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F17" i="1" l="1"/>
  <c r="F15" i="1" s="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5" i="1"/>
  <c r="F26" i="1" s="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B13" i="25"/>
  <c r="O13" i="25"/>
  <c r="O13" i="21"/>
  <c r="K13" i="21"/>
  <c r="A14" i="21"/>
  <c r="V13" i="21"/>
  <c r="J13" i="21"/>
  <c r="F13" i="21"/>
  <c r="Y13" i="21"/>
  <c r="F12" i="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I13" i="25" l="1"/>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<sst xmlns="http://schemas.openxmlformats.org/spreadsheetml/2006/main" count="1052" uniqueCount="174">
  <si>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</si>
  <si>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</si>
  <si>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</si>
  <si>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</si>
  <si>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</si>
  <si>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</si>
  <si>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</si>
  <si>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</si>
  <si>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</si>
  <si>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</si>
  <si>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</si>
  <si>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</si>
  <si>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</si>
  <si>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</si>
  <si>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</si>
  <si>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</si>
  <si>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</si>
  <si>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</si>
  <si>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</si>
  <si>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</si>
  <si>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</si>
  <si>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</si>
  <si>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</si>
  <si>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</si>
  <si>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</si>
  <si>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</si>
  <si>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</si>
  <si>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</si>
  <si>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</si>
  <si>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</si>
  <si>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</si>
  <si>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</si>
  <si>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</si>
  <si>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</si>
  <si>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</si>
  <si>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</si>
  <si>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</si>
  <si>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</si>
  <si>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</si>
  <si>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</si>
  <si>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</si>
  <si>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</si>
  <si>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</si>
  <si>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</si>
  <si>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</si>
  <si>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</si>
  <si>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</si>
  <si>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</si>
  <si>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</si>
  <si>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</si>
  <si>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</si>
  <si>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</si>
  <si>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</si>
  <si>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</si>
  <si>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</si>
  <si>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</si>
  <si>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</si>
  <si>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</si>
  <si>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</si>
  <si>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</si>
  <si>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</si>
  <si>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</si>
  <si>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</si>
  <si>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</si>
  <si>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</si>
  <si>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</si>
  <si>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</si>
  <si>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</si>
  <si>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</si>
  <si>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</si>
  <si>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</si>
  <si>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</si>
  <si>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</si>
  <si>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</si>
  <si>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</si>
  <si>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</si>
  <si>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</si>
  <si>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</si>
  <si>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</si>
  <si>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</si>
  <si>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</si>
  <si>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</si>
  <si>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</si>
  <si>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</si>
  <si>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</si>
  <si>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</si>
  <si>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</si>
  <si>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</si>
  <si>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</si>
  <si>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</si>
  <si>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</si>
  <si>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</si>
  <si>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</si>
  <si>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</si>
  <si>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</si>
  <si>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</si>
  <si>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</si>
  <si>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</si>
  <si>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</si>
  <si>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</si>
  <si>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</si>
  <si>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</si>
  <si>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</si>
  <si>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</si>
  <si>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</si>
  <si>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</si>
  <si>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</si>
  <si>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</si>
  <si>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</si>
  <si>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</si>
  <si>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</si>
  <si>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</si>
  <si>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</si>
  <si>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</si>
  <si>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</si>
  <si>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</si>
  <si>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</si>
  <si>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</si>
  <si>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</si>
  <si>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</si>
  <si>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</si>
  <si>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</si>
  <si>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</si>
  <si>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</si>
  <si>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</si>
  <si>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</si>
  <si>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</si>
  <si>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</si>
  <si>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</si>
  <si>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</si>
  <si>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</si>
  <si>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</si>
  <si>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</si>
  <si>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</si>
  <si>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</si>
  <si>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</si>
  <si>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</si>
  <si>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Департамент по тарифам Приморского края. Постановление № 72/4 от 26.12.2018г.</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</si>
  <si>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</si>
  <si>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</si>
  <si>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</si>
  <si>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2019г.</t>
  </si>
  <si>
    <t>май 2019 года</t>
  </si>
  <si>
    <t>01.05.2019</t>
  </si>
  <si>
    <t>02.05.2019</t>
  </si>
  <si>
    <t>03.05.2019</t>
  </si>
  <si>
    <t>04.05.2019</t>
  </si>
  <si>
    <t>05.05.2019</t>
  </si>
  <si>
    <t>06.05.2019</t>
  </si>
  <si>
    <t>07.05.2019</t>
  </si>
  <si>
    <t>08.05.2019</t>
  </si>
  <si>
    <t>09.05.2019</t>
  </si>
  <si>
    <t>10.05.2019</t>
  </si>
  <si>
    <t>11.05.2019</t>
  </si>
  <si>
    <t>12.05.2019</t>
  </si>
  <si>
    <t>13.05.2019</t>
  </si>
  <si>
    <t>14.05.2019</t>
  </si>
  <si>
    <t>15.05.2019</t>
  </si>
  <si>
    <t>16.05.2019</t>
  </si>
  <si>
    <t>17.05.2019</t>
  </si>
  <si>
    <t>18.05.2019</t>
  </si>
  <si>
    <t>19.05.2019</t>
  </si>
  <si>
    <t>20.05.2019</t>
  </si>
  <si>
    <t>21.05.2019</t>
  </si>
  <si>
    <t>22.05.2019</t>
  </si>
  <si>
    <t>23.05.2019</t>
  </si>
  <si>
    <t>24.05.2019</t>
  </si>
  <si>
    <t>25.05.2019</t>
  </si>
  <si>
    <t>26.05.2019</t>
  </si>
  <si>
    <t>27.05.2019</t>
  </si>
  <si>
    <t>28.05.2019</t>
  </si>
  <si>
    <t>29.05.2019</t>
  </si>
  <si>
    <t>30.05.2019</t>
  </si>
  <si>
    <t>31.05.2019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</si>
</sst>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 numFmtId="180" formatCode="#,##0.00000000000000_ ;\-#,##0.00000000000000\ "/>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180" fontId="31" fillId="8" borderId="10" xfId="25" applyNumberFormat="1" applyFont="1" applyFill="1" applyBorder="1" applyAlignment="1" applyProtection="1">
      <alignment horizontal="center" vertical="center"/>
      <protection hidden="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7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50" name="Object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51" name="Object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52" name="Object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53" name="Object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85"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86"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87"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88"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54" name="Object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55" name="Object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56" name="Object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57" name="Object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58" name="Object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59" name="Object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60" name="Object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61" name="Object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62" name="Object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63" name="Object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5" width="16" style="2" customWidth="1"/>
    <col min="6" max="6" width="32.75" style="2" customWidth="1"/>
    <col min="7" max="16384" width="9" style="2"/>
  </cols>
  <sheetData>
    <row r="1" spans="1:8" s="1" customFormat="1" ht="51" customHeight="1" x14ac:dyDescent="0.25">
      <c r="A1" s="103" t="s">
        <v>141</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06" t="s">
        <v>45</v>
      </c>
      <c r="B4" s="106"/>
      <c r="C4" s="106"/>
      <c r="D4" s="106"/>
      <c r="E4" s="106"/>
      <c r="F4" s="106"/>
    </row>
    <row r="5" spans="1:8" x14ac:dyDescent="0.25">
      <c r="A5" s="110"/>
      <c r="B5" s="110"/>
      <c r="C5" s="111" t="s">
        <v>29</v>
      </c>
      <c r="D5" s="112"/>
      <c r="E5" s="112"/>
      <c r="F5" s="113"/>
    </row>
    <row r="6" spans="1:8" x14ac:dyDescent="0.25">
      <c r="A6" s="110"/>
      <c r="B6" s="110"/>
      <c r="C6" s="3" t="s">
        <v>0</v>
      </c>
      <c r="D6" s="3" t="s">
        <v>1</v>
      </c>
      <c r="E6" s="3" t="s">
        <v>2</v>
      </c>
      <c r="F6" s="3" t="s">
        <v>3</v>
      </c>
    </row>
    <row r="7" spans="1:8" s="6" customFormat="1" x14ac:dyDescent="0.25">
      <c r="A7" s="107" t="s">
        <v>44</v>
      </c>
      <c r="B7" s="108"/>
      <c r="C7" s="4">
        <f>$F$12+'СЕТ СН'!F5+СВЦЭМ!$D$10+'СЕТ СН'!F8-'СЕТ СН'!F$15</f>
        <v>3002.8147606900002</v>
      </c>
      <c r="D7" s="4">
        <f>$F$12+'СЕТ СН'!G5+СВЦЭМ!$D$10+'СЕТ СН'!G8-'СЕТ СН'!G$15</f>
        <v>3929.2547606899998</v>
      </c>
      <c r="E7" s="4">
        <f>$F$12+'СЕТ СН'!H5+СВЦЭМ!$D$10+'СЕТ СН'!H8-'СЕТ СН'!H$15</f>
        <v>4142.3547606900001</v>
      </c>
      <c r="F7" s="4">
        <f>$F$12+'СЕТ СН'!I5+СВЦЭМ!$D$10+'СЕТ СН'!I8-'СЕТ СН'!I$15</f>
        <v>4405.51476069</v>
      </c>
      <c r="G7" s="5"/>
    </row>
    <row r="8" spans="1:8" x14ac:dyDescent="0.25">
      <c r="F8" s="8"/>
    </row>
    <row r="9" spans="1:8" ht="45.75" customHeight="1" x14ac:dyDescent="0.25">
      <c r="A9" s="98" t="s">
        <v>46</v>
      </c>
      <c r="B9" s="98"/>
      <c r="C9" s="98"/>
      <c r="D9" s="98"/>
      <c r="E9" s="98"/>
      <c r="F9" s="98"/>
    </row>
    <row r="10" spans="1:8" x14ac:dyDescent="0.25">
      <c r="B10" s="2"/>
      <c r="H10" s="2" t="s">
        <v>41</v>
      </c>
    </row>
    <row r="11" spans="1:8" ht="31.5" x14ac:dyDescent="0.25">
      <c r="A11" s="9"/>
      <c r="B11" s="109" t="s">
        <v>5</v>
      </c>
      <c r="C11" s="109"/>
      <c r="D11" s="109"/>
      <c r="E11" s="10" t="s">
        <v>4</v>
      </c>
      <c r="F11" s="11" t="s">
        <v>12</v>
      </c>
      <c r="G11" s="2" t="s">
        <v>41</v>
      </c>
    </row>
    <row r="12" spans="1:8" ht="31.5" x14ac:dyDescent="0.25">
      <c r="A12" s="12">
        <v>1</v>
      </c>
      <c r="B12" s="97" t="s">
        <v>47</v>
      </c>
      <c r="C12" s="97"/>
      <c r="D12" s="97"/>
      <c r="E12" s="13" t="s">
        <v>22</v>
      </c>
      <c r="F12" s="11">
        <f>ROUND(F13+F14*F15,8)+F34</f>
        <v>1343.4644613200001</v>
      </c>
      <c r="H12" s="2" t="s">
        <v>41</v>
      </c>
    </row>
    <row r="13" spans="1:8" ht="31.5" x14ac:dyDescent="0.25">
      <c r="A13" s="12">
        <v>2</v>
      </c>
      <c r="B13" s="97" t="s">
        <v>48</v>
      </c>
      <c r="C13" s="97"/>
      <c r="D13" s="97"/>
      <c r="E13" s="13" t="s">
        <v>22</v>
      </c>
      <c r="F13" s="11">
        <f>СВЦЭМ!$D$11</f>
        <v>778.65892887999996</v>
      </c>
    </row>
    <row r="14" spans="1:8" ht="36" customHeight="1" x14ac:dyDescent="0.25">
      <c r="A14" s="12">
        <v>3</v>
      </c>
      <c r="B14" s="97" t="s">
        <v>49</v>
      </c>
      <c r="C14" s="97"/>
      <c r="D14" s="97"/>
      <c r="E14" s="13" t="s">
        <v>23</v>
      </c>
      <c r="F14" s="11">
        <f>СВЦЭМ!$D$12</f>
        <v>543169.13412563666</v>
      </c>
    </row>
    <row r="15" spans="1:8" ht="30.75" customHeight="1" x14ac:dyDescent="0.25">
      <c r="A15" s="12">
        <v>4</v>
      </c>
      <c r="B15" s="97" t="s">
        <v>50</v>
      </c>
      <c r="C15" s="97" t="s">
        <v>24</v>
      </c>
      <c r="D15" s="97" t="s">
        <v>24</v>
      </c>
      <c r="E15" s="14" t="s">
        <v>51</v>
      </c>
      <c r="F15" s="167">
        <f>ROUND(IF(F25-(F26+F33)&lt;=0,0,MAX(0,(F16-(F17+F24))/(F25-(F26+F33)))),11)</f>
        <v>1.0398336300000001E-3</v>
      </c>
    </row>
    <row r="16" spans="1:8" ht="36" customHeight="1" x14ac:dyDescent="0.25">
      <c r="A16" s="12">
        <v>5</v>
      </c>
      <c r="B16" s="97" t="s">
        <v>52</v>
      </c>
      <c r="C16" s="97" t="s">
        <v>25</v>
      </c>
      <c r="D16" s="97" t="s">
        <v>6</v>
      </c>
      <c r="E16" s="13" t="s">
        <v>6</v>
      </c>
      <c r="F16" s="15">
        <f>СВЦЭМ!$D$21</f>
        <v>1.1779999999999999</v>
      </c>
    </row>
    <row r="17" spans="1:6" ht="33" customHeight="1" x14ac:dyDescent="0.25">
      <c r="A17" s="12">
        <v>6</v>
      </c>
      <c r="B17" s="97" t="s">
        <v>53</v>
      </c>
      <c r="C17" s="97" t="s">
        <v>25</v>
      </c>
      <c r="D17" s="97" t="s">
        <v>6</v>
      </c>
      <c r="E17" s="13" t="s">
        <v>6</v>
      </c>
      <c r="F17" s="15">
        <f>SUM(F19:F23)</f>
        <v>1.165</v>
      </c>
    </row>
    <row r="18" spans="1:6" ht="13.5" customHeight="1" x14ac:dyDescent="0.25">
      <c r="A18" s="12"/>
      <c r="B18" s="100" t="s">
        <v>54</v>
      </c>
      <c r="C18" s="101"/>
      <c r="D18" s="101"/>
      <c r="E18" s="101"/>
      <c r="F18" s="102"/>
    </row>
    <row r="19" spans="1:6" x14ac:dyDescent="0.25">
      <c r="A19" s="12">
        <v>6.1</v>
      </c>
      <c r="B19" s="97" t="s">
        <v>55</v>
      </c>
      <c r="C19" s="97"/>
      <c r="D19" s="97"/>
      <c r="E19" s="13" t="s">
        <v>6</v>
      </c>
      <c r="F19" s="15">
        <v>0</v>
      </c>
    </row>
    <row r="20" spans="1:6" x14ac:dyDescent="0.25">
      <c r="A20" s="12">
        <v>6.2</v>
      </c>
      <c r="B20" s="97" t="s">
        <v>56</v>
      </c>
      <c r="C20" s="97"/>
      <c r="D20" s="97"/>
      <c r="E20" s="13" t="s">
        <v>6</v>
      </c>
      <c r="F20" s="15">
        <v>0</v>
      </c>
    </row>
    <row r="21" spans="1:6" x14ac:dyDescent="0.25">
      <c r="A21" s="12">
        <v>6.3</v>
      </c>
      <c r="B21" s="97" t="s">
        <v>57</v>
      </c>
      <c r="C21" s="97"/>
      <c r="D21" s="97"/>
      <c r="E21" s="13" t="s">
        <v>6</v>
      </c>
      <c r="F21" s="15">
        <v>0</v>
      </c>
    </row>
    <row r="22" spans="1:6" x14ac:dyDescent="0.25">
      <c r="A22" s="12">
        <v>6.4</v>
      </c>
      <c r="B22" s="97" t="s">
        <v>58</v>
      </c>
      <c r="C22" s="97"/>
      <c r="D22" s="97"/>
      <c r="E22" s="13" t="s">
        <v>6</v>
      </c>
      <c r="F22" s="15">
        <v>0</v>
      </c>
    </row>
    <row r="23" spans="1:6" x14ac:dyDescent="0.25">
      <c r="A23" s="12">
        <v>6.5</v>
      </c>
      <c r="B23" s="97" t="s">
        <v>59</v>
      </c>
      <c r="C23" s="97"/>
      <c r="D23" s="97"/>
      <c r="E23" s="13" t="s">
        <v>6</v>
      </c>
      <c r="F23" s="85">
        <v>1.165</v>
      </c>
    </row>
    <row r="24" spans="1:6" ht="31.5" customHeight="1" x14ac:dyDescent="0.25">
      <c r="A24" s="12">
        <v>7</v>
      </c>
      <c r="B24" s="97" t="s">
        <v>26</v>
      </c>
      <c r="C24" s="97" t="s">
        <v>25</v>
      </c>
      <c r="D24" s="97" t="s">
        <v>6</v>
      </c>
      <c r="E24" s="13" t="s">
        <v>6</v>
      </c>
      <c r="F24" s="15">
        <v>0</v>
      </c>
    </row>
    <row r="25" spans="1:6" ht="30" customHeight="1" x14ac:dyDescent="0.25">
      <c r="A25" s="12">
        <v>8</v>
      </c>
      <c r="B25" s="97" t="s">
        <v>60</v>
      </c>
      <c r="C25" s="97" t="s">
        <v>27</v>
      </c>
      <c r="D25" s="97" t="s">
        <v>28</v>
      </c>
      <c r="E25" s="13" t="s">
        <v>61</v>
      </c>
      <c r="F25" s="15">
        <f>СВЦЭМ!$D$20</f>
        <v>737.00300000000004</v>
      </c>
    </row>
    <row r="26" spans="1:6" ht="30.75" customHeight="1" x14ac:dyDescent="0.25">
      <c r="A26" s="12">
        <v>9</v>
      </c>
      <c r="B26" s="97" t="s">
        <v>62</v>
      </c>
      <c r="C26" s="97" t="s">
        <v>27</v>
      </c>
      <c r="D26" s="97" t="s">
        <v>28</v>
      </c>
      <c r="E26" s="13" t="s">
        <v>61</v>
      </c>
      <c r="F26" s="15">
        <f>SUM(F28:F32)</f>
        <v>724.50099999999884</v>
      </c>
    </row>
    <row r="27" spans="1:6" x14ac:dyDescent="0.25">
      <c r="A27" s="12"/>
      <c r="B27" s="100" t="s">
        <v>54</v>
      </c>
      <c r="C27" s="101"/>
      <c r="D27" s="101"/>
      <c r="E27" s="101"/>
      <c r="F27" s="102"/>
    </row>
    <row r="28" spans="1:6" x14ac:dyDescent="0.25">
      <c r="A28" s="12">
        <v>9.1</v>
      </c>
      <c r="B28" s="97" t="s">
        <v>55</v>
      </c>
      <c r="C28" s="97"/>
      <c r="D28" s="97"/>
      <c r="E28" s="13" t="s">
        <v>61</v>
      </c>
      <c r="F28" s="15">
        <v>0</v>
      </c>
    </row>
    <row r="29" spans="1:6" x14ac:dyDescent="0.25">
      <c r="A29" s="12">
        <v>9.1999999999999993</v>
      </c>
      <c r="B29" s="97" t="s">
        <v>56</v>
      </c>
      <c r="C29" s="97"/>
      <c r="D29" s="97"/>
      <c r="E29" s="13" t="s">
        <v>61</v>
      </c>
      <c r="F29" s="85">
        <v>0</v>
      </c>
    </row>
    <row r="30" spans="1:6" x14ac:dyDescent="0.25">
      <c r="A30" s="12">
        <v>9.3000000000000007</v>
      </c>
      <c r="B30" s="97" t="s">
        <v>57</v>
      </c>
      <c r="C30" s="97"/>
      <c r="D30" s="97"/>
      <c r="E30" s="13" t="s">
        <v>61</v>
      </c>
      <c r="F30" s="15">
        <v>0</v>
      </c>
    </row>
    <row r="31" spans="1:6" x14ac:dyDescent="0.25">
      <c r="A31" s="12">
        <v>9.4</v>
      </c>
      <c r="B31" s="97" t="s">
        <v>58</v>
      </c>
      <c r="C31" s="97"/>
      <c r="D31" s="97"/>
      <c r="E31" s="13" t="s">
        <v>61</v>
      </c>
      <c r="F31" s="15">
        <v>0</v>
      </c>
    </row>
    <row r="32" spans="1:6" x14ac:dyDescent="0.25">
      <c r="A32" s="12">
        <v>9.5</v>
      </c>
      <c r="B32" s="97" t="s">
        <v>59</v>
      </c>
      <c r="C32" s="97"/>
      <c r="D32" s="97"/>
      <c r="E32" s="13" t="s">
        <v>61</v>
      </c>
      <c r="F32" s="85">
        <v>724.50099999999884</v>
      </c>
    </row>
    <row r="33" spans="1:6" ht="34.5" customHeight="1" x14ac:dyDescent="0.25">
      <c r="A33" s="12">
        <v>10</v>
      </c>
      <c r="B33" s="97" t="s">
        <v>63</v>
      </c>
      <c r="C33" s="97" t="s">
        <v>27</v>
      </c>
      <c r="D33" s="97" t="s">
        <v>28</v>
      </c>
      <c r="E33" s="13" t="s">
        <v>61</v>
      </c>
      <c r="F33" s="15">
        <v>0</v>
      </c>
    </row>
    <row r="34" spans="1:6" ht="42" customHeight="1" x14ac:dyDescent="0.25">
      <c r="A34" s="12">
        <v>11</v>
      </c>
      <c r="B34" s="97" t="s">
        <v>64</v>
      </c>
      <c r="C34" s="97"/>
      <c r="D34" s="97" t="s">
        <v>22</v>
      </c>
      <c r="E34" s="16" t="s">
        <v>22</v>
      </c>
      <c r="F34" s="11">
        <v>0</v>
      </c>
    </row>
    <row r="36" spans="1:6" ht="15.75" customHeight="1" x14ac:dyDescent="0.25">
      <c r="A36" s="99" t="s">
        <v>65</v>
      </c>
      <c r="B36" s="99"/>
      <c r="C36" s="99"/>
      <c r="D36" s="99"/>
      <c r="E36" s="99"/>
      <c r="F36" s="99"/>
    </row>
    <row r="37" spans="1:6" x14ac:dyDescent="0.25">
      <c r="A37" s="99"/>
      <c r="B37" s="99"/>
      <c r="C37" s="99"/>
      <c r="D37" s="99"/>
      <c r="E37" s="99"/>
      <c r="F37" s="99"/>
    </row>
    <row r="38" spans="1:6" x14ac:dyDescent="0.25">
      <c r="A38" s="99"/>
      <c r="B38" s="99"/>
      <c r="C38" s="99"/>
      <c r="D38" s="99"/>
      <c r="E38" s="99"/>
      <c r="F38" s="99"/>
    </row>
    <row r="39" spans="1:6" x14ac:dyDescent="0.25">
      <c r="A39" s="99"/>
      <c r="B39" s="99"/>
      <c r="C39" s="99"/>
      <c r="D39" s="99"/>
      <c r="E39" s="99"/>
      <c r="F39" s="99"/>
    </row>
    <row r="40" spans="1:6" x14ac:dyDescent="0.25">
      <c r="A40" s="99"/>
      <c r="B40" s="99"/>
      <c r="C40" s="99"/>
      <c r="D40" s="99"/>
      <c r="E40" s="99"/>
      <c r="F40" s="99"/>
    </row>
    <row r="41" spans="1:6" x14ac:dyDescent="0.25">
      <c r="A41" s="99"/>
      <c r="B41" s="99"/>
      <c r="C41" s="99"/>
      <c r="D41" s="99"/>
      <c r="E41" s="99"/>
      <c r="F41" s="99"/>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8" customWidth="1"/>
    <col min="3" max="5" width="14.875" style="22" customWidth="1"/>
    <col min="6" max="6" width="12.125" style="2" customWidth="1"/>
    <col min="7" max="16384" width="9" style="2"/>
  </cols>
  <sheetData>
    <row r="1" spans="1:6" ht="54.7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2019г.</v>
      </c>
      <c r="B1" s="114"/>
      <c r="C1" s="114"/>
      <c r="D1" s="114"/>
      <c r="E1" s="114"/>
      <c r="F1" s="17"/>
    </row>
    <row r="2" spans="1:6" x14ac:dyDescent="0.25">
      <c r="A2" s="18"/>
      <c r="B2" s="18"/>
      <c r="C2" s="18"/>
      <c r="D2" s="18"/>
      <c r="E2" s="18"/>
      <c r="F2" s="18"/>
    </row>
    <row r="3" spans="1:6" x14ac:dyDescent="0.25">
      <c r="A3" s="104" t="s">
        <v>13</v>
      </c>
      <c r="B3" s="104"/>
      <c r="C3" s="104"/>
      <c r="D3" s="104"/>
      <c r="E3" s="104"/>
      <c r="F3" s="19"/>
    </row>
    <row r="4" spans="1:6" x14ac:dyDescent="0.25">
      <c r="A4" s="105" t="s">
        <v>14</v>
      </c>
      <c r="B4" s="105"/>
      <c r="C4" s="105"/>
      <c r="D4" s="105"/>
      <c r="E4" s="105"/>
      <c r="F4" s="20"/>
    </row>
    <row r="5" spans="1:6" x14ac:dyDescent="0.25">
      <c r="A5" s="18"/>
      <c r="B5" s="18"/>
      <c r="C5" s="18"/>
      <c r="D5" s="18"/>
      <c r="E5" s="18"/>
      <c r="F5" s="18"/>
    </row>
    <row r="6" spans="1:6" x14ac:dyDescent="0.25">
      <c r="A6" s="21" t="s">
        <v>66</v>
      </c>
      <c r="B6" s="22"/>
    </row>
    <row r="7" spans="1:6" x14ac:dyDescent="0.25">
      <c r="A7" s="117" t="s">
        <v>67</v>
      </c>
      <c r="B7" s="115" t="s">
        <v>29</v>
      </c>
      <c r="C7" s="115"/>
      <c r="D7" s="115"/>
      <c r="E7" s="115"/>
      <c r="F7" s="23"/>
    </row>
    <row r="8" spans="1:6" x14ac:dyDescent="0.25">
      <c r="A8" s="118"/>
      <c r="B8" s="24" t="s">
        <v>0</v>
      </c>
      <c r="C8" s="24" t="s">
        <v>32</v>
      </c>
      <c r="D8" s="24" t="s">
        <v>33</v>
      </c>
      <c r="E8" s="24" t="s">
        <v>3</v>
      </c>
    </row>
    <row r="9" spans="1:6" x14ac:dyDescent="0.25">
      <c r="A9" s="25" t="s">
        <v>34</v>
      </c>
      <c r="B9" s="4">
        <f>СВЦЭМ!$D$14+'СЕТ СН'!F5+СВЦЭМ!$D$10+'СЕТ СН'!F8-'СЕТ СН'!F$16</f>
        <v>2573.1201470599999</v>
      </c>
      <c r="C9" s="4">
        <f>СВЦЭМ!$D$14+'СЕТ СН'!G5+СВЦЭМ!$D$10+'СЕТ СН'!G8-'СЕТ СН'!G$16</f>
        <v>3499.56014706</v>
      </c>
      <c r="D9" s="4">
        <f>СВЦЭМ!$D$14+'СЕТ СН'!H5+СВЦЭМ!$D$10+'СЕТ СН'!H8-'СЕТ СН'!H$16</f>
        <v>3712.6601470599999</v>
      </c>
      <c r="E9" s="4">
        <f>СВЦЭМ!$D$14+'СЕТ СН'!I5+СВЦЭМ!$D$10+'СЕТ СН'!I8-'СЕТ СН'!I$16</f>
        <v>3975.8201470600002</v>
      </c>
    </row>
    <row r="10" spans="1:6" x14ac:dyDescent="0.25">
      <c r="A10" s="25" t="s">
        <v>35</v>
      </c>
      <c r="B10" s="4">
        <f>СВЦЭМ!$D$15+'СЕТ СН'!F5+СВЦЭМ!$D$10+'СЕТ СН'!F8-'СЕТ СН'!F$16</f>
        <v>3302.3163873499998</v>
      </c>
      <c r="C10" s="4">
        <f>СВЦЭМ!$D$15+'СЕТ СН'!G5+СВЦЭМ!$D$10+'СЕТ СН'!G8-'СЕТ СН'!G$16</f>
        <v>4228.7563873500003</v>
      </c>
      <c r="D10" s="4">
        <f>СВЦЭМ!$D$15+'СЕТ СН'!H5+СВЦЭМ!$D$10+'СЕТ СН'!H8-'СЕТ СН'!H$16</f>
        <v>4441.8563873499997</v>
      </c>
      <c r="E10" s="4">
        <f>СВЦЭМ!$D$15+'СЕТ СН'!I5+СВЦЭМ!$D$10+'СЕТ СН'!I8-'СЕТ СН'!I$16</f>
        <v>4705.0163873500005</v>
      </c>
    </row>
    <row r="11" spans="1:6" x14ac:dyDescent="0.25">
      <c r="A11" s="25" t="s">
        <v>36</v>
      </c>
      <c r="B11" s="4">
        <f>СВЦЭМ!$D$16+'СЕТ СН'!F5+СВЦЭМ!$D$10+'СЕТ СН'!F8-'СЕТ СН'!F$16</f>
        <v>4743.32913887</v>
      </c>
      <c r="C11" s="4">
        <f>СВЦЭМ!$D$16+'СЕТ СН'!G5+СВЦЭМ!$D$10+'СЕТ СН'!G8-'СЕТ СН'!G$16</f>
        <v>5669.7691388700005</v>
      </c>
      <c r="D11" s="4">
        <f>СВЦЭМ!$D$16+'СЕТ СН'!H5+СВЦЭМ!$D$10+'СЕТ СН'!H8-'СЕТ СН'!H$16</f>
        <v>5882.8691388699999</v>
      </c>
      <c r="E11" s="4">
        <f>СВЦЭМ!$D$16+'СЕТ СН'!I5+СВЦЭМ!$D$10+'СЕТ СН'!I8-'СЕТ СН'!I$16</f>
        <v>6146.0291388700007</v>
      </c>
    </row>
    <row r="12" spans="1:6" x14ac:dyDescent="0.25">
      <c r="A12" s="116"/>
      <c r="B12" s="116"/>
      <c r="C12" s="116"/>
      <c r="D12" s="116"/>
      <c r="E12" s="116"/>
    </row>
    <row r="13" spans="1:6" x14ac:dyDescent="0.25">
      <c r="A13" s="26" t="s">
        <v>68</v>
      </c>
      <c r="B13" s="22"/>
    </row>
    <row r="14" spans="1:6" x14ac:dyDescent="0.25">
      <c r="A14" s="117" t="s">
        <v>67</v>
      </c>
      <c r="B14" s="115" t="s">
        <v>29</v>
      </c>
      <c r="C14" s="115"/>
      <c r="D14" s="115"/>
      <c r="E14" s="115"/>
    </row>
    <row r="15" spans="1:6" x14ac:dyDescent="0.25">
      <c r="A15" s="118"/>
      <c r="B15" s="24" t="s">
        <v>0</v>
      </c>
      <c r="C15" s="24" t="s">
        <v>32</v>
      </c>
      <c r="D15" s="24" t="s">
        <v>33</v>
      </c>
      <c r="E15" s="24" t="s">
        <v>3</v>
      </c>
    </row>
    <row r="16" spans="1:6" x14ac:dyDescent="0.25">
      <c r="A16" s="25" t="s">
        <v>34</v>
      </c>
      <c r="B16" s="27">
        <f>СВЦЭМ!$D$14+'СЕТ СН'!F5+СВЦЭМ!$D$10+'СЕТ СН'!F8-'СЕТ СН'!F$16</f>
        <v>2573.1201470599999</v>
      </c>
      <c r="C16" s="27">
        <f>СВЦЭМ!$D$14+'СЕТ СН'!G5+СВЦЭМ!$D$10+'СЕТ СН'!G8-'СЕТ СН'!G$16</f>
        <v>3499.56014706</v>
      </c>
      <c r="D16" s="27">
        <f>СВЦЭМ!$D$14+'СЕТ СН'!H5+СВЦЭМ!$D$10+'СЕТ СН'!H8-'СЕТ СН'!H$16</f>
        <v>3712.6601470599999</v>
      </c>
      <c r="E16" s="27">
        <f>СВЦЭМ!$D$14+'СЕТ СН'!I5+СВЦЭМ!$D$10+'СЕТ СН'!I8-'СЕТ СН'!I$16</f>
        <v>3975.8201470600002</v>
      </c>
    </row>
    <row r="17" spans="1:5" x14ac:dyDescent="0.25">
      <c r="A17" s="25" t="s">
        <v>37</v>
      </c>
      <c r="B17" s="27">
        <f>СВЦЭМ!$D$17+'СЕТ СН'!F5+СВЦЭМ!$D$10+'СЕТ СН'!F8-'СЕТ СН'!F$16</f>
        <v>3725.89200648</v>
      </c>
      <c r="C17" s="27">
        <f>СВЦЭМ!$D$17+'СЕТ СН'!G5+СВЦЭМ!$D$10+'СЕТ СН'!G8-'СЕТ СН'!G$16</f>
        <v>4652.33200648</v>
      </c>
      <c r="D17" s="27">
        <f>СВЦЭМ!$D$17+'СЕТ СН'!H5+СВЦЭМ!$D$10+'СЕТ СН'!H8-'СЕТ СН'!H$16</f>
        <v>4865.4320064799995</v>
      </c>
      <c r="E17" s="27">
        <f>СВЦЭМ!$D$17+'СЕТ СН'!I5+СВЦЭМ!$D$10+'СЕТ СН'!I8-'СЕТ СН'!I$16</f>
        <v>5128.5920064800002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0"/>
    <col min="26" max="16384" width="10.75" style="29"/>
  </cols>
  <sheetData>
    <row r="1" spans="1:27" ht="36"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30"/>
      <c r="B2" s="30"/>
      <c r="C2" s="30"/>
      <c r="D2" s="30"/>
      <c r="E2" s="30"/>
      <c r="F2" s="30"/>
      <c r="G2" s="30"/>
      <c r="H2" s="30"/>
      <c r="I2" s="30"/>
      <c r="J2" s="30"/>
      <c r="K2" s="30"/>
      <c r="L2" s="30"/>
      <c r="M2" s="30"/>
      <c r="N2" s="30"/>
      <c r="O2" s="30"/>
      <c r="P2" s="30"/>
      <c r="Q2" s="30"/>
      <c r="R2" s="30"/>
      <c r="S2" s="30"/>
      <c r="T2" s="30"/>
      <c r="U2" s="30"/>
      <c r="V2" s="30"/>
      <c r="W2" s="30"/>
      <c r="X2" s="30"/>
      <c r="Y2" s="30"/>
    </row>
    <row r="3" spans="1:27" ht="15.75" x14ac:dyDescent="0.2">
      <c r="A3" s="136" t="s">
        <v>38</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15.75" x14ac:dyDescent="0.2">
      <c r="A4" s="136" t="s">
        <v>8</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1"/>
      <c r="B5" s="31"/>
      <c r="C5" s="31"/>
      <c r="D5" s="31"/>
      <c r="E5" s="31"/>
      <c r="F5" s="31"/>
      <c r="G5" s="31"/>
      <c r="H5" s="31"/>
      <c r="I5" s="31"/>
      <c r="J5" s="31"/>
      <c r="K5" s="31"/>
      <c r="L5" s="31"/>
      <c r="M5" s="31"/>
      <c r="N5" s="31"/>
      <c r="O5" s="31"/>
      <c r="P5" s="31"/>
      <c r="Q5" s="31"/>
      <c r="R5" s="31"/>
      <c r="S5" s="31"/>
      <c r="T5" s="31"/>
      <c r="U5" s="31"/>
      <c r="V5" s="31"/>
      <c r="W5" s="31"/>
      <c r="X5" s="31"/>
      <c r="Y5" s="31"/>
    </row>
    <row r="6" spans="1:27" ht="15.75" x14ac:dyDescent="0.25">
      <c r="A6" s="31"/>
      <c r="B6" s="31"/>
      <c r="C6" s="31"/>
      <c r="D6" s="31"/>
      <c r="E6" s="31"/>
      <c r="F6" s="31"/>
      <c r="G6" s="31"/>
      <c r="H6" s="31"/>
      <c r="I6" s="31"/>
      <c r="J6" s="31"/>
      <c r="K6" s="31"/>
      <c r="L6" s="31"/>
      <c r="M6" s="31"/>
      <c r="N6" s="31"/>
      <c r="O6" s="31"/>
      <c r="P6" s="31"/>
      <c r="Q6" s="31"/>
      <c r="R6" s="31"/>
      <c r="S6" s="31"/>
      <c r="T6" s="31"/>
      <c r="U6" s="31"/>
      <c r="V6" s="31"/>
      <c r="W6" s="31"/>
      <c r="X6" s="31"/>
      <c r="Y6" s="31"/>
    </row>
    <row r="7" spans="1:27" ht="15.75" x14ac:dyDescent="0.25">
      <c r="A7" s="31" t="s">
        <v>70</v>
      </c>
      <c r="B7" s="31"/>
      <c r="C7" s="31"/>
      <c r="D7" s="31"/>
      <c r="E7" s="31"/>
      <c r="F7" s="31"/>
      <c r="G7" s="31"/>
      <c r="H7" s="31"/>
      <c r="I7" s="31"/>
      <c r="J7" s="31"/>
      <c r="K7" s="31"/>
      <c r="L7" s="31"/>
      <c r="M7" s="31"/>
      <c r="N7" s="31"/>
      <c r="O7" s="31"/>
      <c r="P7" s="31"/>
      <c r="Q7" s="31"/>
      <c r="R7" s="31"/>
      <c r="S7" s="31"/>
      <c r="T7" s="31"/>
      <c r="U7" s="31"/>
      <c r="V7" s="31"/>
      <c r="W7" s="31"/>
      <c r="X7" s="31"/>
      <c r="Y7" s="31"/>
    </row>
    <row r="8" spans="1:27" ht="15.75" x14ac:dyDescent="0.25">
      <c r="A8" s="31"/>
      <c r="B8" s="32"/>
      <c r="C8" s="31"/>
      <c r="D8" s="31"/>
      <c r="E8" s="31"/>
      <c r="F8" s="31"/>
      <c r="G8" s="31"/>
      <c r="H8" s="31"/>
      <c r="I8" s="31"/>
      <c r="J8" s="31"/>
      <c r="K8" s="31"/>
      <c r="L8" s="31"/>
      <c r="M8" s="31"/>
      <c r="N8" s="31"/>
      <c r="O8" s="31"/>
      <c r="P8" s="31"/>
      <c r="Q8" s="31"/>
      <c r="R8" s="31"/>
      <c r="S8" s="31"/>
      <c r="T8" s="31"/>
      <c r="U8" s="31"/>
      <c r="V8" s="31"/>
      <c r="W8" s="31"/>
      <c r="X8" s="31"/>
      <c r="Y8" s="31"/>
    </row>
    <row r="9" spans="1:27" ht="12.75" x14ac:dyDescent="0.2">
      <c r="A9" s="130" t="s">
        <v>7</v>
      </c>
      <c r="B9" s="124" t="s">
        <v>69</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3">
        <v>1</v>
      </c>
      <c r="C11" s="33">
        <v>2</v>
      </c>
      <c r="D11" s="33">
        <v>3</v>
      </c>
      <c r="E11" s="33">
        <v>4</v>
      </c>
      <c r="F11" s="33">
        <v>5</v>
      </c>
      <c r="G11" s="33">
        <v>6</v>
      </c>
      <c r="H11" s="33">
        <v>7</v>
      </c>
      <c r="I11" s="33">
        <v>8</v>
      </c>
      <c r="J11" s="33">
        <v>9</v>
      </c>
      <c r="K11" s="33">
        <v>10</v>
      </c>
      <c r="L11" s="33">
        <v>11</v>
      </c>
      <c r="M11" s="33">
        <v>12</v>
      </c>
      <c r="N11" s="33">
        <v>13</v>
      </c>
      <c r="O11" s="33">
        <v>14</v>
      </c>
      <c r="P11" s="33">
        <v>15</v>
      </c>
      <c r="Q11" s="33">
        <v>16</v>
      </c>
      <c r="R11" s="33">
        <v>17</v>
      </c>
      <c r="S11" s="33">
        <v>18</v>
      </c>
      <c r="T11" s="33">
        <v>19</v>
      </c>
      <c r="U11" s="33">
        <v>20</v>
      </c>
      <c r="V11" s="33">
        <v>21</v>
      </c>
      <c r="W11" s="33">
        <v>22</v>
      </c>
      <c r="X11" s="33">
        <v>23</v>
      </c>
      <c r="Y11" s="33">
        <v>24</v>
      </c>
    </row>
    <row r="12" spans="1:27" ht="18.75" customHeight="1" x14ac:dyDescent="0.2">
      <c r="A12" s="34" t="str">
        <f>СВЦЭМ!$A$34</f>
        <v>01.05.2019</v>
      </c>
      <c r="B12" s="35">
        <f>SUMIFS(СВЦЭМ!$C$33:$C$776,СВЦЭМ!$A$33:$A$776,$A12,СВЦЭМ!$B$33:$B$776,B$11)+'СЕТ СН'!$F$9+СВЦЭМ!$D$10+'СЕТ СН'!$F$5-'СЕТ СН'!$F$17</f>
        <v>2596.6329199699999</v>
      </c>
      <c r="C12" s="35">
        <f>SUMIFS(СВЦЭМ!$C$33:$C$776,СВЦЭМ!$A$33:$A$776,$A12,СВЦЭМ!$B$33:$B$776,C$11)+'СЕТ СН'!$F$9+СВЦЭМ!$D$10+'СЕТ СН'!$F$5-'СЕТ СН'!$F$17</f>
        <v>2603.2280530799999</v>
      </c>
      <c r="D12" s="35">
        <f>SUMIFS(СВЦЭМ!$C$33:$C$776,СВЦЭМ!$A$33:$A$776,$A12,СВЦЭМ!$B$33:$B$776,D$11)+'СЕТ СН'!$F$9+СВЦЭМ!$D$10+'СЕТ СН'!$F$5-'СЕТ СН'!$F$17</f>
        <v>2626.5962849399998</v>
      </c>
      <c r="E12" s="35">
        <f>SUMIFS(СВЦЭМ!$C$33:$C$776,СВЦЭМ!$A$33:$A$776,$A12,СВЦЭМ!$B$33:$B$776,E$11)+'СЕТ СН'!$F$9+СВЦЭМ!$D$10+'СЕТ СН'!$F$5-'СЕТ СН'!$F$17</f>
        <v>2634.8862334300002</v>
      </c>
      <c r="F12" s="35">
        <f>SUMIFS(СВЦЭМ!$C$33:$C$776,СВЦЭМ!$A$33:$A$776,$A12,СВЦЭМ!$B$33:$B$776,F$11)+'СЕТ СН'!$F$9+СВЦЭМ!$D$10+'СЕТ СН'!$F$5-'СЕТ СН'!$F$17</f>
        <v>2630.0570637199999</v>
      </c>
      <c r="G12" s="35">
        <f>SUMIFS(СВЦЭМ!$C$33:$C$776,СВЦЭМ!$A$33:$A$776,$A12,СВЦЭМ!$B$33:$B$776,G$11)+'СЕТ СН'!$F$9+СВЦЭМ!$D$10+'СЕТ СН'!$F$5-'СЕТ СН'!$F$17</f>
        <v>2617.8841635099998</v>
      </c>
      <c r="H12" s="35">
        <f>SUMIFS(СВЦЭМ!$C$33:$C$776,СВЦЭМ!$A$33:$A$776,$A12,СВЦЭМ!$B$33:$B$776,H$11)+'СЕТ СН'!$F$9+СВЦЭМ!$D$10+'СЕТ СН'!$F$5-'СЕТ СН'!$F$17</f>
        <v>2593.8709979199998</v>
      </c>
      <c r="I12" s="35">
        <f>SUMIFS(СВЦЭМ!$C$33:$C$776,СВЦЭМ!$A$33:$A$776,$A12,СВЦЭМ!$B$33:$B$776,I$11)+'СЕТ СН'!$F$9+СВЦЭМ!$D$10+'СЕТ СН'!$F$5-'СЕТ СН'!$F$17</f>
        <v>2568.02252636</v>
      </c>
      <c r="J12" s="35">
        <f>SUMIFS(СВЦЭМ!$C$33:$C$776,СВЦЭМ!$A$33:$A$776,$A12,СВЦЭМ!$B$33:$B$776,J$11)+'СЕТ СН'!$F$9+СВЦЭМ!$D$10+'СЕТ СН'!$F$5-'СЕТ СН'!$F$17</f>
        <v>2529.34881636</v>
      </c>
      <c r="K12" s="35">
        <f>SUMIFS(СВЦЭМ!$C$33:$C$776,СВЦЭМ!$A$33:$A$776,$A12,СВЦЭМ!$B$33:$B$776,K$11)+'СЕТ СН'!$F$9+СВЦЭМ!$D$10+'СЕТ СН'!$F$5-'СЕТ СН'!$F$17</f>
        <v>2499.70779399</v>
      </c>
      <c r="L12" s="35">
        <f>SUMIFS(СВЦЭМ!$C$33:$C$776,СВЦЭМ!$A$33:$A$776,$A12,СВЦЭМ!$B$33:$B$776,L$11)+'СЕТ СН'!$F$9+СВЦЭМ!$D$10+'СЕТ СН'!$F$5-'СЕТ СН'!$F$17</f>
        <v>2493.0400490799998</v>
      </c>
      <c r="M12" s="35">
        <f>SUMIFS(СВЦЭМ!$C$33:$C$776,СВЦЭМ!$A$33:$A$776,$A12,СВЦЭМ!$B$33:$B$776,M$11)+'СЕТ СН'!$F$9+СВЦЭМ!$D$10+'СЕТ СН'!$F$5-'СЕТ СН'!$F$17</f>
        <v>2504.5268376599997</v>
      </c>
      <c r="N12" s="35">
        <f>SUMIFS(СВЦЭМ!$C$33:$C$776,СВЦЭМ!$A$33:$A$776,$A12,СВЦЭМ!$B$33:$B$776,N$11)+'СЕТ СН'!$F$9+СВЦЭМ!$D$10+'СЕТ СН'!$F$5-'СЕТ СН'!$F$17</f>
        <v>2517.8695916699999</v>
      </c>
      <c r="O12" s="35">
        <f>SUMIFS(СВЦЭМ!$C$33:$C$776,СВЦЭМ!$A$33:$A$776,$A12,СВЦЭМ!$B$33:$B$776,O$11)+'СЕТ СН'!$F$9+СВЦЭМ!$D$10+'СЕТ СН'!$F$5-'СЕТ СН'!$F$17</f>
        <v>2514.8693719799999</v>
      </c>
      <c r="P12" s="35">
        <f>SUMIFS(СВЦЭМ!$C$33:$C$776,СВЦЭМ!$A$33:$A$776,$A12,СВЦЭМ!$B$33:$B$776,P$11)+'СЕТ СН'!$F$9+СВЦЭМ!$D$10+'СЕТ СН'!$F$5-'СЕТ СН'!$F$17</f>
        <v>2527.4604160600002</v>
      </c>
      <c r="Q12" s="35">
        <f>SUMIFS(СВЦЭМ!$C$33:$C$776,СВЦЭМ!$A$33:$A$776,$A12,СВЦЭМ!$B$33:$B$776,Q$11)+'СЕТ СН'!$F$9+СВЦЭМ!$D$10+'СЕТ СН'!$F$5-'СЕТ СН'!$F$17</f>
        <v>2528.7014453000002</v>
      </c>
      <c r="R12" s="35">
        <f>SUMIFS(СВЦЭМ!$C$33:$C$776,СВЦЭМ!$A$33:$A$776,$A12,СВЦЭМ!$B$33:$B$776,R$11)+'СЕТ СН'!$F$9+СВЦЭМ!$D$10+'СЕТ СН'!$F$5-'СЕТ СН'!$F$17</f>
        <v>2532.4408732399997</v>
      </c>
      <c r="S12" s="35">
        <f>SUMIFS(СВЦЭМ!$C$33:$C$776,СВЦЭМ!$A$33:$A$776,$A12,СВЦЭМ!$B$33:$B$776,S$11)+'СЕТ СН'!$F$9+СВЦЭМ!$D$10+'СЕТ СН'!$F$5-'СЕТ СН'!$F$17</f>
        <v>2522.0921107200002</v>
      </c>
      <c r="T12" s="35">
        <f>SUMIFS(СВЦЭМ!$C$33:$C$776,СВЦЭМ!$A$33:$A$776,$A12,СВЦЭМ!$B$33:$B$776,T$11)+'СЕТ СН'!$F$9+СВЦЭМ!$D$10+'СЕТ СН'!$F$5-'СЕТ СН'!$F$17</f>
        <v>2494.6236461799999</v>
      </c>
      <c r="U12" s="35">
        <f>SUMIFS(СВЦЭМ!$C$33:$C$776,СВЦЭМ!$A$33:$A$776,$A12,СВЦЭМ!$B$33:$B$776,U$11)+'СЕТ СН'!$F$9+СВЦЭМ!$D$10+'СЕТ СН'!$F$5-'СЕТ СН'!$F$17</f>
        <v>2478.9935146999997</v>
      </c>
      <c r="V12" s="35">
        <f>SUMIFS(СВЦЭМ!$C$33:$C$776,СВЦЭМ!$A$33:$A$776,$A12,СВЦЭМ!$B$33:$B$776,V$11)+'СЕТ СН'!$F$9+СВЦЭМ!$D$10+'СЕТ СН'!$F$5-'СЕТ СН'!$F$17</f>
        <v>2456.7710304699999</v>
      </c>
      <c r="W12" s="35">
        <f>SUMIFS(СВЦЭМ!$C$33:$C$776,СВЦЭМ!$A$33:$A$776,$A12,СВЦЭМ!$B$33:$B$776,W$11)+'СЕТ СН'!$F$9+СВЦЭМ!$D$10+'СЕТ СН'!$F$5-'СЕТ СН'!$F$17</f>
        <v>2465.3184182599998</v>
      </c>
      <c r="X12" s="35">
        <f>SUMIFS(СВЦЭМ!$C$33:$C$776,СВЦЭМ!$A$33:$A$776,$A12,СВЦЭМ!$B$33:$B$776,X$11)+'СЕТ СН'!$F$9+СВЦЭМ!$D$10+'СЕТ СН'!$F$5-'СЕТ СН'!$F$17</f>
        <v>2486.1176778099998</v>
      </c>
      <c r="Y12" s="35">
        <f>SUMIFS(СВЦЭМ!$C$33:$C$776,СВЦЭМ!$A$33:$A$776,$A12,СВЦЭМ!$B$33:$B$776,Y$11)+'СЕТ СН'!$F$9+СВЦЭМ!$D$10+'СЕТ СН'!$F$5-'СЕТ СН'!$F$17</f>
        <v>2479.26324071</v>
      </c>
      <c r="AA12" s="36"/>
    </row>
    <row r="13" spans="1:27" ht="15.75" x14ac:dyDescent="0.2">
      <c r="A13" s="34">
        <f>A12+1</f>
        <v>43587</v>
      </c>
      <c r="B13" s="35">
        <f>SUMIFS(СВЦЭМ!$C$33:$C$776,СВЦЭМ!$A$33:$A$776,$A13,СВЦЭМ!$B$33:$B$776,B$11)+'СЕТ СН'!$F$9+СВЦЭМ!$D$10+'СЕТ СН'!$F$5-'СЕТ СН'!$F$17</f>
        <v>2498.0232984699996</v>
      </c>
      <c r="C13" s="35">
        <f>SUMIFS(СВЦЭМ!$C$33:$C$776,СВЦЭМ!$A$33:$A$776,$A13,СВЦЭМ!$B$33:$B$776,C$11)+'СЕТ СН'!$F$9+СВЦЭМ!$D$10+'СЕТ СН'!$F$5-'СЕТ СН'!$F$17</f>
        <v>2541.2409473399998</v>
      </c>
      <c r="D13" s="35">
        <f>SUMIFS(СВЦЭМ!$C$33:$C$776,СВЦЭМ!$A$33:$A$776,$A13,СВЦЭМ!$B$33:$B$776,D$11)+'СЕТ СН'!$F$9+СВЦЭМ!$D$10+'СЕТ СН'!$F$5-'СЕТ СН'!$F$17</f>
        <v>2563.1294623899998</v>
      </c>
      <c r="E13" s="35">
        <f>SUMIFS(СВЦЭМ!$C$33:$C$776,СВЦЭМ!$A$33:$A$776,$A13,СВЦЭМ!$B$33:$B$776,E$11)+'СЕТ СН'!$F$9+СВЦЭМ!$D$10+'СЕТ СН'!$F$5-'СЕТ СН'!$F$17</f>
        <v>2572.3414782899999</v>
      </c>
      <c r="F13" s="35">
        <f>SUMIFS(СВЦЭМ!$C$33:$C$776,СВЦЭМ!$A$33:$A$776,$A13,СВЦЭМ!$B$33:$B$776,F$11)+'СЕТ СН'!$F$9+СВЦЭМ!$D$10+'СЕТ СН'!$F$5-'СЕТ СН'!$F$17</f>
        <v>2585.9508737400001</v>
      </c>
      <c r="G13" s="35">
        <f>SUMIFS(СВЦЭМ!$C$33:$C$776,СВЦЭМ!$A$33:$A$776,$A13,СВЦЭМ!$B$33:$B$776,G$11)+'СЕТ СН'!$F$9+СВЦЭМ!$D$10+'СЕТ СН'!$F$5-'СЕТ СН'!$F$17</f>
        <v>2581.7512749299999</v>
      </c>
      <c r="H13" s="35">
        <f>SUMIFS(СВЦЭМ!$C$33:$C$776,СВЦЭМ!$A$33:$A$776,$A13,СВЦЭМ!$B$33:$B$776,H$11)+'СЕТ СН'!$F$9+СВЦЭМ!$D$10+'СЕТ СН'!$F$5-'СЕТ СН'!$F$17</f>
        <v>2600.9344256699997</v>
      </c>
      <c r="I13" s="35">
        <f>SUMIFS(СВЦЭМ!$C$33:$C$776,СВЦЭМ!$A$33:$A$776,$A13,СВЦЭМ!$B$33:$B$776,I$11)+'СЕТ СН'!$F$9+СВЦЭМ!$D$10+'СЕТ СН'!$F$5-'СЕТ СН'!$F$17</f>
        <v>2576.5773846900001</v>
      </c>
      <c r="J13" s="35">
        <f>SUMIFS(СВЦЭМ!$C$33:$C$776,СВЦЭМ!$A$33:$A$776,$A13,СВЦЭМ!$B$33:$B$776,J$11)+'СЕТ СН'!$F$9+СВЦЭМ!$D$10+'СЕТ СН'!$F$5-'СЕТ СН'!$F$17</f>
        <v>2524.4436361200001</v>
      </c>
      <c r="K13" s="35">
        <f>SUMIFS(СВЦЭМ!$C$33:$C$776,СВЦЭМ!$A$33:$A$776,$A13,СВЦЭМ!$B$33:$B$776,K$11)+'СЕТ СН'!$F$9+СВЦЭМ!$D$10+'СЕТ СН'!$F$5-'СЕТ СН'!$F$17</f>
        <v>2478.3881479299998</v>
      </c>
      <c r="L13" s="35">
        <f>SUMIFS(СВЦЭМ!$C$33:$C$776,СВЦЭМ!$A$33:$A$776,$A13,СВЦЭМ!$B$33:$B$776,L$11)+'СЕТ СН'!$F$9+СВЦЭМ!$D$10+'СЕТ СН'!$F$5-'СЕТ СН'!$F$17</f>
        <v>2465.5605032200001</v>
      </c>
      <c r="M13" s="35">
        <f>SUMIFS(СВЦЭМ!$C$33:$C$776,СВЦЭМ!$A$33:$A$776,$A13,СВЦЭМ!$B$33:$B$776,M$11)+'СЕТ СН'!$F$9+СВЦЭМ!$D$10+'СЕТ СН'!$F$5-'СЕТ СН'!$F$17</f>
        <v>2474.6152994899999</v>
      </c>
      <c r="N13" s="35">
        <f>SUMIFS(СВЦЭМ!$C$33:$C$776,СВЦЭМ!$A$33:$A$776,$A13,СВЦЭМ!$B$33:$B$776,N$11)+'СЕТ СН'!$F$9+СВЦЭМ!$D$10+'СЕТ СН'!$F$5-'СЕТ СН'!$F$17</f>
        <v>2479.82097995</v>
      </c>
      <c r="O13" s="35">
        <f>SUMIFS(СВЦЭМ!$C$33:$C$776,СВЦЭМ!$A$33:$A$776,$A13,СВЦЭМ!$B$33:$B$776,O$11)+'СЕТ СН'!$F$9+СВЦЭМ!$D$10+'СЕТ СН'!$F$5-'СЕТ СН'!$F$17</f>
        <v>2495.3746233399997</v>
      </c>
      <c r="P13" s="35">
        <f>SUMIFS(СВЦЭМ!$C$33:$C$776,СВЦЭМ!$A$33:$A$776,$A13,СВЦЭМ!$B$33:$B$776,P$11)+'СЕТ СН'!$F$9+СВЦЭМ!$D$10+'СЕТ СН'!$F$5-'СЕТ СН'!$F$17</f>
        <v>2502.0336765299999</v>
      </c>
      <c r="Q13" s="35">
        <f>SUMIFS(СВЦЭМ!$C$33:$C$776,СВЦЭМ!$A$33:$A$776,$A13,СВЦЭМ!$B$33:$B$776,Q$11)+'СЕТ СН'!$F$9+СВЦЭМ!$D$10+'СЕТ СН'!$F$5-'СЕТ СН'!$F$17</f>
        <v>2512.8532882099998</v>
      </c>
      <c r="R13" s="35">
        <f>SUMIFS(СВЦЭМ!$C$33:$C$776,СВЦЭМ!$A$33:$A$776,$A13,СВЦЭМ!$B$33:$B$776,R$11)+'СЕТ СН'!$F$9+СВЦЭМ!$D$10+'СЕТ СН'!$F$5-'СЕТ СН'!$F$17</f>
        <v>2523.3593998699998</v>
      </c>
      <c r="S13" s="35">
        <f>SUMIFS(СВЦЭМ!$C$33:$C$776,СВЦЭМ!$A$33:$A$776,$A13,СВЦЭМ!$B$33:$B$776,S$11)+'СЕТ СН'!$F$9+СВЦЭМ!$D$10+'СЕТ СН'!$F$5-'СЕТ СН'!$F$17</f>
        <v>2527.9764533299999</v>
      </c>
      <c r="T13" s="35">
        <f>SUMIFS(СВЦЭМ!$C$33:$C$776,СВЦЭМ!$A$33:$A$776,$A13,СВЦЭМ!$B$33:$B$776,T$11)+'СЕТ СН'!$F$9+СВЦЭМ!$D$10+'СЕТ СН'!$F$5-'СЕТ СН'!$F$17</f>
        <v>2517.9647406200002</v>
      </c>
      <c r="U13" s="35">
        <f>SUMIFS(СВЦЭМ!$C$33:$C$776,СВЦЭМ!$A$33:$A$776,$A13,СВЦЭМ!$B$33:$B$776,U$11)+'СЕТ СН'!$F$9+СВЦЭМ!$D$10+'СЕТ СН'!$F$5-'СЕТ СН'!$F$17</f>
        <v>2516.0824432299996</v>
      </c>
      <c r="V13" s="35">
        <f>SUMIFS(СВЦЭМ!$C$33:$C$776,СВЦЭМ!$A$33:$A$776,$A13,СВЦЭМ!$B$33:$B$776,V$11)+'СЕТ СН'!$F$9+СВЦЭМ!$D$10+'СЕТ СН'!$F$5-'СЕТ СН'!$F$17</f>
        <v>2518.0661407799998</v>
      </c>
      <c r="W13" s="35">
        <f>SUMIFS(СВЦЭМ!$C$33:$C$776,СВЦЭМ!$A$33:$A$776,$A13,СВЦЭМ!$B$33:$B$776,W$11)+'СЕТ СН'!$F$9+СВЦЭМ!$D$10+'СЕТ СН'!$F$5-'СЕТ СН'!$F$17</f>
        <v>2505.8198512700001</v>
      </c>
      <c r="X13" s="35">
        <f>SUMIFS(СВЦЭМ!$C$33:$C$776,СВЦЭМ!$A$33:$A$776,$A13,СВЦЭМ!$B$33:$B$776,X$11)+'СЕТ СН'!$F$9+СВЦЭМ!$D$10+'СЕТ СН'!$F$5-'СЕТ СН'!$F$17</f>
        <v>2511.11996013</v>
      </c>
      <c r="Y13" s="35">
        <f>SUMIFS(СВЦЭМ!$C$33:$C$776,СВЦЭМ!$A$33:$A$776,$A13,СВЦЭМ!$B$33:$B$776,Y$11)+'СЕТ СН'!$F$9+СВЦЭМ!$D$10+'СЕТ СН'!$F$5-'СЕТ СН'!$F$17</f>
        <v>2551.8966270199999</v>
      </c>
    </row>
    <row r="14" spans="1:27" ht="15.75" x14ac:dyDescent="0.2">
      <c r="A14" s="34">
        <f t="shared" ref="A14:A42" si="0">A13+1</f>
        <v>43588</v>
      </c>
      <c r="B14" s="35">
        <f>SUMIFS(СВЦЭМ!$C$33:$C$776,СВЦЭМ!$A$33:$A$776,$A14,СВЦЭМ!$B$33:$B$776,B$11)+'СЕТ СН'!$F$9+СВЦЭМ!$D$10+'СЕТ СН'!$F$5-'СЕТ СН'!$F$17</f>
        <v>2497.9894357200001</v>
      </c>
      <c r="C14" s="35">
        <f>SUMIFS(СВЦЭМ!$C$33:$C$776,СВЦЭМ!$A$33:$A$776,$A14,СВЦЭМ!$B$33:$B$776,C$11)+'СЕТ СН'!$F$9+СВЦЭМ!$D$10+'СЕТ СН'!$F$5-'СЕТ СН'!$F$17</f>
        <v>2524.3031896399998</v>
      </c>
      <c r="D14" s="35">
        <f>SUMIFS(СВЦЭМ!$C$33:$C$776,СВЦЭМ!$A$33:$A$776,$A14,СВЦЭМ!$B$33:$B$776,D$11)+'СЕТ СН'!$F$9+СВЦЭМ!$D$10+'СЕТ СН'!$F$5-'СЕТ СН'!$F$17</f>
        <v>2552.7939724099997</v>
      </c>
      <c r="E14" s="35">
        <f>SUMIFS(СВЦЭМ!$C$33:$C$776,СВЦЭМ!$A$33:$A$776,$A14,СВЦЭМ!$B$33:$B$776,E$11)+'СЕТ СН'!$F$9+СВЦЭМ!$D$10+'СЕТ СН'!$F$5-'СЕТ СН'!$F$17</f>
        <v>2571.2366238199997</v>
      </c>
      <c r="F14" s="35">
        <f>SUMIFS(СВЦЭМ!$C$33:$C$776,СВЦЭМ!$A$33:$A$776,$A14,СВЦЭМ!$B$33:$B$776,F$11)+'СЕТ СН'!$F$9+СВЦЭМ!$D$10+'СЕТ СН'!$F$5-'СЕТ СН'!$F$17</f>
        <v>2565.9234923200002</v>
      </c>
      <c r="G14" s="35">
        <f>SUMIFS(СВЦЭМ!$C$33:$C$776,СВЦЭМ!$A$33:$A$776,$A14,СВЦЭМ!$B$33:$B$776,G$11)+'СЕТ СН'!$F$9+СВЦЭМ!$D$10+'СЕТ СН'!$F$5-'СЕТ СН'!$F$17</f>
        <v>2572.5096113</v>
      </c>
      <c r="H14" s="35">
        <f>SUMIFS(СВЦЭМ!$C$33:$C$776,СВЦЭМ!$A$33:$A$776,$A14,СВЦЭМ!$B$33:$B$776,H$11)+'СЕТ СН'!$F$9+СВЦЭМ!$D$10+'СЕТ СН'!$F$5-'СЕТ СН'!$F$17</f>
        <v>2570.8090589200001</v>
      </c>
      <c r="I14" s="35">
        <f>SUMIFS(СВЦЭМ!$C$33:$C$776,СВЦЭМ!$A$33:$A$776,$A14,СВЦЭМ!$B$33:$B$776,I$11)+'СЕТ СН'!$F$9+СВЦЭМ!$D$10+'СЕТ СН'!$F$5-'СЕТ СН'!$F$17</f>
        <v>2521.1026516499996</v>
      </c>
      <c r="J14" s="35">
        <f>SUMIFS(СВЦЭМ!$C$33:$C$776,СВЦЭМ!$A$33:$A$776,$A14,СВЦЭМ!$B$33:$B$776,J$11)+'СЕТ СН'!$F$9+СВЦЭМ!$D$10+'СЕТ СН'!$F$5-'СЕТ СН'!$F$17</f>
        <v>2487.4029692899999</v>
      </c>
      <c r="K14" s="35">
        <f>SUMIFS(СВЦЭМ!$C$33:$C$776,СВЦЭМ!$A$33:$A$776,$A14,СВЦЭМ!$B$33:$B$776,K$11)+'СЕТ СН'!$F$9+СВЦЭМ!$D$10+'СЕТ СН'!$F$5-'СЕТ СН'!$F$17</f>
        <v>2455.81202046</v>
      </c>
      <c r="L14" s="35">
        <f>SUMIFS(СВЦЭМ!$C$33:$C$776,СВЦЭМ!$A$33:$A$776,$A14,СВЦЭМ!$B$33:$B$776,L$11)+'СЕТ СН'!$F$9+СВЦЭМ!$D$10+'СЕТ СН'!$F$5-'СЕТ СН'!$F$17</f>
        <v>2461.4645615700001</v>
      </c>
      <c r="M14" s="35">
        <f>SUMIFS(СВЦЭМ!$C$33:$C$776,СВЦЭМ!$A$33:$A$776,$A14,СВЦЭМ!$B$33:$B$776,M$11)+'СЕТ СН'!$F$9+СВЦЭМ!$D$10+'СЕТ СН'!$F$5-'СЕТ СН'!$F$17</f>
        <v>2464.1429520799998</v>
      </c>
      <c r="N14" s="35">
        <f>SUMIFS(СВЦЭМ!$C$33:$C$776,СВЦЭМ!$A$33:$A$776,$A14,СВЦЭМ!$B$33:$B$776,N$11)+'СЕТ СН'!$F$9+СВЦЭМ!$D$10+'СЕТ СН'!$F$5-'СЕТ СН'!$F$17</f>
        <v>2477.5759795899999</v>
      </c>
      <c r="O14" s="35">
        <f>SUMIFS(СВЦЭМ!$C$33:$C$776,СВЦЭМ!$A$33:$A$776,$A14,СВЦЭМ!$B$33:$B$776,O$11)+'СЕТ СН'!$F$9+СВЦЭМ!$D$10+'СЕТ СН'!$F$5-'СЕТ СН'!$F$17</f>
        <v>2506.0267165400001</v>
      </c>
      <c r="P14" s="35">
        <f>SUMIFS(СВЦЭМ!$C$33:$C$776,СВЦЭМ!$A$33:$A$776,$A14,СВЦЭМ!$B$33:$B$776,P$11)+'СЕТ СН'!$F$9+СВЦЭМ!$D$10+'СЕТ СН'!$F$5-'СЕТ СН'!$F$17</f>
        <v>2541.8798617399998</v>
      </c>
      <c r="Q14" s="35">
        <f>SUMIFS(СВЦЭМ!$C$33:$C$776,СВЦЭМ!$A$33:$A$776,$A14,СВЦЭМ!$B$33:$B$776,Q$11)+'СЕТ СН'!$F$9+СВЦЭМ!$D$10+'СЕТ СН'!$F$5-'СЕТ СН'!$F$17</f>
        <v>2562.8562897100001</v>
      </c>
      <c r="R14" s="35">
        <f>SUMIFS(СВЦЭМ!$C$33:$C$776,СВЦЭМ!$A$33:$A$776,$A14,СВЦЭМ!$B$33:$B$776,R$11)+'СЕТ СН'!$F$9+СВЦЭМ!$D$10+'СЕТ СН'!$F$5-'СЕТ СН'!$F$17</f>
        <v>2541.9980292299997</v>
      </c>
      <c r="S14" s="35">
        <f>SUMIFS(СВЦЭМ!$C$33:$C$776,СВЦЭМ!$A$33:$A$776,$A14,СВЦЭМ!$B$33:$B$776,S$11)+'СЕТ СН'!$F$9+СВЦЭМ!$D$10+'СЕТ СН'!$F$5-'СЕТ СН'!$F$17</f>
        <v>2546.6580503099999</v>
      </c>
      <c r="T14" s="35">
        <f>SUMIFS(СВЦЭМ!$C$33:$C$776,СВЦЭМ!$A$33:$A$776,$A14,СВЦЭМ!$B$33:$B$776,T$11)+'СЕТ СН'!$F$9+СВЦЭМ!$D$10+'СЕТ СН'!$F$5-'СЕТ СН'!$F$17</f>
        <v>2529.7508595700001</v>
      </c>
      <c r="U14" s="35">
        <f>SUMIFS(СВЦЭМ!$C$33:$C$776,СВЦЭМ!$A$33:$A$776,$A14,СВЦЭМ!$B$33:$B$776,U$11)+'СЕТ СН'!$F$9+СВЦЭМ!$D$10+'СЕТ СН'!$F$5-'СЕТ СН'!$F$17</f>
        <v>2511.6935386799996</v>
      </c>
      <c r="V14" s="35">
        <f>SUMIFS(СВЦЭМ!$C$33:$C$776,СВЦЭМ!$A$33:$A$776,$A14,СВЦЭМ!$B$33:$B$776,V$11)+'СЕТ СН'!$F$9+СВЦЭМ!$D$10+'СЕТ СН'!$F$5-'СЕТ СН'!$F$17</f>
        <v>2503.3493040499998</v>
      </c>
      <c r="W14" s="35">
        <f>SUMIFS(СВЦЭМ!$C$33:$C$776,СВЦЭМ!$A$33:$A$776,$A14,СВЦЭМ!$B$33:$B$776,W$11)+'СЕТ СН'!$F$9+СВЦЭМ!$D$10+'СЕТ СН'!$F$5-'СЕТ СН'!$F$17</f>
        <v>2490.3013126699998</v>
      </c>
      <c r="X14" s="35">
        <f>SUMIFS(СВЦЭМ!$C$33:$C$776,СВЦЭМ!$A$33:$A$776,$A14,СВЦЭМ!$B$33:$B$776,X$11)+'СЕТ СН'!$F$9+СВЦЭМ!$D$10+'СЕТ СН'!$F$5-'СЕТ СН'!$F$17</f>
        <v>2506.2340459299999</v>
      </c>
      <c r="Y14" s="35">
        <f>SUMIFS(СВЦЭМ!$C$33:$C$776,СВЦЭМ!$A$33:$A$776,$A14,СВЦЭМ!$B$33:$B$776,Y$11)+'СЕТ СН'!$F$9+СВЦЭМ!$D$10+'СЕТ СН'!$F$5-'СЕТ СН'!$F$17</f>
        <v>2509.3476388199997</v>
      </c>
    </row>
    <row r="15" spans="1:27" ht="15.75" x14ac:dyDescent="0.2">
      <c r="A15" s="34">
        <f t="shared" si="0"/>
        <v>43589</v>
      </c>
      <c r="B15" s="35">
        <f>SUMIFS(СВЦЭМ!$C$33:$C$776,СВЦЭМ!$A$33:$A$776,$A15,СВЦЭМ!$B$33:$B$776,B$11)+'СЕТ СН'!$F$9+СВЦЭМ!$D$10+'СЕТ СН'!$F$5-'СЕТ СН'!$F$17</f>
        <v>2532.8446572599996</v>
      </c>
      <c r="C15" s="35">
        <f>SUMIFS(СВЦЭМ!$C$33:$C$776,СВЦЭМ!$A$33:$A$776,$A15,СВЦЭМ!$B$33:$B$776,C$11)+'СЕТ СН'!$F$9+СВЦЭМ!$D$10+'СЕТ СН'!$F$5-'СЕТ СН'!$F$17</f>
        <v>2576.1406161199998</v>
      </c>
      <c r="D15" s="35">
        <f>SUMIFS(СВЦЭМ!$C$33:$C$776,СВЦЭМ!$A$33:$A$776,$A15,СВЦЭМ!$B$33:$B$776,D$11)+'СЕТ СН'!$F$9+СВЦЭМ!$D$10+'СЕТ СН'!$F$5-'СЕТ СН'!$F$17</f>
        <v>2613.1210682199999</v>
      </c>
      <c r="E15" s="35">
        <f>SUMIFS(СВЦЭМ!$C$33:$C$776,СВЦЭМ!$A$33:$A$776,$A15,СВЦЭМ!$B$33:$B$776,E$11)+'СЕТ СН'!$F$9+СВЦЭМ!$D$10+'СЕТ СН'!$F$5-'СЕТ СН'!$F$17</f>
        <v>2617.43276965</v>
      </c>
      <c r="F15" s="35">
        <f>SUMIFS(СВЦЭМ!$C$33:$C$776,СВЦЭМ!$A$33:$A$776,$A15,СВЦЭМ!$B$33:$B$776,F$11)+'СЕТ СН'!$F$9+СВЦЭМ!$D$10+'СЕТ СН'!$F$5-'СЕТ СН'!$F$17</f>
        <v>2621.4375876300001</v>
      </c>
      <c r="G15" s="35">
        <f>SUMIFS(СВЦЭМ!$C$33:$C$776,СВЦЭМ!$A$33:$A$776,$A15,СВЦЭМ!$B$33:$B$776,G$11)+'СЕТ СН'!$F$9+СВЦЭМ!$D$10+'СЕТ СН'!$F$5-'СЕТ СН'!$F$17</f>
        <v>2631.4090594199997</v>
      </c>
      <c r="H15" s="35">
        <f>SUMIFS(СВЦЭМ!$C$33:$C$776,СВЦЭМ!$A$33:$A$776,$A15,СВЦЭМ!$B$33:$B$776,H$11)+'СЕТ СН'!$F$9+СВЦЭМ!$D$10+'СЕТ СН'!$F$5-'СЕТ СН'!$F$17</f>
        <v>2592.3117518399999</v>
      </c>
      <c r="I15" s="35">
        <f>SUMIFS(СВЦЭМ!$C$33:$C$776,СВЦЭМ!$A$33:$A$776,$A15,СВЦЭМ!$B$33:$B$776,I$11)+'СЕТ СН'!$F$9+СВЦЭМ!$D$10+'СЕТ СН'!$F$5-'СЕТ СН'!$F$17</f>
        <v>2562.70037151</v>
      </c>
      <c r="J15" s="35">
        <f>SUMIFS(СВЦЭМ!$C$33:$C$776,СВЦЭМ!$A$33:$A$776,$A15,СВЦЭМ!$B$33:$B$776,J$11)+'СЕТ СН'!$F$9+СВЦЭМ!$D$10+'СЕТ СН'!$F$5-'СЕТ СН'!$F$17</f>
        <v>2529.8761976599999</v>
      </c>
      <c r="K15" s="35">
        <f>SUMIFS(СВЦЭМ!$C$33:$C$776,СВЦЭМ!$A$33:$A$776,$A15,СВЦЭМ!$B$33:$B$776,K$11)+'СЕТ СН'!$F$9+СВЦЭМ!$D$10+'СЕТ СН'!$F$5-'СЕТ СН'!$F$17</f>
        <v>2485.22217215</v>
      </c>
      <c r="L15" s="35">
        <f>SUMIFS(СВЦЭМ!$C$33:$C$776,СВЦЭМ!$A$33:$A$776,$A15,СВЦЭМ!$B$33:$B$776,L$11)+'СЕТ СН'!$F$9+СВЦЭМ!$D$10+'СЕТ СН'!$F$5-'СЕТ СН'!$F$17</f>
        <v>2480.72476263</v>
      </c>
      <c r="M15" s="35">
        <f>SUMIFS(СВЦЭМ!$C$33:$C$776,СВЦЭМ!$A$33:$A$776,$A15,СВЦЭМ!$B$33:$B$776,M$11)+'СЕТ СН'!$F$9+СВЦЭМ!$D$10+'СЕТ СН'!$F$5-'СЕТ СН'!$F$17</f>
        <v>2497.0922149499997</v>
      </c>
      <c r="N15" s="35">
        <f>SUMIFS(СВЦЭМ!$C$33:$C$776,СВЦЭМ!$A$33:$A$776,$A15,СВЦЭМ!$B$33:$B$776,N$11)+'СЕТ СН'!$F$9+СВЦЭМ!$D$10+'СЕТ СН'!$F$5-'СЕТ СН'!$F$17</f>
        <v>2505.2043900099998</v>
      </c>
      <c r="O15" s="35">
        <f>SUMIFS(СВЦЭМ!$C$33:$C$776,СВЦЭМ!$A$33:$A$776,$A15,СВЦЭМ!$B$33:$B$776,O$11)+'СЕТ СН'!$F$9+СВЦЭМ!$D$10+'СЕТ СН'!$F$5-'СЕТ СН'!$F$17</f>
        <v>2523.68409432</v>
      </c>
      <c r="P15" s="35">
        <f>SUMIFS(СВЦЭМ!$C$33:$C$776,СВЦЭМ!$A$33:$A$776,$A15,СВЦЭМ!$B$33:$B$776,P$11)+'СЕТ СН'!$F$9+СВЦЭМ!$D$10+'СЕТ СН'!$F$5-'СЕТ СН'!$F$17</f>
        <v>2525.1840083500001</v>
      </c>
      <c r="Q15" s="35">
        <f>SUMIFS(СВЦЭМ!$C$33:$C$776,СВЦЭМ!$A$33:$A$776,$A15,СВЦЭМ!$B$33:$B$776,Q$11)+'СЕТ СН'!$F$9+СВЦЭМ!$D$10+'СЕТ СН'!$F$5-'СЕТ СН'!$F$17</f>
        <v>2532.0774341899996</v>
      </c>
      <c r="R15" s="35">
        <f>SUMIFS(СВЦЭМ!$C$33:$C$776,СВЦЭМ!$A$33:$A$776,$A15,СВЦЭМ!$B$33:$B$776,R$11)+'СЕТ СН'!$F$9+СВЦЭМ!$D$10+'СЕТ СН'!$F$5-'СЕТ СН'!$F$17</f>
        <v>2550.26082047</v>
      </c>
      <c r="S15" s="35">
        <f>SUMIFS(СВЦЭМ!$C$33:$C$776,СВЦЭМ!$A$33:$A$776,$A15,СВЦЭМ!$B$33:$B$776,S$11)+'СЕТ СН'!$F$9+СВЦЭМ!$D$10+'СЕТ СН'!$F$5-'СЕТ СН'!$F$17</f>
        <v>2578.1430371599999</v>
      </c>
      <c r="T15" s="35">
        <f>SUMIFS(СВЦЭМ!$C$33:$C$776,СВЦЭМ!$A$33:$A$776,$A15,СВЦЭМ!$B$33:$B$776,T$11)+'СЕТ СН'!$F$9+СВЦЭМ!$D$10+'СЕТ СН'!$F$5-'СЕТ СН'!$F$17</f>
        <v>2529.4871413399997</v>
      </c>
      <c r="U15" s="35">
        <f>SUMIFS(СВЦЭМ!$C$33:$C$776,СВЦЭМ!$A$33:$A$776,$A15,СВЦЭМ!$B$33:$B$776,U$11)+'СЕТ СН'!$F$9+СВЦЭМ!$D$10+'СЕТ СН'!$F$5-'СЕТ СН'!$F$17</f>
        <v>2485.1387392299998</v>
      </c>
      <c r="V15" s="35">
        <f>SUMIFS(СВЦЭМ!$C$33:$C$776,СВЦЭМ!$A$33:$A$776,$A15,СВЦЭМ!$B$33:$B$776,V$11)+'СЕТ СН'!$F$9+СВЦЭМ!$D$10+'СЕТ СН'!$F$5-'СЕТ СН'!$F$17</f>
        <v>2471.3351001000001</v>
      </c>
      <c r="W15" s="35">
        <f>SUMIFS(СВЦЭМ!$C$33:$C$776,СВЦЭМ!$A$33:$A$776,$A15,СВЦЭМ!$B$33:$B$776,W$11)+'СЕТ СН'!$F$9+СВЦЭМ!$D$10+'СЕТ СН'!$F$5-'СЕТ СН'!$F$17</f>
        <v>2486.0053707399998</v>
      </c>
      <c r="X15" s="35">
        <f>SUMIFS(СВЦЭМ!$C$33:$C$776,СВЦЭМ!$A$33:$A$776,$A15,СВЦЭМ!$B$33:$B$776,X$11)+'СЕТ СН'!$F$9+СВЦЭМ!$D$10+'СЕТ СН'!$F$5-'СЕТ СН'!$F$17</f>
        <v>2493.1647036999998</v>
      </c>
      <c r="Y15" s="35">
        <f>SUMIFS(СВЦЭМ!$C$33:$C$776,СВЦЭМ!$A$33:$A$776,$A15,СВЦЭМ!$B$33:$B$776,Y$11)+'СЕТ СН'!$F$9+СВЦЭМ!$D$10+'СЕТ СН'!$F$5-'СЕТ СН'!$F$17</f>
        <v>2499.1374099</v>
      </c>
    </row>
    <row r="16" spans="1:27" ht="15.75" x14ac:dyDescent="0.2">
      <c r="A16" s="34">
        <f t="shared" si="0"/>
        <v>43590</v>
      </c>
      <c r="B16" s="35">
        <f>SUMIFS(СВЦЭМ!$C$33:$C$776,СВЦЭМ!$A$33:$A$776,$A16,СВЦЭМ!$B$33:$B$776,B$11)+'СЕТ СН'!$F$9+СВЦЭМ!$D$10+'СЕТ СН'!$F$5-'СЕТ СН'!$F$17</f>
        <v>2536.0692427599997</v>
      </c>
      <c r="C16" s="35">
        <f>SUMIFS(СВЦЭМ!$C$33:$C$776,СВЦЭМ!$A$33:$A$776,$A16,СВЦЭМ!$B$33:$B$776,C$11)+'СЕТ СН'!$F$9+СВЦЭМ!$D$10+'СЕТ СН'!$F$5-'СЕТ СН'!$F$17</f>
        <v>2612.73975767</v>
      </c>
      <c r="D16" s="35">
        <f>SUMIFS(СВЦЭМ!$C$33:$C$776,СВЦЭМ!$A$33:$A$776,$A16,СВЦЭМ!$B$33:$B$776,D$11)+'СЕТ СН'!$F$9+СВЦЭМ!$D$10+'СЕТ СН'!$F$5-'СЕТ СН'!$F$17</f>
        <v>2657.9485533799998</v>
      </c>
      <c r="E16" s="35">
        <f>SUMIFS(СВЦЭМ!$C$33:$C$776,СВЦЭМ!$A$33:$A$776,$A16,СВЦЭМ!$B$33:$B$776,E$11)+'СЕТ СН'!$F$9+СВЦЭМ!$D$10+'СЕТ СН'!$F$5-'СЕТ СН'!$F$17</f>
        <v>2660.9162344299998</v>
      </c>
      <c r="F16" s="35">
        <f>SUMIFS(СВЦЭМ!$C$33:$C$776,СВЦЭМ!$A$33:$A$776,$A16,СВЦЭМ!$B$33:$B$776,F$11)+'СЕТ СН'!$F$9+СВЦЭМ!$D$10+'СЕТ СН'!$F$5-'СЕТ СН'!$F$17</f>
        <v>2666.7464402000001</v>
      </c>
      <c r="G16" s="35">
        <f>SUMIFS(СВЦЭМ!$C$33:$C$776,СВЦЭМ!$A$33:$A$776,$A16,СВЦЭМ!$B$33:$B$776,G$11)+'СЕТ СН'!$F$9+СВЦЭМ!$D$10+'СЕТ СН'!$F$5-'СЕТ СН'!$F$17</f>
        <v>2651.9196965000001</v>
      </c>
      <c r="H16" s="35">
        <f>SUMIFS(СВЦЭМ!$C$33:$C$776,СВЦЭМ!$A$33:$A$776,$A16,СВЦЭМ!$B$33:$B$776,H$11)+'СЕТ СН'!$F$9+СВЦЭМ!$D$10+'СЕТ СН'!$F$5-'СЕТ СН'!$F$17</f>
        <v>2617.09866319</v>
      </c>
      <c r="I16" s="35">
        <f>SUMIFS(СВЦЭМ!$C$33:$C$776,СВЦЭМ!$A$33:$A$776,$A16,СВЦЭМ!$B$33:$B$776,I$11)+'СЕТ СН'!$F$9+СВЦЭМ!$D$10+'СЕТ СН'!$F$5-'СЕТ СН'!$F$17</f>
        <v>2564.29863123</v>
      </c>
      <c r="J16" s="35">
        <f>SUMIFS(СВЦЭМ!$C$33:$C$776,СВЦЭМ!$A$33:$A$776,$A16,СВЦЭМ!$B$33:$B$776,J$11)+'СЕТ СН'!$F$9+СВЦЭМ!$D$10+'СЕТ СН'!$F$5-'СЕТ СН'!$F$17</f>
        <v>2502.3470476399998</v>
      </c>
      <c r="K16" s="35">
        <f>SUMIFS(СВЦЭМ!$C$33:$C$776,СВЦЭМ!$A$33:$A$776,$A16,СВЦЭМ!$B$33:$B$776,K$11)+'СЕТ СН'!$F$9+СВЦЭМ!$D$10+'СЕТ СН'!$F$5-'СЕТ СН'!$F$17</f>
        <v>2508.2900971700001</v>
      </c>
      <c r="L16" s="35">
        <f>SUMIFS(СВЦЭМ!$C$33:$C$776,СВЦЭМ!$A$33:$A$776,$A16,СВЦЭМ!$B$33:$B$776,L$11)+'СЕТ СН'!$F$9+СВЦЭМ!$D$10+'СЕТ СН'!$F$5-'СЕТ СН'!$F$17</f>
        <v>2513.4703515399997</v>
      </c>
      <c r="M16" s="35">
        <f>SUMIFS(СВЦЭМ!$C$33:$C$776,СВЦЭМ!$A$33:$A$776,$A16,СВЦЭМ!$B$33:$B$776,M$11)+'СЕТ СН'!$F$9+СВЦЭМ!$D$10+'СЕТ СН'!$F$5-'СЕТ СН'!$F$17</f>
        <v>2521.7382429999998</v>
      </c>
      <c r="N16" s="35">
        <f>SUMIFS(СВЦЭМ!$C$33:$C$776,СВЦЭМ!$A$33:$A$776,$A16,СВЦЭМ!$B$33:$B$776,N$11)+'СЕТ СН'!$F$9+СВЦЭМ!$D$10+'СЕТ СН'!$F$5-'СЕТ СН'!$F$17</f>
        <v>2512.5792066099998</v>
      </c>
      <c r="O16" s="35">
        <f>SUMIFS(СВЦЭМ!$C$33:$C$776,СВЦЭМ!$A$33:$A$776,$A16,СВЦЭМ!$B$33:$B$776,O$11)+'СЕТ СН'!$F$9+СВЦЭМ!$D$10+'СЕТ СН'!$F$5-'СЕТ СН'!$F$17</f>
        <v>2509.9459555799999</v>
      </c>
      <c r="P16" s="35">
        <f>SUMIFS(СВЦЭМ!$C$33:$C$776,СВЦЭМ!$A$33:$A$776,$A16,СВЦЭМ!$B$33:$B$776,P$11)+'СЕТ СН'!$F$9+СВЦЭМ!$D$10+'СЕТ СН'!$F$5-'СЕТ СН'!$F$17</f>
        <v>2511.3686036499998</v>
      </c>
      <c r="Q16" s="35">
        <f>SUMIFS(СВЦЭМ!$C$33:$C$776,СВЦЭМ!$A$33:$A$776,$A16,СВЦЭМ!$B$33:$B$776,Q$11)+'СЕТ СН'!$F$9+СВЦЭМ!$D$10+'СЕТ СН'!$F$5-'СЕТ СН'!$F$17</f>
        <v>2513.7328909899998</v>
      </c>
      <c r="R16" s="35">
        <f>SUMIFS(СВЦЭМ!$C$33:$C$776,СВЦЭМ!$A$33:$A$776,$A16,СВЦЭМ!$B$33:$B$776,R$11)+'СЕТ СН'!$F$9+СВЦЭМ!$D$10+'СЕТ СН'!$F$5-'СЕТ СН'!$F$17</f>
        <v>2501.2127561299999</v>
      </c>
      <c r="S16" s="35">
        <f>SUMIFS(СВЦЭМ!$C$33:$C$776,СВЦЭМ!$A$33:$A$776,$A16,СВЦЭМ!$B$33:$B$776,S$11)+'СЕТ СН'!$F$9+СВЦЭМ!$D$10+'СЕТ СН'!$F$5-'СЕТ СН'!$F$17</f>
        <v>2501.6356993299996</v>
      </c>
      <c r="T16" s="35">
        <f>SUMIFS(СВЦЭМ!$C$33:$C$776,СВЦЭМ!$A$33:$A$776,$A16,СВЦЭМ!$B$33:$B$776,T$11)+'СЕТ СН'!$F$9+СВЦЭМ!$D$10+'СЕТ СН'!$F$5-'СЕТ СН'!$F$17</f>
        <v>2505.2071575299997</v>
      </c>
      <c r="U16" s="35">
        <f>SUMIFS(СВЦЭМ!$C$33:$C$776,СВЦЭМ!$A$33:$A$776,$A16,СВЦЭМ!$B$33:$B$776,U$11)+'СЕТ СН'!$F$9+СВЦЭМ!$D$10+'СЕТ СН'!$F$5-'СЕТ СН'!$F$17</f>
        <v>2484.84771602</v>
      </c>
      <c r="V16" s="35">
        <f>SUMIFS(СВЦЭМ!$C$33:$C$776,СВЦЭМ!$A$33:$A$776,$A16,СВЦЭМ!$B$33:$B$776,V$11)+'СЕТ СН'!$F$9+СВЦЭМ!$D$10+'СЕТ СН'!$F$5-'СЕТ СН'!$F$17</f>
        <v>2463.5303069199999</v>
      </c>
      <c r="W16" s="35">
        <f>SUMIFS(СВЦЭМ!$C$33:$C$776,СВЦЭМ!$A$33:$A$776,$A16,СВЦЭМ!$B$33:$B$776,W$11)+'СЕТ СН'!$F$9+СВЦЭМ!$D$10+'СЕТ СН'!$F$5-'СЕТ СН'!$F$17</f>
        <v>2453.02019956</v>
      </c>
      <c r="X16" s="35">
        <f>SUMIFS(СВЦЭМ!$C$33:$C$776,СВЦЭМ!$A$33:$A$776,$A16,СВЦЭМ!$B$33:$B$776,X$11)+'СЕТ СН'!$F$9+СВЦЭМ!$D$10+'СЕТ СН'!$F$5-'СЕТ СН'!$F$17</f>
        <v>2472.6343243800002</v>
      </c>
      <c r="Y16" s="35">
        <f>SUMIFS(СВЦЭМ!$C$33:$C$776,СВЦЭМ!$A$33:$A$776,$A16,СВЦЭМ!$B$33:$B$776,Y$11)+'СЕТ СН'!$F$9+СВЦЭМ!$D$10+'СЕТ СН'!$F$5-'СЕТ СН'!$F$17</f>
        <v>2517.2952485199999</v>
      </c>
    </row>
    <row r="17" spans="1:25" ht="15.75" x14ac:dyDescent="0.2">
      <c r="A17" s="34">
        <f t="shared" si="0"/>
        <v>43591</v>
      </c>
      <c r="B17" s="35">
        <f>SUMIFS(СВЦЭМ!$C$33:$C$776,СВЦЭМ!$A$33:$A$776,$A17,СВЦЭМ!$B$33:$B$776,B$11)+'СЕТ СН'!$F$9+СВЦЭМ!$D$10+'СЕТ СН'!$F$5-'СЕТ СН'!$F$17</f>
        <v>2611.7542247699998</v>
      </c>
      <c r="C17" s="35">
        <f>SUMIFS(СВЦЭМ!$C$33:$C$776,СВЦЭМ!$A$33:$A$776,$A17,СВЦЭМ!$B$33:$B$776,C$11)+'СЕТ СН'!$F$9+СВЦЭМ!$D$10+'СЕТ СН'!$F$5-'СЕТ СН'!$F$17</f>
        <v>2673.0180716199998</v>
      </c>
      <c r="D17" s="35">
        <f>SUMIFS(СВЦЭМ!$C$33:$C$776,СВЦЭМ!$A$33:$A$776,$A17,СВЦЭМ!$B$33:$B$776,D$11)+'СЕТ СН'!$F$9+СВЦЭМ!$D$10+'СЕТ СН'!$F$5-'СЕТ СН'!$F$17</f>
        <v>2701.7074872499998</v>
      </c>
      <c r="E17" s="35">
        <f>SUMIFS(СВЦЭМ!$C$33:$C$776,СВЦЭМ!$A$33:$A$776,$A17,СВЦЭМ!$B$33:$B$776,E$11)+'СЕТ СН'!$F$9+СВЦЭМ!$D$10+'СЕТ СН'!$F$5-'СЕТ СН'!$F$17</f>
        <v>2714.5967295</v>
      </c>
      <c r="F17" s="35">
        <f>SUMIFS(СВЦЭМ!$C$33:$C$776,СВЦЭМ!$A$33:$A$776,$A17,СВЦЭМ!$B$33:$B$776,F$11)+'СЕТ СН'!$F$9+СВЦЭМ!$D$10+'СЕТ СН'!$F$5-'СЕТ СН'!$F$17</f>
        <v>2699.1823401000001</v>
      </c>
      <c r="G17" s="35">
        <f>SUMIFS(СВЦЭМ!$C$33:$C$776,СВЦЭМ!$A$33:$A$776,$A17,СВЦЭМ!$B$33:$B$776,G$11)+'СЕТ СН'!$F$9+СВЦЭМ!$D$10+'СЕТ СН'!$F$5-'СЕТ СН'!$F$17</f>
        <v>2661.2169472699998</v>
      </c>
      <c r="H17" s="35">
        <f>SUMIFS(СВЦЭМ!$C$33:$C$776,СВЦЭМ!$A$33:$A$776,$A17,СВЦЭМ!$B$33:$B$776,H$11)+'СЕТ СН'!$F$9+СВЦЭМ!$D$10+'СЕТ СН'!$F$5-'СЕТ СН'!$F$17</f>
        <v>2605.7567200899998</v>
      </c>
      <c r="I17" s="35">
        <f>SUMIFS(СВЦЭМ!$C$33:$C$776,СВЦЭМ!$A$33:$A$776,$A17,СВЦЭМ!$B$33:$B$776,I$11)+'СЕТ СН'!$F$9+СВЦЭМ!$D$10+'СЕТ СН'!$F$5-'СЕТ СН'!$F$17</f>
        <v>2546.6959889499999</v>
      </c>
      <c r="J17" s="35">
        <f>SUMIFS(СВЦЭМ!$C$33:$C$776,СВЦЭМ!$A$33:$A$776,$A17,СВЦЭМ!$B$33:$B$776,J$11)+'СЕТ СН'!$F$9+СВЦЭМ!$D$10+'СЕТ СН'!$F$5-'СЕТ СН'!$F$17</f>
        <v>2516.57438284</v>
      </c>
      <c r="K17" s="35">
        <f>SUMIFS(СВЦЭМ!$C$33:$C$776,СВЦЭМ!$A$33:$A$776,$A17,СВЦЭМ!$B$33:$B$776,K$11)+'СЕТ СН'!$F$9+СВЦЭМ!$D$10+'СЕТ СН'!$F$5-'СЕТ СН'!$F$17</f>
        <v>2507.2201630099999</v>
      </c>
      <c r="L17" s="35">
        <f>SUMIFS(СВЦЭМ!$C$33:$C$776,СВЦЭМ!$A$33:$A$776,$A17,СВЦЭМ!$B$33:$B$776,L$11)+'СЕТ СН'!$F$9+СВЦЭМ!$D$10+'СЕТ СН'!$F$5-'СЕТ СН'!$F$17</f>
        <v>2495.0969831900002</v>
      </c>
      <c r="M17" s="35">
        <f>SUMIFS(СВЦЭМ!$C$33:$C$776,СВЦЭМ!$A$33:$A$776,$A17,СВЦЭМ!$B$33:$B$776,M$11)+'СЕТ СН'!$F$9+СВЦЭМ!$D$10+'СЕТ СН'!$F$5-'СЕТ СН'!$F$17</f>
        <v>2492.36396874</v>
      </c>
      <c r="N17" s="35">
        <f>SUMIFS(СВЦЭМ!$C$33:$C$776,СВЦЭМ!$A$33:$A$776,$A17,СВЦЭМ!$B$33:$B$776,N$11)+'СЕТ СН'!$F$9+СВЦЭМ!$D$10+'СЕТ СН'!$F$5-'СЕТ СН'!$F$17</f>
        <v>2506.8605334999997</v>
      </c>
      <c r="O17" s="35">
        <f>SUMIFS(СВЦЭМ!$C$33:$C$776,СВЦЭМ!$A$33:$A$776,$A17,СВЦЭМ!$B$33:$B$776,O$11)+'СЕТ СН'!$F$9+СВЦЭМ!$D$10+'СЕТ СН'!$F$5-'СЕТ СН'!$F$17</f>
        <v>2498.6639655499998</v>
      </c>
      <c r="P17" s="35">
        <f>SUMIFS(СВЦЭМ!$C$33:$C$776,СВЦЭМ!$A$33:$A$776,$A17,СВЦЭМ!$B$33:$B$776,P$11)+'СЕТ СН'!$F$9+СВЦЭМ!$D$10+'СЕТ СН'!$F$5-'СЕТ СН'!$F$17</f>
        <v>2516.5563404599998</v>
      </c>
      <c r="Q17" s="35">
        <f>SUMIFS(СВЦЭМ!$C$33:$C$776,СВЦЭМ!$A$33:$A$776,$A17,СВЦЭМ!$B$33:$B$776,Q$11)+'СЕТ СН'!$F$9+СВЦЭМ!$D$10+'СЕТ СН'!$F$5-'СЕТ СН'!$F$17</f>
        <v>2526.5563691299999</v>
      </c>
      <c r="R17" s="35">
        <f>SUMIFS(СВЦЭМ!$C$33:$C$776,СВЦЭМ!$A$33:$A$776,$A17,СВЦЭМ!$B$33:$B$776,R$11)+'СЕТ СН'!$F$9+СВЦЭМ!$D$10+'СЕТ СН'!$F$5-'СЕТ СН'!$F$17</f>
        <v>2525.0285206499998</v>
      </c>
      <c r="S17" s="35">
        <f>SUMIFS(СВЦЭМ!$C$33:$C$776,СВЦЭМ!$A$33:$A$776,$A17,СВЦЭМ!$B$33:$B$776,S$11)+'СЕТ СН'!$F$9+СВЦЭМ!$D$10+'СЕТ СН'!$F$5-'СЕТ СН'!$F$17</f>
        <v>2513.8016451499998</v>
      </c>
      <c r="T17" s="35">
        <f>SUMIFS(СВЦЭМ!$C$33:$C$776,СВЦЭМ!$A$33:$A$776,$A17,СВЦЭМ!$B$33:$B$776,T$11)+'СЕТ СН'!$F$9+СВЦЭМ!$D$10+'СЕТ СН'!$F$5-'СЕТ СН'!$F$17</f>
        <v>2501.1528998799999</v>
      </c>
      <c r="U17" s="35">
        <f>SUMIFS(СВЦЭМ!$C$33:$C$776,СВЦЭМ!$A$33:$A$776,$A17,СВЦЭМ!$B$33:$B$776,U$11)+'СЕТ СН'!$F$9+СВЦЭМ!$D$10+'СЕТ СН'!$F$5-'СЕТ СН'!$F$17</f>
        <v>2475.6208585300001</v>
      </c>
      <c r="V17" s="35">
        <f>SUMIFS(СВЦЭМ!$C$33:$C$776,СВЦЭМ!$A$33:$A$776,$A17,СВЦЭМ!$B$33:$B$776,V$11)+'СЕТ СН'!$F$9+СВЦЭМ!$D$10+'СЕТ СН'!$F$5-'СЕТ СН'!$F$17</f>
        <v>2476.5093133699997</v>
      </c>
      <c r="W17" s="35">
        <f>SUMIFS(СВЦЭМ!$C$33:$C$776,СВЦЭМ!$A$33:$A$776,$A17,СВЦЭМ!$B$33:$B$776,W$11)+'СЕТ СН'!$F$9+СВЦЭМ!$D$10+'СЕТ СН'!$F$5-'СЕТ СН'!$F$17</f>
        <v>2473.0646852299997</v>
      </c>
      <c r="X17" s="35">
        <f>SUMIFS(СВЦЭМ!$C$33:$C$776,СВЦЭМ!$A$33:$A$776,$A17,СВЦЭМ!$B$33:$B$776,X$11)+'СЕТ СН'!$F$9+СВЦЭМ!$D$10+'СЕТ СН'!$F$5-'СЕТ СН'!$F$17</f>
        <v>2506.8141041899999</v>
      </c>
      <c r="Y17" s="35">
        <f>SUMIFS(СВЦЭМ!$C$33:$C$776,СВЦЭМ!$A$33:$A$776,$A17,СВЦЭМ!$B$33:$B$776,Y$11)+'СЕТ СН'!$F$9+СВЦЭМ!$D$10+'СЕТ СН'!$F$5-'СЕТ СН'!$F$17</f>
        <v>2585.7862967599999</v>
      </c>
    </row>
    <row r="18" spans="1:25" ht="15.75" x14ac:dyDescent="0.2">
      <c r="A18" s="34">
        <f t="shared" si="0"/>
        <v>43592</v>
      </c>
      <c r="B18" s="35">
        <f>SUMIFS(СВЦЭМ!$C$33:$C$776,СВЦЭМ!$A$33:$A$776,$A18,СВЦЭМ!$B$33:$B$776,B$11)+'СЕТ СН'!$F$9+СВЦЭМ!$D$10+'СЕТ СН'!$F$5-'СЕТ СН'!$F$17</f>
        <v>2592.1388334499998</v>
      </c>
      <c r="C18" s="35">
        <f>SUMIFS(СВЦЭМ!$C$33:$C$776,СВЦЭМ!$A$33:$A$776,$A18,СВЦЭМ!$B$33:$B$776,C$11)+'СЕТ СН'!$F$9+СВЦЭМ!$D$10+'СЕТ СН'!$F$5-'СЕТ СН'!$F$17</f>
        <v>2641.6823532499998</v>
      </c>
      <c r="D18" s="35">
        <f>SUMIFS(СВЦЭМ!$C$33:$C$776,СВЦЭМ!$A$33:$A$776,$A18,СВЦЭМ!$B$33:$B$776,D$11)+'СЕТ СН'!$F$9+СВЦЭМ!$D$10+'СЕТ СН'!$F$5-'СЕТ СН'!$F$17</f>
        <v>2630.1417839999999</v>
      </c>
      <c r="E18" s="35">
        <f>SUMIFS(СВЦЭМ!$C$33:$C$776,СВЦЭМ!$A$33:$A$776,$A18,СВЦЭМ!$B$33:$B$776,E$11)+'СЕТ СН'!$F$9+СВЦЭМ!$D$10+'СЕТ СН'!$F$5-'СЕТ СН'!$F$17</f>
        <v>2632.81269815</v>
      </c>
      <c r="F18" s="35">
        <f>SUMIFS(СВЦЭМ!$C$33:$C$776,СВЦЭМ!$A$33:$A$776,$A18,СВЦЭМ!$B$33:$B$776,F$11)+'СЕТ СН'!$F$9+СВЦЭМ!$D$10+'СЕТ СН'!$F$5-'СЕТ СН'!$F$17</f>
        <v>2627.2926771699999</v>
      </c>
      <c r="G18" s="35">
        <f>SUMIFS(СВЦЭМ!$C$33:$C$776,СВЦЭМ!$A$33:$A$776,$A18,СВЦЭМ!$B$33:$B$776,G$11)+'СЕТ СН'!$F$9+СВЦЭМ!$D$10+'СЕТ СН'!$F$5-'СЕТ СН'!$F$17</f>
        <v>2610.6559819599997</v>
      </c>
      <c r="H18" s="35">
        <f>SUMIFS(СВЦЭМ!$C$33:$C$776,СВЦЭМ!$A$33:$A$776,$A18,СВЦЭМ!$B$33:$B$776,H$11)+'СЕТ СН'!$F$9+СВЦЭМ!$D$10+'СЕТ СН'!$F$5-'СЕТ СН'!$F$17</f>
        <v>2569.3943184299997</v>
      </c>
      <c r="I18" s="35">
        <f>SUMIFS(СВЦЭМ!$C$33:$C$776,СВЦЭМ!$A$33:$A$776,$A18,СВЦЭМ!$B$33:$B$776,I$11)+'СЕТ СН'!$F$9+СВЦЭМ!$D$10+'СЕТ СН'!$F$5-'СЕТ СН'!$F$17</f>
        <v>2508.7301903699999</v>
      </c>
      <c r="J18" s="35">
        <f>SUMIFS(СВЦЭМ!$C$33:$C$776,СВЦЭМ!$A$33:$A$776,$A18,СВЦЭМ!$B$33:$B$776,J$11)+'СЕТ СН'!$F$9+СВЦЭМ!$D$10+'СЕТ СН'!$F$5-'СЕТ СН'!$F$17</f>
        <v>2490.13164581</v>
      </c>
      <c r="K18" s="35">
        <f>SUMIFS(СВЦЭМ!$C$33:$C$776,СВЦЭМ!$A$33:$A$776,$A18,СВЦЭМ!$B$33:$B$776,K$11)+'СЕТ СН'!$F$9+СВЦЭМ!$D$10+'СЕТ СН'!$F$5-'СЕТ СН'!$F$17</f>
        <v>2498.6068771</v>
      </c>
      <c r="L18" s="35">
        <f>SUMIFS(СВЦЭМ!$C$33:$C$776,СВЦЭМ!$A$33:$A$776,$A18,СВЦЭМ!$B$33:$B$776,L$11)+'СЕТ СН'!$F$9+СВЦЭМ!$D$10+'СЕТ СН'!$F$5-'СЕТ СН'!$F$17</f>
        <v>2494.7362871699997</v>
      </c>
      <c r="M18" s="35">
        <f>SUMIFS(СВЦЭМ!$C$33:$C$776,СВЦЭМ!$A$33:$A$776,$A18,СВЦЭМ!$B$33:$B$776,M$11)+'СЕТ СН'!$F$9+СВЦЭМ!$D$10+'СЕТ СН'!$F$5-'СЕТ СН'!$F$17</f>
        <v>2507.4350534</v>
      </c>
      <c r="N18" s="35">
        <f>SUMIFS(СВЦЭМ!$C$33:$C$776,СВЦЭМ!$A$33:$A$776,$A18,СВЦЭМ!$B$33:$B$776,N$11)+'СЕТ СН'!$F$9+СВЦЭМ!$D$10+'СЕТ СН'!$F$5-'СЕТ СН'!$F$17</f>
        <v>2513.4802089199998</v>
      </c>
      <c r="O18" s="35">
        <f>SUMIFS(СВЦЭМ!$C$33:$C$776,СВЦЭМ!$A$33:$A$776,$A18,СВЦЭМ!$B$33:$B$776,O$11)+'СЕТ СН'!$F$9+СВЦЭМ!$D$10+'СЕТ СН'!$F$5-'СЕТ СН'!$F$17</f>
        <v>2486.8899094799999</v>
      </c>
      <c r="P18" s="35">
        <f>SUMIFS(СВЦЭМ!$C$33:$C$776,СВЦЭМ!$A$33:$A$776,$A18,СВЦЭМ!$B$33:$B$776,P$11)+'СЕТ СН'!$F$9+СВЦЭМ!$D$10+'СЕТ СН'!$F$5-'СЕТ СН'!$F$17</f>
        <v>2494.2431266200001</v>
      </c>
      <c r="Q18" s="35">
        <f>SUMIFS(СВЦЭМ!$C$33:$C$776,СВЦЭМ!$A$33:$A$776,$A18,СВЦЭМ!$B$33:$B$776,Q$11)+'СЕТ СН'!$F$9+СВЦЭМ!$D$10+'СЕТ СН'!$F$5-'СЕТ СН'!$F$17</f>
        <v>2503.7032763899997</v>
      </c>
      <c r="R18" s="35">
        <f>SUMIFS(СВЦЭМ!$C$33:$C$776,СВЦЭМ!$A$33:$A$776,$A18,СВЦЭМ!$B$33:$B$776,R$11)+'СЕТ СН'!$F$9+СВЦЭМ!$D$10+'СЕТ СН'!$F$5-'СЕТ СН'!$F$17</f>
        <v>2509.1405372700001</v>
      </c>
      <c r="S18" s="35">
        <f>SUMIFS(СВЦЭМ!$C$33:$C$776,СВЦЭМ!$A$33:$A$776,$A18,СВЦЭМ!$B$33:$B$776,S$11)+'СЕТ СН'!$F$9+СВЦЭМ!$D$10+'СЕТ СН'!$F$5-'СЕТ СН'!$F$17</f>
        <v>2508.3341737000001</v>
      </c>
      <c r="T18" s="35">
        <f>SUMIFS(СВЦЭМ!$C$33:$C$776,СВЦЭМ!$A$33:$A$776,$A18,СВЦЭМ!$B$33:$B$776,T$11)+'СЕТ СН'!$F$9+СВЦЭМ!$D$10+'СЕТ СН'!$F$5-'СЕТ СН'!$F$17</f>
        <v>2488.68550839</v>
      </c>
      <c r="U18" s="35">
        <f>SUMIFS(СВЦЭМ!$C$33:$C$776,СВЦЭМ!$A$33:$A$776,$A18,СВЦЭМ!$B$33:$B$776,U$11)+'СЕТ СН'!$F$9+СВЦЭМ!$D$10+'СЕТ СН'!$F$5-'СЕТ СН'!$F$17</f>
        <v>2497.6016461599997</v>
      </c>
      <c r="V18" s="35">
        <f>SUMIFS(СВЦЭМ!$C$33:$C$776,СВЦЭМ!$A$33:$A$776,$A18,СВЦЭМ!$B$33:$B$776,V$11)+'СЕТ СН'!$F$9+СВЦЭМ!$D$10+'СЕТ СН'!$F$5-'СЕТ СН'!$F$17</f>
        <v>2495.5841771799996</v>
      </c>
      <c r="W18" s="35">
        <f>SUMIFS(СВЦЭМ!$C$33:$C$776,СВЦЭМ!$A$33:$A$776,$A18,СВЦЭМ!$B$33:$B$776,W$11)+'СЕТ СН'!$F$9+СВЦЭМ!$D$10+'СЕТ СН'!$F$5-'СЕТ СН'!$F$17</f>
        <v>2471.6719908099999</v>
      </c>
      <c r="X18" s="35">
        <f>SUMIFS(СВЦЭМ!$C$33:$C$776,СВЦЭМ!$A$33:$A$776,$A18,СВЦЭМ!$B$33:$B$776,X$11)+'СЕТ СН'!$F$9+СВЦЭМ!$D$10+'СЕТ СН'!$F$5-'СЕТ СН'!$F$17</f>
        <v>2508.9933672500001</v>
      </c>
      <c r="Y18" s="35">
        <f>SUMIFS(СВЦЭМ!$C$33:$C$776,СВЦЭМ!$A$33:$A$776,$A18,СВЦЭМ!$B$33:$B$776,Y$11)+'СЕТ СН'!$F$9+СВЦЭМ!$D$10+'СЕТ СН'!$F$5-'СЕТ СН'!$F$17</f>
        <v>2512.3686861400001</v>
      </c>
    </row>
    <row r="19" spans="1:25" ht="15.75" x14ac:dyDescent="0.2">
      <c r="A19" s="34">
        <f t="shared" si="0"/>
        <v>43593</v>
      </c>
      <c r="B19" s="35">
        <f>SUMIFS(СВЦЭМ!$C$33:$C$776,СВЦЭМ!$A$33:$A$776,$A19,СВЦЭМ!$B$33:$B$776,B$11)+'СЕТ СН'!$F$9+СВЦЭМ!$D$10+'СЕТ СН'!$F$5-'СЕТ СН'!$F$17</f>
        <v>2551.8302569799998</v>
      </c>
      <c r="C19" s="35">
        <f>SUMIFS(СВЦЭМ!$C$33:$C$776,СВЦЭМ!$A$33:$A$776,$A19,СВЦЭМ!$B$33:$B$776,C$11)+'СЕТ СН'!$F$9+СВЦЭМ!$D$10+'СЕТ СН'!$F$5-'СЕТ СН'!$F$17</f>
        <v>2579.7326270599997</v>
      </c>
      <c r="D19" s="35">
        <f>SUMIFS(СВЦЭМ!$C$33:$C$776,СВЦЭМ!$A$33:$A$776,$A19,СВЦЭМ!$B$33:$B$776,D$11)+'СЕТ СН'!$F$9+СВЦЭМ!$D$10+'СЕТ СН'!$F$5-'СЕТ СН'!$F$17</f>
        <v>2566.1090958</v>
      </c>
      <c r="E19" s="35">
        <f>SUMIFS(СВЦЭМ!$C$33:$C$776,СВЦЭМ!$A$33:$A$776,$A19,СВЦЭМ!$B$33:$B$776,E$11)+'СЕТ СН'!$F$9+СВЦЭМ!$D$10+'СЕТ СН'!$F$5-'СЕТ СН'!$F$17</f>
        <v>2577.3108493599998</v>
      </c>
      <c r="F19" s="35">
        <f>SUMIFS(СВЦЭМ!$C$33:$C$776,СВЦЭМ!$A$33:$A$776,$A19,СВЦЭМ!$B$33:$B$776,F$11)+'СЕТ СН'!$F$9+СВЦЭМ!$D$10+'СЕТ СН'!$F$5-'СЕТ СН'!$F$17</f>
        <v>2578.4794360599999</v>
      </c>
      <c r="G19" s="35">
        <f>SUMIFS(СВЦЭМ!$C$33:$C$776,СВЦЭМ!$A$33:$A$776,$A19,СВЦЭМ!$B$33:$B$776,G$11)+'СЕТ СН'!$F$9+СВЦЭМ!$D$10+'СЕТ СН'!$F$5-'СЕТ СН'!$F$17</f>
        <v>2558.0159779299997</v>
      </c>
      <c r="H19" s="35">
        <f>SUMIFS(СВЦЭМ!$C$33:$C$776,СВЦЭМ!$A$33:$A$776,$A19,СВЦЭМ!$B$33:$B$776,H$11)+'СЕТ СН'!$F$9+СВЦЭМ!$D$10+'СЕТ СН'!$F$5-'СЕТ СН'!$F$17</f>
        <v>2536.1238462599999</v>
      </c>
      <c r="I19" s="35">
        <f>SUMIFS(СВЦЭМ!$C$33:$C$776,СВЦЭМ!$A$33:$A$776,$A19,СВЦЭМ!$B$33:$B$776,I$11)+'СЕТ СН'!$F$9+СВЦЭМ!$D$10+'СЕТ СН'!$F$5-'СЕТ СН'!$F$17</f>
        <v>2512.5078654399999</v>
      </c>
      <c r="J19" s="35">
        <f>SUMIFS(СВЦЭМ!$C$33:$C$776,СВЦЭМ!$A$33:$A$776,$A19,СВЦЭМ!$B$33:$B$776,J$11)+'СЕТ СН'!$F$9+СВЦЭМ!$D$10+'СЕТ СН'!$F$5-'СЕТ СН'!$F$17</f>
        <v>2501.8899541299998</v>
      </c>
      <c r="K19" s="35">
        <f>SUMIFS(СВЦЭМ!$C$33:$C$776,СВЦЭМ!$A$33:$A$776,$A19,СВЦЭМ!$B$33:$B$776,K$11)+'СЕТ СН'!$F$9+СВЦЭМ!$D$10+'СЕТ СН'!$F$5-'СЕТ СН'!$F$17</f>
        <v>2499.7776855499997</v>
      </c>
      <c r="L19" s="35">
        <f>SUMIFS(СВЦЭМ!$C$33:$C$776,СВЦЭМ!$A$33:$A$776,$A19,СВЦЭМ!$B$33:$B$776,L$11)+'СЕТ СН'!$F$9+СВЦЭМ!$D$10+'СЕТ СН'!$F$5-'СЕТ СН'!$F$17</f>
        <v>2503.89966164</v>
      </c>
      <c r="M19" s="35">
        <f>SUMIFS(СВЦЭМ!$C$33:$C$776,СВЦЭМ!$A$33:$A$776,$A19,СВЦЭМ!$B$33:$B$776,M$11)+'СЕТ СН'!$F$9+СВЦЭМ!$D$10+'СЕТ СН'!$F$5-'СЕТ СН'!$F$17</f>
        <v>2511.9355788399998</v>
      </c>
      <c r="N19" s="35">
        <f>SUMIFS(СВЦЭМ!$C$33:$C$776,СВЦЭМ!$A$33:$A$776,$A19,СВЦЭМ!$B$33:$B$776,N$11)+'СЕТ СН'!$F$9+СВЦЭМ!$D$10+'СЕТ СН'!$F$5-'СЕТ СН'!$F$17</f>
        <v>2528.4436058299998</v>
      </c>
      <c r="O19" s="35">
        <f>SUMIFS(СВЦЭМ!$C$33:$C$776,СВЦЭМ!$A$33:$A$776,$A19,СВЦЭМ!$B$33:$B$776,O$11)+'СЕТ СН'!$F$9+СВЦЭМ!$D$10+'СЕТ СН'!$F$5-'СЕТ СН'!$F$17</f>
        <v>2504.0661902799998</v>
      </c>
      <c r="P19" s="35">
        <f>SUMIFS(СВЦЭМ!$C$33:$C$776,СВЦЭМ!$A$33:$A$776,$A19,СВЦЭМ!$B$33:$B$776,P$11)+'СЕТ СН'!$F$9+СВЦЭМ!$D$10+'СЕТ СН'!$F$5-'СЕТ СН'!$F$17</f>
        <v>2514.5933641699999</v>
      </c>
      <c r="Q19" s="35">
        <f>SUMIFS(СВЦЭМ!$C$33:$C$776,СВЦЭМ!$A$33:$A$776,$A19,СВЦЭМ!$B$33:$B$776,Q$11)+'СЕТ СН'!$F$9+СВЦЭМ!$D$10+'СЕТ СН'!$F$5-'СЕТ СН'!$F$17</f>
        <v>2518.3211703399998</v>
      </c>
      <c r="R19" s="35">
        <f>SUMIFS(СВЦЭМ!$C$33:$C$776,СВЦЭМ!$A$33:$A$776,$A19,СВЦЭМ!$B$33:$B$776,R$11)+'СЕТ СН'!$F$9+СВЦЭМ!$D$10+'СЕТ СН'!$F$5-'СЕТ СН'!$F$17</f>
        <v>2521.9308801299999</v>
      </c>
      <c r="S19" s="35">
        <f>SUMIFS(СВЦЭМ!$C$33:$C$776,СВЦЭМ!$A$33:$A$776,$A19,СВЦЭМ!$B$33:$B$776,S$11)+'СЕТ СН'!$F$9+СВЦЭМ!$D$10+'СЕТ СН'!$F$5-'СЕТ СН'!$F$17</f>
        <v>2516.5670583699998</v>
      </c>
      <c r="T19" s="35">
        <f>SUMIFS(СВЦЭМ!$C$33:$C$776,СВЦЭМ!$A$33:$A$776,$A19,СВЦЭМ!$B$33:$B$776,T$11)+'СЕТ СН'!$F$9+СВЦЭМ!$D$10+'СЕТ СН'!$F$5-'СЕТ СН'!$F$17</f>
        <v>2512.7896922299997</v>
      </c>
      <c r="U19" s="35">
        <f>SUMIFS(СВЦЭМ!$C$33:$C$776,СВЦЭМ!$A$33:$A$776,$A19,СВЦЭМ!$B$33:$B$776,U$11)+'СЕТ СН'!$F$9+СВЦЭМ!$D$10+'СЕТ СН'!$F$5-'СЕТ СН'!$F$17</f>
        <v>2507.8237080999997</v>
      </c>
      <c r="V19" s="35">
        <f>SUMIFS(СВЦЭМ!$C$33:$C$776,СВЦЭМ!$A$33:$A$776,$A19,СВЦЭМ!$B$33:$B$776,V$11)+'СЕТ СН'!$F$9+СВЦЭМ!$D$10+'СЕТ СН'!$F$5-'СЕТ СН'!$F$17</f>
        <v>2500.64903744</v>
      </c>
      <c r="W19" s="35">
        <f>SUMIFS(СВЦЭМ!$C$33:$C$776,СВЦЭМ!$A$33:$A$776,$A19,СВЦЭМ!$B$33:$B$776,W$11)+'СЕТ СН'!$F$9+СВЦЭМ!$D$10+'СЕТ СН'!$F$5-'СЕТ СН'!$F$17</f>
        <v>2491.35371889</v>
      </c>
      <c r="X19" s="35">
        <f>SUMIFS(СВЦЭМ!$C$33:$C$776,СВЦЭМ!$A$33:$A$776,$A19,СВЦЭМ!$B$33:$B$776,X$11)+'СЕТ СН'!$F$9+СВЦЭМ!$D$10+'СЕТ СН'!$F$5-'СЕТ СН'!$F$17</f>
        <v>2499.12147263</v>
      </c>
      <c r="Y19" s="35">
        <f>SUMIFS(СВЦЭМ!$C$33:$C$776,СВЦЭМ!$A$33:$A$776,$A19,СВЦЭМ!$B$33:$B$776,Y$11)+'СЕТ СН'!$F$9+СВЦЭМ!$D$10+'СЕТ СН'!$F$5-'СЕТ СН'!$F$17</f>
        <v>2522.8495400199999</v>
      </c>
    </row>
    <row r="20" spans="1:25" ht="15.75" x14ac:dyDescent="0.2">
      <c r="A20" s="34">
        <f t="shared" si="0"/>
        <v>43594</v>
      </c>
      <c r="B20" s="35">
        <f>SUMIFS(СВЦЭМ!$C$33:$C$776,СВЦЭМ!$A$33:$A$776,$A20,СВЦЭМ!$B$33:$B$776,B$11)+'СЕТ СН'!$F$9+СВЦЭМ!$D$10+'СЕТ СН'!$F$5-'СЕТ СН'!$F$17</f>
        <v>2506.0920521799999</v>
      </c>
      <c r="C20" s="35">
        <f>SUMIFS(СВЦЭМ!$C$33:$C$776,СВЦЭМ!$A$33:$A$776,$A20,СВЦЭМ!$B$33:$B$776,C$11)+'СЕТ СН'!$F$9+СВЦЭМ!$D$10+'СЕТ СН'!$F$5-'СЕТ СН'!$F$17</f>
        <v>2514.7577389399999</v>
      </c>
      <c r="D20" s="35">
        <f>SUMIFS(СВЦЭМ!$C$33:$C$776,СВЦЭМ!$A$33:$A$776,$A20,СВЦЭМ!$B$33:$B$776,D$11)+'СЕТ СН'!$F$9+СВЦЭМ!$D$10+'СЕТ СН'!$F$5-'СЕТ СН'!$F$17</f>
        <v>2521.7052637799998</v>
      </c>
      <c r="E20" s="35">
        <f>SUMIFS(СВЦЭМ!$C$33:$C$776,СВЦЭМ!$A$33:$A$776,$A20,СВЦЭМ!$B$33:$B$776,E$11)+'СЕТ СН'!$F$9+СВЦЭМ!$D$10+'СЕТ СН'!$F$5-'СЕТ СН'!$F$17</f>
        <v>2526.1504301</v>
      </c>
      <c r="F20" s="35">
        <f>SUMIFS(СВЦЭМ!$C$33:$C$776,СВЦЭМ!$A$33:$A$776,$A20,СВЦЭМ!$B$33:$B$776,F$11)+'СЕТ СН'!$F$9+СВЦЭМ!$D$10+'СЕТ СН'!$F$5-'СЕТ СН'!$F$17</f>
        <v>2529.2296233500001</v>
      </c>
      <c r="G20" s="35">
        <f>SUMIFS(СВЦЭМ!$C$33:$C$776,СВЦЭМ!$A$33:$A$776,$A20,СВЦЭМ!$B$33:$B$776,G$11)+'СЕТ СН'!$F$9+СВЦЭМ!$D$10+'СЕТ СН'!$F$5-'СЕТ СН'!$F$17</f>
        <v>2533.7410383899996</v>
      </c>
      <c r="H20" s="35">
        <f>SUMIFS(СВЦЭМ!$C$33:$C$776,СВЦЭМ!$A$33:$A$776,$A20,СВЦЭМ!$B$33:$B$776,H$11)+'СЕТ СН'!$F$9+СВЦЭМ!$D$10+'СЕТ СН'!$F$5-'СЕТ СН'!$F$17</f>
        <v>2517.8014175399999</v>
      </c>
      <c r="I20" s="35">
        <f>SUMIFS(СВЦЭМ!$C$33:$C$776,СВЦЭМ!$A$33:$A$776,$A20,СВЦЭМ!$B$33:$B$776,I$11)+'СЕТ СН'!$F$9+СВЦЭМ!$D$10+'СЕТ СН'!$F$5-'СЕТ СН'!$F$17</f>
        <v>2491.5211162099999</v>
      </c>
      <c r="J20" s="35">
        <f>SUMIFS(СВЦЭМ!$C$33:$C$776,СВЦЭМ!$A$33:$A$776,$A20,СВЦЭМ!$B$33:$B$776,J$11)+'СЕТ СН'!$F$9+СВЦЭМ!$D$10+'СЕТ СН'!$F$5-'СЕТ СН'!$F$17</f>
        <v>2458.1848996399999</v>
      </c>
      <c r="K20" s="35">
        <f>SUMIFS(СВЦЭМ!$C$33:$C$776,СВЦЭМ!$A$33:$A$776,$A20,СВЦЭМ!$B$33:$B$776,K$11)+'СЕТ СН'!$F$9+СВЦЭМ!$D$10+'СЕТ СН'!$F$5-'СЕТ СН'!$F$17</f>
        <v>2446.0071018199997</v>
      </c>
      <c r="L20" s="35">
        <f>SUMIFS(СВЦЭМ!$C$33:$C$776,СВЦЭМ!$A$33:$A$776,$A20,СВЦЭМ!$B$33:$B$776,L$11)+'СЕТ СН'!$F$9+СВЦЭМ!$D$10+'СЕТ СН'!$F$5-'СЕТ СН'!$F$17</f>
        <v>2470.1939034799998</v>
      </c>
      <c r="M20" s="35">
        <f>SUMIFS(СВЦЭМ!$C$33:$C$776,СВЦЭМ!$A$33:$A$776,$A20,СВЦЭМ!$B$33:$B$776,M$11)+'СЕТ СН'!$F$9+СВЦЭМ!$D$10+'СЕТ СН'!$F$5-'СЕТ СН'!$F$17</f>
        <v>2501.4316850599998</v>
      </c>
      <c r="N20" s="35">
        <f>SUMIFS(СВЦЭМ!$C$33:$C$776,СВЦЭМ!$A$33:$A$776,$A20,СВЦЭМ!$B$33:$B$776,N$11)+'СЕТ СН'!$F$9+СВЦЭМ!$D$10+'СЕТ СН'!$F$5-'СЕТ СН'!$F$17</f>
        <v>2545.1065081299998</v>
      </c>
      <c r="O20" s="35">
        <f>SUMIFS(СВЦЭМ!$C$33:$C$776,СВЦЭМ!$A$33:$A$776,$A20,СВЦЭМ!$B$33:$B$776,O$11)+'СЕТ СН'!$F$9+СВЦЭМ!$D$10+'СЕТ СН'!$F$5-'СЕТ СН'!$F$17</f>
        <v>2552.3404184599999</v>
      </c>
      <c r="P20" s="35">
        <f>SUMIFS(СВЦЭМ!$C$33:$C$776,СВЦЭМ!$A$33:$A$776,$A20,СВЦЭМ!$B$33:$B$776,P$11)+'СЕТ СН'!$F$9+СВЦЭМ!$D$10+'СЕТ СН'!$F$5-'СЕТ СН'!$F$17</f>
        <v>2562.7667696099998</v>
      </c>
      <c r="Q20" s="35">
        <f>SUMIFS(СВЦЭМ!$C$33:$C$776,СВЦЭМ!$A$33:$A$776,$A20,СВЦЭМ!$B$33:$B$776,Q$11)+'СЕТ СН'!$F$9+СВЦЭМ!$D$10+'СЕТ СН'!$F$5-'СЕТ СН'!$F$17</f>
        <v>2571.9060624200001</v>
      </c>
      <c r="R20" s="35">
        <f>SUMIFS(СВЦЭМ!$C$33:$C$776,СВЦЭМ!$A$33:$A$776,$A20,СВЦЭМ!$B$33:$B$776,R$11)+'СЕТ СН'!$F$9+СВЦЭМ!$D$10+'СЕТ СН'!$F$5-'СЕТ СН'!$F$17</f>
        <v>2563.0311396099996</v>
      </c>
      <c r="S20" s="35">
        <f>SUMIFS(СВЦЭМ!$C$33:$C$776,СВЦЭМ!$A$33:$A$776,$A20,СВЦЭМ!$B$33:$B$776,S$11)+'СЕТ СН'!$F$9+СВЦЭМ!$D$10+'СЕТ СН'!$F$5-'СЕТ СН'!$F$17</f>
        <v>2565.7564674099999</v>
      </c>
      <c r="T20" s="35">
        <f>SUMIFS(СВЦЭМ!$C$33:$C$776,СВЦЭМ!$A$33:$A$776,$A20,СВЦЭМ!$B$33:$B$776,T$11)+'СЕТ СН'!$F$9+СВЦЭМ!$D$10+'СЕТ СН'!$F$5-'СЕТ СН'!$F$17</f>
        <v>2560.99669288</v>
      </c>
      <c r="U20" s="35">
        <f>SUMIFS(СВЦЭМ!$C$33:$C$776,СВЦЭМ!$A$33:$A$776,$A20,СВЦЭМ!$B$33:$B$776,U$11)+'СЕТ СН'!$F$9+СВЦЭМ!$D$10+'СЕТ СН'!$F$5-'СЕТ СН'!$F$17</f>
        <v>2544.2453056599998</v>
      </c>
      <c r="V20" s="35">
        <f>SUMIFS(СВЦЭМ!$C$33:$C$776,СВЦЭМ!$A$33:$A$776,$A20,СВЦЭМ!$B$33:$B$776,V$11)+'СЕТ СН'!$F$9+СВЦЭМ!$D$10+'СЕТ СН'!$F$5-'СЕТ СН'!$F$17</f>
        <v>2491.8903498199998</v>
      </c>
      <c r="W20" s="35">
        <f>SUMIFS(СВЦЭМ!$C$33:$C$776,СВЦЭМ!$A$33:$A$776,$A20,СВЦЭМ!$B$33:$B$776,W$11)+'СЕТ СН'!$F$9+СВЦЭМ!$D$10+'СЕТ СН'!$F$5-'СЕТ СН'!$F$17</f>
        <v>2469.1502808599998</v>
      </c>
      <c r="X20" s="35">
        <f>SUMIFS(СВЦЭМ!$C$33:$C$776,СВЦЭМ!$A$33:$A$776,$A20,СВЦЭМ!$B$33:$B$776,X$11)+'СЕТ СН'!$F$9+СВЦЭМ!$D$10+'СЕТ СН'!$F$5-'СЕТ СН'!$F$17</f>
        <v>2500.0301975399998</v>
      </c>
      <c r="Y20" s="35">
        <f>SUMIFS(СВЦЭМ!$C$33:$C$776,СВЦЭМ!$A$33:$A$776,$A20,СВЦЭМ!$B$33:$B$776,Y$11)+'СЕТ СН'!$F$9+СВЦЭМ!$D$10+'СЕТ СН'!$F$5-'СЕТ СН'!$F$17</f>
        <v>2486.6200453500001</v>
      </c>
    </row>
    <row r="21" spans="1:25" ht="15.75" x14ac:dyDescent="0.2">
      <c r="A21" s="34">
        <f t="shared" si="0"/>
        <v>43595</v>
      </c>
      <c r="B21" s="35">
        <f>SUMIFS(СВЦЭМ!$C$33:$C$776,СВЦЭМ!$A$33:$A$776,$A21,СВЦЭМ!$B$33:$B$776,B$11)+'СЕТ СН'!$F$9+СВЦЭМ!$D$10+'СЕТ СН'!$F$5-'СЕТ СН'!$F$17</f>
        <v>2508.6234345399998</v>
      </c>
      <c r="C21" s="35">
        <f>SUMIFS(СВЦЭМ!$C$33:$C$776,СВЦЭМ!$A$33:$A$776,$A21,СВЦЭМ!$B$33:$B$776,C$11)+'СЕТ СН'!$F$9+СВЦЭМ!$D$10+'СЕТ СН'!$F$5-'СЕТ СН'!$F$17</f>
        <v>2563.7449732599998</v>
      </c>
      <c r="D21" s="35">
        <f>SUMIFS(СВЦЭМ!$C$33:$C$776,СВЦЭМ!$A$33:$A$776,$A21,СВЦЭМ!$B$33:$B$776,D$11)+'СЕТ СН'!$F$9+СВЦЭМ!$D$10+'СЕТ СН'!$F$5-'СЕТ СН'!$F$17</f>
        <v>2577.6001222499999</v>
      </c>
      <c r="E21" s="35">
        <f>SUMIFS(СВЦЭМ!$C$33:$C$776,СВЦЭМ!$A$33:$A$776,$A21,СВЦЭМ!$B$33:$B$776,E$11)+'СЕТ СН'!$F$9+СВЦЭМ!$D$10+'СЕТ СН'!$F$5-'СЕТ СН'!$F$17</f>
        <v>2597.25691439</v>
      </c>
      <c r="F21" s="35">
        <f>SUMIFS(СВЦЭМ!$C$33:$C$776,СВЦЭМ!$A$33:$A$776,$A21,СВЦЭМ!$B$33:$B$776,F$11)+'СЕТ СН'!$F$9+СВЦЭМ!$D$10+'СЕТ СН'!$F$5-'СЕТ СН'!$F$17</f>
        <v>2612.9388902699998</v>
      </c>
      <c r="G21" s="35">
        <f>SUMIFS(СВЦЭМ!$C$33:$C$776,СВЦЭМ!$A$33:$A$776,$A21,СВЦЭМ!$B$33:$B$776,G$11)+'СЕТ СН'!$F$9+СВЦЭМ!$D$10+'СЕТ СН'!$F$5-'СЕТ СН'!$F$17</f>
        <v>2616.55038031</v>
      </c>
      <c r="H21" s="35">
        <f>SUMIFS(СВЦЭМ!$C$33:$C$776,СВЦЭМ!$A$33:$A$776,$A21,СВЦЭМ!$B$33:$B$776,H$11)+'СЕТ СН'!$F$9+СВЦЭМ!$D$10+'СЕТ СН'!$F$5-'СЕТ СН'!$F$17</f>
        <v>2604.6088005900001</v>
      </c>
      <c r="I21" s="35">
        <f>SUMIFS(СВЦЭМ!$C$33:$C$776,СВЦЭМ!$A$33:$A$776,$A21,СВЦЭМ!$B$33:$B$776,I$11)+'СЕТ СН'!$F$9+СВЦЭМ!$D$10+'СЕТ СН'!$F$5-'СЕТ СН'!$F$17</f>
        <v>2572.33794309</v>
      </c>
      <c r="J21" s="35">
        <f>SUMIFS(СВЦЭМ!$C$33:$C$776,СВЦЭМ!$A$33:$A$776,$A21,СВЦЭМ!$B$33:$B$776,J$11)+'СЕТ СН'!$F$9+СВЦЭМ!$D$10+'СЕТ СН'!$F$5-'СЕТ СН'!$F$17</f>
        <v>2531.8843889999998</v>
      </c>
      <c r="K21" s="35">
        <f>SUMIFS(СВЦЭМ!$C$33:$C$776,СВЦЭМ!$A$33:$A$776,$A21,СВЦЭМ!$B$33:$B$776,K$11)+'СЕТ СН'!$F$9+СВЦЭМ!$D$10+'СЕТ СН'!$F$5-'СЕТ СН'!$F$17</f>
        <v>2502.2881139699998</v>
      </c>
      <c r="L21" s="35">
        <f>SUMIFS(СВЦЭМ!$C$33:$C$776,СВЦЭМ!$A$33:$A$776,$A21,СВЦЭМ!$B$33:$B$776,L$11)+'СЕТ СН'!$F$9+СВЦЭМ!$D$10+'СЕТ СН'!$F$5-'СЕТ СН'!$F$17</f>
        <v>2487.9588165799996</v>
      </c>
      <c r="M21" s="35">
        <f>SUMIFS(СВЦЭМ!$C$33:$C$776,СВЦЭМ!$A$33:$A$776,$A21,СВЦЭМ!$B$33:$B$776,M$11)+'СЕТ СН'!$F$9+СВЦЭМ!$D$10+'СЕТ СН'!$F$5-'СЕТ СН'!$F$17</f>
        <v>2491.69498273</v>
      </c>
      <c r="N21" s="35">
        <f>SUMIFS(СВЦЭМ!$C$33:$C$776,СВЦЭМ!$A$33:$A$776,$A21,СВЦЭМ!$B$33:$B$776,N$11)+'СЕТ СН'!$F$9+СВЦЭМ!$D$10+'СЕТ СН'!$F$5-'СЕТ СН'!$F$17</f>
        <v>2504.1608647200001</v>
      </c>
      <c r="O21" s="35">
        <f>SUMIFS(СВЦЭМ!$C$33:$C$776,СВЦЭМ!$A$33:$A$776,$A21,СВЦЭМ!$B$33:$B$776,O$11)+'СЕТ СН'!$F$9+СВЦЭМ!$D$10+'СЕТ СН'!$F$5-'СЕТ СН'!$F$17</f>
        <v>2534.90835978</v>
      </c>
      <c r="P21" s="35">
        <f>SUMIFS(СВЦЭМ!$C$33:$C$776,СВЦЭМ!$A$33:$A$776,$A21,СВЦЭМ!$B$33:$B$776,P$11)+'СЕТ СН'!$F$9+СВЦЭМ!$D$10+'СЕТ СН'!$F$5-'СЕТ СН'!$F$17</f>
        <v>2540.7806521699999</v>
      </c>
      <c r="Q21" s="35">
        <f>SUMIFS(СВЦЭМ!$C$33:$C$776,СВЦЭМ!$A$33:$A$776,$A21,СВЦЭМ!$B$33:$B$776,Q$11)+'СЕТ СН'!$F$9+СВЦЭМ!$D$10+'СЕТ СН'!$F$5-'СЕТ СН'!$F$17</f>
        <v>2559.2105662899999</v>
      </c>
      <c r="R21" s="35">
        <f>SUMIFS(СВЦЭМ!$C$33:$C$776,СВЦЭМ!$A$33:$A$776,$A21,СВЦЭМ!$B$33:$B$776,R$11)+'СЕТ СН'!$F$9+СВЦЭМ!$D$10+'СЕТ СН'!$F$5-'СЕТ СН'!$F$17</f>
        <v>2571.2344419299998</v>
      </c>
      <c r="S21" s="35">
        <f>SUMIFS(СВЦЭМ!$C$33:$C$776,СВЦЭМ!$A$33:$A$776,$A21,СВЦЭМ!$B$33:$B$776,S$11)+'СЕТ СН'!$F$9+СВЦЭМ!$D$10+'СЕТ СН'!$F$5-'СЕТ СН'!$F$17</f>
        <v>2574.24096521</v>
      </c>
      <c r="T21" s="35">
        <f>SUMIFS(СВЦЭМ!$C$33:$C$776,СВЦЭМ!$A$33:$A$776,$A21,СВЦЭМ!$B$33:$B$776,T$11)+'СЕТ СН'!$F$9+СВЦЭМ!$D$10+'СЕТ СН'!$F$5-'СЕТ СН'!$F$17</f>
        <v>2558.5606398299997</v>
      </c>
      <c r="U21" s="35">
        <f>SUMIFS(СВЦЭМ!$C$33:$C$776,СВЦЭМ!$A$33:$A$776,$A21,СВЦЭМ!$B$33:$B$776,U$11)+'СЕТ СН'!$F$9+СВЦЭМ!$D$10+'СЕТ СН'!$F$5-'СЕТ СН'!$F$17</f>
        <v>2530.12370139</v>
      </c>
      <c r="V21" s="35">
        <f>SUMIFS(СВЦЭМ!$C$33:$C$776,СВЦЭМ!$A$33:$A$776,$A21,СВЦЭМ!$B$33:$B$776,V$11)+'СЕТ СН'!$F$9+СВЦЭМ!$D$10+'СЕТ СН'!$F$5-'СЕТ СН'!$F$17</f>
        <v>2500.0363892599999</v>
      </c>
      <c r="W21" s="35">
        <f>SUMIFS(СВЦЭМ!$C$33:$C$776,СВЦЭМ!$A$33:$A$776,$A21,СВЦЭМ!$B$33:$B$776,W$11)+'СЕТ СН'!$F$9+СВЦЭМ!$D$10+'СЕТ СН'!$F$5-'СЕТ СН'!$F$17</f>
        <v>2475.41702678</v>
      </c>
      <c r="X21" s="35">
        <f>SUMIFS(СВЦЭМ!$C$33:$C$776,СВЦЭМ!$A$33:$A$776,$A21,СВЦЭМ!$B$33:$B$776,X$11)+'СЕТ СН'!$F$9+СВЦЭМ!$D$10+'СЕТ СН'!$F$5-'СЕТ СН'!$F$17</f>
        <v>2503.8201251299997</v>
      </c>
      <c r="Y21" s="35">
        <f>SUMIFS(СВЦЭМ!$C$33:$C$776,СВЦЭМ!$A$33:$A$776,$A21,СВЦЭМ!$B$33:$B$776,Y$11)+'СЕТ СН'!$F$9+СВЦЭМ!$D$10+'СЕТ СН'!$F$5-'СЕТ СН'!$F$17</f>
        <v>2537.3638582799999</v>
      </c>
    </row>
    <row r="22" spans="1:25" ht="15.75" x14ac:dyDescent="0.2">
      <c r="A22" s="34">
        <f t="shared" si="0"/>
        <v>43596</v>
      </c>
      <c r="B22" s="35">
        <f>SUMIFS(СВЦЭМ!$C$33:$C$776,СВЦЭМ!$A$33:$A$776,$A22,СВЦЭМ!$B$33:$B$776,B$11)+'СЕТ СН'!$F$9+СВЦЭМ!$D$10+'СЕТ СН'!$F$5-'СЕТ СН'!$F$17</f>
        <v>2580.36594113</v>
      </c>
      <c r="C22" s="35">
        <f>SUMIFS(СВЦЭМ!$C$33:$C$776,СВЦЭМ!$A$33:$A$776,$A22,СВЦЭМ!$B$33:$B$776,C$11)+'СЕТ СН'!$F$9+СВЦЭМ!$D$10+'СЕТ СН'!$F$5-'СЕТ СН'!$F$17</f>
        <v>2596.27502095</v>
      </c>
      <c r="D22" s="35">
        <f>SUMIFS(СВЦЭМ!$C$33:$C$776,СВЦЭМ!$A$33:$A$776,$A22,СВЦЭМ!$B$33:$B$776,D$11)+'СЕТ СН'!$F$9+СВЦЭМ!$D$10+'СЕТ СН'!$F$5-'СЕТ СН'!$F$17</f>
        <v>2631.03038367</v>
      </c>
      <c r="E22" s="35">
        <f>SUMIFS(СВЦЭМ!$C$33:$C$776,СВЦЭМ!$A$33:$A$776,$A22,СВЦЭМ!$B$33:$B$776,E$11)+'СЕТ СН'!$F$9+СВЦЭМ!$D$10+'СЕТ СН'!$F$5-'СЕТ СН'!$F$17</f>
        <v>2652.9536491399999</v>
      </c>
      <c r="F22" s="35">
        <f>SUMIFS(СВЦЭМ!$C$33:$C$776,СВЦЭМ!$A$33:$A$776,$A22,СВЦЭМ!$B$33:$B$776,F$11)+'СЕТ СН'!$F$9+СВЦЭМ!$D$10+'СЕТ СН'!$F$5-'СЕТ СН'!$F$17</f>
        <v>2737.1649673699999</v>
      </c>
      <c r="G22" s="35">
        <f>SUMIFS(СВЦЭМ!$C$33:$C$776,СВЦЭМ!$A$33:$A$776,$A22,СВЦЭМ!$B$33:$B$776,G$11)+'СЕТ СН'!$F$9+СВЦЭМ!$D$10+'СЕТ СН'!$F$5-'СЕТ СН'!$F$17</f>
        <v>2721.2008022700002</v>
      </c>
      <c r="H22" s="35">
        <f>SUMIFS(СВЦЭМ!$C$33:$C$776,СВЦЭМ!$A$33:$A$776,$A22,СВЦЭМ!$B$33:$B$776,H$11)+'СЕТ СН'!$F$9+СВЦЭМ!$D$10+'СЕТ СН'!$F$5-'СЕТ СН'!$F$17</f>
        <v>2583.4087559999998</v>
      </c>
      <c r="I22" s="35">
        <f>SUMIFS(СВЦЭМ!$C$33:$C$776,СВЦЭМ!$A$33:$A$776,$A22,СВЦЭМ!$B$33:$B$776,I$11)+'СЕТ СН'!$F$9+СВЦЭМ!$D$10+'СЕТ СН'!$F$5-'СЕТ СН'!$F$17</f>
        <v>2545.1080690999997</v>
      </c>
      <c r="J22" s="35">
        <f>SUMIFS(СВЦЭМ!$C$33:$C$776,СВЦЭМ!$A$33:$A$776,$A22,СВЦЭМ!$B$33:$B$776,J$11)+'СЕТ СН'!$F$9+СВЦЭМ!$D$10+'СЕТ СН'!$F$5-'СЕТ СН'!$F$17</f>
        <v>2439.5640654199997</v>
      </c>
      <c r="K22" s="35">
        <f>SUMIFS(СВЦЭМ!$C$33:$C$776,СВЦЭМ!$A$33:$A$776,$A22,СВЦЭМ!$B$33:$B$776,K$11)+'СЕТ СН'!$F$9+СВЦЭМ!$D$10+'СЕТ СН'!$F$5-'СЕТ СН'!$F$17</f>
        <v>2342.9034639299998</v>
      </c>
      <c r="L22" s="35">
        <f>SUMIFS(СВЦЭМ!$C$33:$C$776,СВЦЭМ!$A$33:$A$776,$A22,СВЦЭМ!$B$33:$B$776,L$11)+'СЕТ СН'!$F$9+СВЦЭМ!$D$10+'СЕТ СН'!$F$5-'СЕТ СН'!$F$17</f>
        <v>2313.1405138499999</v>
      </c>
      <c r="M22" s="35">
        <f>SUMIFS(СВЦЭМ!$C$33:$C$776,СВЦЭМ!$A$33:$A$776,$A22,СВЦЭМ!$B$33:$B$776,M$11)+'СЕТ СН'!$F$9+СВЦЭМ!$D$10+'СЕТ СН'!$F$5-'СЕТ СН'!$F$17</f>
        <v>2312.9381707100001</v>
      </c>
      <c r="N22" s="35">
        <f>SUMIFS(СВЦЭМ!$C$33:$C$776,СВЦЭМ!$A$33:$A$776,$A22,СВЦЭМ!$B$33:$B$776,N$11)+'СЕТ СН'!$F$9+СВЦЭМ!$D$10+'СЕТ СН'!$F$5-'СЕТ СН'!$F$17</f>
        <v>2325.8351765799998</v>
      </c>
      <c r="O22" s="35">
        <f>SUMIFS(СВЦЭМ!$C$33:$C$776,СВЦЭМ!$A$33:$A$776,$A22,СВЦЭМ!$B$33:$B$776,O$11)+'СЕТ СН'!$F$9+СВЦЭМ!$D$10+'СЕТ СН'!$F$5-'СЕТ СН'!$F$17</f>
        <v>2335.39544372</v>
      </c>
      <c r="P22" s="35">
        <f>SUMIFS(СВЦЭМ!$C$33:$C$776,СВЦЭМ!$A$33:$A$776,$A22,СВЦЭМ!$B$33:$B$776,P$11)+'СЕТ СН'!$F$9+СВЦЭМ!$D$10+'СЕТ СН'!$F$5-'СЕТ СН'!$F$17</f>
        <v>2339.23655684</v>
      </c>
      <c r="Q22" s="35">
        <f>SUMIFS(СВЦЭМ!$C$33:$C$776,СВЦЭМ!$A$33:$A$776,$A22,СВЦЭМ!$B$33:$B$776,Q$11)+'СЕТ СН'!$F$9+СВЦЭМ!$D$10+'СЕТ СН'!$F$5-'СЕТ СН'!$F$17</f>
        <v>2347.0314112699998</v>
      </c>
      <c r="R22" s="35">
        <f>SUMIFS(СВЦЭМ!$C$33:$C$776,СВЦЭМ!$A$33:$A$776,$A22,СВЦЭМ!$B$33:$B$776,R$11)+'СЕТ СН'!$F$9+СВЦЭМ!$D$10+'СЕТ СН'!$F$5-'СЕТ СН'!$F$17</f>
        <v>2342.6260430900002</v>
      </c>
      <c r="S22" s="35">
        <f>SUMIFS(СВЦЭМ!$C$33:$C$776,СВЦЭМ!$A$33:$A$776,$A22,СВЦЭМ!$B$33:$B$776,S$11)+'СЕТ СН'!$F$9+СВЦЭМ!$D$10+'СЕТ СН'!$F$5-'СЕТ СН'!$F$17</f>
        <v>2344.45413005</v>
      </c>
      <c r="T22" s="35">
        <f>SUMIFS(СВЦЭМ!$C$33:$C$776,СВЦЭМ!$A$33:$A$776,$A22,СВЦЭМ!$B$33:$B$776,T$11)+'СЕТ СН'!$F$9+СВЦЭМ!$D$10+'СЕТ СН'!$F$5-'СЕТ СН'!$F$17</f>
        <v>2334.1342492899998</v>
      </c>
      <c r="U22" s="35">
        <f>SUMIFS(СВЦЭМ!$C$33:$C$776,СВЦЭМ!$A$33:$A$776,$A22,СВЦЭМ!$B$33:$B$776,U$11)+'СЕТ СН'!$F$9+СВЦЭМ!$D$10+'СЕТ СН'!$F$5-'СЕТ СН'!$F$17</f>
        <v>2318.7298465099998</v>
      </c>
      <c r="V22" s="35">
        <f>SUMIFS(СВЦЭМ!$C$33:$C$776,СВЦЭМ!$A$33:$A$776,$A22,СВЦЭМ!$B$33:$B$776,V$11)+'СЕТ СН'!$F$9+СВЦЭМ!$D$10+'СЕТ СН'!$F$5-'СЕТ СН'!$F$17</f>
        <v>2311.1716559400002</v>
      </c>
      <c r="W22" s="35">
        <f>SUMIFS(СВЦЭМ!$C$33:$C$776,СВЦЭМ!$A$33:$A$776,$A22,СВЦЭМ!$B$33:$B$776,W$11)+'СЕТ СН'!$F$9+СВЦЭМ!$D$10+'СЕТ СН'!$F$5-'СЕТ СН'!$F$17</f>
        <v>2319.7786480199998</v>
      </c>
      <c r="X22" s="35">
        <f>SUMIFS(СВЦЭМ!$C$33:$C$776,СВЦЭМ!$A$33:$A$776,$A22,СВЦЭМ!$B$33:$B$776,X$11)+'СЕТ СН'!$F$9+СВЦЭМ!$D$10+'СЕТ СН'!$F$5-'СЕТ СН'!$F$17</f>
        <v>2341.8045548099999</v>
      </c>
      <c r="Y22" s="35">
        <f>SUMIFS(СВЦЭМ!$C$33:$C$776,СВЦЭМ!$A$33:$A$776,$A22,СВЦЭМ!$B$33:$B$776,Y$11)+'СЕТ СН'!$F$9+СВЦЭМ!$D$10+'СЕТ СН'!$F$5-'СЕТ СН'!$F$17</f>
        <v>2422.6421557499998</v>
      </c>
    </row>
    <row r="23" spans="1:25" ht="15.75" x14ac:dyDescent="0.2">
      <c r="A23" s="34">
        <f t="shared" si="0"/>
        <v>43597</v>
      </c>
      <c r="B23" s="35">
        <f>SUMIFS(СВЦЭМ!$C$33:$C$776,СВЦЭМ!$A$33:$A$776,$A23,СВЦЭМ!$B$33:$B$776,B$11)+'СЕТ СН'!$F$9+СВЦЭМ!$D$10+'СЕТ СН'!$F$5-'СЕТ СН'!$F$17</f>
        <v>2503.14173854</v>
      </c>
      <c r="C23" s="35">
        <f>SUMIFS(СВЦЭМ!$C$33:$C$776,СВЦЭМ!$A$33:$A$776,$A23,СВЦЭМ!$B$33:$B$776,C$11)+'СЕТ СН'!$F$9+СВЦЭМ!$D$10+'СЕТ СН'!$F$5-'СЕТ СН'!$F$17</f>
        <v>2601.0750442899998</v>
      </c>
      <c r="D23" s="35">
        <f>SUMIFS(СВЦЭМ!$C$33:$C$776,СВЦЭМ!$A$33:$A$776,$A23,СВЦЭМ!$B$33:$B$776,D$11)+'СЕТ СН'!$F$9+СВЦЭМ!$D$10+'СЕТ СН'!$F$5-'СЕТ СН'!$F$17</f>
        <v>2690.4809336799999</v>
      </c>
      <c r="E23" s="35">
        <f>SUMIFS(СВЦЭМ!$C$33:$C$776,СВЦЭМ!$A$33:$A$776,$A23,СВЦЭМ!$B$33:$B$776,E$11)+'СЕТ СН'!$F$9+СВЦЭМ!$D$10+'СЕТ СН'!$F$5-'СЕТ СН'!$F$17</f>
        <v>2679.8195699500002</v>
      </c>
      <c r="F23" s="35">
        <f>SUMIFS(СВЦЭМ!$C$33:$C$776,СВЦЭМ!$A$33:$A$776,$A23,СВЦЭМ!$B$33:$B$776,F$11)+'СЕТ СН'!$F$9+СВЦЭМ!$D$10+'СЕТ СН'!$F$5-'СЕТ СН'!$F$17</f>
        <v>2695.5693036100001</v>
      </c>
      <c r="G23" s="35">
        <f>SUMIFS(СВЦЭМ!$C$33:$C$776,СВЦЭМ!$A$33:$A$776,$A23,СВЦЭМ!$B$33:$B$776,G$11)+'СЕТ СН'!$F$9+СВЦЭМ!$D$10+'СЕТ СН'!$F$5-'СЕТ СН'!$F$17</f>
        <v>2708.5393642199997</v>
      </c>
      <c r="H23" s="35">
        <f>SUMIFS(СВЦЭМ!$C$33:$C$776,СВЦЭМ!$A$33:$A$776,$A23,СВЦЭМ!$B$33:$B$776,H$11)+'СЕТ СН'!$F$9+СВЦЭМ!$D$10+'СЕТ СН'!$F$5-'СЕТ СН'!$F$17</f>
        <v>2646.8738686500001</v>
      </c>
      <c r="I23" s="35">
        <f>SUMIFS(СВЦЭМ!$C$33:$C$776,СВЦЭМ!$A$33:$A$776,$A23,СВЦЭМ!$B$33:$B$776,I$11)+'СЕТ СН'!$F$9+СВЦЭМ!$D$10+'СЕТ СН'!$F$5-'СЕТ СН'!$F$17</f>
        <v>2552.22464343</v>
      </c>
      <c r="J23" s="35">
        <f>SUMIFS(СВЦЭМ!$C$33:$C$776,СВЦЭМ!$A$33:$A$776,$A23,СВЦЭМ!$B$33:$B$776,J$11)+'СЕТ СН'!$F$9+СВЦЭМ!$D$10+'СЕТ СН'!$F$5-'СЕТ СН'!$F$17</f>
        <v>2461.2978305899996</v>
      </c>
      <c r="K23" s="35">
        <f>SUMIFS(СВЦЭМ!$C$33:$C$776,СВЦЭМ!$A$33:$A$776,$A23,СВЦЭМ!$B$33:$B$776,K$11)+'СЕТ СН'!$F$9+СВЦЭМ!$D$10+'СЕТ СН'!$F$5-'СЕТ СН'!$F$17</f>
        <v>2360.7500505200001</v>
      </c>
      <c r="L23" s="35">
        <f>SUMIFS(СВЦЭМ!$C$33:$C$776,СВЦЭМ!$A$33:$A$776,$A23,СВЦЭМ!$B$33:$B$776,L$11)+'СЕТ СН'!$F$9+СВЦЭМ!$D$10+'СЕТ СН'!$F$5-'СЕТ СН'!$F$17</f>
        <v>2315.6643964199998</v>
      </c>
      <c r="M23" s="35">
        <f>SUMIFS(СВЦЭМ!$C$33:$C$776,СВЦЭМ!$A$33:$A$776,$A23,СВЦЭМ!$B$33:$B$776,M$11)+'СЕТ СН'!$F$9+СВЦЭМ!$D$10+'СЕТ СН'!$F$5-'СЕТ СН'!$F$17</f>
        <v>2299.7233613999997</v>
      </c>
      <c r="N23" s="35">
        <f>SUMIFS(СВЦЭМ!$C$33:$C$776,СВЦЭМ!$A$33:$A$776,$A23,СВЦЭМ!$B$33:$B$776,N$11)+'СЕТ СН'!$F$9+СВЦЭМ!$D$10+'СЕТ СН'!$F$5-'СЕТ СН'!$F$17</f>
        <v>2306.09130998</v>
      </c>
      <c r="O23" s="35">
        <f>SUMIFS(СВЦЭМ!$C$33:$C$776,СВЦЭМ!$A$33:$A$776,$A23,СВЦЭМ!$B$33:$B$776,O$11)+'СЕТ СН'!$F$9+СВЦЭМ!$D$10+'СЕТ СН'!$F$5-'СЕТ СН'!$F$17</f>
        <v>2314.1599561200001</v>
      </c>
      <c r="P23" s="35">
        <f>SUMIFS(СВЦЭМ!$C$33:$C$776,СВЦЭМ!$A$33:$A$776,$A23,СВЦЭМ!$B$33:$B$776,P$11)+'СЕТ СН'!$F$9+СВЦЭМ!$D$10+'СЕТ СН'!$F$5-'СЕТ СН'!$F$17</f>
        <v>2324.0854660199998</v>
      </c>
      <c r="Q23" s="35">
        <f>SUMIFS(СВЦЭМ!$C$33:$C$776,СВЦЭМ!$A$33:$A$776,$A23,СВЦЭМ!$B$33:$B$776,Q$11)+'СЕТ СН'!$F$9+СВЦЭМ!$D$10+'СЕТ СН'!$F$5-'СЕТ СН'!$F$17</f>
        <v>2345.7391438</v>
      </c>
      <c r="R23" s="35">
        <f>SUMIFS(СВЦЭМ!$C$33:$C$776,СВЦЭМ!$A$33:$A$776,$A23,СВЦЭМ!$B$33:$B$776,R$11)+'СЕТ СН'!$F$9+СВЦЭМ!$D$10+'СЕТ СН'!$F$5-'СЕТ СН'!$F$17</f>
        <v>2338.5873078499999</v>
      </c>
      <c r="S23" s="35">
        <f>SUMIFS(СВЦЭМ!$C$33:$C$776,СВЦЭМ!$A$33:$A$776,$A23,СВЦЭМ!$B$33:$B$776,S$11)+'СЕТ СН'!$F$9+СВЦЭМ!$D$10+'СЕТ СН'!$F$5-'СЕТ СН'!$F$17</f>
        <v>2328.86776809</v>
      </c>
      <c r="T23" s="35">
        <f>SUMIFS(СВЦЭМ!$C$33:$C$776,СВЦЭМ!$A$33:$A$776,$A23,СВЦЭМ!$B$33:$B$776,T$11)+'СЕТ СН'!$F$9+СВЦЭМ!$D$10+'СЕТ СН'!$F$5-'СЕТ СН'!$F$17</f>
        <v>2313.0507228299998</v>
      </c>
      <c r="U23" s="35">
        <f>SUMIFS(СВЦЭМ!$C$33:$C$776,СВЦЭМ!$A$33:$A$776,$A23,СВЦЭМ!$B$33:$B$776,U$11)+'СЕТ СН'!$F$9+СВЦЭМ!$D$10+'СЕТ СН'!$F$5-'СЕТ СН'!$F$17</f>
        <v>2288.4127882899998</v>
      </c>
      <c r="V23" s="35">
        <f>SUMIFS(СВЦЭМ!$C$33:$C$776,СВЦЭМ!$A$33:$A$776,$A23,СВЦЭМ!$B$33:$B$776,V$11)+'СЕТ СН'!$F$9+СВЦЭМ!$D$10+'СЕТ СН'!$F$5-'СЕТ СН'!$F$17</f>
        <v>2261.8521865899997</v>
      </c>
      <c r="W23" s="35">
        <f>SUMIFS(СВЦЭМ!$C$33:$C$776,СВЦЭМ!$A$33:$A$776,$A23,СВЦЭМ!$B$33:$B$776,W$11)+'СЕТ СН'!$F$9+СВЦЭМ!$D$10+'СЕТ СН'!$F$5-'СЕТ СН'!$F$17</f>
        <v>2267.6076480499996</v>
      </c>
      <c r="X23" s="35">
        <f>SUMIFS(СВЦЭМ!$C$33:$C$776,СВЦЭМ!$A$33:$A$776,$A23,СВЦЭМ!$B$33:$B$776,X$11)+'СЕТ СН'!$F$9+СВЦЭМ!$D$10+'СЕТ СН'!$F$5-'СЕТ СН'!$F$17</f>
        <v>2301.39340588</v>
      </c>
      <c r="Y23" s="35">
        <f>SUMIFS(СВЦЭМ!$C$33:$C$776,СВЦЭМ!$A$33:$A$776,$A23,СВЦЭМ!$B$33:$B$776,Y$11)+'СЕТ СН'!$F$9+СВЦЭМ!$D$10+'СЕТ СН'!$F$5-'СЕТ СН'!$F$17</f>
        <v>2381.5419617999996</v>
      </c>
    </row>
    <row r="24" spans="1:25" ht="15.75" x14ac:dyDescent="0.2">
      <c r="A24" s="34">
        <f t="shared" si="0"/>
        <v>43598</v>
      </c>
      <c r="B24" s="35">
        <f>SUMIFS(СВЦЭМ!$C$33:$C$776,СВЦЭМ!$A$33:$A$776,$A24,СВЦЭМ!$B$33:$B$776,B$11)+'СЕТ СН'!$F$9+СВЦЭМ!$D$10+'СЕТ СН'!$F$5-'СЕТ СН'!$F$17</f>
        <v>2403.6246099299997</v>
      </c>
      <c r="C24" s="35">
        <f>SUMIFS(СВЦЭМ!$C$33:$C$776,СВЦЭМ!$A$33:$A$776,$A24,СВЦЭМ!$B$33:$B$776,C$11)+'СЕТ СН'!$F$9+СВЦЭМ!$D$10+'СЕТ СН'!$F$5-'СЕТ СН'!$F$17</f>
        <v>2497.2840612999998</v>
      </c>
      <c r="D24" s="35">
        <f>SUMIFS(СВЦЭМ!$C$33:$C$776,СВЦЭМ!$A$33:$A$776,$A24,СВЦЭМ!$B$33:$B$776,D$11)+'СЕТ СН'!$F$9+СВЦЭМ!$D$10+'СЕТ СН'!$F$5-'СЕТ СН'!$F$17</f>
        <v>2609.14763438</v>
      </c>
      <c r="E24" s="35">
        <f>SUMIFS(СВЦЭМ!$C$33:$C$776,СВЦЭМ!$A$33:$A$776,$A24,СВЦЭМ!$B$33:$B$776,E$11)+'СЕТ СН'!$F$9+СВЦЭМ!$D$10+'СЕТ СН'!$F$5-'СЕТ СН'!$F$17</f>
        <v>2620.5051886000001</v>
      </c>
      <c r="F24" s="35">
        <f>SUMIFS(СВЦЭМ!$C$33:$C$776,СВЦЭМ!$A$33:$A$776,$A24,СВЦЭМ!$B$33:$B$776,F$11)+'СЕТ СН'!$F$9+СВЦЭМ!$D$10+'СЕТ СН'!$F$5-'СЕТ СН'!$F$17</f>
        <v>2636.3508865599997</v>
      </c>
      <c r="G24" s="35">
        <f>SUMIFS(СВЦЭМ!$C$33:$C$776,СВЦЭМ!$A$33:$A$776,$A24,СВЦЭМ!$B$33:$B$776,G$11)+'СЕТ СН'!$F$9+СВЦЭМ!$D$10+'СЕТ СН'!$F$5-'СЕТ СН'!$F$17</f>
        <v>2629.0414710999999</v>
      </c>
      <c r="H24" s="35">
        <f>SUMIFS(СВЦЭМ!$C$33:$C$776,СВЦЭМ!$A$33:$A$776,$A24,СВЦЭМ!$B$33:$B$776,H$11)+'СЕТ СН'!$F$9+СВЦЭМ!$D$10+'СЕТ СН'!$F$5-'СЕТ СН'!$F$17</f>
        <v>2558.5842727199997</v>
      </c>
      <c r="I24" s="35">
        <f>SUMIFS(СВЦЭМ!$C$33:$C$776,СВЦЭМ!$A$33:$A$776,$A24,СВЦЭМ!$B$33:$B$776,I$11)+'СЕТ СН'!$F$9+СВЦЭМ!$D$10+'СЕТ СН'!$F$5-'СЕТ СН'!$F$17</f>
        <v>2462.6121951099999</v>
      </c>
      <c r="J24" s="35">
        <f>SUMIFS(СВЦЭМ!$C$33:$C$776,СВЦЭМ!$A$33:$A$776,$A24,СВЦЭМ!$B$33:$B$776,J$11)+'СЕТ СН'!$F$9+СВЦЭМ!$D$10+'СЕТ СН'!$F$5-'СЕТ СН'!$F$17</f>
        <v>2403.11932897</v>
      </c>
      <c r="K24" s="35">
        <f>SUMIFS(СВЦЭМ!$C$33:$C$776,СВЦЭМ!$A$33:$A$776,$A24,СВЦЭМ!$B$33:$B$776,K$11)+'СЕТ СН'!$F$9+СВЦЭМ!$D$10+'СЕТ СН'!$F$5-'СЕТ СН'!$F$17</f>
        <v>2372.9731821799996</v>
      </c>
      <c r="L24" s="35">
        <f>SUMIFS(СВЦЭМ!$C$33:$C$776,СВЦЭМ!$A$33:$A$776,$A24,СВЦЭМ!$B$33:$B$776,L$11)+'СЕТ СН'!$F$9+СВЦЭМ!$D$10+'СЕТ СН'!$F$5-'СЕТ СН'!$F$17</f>
        <v>2349.0658960199999</v>
      </c>
      <c r="M24" s="35">
        <f>SUMIFS(СВЦЭМ!$C$33:$C$776,СВЦЭМ!$A$33:$A$776,$A24,СВЦЭМ!$B$33:$B$776,M$11)+'СЕТ СН'!$F$9+СВЦЭМ!$D$10+'СЕТ СН'!$F$5-'СЕТ СН'!$F$17</f>
        <v>2343.87391957</v>
      </c>
      <c r="N24" s="35">
        <f>SUMIFS(СВЦЭМ!$C$33:$C$776,СВЦЭМ!$A$33:$A$776,$A24,СВЦЭМ!$B$33:$B$776,N$11)+'СЕТ СН'!$F$9+СВЦЭМ!$D$10+'СЕТ СН'!$F$5-'СЕТ СН'!$F$17</f>
        <v>2336.4644142299999</v>
      </c>
      <c r="O24" s="35">
        <f>SUMIFS(СВЦЭМ!$C$33:$C$776,СВЦЭМ!$A$33:$A$776,$A24,СВЦЭМ!$B$33:$B$776,O$11)+'СЕТ СН'!$F$9+СВЦЭМ!$D$10+'СЕТ СН'!$F$5-'СЕТ СН'!$F$17</f>
        <v>2349.5535767199999</v>
      </c>
      <c r="P24" s="35">
        <f>SUMIFS(СВЦЭМ!$C$33:$C$776,СВЦЭМ!$A$33:$A$776,$A24,СВЦЭМ!$B$33:$B$776,P$11)+'СЕТ СН'!$F$9+СВЦЭМ!$D$10+'СЕТ СН'!$F$5-'СЕТ СН'!$F$17</f>
        <v>2357.7628183500001</v>
      </c>
      <c r="Q24" s="35">
        <f>SUMIFS(СВЦЭМ!$C$33:$C$776,СВЦЭМ!$A$33:$A$776,$A24,СВЦЭМ!$B$33:$B$776,Q$11)+'СЕТ СН'!$F$9+СВЦЭМ!$D$10+'СЕТ СН'!$F$5-'СЕТ СН'!$F$17</f>
        <v>2354.4414619300001</v>
      </c>
      <c r="R24" s="35">
        <f>SUMIFS(СВЦЭМ!$C$33:$C$776,СВЦЭМ!$A$33:$A$776,$A24,СВЦЭМ!$B$33:$B$776,R$11)+'СЕТ СН'!$F$9+СВЦЭМ!$D$10+'СЕТ СН'!$F$5-'СЕТ СН'!$F$17</f>
        <v>2363.81541453</v>
      </c>
      <c r="S24" s="35">
        <f>SUMIFS(СВЦЭМ!$C$33:$C$776,СВЦЭМ!$A$33:$A$776,$A24,СВЦЭМ!$B$33:$B$776,S$11)+'СЕТ СН'!$F$9+СВЦЭМ!$D$10+'СЕТ СН'!$F$5-'СЕТ СН'!$F$17</f>
        <v>2362.6189850199999</v>
      </c>
      <c r="T24" s="35">
        <f>SUMIFS(СВЦЭМ!$C$33:$C$776,СВЦЭМ!$A$33:$A$776,$A24,СВЦЭМ!$B$33:$B$776,T$11)+'СЕТ СН'!$F$9+СВЦЭМ!$D$10+'СЕТ СН'!$F$5-'СЕТ СН'!$F$17</f>
        <v>2351.9424334799996</v>
      </c>
      <c r="U24" s="35">
        <f>SUMIFS(СВЦЭМ!$C$33:$C$776,СВЦЭМ!$A$33:$A$776,$A24,СВЦЭМ!$B$33:$B$776,U$11)+'СЕТ СН'!$F$9+СВЦЭМ!$D$10+'СЕТ СН'!$F$5-'СЕТ СН'!$F$17</f>
        <v>2349.5616755999999</v>
      </c>
      <c r="V24" s="35">
        <f>SUMIFS(СВЦЭМ!$C$33:$C$776,СВЦЭМ!$A$33:$A$776,$A24,СВЦЭМ!$B$33:$B$776,V$11)+'СЕТ СН'!$F$9+СВЦЭМ!$D$10+'СЕТ СН'!$F$5-'СЕТ СН'!$F$17</f>
        <v>2351.1314808799998</v>
      </c>
      <c r="W24" s="35">
        <f>SUMIFS(СВЦЭМ!$C$33:$C$776,СВЦЭМ!$A$33:$A$776,$A24,СВЦЭМ!$B$33:$B$776,W$11)+'СЕТ СН'!$F$9+СВЦЭМ!$D$10+'СЕТ СН'!$F$5-'СЕТ СН'!$F$17</f>
        <v>2336.8762072899999</v>
      </c>
      <c r="X24" s="35">
        <f>SUMIFS(СВЦЭМ!$C$33:$C$776,СВЦЭМ!$A$33:$A$776,$A24,СВЦЭМ!$B$33:$B$776,X$11)+'СЕТ СН'!$F$9+СВЦЭМ!$D$10+'СЕТ СН'!$F$5-'СЕТ СН'!$F$17</f>
        <v>2373.9907766199999</v>
      </c>
      <c r="Y24" s="35">
        <f>SUMIFS(СВЦЭМ!$C$33:$C$776,СВЦЭМ!$A$33:$A$776,$A24,СВЦЭМ!$B$33:$B$776,Y$11)+'СЕТ СН'!$F$9+СВЦЭМ!$D$10+'СЕТ СН'!$F$5-'СЕТ СН'!$F$17</f>
        <v>2437.0774235999997</v>
      </c>
    </row>
    <row r="25" spans="1:25" ht="15.75" x14ac:dyDescent="0.2">
      <c r="A25" s="34">
        <f t="shared" si="0"/>
        <v>43599</v>
      </c>
      <c r="B25" s="35">
        <f>SUMIFS(СВЦЭМ!$C$33:$C$776,СВЦЭМ!$A$33:$A$776,$A25,СВЦЭМ!$B$33:$B$776,B$11)+'СЕТ СН'!$F$9+СВЦЭМ!$D$10+'СЕТ СН'!$F$5-'СЕТ СН'!$F$17</f>
        <v>2518.2644163599998</v>
      </c>
      <c r="C25" s="35">
        <f>SUMIFS(СВЦЭМ!$C$33:$C$776,СВЦЭМ!$A$33:$A$776,$A25,СВЦЭМ!$B$33:$B$776,C$11)+'СЕТ СН'!$F$9+СВЦЭМ!$D$10+'СЕТ СН'!$F$5-'СЕТ СН'!$F$17</f>
        <v>2635.0123878499999</v>
      </c>
      <c r="D25" s="35">
        <f>SUMIFS(СВЦЭМ!$C$33:$C$776,СВЦЭМ!$A$33:$A$776,$A25,СВЦЭМ!$B$33:$B$776,D$11)+'СЕТ СН'!$F$9+СВЦЭМ!$D$10+'СЕТ СН'!$F$5-'СЕТ СН'!$F$17</f>
        <v>2734.8159015000001</v>
      </c>
      <c r="E25" s="35">
        <f>SUMIFS(СВЦЭМ!$C$33:$C$776,СВЦЭМ!$A$33:$A$776,$A25,СВЦЭМ!$B$33:$B$776,E$11)+'СЕТ СН'!$F$9+СВЦЭМ!$D$10+'СЕТ СН'!$F$5-'СЕТ СН'!$F$17</f>
        <v>2737.2742728899998</v>
      </c>
      <c r="F25" s="35">
        <f>SUMIFS(СВЦЭМ!$C$33:$C$776,СВЦЭМ!$A$33:$A$776,$A25,СВЦЭМ!$B$33:$B$776,F$11)+'СЕТ СН'!$F$9+СВЦЭМ!$D$10+'СЕТ СН'!$F$5-'СЕТ СН'!$F$17</f>
        <v>2741.5009744899999</v>
      </c>
      <c r="G25" s="35">
        <f>SUMIFS(СВЦЭМ!$C$33:$C$776,СВЦЭМ!$A$33:$A$776,$A25,СВЦЭМ!$B$33:$B$776,G$11)+'СЕТ СН'!$F$9+СВЦЭМ!$D$10+'СЕТ СН'!$F$5-'СЕТ СН'!$F$17</f>
        <v>2715.4333745399999</v>
      </c>
      <c r="H25" s="35">
        <f>SUMIFS(СВЦЭМ!$C$33:$C$776,СВЦЭМ!$A$33:$A$776,$A25,СВЦЭМ!$B$33:$B$776,H$11)+'СЕТ СН'!$F$9+СВЦЭМ!$D$10+'СЕТ СН'!$F$5-'СЕТ СН'!$F$17</f>
        <v>2596.34263556</v>
      </c>
      <c r="I25" s="35">
        <f>SUMIFS(СВЦЭМ!$C$33:$C$776,СВЦЭМ!$A$33:$A$776,$A25,СВЦЭМ!$B$33:$B$776,I$11)+'СЕТ СН'!$F$9+СВЦЭМ!$D$10+'СЕТ СН'!$F$5-'СЕТ СН'!$F$17</f>
        <v>2474.2887087899999</v>
      </c>
      <c r="J25" s="35">
        <f>SUMIFS(СВЦЭМ!$C$33:$C$776,СВЦЭМ!$A$33:$A$776,$A25,СВЦЭМ!$B$33:$B$776,J$11)+'СЕТ СН'!$F$9+СВЦЭМ!$D$10+'СЕТ СН'!$F$5-'СЕТ СН'!$F$17</f>
        <v>2413.8058536999997</v>
      </c>
      <c r="K25" s="35">
        <f>SUMIFS(СВЦЭМ!$C$33:$C$776,СВЦЭМ!$A$33:$A$776,$A25,СВЦЭМ!$B$33:$B$776,K$11)+'СЕТ СН'!$F$9+СВЦЭМ!$D$10+'СЕТ СН'!$F$5-'СЕТ СН'!$F$17</f>
        <v>2348.0916205499998</v>
      </c>
      <c r="L25" s="35">
        <f>SUMIFS(СВЦЭМ!$C$33:$C$776,СВЦЭМ!$A$33:$A$776,$A25,СВЦЭМ!$B$33:$B$776,L$11)+'СЕТ СН'!$F$9+СВЦЭМ!$D$10+'СЕТ СН'!$F$5-'СЕТ СН'!$F$17</f>
        <v>2333.6078797099999</v>
      </c>
      <c r="M25" s="35">
        <f>SUMIFS(СВЦЭМ!$C$33:$C$776,СВЦЭМ!$A$33:$A$776,$A25,СВЦЭМ!$B$33:$B$776,M$11)+'СЕТ СН'!$F$9+СВЦЭМ!$D$10+'СЕТ СН'!$F$5-'СЕТ СН'!$F$17</f>
        <v>2329.2416146400001</v>
      </c>
      <c r="N25" s="35">
        <f>SUMIFS(СВЦЭМ!$C$33:$C$776,СВЦЭМ!$A$33:$A$776,$A25,СВЦЭМ!$B$33:$B$776,N$11)+'СЕТ СН'!$F$9+СВЦЭМ!$D$10+'СЕТ СН'!$F$5-'СЕТ СН'!$F$17</f>
        <v>2328.3172521199999</v>
      </c>
      <c r="O25" s="35">
        <f>SUMIFS(СВЦЭМ!$C$33:$C$776,СВЦЭМ!$A$33:$A$776,$A25,СВЦЭМ!$B$33:$B$776,O$11)+'СЕТ СН'!$F$9+СВЦЭМ!$D$10+'СЕТ СН'!$F$5-'СЕТ СН'!$F$17</f>
        <v>2339.5447335700001</v>
      </c>
      <c r="P25" s="35">
        <f>SUMIFS(СВЦЭМ!$C$33:$C$776,СВЦЭМ!$A$33:$A$776,$A25,СВЦЭМ!$B$33:$B$776,P$11)+'СЕТ СН'!$F$9+СВЦЭМ!$D$10+'СЕТ СН'!$F$5-'СЕТ СН'!$F$17</f>
        <v>2347.9982324100001</v>
      </c>
      <c r="Q25" s="35">
        <f>SUMIFS(СВЦЭМ!$C$33:$C$776,СВЦЭМ!$A$33:$A$776,$A25,СВЦЭМ!$B$33:$B$776,Q$11)+'СЕТ СН'!$F$9+СВЦЭМ!$D$10+'СЕТ СН'!$F$5-'СЕТ СН'!$F$17</f>
        <v>2350.0335650299999</v>
      </c>
      <c r="R25" s="35">
        <f>SUMIFS(СВЦЭМ!$C$33:$C$776,СВЦЭМ!$A$33:$A$776,$A25,СВЦЭМ!$B$33:$B$776,R$11)+'СЕТ СН'!$F$9+СВЦЭМ!$D$10+'СЕТ СН'!$F$5-'СЕТ СН'!$F$17</f>
        <v>2346.3466668399997</v>
      </c>
      <c r="S25" s="35">
        <f>SUMIFS(СВЦЭМ!$C$33:$C$776,СВЦЭМ!$A$33:$A$776,$A25,СВЦЭМ!$B$33:$B$776,S$11)+'СЕТ СН'!$F$9+СВЦЭМ!$D$10+'СЕТ СН'!$F$5-'СЕТ СН'!$F$17</f>
        <v>2348.56565387</v>
      </c>
      <c r="T25" s="35">
        <f>SUMIFS(СВЦЭМ!$C$33:$C$776,СВЦЭМ!$A$33:$A$776,$A25,СВЦЭМ!$B$33:$B$776,T$11)+'СЕТ СН'!$F$9+СВЦЭМ!$D$10+'СЕТ СН'!$F$5-'СЕТ СН'!$F$17</f>
        <v>2343.6724224499999</v>
      </c>
      <c r="U25" s="35">
        <f>SUMIFS(СВЦЭМ!$C$33:$C$776,СВЦЭМ!$A$33:$A$776,$A25,СВЦЭМ!$B$33:$B$776,U$11)+'СЕТ СН'!$F$9+СВЦЭМ!$D$10+'СЕТ СН'!$F$5-'СЕТ СН'!$F$17</f>
        <v>2321.8468153099998</v>
      </c>
      <c r="V25" s="35">
        <f>SUMIFS(СВЦЭМ!$C$33:$C$776,СВЦЭМ!$A$33:$A$776,$A25,СВЦЭМ!$B$33:$B$776,V$11)+'СЕТ СН'!$F$9+СВЦЭМ!$D$10+'СЕТ СН'!$F$5-'СЕТ СН'!$F$17</f>
        <v>2309.2234657600002</v>
      </c>
      <c r="W25" s="35">
        <f>SUMIFS(СВЦЭМ!$C$33:$C$776,СВЦЭМ!$A$33:$A$776,$A25,СВЦЭМ!$B$33:$B$776,W$11)+'СЕТ СН'!$F$9+СВЦЭМ!$D$10+'СЕТ СН'!$F$5-'СЕТ СН'!$F$17</f>
        <v>2324.73362692</v>
      </c>
      <c r="X25" s="35">
        <f>SUMIFS(СВЦЭМ!$C$33:$C$776,СВЦЭМ!$A$33:$A$776,$A25,СВЦЭМ!$B$33:$B$776,X$11)+'СЕТ СН'!$F$9+СВЦЭМ!$D$10+'СЕТ СН'!$F$5-'СЕТ СН'!$F$17</f>
        <v>2302.0781365599996</v>
      </c>
      <c r="Y25" s="35">
        <f>SUMIFS(СВЦЭМ!$C$33:$C$776,СВЦЭМ!$A$33:$A$776,$A25,СВЦЭМ!$B$33:$B$776,Y$11)+'СЕТ СН'!$F$9+СВЦЭМ!$D$10+'СЕТ СН'!$F$5-'СЕТ СН'!$F$17</f>
        <v>2375.6296047799997</v>
      </c>
    </row>
    <row r="26" spans="1:25" ht="15.75" x14ac:dyDescent="0.2">
      <c r="A26" s="34">
        <f t="shared" si="0"/>
        <v>43600</v>
      </c>
      <c r="B26" s="35">
        <f>SUMIFS(СВЦЭМ!$C$33:$C$776,СВЦЭМ!$A$33:$A$776,$A26,СВЦЭМ!$B$33:$B$776,B$11)+'СЕТ СН'!$F$9+СВЦЭМ!$D$10+'СЕТ СН'!$F$5-'СЕТ СН'!$F$17</f>
        <v>2451.9142901599998</v>
      </c>
      <c r="C26" s="35">
        <f>SUMIFS(СВЦЭМ!$C$33:$C$776,СВЦЭМ!$A$33:$A$776,$A26,СВЦЭМ!$B$33:$B$776,C$11)+'СЕТ СН'!$F$9+СВЦЭМ!$D$10+'СЕТ СН'!$F$5-'СЕТ СН'!$F$17</f>
        <v>2532.9349630699999</v>
      </c>
      <c r="D26" s="35">
        <f>SUMIFS(СВЦЭМ!$C$33:$C$776,СВЦЭМ!$A$33:$A$776,$A26,СВЦЭМ!$B$33:$B$776,D$11)+'СЕТ СН'!$F$9+СВЦЭМ!$D$10+'СЕТ СН'!$F$5-'СЕТ СН'!$F$17</f>
        <v>2626.9505987399998</v>
      </c>
      <c r="E26" s="35">
        <f>SUMIFS(СВЦЭМ!$C$33:$C$776,СВЦЭМ!$A$33:$A$776,$A26,СВЦЭМ!$B$33:$B$776,E$11)+'СЕТ СН'!$F$9+СВЦЭМ!$D$10+'СЕТ СН'!$F$5-'СЕТ СН'!$F$17</f>
        <v>2636.6658378799998</v>
      </c>
      <c r="F26" s="35">
        <f>SUMIFS(СВЦЭМ!$C$33:$C$776,СВЦЭМ!$A$33:$A$776,$A26,СВЦЭМ!$B$33:$B$776,F$11)+'СЕТ СН'!$F$9+СВЦЭМ!$D$10+'СЕТ СН'!$F$5-'СЕТ СН'!$F$17</f>
        <v>2648.1433419</v>
      </c>
      <c r="G26" s="35">
        <f>SUMIFS(СВЦЭМ!$C$33:$C$776,СВЦЭМ!$A$33:$A$776,$A26,СВЦЭМ!$B$33:$B$776,G$11)+'СЕТ СН'!$F$9+СВЦЭМ!$D$10+'СЕТ СН'!$F$5-'СЕТ СН'!$F$17</f>
        <v>2638.5083448</v>
      </c>
      <c r="H26" s="35">
        <f>SUMIFS(СВЦЭМ!$C$33:$C$776,СВЦЭМ!$A$33:$A$776,$A26,СВЦЭМ!$B$33:$B$776,H$11)+'СЕТ СН'!$F$9+СВЦЭМ!$D$10+'СЕТ СН'!$F$5-'СЕТ СН'!$F$17</f>
        <v>2541.5093522699999</v>
      </c>
      <c r="I26" s="35">
        <f>SUMIFS(СВЦЭМ!$C$33:$C$776,СВЦЭМ!$A$33:$A$776,$A26,СВЦЭМ!$B$33:$B$776,I$11)+'СЕТ СН'!$F$9+СВЦЭМ!$D$10+'СЕТ СН'!$F$5-'СЕТ СН'!$F$17</f>
        <v>2450.4041578299998</v>
      </c>
      <c r="J26" s="35">
        <f>SUMIFS(СВЦЭМ!$C$33:$C$776,СВЦЭМ!$A$33:$A$776,$A26,СВЦЭМ!$B$33:$B$776,J$11)+'СЕТ СН'!$F$9+СВЦЭМ!$D$10+'СЕТ СН'!$F$5-'СЕТ СН'!$F$17</f>
        <v>2390.0370974099997</v>
      </c>
      <c r="K26" s="35">
        <f>SUMIFS(СВЦЭМ!$C$33:$C$776,СВЦЭМ!$A$33:$A$776,$A26,СВЦЭМ!$B$33:$B$776,K$11)+'СЕТ СН'!$F$9+СВЦЭМ!$D$10+'СЕТ СН'!$F$5-'СЕТ СН'!$F$17</f>
        <v>2336.1060098299999</v>
      </c>
      <c r="L26" s="35">
        <f>SUMIFS(СВЦЭМ!$C$33:$C$776,СВЦЭМ!$A$33:$A$776,$A26,СВЦЭМ!$B$33:$B$776,L$11)+'СЕТ СН'!$F$9+СВЦЭМ!$D$10+'СЕТ СН'!$F$5-'СЕТ СН'!$F$17</f>
        <v>2319.8166256699997</v>
      </c>
      <c r="M26" s="35">
        <f>SUMIFS(СВЦЭМ!$C$33:$C$776,СВЦЭМ!$A$33:$A$776,$A26,СВЦЭМ!$B$33:$B$776,M$11)+'СЕТ СН'!$F$9+СВЦЭМ!$D$10+'СЕТ СН'!$F$5-'СЕТ СН'!$F$17</f>
        <v>2328.5957896800001</v>
      </c>
      <c r="N26" s="35">
        <f>SUMIFS(СВЦЭМ!$C$33:$C$776,СВЦЭМ!$A$33:$A$776,$A26,СВЦЭМ!$B$33:$B$776,N$11)+'СЕТ СН'!$F$9+СВЦЭМ!$D$10+'СЕТ СН'!$F$5-'СЕТ СН'!$F$17</f>
        <v>2322.76043531</v>
      </c>
      <c r="O26" s="35">
        <f>SUMIFS(СВЦЭМ!$C$33:$C$776,СВЦЭМ!$A$33:$A$776,$A26,СВЦЭМ!$B$33:$B$776,O$11)+'СЕТ СН'!$F$9+СВЦЭМ!$D$10+'СЕТ СН'!$F$5-'СЕТ СН'!$F$17</f>
        <v>2340.5850518500001</v>
      </c>
      <c r="P26" s="35">
        <f>SUMIFS(СВЦЭМ!$C$33:$C$776,СВЦЭМ!$A$33:$A$776,$A26,СВЦЭМ!$B$33:$B$776,P$11)+'СЕТ СН'!$F$9+СВЦЭМ!$D$10+'СЕТ СН'!$F$5-'СЕТ СН'!$F$17</f>
        <v>2339.6703192099999</v>
      </c>
      <c r="Q26" s="35">
        <f>SUMIFS(СВЦЭМ!$C$33:$C$776,СВЦЭМ!$A$33:$A$776,$A26,СВЦЭМ!$B$33:$B$776,Q$11)+'СЕТ СН'!$F$9+СВЦЭМ!$D$10+'СЕТ СН'!$F$5-'СЕТ СН'!$F$17</f>
        <v>2338.8466151100001</v>
      </c>
      <c r="R26" s="35">
        <f>SUMIFS(СВЦЭМ!$C$33:$C$776,СВЦЭМ!$A$33:$A$776,$A26,СВЦЭМ!$B$33:$B$776,R$11)+'СЕТ СН'!$F$9+СВЦЭМ!$D$10+'СЕТ СН'!$F$5-'СЕТ СН'!$F$17</f>
        <v>2341.86374127</v>
      </c>
      <c r="S26" s="35">
        <f>SUMIFS(СВЦЭМ!$C$33:$C$776,СВЦЭМ!$A$33:$A$776,$A26,СВЦЭМ!$B$33:$B$776,S$11)+'СЕТ СН'!$F$9+СВЦЭМ!$D$10+'СЕТ СН'!$F$5-'СЕТ СН'!$F$17</f>
        <v>2358.6783311700001</v>
      </c>
      <c r="T26" s="35">
        <f>SUMIFS(СВЦЭМ!$C$33:$C$776,СВЦЭМ!$A$33:$A$776,$A26,СВЦЭМ!$B$33:$B$776,T$11)+'СЕТ СН'!$F$9+СВЦЭМ!$D$10+'СЕТ СН'!$F$5-'СЕТ СН'!$F$17</f>
        <v>2356.4233165799997</v>
      </c>
      <c r="U26" s="35">
        <f>SUMIFS(СВЦЭМ!$C$33:$C$776,СВЦЭМ!$A$33:$A$776,$A26,СВЦЭМ!$B$33:$B$776,U$11)+'СЕТ СН'!$F$9+СВЦЭМ!$D$10+'СЕТ СН'!$F$5-'СЕТ СН'!$F$17</f>
        <v>2351.7372361799999</v>
      </c>
      <c r="V26" s="35">
        <f>SUMIFS(СВЦЭМ!$C$33:$C$776,СВЦЭМ!$A$33:$A$776,$A26,СВЦЭМ!$B$33:$B$776,V$11)+'СЕТ СН'!$F$9+СВЦЭМ!$D$10+'СЕТ СН'!$F$5-'СЕТ СН'!$F$17</f>
        <v>2337.8587024199996</v>
      </c>
      <c r="W26" s="35">
        <f>SUMIFS(СВЦЭМ!$C$33:$C$776,СВЦЭМ!$A$33:$A$776,$A26,СВЦЭМ!$B$33:$B$776,W$11)+'СЕТ СН'!$F$9+СВЦЭМ!$D$10+'СЕТ СН'!$F$5-'СЕТ СН'!$F$17</f>
        <v>2336.2090551699998</v>
      </c>
      <c r="X26" s="35">
        <f>SUMIFS(СВЦЭМ!$C$33:$C$776,СВЦЭМ!$A$33:$A$776,$A26,СВЦЭМ!$B$33:$B$776,X$11)+'СЕТ СН'!$F$9+СВЦЭМ!$D$10+'СЕТ СН'!$F$5-'СЕТ СН'!$F$17</f>
        <v>2343.9471930099999</v>
      </c>
      <c r="Y26" s="35">
        <f>SUMIFS(СВЦЭМ!$C$33:$C$776,СВЦЭМ!$A$33:$A$776,$A26,СВЦЭМ!$B$33:$B$776,Y$11)+'СЕТ СН'!$F$9+СВЦЭМ!$D$10+'СЕТ СН'!$F$5-'СЕТ СН'!$F$17</f>
        <v>2426.92622704</v>
      </c>
    </row>
    <row r="27" spans="1:25" ht="15.75" x14ac:dyDescent="0.2">
      <c r="A27" s="34">
        <f t="shared" si="0"/>
        <v>43601</v>
      </c>
      <c r="B27" s="35">
        <f>SUMIFS(СВЦЭМ!$C$33:$C$776,СВЦЭМ!$A$33:$A$776,$A27,СВЦЭМ!$B$33:$B$776,B$11)+'СЕТ СН'!$F$9+СВЦЭМ!$D$10+'СЕТ СН'!$F$5-'СЕТ СН'!$F$17</f>
        <v>2467.1617248299999</v>
      </c>
      <c r="C27" s="35">
        <f>SUMIFS(СВЦЭМ!$C$33:$C$776,СВЦЭМ!$A$33:$A$776,$A27,СВЦЭМ!$B$33:$B$776,C$11)+'СЕТ СН'!$F$9+СВЦЭМ!$D$10+'СЕТ СН'!$F$5-'СЕТ СН'!$F$17</f>
        <v>2583.8699770100002</v>
      </c>
      <c r="D27" s="35">
        <f>SUMIFS(СВЦЭМ!$C$33:$C$776,СВЦЭМ!$A$33:$A$776,$A27,СВЦЭМ!$B$33:$B$776,D$11)+'СЕТ СН'!$F$9+СВЦЭМ!$D$10+'СЕТ СН'!$F$5-'СЕТ СН'!$F$17</f>
        <v>2655.6089306499998</v>
      </c>
      <c r="E27" s="35">
        <f>SUMIFS(СВЦЭМ!$C$33:$C$776,СВЦЭМ!$A$33:$A$776,$A27,СВЦЭМ!$B$33:$B$776,E$11)+'СЕТ СН'!$F$9+СВЦЭМ!$D$10+'СЕТ СН'!$F$5-'СЕТ СН'!$F$17</f>
        <v>2671.7606133899999</v>
      </c>
      <c r="F27" s="35">
        <f>SUMIFS(СВЦЭМ!$C$33:$C$776,СВЦЭМ!$A$33:$A$776,$A27,СВЦЭМ!$B$33:$B$776,F$11)+'СЕТ СН'!$F$9+СВЦЭМ!$D$10+'СЕТ СН'!$F$5-'СЕТ СН'!$F$17</f>
        <v>2679.55266962</v>
      </c>
      <c r="G27" s="35">
        <f>SUMIFS(СВЦЭМ!$C$33:$C$776,СВЦЭМ!$A$33:$A$776,$A27,СВЦЭМ!$B$33:$B$776,G$11)+'СЕТ СН'!$F$9+СВЦЭМ!$D$10+'СЕТ СН'!$F$5-'СЕТ СН'!$F$17</f>
        <v>2659.92513186</v>
      </c>
      <c r="H27" s="35">
        <f>SUMIFS(СВЦЭМ!$C$33:$C$776,СВЦЭМ!$A$33:$A$776,$A27,СВЦЭМ!$B$33:$B$776,H$11)+'СЕТ СН'!$F$9+СВЦЭМ!$D$10+'СЕТ СН'!$F$5-'СЕТ СН'!$F$17</f>
        <v>2573.0052256700001</v>
      </c>
      <c r="I27" s="35">
        <f>SUMIFS(СВЦЭМ!$C$33:$C$776,СВЦЭМ!$A$33:$A$776,$A27,СВЦЭМ!$B$33:$B$776,I$11)+'СЕТ СН'!$F$9+СВЦЭМ!$D$10+'СЕТ СН'!$F$5-'СЕТ СН'!$F$17</f>
        <v>2433.8129092099998</v>
      </c>
      <c r="J27" s="35">
        <f>SUMIFS(СВЦЭМ!$C$33:$C$776,СВЦЭМ!$A$33:$A$776,$A27,СВЦЭМ!$B$33:$B$776,J$11)+'СЕТ СН'!$F$9+СВЦЭМ!$D$10+'СЕТ СН'!$F$5-'СЕТ СН'!$F$17</f>
        <v>2384.8551860899997</v>
      </c>
      <c r="K27" s="35">
        <f>SUMIFS(СВЦЭМ!$C$33:$C$776,СВЦЭМ!$A$33:$A$776,$A27,СВЦЭМ!$B$33:$B$776,K$11)+'СЕТ СН'!$F$9+СВЦЭМ!$D$10+'СЕТ СН'!$F$5-'СЕТ СН'!$F$17</f>
        <v>2318.82787009</v>
      </c>
      <c r="L27" s="35">
        <f>SUMIFS(СВЦЭМ!$C$33:$C$776,СВЦЭМ!$A$33:$A$776,$A27,СВЦЭМ!$B$33:$B$776,L$11)+'СЕТ СН'!$F$9+СВЦЭМ!$D$10+'СЕТ СН'!$F$5-'СЕТ СН'!$F$17</f>
        <v>2311.6172542099998</v>
      </c>
      <c r="M27" s="35">
        <f>SUMIFS(СВЦЭМ!$C$33:$C$776,СВЦЭМ!$A$33:$A$776,$A27,СВЦЭМ!$B$33:$B$776,M$11)+'СЕТ СН'!$F$9+СВЦЭМ!$D$10+'СЕТ СН'!$F$5-'СЕТ СН'!$F$17</f>
        <v>2320.15652413</v>
      </c>
      <c r="N27" s="35">
        <f>SUMIFS(СВЦЭМ!$C$33:$C$776,СВЦЭМ!$A$33:$A$776,$A27,СВЦЭМ!$B$33:$B$776,N$11)+'СЕТ СН'!$F$9+СВЦЭМ!$D$10+'СЕТ СН'!$F$5-'СЕТ СН'!$F$17</f>
        <v>2308.53896816</v>
      </c>
      <c r="O27" s="35">
        <f>SUMIFS(СВЦЭМ!$C$33:$C$776,СВЦЭМ!$A$33:$A$776,$A27,СВЦЭМ!$B$33:$B$776,O$11)+'СЕТ СН'!$F$9+СВЦЭМ!$D$10+'СЕТ СН'!$F$5-'СЕТ СН'!$F$17</f>
        <v>2310.3650272199998</v>
      </c>
      <c r="P27" s="35">
        <f>SUMIFS(СВЦЭМ!$C$33:$C$776,СВЦЭМ!$A$33:$A$776,$A27,СВЦЭМ!$B$33:$B$776,P$11)+'СЕТ СН'!$F$9+СВЦЭМ!$D$10+'СЕТ СН'!$F$5-'СЕТ СН'!$F$17</f>
        <v>2311.0496349800001</v>
      </c>
      <c r="Q27" s="35">
        <f>SUMIFS(СВЦЭМ!$C$33:$C$776,СВЦЭМ!$A$33:$A$776,$A27,СВЦЭМ!$B$33:$B$776,Q$11)+'СЕТ СН'!$F$9+СВЦЭМ!$D$10+'СЕТ СН'!$F$5-'СЕТ СН'!$F$17</f>
        <v>2311.1914284099998</v>
      </c>
      <c r="R27" s="35">
        <f>SUMIFS(СВЦЭМ!$C$33:$C$776,СВЦЭМ!$A$33:$A$776,$A27,СВЦЭМ!$B$33:$B$776,R$11)+'СЕТ СН'!$F$9+СВЦЭМ!$D$10+'СЕТ СН'!$F$5-'СЕТ СН'!$F$17</f>
        <v>2304.8530259099998</v>
      </c>
      <c r="S27" s="35">
        <f>SUMIFS(СВЦЭМ!$C$33:$C$776,СВЦЭМ!$A$33:$A$776,$A27,СВЦЭМ!$B$33:$B$776,S$11)+'СЕТ СН'!$F$9+СВЦЭМ!$D$10+'СЕТ СН'!$F$5-'СЕТ СН'!$F$17</f>
        <v>2310.5802556899998</v>
      </c>
      <c r="T27" s="35">
        <f>SUMIFS(СВЦЭМ!$C$33:$C$776,СВЦЭМ!$A$33:$A$776,$A27,СВЦЭМ!$B$33:$B$776,T$11)+'СЕТ СН'!$F$9+СВЦЭМ!$D$10+'СЕТ СН'!$F$5-'СЕТ СН'!$F$17</f>
        <v>2308.7212021400001</v>
      </c>
      <c r="U27" s="35">
        <f>SUMIFS(СВЦЭМ!$C$33:$C$776,СВЦЭМ!$A$33:$A$776,$A27,СВЦЭМ!$B$33:$B$776,U$11)+'СЕТ СН'!$F$9+СВЦЭМ!$D$10+'СЕТ СН'!$F$5-'СЕТ СН'!$F$17</f>
        <v>2295.9445725999999</v>
      </c>
      <c r="V27" s="35">
        <f>SUMIFS(СВЦЭМ!$C$33:$C$776,СВЦЭМ!$A$33:$A$776,$A27,СВЦЭМ!$B$33:$B$776,V$11)+'СЕТ СН'!$F$9+СВЦЭМ!$D$10+'СЕТ СН'!$F$5-'СЕТ СН'!$F$17</f>
        <v>2290.66412795</v>
      </c>
      <c r="W27" s="35">
        <f>SUMIFS(СВЦЭМ!$C$33:$C$776,СВЦЭМ!$A$33:$A$776,$A27,СВЦЭМ!$B$33:$B$776,W$11)+'СЕТ СН'!$F$9+СВЦЭМ!$D$10+'СЕТ СН'!$F$5-'СЕТ СН'!$F$17</f>
        <v>2275.3876380799998</v>
      </c>
      <c r="X27" s="35">
        <f>SUMIFS(СВЦЭМ!$C$33:$C$776,СВЦЭМ!$A$33:$A$776,$A27,СВЦЭМ!$B$33:$B$776,X$11)+'СЕТ СН'!$F$9+СВЦЭМ!$D$10+'СЕТ СН'!$F$5-'СЕТ СН'!$F$17</f>
        <v>2304.1656840999999</v>
      </c>
      <c r="Y27" s="35">
        <f>SUMIFS(СВЦЭМ!$C$33:$C$776,СВЦЭМ!$A$33:$A$776,$A27,СВЦЭМ!$B$33:$B$776,Y$11)+'СЕТ СН'!$F$9+СВЦЭМ!$D$10+'СЕТ СН'!$F$5-'СЕТ СН'!$F$17</f>
        <v>2400.0496143999999</v>
      </c>
    </row>
    <row r="28" spans="1:25" ht="15.75" x14ac:dyDescent="0.2">
      <c r="A28" s="34">
        <f t="shared" si="0"/>
        <v>43602</v>
      </c>
      <c r="B28" s="35">
        <f>SUMIFS(СВЦЭМ!$C$33:$C$776,СВЦЭМ!$A$33:$A$776,$A28,СВЦЭМ!$B$33:$B$776,B$11)+'СЕТ СН'!$F$9+СВЦЭМ!$D$10+'СЕТ СН'!$F$5-'СЕТ СН'!$F$17</f>
        <v>2511.0964950099997</v>
      </c>
      <c r="C28" s="35">
        <f>SUMIFS(СВЦЭМ!$C$33:$C$776,СВЦЭМ!$A$33:$A$776,$A28,СВЦЭМ!$B$33:$B$776,C$11)+'СЕТ СН'!$F$9+СВЦЭМ!$D$10+'СЕТ СН'!$F$5-'СЕТ СН'!$F$17</f>
        <v>2614.3015493299999</v>
      </c>
      <c r="D28" s="35">
        <f>SUMIFS(СВЦЭМ!$C$33:$C$776,СВЦЭМ!$A$33:$A$776,$A28,СВЦЭМ!$B$33:$B$776,D$11)+'СЕТ СН'!$F$9+СВЦЭМ!$D$10+'СЕТ СН'!$F$5-'СЕТ СН'!$F$17</f>
        <v>2685.1276846599999</v>
      </c>
      <c r="E28" s="35">
        <f>SUMIFS(СВЦЭМ!$C$33:$C$776,СВЦЭМ!$A$33:$A$776,$A28,СВЦЭМ!$B$33:$B$776,E$11)+'СЕТ СН'!$F$9+СВЦЭМ!$D$10+'СЕТ СН'!$F$5-'СЕТ СН'!$F$17</f>
        <v>2699.8157129900001</v>
      </c>
      <c r="F28" s="35">
        <f>SUMIFS(СВЦЭМ!$C$33:$C$776,СВЦЭМ!$A$33:$A$776,$A28,СВЦЭМ!$B$33:$B$776,F$11)+'СЕТ СН'!$F$9+СВЦЭМ!$D$10+'СЕТ СН'!$F$5-'СЕТ СН'!$F$17</f>
        <v>2701.28304394</v>
      </c>
      <c r="G28" s="35">
        <f>SUMIFS(СВЦЭМ!$C$33:$C$776,СВЦЭМ!$A$33:$A$776,$A28,СВЦЭМ!$B$33:$B$776,G$11)+'СЕТ СН'!$F$9+СВЦЭМ!$D$10+'СЕТ СН'!$F$5-'СЕТ СН'!$F$17</f>
        <v>2688.2202830400001</v>
      </c>
      <c r="H28" s="35">
        <f>SUMIFS(СВЦЭМ!$C$33:$C$776,СВЦЭМ!$A$33:$A$776,$A28,СВЦЭМ!$B$33:$B$776,H$11)+'СЕТ СН'!$F$9+СВЦЭМ!$D$10+'СЕТ СН'!$F$5-'СЕТ СН'!$F$17</f>
        <v>2604.69996472</v>
      </c>
      <c r="I28" s="35">
        <f>SUMIFS(СВЦЭМ!$C$33:$C$776,СВЦЭМ!$A$33:$A$776,$A28,СВЦЭМ!$B$33:$B$776,I$11)+'СЕТ СН'!$F$9+СВЦЭМ!$D$10+'СЕТ СН'!$F$5-'СЕТ СН'!$F$17</f>
        <v>2479.3516880099996</v>
      </c>
      <c r="J28" s="35">
        <f>SUMIFS(СВЦЭМ!$C$33:$C$776,СВЦЭМ!$A$33:$A$776,$A28,СВЦЭМ!$B$33:$B$776,J$11)+'СЕТ СН'!$F$9+СВЦЭМ!$D$10+'СЕТ СН'!$F$5-'СЕТ СН'!$F$17</f>
        <v>2387.8424432900001</v>
      </c>
      <c r="K28" s="35">
        <f>SUMIFS(СВЦЭМ!$C$33:$C$776,СВЦЭМ!$A$33:$A$776,$A28,СВЦЭМ!$B$33:$B$776,K$11)+'СЕТ СН'!$F$9+СВЦЭМ!$D$10+'СЕТ СН'!$F$5-'СЕТ СН'!$F$17</f>
        <v>2301.4381820399999</v>
      </c>
      <c r="L28" s="35">
        <f>SUMIFS(СВЦЭМ!$C$33:$C$776,СВЦЭМ!$A$33:$A$776,$A28,СВЦЭМ!$B$33:$B$776,L$11)+'СЕТ СН'!$F$9+СВЦЭМ!$D$10+'СЕТ СН'!$F$5-'СЕТ СН'!$F$17</f>
        <v>2292.95286635</v>
      </c>
      <c r="M28" s="35">
        <f>SUMIFS(СВЦЭМ!$C$33:$C$776,СВЦЭМ!$A$33:$A$776,$A28,СВЦЭМ!$B$33:$B$776,M$11)+'СЕТ СН'!$F$9+СВЦЭМ!$D$10+'СЕТ СН'!$F$5-'СЕТ СН'!$F$17</f>
        <v>2295.1319346199998</v>
      </c>
      <c r="N28" s="35">
        <f>SUMIFS(СВЦЭМ!$C$33:$C$776,СВЦЭМ!$A$33:$A$776,$A28,СВЦЭМ!$B$33:$B$776,N$11)+'СЕТ СН'!$F$9+СВЦЭМ!$D$10+'СЕТ СН'!$F$5-'СЕТ СН'!$F$17</f>
        <v>2293.6068072799999</v>
      </c>
      <c r="O28" s="35">
        <f>SUMIFS(СВЦЭМ!$C$33:$C$776,СВЦЭМ!$A$33:$A$776,$A28,СВЦЭМ!$B$33:$B$776,O$11)+'СЕТ СН'!$F$9+СВЦЭМ!$D$10+'СЕТ СН'!$F$5-'СЕТ СН'!$F$17</f>
        <v>2298.39081988</v>
      </c>
      <c r="P28" s="35">
        <f>SUMIFS(СВЦЭМ!$C$33:$C$776,СВЦЭМ!$A$33:$A$776,$A28,СВЦЭМ!$B$33:$B$776,P$11)+'СЕТ СН'!$F$9+СВЦЭМ!$D$10+'СЕТ СН'!$F$5-'СЕТ СН'!$F$17</f>
        <v>2304.7384423499998</v>
      </c>
      <c r="Q28" s="35">
        <f>SUMIFS(СВЦЭМ!$C$33:$C$776,СВЦЭМ!$A$33:$A$776,$A28,СВЦЭМ!$B$33:$B$776,Q$11)+'СЕТ СН'!$F$9+СВЦЭМ!$D$10+'СЕТ СН'!$F$5-'СЕТ СН'!$F$17</f>
        <v>2303.7140346799997</v>
      </c>
      <c r="R28" s="35">
        <f>SUMIFS(СВЦЭМ!$C$33:$C$776,СВЦЭМ!$A$33:$A$776,$A28,СВЦЭМ!$B$33:$B$776,R$11)+'СЕТ СН'!$F$9+СВЦЭМ!$D$10+'СЕТ СН'!$F$5-'СЕТ СН'!$F$17</f>
        <v>2305.1415588199998</v>
      </c>
      <c r="S28" s="35">
        <f>SUMIFS(СВЦЭМ!$C$33:$C$776,СВЦЭМ!$A$33:$A$776,$A28,СВЦЭМ!$B$33:$B$776,S$11)+'СЕТ СН'!$F$9+СВЦЭМ!$D$10+'СЕТ СН'!$F$5-'СЕТ СН'!$F$17</f>
        <v>2310.3823505599998</v>
      </c>
      <c r="T28" s="35">
        <f>SUMIFS(СВЦЭМ!$C$33:$C$776,СВЦЭМ!$A$33:$A$776,$A28,СВЦЭМ!$B$33:$B$776,T$11)+'СЕТ СН'!$F$9+СВЦЭМ!$D$10+'СЕТ СН'!$F$5-'СЕТ СН'!$F$17</f>
        <v>2313.1685558199997</v>
      </c>
      <c r="U28" s="35">
        <f>SUMIFS(СВЦЭМ!$C$33:$C$776,СВЦЭМ!$A$33:$A$776,$A28,СВЦЭМ!$B$33:$B$776,U$11)+'СЕТ СН'!$F$9+СВЦЭМ!$D$10+'СЕТ СН'!$F$5-'СЕТ СН'!$F$17</f>
        <v>2306.76479264</v>
      </c>
      <c r="V28" s="35">
        <f>SUMIFS(СВЦЭМ!$C$33:$C$776,СВЦЭМ!$A$33:$A$776,$A28,СВЦЭМ!$B$33:$B$776,V$11)+'СЕТ СН'!$F$9+СВЦЭМ!$D$10+'СЕТ СН'!$F$5-'СЕТ СН'!$F$17</f>
        <v>2295.8235029399998</v>
      </c>
      <c r="W28" s="35">
        <f>SUMIFS(СВЦЭМ!$C$33:$C$776,СВЦЭМ!$A$33:$A$776,$A28,СВЦЭМ!$B$33:$B$776,W$11)+'СЕТ СН'!$F$9+СВЦЭМ!$D$10+'СЕТ СН'!$F$5-'СЕТ СН'!$F$17</f>
        <v>2284.2504110599998</v>
      </c>
      <c r="X28" s="35">
        <f>SUMIFS(СВЦЭМ!$C$33:$C$776,СВЦЭМ!$A$33:$A$776,$A28,СВЦЭМ!$B$33:$B$776,X$11)+'СЕТ СН'!$F$9+СВЦЭМ!$D$10+'СЕТ СН'!$F$5-'СЕТ СН'!$F$17</f>
        <v>2309.0733864999997</v>
      </c>
      <c r="Y28" s="35">
        <f>SUMIFS(СВЦЭМ!$C$33:$C$776,СВЦЭМ!$A$33:$A$776,$A28,СВЦЭМ!$B$33:$B$776,Y$11)+'СЕТ СН'!$F$9+СВЦЭМ!$D$10+'СЕТ СН'!$F$5-'СЕТ СН'!$F$17</f>
        <v>2393.4982744999998</v>
      </c>
    </row>
    <row r="29" spans="1:25" ht="15.75" x14ac:dyDescent="0.2">
      <c r="A29" s="34">
        <f t="shared" si="0"/>
        <v>43603</v>
      </c>
      <c r="B29" s="35">
        <f>SUMIFS(СВЦЭМ!$C$33:$C$776,СВЦЭМ!$A$33:$A$776,$A29,СВЦЭМ!$B$33:$B$776,B$11)+'СЕТ СН'!$F$9+СВЦЭМ!$D$10+'СЕТ СН'!$F$5-'СЕТ СН'!$F$17</f>
        <v>2445.0765914099998</v>
      </c>
      <c r="C29" s="35">
        <f>SUMIFS(СВЦЭМ!$C$33:$C$776,СВЦЭМ!$A$33:$A$776,$A29,СВЦЭМ!$B$33:$B$776,C$11)+'СЕТ СН'!$F$9+СВЦЭМ!$D$10+'СЕТ СН'!$F$5-'СЕТ СН'!$F$17</f>
        <v>2513.4503441699999</v>
      </c>
      <c r="D29" s="35">
        <f>SUMIFS(СВЦЭМ!$C$33:$C$776,СВЦЭМ!$A$33:$A$776,$A29,СВЦЭМ!$B$33:$B$776,D$11)+'СЕТ СН'!$F$9+СВЦЭМ!$D$10+'СЕТ СН'!$F$5-'СЕТ СН'!$F$17</f>
        <v>2595.6518756199998</v>
      </c>
      <c r="E29" s="35">
        <f>SUMIFS(СВЦЭМ!$C$33:$C$776,СВЦЭМ!$A$33:$A$776,$A29,СВЦЭМ!$B$33:$B$776,E$11)+'СЕТ СН'!$F$9+СВЦЭМ!$D$10+'СЕТ СН'!$F$5-'СЕТ СН'!$F$17</f>
        <v>2614.5285170500001</v>
      </c>
      <c r="F29" s="35">
        <f>SUMIFS(СВЦЭМ!$C$33:$C$776,СВЦЭМ!$A$33:$A$776,$A29,СВЦЭМ!$B$33:$B$776,F$11)+'СЕТ СН'!$F$9+СВЦЭМ!$D$10+'СЕТ СН'!$F$5-'СЕТ СН'!$F$17</f>
        <v>2635.0801126299998</v>
      </c>
      <c r="G29" s="35">
        <f>SUMIFS(СВЦЭМ!$C$33:$C$776,СВЦЭМ!$A$33:$A$776,$A29,СВЦЭМ!$B$33:$B$776,G$11)+'СЕТ СН'!$F$9+СВЦЭМ!$D$10+'СЕТ СН'!$F$5-'СЕТ СН'!$F$17</f>
        <v>2606.0046484899999</v>
      </c>
      <c r="H29" s="35">
        <f>SUMIFS(СВЦЭМ!$C$33:$C$776,СВЦЭМ!$A$33:$A$776,$A29,СВЦЭМ!$B$33:$B$776,H$11)+'СЕТ СН'!$F$9+СВЦЭМ!$D$10+'СЕТ СН'!$F$5-'СЕТ СН'!$F$17</f>
        <v>2519.3735308400001</v>
      </c>
      <c r="I29" s="35">
        <f>SUMIFS(СВЦЭМ!$C$33:$C$776,СВЦЭМ!$A$33:$A$776,$A29,СВЦЭМ!$B$33:$B$776,I$11)+'СЕТ СН'!$F$9+СВЦЭМ!$D$10+'СЕТ СН'!$F$5-'СЕТ СН'!$F$17</f>
        <v>2424.4780995299998</v>
      </c>
      <c r="J29" s="35">
        <f>SUMIFS(СВЦЭМ!$C$33:$C$776,СВЦЭМ!$A$33:$A$776,$A29,СВЦЭМ!$B$33:$B$776,J$11)+'СЕТ СН'!$F$9+СВЦЭМ!$D$10+'СЕТ СН'!$F$5-'СЕТ СН'!$F$17</f>
        <v>2348.4802342499997</v>
      </c>
      <c r="K29" s="35">
        <f>SUMIFS(СВЦЭМ!$C$33:$C$776,СВЦЭМ!$A$33:$A$776,$A29,СВЦЭМ!$B$33:$B$776,K$11)+'СЕТ СН'!$F$9+СВЦЭМ!$D$10+'СЕТ СН'!$F$5-'СЕТ СН'!$F$17</f>
        <v>2275.2795582899998</v>
      </c>
      <c r="L29" s="35">
        <f>SUMIFS(СВЦЭМ!$C$33:$C$776,СВЦЭМ!$A$33:$A$776,$A29,СВЦЭМ!$B$33:$B$776,L$11)+'СЕТ СН'!$F$9+СВЦЭМ!$D$10+'СЕТ СН'!$F$5-'СЕТ СН'!$F$17</f>
        <v>2247.2508025899997</v>
      </c>
      <c r="M29" s="35">
        <f>SUMIFS(СВЦЭМ!$C$33:$C$776,СВЦЭМ!$A$33:$A$776,$A29,СВЦЭМ!$B$33:$B$776,M$11)+'СЕТ СН'!$F$9+СВЦЭМ!$D$10+'СЕТ СН'!$F$5-'СЕТ СН'!$F$17</f>
        <v>2245.8777833300001</v>
      </c>
      <c r="N29" s="35">
        <f>SUMIFS(СВЦЭМ!$C$33:$C$776,СВЦЭМ!$A$33:$A$776,$A29,СВЦЭМ!$B$33:$B$776,N$11)+'СЕТ СН'!$F$9+СВЦЭМ!$D$10+'СЕТ СН'!$F$5-'СЕТ СН'!$F$17</f>
        <v>2246.3195745499997</v>
      </c>
      <c r="O29" s="35">
        <f>SUMIFS(СВЦЭМ!$C$33:$C$776,СВЦЭМ!$A$33:$A$776,$A29,СВЦЭМ!$B$33:$B$776,O$11)+'СЕТ СН'!$F$9+СВЦЭМ!$D$10+'СЕТ СН'!$F$5-'СЕТ СН'!$F$17</f>
        <v>2255.5060412599996</v>
      </c>
      <c r="P29" s="35">
        <f>SUMIFS(СВЦЭМ!$C$33:$C$776,СВЦЭМ!$A$33:$A$776,$A29,СВЦЭМ!$B$33:$B$776,P$11)+'СЕТ СН'!$F$9+СВЦЭМ!$D$10+'СЕТ СН'!$F$5-'СЕТ СН'!$F$17</f>
        <v>2256.79519248</v>
      </c>
      <c r="Q29" s="35">
        <f>SUMIFS(СВЦЭМ!$C$33:$C$776,СВЦЭМ!$A$33:$A$776,$A29,СВЦЭМ!$B$33:$B$776,Q$11)+'СЕТ СН'!$F$9+СВЦЭМ!$D$10+'СЕТ СН'!$F$5-'СЕТ СН'!$F$17</f>
        <v>2251.1063569399998</v>
      </c>
      <c r="R29" s="35">
        <f>SUMIFS(СВЦЭМ!$C$33:$C$776,СВЦЭМ!$A$33:$A$776,$A29,СВЦЭМ!$B$33:$B$776,R$11)+'СЕТ СН'!$F$9+СВЦЭМ!$D$10+'СЕТ СН'!$F$5-'СЕТ СН'!$F$17</f>
        <v>2253.2467598799999</v>
      </c>
      <c r="S29" s="35">
        <f>SUMIFS(СВЦЭМ!$C$33:$C$776,СВЦЭМ!$A$33:$A$776,$A29,СВЦЭМ!$B$33:$B$776,S$11)+'СЕТ СН'!$F$9+СВЦЭМ!$D$10+'СЕТ СН'!$F$5-'СЕТ СН'!$F$17</f>
        <v>2261.2157133999999</v>
      </c>
      <c r="T29" s="35">
        <f>SUMIFS(СВЦЭМ!$C$33:$C$776,СВЦЭМ!$A$33:$A$776,$A29,СВЦЭМ!$B$33:$B$776,T$11)+'СЕТ СН'!$F$9+СВЦЭМ!$D$10+'СЕТ СН'!$F$5-'СЕТ СН'!$F$17</f>
        <v>2241.0082773399999</v>
      </c>
      <c r="U29" s="35">
        <f>SUMIFS(СВЦЭМ!$C$33:$C$776,СВЦЭМ!$A$33:$A$776,$A29,СВЦЭМ!$B$33:$B$776,U$11)+'СЕТ СН'!$F$9+СВЦЭМ!$D$10+'СЕТ СН'!$F$5-'СЕТ СН'!$F$17</f>
        <v>2222.1075011499997</v>
      </c>
      <c r="V29" s="35">
        <f>SUMIFS(СВЦЭМ!$C$33:$C$776,СВЦЭМ!$A$33:$A$776,$A29,СВЦЭМ!$B$33:$B$776,V$11)+'СЕТ СН'!$F$9+СВЦЭМ!$D$10+'СЕТ СН'!$F$5-'СЕТ СН'!$F$17</f>
        <v>2206.32561364</v>
      </c>
      <c r="W29" s="35">
        <f>SUMIFS(СВЦЭМ!$C$33:$C$776,СВЦЭМ!$A$33:$A$776,$A29,СВЦЭМ!$B$33:$B$776,W$11)+'СЕТ СН'!$F$9+СВЦЭМ!$D$10+'СЕТ СН'!$F$5-'СЕТ СН'!$F$17</f>
        <v>2213.45522153</v>
      </c>
      <c r="X29" s="35">
        <f>SUMIFS(СВЦЭМ!$C$33:$C$776,СВЦЭМ!$A$33:$A$776,$A29,СВЦЭМ!$B$33:$B$776,X$11)+'СЕТ СН'!$F$9+СВЦЭМ!$D$10+'СЕТ СН'!$F$5-'СЕТ СН'!$F$17</f>
        <v>2233.0665515199998</v>
      </c>
      <c r="Y29" s="35">
        <f>SUMIFS(СВЦЭМ!$C$33:$C$776,СВЦЭМ!$A$33:$A$776,$A29,СВЦЭМ!$B$33:$B$776,Y$11)+'СЕТ СН'!$F$9+СВЦЭМ!$D$10+'СЕТ СН'!$F$5-'СЕТ СН'!$F$17</f>
        <v>2314.06178873</v>
      </c>
    </row>
    <row r="30" spans="1:25" ht="15.75" x14ac:dyDescent="0.2">
      <c r="A30" s="34">
        <f t="shared" si="0"/>
        <v>43604</v>
      </c>
      <c r="B30" s="35">
        <f>SUMIFS(СВЦЭМ!$C$33:$C$776,СВЦЭМ!$A$33:$A$776,$A30,СВЦЭМ!$B$33:$B$776,B$11)+'СЕТ СН'!$F$9+СВЦЭМ!$D$10+'СЕТ СН'!$F$5-'СЕТ СН'!$F$17</f>
        <v>2423.9419649799997</v>
      </c>
      <c r="C30" s="35">
        <f>SUMIFS(СВЦЭМ!$C$33:$C$776,СВЦЭМ!$A$33:$A$776,$A30,СВЦЭМ!$B$33:$B$776,C$11)+'СЕТ СН'!$F$9+СВЦЭМ!$D$10+'СЕТ СН'!$F$5-'СЕТ СН'!$F$17</f>
        <v>2539.9596847399998</v>
      </c>
      <c r="D30" s="35">
        <f>SUMIFS(СВЦЭМ!$C$33:$C$776,СВЦЭМ!$A$33:$A$776,$A30,СВЦЭМ!$B$33:$B$776,D$11)+'СЕТ СН'!$F$9+СВЦЭМ!$D$10+'СЕТ СН'!$F$5-'СЕТ СН'!$F$17</f>
        <v>2615.0503546299997</v>
      </c>
      <c r="E30" s="35">
        <f>SUMIFS(СВЦЭМ!$C$33:$C$776,СВЦЭМ!$A$33:$A$776,$A30,СВЦЭМ!$B$33:$B$776,E$11)+'СЕТ СН'!$F$9+СВЦЭМ!$D$10+'СЕТ СН'!$F$5-'СЕТ СН'!$F$17</f>
        <v>2636.2095226799997</v>
      </c>
      <c r="F30" s="35">
        <f>SUMIFS(СВЦЭМ!$C$33:$C$776,СВЦЭМ!$A$33:$A$776,$A30,СВЦЭМ!$B$33:$B$776,F$11)+'СЕТ СН'!$F$9+СВЦЭМ!$D$10+'СЕТ СН'!$F$5-'СЕТ СН'!$F$17</f>
        <v>2657.6929157999998</v>
      </c>
      <c r="G30" s="35">
        <f>SUMIFS(СВЦЭМ!$C$33:$C$776,СВЦЭМ!$A$33:$A$776,$A30,СВЦЭМ!$B$33:$B$776,G$11)+'СЕТ СН'!$F$9+СВЦЭМ!$D$10+'СЕТ СН'!$F$5-'СЕТ СН'!$F$17</f>
        <v>2625.4350064400001</v>
      </c>
      <c r="H30" s="35">
        <f>SUMIFS(СВЦЭМ!$C$33:$C$776,СВЦЭМ!$A$33:$A$776,$A30,СВЦЭМ!$B$33:$B$776,H$11)+'СЕТ СН'!$F$9+СВЦЭМ!$D$10+'СЕТ СН'!$F$5-'СЕТ СН'!$F$17</f>
        <v>2574.98789416</v>
      </c>
      <c r="I30" s="35">
        <f>SUMIFS(СВЦЭМ!$C$33:$C$776,СВЦЭМ!$A$33:$A$776,$A30,СВЦЭМ!$B$33:$B$776,I$11)+'СЕТ СН'!$F$9+СВЦЭМ!$D$10+'СЕТ СН'!$F$5-'СЕТ СН'!$F$17</f>
        <v>2462.5799581299998</v>
      </c>
      <c r="J30" s="35">
        <f>SUMIFS(СВЦЭМ!$C$33:$C$776,СВЦЭМ!$A$33:$A$776,$A30,СВЦЭМ!$B$33:$B$776,J$11)+'СЕТ СН'!$F$9+СВЦЭМ!$D$10+'СЕТ СН'!$F$5-'СЕТ СН'!$F$17</f>
        <v>2349.8766543499996</v>
      </c>
      <c r="K30" s="35">
        <f>SUMIFS(СВЦЭМ!$C$33:$C$776,СВЦЭМ!$A$33:$A$776,$A30,СВЦЭМ!$B$33:$B$776,K$11)+'СЕТ СН'!$F$9+СВЦЭМ!$D$10+'СЕТ СН'!$F$5-'СЕТ СН'!$F$17</f>
        <v>2263.12686377</v>
      </c>
      <c r="L30" s="35">
        <f>SUMIFS(СВЦЭМ!$C$33:$C$776,СВЦЭМ!$A$33:$A$776,$A30,СВЦЭМ!$B$33:$B$776,L$11)+'СЕТ СН'!$F$9+СВЦЭМ!$D$10+'СЕТ СН'!$F$5-'СЕТ СН'!$F$17</f>
        <v>2242.3971318899999</v>
      </c>
      <c r="M30" s="35">
        <f>SUMIFS(СВЦЭМ!$C$33:$C$776,СВЦЭМ!$A$33:$A$776,$A30,СВЦЭМ!$B$33:$B$776,M$11)+'СЕТ СН'!$F$9+СВЦЭМ!$D$10+'СЕТ СН'!$F$5-'СЕТ СН'!$F$17</f>
        <v>2238.4866619099998</v>
      </c>
      <c r="N30" s="35">
        <f>SUMIFS(СВЦЭМ!$C$33:$C$776,СВЦЭМ!$A$33:$A$776,$A30,СВЦЭМ!$B$33:$B$776,N$11)+'СЕТ СН'!$F$9+СВЦЭМ!$D$10+'СЕТ СН'!$F$5-'СЕТ СН'!$F$17</f>
        <v>2248.2722810400001</v>
      </c>
      <c r="O30" s="35">
        <f>SUMIFS(СВЦЭМ!$C$33:$C$776,СВЦЭМ!$A$33:$A$776,$A30,СВЦЭМ!$B$33:$B$776,O$11)+'СЕТ СН'!$F$9+СВЦЭМ!$D$10+'СЕТ СН'!$F$5-'СЕТ СН'!$F$17</f>
        <v>2266.6035896099997</v>
      </c>
      <c r="P30" s="35">
        <f>SUMIFS(СВЦЭМ!$C$33:$C$776,СВЦЭМ!$A$33:$A$776,$A30,СВЦЭМ!$B$33:$B$776,P$11)+'СЕТ СН'!$F$9+СВЦЭМ!$D$10+'СЕТ СН'!$F$5-'СЕТ СН'!$F$17</f>
        <v>2289.60247157</v>
      </c>
      <c r="Q30" s="35">
        <f>SUMIFS(СВЦЭМ!$C$33:$C$776,СВЦЭМ!$A$33:$A$776,$A30,СВЦЭМ!$B$33:$B$776,Q$11)+'СЕТ СН'!$F$9+СВЦЭМ!$D$10+'СЕТ СН'!$F$5-'СЕТ СН'!$F$17</f>
        <v>2281.82782602</v>
      </c>
      <c r="R30" s="35">
        <f>SUMIFS(СВЦЭМ!$C$33:$C$776,СВЦЭМ!$A$33:$A$776,$A30,СВЦЭМ!$B$33:$B$776,R$11)+'СЕТ СН'!$F$9+СВЦЭМ!$D$10+'СЕТ СН'!$F$5-'СЕТ СН'!$F$17</f>
        <v>2279.3028416399998</v>
      </c>
      <c r="S30" s="35">
        <f>SUMIFS(СВЦЭМ!$C$33:$C$776,СВЦЭМ!$A$33:$A$776,$A30,СВЦЭМ!$B$33:$B$776,S$11)+'СЕТ СН'!$F$9+СВЦЭМ!$D$10+'СЕТ СН'!$F$5-'СЕТ СН'!$F$17</f>
        <v>2274.5425721799998</v>
      </c>
      <c r="T30" s="35">
        <f>SUMIFS(СВЦЭМ!$C$33:$C$776,СВЦЭМ!$A$33:$A$776,$A30,СВЦЭМ!$B$33:$B$776,T$11)+'СЕТ СН'!$F$9+СВЦЭМ!$D$10+'СЕТ СН'!$F$5-'СЕТ СН'!$F$17</f>
        <v>2265.4590319700001</v>
      </c>
      <c r="U30" s="35">
        <f>SUMIFS(СВЦЭМ!$C$33:$C$776,СВЦЭМ!$A$33:$A$776,$A30,СВЦЭМ!$B$33:$B$776,U$11)+'СЕТ СН'!$F$9+СВЦЭМ!$D$10+'СЕТ СН'!$F$5-'СЕТ СН'!$F$17</f>
        <v>2237.33237018</v>
      </c>
      <c r="V30" s="35">
        <f>SUMIFS(СВЦЭМ!$C$33:$C$776,СВЦЭМ!$A$33:$A$776,$A30,СВЦЭМ!$B$33:$B$776,V$11)+'СЕТ СН'!$F$9+СВЦЭМ!$D$10+'СЕТ СН'!$F$5-'СЕТ СН'!$F$17</f>
        <v>2210.8643140499998</v>
      </c>
      <c r="W30" s="35">
        <f>SUMIFS(СВЦЭМ!$C$33:$C$776,СВЦЭМ!$A$33:$A$776,$A30,СВЦЭМ!$B$33:$B$776,W$11)+'СЕТ СН'!$F$9+СВЦЭМ!$D$10+'СЕТ СН'!$F$5-'СЕТ СН'!$F$17</f>
        <v>2213.9169033199996</v>
      </c>
      <c r="X30" s="35">
        <f>SUMIFS(СВЦЭМ!$C$33:$C$776,СВЦЭМ!$A$33:$A$776,$A30,СВЦЭМ!$B$33:$B$776,X$11)+'СЕТ СН'!$F$9+СВЦЭМ!$D$10+'СЕТ СН'!$F$5-'СЕТ СН'!$F$17</f>
        <v>2242.20815442</v>
      </c>
      <c r="Y30" s="35">
        <f>SUMIFS(СВЦЭМ!$C$33:$C$776,СВЦЭМ!$A$33:$A$776,$A30,СВЦЭМ!$B$33:$B$776,Y$11)+'СЕТ СН'!$F$9+СВЦЭМ!$D$10+'СЕТ СН'!$F$5-'СЕТ СН'!$F$17</f>
        <v>2315.33334909</v>
      </c>
    </row>
    <row r="31" spans="1:25" ht="15.75" x14ac:dyDescent="0.2">
      <c r="A31" s="34">
        <f t="shared" si="0"/>
        <v>43605</v>
      </c>
      <c r="B31" s="35">
        <f>SUMIFS(СВЦЭМ!$C$33:$C$776,СВЦЭМ!$A$33:$A$776,$A31,СВЦЭМ!$B$33:$B$776,B$11)+'СЕТ СН'!$F$9+СВЦЭМ!$D$10+'СЕТ СН'!$F$5-'СЕТ СН'!$F$17</f>
        <v>2419.62877807</v>
      </c>
      <c r="C31" s="35">
        <f>SUMIFS(СВЦЭМ!$C$33:$C$776,СВЦЭМ!$A$33:$A$776,$A31,СВЦЭМ!$B$33:$B$776,C$11)+'СЕТ СН'!$F$9+СВЦЭМ!$D$10+'СЕТ СН'!$F$5-'СЕТ СН'!$F$17</f>
        <v>2519.4398302</v>
      </c>
      <c r="D31" s="35">
        <f>SUMIFS(СВЦЭМ!$C$33:$C$776,СВЦЭМ!$A$33:$A$776,$A31,СВЦЭМ!$B$33:$B$776,D$11)+'СЕТ СН'!$F$9+СВЦЭМ!$D$10+'СЕТ СН'!$F$5-'СЕТ СН'!$F$17</f>
        <v>2596.1502351099998</v>
      </c>
      <c r="E31" s="35">
        <f>SUMIFS(СВЦЭМ!$C$33:$C$776,СВЦЭМ!$A$33:$A$776,$A31,СВЦЭМ!$B$33:$B$776,E$11)+'СЕТ СН'!$F$9+СВЦЭМ!$D$10+'СЕТ СН'!$F$5-'СЕТ СН'!$F$17</f>
        <v>2598.39313085</v>
      </c>
      <c r="F31" s="35">
        <f>SUMIFS(СВЦЭМ!$C$33:$C$776,СВЦЭМ!$A$33:$A$776,$A31,СВЦЭМ!$B$33:$B$776,F$11)+'СЕТ СН'!$F$9+СВЦЭМ!$D$10+'СЕТ СН'!$F$5-'СЕТ СН'!$F$17</f>
        <v>2592.5655699399999</v>
      </c>
      <c r="G31" s="35">
        <f>SUMIFS(СВЦЭМ!$C$33:$C$776,СВЦЭМ!$A$33:$A$776,$A31,СВЦЭМ!$B$33:$B$776,G$11)+'СЕТ СН'!$F$9+СВЦЭМ!$D$10+'СЕТ СН'!$F$5-'СЕТ СН'!$F$17</f>
        <v>2596.0102272599997</v>
      </c>
      <c r="H31" s="35">
        <f>SUMIFS(СВЦЭМ!$C$33:$C$776,СВЦЭМ!$A$33:$A$776,$A31,СВЦЭМ!$B$33:$B$776,H$11)+'СЕТ СН'!$F$9+СВЦЭМ!$D$10+'СЕТ СН'!$F$5-'СЕТ СН'!$F$17</f>
        <v>2511.8157408099996</v>
      </c>
      <c r="I31" s="35">
        <f>SUMIFS(СВЦЭМ!$C$33:$C$776,СВЦЭМ!$A$33:$A$776,$A31,СВЦЭМ!$B$33:$B$776,I$11)+'СЕТ СН'!$F$9+СВЦЭМ!$D$10+'СЕТ СН'!$F$5-'СЕТ СН'!$F$17</f>
        <v>2412.0539598799996</v>
      </c>
      <c r="J31" s="35">
        <f>SUMIFS(СВЦЭМ!$C$33:$C$776,СВЦЭМ!$A$33:$A$776,$A31,СВЦЭМ!$B$33:$B$776,J$11)+'СЕТ СН'!$F$9+СВЦЭМ!$D$10+'СЕТ СН'!$F$5-'СЕТ СН'!$F$17</f>
        <v>2353.4929566999999</v>
      </c>
      <c r="K31" s="35">
        <f>SUMIFS(СВЦЭМ!$C$33:$C$776,СВЦЭМ!$A$33:$A$776,$A31,СВЦЭМ!$B$33:$B$776,K$11)+'СЕТ СН'!$F$9+СВЦЭМ!$D$10+'СЕТ СН'!$F$5-'СЕТ СН'!$F$17</f>
        <v>2307.7525431699996</v>
      </c>
      <c r="L31" s="35">
        <f>SUMIFS(СВЦЭМ!$C$33:$C$776,СВЦЭМ!$A$33:$A$776,$A31,СВЦЭМ!$B$33:$B$776,L$11)+'СЕТ СН'!$F$9+СВЦЭМ!$D$10+'СЕТ СН'!$F$5-'СЕТ СН'!$F$17</f>
        <v>2289.93117459</v>
      </c>
      <c r="M31" s="35">
        <f>SUMIFS(СВЦЭМ!$C$33:$C$776,СВЦЭМ!$A$33:$A$776,$A31,СВЦЭМ!$B$33:$B$776,M$11)+'СЕТ СН'!$F$9+СВЦЭМ!$D$10+'СЕТ СН'!$F$5-'СЕТ СН'!$F$17</f>
        <v>2279.4713628700001</v>
      </c>
      <c r="N31" s="35">
        <f>SUMIFS(СВЦЭМ!$C$33:$C$776,СВЦЭМ!$A$33:$A$776,$A31,СВЦЭМ!$B$33:$B$776,N$11)+'СЕТ СН'!$F$9+СВЦЭМ!$D$10+'СЕТ СН'!$F$5-'СЕТ СН'!$F$17</f>
        <v>2280.0679909999999</v>
      </c>
      <c r="O31" s="35">
        <f>SUMIFS(СВЦЭМ!$C$33:$C$776,СВЦЭМ!$A$33:$A$776,$A31,СВЦЭМ!$B$33:$B$776,O$11)+'СЕТ СН'!$F$9+СВЦЭМ!$D$10+'СЕТ СН'!$F$5-'СЕТ СН'!$F$17</f>
        <v>2283.74133545</v>
      </c>
      <c r="P31" s="35">
        <f>SUMIFS(СВЦЭМ!$C$33:$C$776,СВЦЭМ!$A$33:$A$776,$A31,СВЦЭМ!$B$33:$B$776,P$11)+'СЕТ СН'!$F$9+СВЦЭМ!$D$10+'СЕТ СН'!$F$5-'СЕТ СН'!$F$17</f>
        <v>2289.4777024300001</v>
      </c>
      <c r="Q31" s="35">
        <f>SUMIFS(СВЦЭМ!$C$33:$C$776,СВЦЭМ!$A$33:$A$776,$A31,СВЦЭМ!$B$33:$B$776,Q$11)+'СЕТ СН'!$F$9+СВЦЭМ!$D$10+'СЕТ СН'!$F$5-'СЕТ СН'!$F$17</f>
        <v>2291.141134</v>
      </c>
      <c r="R31" s="35">
        <f>SUMIFS(СВЦЭМ!$C$33:$C$776,СВЦЭМ!$A$33:$A$776,$A31,СВЦЭМ!$B$33:$B$776,R$11)+'СЕТ СН'!$F$9+СВЦЭМ!$D$10+'СЕТ СН'!$F$5-'СЕТ СН'!$F$17</f>
        <v>2294.48514978</v>
      </c>
      <c r="S31" s="35">
        <f>SUMIFS(СВЦЭМ!$C$33:$C$776,СВЦЭМ!$A$33:$A$776,$A31,СВЦЭМ!$B$33:$B$776,S$11)+'СЕТ СН'!$F$9+СВЦЭМ!$D$10+'СЕТ СН'!$F$5-'СЕТ СН'!$F$17</f>
        <v>2298.3614944000001</v>
      </c>
      <c r="T31" s="35">
        <f>SUMIFS(СВЦЭМ!$C$33:$C$776,СВЦЭМ!$A$33:$A$776,$A31,СВЦЭМ!$B$33:$B$776,T$11)+'СЕТ СН'!$F$9+СВЦЭМ!$D$10+'СЕТ СН'!$F$5-'СЕТ СН'!$F$17</f>
        <v>2294.5055103099999</v>
      </c>
      <c r="U31" s="35">
        <f>SUMIFS(СВЦЭМ!$C$33:$C$776,СВЦЭМ!$A$33:$A$776,$A31,СВЦЭМ!$B$33:$B$776,U$11)+'СЕТ СН'!$F$9+СВЦЭМ!$D$10+'СЕТ СН'!$F$5-'СЕТ СН'!$F$17</f>
        <v>2296.1941210699997</v>
      </c>
      <c r="V31" s="35">
        <f>SUMIFS(СВЦЭМ!$C$33:$C$776,СВЦЭМ!$A$33:$A$776,$A31,СВЦЭМ!$B$33:$B$776,V$11)+'СЕТ СН'!$F$9+СВЦЭМ!$D$10+'СЕТ СН'!$F$5-'СЕТ СН'!$F$17</f>
        <v>2302.0874183299998</v>
      </c>
      <c r="W31" s="35">
        <f>SUMIFS(СВЦЭМ!$C$33:$C$776,СВЦЭМ!$A$33:$A$776,$A31,СВЦЭМ!$B$33:$B$776,W$11)+'СЕТ СН'!$F$9+СВЦЭМ!$D$10+'СЕТ СН'!$F$5-'СЕТ СН'!$F$17</f>
        <v>2302.2869392600001</v>
      </c>
      <c r="X31" s="35">
        <f>SUMIFS(СВЦЭМ!$C$33:$C$776,СВЦЭМ!$A$33:$A$776,$A31,СВЦЭМ!$B$33:$B$776,X$11)+'СЕТ СН'!$F$9+СВЦЭМ!$D$10+'СЕТ СН'!$F$5-'СЕТ СН'!$F$17</f>
        <v>2315.54737694</v>
      </c>
      <c r="Y31" s="35">
        <f>SUMIFS(СВЦЭМ!$C$33:$C$776,СВЦЭМ!$A$33:$A$776,$A31,СВЦЭМ!$B$33:$B$776,Y$11)+'СЕТ СН'!$F$9+СВЦЭМ!$D$10+'СЕТ СН'!$F$5-'СЕТ СН'!$F$17</f>
        <v>2379.8454133699997</v>
      </c>
    </row>
    <row r="32" spans="1:25" ht="15.75" x14ac:dyDescent="0.2">
      <c r="A32" s="34">
        <f t="shared" si="0"/>
        <v>43606</v>
      </c>
      <c r="B32" s="35">
        <f>SUMIFS(СВЦЭМ!$C$33:$C$776,СВЦЭМ!$A$33:$A$776,$A32,СВЦЭМ!$B$33:$B$776,B$11)+'СЕТ СН'!$F$9+СВЦЭМ!$D$10+'СЕТ СН'!$F$5-'СЕТ СН'!$F$17</f>
        <v>2465.54879845</v>
      </c>
      <c r="C32" s="35">
        <f>SUMIFS(СВЦЭМ!$C$33:$C$776,СВЦЭМ!$A$33:$A$776,$A32,СВЦЭМ!$B$33:$B$776,C$11)+'СЕТ СН'!$F$9+СВЦЭМ!$D$10+'СЕТ СН'!$F$5-'СЕТ СН'!$F$17</f>
        <v>2551.6485143999998</v>
      </c>
      <c r="D32" s="35">
        <f>SUMIFS(СВЦЭМ!$C$33:$C$776,СВЦЭМ!$A$33:$A$776,$A32,СВЦЭМ!$B$33:$B$776,D$11)+'СЕТ СН'!$F$9+СВЦЭМ!$D$10+'СЕТ СН'!$F$5-'СЕТ СН'!$F$17</f>
        <v>2630.7022355399999</v>
      </c>
      <c r="E32" s="35">
        <f>SUMIFS(СВЦЭМ!$C$33:$C$776,СВЦЭМ!$A$33:$A$776,$A32,СВЦЭМ!$B$33:$B$776,E$11)+'СЕТ СН'!$F$9+СВЦЭМ!$D$10+'СЕТ СН'!$F$5-'СЕТ СН'!$F$17</f>
        <v>2642.5147050099999</v>
      </c>
      <c r="F32" s="35">
        <f>SUMIFS(СВЦЭМ!$C$33:$C$776,СВЦЭМ!$A$33:$A$776,$A32,СВЦЭМ!$B$33:$B$776,F$11)+'СЕТ СН'!$F$9+СВЦЭМ!$D$10+'СЕТ СН'!$F$5-'СЕТ СН'!$F$17</f>
        <v>2631.6616924199998</v>
      </c>
      <c r="G32" s="35">
        <f>SUMIFS(СВЦЭМ!$C$33:$C$776,СВЦЭМ!$A$33:$A$776,$A32,СВЦЭМ!$B$33:$B$776,G$11)+'СЕТ СН'!$F$9+СВЦЭМ!$D$10+'СЕТ СН'!$F$5-'СЕТ СН'!$F$17</f>
        <v>2612.8485809399999</v>
      </c>
      <c r="H32" s="35">
        <f>SUMIFS(СВЦЭМ!$C$33:$C$776,СВЦЭМ!$A$33:$A$776,$A32,СВЦЭМ!$B$33:$B$776,H$11)+'СЕТ СН'!$F$9+СВЦЭМ!$D$10+'СЕТ СН'!$F$5-'СЕТ СН'!$F$17</f>
        <v>2533.38024318</v>
      </c>
      <c r="I32" s="35">
        <f>SUMIFS(СВЦЭМ!$C$33:$C$776,СВЦЭМ!$A$33:$A$776,$A32,СВЦЭМ!$B$33:$B$776,I$11)+'СЕТ СН'!$F$9+СВЦЭМ!$D$10+'СЕТ СН'!$F$5-'СЕТ СН'!$F$17</f>
        <v>2429.72499776</v>
      </c>
      <c r="J32" s="35">
        <f>SUMIFS(СВЦЭМ!$C$33:$C$776,СВЦЭМ!$A$33:$A$776,$A32,СВЦЭМ!$B$33:$B$776,J$11)+'СЕТ СН'!$F$9+СВЦЭМ!$D$10+'СЕТ СН'!$F$5-'СЕТ СН'!$F$17</f>
        <v>2339.1704829099999</v>
      </c>
      <c r="K32" s="35">
        <f>SUMIFS(СВЦЭМ!$C$33:$C$776,СВЦЭМ!$A$33:$A$776,$A32,СВЦЭМ!$B$33:$B$776,K$11)+'СЕТ СН'!$F$9+СВЦЭМ!$D$10+'СЕТ СН'!$F$5-'СЕТ СН'!$F$17</f>
        <v>2295.9555634999997</v>
      </c>
      <c r="L32" s="35">
        <f>SUMIFS(СВЦЭМ!$C$33:$C$776,СВЦЭМ!$A$33:$A$776,$A32,СВЦЭМ!$B$33:$B$776,L$11)+'СЕТ СН'!$F$9+СВЦЭМ!$D$10+'СЕТ СН'!$F$5-'СЕТ СН'!$F$17</f>
        <v>2278.3960240500001</v>
      </c>
      <c r="M32" s="35">
        <f>SUMIFS(СВЦЭМ!$C$33:$C$776,СВЦЭМ!$A$33:$A$776,$A32,СВЦЭМ!$B$33:$B$776,M$11)+'СЕТ СН'!$F$9+СВЦЭМ!$D$10+'СЕТ СН'!$F$5-'СЕТ СН'!$F$17</f>
        <v>2272.6290548100001</v>
      </c>
      <c r="N32" s="35">
        <f>SUMIFS(СВЦЭМ!$C$33:$C$776,СВЦЭМ!$A$33:$A$776,$A32,СВЦЭМ!$B$33:$B$776,N$11)+'СЕТ СН'!$F$9+СВЦЭМ!$D$10+'СЕТ СН'!$F$5-'СЕТ СН'!$F$17</f>
        <v>2269.6835278999997</v>
      </c>
      <c r="O32" s="35">
        <f>SUMIFS(СВЦЭМ!$C$33:$C$776,СВЦЭМ!$A$33:$A$776,$A32,СВЦЭМ!$B$33:$B$776,O$11)+'СЕТ СН'!$F$9+СВЦЭМ!$D$10+'СЕТ СН'!$F$5-'СЕТ СН'!$F$17</f>
        <v>2273.65073828</v>
      </c>
      <c r="P32" s="35">
        <f>SUMIFS(СВЦЭМ!$C$33:$C$776,СВЦЭМ!$A$33:$A$776,$A32,СВЦЭМ!$B$33:$B$776,P$11)+'СЕТ СН'!$F$9+СВЦЭМ!$D$10+'СЕТ СН'!$F$5-'СЕТ СН'!$F$17</f>
        <v>2282.2339266999998</v>
      </c>
      <c r="Q32" s="35">
        <f>SUMIFS(СВЦЭМ!$C$33:$C$776,СВЦЭМ!$A$33:$A$776,$A32,СВЦЭМ!$B$33:$B$776,Q$11)+'СЕТ СН'!$F$9+СВЦЭМ!$D$10+'СЕТ СН'!$F$5-'СЕТ СН'!$F$17</f>
        <v>2285.1366209399998</v>
      </c>
      <c r="R32" s="35">
        <f>SUMIFS(СВЦЭМ!$C$33:$C$776,СВЦЭМ!$A$33:$A$776,$A32,СВЦЭМ!$B$33:$B$776,R$11)+'СЕТ СН'!$F$9+СВЦЭМ!$D$10+'СЕТ СН'!$F$5-'СЕТ СН'!$F$17</f>
        <v>2280.54632249</v>
      </c>
      <c r="S32" s="35">
        <f>SUMIFS(СВЦЭМ!$C$33:$C$776,СВЦЭМ!$A$33:$A$776,$A32,СВЦЭМ!$B$33:$B$776,S$11)+'СЕТ СН'!$F$9+СВЦЭМ!$D$10+'СЕТ СН'!$F$5-'СЕТ СН'!$F$17</f>
        <v>2288.5491313699999</v>
      </c>
      <c r="T32" s="35">
        <f>SUMIFS(СВЦЭМ!$C$33:$C$776,СВЦЭМ!$A$33:$A$776,$A32,СВЦЭМ!$B$33:$B$776,T$11)+'СЕТ СН'!$F$9+СВЦЭМ!$D$10+'СЕТ СН'!$F$5-'СЕТ СН'!$F$17</f>
        <v>2281.5017445899998</v>
      </c>
      <c r="U32" s="35">
        <f>SUMIFS(СВЦЭМ!$C$33:$C$776,СВЦЭМ!$A$33:$A$776,$A32,СВЦЭМ!$B$33:$B$776,U$11)+'СЕТ СН'!$F$9+СВЦЭМ!$D$10+'СЕТ СН'!$F$5-'СЕТ СН'!$F$17</f>
        <v>2277.2146772699998</v>
      </c>
      <c r="V32" s="35">
        <f>SUMIFS(СВЦЭМ!$C$33:$C$776,СВЦЭМ!$A$33:$A$776,$A32,СВЦЭМ!$B$33:$B$776,V$11)+'СЕТ СН'!$F$9+СВЦЭМ!$D$10+'СЕТ СН'!$F$5-'СЕТ СН'!$F$17</f>
        <v>2287.1576176899998</v>
      </c>
      <c r="W32" s="35">
        <f>SUMIFS(СВЦЭМ!$C$33:$C$776,СВЦЭМ!$A$33:$A$776,$A32,СВЦЭМ!$B$33:$B$776,W$11)+'СЕТ СН'!$F$9+СВЦЭМ!$D$10+'СЕТ СН'!$F$5-'СЕТ СН'!$F$17</f>
        <v>2295.5348813000001</v>
      </c>
      <c r="X32" s="35">
        <f>SUMIFS(СВЦЭМ!$C$33:$C$776,СВЦЭМ!$A$33:$A$776,$A32,СВЦЭМ!$B$33:$B$776,X$11)+'СЕТ СН'!$F$9+СВЦЭМ!$D$10+'СЕТ СН'!$F$5-'СЕТ СН'!$F$17</f>
        <v>2301.1455832500001</v>
      </c>
      <c r="Y32" s="35">
        <f>SUMIFS(СВЦЭМ!$C$33:$C$776,СВЦЭМ!$A$33:$A$776,$A32,СВЦЭМ!$B$33:$B$776,Y$11)+'СЕТ СН'!$F$9+СВЦЭМ!$D$10+'СЕТ СН'!$F$5-'СЕТ СН'!$F$17</f>
        <v>2372.3824297000001</v>
      </c>
    </row>
    <row r="33" spans="1:25" ht="15.75" x14ac:dyDescent="0.2">
      <c r="A33" s="34">
        <f t="shared" si="0"/>
        <v>43607</v>
      </c>
      <c r="B33" s="35">
        <f>SUMIFS(СВЦЭМ!$C$33:$C$776,СВЦЭМ!$A$33:$A$776,$A33,СВЦЭМ!$B$33:$B$776,B$11)+'СЕТ СН'!$F$9+СВЦЭМ!$D$10+'СЕТ СН'!$F$5-'СЕТ СН'!$F$17</f>
        <v>2465.7718429400002</v>
      </c>
      <c r="C33" s="35">
        <f>SUMIFS(СВЦЭМ!$C$33:$C$776,СВЦЭМ!$A$33:$A$776,$A33,СВЦЭМ!$B$33:$B$776,C$11)+'СЕТ СН'!$F$9+СВЦЭМ!$D$10+'СЕТ СН'!$F$5-'СЕТ СН'!$F$17</f>
        <v>2567.3995543199999</v>
      </c>
      <c r="D33" s="35">
        <f>SUMIFS(СВЦЭМ!$C$33:$C$776,СВЦЭМ!$A$33:$A$776,$A33,СВЦЭМ!$B$33:$B$776,D$11)+'СЕТ СН'!$F$9+СВЦЭМ!$D$10+'СЕТ СН'!$F$5-'СЕТ СН'!$F$17</f>
        <v>2621.786396</v>
      </c>
      <c r="E33" s="35">
        <f>SUMIFS(СВЦЭМ!$C$33:$C$776,СВЦЭМ!$A$33:$A$776,$A33,СВЦЭМ!$B$33:$B$776,E$11)+'СЕТ СН'!$F$9+СВЦЭМ!$D$10+'СЕТ СН'!$F$5-'СЕТ СН'!$F$17</f>
        <v>2620.4674158799999</v>
      </c>
      <c r="F33" s="35">
        <f>SUMIFS(СВЦЭМ!$C$33:$C$776,СВЦЭМ!$A$33:$A$776,$A33,СВЦЭМ!$B$33:$B$776,F$11)+'СЕТ СН'!$F$9+СВЦЭМ!$D$10+'СЕТ СН'!$F$5-'СЕТ СН'!$F$17</f>
        <v>2617.65960189</v>
      </c>
      <c r="G33" s="35">
        <f>SUMIFS(СВЦЭМ!$C$33:$C$776,СВЦЭМ!$A$33:$A$776,$A33,СВЦЭМ!$B$33:$B$776,G$11)+'СЕТ СН'!$F$9+СВЦЭМ!$D$10+'СЕТ СН'!$F$5-'СЕТ СН'!$F$17</f>
        <v>2613.2712634</v>
      </c>
      <c r="H33" s="35">
        <f>SUMIFS(СВЦЭМ!$C$33:$C$776,СВЦЭМ!$A$33:$A$776,$A33,СВЦЭМ!$B$33:$B$776,H$11)+'СЕТ СН'!$F$9+СВЦЭМ!$D$10+'СЕТ СН'!$F$5-'СЕТ СН'!$F$17</f>
        <v>2513.5525645899997</v>
      </c>
      <c r="I33" s="35">
        <f>SUMIFS(СВЦЭМ!$C$33:$C$776,СВЦЭМ!$A$33:$A$776,$A33,СВЦЭМ!$B$33:$B$776,I$11)+'СЕТ СН'!$F$9+СВЦЭМ!$D$10+'СЕТ СН'!$F$5-'СЕТ СН'!$F$17</f>
        <v>2427.6907888299997</v>
      </c>
      <c r="J33" s="35">
        <f>SUMIFS(СВЦЭМ!$C$33:$C$776,СВЦЭМ!$A$33:$A$776,$A33,СВЦЭМ!$B$33:$B$776,J$11)+'СЕТ СН'!$F$9+СВЦЭМ!$D$10+'СЕТ СН'!$F$5-'СЕТ СН'!$F$17</f>
        <v>2356.0017140700002</v>
      </c>
      <c r="K33" s="35">
        <f>SUMIFS(СВЦЭМ!$C$33:$C$776,СВЦЭМ!$A$33:$A$776,$A33,СВЦЭМ!$B$33:$B$776,K$11)+'СЕТ СН'!$F$9+СВЦЭМ!$D$10+'СЕТ СН'!$F$5-'СЕТ СН'!$F$17</f>
        <v>2310.1611142000002</v>
      </c>
      <c r="L33" s="35">
        <f>SUMIFS(СВЦЭМ!$C$33:$C$776,СВЦЭМ!$A$33:$A$776,$A33,СВЦЭМ!$B$33:$B$776,L$11)+'СЕТ СН'!$F$9+СВЦЭМ!$D$10+'СЕТ СН'!$F$5-'СЕТ СН'!$F$17</f>
        <v>2290.2578225799998</v>
      </c>
      <c r="M33" s="35">
        <f>SUMIFS(СВЦЭМ!$C$33:$C$776,СВЦЭМ!$A$33:$A$776,$A33,СВЦЭМ!$B$33:$B$776,M$11)+'СЕТ СН'!$F$9+СВЦЭМ!$D$10+'СЕТ СН'!$F$5-'СЕТ СН'!$F$17</f>
        <v>2286.2677908599999</v>
      </c>
      <c r="N33" s="35">
        <f>SUMIFS(СВЦЭМ!$C$33:$C$776,СВЦЭМ!$A$33:$A$776,$A33,СВЦЭМ!$B$33:$B$776,N$11)+'СЕТ СН'!$F$9+СВЦЭМ!$D$10+'СЕТ СН'!$F$5-'СЕТ СН'!$F$17</f>
        <v>2280.9016476799998</v>
      </c>
      <c r="O33" s="35">
        <f>SUMIFS(СВЦЭМ!$C$33:$C$776,СВЦЭМ!$A$33:$A$776,$A33,СВЦЭМ!$B$33:$B$776,O$11)+'СЕТ СН'!$F$9+СВЦЭМ!$D$10+'СЕТ СН'!$F$5-'СЕТ СН'!$F$17</f>
        <v>2289.82797691</v>
      </c>
      <c r="P33" s="35">
        <f>SUMIFS(СВЦЭМ!$C$33:$C$776,СВЦЭМ!$A$33:$A$776,$A33,СВЦЭМ!$B$33:$B$776,P$11)+'СЕТ СН'!$F$9+СВЦЭМ!$D$10+'СЕТ СН'!$F$5-'СЕТ СН'!$F$17</f>
        <v>2284.27784815</v>
      </c>
      <c r="Q33" s="35">
        <f>SUMIFS(СВЦЭМ!$C$33:$C$776,СВЦЭМ!$A$33:$A$776,$A33,СВЦЭМ!$B$33:$B$776,Q$11)+'СЕТ СН'!$F$9+СВЦЭМ!$D$10+'СЕТ СН'!$F$5-'СЕТ СН'!$F$17</f>
        <v>2283.79698874</v>
      </c>
      <c r="R33" s="35">
        <f>SUMIFS(СВЦЭМ!$C$33:$C$776,СВЦЭМ!$A$33:$A$776,$A33,СВЦЭМ!$B$33:$B$776,R$11)+'СЕТ СН'!$F$9+СВЦЭМ!$D$10+'СЕТ СН'!$F$5-'СЕТ СН'!$F$17</f>
        <v>2287.7386187399998</v>
      </c>
      <c r="S33" s="35">
        <f>SUMIFS(СВЦЭМ!$C$33:$C$776,СВЦЭМ!$A$33:$A$776,$A33,СВЦЭМ!$B$33:$B$776,S$11)+'СЕТ СН'!$F$9+СВЦЭМ!$D$10+'СЕТ СН'!$F$5-'СЕТ СН'!$F$17</f>
        <v>2288.1881419699998</v>
      </c>
      <c r="T33" s="35">
        <f>SUMIFS(СВЦЭМ!$C$33:$C$776,СВЦЭМ!$A$33:$A$776,$A33,СВЦЭМ!$B$33:$B$776,T$11)+'СЕТ СН'!$F$9+СВЦЭМ!$D$10+'СЕТ СН'!$F$5-'СЕТ СН'!$F$17</f>
        <v>2296.87967183</v>
      </c>
      <c r="U33" s="35">
        <f>SUMIFS(СВЦЭМ!$C$33:$C$776,СВЦЭМ!$A$33:$A$776,$A33,СВЦЭМ!$B$33:$B$776,U$11)+'СЕТ СН'!$F$9+СВЦЭМ!$D$10+'СЕТ СН'!$F$5-'СЕТ СН'!$F$17</f>
        <v>2295.9867236099999</v>
      </c>
      <c r="V33" s="35">
        <f>SUMIFS(СВЦЭМ!$C$33:$C$776,СВЦЭМ!$A$33:$A$776,$A33,СВЦЭМ!$B$33:$B$776,V$11)+'СЕТ СН'!$F$9+СВЦЭМ!$D$10+'СЕТ СН'!$F$5-'СЕТ СН'!$F$17</f>
        <v>2309.9224618199996</v>
      </c>
      <c r="W33" s="35">
        <f>SUMIFS(СВЦЭМ!$C$33:$C$776,СВЦЭМ!$A$33:$A$776,$A33,СВЦЭМ!$B$33:$B$776,W$11)+'СЕТ СН'!$F$9+СВЦЭМ!$D$10+'СЕТ СН'!$F$5-'СЕТ СН'!$F$17</f>
        <v>2306.8596070899998</v>
      </c>
      <c r="X33" s="35">
        <f>SUMIFS(СВЦЭМ!$C$33:$C$776,СВЦЭМ!$A$33:$A$776,$A33,СВЦЭМ!$B$33:$B$776,X$11)+'СЕТ СН'!$F$9+СВЦЭМ!$D$10+'СЕТ СН'!$F$5-'СЕТ СН'!$F$17</f>
        <v>2307.1234249199997</v>
      </c>
      <c r="Y33" s="35">
        <f>SUMIFS(СВЦЭМ!$C$33:$C$776,СВЦЭМ!$A$33:$A$776,$A33,СВЦЭМ!$B$33:$B$776,Y$11)+'СЕТ СН'!$F$9+СВЦЭМ!$D$10+'СЕТ СН'!$F$5-'СЕТ СН'!$F$17</f>
        <v>2370.7794619299998</v>
      </c>
    </row>
    <row r="34" spans="1:25" ht="15.75" x14ac:dyDescent="0.2">
      <c r="A34" s="34">
        <f t="shared" si="0"/>
        <v>43608</v>
      </c>
      <c r="B34" s="35">
        <f>SUMIFS(СВЦЭМ!$C$33:$C$776,СВЦЭМ!$A$33:$A$776,$A34,СВЦЭМ!$B$33:$B$776,B$11)+'СЕТ СН'!$F$9+СВЦЭМ!$D$10+'СЕТ СН'!$F$5-'СЕТ СН'!$F$17</f>
        <v>2478.51836267</v>
      </c>
      <c r="C34" s="35">
        <f>SUMIFS(СВЦЭМ!$C$33:$C$776,СВЦЭМ!$A$33:$A$776,$A34,СВЦЭМ!$B$33:$B$776,C$11)+'СЕТ СН'!$F$9+СВЦЭМ!$D$10+'СЕТ СН'!$F$5-'СЕТ СН'!$F$17</f>
        <v>2574.8055691499999</v>
      </c>
      <c r="D34" s="35">
        <f>SUMIFS(СВЦЭМ!$C$33:$C$776,СВЦЭМ!$A$33:$A$776,$A34,СВЦЭМ!$B$33:$B$776,D$11)+'СЕТ СН'!$F$9+СВЦЭМ!$D$10+'СЕТ СН'!$F$5-'СЕТ СН'!$F$17</f>
        <v>2629.4362504399996</v>
      </c>
      <c r="E34" s="35">
        <f>SUMIFS(СВЦЭМ!$C$33:$C$776,СВЦЭМ!$A$33:$A$776,$A34,СВЦЭМ!$B$33:$B$776,E$11)+'СЕТ СН'!$F$9+СВЦЭМ!$D$10+'СЕТ СН'!$F$5-'СЕТ СН'!$F$17</f>
        <v>2635.40498415</v>
      </c>
      <c r="F34" s="35">
        <f>SUMIFS(СВЦЭМ!$C$33:$C$776,СВЦЭМ!$A$33:$A$776,$A34,СВЦЭМ!$B$33:$B$776,F$11)+'СЕТ СН'!$F$9+СВЦЭМ!$D$10+'СЕТ СН'!$F$5-'СЕТ СН'!$F$17</f>
        <v>2633.4757642899999</v>
      </c>
      <c r="G34" s="35">
        <f>SUMIFS(СВЦЭМ!$C$33:$C$776,СВЦЭМ!$A$33:$A$776,$A34,СВЦЭМ!$B$33:$B$776,G$11)+'СЕТ СН'!$F$9+СВЦЭМ!$D$10+'СЕТ СН'!$F$5-'СЕТ СН'!$F$17</f>
        <v>2644.3745703999998</v>
      </c>
      <c r="H34" s="35">
        <f>SUMIFS(СВЦЭМ!$C$33:$C$776,СВЦЭМ!$A$33:$A$776,$A34,СВЦЭМ!$B$33:$B$776,H$11)+'СЕТ СН'!$F$9+СВЦЭМ!$D$10+'СЕТ СН'!$F$5-'СЕТ СН'!$F$17</f>
        <v>2539.29489418</v>
      </c>
      <c r="I34" s="35">
        <f>SUMIFS(СВЦЭМ!$C$33:$C$776,СВЦЭМ!$A$33:$A$776,$A34,СВЦЭМ!$B$33:$B$776,I$11)+'СЕТ СН'!$F$9+СВЦЭМ!$D$10+'СЕТ СН'!$F$5-'СЕТ СН'!$F$17</f>
        <v>2430.0440938499996</v>
      </c>
      <c r="J34" s="35">
        <f>SUMIFS(СВЦЭМ!$C$33:$C$776,СВЦЭМ!$A$33:$A$776,$A34,СВЦЭМ!$B$33:$B$776,J$11)+'СЕТ СН'!$F$9+СВЦЭМ!$D$10+'СЕТ СН'!$F$5-'СЕТ СН'!$F$17</f>
        <v>2352.03264769</v>
      </c>
      <c r="K34" s="35">
        <f>SUMIFS(СВЦЭМ!$C$33:$C$776,СВЦЭМ!$A$33:$A$776,$A34,СВЦЭМ!$B$33:$B$776,K$11)+'СЕТ СН'!$F$9+СВЦЭМ!$D$10+'СЕТ СН'!$F$5-'СЕТ СН'!$F$17</f>
        <v>2300.9741778099997</v>
      </c>
      <c r="L34" s="35">
        <f>SUMIFS(СВЦЭМ!$C$33:$C$776,СВЦЭМ!$A$33:$A$776,$A34,СВЦЭМ!$B$33:$B$776,L$11)+'СЕТ СН'!$F$9+СВЦЭМ!$D$10+'СЕТ СН'!$F$5-'СЕТ СН'!$F$17</f>
        <v>2280.0036307</v>
      </c>
      <c r="M34" s="35">
        <f>SUMIFS(СВЦЭМ!$C$33:$C$776,СВЦЭМ!$A$33:$A$776,$A34,СВЦЭМ!$B$33:$B$776,M$11)+'СЕТ СН'!$F$9+СВЦЭМ!$D$10+'СЕТ СН'!$F$5-'СЕТ СН'!$F$17</f>
        <v>2273.7867955900001</v>
      </c>
      <c r="N34" s="35">
        <f>SUMIFS(СВЦЭМ!$C$33:$C$776,СВЦЭМ!$A$33:$A$776,$A34,СВЦЭМ!$B$33:$B$776,N$11)+'СЕТ СН'!$F$9+СВЦЭМ!$D$10+'СЕТ СН'!$F$5-'СЕТ СН'!$F$17</f>
        <v>2265.5749287399999</v>
      </c>
      <c r="O34" s="35">
        <f>SUMIFS(СВЦЭМ!$C$33:$C$776,СВЦЭМ!$A$33:$A$776,$A34,СВЦЭМ!$B$33:$B$776,O$11)+'СЕТ СН'!$F$9+СВЦЭМ!$D$10+'СЕТ СН'!$F$5-'СЕТ СН'!$F$17</f>
        <v>2263.0822547500002</v>
      </c>
      <c r="P34" s="35">
        <f>SUMIFS(СВЦЭМ!$C$33:$C$776,СВЦЭМ!$A$33:$A$776,$A34,СВЦЭМ!$B$33:$B$776,P$11)+'СЕТ СН'!$F$9+СВЦЭМ!$D$10+'СЕТ СН'!$F$5-'СЕТ СН'!$F$17</f>
        <v>2268.7731712899999</v>
      </c>
      <c r="Q34" s="35">
        <f>SUMIFS(СВЦЭМ!$C$33:$C$776,СВЦЭМ!$A$33:$A$776,$A34,СВЦЭМ!$B$33:$B$776,Q$11)+'СЕТ СН'!$F$9+СВЦЭМ!$D$10+'СЕТ СН'!$F$5-'СЕТ СН'!$F$17</f>
        <v>2275.3793240800001</v>
      </c>
      <c r="R34" s="35">
        <f>SUMIFS(СВЦЭМ!$C$33:$C$776,СВЦЭМ!$A$33:$A$776,$A34,СВЦЭМ!$B$33:$B$776,R$11)+'СЕТ СН'!$F$9+СВЦЭМ!$D$10+'СЕТ СН'!$F$5-'СЕТ СН'!$F$17</f>
        <v>2275.1252666999999</v>
      </c>
      <c r="S34" s="35">
        <f>SUMIFS(СВЦЭМ!$C$33:$C$776,СВЦЭМ!$A$33:$A$776,$A34,СВЦЭМ!$B$33:$B$776,S$11)+'СЕТ СН'!$F$9+СВЦЭМ!$D$10+'СЕТ СН'!$F$5-'СЕТ СН'!$F$17</f>
        <v>2282.00063628</v>
      </c>
      <c r="T34" s="35">
        <f>SUMIFS(СВЦЭМ!$C$33:$C$776,СВЦЭМ!$A$33:$A$776,$A34,СВЦЭМ!$B$33:$B$776,T$11)+'СЕТ СН'!$F$9+СВЦЭМ!$D$10+'СЕТ СН'!$F$5-'СЕТ СН'!$F$17</f>
        <v>2274.9217993100001</v>
      </c>
      <c r="U34" s="35">
        <f>SUMIFS(СВЦЭМ!$C$33:$C$776,СВЦЭМ!$A$33:$A$776,$A34,СВЦЭМ!$B$33:$B$776,U$11)+'СЕТ СН'!$F$9+СВЦЭМ!$D$10+'СЕТ СН'!$F$5-'СЕТ СН'!$F$17</f>
        <v>2278.1878342599998</v>
      </c>
      <c r="V34" s="35">
        <f>SUMIFS(СВЦЭМ!$C$33:$C$776,СВЦЭМ!$A$33:$A$776,$A34,СВЦЭМ!$B$33:$B$776,V$11)+'СЕТ СН'!$F$9+СВЦЭМ!$D$10+'СЕТ СН'!$F$5-'СЕТ СН'!$F$17</f>
        <v>2280.7030031699996</v>
      </c>
      <c r="W34" s="35">
        <f>SUMIFS(СВЦЭМ!$C$33:$C$776,СВЦЭМ!$A$33:$A$776,$A34,СВЦЭМ!$B$33:$B$776,W$11)+'СЕТ СН'!$F$9+СВЦЭМ!$D$10+'СЕТ СН'!$F$5-'СЕТ СН'!$F$17</f>
        <v>2286.7774090100002</v>
      </c>
      <c r="X34" s="35">
        <f>SUMIFS(СВЦЭМ!$C$33:$C$776,СВЦЭМ!$A$33:$A$776,$A34,СВЦЭМ!$B$33:$B$776,X$11)+'СЕТ СН'!$F$9+СВЦЭМ!$D$10+'СЕТ СН'!$F$5-'СЕТ СН'!$F$17</f>
        <v>2297.98240713</v>
      </c>
      <c r="Y34" s="35">
        <f>SUMIFS(СВЦЭМ!$C$33:$C$776,СВЦЭМ!$A$33:$A$776,$A34,СВЦЭМ!$B$33:$B$776,Y$11)+'СЕТ СН'!$F$9+СВЦЭМ!$D$10+'СЕТ СН'!$F$5-'СЕТ СН'!$F$17</f>
        <v>2348.3613574199999</v>
      </c>
    </row>
    <row r="35" spans="1:25" ht="15.75" x14ac:dyDescent="0.2">
      <c r="A35" s="34">
        <f t="shared" si="0"/>
        <v>43609</v>
      </c>
      <c r="B35" s="35">
        <f>SUMIFS(СВЦЭМ!$C$33:$C$776,СВЦЭМ!$A$33:$A$776,$A35,СВЦЭМ!$B$33:$B$776,B$11)+'СЕТ СН'!$F$9+СВЦЭМ!$D$10+'СЕТ СН'!$F$5-'СЕТ СН'!$F$17</f>
        <v>2453.7050864100001</v>
      </c>
      <c r="C35" s="35">
        <f>SUMIFS(СВЦЭМ!$C$33:$C$776,СВЦЭМ!$A$33:$A$776,$A35,СВЦЭМ!$B$33:$B$776,C$11)+'СЕТ СН'!$F$9+СВЦЭМ!$D$10+'СЕТ СН'!$F$5-'СЕТ СН'!$F$17</f>
        <v>2561.4569686300001</v>
      </c>
      <c r="D35" s="35">
        <f>SUMIFS(СВЦЭМ!$C$33:$C$776,СВЦЭМ!$A$33:$A$776,$A35,СВЦЭМ!$B$33:$B$776,D$11)+'СЕТ СН'!$F$9+СВЦЭМ!$D$10+'СЕТ СН'!$F$5-'СЕТ СН'!$F$17</f>
        <v>2661.7248259499997</v>
      </c>
      <c r="E35" s="35">
        <f>SUMIFS(СВЦЭМ!$C$33:$C$776,СВЦЭМ!$A$33:$A$776,$A35,СВЦЭМ!$B$33:$B$776,E$11)+'СЕТ СН'!$F$9+СВЦЭМ!$D$10+'СЕТ СН'!$F$5-'СЕТ СН'!$F$17</f>
        <v>2668.3410203899998</v>
      </c>
      <c r="F35" s="35">
        <f>SUMIFS(СВЦЭМ!$C$33:$C$776,СВЦЭМ!$A$33:$A$776,$A35,СВЦЭМ!$B$33:$B$776,F$11)+'СЕТ СН'!$F$9+СВЦЭМ!$D$10+'СЕТ СН'!$F$5-'СЕТ СН'!$F$17</f>
        <v>2665.1160932100001</v>
      </c>
      <c r="G35" s="35">
        <f>SUMIFS(СВЦЭМ!$C$33:$C$776,СВЦЭМ!$A$33:$A$776,$A35,СВЦЭМ!$B$33:$B$776,G$11)+'СЕТ СН'!$F$9+СВЦЭМ!$D$10+'СЕТ СН'!$F$5-'СЕТ СН'!$F$17</f>
        <v>2649.3641481999998</v>
      </c>
      <c r="H35" s="35">
        <f>SUMIFS(СВЦЭМ!$C$33:$C$776,СВЦЭМ!$A$33:$A$776,$A35,СВЦЭМ!$B$33:$B$776,H$11)+'СЕТ СН'!$F$9+СВЦЭМ!$D$10+'СЕТ СН'!$F$5-'СЕТ СН'!$F$17</f>
        <v>2522.09183411</v>
      </c>
      <c r="I35" s="35">
        <f>SUMIFS(СВЦЭМ!$C$33:$C$776,СВЦЭМ!$A$33:$A$776,$A35,СВЦЭМ!$B$33:$B$776,I$11)+'СЕТ СН'!$F$9+СВЦЭМ!$D$10+'СЕТ СН'!$F$5-'СЕТ СН'!$F$17</f>
        <v>2422.1145322499997</v>
      </c>
      <c r="J35" s="35">
        <f>SUMIFS(СВЦЭМ!$C$33:$C$776,СВЦЭМ!$A$33:$A$776,$A35,СВЦЭМ!$B$33:$B$776,J$11)+'СЕТ СН'!$F$9+СВЦЭМ!$D$10+'СЕТ СН'!$F$5-'СЕТ СН'!$F$17</f>
        <v>2352.1696617899997</v>
      </c>
      <c r="K35" s="35">
        <f>SUMIFS(СВЦЭМ!$C$33:$C$776,СВЦЭМ!$A$33:$A$776,$A35,СВЦЭМ!$B$33:$B$776,K$11)+'СЕТ СН'!$F$9+СВЦЭМ!$D$10+'СЕТ СН'!$F$5-'СЕТ СН'!$F$17</f>
        <v>2307.31755767</v>
      </c>
      <c r="L35" s="35">
        <f>SUMIFS(СВЦЭМ!$C$33:$C$776,СВЦЭМ!$A$33:$A$776,$A35,СВЦЭМ!$B$33:$B$776,L$11)+'СЕТ СН'!$F$9+СВЦЭМ!$D$10+'СЕТ СН'!$F$5-'СЕТ СН'!$F$17</f>
        <v>2280.8347929900001</v>
      </c>
      <c r="M35" s="35">
        <f>SUMIFS(СВЦЭМ!$C$33:$C$776,СВЦЭМ!$A$33:$A$776,$A35,СВЦЭМ!$B$33:$B$776,M$11)+'СЕТ СН'!$F$9+СВЦЭМ!$D$10+'СЕТ СН'!$F$5-'СЕТ СН'!$F$17</f>
        <v>2271.7716209999999</v>
      </c>
      <c r="N35" s="35">
        <f>SUMIFS(СВЦЭМ!$C$33:$C$776,СВЦЭМ!$A$33:$A$776,$A35,СВЦЭМ!$B$33:$B$776,N$11)+'СЕТ СН'!$F$9+СВЦЭМ!$D$10+'СЕТ СН'!$F$5-'СЕТ СН'!$F$17</f>
        <v>2268.4873831</v>
      </c>
      <c r="O35" s="35">
        <f>SUMIFS(СВЦЭМ!$C$33:$C$776,СВЦЭМ!$A$33:$A$776,$A35,СВЦЭМ!$B$33:$B$776,O$11)+'СЕТ СН'!$F$9+СВЦЭМ!$D$10+'СЕТ СН'!$F$5-'СЕТ СН'!$F$17</f>
        <v>2267.5276900499998</v>
      </c>
      <c r="P35" s="35">
        <f>SUMIFS(СВЦЭМ!$C$33:$C$776,СВЦЭМ!$A$33:$A$776,$A35,СВЦЭМ!$B$33:$B$776,P$11)+'СЕТ СН'!$F$9+СВЦЭМ!$D$10+'СЕТ СН'!$F$5-'СЕТ СН'!$F$17</f>
        <v>2270.18705245</v>
      </c>
      <c r="Q35" s="35">
        <f>SUMIFS(СВЦЭМ!$C$33:$C$776,СВЦЭМ!$A$33:$A$776,$A35,СВЦЭМ!$B$33:$B$776,Q$11)+'СЕТ СН'!$F$9+СВЦЭМ!$D$10+'СЕТ СН'!$F$5-'СЕТ СН'!$F$17</f>
        <v>2272.1133647500001</v>
      </c>
      <c r="R35" s="35">
        <f>SUMIFS(СВЦЭМ!$C$33:$C$776,СВЦЭМ!$A$33:$A$776,$A35,СВЦЭМ!$B$33:$B$776,R$11)+'СЕТ СН'!$F$9+СВЦЭМ!$D$10+'СЕТ СН'!$F$5-'СЕТ СН'!$F$17</f>
        <v>2274.5631169899998</v>
      </c>
      <c r="S35" s="35">
        <f>SUMIFS(СВЦЭМ!$C$33:$C$776,СВЦЭМ!$A$33:$A$776,$A35,СВЦЭМ!$B$33:$B$776,S$11)+'СЕТ СН'!$F$9+СВЦЭМ!$D$10+'СЕТ СН'!$F$5-'СЕТ СН'!$F$17</f>
        <v>2286.4119113299998</v>
      </c>
      <c r="T35" s="35">
        <f>SUMIFS(СВЦЭМ!$C$33:$C$776,СВЦЭМ!$A$33:$A$776,$A35,СВЦЭМ!$B$33:$B$776,T$11)+'СЕТ СН'!$F$9+СВЦЭМ!$D$10+'СЕТ СН'!$F$5-'СЕТ СН'!$F$17</f>
        <v>2299.9926692099998</v>
      </c>
      <c r="U35" s="35">
        <f>SUMIFS(СВЦЭМ!$C$33:$C$776,СВЦЭМ!$A$33:$A$776,$A35,СВЦЭМ!$B$33:$B$776,U$11)+'СЕТ СН'!$F$9+СВЦЭМ!$D$10+'СЕТ СН'!$F$5-'СЕТ СН'!$F$17</f>
        <v>2277.80883021</v>
      </c>
      <c r="V35" s="35">
        <f>SUMIFS(СВЦЭМ!$C$33:$C$776,СВЦЭМ!$A$33:$A$776,$A35,СВЦЭМ!$B$33:$B$776,V$11)+'СЕТ СН'!$F$9+СВЦЭМ!$D$10+'СЕТ СН'!$F$5-'СЕТ СН'!$F$17</f>
        <v>2273.4001146999999</v>
      </c>
      <c r="W35" s="35">
        <f>SUMIFS(СВЦЭМ!$C$33:$C$776,СВЦЭМ!$A$33:$A$776,$A35,СВЦЭМ!$B$33:$B$776,W$11)+'СЕТ СН'!$F$9+СВЦЭМ!$D$10+'СЕТ СН'!$F$5-'СЕТ СН'!$F$17</f>
        <v>2284.4567367</v>
      </c>
      <c r="X35" s="35">
        <f>SUMIFS(СВЦЭМ!$C$33:$C$776,СВЦЭМ!$A$33:$A$776,$A35,СВЦЭМ!$B$33:$B$776,X$11)+'СЕТ СН'!$F$9+СВЦЭМ!$D$10+'СЕТ СН'!$F$5-'СЕТ СН'!$F$17</f>
        <v>2292.1168959299998</v>
      </c>
      <c r="Y35" s="35">
        <f>SUMIFS(СВЦЭМ!$C$33:$C$776,СВЦЭМ!$A$33:$A$776,$A35,СВЦЭМ!$B$33:$B$776,Y$11)+'СЕТ СН'!$F$9+СВЦЭМ!$D$10+'СЕТ СН'!$F$5-'СЕТ СН'!$F$17</f>
        <v>2328.6291571499996</v>
      </c>
    </row>
    <row r="36" spans="1:25" ht="15.75" x14ac:dyDescent="0.2">
      <c r="A36" s="34">
        <f t="shared" si="0"/>
        <v>43610</v>
      </c>
      <c r="B36" s="35">
        <f>SUMIFS(СВЦЭМ!$C$33:$C$776,СВЦЭМ!$A$33:$A$776,$A36,СВЦЭМ!$B$33:$B$776,B$11)+'СЕТ СН'!$F$9+СВЦЭМ!$D$10+'СЕТ СН'!$F$5-'СЕТ СН'!$F$17</f>
        <v>2415.83550724</v>
      </c>
      <c r="C36" s="35">
        <f>SUMIFS(СВЦЭМ!$C$33:$C$776,СВЦЭМ!$A$33:$A$776,$A36,СВЦЭМ!$B$33:$B$776,C$11)+'СЕТ СН'!$F$9+СВЦЭМ!$D$10+'СЕТ СН'!$F$5-'СЕТ СН'!$F$17</f>
        <v>2467.0676911399996</v>
      </c>
      <c r="D36" s="35">
        <f>SUMIFS(СВЦЭМ!$C$33:$C$776,СВЦЭМ!$A$33:$A$776,$A36,СВЦЭМ!$B$33:$B$776,D$11)+'СЕТ СН'!$F$9+СВЦЭМ!$D$10+'СЕТ СН'!$F$5-'СЕТ СН'!$F$17</f>
        <v>2539.0189195299999</v>
      </c>
      <c r="E36" s="35">
        <f>SUMIFS(СВЦЭМ!$C$33:$C$776,СВЦЭМ!$A$33:$A$776,$A36,СВЦЭМ!$B$33:$B$776,E$11)+'СЕТ СН'!$F$9+СВЦЭМ!$D$10+'СЕТ СН'!$F$5-'СЕТ СН'!$F$17</f>
        <v>2570.2521209500001</v>
      </c>
      <c r="F36" s="35">
        <f>SUMIFS(СВЦЭМ!$C$33:$C$776,СВЦЭМ!$A$33:$A$776,$A36,СВЦЭМ!$B$33:$B$776,F$11)+'СЕТ СН'!$F$9+СВЦЭМ!$D$10+'СЕТ СН'!$F$5-'СЕТ СН'!$F$17</f>
        <v>2576.48250078</v>
      </c>
      <c r="G36" s="35">
        <f>SUMIFS(СВЦЭМ!$C$33:$C$776,СВЦЭМ!$A$33:$A$776,$A36,СВЦЭМ!$B$33:$B$776,G$11)+'СЕТ СН'!$F$9+СВЦЭМ!$D$10+'СЕТ СН'!$F$5-'СЕТ СН'!$F$17</f>
        <v>2585.4740159599996</v>
      </c>
      <c r="H36" s="35">
        <f>SUMIFS(СВЦЭМ!$C$33:$C$776,СВЦЭМ!$A$33:$A$776,$A36,СВЦЭМ!$B$33:$B$776,H$11)+'СЕТ СН'!$F$9+СВЦЭМ!$D$10+'СЕТ СН'!$F$5-'СЕТ СН'!$F$17</f>
        <v>2492.5399229</v>
      </c>
      <c r="I36" s="35">
        <f>SUMIFS(СВЦЭМ!$C$33:$C$776,СВЦЭМ!$A$33:$A$776,$A36,СВЦЭМ!$B$33:$B$776,I$11)+'СЕТ СН'!$F$9+СВЦЭМ!$D$10+'СЕТ СН'!$F$5-'СЕТ СН'!$F$17</f>
        <v>2414.27240545</v>
      </c>
      <c r="J36" s="35">
        <f>SUMIFS(СВЦЭМ!$C$33:$C$776,СВЦЭМ!$A$33:$A$776,$A36,СВЦЭМ!$B$33:$B$776,J$11)+'СЕТ СН'!$F$9+СВЦЭМ!$D$10+'СЕТ СН'!$F$5-'СЕТ СН'!$F$17</f>
        <v>2342.9376523800001</v>
      </c>
      <c r="K36" s="35">
        <f>SUMIFS(СВЦЭМ!$C$33:$C$776,СВЦЭМ!$A$33:$A$776,$A36,СВЦЭМ!$B$33:$B$776,K$11)+'СЕТ СН'!$F$9+СВЦЭМ!$D$10+'СЕТ СН'!$F$5-'СЕТ СН'!$F$17</f>
        <v>2292.4113693199997</v>
      </c>
      <c r="L36" s="35">
        <f>SUMIFS(СВЦЭМ!$C$33:$C$776,СВЦЭМ!$A$33:$A$776,$A36,СВЦЭМ!$B$33:$B$776,L$11)+'СЕТ СН'!$F$9+СВЦЭМ!$D$10+'СЕТ СН'!$F$5-'СЕТ СН'!$F$17</f>
        <v>2280.0814309799998</v>
      </c>
      <c r="M36" s="35">
        <f>SUMIFS(СВЦЭМ!$C$33:$C$776,СВЦЭМ!$A$33:$A$776,$A36,СВЦЭМ!$B$33:$B$776,M$11)+'СЕТ СН'!$F$9+СВЦЭМ!$D$10+'СЕТ СН'!$F$5-'СЕТ СН'!$F$17</f>
        <v>2267.4681728999999</v>
      </c>
      <c r="N36" s="35">
        <f>SUMIFS(СВЦЭМ!$C$33:$C$776,СВЦЭМ!$A$33:$A$776,$A36,СВЦЭМ!$B$33:$B$776,N$11)+'СЕТ СН'!$F$9+СВЦЭМ!$D$10+'СЕТ СН'!$F$5-'СЕТ СН'!$F$17</f>
        <v>2269.857786</v>
      </c>
      <c r="O36" s="35">
        <f>SUMIFS(СВЦЭМ!$C$33:$C$776,СВЦЭМ!$A$33:$A$776,$A36,СВЦЭМ!$B$33:$B$776,O$11)+'СЕТ СН'!$F$9+СВЦЭМ!$D$10+'СЕТ СН'!$F$5-'СЕТ СН'!$F$17</f>
        <v>2261.6952660899997</v>
      </c>
      <c r="P36" s="35">
        <f>SUMIFS(СВЦЭМ!$C$33:$C$776,СВЦЭМ!$A$33:$A$776,$A36,СВЦЭМ!$B$33:$B$776,P$11)+'СЕТ СН'!$F$9+СВЦЭМ!$D$10+'СЕТ СН'!$F$5-'СЕТ СН'!$F$17</f>
        <v>2257.16884906</v>
      </c>
      <c r="Q36" s="35">
        <f>SUMIFS(СВЦЭМ!$C$33:$C$776,СВЦЭМ!$A$33:$A$776,$A36,СВЦЭМ!$B$33:$B$776,Q$11)+'СЕТ СН'!$F$9+СВЦЭМ!$D$10+'СЕТ СН'!$F$5-'СЕТ СН'!$F$17</f>
        <v>2254.1519229099999</v>
      </c>
      <c r="R36" s="35">
        <f>SUMIFS(СВЦЭМ!$C$33:$C$776,СВЦЭМ!$A$33:$A$776,$A36,СВЦЭМ!$B$33:$B$776,R$11)+'СЕТ СН'!$F$9+СВЦЭМ!$D$10+'СЕТ СН'!$F$5-'СЕТ СН'!$F$17</f>
        <v>2250.7241419499996</v>
      </c>
      <c r="S36" s="35">
        <f>SUMIFS(СВЦЭМ!$C$33:$C$776,СВЦЭМ!$A$33:$A$776,$A36,СВЦЭМ!$B$33:$B$776,S$11)+'СЕТ СН'!$F$9+СВЦЭМ!$D$10+'СЕТ СН'!$F$5-'СЕТ СН'!$F$17</f>
        <v>2236.9773062200002</v>
      </c>
      <c r="T36" s="35">
        <f>SUMIFS(СВЦЭМ!$C$33:$C$776,СВЦЭМ!$A$33:$A$776,$A36,СВЦЭМ!$B$33:$B$776,T$11)+'СЕТ СН'!$F$9+СВЦЭМ!$D$10+'СЕТ СН'!$F$5-'СЕТ СН'!$F$17</f>
        <v>2235.4779314899997</v>
      </c>
      <c r="U36" s="35">
        <f>SUMIFS(СВЦЭМ!$C$33:$C$776,СВЦЭМ!$A$33:$A$776,$A36,СВЦЭМ!$B$33:$B$776,U$11)+'СЕТ СН'!$F$9+СВЦЭМ!$D$10+'СЕТ СН'!$F$5-'СЕТ СН'!$F$17</f>
        <v>2226.2621613599999</v>
      </c>
      <c r="V36" s="35">
        <f>SUMIFS(СВЦЭМ!$C$33:$C$776,СВЦЭМ!$A$33:$A$776,$A36,СВЦЭМ!$B$33:$B$776,V$11)+'СЕТ СН'!$F$9+СВЦЭМ!$D$10+'СЕТ СН'!$F$5-'СЕТ СН'!$F$17</f>
        <v>2223.0820129399999</v>
      </c>
      <c r="W36" s="35">
        <f>SUMIFS(СВЦЭМ!$C$33:$C$776,СВЦЭМ!$A$33:$A$776,$A36,СВЦЭМ!$B$33:$B$776,W$11)+'СЕТ СН'!$F$9+СВЦЭМ!$D$10+'СЕТ СН'!$F$5-'СЕТ СН'!$F$17</f>
        <v>2239.9699971099999</v>
      </c>
      <c r="X36" s="35">
        <f>SUMIFS(СВЦЭМ!$C$33:$C$776,СВЦЭМ!$A$33:$A$776,$A36,СВЦЭМ!$B$33:$B$776,X$11)+'СЕТ СН'!$F$9+СВЦЭМ!$D$10+'СЕТ СН'!$F$5-'СЕТ СН'!$F$17</f>
        <v>2254.5820748799997</v>
      </c>
      <c r="Y36" s="35">
        <f>SUMIFS(СВЦЭМ!$C$33:$C$776,СВЦЭМ!$A$33:$A$776,$A36,СВЦЭМ!$B$33:$B$776,Y$11)+'СЕТ СН'!$F$9+СВЦЭМ!$D$10+'СЕТ СН'!$F$5-'СЕТ СН'!$F$17</f>
        <v>2293.5105658399998</v>
      </c>
    </row>
    <row r="37" spans="1:25" ht="15.75" x14ac:dyDescent="0.2">
      <c r="A37" s="34">
        <f t="shared" si="0"/>
        <v>43611</v>
      </c>
      <c r="B37" s="35">
        <f>SUMIFS(СВЦЭМ!$C$33:$C$776,СВЦЭМ!$A$33:$A$776,$A37,СВЦЭМ!$B$33:$B$776,B$11)+'СЕТ СН'!$F$9+СВЦЭМ!$D$10+'СЕТ СН'!$F$5-'СЕТ СН'!$F$17</f>
        <v>2384.3784962299997</v>
      </c>
      <c r="C37" s="35">
        <f>SUMIFS(СВЦЭМ!$C$33:$C$776,СВЦЭМ!$A$33:$A$776,$A37,СВЦЭМ!$B$33:$B$776,C$11)+'СЕТ СН'!$F$9+СВЦЭМ!$D$10+'СЕТ СН'!$F$5-'СЕТ СН'!$F$17</f>
        <v>2500.7589100699997</v>
      </c>
      <c r="D37" s="35">
        <f>SUMIFS(СВЦЭМ!$C$33:$C$776,СВЦЭМ!$A$33:$A$776,$A37,СВЦЭМ!$B$33:$B$776,D$11)+'СЕТ СН'!$F$9+СВЦЭМ!$D$10+'СЕТ СН'!$F$5-'СЕТ СН'!$F$17</f>
        <v>2599.9933744</v>
      </c>
      <c r="E37" s="35">
        <f>SUMIFS(СВЦЭМ!$C$33:$C$776,СВЦЭМ!$A$33:$A$776,$A37,СВЦЭМ!$B$33:$B$776,E$11)+'СЕТ СН'!$F$9+СВЦЭМ!$D$10+'СЕТ СН'!$F$5-'СЕТ СН'!$F$17</f>
        <v>2615.70345357</v>
      </c>
      <c r="F37" s="35">
        <f>SUMIFS(СВЦЭМ!$C$33:$C$776,СВЦЭМ!$A$33:$A$776,$A37,СВЦЭМ!$B$33:$B$776,F$11)+'СЕТ СН'!$F$9+СВЦЭМ!$D$10+'СЕТ СН'!$F$5-'СЕТ СН'!$F$17</f>
        <v>2611.3705641799997</v>
      </c>
      <c r="G37" s="35">
        <f>SUMIFS(СВЦЭМ!$C$33:$C$776,СВЦЭМ!$A$33:$A$776,$A37,СВЦЭМ!$B$33:$B$776,G$11)+'СЕТ СН'!$F$9+СВЦЭМ!$D$10+'СЕТ СН'!$F$5-'СЕТ СН'!$F$17</f>
        <v>2611.4091363500002</v>
      </c>
      <c r="H37" s="35">
        <f>SUMIFS(СВЦЭМ!$C$33:$C$776,СВЦЭМ!$A$33:$A$776,$A37,СВЦЭМ!$B$33:$B$776,H$11)+'СЕТ СН'!$F$9+СВЦЭМ!$D$10+'СЕТ СН'!$F$5-'СЕТ СН'!$F$17</f>
        <v>2522.25014005</v>
      </c>
      <c r="I37" s="35">
        <f>SUMIFS(СВЦЭМ!$C$33:$C$776,СВЦЭМ!$A$33:$A$776,$A37,СВЦЭМ!$B$33:$B$776,I$11)+'СЕТ СН'!$F$9+СВЦЭМ!$D$10+'СЕТ СН'!$F$5-'СЕТ СН'!$F$17</f>
        <v>2416.7886167699999</v>
      </c>
      <c r="J37" s="35">
        <f>SUMIFS(СВЦЭМ!$C$33:$C$776,СВЦЭМ!$A$33:$A$776,$A37,СВЦЭМ!$B$33:$B$776,J$11)+'СЕТ СН'!$F$9+СВЦЭМ!$D$10+'СЕТ СН'!$F$5-'СЕТ СН'!$F$17</f>
        <v>2302.4565883699997</v>
      </c>
      <c r="K37" s="35">
        <f>SUMIFS(СВЦЭМ!$C$33:$C$776,СВЦЭМ!$A$33:$A$776,$A37,СВЦЭМ!$B$33:$B$776,K$11)+'СЕТ СН'!$F$9+СВЦЭМ!$D$10+'СЕТ СН'!$F$5-'СЕТ СН'!$F$17</f>
        <v>2272.81282414</v>
      </c>
      <c r="L37" s="35">
        <f>SUMIFS(СВЦЭМ!$C$33:$C$776,СВЦЭМ!$A$33:$A$776,$A37,СВЦЭМ!$B$33:$B$776,L$11)+'СЕТ СН'!$F$9+СВЦЭМ!$D$10+'СЕТ СН'!$F$5-'СЕТ СН'!$F$17</f>
        <v>2277.0947124499999</v>
      </c>
      <c r="M37" s="35">
        <f>SUMIFS(СВЦЭМ!$C$33:$C$776,СВЦЭМ!$A$33:$A$776,$A37,СВЦЭМ!$B$33:$B$776,M$11)+'СЕТ СН'!$F$9+СВЦЭМ!$D$10+'СЕТ СН'!$F$5-'СЕТ СН'!$F$17</f>
        <v>2265.81132217</v>
      </c>
      <c r="N37" s="35">
        <f>SUMIFS(СВЦЭМ!$C$33:$C$776,СВЦЭМ!$A$33:$A$776,$A37,СВЦЭМ!$B$33:$B$776,N$11)+'СЕТ СН'!$F$9+СВЦЭМ!$D$10+'СЕТ СН'!$F$5-'СЕТ СН'!$F$17</f>
        <v>2267.3857676999996</v>
      </c>
      <c r="O37" s="35">
        <f>SUMIFS(СВЦЭМ!$C$33:$C$776,СВЦЭМ!$A$33:$A$776,$A37,СВЦЭМ!$B$33:$B$776,O$11)+'СЕТ СН'!$F$9+СВЦЭМ!$D$10+'СЕТ СН'!$F$5-'СЕТ СН'!$F$17</f>
        <v>2270.0417327199998</v>
      </c>
      <c r="P37" s="35">
        <f>SUMIFS(СВЦЭМ!$C$33:$C$776,СВЦЭМ!$A$33:$A$776,$A37,СВЦЭМ!$B$33:$B$776,P$11)+'СЕТ СН'!$F$9+СВЦЭМ!$D$10+'СЕТ СН'!$F$5-'СЕТ СН'!$F$17</f>
        <v>2267.5541971499997</v>
      </c>
      <c r="Q37" s="35">
        <f>SUMIFS(СВЦЭМ!$C$33:$C$776,СВЦЭМ!$A$33:$A$776,$A37,СВЦЭМ!$B$33:$B$776,Q$11)+'СЕТ СН'!$F$9+СВЦЭМ!$D$10+'СЕТ СН'!$F$5-'СЕТ СН'!$F$17</f>
        <v>2268.6237549299999</v>
      </c>
      <c r="R37" s="35">
        <f>SUMIFS(СВЦЭМ!$C$33:$C$776,СВЦЭМ!$A$33:$A$776,$A37,СВЦЭМ!$B$33:$B$776,R$11)+'СЕТ СН'!$F$9+СВЦЭМ!$D$10+'СЕТ СН'!$F$5-'СЕТ СН'!$F$17</f>
        <v>2270.54928212</v>
      </c>
      <c r="S37" s="35">
        <f>SUMIFS(СВЦЭМ!$C$33:$C$776,СВЦЭМ!$A$33:$A$776,$A37,СВЦЭМ!$B$33:$B$776,S$11)+'СЕТ СН'!$F$9+СВЦЭМ!$D$10+'СЕТ СН'!$F$5-'СЕТ СН'!$F$17</f>
        <v>2211.6249406799998</v>
      </c>
      <c r="T37" s="35">
        <f>SUMIFS(СВЦЭМ!$C$33:$C$776,СВЦЭМ!$A$33:$A$776,$A37,СВЦЭМ!$B$33:$B$776,T$11)+'СЕТ СН'!$F$9+СВЦЭМ!$D$10+'СЕТ СН'!$F$5-'СЕТ СН'!$F$17</f>
        <v>2206.7348403599999</v>
      </c>
      <c r="U37" s="35">
        <f>SUMIFS(СВЦЭМ!$C$33:$C$776,СВЦЭМ!$A$33:$A$776,$A37,СВЦЭМ!$B$33:$B$776,U$11)+'СЕТ СН'!$F$9+СВЦЭМ!$D$10+'СЕТ СН'!$F$5-'СЕТ СН'!$F$17</f>
        <v>2193.34832168</v>
      </c>
      <c r="V37" s="35">
        <f>SUMIFS(СВЦЭМ!$C$33:$C$776,СВЦЭМ!$A$33:$A$776,$A37,СВЦЭМ!$B$33:$B$776,V$11)+'СЕТ СН'!$F$9+СВЦЭМ!$D$10+'СЕТ СН'!$F$5-'СЕТ СН'!$F$17</f>
        <v>2194.73230354</v>
      </c>
      <c r="W37" s="35">
        <f>SUMIFS(СВЦЭМ!$C$33:$C$776,СВЦЭМ!$A$33:$A$776,$A37,СВЦЭМ!$B$33:$B$776,W$11)+'СЕТ СН'!$F$9+СВЦЭМ!$D$10+'СЕТ СН'!$F$5-'СЕТ СН'!$F$17</f>
        <v>2228.1572003000001</v>
      </c>
      <c r="X37" s="35">
        <f>SUMIFS(СВЦЭМ!$C$33:$C$776,СВЦЭМ!$A$33:$A$776,$A37,СВЦЭМ!$B$33:$B$776,X$11)+'СЕТ СН'!$F$9+СВЦЭМ!$D$10+'СЕТ СН'!$F$5-'СЕТ СН'!$F$17</f>
        <v>2218.3037320399999</v>
      </c>
      <c r="Y37" s="35">
        <f>SUMIFS(СВЦЭМ!$C$33:$C$776,СВЦЭМ!$A$33:$A$776,$A37,СВЦЭМ!$B$33:$B$776,Y$11)+'СЕТ СН'!$F$9+СВЦЭМ!$D$10+'СЕТ СН'!$F$5-'СЕТ СН'!$F$17</f>
        <v>2246.88037824</v>
      </c>
    </row>
    <row r="38" spans="1:25" ht="15.75" x14ac:dyDescent="0.2">
      <c r="A38" s="34">
        <f t="shared" si="0"/>
        <v>43612</v>
      </c>
      <c r="B38" s="35">
        <f>SUMIFS(СВЦЭМ!$C$33:$C$776,СВЦЭМ!$A$33:$A$776,$A38,СВЦЭМ!$B$33:$B$776,B$11)+'СЕТ СН'!$F$9+СВЦЭМ!$D$10+'СЕТ СН'!$F$5-'СЕТ СН'!$F$17</f>
        <v>2395.8041897100002</v>
      </c>
      <c r="C38" s="35">
        <f>SUMIFS(СВЦЭМ!$C$33:$C$776,СВЦЭМ!$A$33:$A$776,$A38,СВЦЭМ!$B$33:$B$776,C$11)+'СЕТ СН'!$F$9+СВЦЭМ!$D$10+'СЕТ СН'!$F$5-'СЕТ СН'!$F$17</f>
        <v>2456.8307305899998</v>
      </c>
      <c r="D38" s="35">
        <f>SUMIFS(СВЦЭМ!$C$33:$C$776,СВЦЭМ!$A$33:$A$776,$A38,СВЦЭМ!$B$33:$B$776,D$11)+'СЕТ СН'!$F$9+СВЦЭМ!$D$10+'СЕТ СН'!$F$5-'СЕТ СН'!$F$17</f>
        <v>2530.5402643299999</v>
      </c>
      <c r="E38" s="35">
        <f>SUMIFS(СВЦЭМ!$C$33:$C$776,СВЦЭМ!$A$33:$A$776,$A38,СВЦЭМ!$B$33:$B$776,E$11)+'СЕТ СН'!$F$9+СВЦЭМ!$D$10+'СЕТ СН'!$F$5-'СЕТ СН'!$F$17</f>
        <v>2554.28284278</v>
      </c>
      <c r="F38" s="35">
        <f>SUMIFS(СВЦЭМ!$C$33:$C$776,СВЦЭМ!$A$33:$A$776,$A38,СВЦЭМ!$B$33:$B$776,F$11)+'СЕТ СН'!$F$9+СВЦЭМ!$D$10+'СЕТ СН'!$F$5-'СЕТ СН'!$F$17</f>
        <v>2559.9151023599998</v>
      </c>
      <c r="G38" s="35">
        <f>SUMIFS(СВЦЭМ!$C$33:$C$776,СВЦЭМ!$A$33:$A$776,$A38,СВЦЭМ!$B$33:$B$776,G$11)+'СЕТ СН'!$F$9+СВЦЭМ!$D$10+'СЕТ СН'!$F$5-'СЕТ СН'!$F$17</f>
        <v>2560.40376307</v>
      </c>
      <c r="H38" s="35">
        <f>SUMIFS(СВЦЭМ!$C$33:$C$776,СВЦЭМ!$A$33:$A$776,$A38,СВЦЭМ!$B$33:$B$776,H$11)+'СЕТ СН'!$F$9+СВЦЭМ!$D$10+'СЕТ СН'!$F$5-'СЕТ СН'!$F$17</f>
        <v>2461.7616261499998</v>
      </c>
      <c r="I38" s="35">
        <f>SUMIFS(СВЦЭМ!$C$33:$C$776,СВЦЭМ!$A$33:$A$776,$A38,СВЦЭМ!$B$33:$B$776,I$11)+'СЕТ СН'!$F$9+СВЦЭМ!$D$10+'СЕТ СН'!$F$5-'СЕТ СН'!$F$17</f>
        <v>2407.9044627599997</v>
      </c>
      <c r="J38" s="35">
        <f>SUMIFS(СВЦЭМ!$C$33:$C$776,СВЦЭМ!$A$33:$A$776,$A38,СВЦЭМ!$B$33:$B$776,J$11)+'СЕТ СН'!$F$9+СВЦЭМ!$D$10+'СЕТ СН'!$F$5-'СЕТ СН'!$F$17</f>
        <v>2361.1605207699999</v>
      </c>
      <c r="K38" s="35">
        <f>SUMIFS(СВЦЭМ!$C$33:$C$776,СВЦЭМ!$A$33:$A$776,$A38,СВЦЭМ!$B$33:$B$776,K$11)+'СЕТ СН'!$F$9+СВЦЭМ!$D$10+'СЕТ СН'!$F$5-'СЕТ СН'!$F$17</f>
        <v>2292.6072883299998</v>
      </c>
      <c r="L38" s="35">
        <f>SUMIFS(СВЦЭМ!$C$33:$C$776,СВЦЭМ!$A$33:$A$776,$A38,СВЦЭМ!$B$33:$B$776,L$11)+'СЕТ СН'!$F$9+СВЦЭМ!$D$10+'СЕТ СН'!$F$5-'СЕТ СН'!$F$17</f>
        <v>2275.5441848800001</v>
      </c>
      <c r="M38" s="35">
        <f>SUMIFS(СВЦЭМ!$C$33:$C$776,СВЦЭМ!$A$33:$A$776,$A38,СВЦЭМ!$B$33:$B$776,M$11)+'СЕТ СН'!$F$9+СВЦЭМ!$D$10+'СЕТ СН'!$F$5-'СЕТ СН'!$F$17</f>
        <v>2277.2659794199999</v>
      </c>
      <c r="N38" s="35">
        <f>SUMIFS(СВЦЭМ!$C$33:$C$776,СВЦЭМ!$A$33:$A$776,$A38,СВЦЭМ!$B$33:$B$776,N$11)+'СЕТ СН'!$F$9+СВЦЭМ!$D$10+'СЕТ СН'!$F$5-'СЕТ СН'!$F$17</f>
        <v>2258.4907155399997</v>
      </c>
      <c r="O38" s="35">
        <f>SUMIFS(СВЦЭМ!$C$33:$C$776,СВЦЭМ!$A$33:$A$776,$A38,СВЦЭМ!$B$33:$B$776,O$11)+'СЕТ СН'!$F$9+СВЦЭМ!$D$10+'СЕТ СН'!$F$5-'СЕТ СН'!$F$17</f>
        <v>2274.4105233099999</v>
      </c>
      <c r="P38" s="35">
        <f>SUMIFS(СВЦЭМ!$C$33:$C$776,СВЦЭМ!$A$33:$A$776,$A38,СВЦЭМ!$B$33:$B$776,P$11)+'СЕТ СН'!$F$9+СВЦЭМ!$D$10+'СЕТ СН'!$F$5-'СЕТ СН'!$F$17</f>
        <v>2273.6503829099997</v>
      </c>
      <c r="Q38" s="35">
        <f>SUMIFS(СВЦЭМ!$C$33:$C$776,СВЦЭМ!$A$33:$A$776,$A38,СВЦЭМ!$B$33:$B$776,Q$11)+'СЕТ СН'!$F$9+СВЦЭМ!$D$10+'СЕТ СН'!$F$5-'СЕТ СН'!$F$17</f>
        <v>2266.66379031</v>
      </c>
      <c r="R38" s="35">
        <f>SUMIFS(СВЦЭМ!$C$33:$C$776,СВЦЭМ!$A$33:$A$776,$A38,СВЦЭМ!$B$33:$B$776,R$11)+'СЕТ СН'!$F$9+СВЦЭМ!$D$10+'СЕТ СН'!$F$5-'СЕТ СН'!$F$17</f>
        <v>2264.06848872</v>
      </c>
      <c r="S38" s="35">
        <f>SUMIFS(СВЦЭМ!$C$33:$C$776,СВЦЭМ!$A$33:$A$776,$A38,СВЦЭМ!$B$33:$B$776,S$11)+'СЕТ СН'!$F$9+СВЦЭМ!$D$10+'СЕТ СН'!$F$5-'СЕТ СН'!$F$17</f>
        <v>2273.2197072099998</v>
      </c>
      <c r="T38" s="35">
        <f>SUMIFS(СВЦЭМ!$C$33:$C$776,СВЦЭМ!$A$33:$A$776,$A38,СВЦЭМ!$B$33:$B$776,T$11)+'СЕТ СН'!$F$9+СВЦЭМ!$D$10+'СЕТ СН'!$F$5-'СЕТ СН'!$F$17</f>
        <v>2270.3930669199999</v>
      </c>
      <c r="U38" s="35">
        <f>SUMIFS(СВЦЭМ!$C$33:$C$776,СВЦЭМ!$A$33:$A$776,$A38,СВЦЭМ!$B$33:$B$776,U$11)+'СЕТ СН'!$F$9+СВЦЭМ!$D$10+'СЕТ СН'!$F$5-'СЕТ СН'!$F$17</f>
        <v>2261.1782475800001</v>
      </c>
      <c r="V38" s="35">
        <f>SUMIFS(СВЦЭМ!$C$33:$C$776,СВЦЭМ!$A$33:$A$776,$A38,СВЦЭМ!$B$33:$B$776,V$11)+'СЕТ СН'!$F$9+СВЦЭМ!$D$10+'СЕТ СН'!$F$5-'СЕТ СН'!$F$17</f>
        <v>2251.9227677600002</v>
      </c>
      <c r="W38" s="35">
        <f>SUMIFS(СВЦЭМ!$C$33:$C$776,СВЦЭМ!$A$33:$A$776,$A38,СВЦЭМ!$B$33:$B$776,W$11)+'СЕТ СН'!$F$9+СВЦЭМ!$D$10+'СЕТ СН'!$F$5-'СЕТ СН'!$F$17</f>
        <v>2213.23223723</v>
      </c>
      <c r="X38" s="35">
        <f>SUMIFS(СВЦЭМ!$C$33:$C$776,СВЦЭМ!$A$33:$A$776,$A38,СВЦЭМ!$B$33:$B$776,X$11)+'СЕТ СН'!$F$9+СВЦЭМ!$D$10+'СЕТ СН'!$F$5-'СЕТ СН'!$F$17</f>
        <v>2235.6977465</v>
      </c>
      <c r="Y38" s="35">
        <f>SUMIFS(СВЦЭМ!$C$33:$C$776,СВЦЭМ!$A$33:$A$776,$A38,СВЦЭМ!$B$33:$B$776,Y$11)+'СЕТ СН'!$F$9+СВЦЭМ!$D$10+'СЕТ СН'!$F$5-'СЕТ СН'!$F$17</f>
        <v>2322.5717498899999</v>
      </c>
    </row>
    <row r="39" spans="1:25" ht="15.75" x14ac:dyDescent="0.2">
      <c r="A39" s="34">
        <f t="shared" si="0"/>
        <v>43613</v>
      </c>
      <c r="B39" s="35">
        <f>SUMIFS(СВЦЭМ!$C$33:$C$776,СВЦЭМ!$A$33:$A$776,$A39,СВЦЭМ!$B$33:$B$776,B$11)+'СЕТ СН'!$F$9+СВЦЭМ!$D$10+'СЕТ СН'!$F$5-'СЕТ СН'!$F$17</f>
        <v>2444.1937842399998</v>
      </c>
      <c r="C39" s="35">
        <f>SUMIFS(СВЦЭМ!$C$33:$C$776,СВЦЭМ!$A$33:$A$776,$A39,СВЦЭМ!$B$33:$B$776,C$11)+'СЕТ СН'!$F$9+СВЦЭМ!$D$10+'СЕТ СН'!$F$5-'СЕТ СН'!$F$17</f>
        <v>2534.5449235699998</v>
      </c>
      <c r="D39" s="35">
        <f>SUMIFS(СВЦЭМ!$C$33:$C$776,СВЦЭМ!$A$33:$A$776,$A39,СВЦЭМ!$B$33:$B$776,D$11)+'СЕТ СН'!$F$9+СВЦЭМ!$D$10+'СЕТ СН'!$F$5-'СЕТ СН'!$F$17</f>
        <v>2639.8683380499997</v>
      </c>
      <c r="E39" s="35">
        <f>SUMIFS(СВЦЭМ!$C$33:$C$776,СВЦЭМ!$A$33:$A$776,$A39,СВЦЭМ!$B$33:$B$776,E$11)+'СЕТ СН'!$F$9+СВЦЭМ!$D$10+'СЕТ СН'!$F$5-'СЕТ СН'!$F$17</f>
        <v>2649.2935415799998</v>
      </c>
      <c r="F39" s="35">
        <f>SUMIFS(СВЦЭМ!$C$33:$C$776,СВЦЭМ!$A$33:$A$776,$A39,СВЦЭМ!$B$33:$B$776,F$11)+'СЕТ СН'!$F$9+СВЦЭМ!$D$10+'СЕТ СН'!$F$5-'СЕТ СН'!$F$17</f>
        <v>2654.1681832699996</v>
      </c>
      <c r="G39" s="35">
        <f>SUMIFS(СВЦЭМ!$C$33:$C$776,СВЦЭМ!$A$33:$A$776,$A39,СВЦЭМ!$B$33:$B$776,G$11)+'СЕТ СН'!$F$9+СВЦЭМ!$D$10+'СЕТ СН'!$F$5-'СЕТ СН'!$F$17</f>
        <v>2663.7689431099998</v>
      </c>
      <c r="H39" s="35">
        <f>SUMIFS(СВЦЭМ!$C$33:$C$776,СВЦЭМ!$A$33:$A$776,$A39,СВЦЭМ!$B$33:$B$776,H$11)+'СЕТ СН'!$F$9+СВЦЭМ!$D$10+'СЕТ СН'!$F$5-'СЕТ СН'!$F$17</f>
        <v>2573.7153239999998</v>
      </c>
      <c r="I39" s="35">
        <f>SUMIFS(СВЦЭМ!$C$33:$C$776,СВЦЭМ!$A$33:$A$776,$A39,СВЦЭМ!$B$33:$B$776,I$11)+'СЕТ СН'!$F$9+СВЦЭМ!$D$10+'СЕТ СН'!$F$5-'СЕТ СН'!$F$17</f>
        <v>2442.1134729400001</v>
      </c>
      <c r="J39" s="35">
        <f>SUMIFS(СВЦЭМ!$C$33:$C$776,СВЦЭМ!$A$33:$A$776,$A39,СВЦЭМ!$B$33:$B$776,J$11)+'СЕТ СН'!$F$9+СВЦЭМ!$D$10+'СЕТ СН'!$F$5-'СЕТ СН'!$F$17</f>
        <v>2333.00994618</v>
      </c>
      <c r="K39" s="35">
        <f>SUMIFS(СВЦЭМ!$C$33:$C$776,СВЦЭМ!$A$33:$A$776,$A39,СВЦЭМ!$B$33:$B$776,K$11)+'СЕТ СН'!$F$9+СВЦЭМ!$D$10+'СЕТ СН'!$F$5-'СЕТ СН'!$F$17</f>
        <v>2263.1202046499998</v>
      </c>
      <c r="L39" s="35">
        <f>SUMIFS(СВЦЭМ!$C$33:$C$776,СВЦЭМ!$A$33:$A$776,$A39,СВЦЭМ!$B$33:$B$776,L$11)+'СЕТ СН'!$F$9+СВЦЭМ!$D$10+'СЕТ СН'!$F$5-'СЕТ СН'!$F$17</f>
        <v>2232.5239706299999</v>
      </c>
      <c r="M39" s="35">
        <f>SUMIFS(СВЦЭМ!$C$33:$C$776,СВЦЭМ!$A$33:$A$776,$A39,СВЦЭМ!$B$33:$B$776,M$11)+'СЕТ СН'!$F$9+СВЦЭМ!$D$10+'СЕТ СН'!$F$5-'СЕТ СН'!$F$17</f>
        <v>2221.7870580399999</v>
      </c>
      <c r="N39" s="35">
        <f>SUMIFS(СВЦЭМ!$C$33:$C$776,СВЦЭМ!$A$33:$A$776,$A39,СВЦЭМ!$B$33:$B$776,N$11)+'СЕТ СН'!$F$9+СВЦЭМ!$D$10+'СЕТ СН'!$F$5-'СЕТ СН'!$F$17</f>
        <v>2224.4804479499999</v>
      </c>
      <c r="O39" s="35">
        <f>SUMIFS(СВЦЭМ!$C$33:$C$776,СВЦЭМ!$A$33:$A$776,$A39,СВЦЭМ!$B$33:$B$776,O$11)+'СЕТ СН'!$F$9+СВЦЭМ!$D$10+'СЕТ СН'!$F$5-'СЕТ СН'!$F$17</f>
        <v>2222.7559573799999</v>
      </c>
      <c r="P39" s="35">
        <f>SUMIFS(СВЦЭМ!$C$33:$C$776,СВЦЭМ!$A$33:$A$776,$A39,СВЦЭМ!$B$33:$B$776,P$11)+'СЕТ СН'!$F$9+СВЦЭМ!$D$10+'СЕТ СН'!$F$5-'СЕТ СН'!$F$17</f>
        <v>2222.9252222699997</v>
      </c>
      <c r="Q39" s="35">
        <f>SUMIFS(СВЦЭМ!$C$33:$C$776,СВЦЭМ!$A$33:$A$776,$A39,СВЦЭМ!$B$33:$B$776,Q$11)+'СЕТ СН'!$F$9+СВЦЭМ!$D$10+'СЕТ СН'!$F$5-'СЕТ СН'!$F$17</f>
        <v>2216.70482614</v>
      </c>
      <c r="R39" s="35">
        <f>SUMIFS(СВЦЭМ!$C$33:$C$776,СВЦЭМ!$A$33:$A$776,$A39,СВЦЭМ!$B$33:$B$776,R$11)+'СЕТ СН'!$F$9+СВЦЭМ!$D$10+'СЕТ СН'!$F$5-'СЕТ СН'!$F$17</f>
        <v>2231.7446565299997</v>
      </c>
      <c r="S39" s="35">
        <f>SUMIFS(СВЦЭМ!$C$33:$C$776,СВЦЭМ!$A$33:$A$776,$A39,СВЦЭМ!$B$33:$B$776,S$11)+'СЕТ СН'!$F$9+СВЦЭМ!$D$10+'СЕТ СН'!$F$5-'СЕТ СН'!$F$17</f>
        <v>2239.4590546599998</v>
      </c>
      <c r="T39" s="35">
        <f>SUMIFS(СВЦЭМ!$C$33:$C$776,СВЦЭМ!$A$33:$A$776,$A39,СВЦЭМ!$B$33:$B$776,T$11)+'СЕТ СН'!$F$9+СВЦЭМ!$D$10+'СЕТ СН'!$F$5-'СЕТ СН'!$F$17</f>
        <v>2240.3810016799998</v>
      </c>
      <c r="U39" s="35">
        <f>SUMIFS(СВЦЭМ!$C$33:$C$776,СВЦЭМ!$A$33:$A$776,$A39,СВЦЭМ!$B$33:$B$776,U$11)+'СЕТ СН'!$F$9+СВЦЭМ!$D$10+'СЕТ СН'!$F$5-'СЕТ СН'!$F$17</f>
        <v>2258.0147745699996</v>
      </c>
      <c r="V39" s="35">
        <f>SUMIFS(СВЦЭМ!$C$33:$C$776,СВЦЭМ!$A$33:$A$776,$A39,СВЦЭМ!$B$33:$B$776,V$11)+'СЕТ СН'!$F$9+СВЦЭМ!$D$10+'СЕТ СН'!$F$5-'СЕТ СН'!$F$17</f>
        <v>2264.0256285</v>
      </c>
      <c r="W39" s="35">
        <f>SUMIFS(СВЦЭМ!$C$33:$C$776,СВЦЭМ!$A$33:$A$776,$A39,СВЦЭМ!$B$33:$B$776,W$11)+'СЕТ СН'!$F$9+СВЦЭМ!$D$10+'СЕТ СН'!$F$5-'СЕТ СН'!$F$17</f>
        <v>2245.89421201</v>
      </c>
      <c r="X39" s="35">
        <f>SUMIFS(СВЦЭМ!$C$33:$C$776,СВЦЭМ!$A$33:$A$776,$A39,СВЦЭМ!$B$33:$B$776,X$11)+'СЕТ СН'!$F$9+СВЦЭМ!$D$10+'СЕТ СН'!$F$5-'СЕТ СН'!$F$17</f>
        <v>2284.6294120499997</v>
      </c>
      <c r="Y39" s="35">
        <f>SUMIFS(СВЦЭМ!$C$33:$C$776,СВЦЭМ!$A$33:$A$776,$A39,СВЦЭМ!$B$33:$B$776,Y$11)+'СЕТ СН'!$F$9+СВЦЭМ!$D$10+'СЕТ СН'!$F$5-'СЕТ СН'!$F$17</f>
        <v>2359.6178172800001</v>
      </c>
    </row>
    <row r="40" spans="1:25" ht="15.75" x14ac:dyDescent="0.2">
      <c r="A40" s="34">
        <f t="shared" si="0"/>
        <v>43614</v>
      </c>
      <c r="B40" s="35">
        <f>SUMIFS(СВЦЭМ!$C$33:$C$776,СВЦЭМ!$A$33:$A$776,$A40,СВЦЭМ!$B$33:$B$776,B$11)+'СЕТ СН'!$F$9+СВЦЭМ!$D$10+'СЕТ СН'!$F$5-'СЕТ СН'!$F$17</f>
        <v>2515.7508368999997</v>
      </c>
      <c r="C40" s="35">
        <f>SUMIFS(СВЦЭМ!$C$33:$C$776,СВЦЭМ!$A$33:$A$776,$A40,СВЦЭМ!$B$33:$B$776,C$11)+'СЕТ СН'!$F$9+СВЦЭМ!$D$10+'СЕТ СН'!$F$5-'СЕТ СН'!$F$17</f>
        <v>2613.8089636999998</v>
      </c>
      <c r="D40" s="35">
        <f>SUMIFS(СВЦЭМ!$C$33:$C$776,СВЦЭМ!$A$33:$A$776,$A40,СВЦЭМ!$B$33:$B$776,D$11)+'СЕТ СН'!$F$9+СВЦЭМ!$D$10+'СЕТ СН'!$F$5-'СЕТ СН'!$F$17</f>
        <v>2645.7577334099997</v>
      </c>
      <c r="E40" s="35">
        <f>SUMIFS(СВЦЭМ!$C$33:$C$776,СВЦЭМ!$A$33:$A$776,$A40,СВЦЭМ!$B$33:$B$776,E$11)+'СЕТ СН'!$F$9+СВЦЭМ!$D$10+'СЕТ СН'!$F$5-'СЕТ СН'!$F$17</f>
        <v>2631.9816693100001</v>
      </c>
      <c r="F40" s="35">
        <f>SUMIFS(СВЦЭМ!$C$33:$C$776,СВЦЭМ!$A$33:$A$776,$A40,СВЦЭМ!$B$33:$B$776,F$11)+'СЕТ СН'!$F$9+СВЦЭМ!$D$10+'СЕТ СН'!$F$5-'СЕТ СН'!$F$17</f>
        <v>2640.5548743999998</v>
      </c>
      <c r="G40" s="35">
        <f>SUMIFS(СВЦЭМ!$C$33:$C$776,СВЦЭМ!$A$33:$A$776,$A40,СВЦЭМ!$B$33:$B$776,G$11)+'СЕТ СН'!$F$9+СВЦЭМ!$D$10+'СЕТ СН'!$F$5-'СЕТ СН'!$F$17</f>
        <v>2644.7217741899999</v>
      </c>
      <c r="H40" s="35">
        <f>SUMIFS(СВЦЭМ!$C$33:$C$776,СВЦЭМ!$A$33:$A$776,$A40,СВЦЭМ!$B$33:$B$776,H$11)+'СЕТ СН'!$F$9+СВЦЭМ!$D$10+'СЕТ СН'!$F$5-'СЕТ СН'!$F$17</f>
        <v>2627.6817199899997</v>
      </c>
      <c r="I40" s="35">
        <f>SUMIFS(СВЦЭМ!$C$33:$C$776,СВЦЭМ!$A$33:$A$776,$A40,СВЦЭМ!$B$33:$B$776,I$11)+'СЕТ СН'!$F$9+СВЦЭМ!$D$10+'СЕТ СН'!$F$5-'СЕТ СН'!$F$17</f>
        <v>2508.39730242</v>
      </c>
      <c r="J40" s="35">
        <f>SUMIFS(СВЦЭМ!$C$33:$C$776,СВЦЭМ!$A$33:$A$776,$A40,СВЦЭМ!$B$33:$B$776,J$11)+'СЕТ СН'!$F$9+СВЦЭМ!$D$10+'СЕТ СН'!$F$5-'СЕТ СН'!$F$17</f>
        <v>2413.9356315999999</v>
      </c>
      <c r="K40" s="35">
        <f>SUMIFS(СВЦЭМ!$C$33:$C$776,СВЦЭМ!$A$33:$A$776,$A40,СВЦЭМ!$B$33:$B$776,K$11)+'СЕТ СН'!$F$9+СВЦЭМ!$D$10+'СЕТ СН'!$F$5-'СЕТ СН'!$F$17</f>
        <v>2343.5688564100001</v>
      </c>
      <c r="L40" s="35">
        <f>SUMIFS(СВЦЭМ!$C$33:$C$776,СВЦЭМ!$A$33:$A$776,$A40,СВЦЭМ!$B$33:$B$776,L$11)+'СЕТ СН'!$F$9+СВЦЭМ!$D$10+'СЕТ СН'!$F$5-'СЕТ СН'!$F$17</f>
        <v>2333.0589867899998</v>
      </c>
      <c r="M40" s="35">
        <f>SUMIFS(СВЦЭМ!$C$33:$C$776,СВЦЭМ!$A$33:$A$776,$A40,СВЦЭМ!$B$33:$B$776,M$11)+'СЕТ СН'!$F$9+СВЦЭМ!$D$10+'СЕТ СН'!$F$5-'СЕТ СН'!$F$17</f>
        <v>2337.1291549399998</v>
      </c>
      <c r="N40" s="35">
        <f>SUMIFS(СВЦЭМ!$C$33:$C$776,СВЦЭМ!$A$33:$A$776,$A40,СВЦЭМ!$B$33:$B$776,N$11)+'СЕТ СН'!$F$9+СВЦЭМ!$D$10+'СЕТ СН'!$F$5-'СЕТ СН'!$F$17</f>
        <v>2337.94092219</v>
      </c>
      <c r="O40" s="35">
        <f>SUMIFS(СВЦЭМ!$C$33:$C$776,СВЦЭМ!$A$33:$A$776,$A40,СВЦЭМ!$B$33:$B$776,O$11)+'СЕТ СН'!$F$9+СВЦЭМ!$D$10+'СЕТ СН'!$F$5-'СЕТ СН'!$F$17</f>
        <v>2333.7039331599999</v>
      </c>
      <c r="P40" s="35">
        <f>SUMIFS(СВЦЭМ!$C$33:$C$776,СВЦЭМ!$A$33:$A$776,$A40,СВЦЭМ!$B$33:$B$776,P$11)+'СЕТ СН'!$F$9+СВЦЭМ!$D$10+'СЕТ СН'!$F$5-'СЕТ СН'!$F$17</f>
        <v>2350.4830429599997</v>
      </c>
      <c r="Q40" s="35">
        <f>SUMIFS(СВЦЭМ!$C$33:$C$776,СВЦЭМ!$A$33:$A$776,$A40,СВЦЭМ!$B$33:$B$776,Q$11)+'СЕТ СН'!$F$9+СВЦЭМ!$D$10+'СЕТ СН'!$F$5-'СЕТ СН'!$F$17</f>
        <v>2338.9098150499999</v>
      </c>
      <c r="R40" s="35">
        <f>SUMIFS(СВЦЭМ!$C$33:$C$776,СВЦЭМ!$A$33:$A$776,$A40,СВЦЭМ!$B$33:$B$776,R$11)+'СЕТ СН'!$F$9+СВЦЭМ!$D$10+'СЕТ СН'!$F$5-'СЕТ СН'!$F$17</f>
        <v>2337.83560377</v>
      </c>
      <c r="S40" s="35">
        <f>SUMIFS(СВЦЭМ!$C$33:$C$776,СВЦЭМ!$A$33:$A$776,$A40,СВЦЭМ!$B$33:$B$776,S$11)+'СЕТ СН'!$F$9+СВЦЭМ!$D$10+'СЕТ СН'!$F$5-'СЕТ СН'!$F$17</f>
        <v>2343.0354441299996</v>
      </c>
      <c r="T40" s="35">
        <f>SUMIFS(СВЦЭМ!$C$33:$C$776,СВЦЭМ!$A$33:$A$776,$A40,СВЦЭМ!$B$33:$B$776,T$11)+'СЕТ СН'!$F$9+СВЦЭМ!$D$10+'СЕТ СН'!$F$5-'СЕТ СН'!$F$17</f>
        <v>2337.8205782199998</v>
      </c>
      <c r="U40" s="35">
        <f>SUMIFS(СВЦЭМ!$C$33:$C$776,СВЦЭМ!$A$33:$A$776,$A40,СВЦЭМ!$B$33:$B$776,U$11)+'СЕТ СН'!$F$9+СВЦЭМ!$D$10+'СЕТ СН'!$F$5-'СЕТ СН'!$F$17</f>
        <v>2317.5143354299998</v>
      </c>
      <c r="V40" s="35">
        <f>SUMIFS(СВЦЭМ!$C$33:$C$776,СВЦЭМ!$A$33:$A$776,$A40,СВЦЭМ!$B$33:$B$776,V$11)+'СЕТ СН'!$F$9+СВЦЭМ!$D$10+'СЕТ СН'!$F$5-'СЕТ СН'!$F$17</f>
        <v>2307.2852251999998</v>
      </c>
      <c r="W40" s="35">
        <f>SUMIFS(СВЦЭМ!$C$33:$C$776,СВЦЭМ!$A$33:$A$776,$A40,СВЦЭМ!$B$33:$B$776,W$11)+'СЕТ СН'!$F$9+СВЦЭМ!$D$10+'СЕТ СН'!$F$5-'СЕТ СН'!$F$17</f>
        <v>2309.8674435499997</v>
      </c>
      <c r="X40" s="35">
        <f>SUMIFS(СВЦЭМ!$C$33:$C$776,СВЦЭМ!$A$33:$A$776,$A40,СВЦЭМ!$B$33:$B$776,X$11)+'СЕТ СН'!$F$9+СВЦЭМ!$D$10+'СЕТ СН'!$F$5-'СЕТ СН'!$F$17</f>
        <v>2350.29932951</v>
      </c>
      <c r="Y40" s="35">
        <f>SUMIFS(СВЦЭМ!$C$33:$C$776,СВЦЭМ!$A$33:$A$776,$A40,СВЦЭМ!$B$33:$B$776,Y$11)+'СЕТ СН'!$F$9+СВЦЭМ!$D$10+'СЕТ СН'!$F$5-'СЕТ СН'!$F$17</f>
        <v>2434.5808215299999</v>
      </c>
    </row>
    <row r="41" spans="1:25" ht="15.75" x14ac:dyDescent="0.2">
      <c r="A41" s="34">
        <f t="shared" si="0"/>
        <v>43615</v>
      </c>
      <c r="B41" s="35">
        <f>SUMIFS(СВЦЭМ!$C$33:$C$776,СВЦЭМ!$A$33:$A$776,$A41,СВЦЭМ!$B$33:$B$776,B$11)+'СЕТ СН'!$F$9+СВЦЭМ!$D$10+'СЕТ СН'!$F$5-'СЕТ СН'!$F$17</f>
        <v>2556.8136503699998</v>
      </c>
      <c r="C41" s="35">
        <f>SUMIFS(СВЦЭМ!$C$33:$C$776,СВЦЭМ!$A$33:$A$776,$A41,СВЦЭМ!$B$33:$B$776,C$11)+'СЕТ СН'!$F$9+СВЦЭМ!$D$10+'СЕТ СН'!$F$5-'СЕТ СН'!$F$17</f>
        <v>2596.1786870299998</v>
      </c>
      <c r="D41" s="35">
        <f>SUMIFS(СВЦЭМ!$C$33:$C$776,СВЦЭМ!$A$33:$A$776,$A41,СВЦЭМ!$B$33:$B$776,D$11)+'СЕТ СН'!$F$9+СВЦЭМ!$D$10+'СЕТ СН'!$F$5-'СЕТ СН'!$F$17</f>
        <v>2656.6366013699999</v>
      </c>
      <c r="E41" s="35">
        <f>SUMIFS(СВЦЭМ!$C$33:$C$776,СВЦЭМ!$A$33:$A$776,$A41,СВЦЭМ!$B$33:$B$776,E$11)+'СЕТ СН'!$F$9+СВЦЭМ!$D$10+'СЕТ СН'!$F$5-'СЕТ СН'!$F$17</f>
        <v>2643.81920343</v>
      </c>
      <c r="F41" s="35">
        <f>SUMIFS(СВЦЭМ!$C$33:$C$776,СВЦЭМ!$A$33:$A$776,$A41,СВЦЭМ!$B$33:$B$776,F$11)+'СЕТ СН'!$F$9+СВЦЭМ!$D$10+'СЕТ СН'!$F$5-'СЕТ СН'!$F$17</f>
        <v>2649.1048617199999</v>
      </c>
      <c r="G41" s="35">
        <f>SUMIFS(СВЦЭМ!$C$33:$C$776,СВЦЭМ!$A$33:$A$776,$A41,СВЦЭМ!$B$33:$B$776,G$11)+'СЕТ СН'!$F$9+СВЦЭМ!$D$10+'СЕТ СН'!$F$5-'СЕТ СН'!$F$17</f>
        <v>2661.6553322299997</v>
      </c>
      <c r="H41" s="35">
        <f>SUMIFS(СВЦЭМ!$C$33:$C$776,СВЦЭМ!$A$33:$A$776,$A41,СВЦЭМ!$B$33:$B$776,H$11)+'СЕТ СН'!$F$9+СВЦЭМ!$D$10+'СЕТ СН'!$F$5-'СЕТ СН'!$F$17</f>
        <v>2659.8421423899999</v>
      </c>
      <c r="I41" s="35">
        <f>SUMIFS(СВЦЭМ!$C$33:$C$776,СВЦЭМ!$A$33:$A$776,$A41,СВЦЭМ!$B$33:$B$776,I$11)+'СЕТ СН'!$F$9+СВЦЭМ!$D$10+'СЕТ СН'!$F$5-'СЕТ СН'!$F$17</f>
        <v>2559.8860832099999</v>
      </c>
      <c r="J41" s="35">
        <f>SUMIFS(СВЦЭМ!$C$33:$C$776,СВЦЭМ!$A$33:$A$776,$A41,СВЦЭМ!$B$33:$B$776,J$11)+'СЕТ СН'!$F$9+СВЦЭМ!$D$10+'СЕТ СН'!$F$5-'СЕТ СН'!$F$17</f>
        <v>2461.3487331699998</v>
      </c>
      <c r="K41" s="35">
        <f>SUMIFS(СВЦЭМ!$C$33:$C$776,СВЦЭМ!$A$33:$A$776,$A41,СВЦЭМ!$B$33:$B$776,K$11)+'СЕТ СН'!$F$9+СВЦЭМ!$D$10+'СЕТ СН'!$F$5-'СЕТ СН'!$F$17</f>
        <v>2377.7289955599999</v>
      </c>
      <c r="L41" s="35">
        <f>SUMIFS(СВЦЭМ!$C$33:$C$776,СВЦЭМ!$A$33:$A$776,$A41,СВЦЭМ!$B$33:$B$776,L$11)+'СЕТ СН'!$F$9+СВЦЭМ!$D$10+'СЕТ СН'!$F$5-'СЕТ СН'!$F$17</f>
        <v>2368.12505053</v>
      </c>
      <c r="M41" s="35">
        <f>SUMIFS(СВЦЭМ!$C$33:$C$776,СВЦЭМ!$A$33:$A$776,$A41,СВЦЭМ!$B$33:$B$776,M$11)+'СЕТ СН'!$F$9+СВЦЭМ!$D$10+'СЕТ СН'!$F$5-'СЕТ СН'!$F$17</f>
        <v>2380.6737395299997</v>
      </c>
      <c r="N41" s="35">
        <f>SUMIFS(СВЦЭМ!$C$33:$C$776,СВЦЭМ!$A$33:$A$776,$A41,СВЦЭМ!$B$33:$B$776,N$11)+'СЕТ СН'!$F$9+СВЦЭМ!$D$10+'СЕТ СН'!$F$5-'СЕТ СН'!$F$17</f>
        <v>2370.13336798</v>
      </c>
      <c r="O41" s="35">
        <f>SUMIFS(СВЦЭМ!$C$33:$C$776,СВЦЭМ!$A$33:$A$776,$A41,СВЦЭМ!$B$33:$B$776,O$11)+'СЕТ СН'!$F$9+СВЦЭМ!$D$10+'СЕТ СН'!$F$5-'СЕТ СН'!$F$17</f>
        <v>2359.8972708699998</v>
      </c>
      <c r="P41" s="35">
        <f>SUMIFS(СВЦЭМ!$C$33:$C$776,СВЦЭМ!$A$33:$A$776,$A41,СВЦЭМ!$B$33:$B$776,P$11)+'СЕТ СН'!$F$9+СВЦЭМ!$D$10+'СЕТ СН'!$F$5-'СЕТ СН'!$F$17</f>
        <v>2360.12555875</v>
      </c>
      <c r="Q41" s="35">
        <f>SUMIFS(СВЦЭМ!$C$33:$C$776,СВЦЭМ!$A$33:$A$776,$A41,СВЦЭМ!$B$33:$B$776,Q$11)+'СЕТ СН'!$F$9+СВЦЭМ!$D$10+'СЕТ СН'!$F$5-'СЕТ СН'!$F$17</f>
        <v>2382.5856497199998</v>
      </c>
      <c r="R41" s="35">
        <f>SUMIFS(СВЦЭМ!$C$33:$C$776,СВЦЭМ!$A$33:$A$776,$A41,СВЦЭМ!$B$33:$B$776,R$11)+'СЕТ СН'!$F$9+СВЦЭМ!$D$10+'СЕТ СН'!$F$5-'СЕТ СН'!$F$17</f>
        <v>2376.4733492</v>
      </c>
      <c r="S41" s="35">
        <f>SUMIFS(СВЦЭМ!$C$33:$C$776,СВЦЭМ!$A$33:$A$776,$A41,СВЦЭМ!$B$33:$B$776,S$11)+'СЕТ СН'!$F$9+СВЦЭМ!$D$10+'СЕТ СН'!$F$5-'СЕТ СН'!$F$17</f>
        <v>2377.59134683</v>
      </c>
      <c r="T41" s="35">
        <f>SUMIFS(СВЦЭМ!$C$33:$C$776,СВЦЭМ!$A$33:$A$776,$A41,СВЦЭМ!$B$33:$B$776,T$11)+'СЕТ СН'!$F$9+СВЦЭМ!$D$10+'СЕТ СН'!$F$5-'СЕТ СН'!$F$17</f>
        <v>2379.4785526000001</v>
      </c>
      <c r="U41" s="35">
        <f>SUMIFS(СВЦЭМ!$C$33:$C$776,СВЦЭМ!$A$33:$A$776,$A41,СВЦЭМ!$B$33:$B$776,U$11)+'СЕТ СН'!$F$9+СВЦЭМ!$D$10+'СЕТ СН'!$F$5-'СЕТ СН'!$F$17</f>
        <v>2371.1998773999999</v>
      </c>
      <c r="V41" s="35">
        <f>SUMIFS(СВЦЭМ!$C$33:$C$776,СВЦЭМ!$A$33:$A$776,$A41,СВЦЭМ!$B$33:$B$776,V$11)+'СЕТ СН'!$F$9+СВЦЭМ!$D$10+'СЕТ СН'!$F$5-'СЕТ СН'!$F$17</f>
        <v>2350.2461964999998</v>
      </c>
      <c r="W41" s="35">
        <f>SUMIFS(СВЦЭМ!$C$33:$C$776,СВЦЭМ!$A$33:$A$776,$A41,СВЦЭМ!$B$33:$B$776,W$11)+'СЕТ СН'!$F$9+СВЦЭМ!$D$10+'СЕТ СН'!$F$5-'СЕТ СН'!$F$17</f>
        <v>2319.6233752499998</v>
      </c>
      <c r="X41" s="35">
        <f>SUMIFS(СВЦЭМ!$C$33:$C$776,СВЦЭМ!$A$33:$A$776,$A41,СВЦЭМ!$B$33:$B$776,X$11)+'СЕТ СН'!$F$9+СВЦЭМ!$D$10+'СЕТ СН'!$F$5-'СЕТ СН'!$F$17</f>
        <v>2313.14332246</v>
      </c>
      <c r="Y41" s="35">
        <f>SUMIFS(СВЦЭМ!$C$33:$C$776,СВЦЭМ!$A$33:$A$776,$A41,СВЦЭМ!$B$33:$B$776,Y$11)+'СЕТ СН'!$F$9+СВЦЭМ!$D$10+'СЕТ СН'!$F$5-'СЕТ СН'!$F$17</f>
        <v>2388.31329938</v>
      </c>
    </row>
    <row r="42" spans="1:25" ht="15.75" x14ac:dyDescent="0.2">
      <c r="A42" s="34">
        <f t="shared" si="0"/>
        <v>43616</v>
      </c>
      <c r="B42" s="35">
        <f>SUMIFS(СВЦЭМ!$C$33:$C$776,СВЦЭМ!$A$33:$A$776,$A42,СВЦЭМ!$B$33:$B$776,B$11)+'СЕТ СН'!$F$9+СВЦЭМ!$D$10+'СЕТ СН'!$F$5-'СЕТ СН'!$F$17</f>
        <v>2525.64625978</v>
      </c>
      <c r="C42" s="35">
        <f>SUMIFS(СВЦЭМ!$C$33:$C$776,СВЦЭМ!$A$33:$A$776,$A42,СВЦЭМ!$B$33:$B$776,C$11)+'СЕТ СН'!$F$9+СВЦЭМ!$D$10+'СЕТ СН'!$F$5-'СЕТ СН'!$F$17</f>
        <v>2580.7145650900002</v>
      </c>
      <c r="D42" s="35">
        <f>SUMIFS(СВЦЭМ!$C$33:$C$776,СВЦЭМ!$A$33:$A$776,$A42,СВЦЭМ!$B$33:$B$776,D$11)+'СЕТ СН'!$F$9+СВЦЭМ!$D$10+'СЕТ СН'!$F$5-'СЕТ СН'!$F$17</f>
        <v>2656.8135183099998</v>
      </c>
      <c r="E42" s="35">
        <f>SUMIFS(СВЦЭМ!$C$33:$C$776,СВЦЭМ!$A$33:$A$776,$A42,СВЦЭМ!$B$33:$B$776,E$11)+'СЕТ СН'!$F$9+СВЦЭМ!$D$10+'СЕТ СН'!$F$5-'СЕТ СН'!$F$17</f>
        <v>2647.0246866299999</v>
      </c>
      <c r="F42" s="35">
        <f>SUMIFS(СВЦЭМ!$C$33:$C$776,СВЦЭМ!$A$33:$A$776,$A42,СВЦЭМ!$B$33:$B$776,F$11)+'СЕТ СН'!$F$9+СВЦЭМ!$D$10+'СЕТ СН'!$F$5-'СЕТ СН'!$F$17</f>
        <v>2642.5734019900001</v>
      </c>
      <c r="G42" s="35">
        <f>SUMIFS(СВЦЭМ!$C$33:$C$776,СВЦЭМ!$A$33:$A$776,$A42,СВЦЭМ!$B$33:$B$776,G$11)+'СЕТ СН'!$F$9+СВЦЭМ!$D$10+'СЕТ СН'!$F$5-'СЕТ СН'!$F$17</f>
        <v>2653.7385163099998</v>
      </c>
      <c r="H42" s="35">
        <f>SUMIFS(СВЦЭМ!$C$33:$C$776,СВЦЭМ!$A$33:$A$776,$A42,СВЦЭМ!$B$33:$B$776,H$11)+'СЕТ СН'!$F$9+СВЦЭМ!$D$10+'СЕТ СН'!$F$5-'СЕТ СН'!$F$17</f>
        <v>2652.78454599</v>
      </c>
      <c r="I42" s="35">
        <f>SUMIFS(СВЦЭМ!$C$33:$C$776,СВЦЭМ!$A$33:$A$776,$A42,СВЦЭМ!$B$33:$B$776,I$11)+'СЕТ СН'!$F$9+СВЦЭМ!$D$10+'СЕТ СН'!$F$5-'СЕТ СН'!$F$17</f>
        <v>2557.53628592</v>
      </c>
      <c r="J42" s="35">
        <f>SUMIFS(СВЦЭМ!$C$33:$C$776,СВЦЭМ!$A$33:$A$776,$A42,СВЦЭМ!$B$33:$B$776,J$11)+'СЕТ СН'!$F$9+СВЦЭМ!$D$10+'СЕТ СН'!$F$5-'СЕТ СН'!$F$17</f>
        <v>2453.4516987299999</v>
      </c>
      <c r="K42" s="35">
        <f>SUMIFS(СВЦЭМ!$C$33:$C$776,СВЦЭМ!$A$33:$A$776,$A42,СВЦЭМ!$B$33:$B$776,K$11)+'СЕТ СН'!$F$9+СВЦЭМ!$D$10+'СЕТ СН'!$F$5-'СЕТ СН'!$F$17</f>
        <v>2386.98423073</v>
      </c>
      <c r="L42" s="35">
        <f>SUMIFS(СВЦЭМ!$C$33:$C$776,СВЦЭМ!$A$33:$A$776,$A42,СВЦЭМ!$B$33:$B$776,L$11)+'СЕТ СН'!$F$9+СВЦЭМ!$D$10+'СЕТ СН'!$F$5-'СЕТ СН'!$F$17</f>
        <v>2369.27461047</v>
      </c>
      <c r="M42" s="35">
        <f>SUMIFS(СВЦЭМ!$C$33:$C$776,СВЦЭМ!$A$33:$A$776,$A42,СВЦЭМ!$B$33:$B$776,M$11)+'СЕТ СН'!$F$9+СВЦЭМ!$D$10+'СЕТ СН'!$F$5-'СЕТ СН'!$F$17</f>
        <v>2380.8032649500001</v>
      </c>
      <c r="N42" s="35">
        <f>SUMIFS(СВЦЭМ!$C$33:$C$776,СВЦЭМ!$A$33:$A$776,$A42,СВЦЭМ!$B$33:$B$776,N$11)+'СЕТ СН'!$F$9+СВЦЭМ!$D$10+'СЕТ СН'!$F$5-'СЕТ СН'!$F$17</f>
        <v>2358.7005057799997</v>
      </c>
      <c r="O42" s="35">
        <f>SUMIFS(СВЦЭМ!$C$33:$C$776,СВЦЭМ!$A$33:$A$776,$A42,СВЦЭМ!$B$33:$B$776,O$11)+'СЕТ СН'!$F$9+СВЦЭМ!$D$10+'СЕТ СН'!$F$5-'СЕТ СН'!$F$17</f>
        <v>2395.1610914100002</v>
      </c>
      <c r="P42" s="35">
        <f>SUMIFS(СВЦЭМ!$C$33:$C$776,СВЦЭМ!$A$33:$A$776,$A42,СВЦЭМ!$B$33:$B$776,P$11)+'СЕТ СН'!$F$9+СВЦЭМ!$D$10+'СЕТ СН'!$F$5-'СЕТ СН'!$F$17</f>
        <v>2357.6706379500001</v>
      </c>
      <c r="Q42" s="35">
        <f>SUMIFS(СВЦЭМ!$C$33:$C$776,СВЦЭМ!$A$33:$A$776,$A42,СВЦЭМ!$B$33:$B$776,Q$11)+'СЕТ СН'!$F$9+СВЦЭМ!$D$10+'СЕТ СН'!$F$5-'СЕТ СН'!$F$17</f>
        <v>2367.52979779</v>
      </c>
      <c r="R42" s="35">
        <f>SUMIFS(СВЦЭМ!$C$33:$C$776,СВЦЭМ!$A$33:$A$776,$A42,СВЦЭМ!$B$33:$B$776,R$11)+'СЕТ СН'!$F$9+СВЦЭМ!$D$10+'СЕТ СН'!$F$5-'СЕТ СН'!$F$17</f>
        <v>2355.83116986</v>
      </c>
      <c r="S42" s="35">
        <f>SUMIFS(СВЦЭМ!$C$33:$C$776,СВЦЭМ!$A$33:$A$776,$A42,СВЦЭМ!$B$33:$B$776,S$11)+'СЕТ СН'!$F$9+СВЦЭМ!$D$10+'СЕТ СН'!$F$5-'СЕТ СН'!$F$17</f>
        <v>2355.2871930699998</v>
      </c>
      <c r="T42" s="35">
        <f>SUMIFS(СВЦЭМ!$C$33:$C$776,СВЦЭМ!$A$33:$A$776,$A42,СВЦЭМ!$B$33:$B$776,T$11)+'СЕТ СН'!$F$9+СВЦЭМ!$D$10+'СЕТ СН'!$F$5-'СЕТ СН'!$F$17</f>
        <v>2359.7842735099998</v>
      </c>
      <c r="U42" s="35">
        <f>SUMIFS(СВЦЭМ!$C$33:$C$776,СВЦЭМ!$A$33:$A$776,$A42,СВЦЭМ!$B$33:$B$776,U$11)+'СЕТ СН'!$F$9+СВЦЭМ!$D$10+'СЕТ СН'!$F$5-'СЕТ СН'!$F$17</f>
        <v>2359.1380003300001</v>
      </c>
      <c r="V42" s="35">
        <f>SUMIFS(СВЦЭМ!$C$33:$C$776,СВЦЭМ!$A$33:$A$776,$A42,СВЦЭМ!$B$33:$B$776,V$11)+'СЕТ СН'!$F$9+СВЦЭМ!$D$10+'СЕТ СН'!$F$5-'СЕТ СН'!$F$17</f>
        <v>2345.5911400499999</v>
      </c>
      <c r="W42" s="35">
        <f>SUMIFS(СВЦЭМ!$C$33:$C$776,СВЦЭМ!$A$33:$A$776,$A42,СВЦЭМ!$B$33:$B$776,W$11)+'СЕТ СН'!$F$9+СВЦЭМ!$D$10+'СЕТ СН'!$F$5-'СЕТ СН'!$F$17</f>
        <v>2324.5969719099999</v>
      </c>
      <c r="X42" s="35">
        <f>SUMIFS(СВЦЭМ!$C$33:$C$776,СВЦЭМ!$A$33:$A$776,$A42,СВЦЭМ!$B$33:$B$776,X$11)+'СЕТ СН'!$F$9+СВЦЭМ!$D$10+'СЕТ СН'!$F$5-'СЕТ СН'!$F$17</f>
        <v>2360.5939258099997</v>
      </c>
      <c r="Y42" s="35">
        <f>SUMIFS(СВЦЭМ!$C$33:$C$776,СВЦЭМ!$A$33:$A$776,$A42,СВЦЭМ!$B$33:$B$776,Y$11)+'СЕТ СН'!$F$9+СВЦЭМ!$D$10+'СЕТ СН'!$F$5-'СЕТ СН'!$F$17</f>
        <v>2430.9733664300002</v>
      </c>
    </row>
    <row r="43" spans="1:25" ht="15.75" x14ac:dyDescent="0.25">
      <c r="A43" s="31"/>
      <c r="B43" s="31"/>
      <c r="C43" s="31"/>
      <c r="D43" s="31"/>
      <c r="E43" s="31"/>
      <c r="F43" s="31"/>
      <c r="G43" s="31"/>
      <c r="H43" s="31"/>
      <c r="I43" s="31"/>
      <c r="J43" s="31"/>
      <c r="K43" s="31"/>
      <c r="L43" s="31"/>
      <c r="M43" s="31"/>
      <c r="N43" s="31"/>
      <c r="O43" s="31"/>
      <c r="P43" s="31"/>
      <c r="Q43" s="31"/>
      <c r="R43" s="31"/>
      <c r="S43" s="31"/>
      <c r="T43" s="31"/>
      <c r="U43" s="31"/>
      <c r="V43" s="31"/>
      <c r="W43" s="31"/>
      <c r="X43" s="31"/>
      <c r="Y43" s="31"/>
    </row>
    <row r="44" spans="1:25" ht="15.75" x14ac:dyDescent="0.2">
      <c r="A44" s="37"/>
      <c r="B44" s="38"/>
      <c r="C44" s="38"/>
      <c r="D44" s="38"/>
      <c r="E44" s="38"/>
      <c r="F44" s="38"/>
      <c r="G44" s="38"/>
      <c r="H44" s="38"/>
      <c r="I44" s="38"/>
      <c r="J44" s="38"/>
      <c r="K44" s="38"/>
      <c r="L44" s="38"/>
      <c r="M44" s="38"/>
      <c r="N44" s="38"/>
      <c r="O44" s="38"/>
      <c r="P44" s="38"/>
      <c r="Q44" s="38"/>
      <c r="R44" s="38"/>
      <c r="S44" s="38"/>
      <c r="T44" s="38"/>
      <c r="U44" s="38"/>
      <c r="V44" s="38"/>
      <c r="W44" s="38"/>
      <c r="X44" s="38"/>
      <c r="Y44" s="38"/>
    </row>
    <row r="45" spans="1:25" ht="12.75" customHeight="1" x14ac:dyDescent="0.2">
      <c r="A45" s="130" t="s">
        <v>7</v>
      </c>
      <c r="B45" s="124" t="s">
        <v>71</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32"/>
      <c r="B47" s="33">
        <v>1</v>
      </c>
      <c r="C47" s="33">
        <v>2</v>
      </c>
      <c r="D47" s="33">
        <v>3</v>
      </c>
      <c r="E47" s="33">
        <v>4</v>
      </c>
      <c r="F47" s="33">
        <v>5</v>
      </c>
      <c r="G47" s="33">
        <v>6</v>
      </c>
      <c r="H47" s="33">
        <v>7</v>
      </c>
      <c r="I47" s="33">
        <v>8</v>
      </c>
      <c r="J47" s="33">
        <v>9</v>
      </c>
      <c r="K47" s="33">
        <v>10</v>
      </c>
      <c r="L47" s="33">
        <v>11</v>
      </c>
      <c r="M47" s="33">
        <v>12</v>
      </c>
      <c r="N47" s="33">
        <v>13</v>
      </c>
      <c r="O47" s="33">
        <v>14</v>
      </c>
      <c r="P47" s="33">
        <v>15</v>
      </c>
      <c r="Q47" s="33">
        <v>16</v>
      </c>
      <c r="R47" s="33">
        <v>17</v>
      </c>
      <c r="S47" s="33">
        <v>18</v>
      </c>
      <c r="T47" s="33">
        <v>19</v>
      </c>
      <c r="U47" s="33">
        <v>20</v>
      </c>
      <c r="V47" s="33">
        <v>21</v>
      </c>
      <c r="W47" s="33">
        <v>22</v>
      </c>
      <c r="X47" s="33">
        <v>23</v>
      </c>
      <c r="Y47" s="33">
        <v>24</v>
      </c>
    </row>
    <row r="48" spans="1:25" ht="15.75" x14ac:dyDescent="0.2">
      <c r="A48" s="34" t="str">
        <f>A12</f>
        <v>01.05.2019</v>
      </c>
      <c r="B48" s="35">
        <f>SUMIFS(СВЦЭМ!$C$33:$C$776,СВЦЭМ!$A$33:$A$776,$A48,СВЦЭМ!$B$33:$B$776,B$47)+'СЕТ СН'!$G$9+СВЦЭМ!$D$10+'СЕТ СН'!$G$5-'СЕТ СН'!$G$17</f>
        <v>3523.0729199699999</v>
      </c>
      <c r="C48" s="35">
        <f>SUMIFS(СВЦЭМ!$C$33:$C$776,СВЦЭМ!$A$33:$A$776,$A48,СВЦЭМ!$B$33:$B$776,C$47)+'СЕТ СН'!$G$9+СВЦЭМ!$D$10+'СЕТ СН'!$G$5-'СЕТ СН'!$G$17</f>
        <v>3529.6680530799999</v>
      </c>
      <c r="D48" s="35">
        <f>SUMIFS(СВЦЭМ!$C$33:$C$776,СВЦЭМ!$A$33:$A$776,$A48,СВЦЭМ!$B$33:$B$776,D$47)+'СЕТ СН'!$G$9+СВЦЭМ!$D$10+'СЕТ СН'!$G$5-'СЕТ СН'!$G$17</f>
        <v>3553.0362849399999</v>
      </c>
      <c r="E48" s="35">
        <f>SUMIFS(СВЦЭМ!$C$33:$C$776,СВЦЭМ!$A$33:$A$776,$A48,СВЦЭМ!$B$33:$B$776,E$47)+'СЕТ СН'!$G$9+СВЦЭМ!$D$10+'СЕТ СН'!$G$5-'СЕТ СН'!$G$17</f>
        <v>3561.3262334299998</v>
      </c>
      <c r="F48" s="35">
        <f>SUMIFS(СВЦЭМ!$C$33:$C$776,СВЦЭМ!$A$33:$A$776,$A48,СВЦЭМ!$B$33:$B$776,F$47)+'СЕТ СН'!$G$9+СВЦЭМ!$D$10+'СЕТ СН'!$G$5-'СЕТ СН'!$G$17</f>
        <v>3556.4970637199999</v>
      </c>
      <c r="G48" s="35">
        <f>SUMIFS(СВЦЭМ!$C$33:$C$776,СВЦЭМ!$A$33:$A$776,$A48,СВЦЭМ!$B$33:$B$776,G$47)+'СЕТ СН'!$G$9+СВЦЭМ!$D$10+'СЕТ СН'!$G$5-'СЕТ СН'!$G$17</f>
        <v>3544.3241635099998</v>
      </c>
      <c r="H48" s="35">
        <f>SUMIFS(СВЦЭМ!$C$33:$C$776,СВЦЭМ!$A$33:$A$776,$A48,СВЦЭМ!$B$33:$B$776,H$47)+'СЕТ СН'!$G$9+СВЦЭМ!$D$10+'СЕТ СН'!$G$5-'СЕТ СН'!$G$17</f>
        <v>3520.3109979199999</v>
      </c>
      <c r="I48" s="35">
        <f>SUMIFS(СВЦЭМ!$C$33:$C$776,СВЦЭМ!$A$33:$A$776,$A48,СВЦЭМ!$B$33:$B$776,I$47)+'СЕТ СН'!$G$9+СВЦЭМ!$D$10+'СЕТ СН'!$G$5-'СЕТ СН'!$G$17</f>
        <v>3494.4625263600001</v>
      </c>
      <c r="J48" s="35">
        <f>SUMIFS(СВЦЭМ!$C$33:$C$776,СВЦЭМ!$A$33:$A$776,$A48,СВЦЭМ!$B$33:$B$776,J$47)+'СЕТ СН'!$G$9+СВЦЭМ!$D$10+'СЕТ СН'!$G$5-'СЕТ СН'!$G$17</f>
        <v>3455.7888163600001</v>
      </c>
      <c r="K48" s="35">
        <f>SUMIFS(СВЦЭМ!$C$33:$C$776,СВЦЭМ!$A$33:$A$776,$A48,СВЦЭМ!$B$33:$B$776,K$47)+'СЕТ СН'!$G$9+СВЦЭМ!$D$10+'СЕТ СН'!$G$5-'СЕТ СН'!$G$17</f>
        <v>3426.1477939900001</v>
      </c>
      <c r="L48" s="35">
        <f>SUMIFS(СВЦЭМ!$C$33:$C$776,СВЦЭМ!$A$33:$A$776,$A48,СВЦЭМ!$B$33:$B$776,L$47)+'СЕТ СН'!$G$9+СВЦЭМ!$D$10+'СЕТ СН'!$G$5-'СЕТ СН'!$G$17</f>
        <v>3419.4800490799998</v>
      </c>
      <c r="M48" s="35">
        <f>SUMIFS(СВЦЭМ!$C$33:$C$776,СВЦЭМ!$A$33:$A$776,$A48,СВЦЭМ!$B$33:$B$776,M$47)+'СЕТ СН'!$G$9+СВЦЭМ!$D$10+'СЕТ СН'!$G$5-'СЕТ СН'!$G$17</f>
        <v>3430.9668376600002</v>
      </c>
      <c r="N48" s="35">
        <f>SUMIFS(СВЦЭМ!$C$33:$C$776,СВЦЭМ!$A$33:$A$776,$A48,СВЦЭМ!$B$33:$B$776,N$47)+'СЕТ СН'!$G$9+СВЦЭМ!$D$10+'СЕТ СН'!$G$5-'СЕТ СН'!$G$17</f>
        <v>3444.3095916699999</v>
      </c>
      <c r="O48" s="35">
        <f>SUMIFS(СВЦЭМ!$C$33:$C$776,СВЦЭМ!$A$33:$A$776,$A48,СВЦЭМ!$B$33:$B$776,O$47)+'СЕТ СН'!$G$9+СВЦЭМ!$D$10+'СЕТ СН'!$G$5-'СЕТ СН'!$G$17</f>
        <v>3441.3093719799999</v>
      </c>
      <c r="P48" s="35">
        <f>SUMIFS(СВЦЭМ!$C$33:$C$776,СВЦЭМ!$A$33:$A$776,$A48,СВЦЭМ!$B$33:$B$776,P$47)+'СЕТ СН'!$G$9+СВЦЭМ!$D$10+'СЕТ СН'!$G$5-'СЕТ СН'!$G$17</f>
        <v>3453.9004160599998</v>
      </c>
      <c r="Q48" s="35">
        <f>SUMIFS(СВЦЭМ!$C$33:$C$776,СВЦЭМ!$A$33:$A$776,$A48,СВЦЭМ!$B$33:$B$776,Q$47)+'СЕТ СН'!$G$9+СВЦЭМ!$D$10+'СЕТ СН'!$G$5-'СЕТ СН'!$G$17</f>
        <v>3455.1414452999998</v>
      </c>
      <c r="R48" s="35">
        <f>SUMIFS(СВЦЭМ!$C$33:$C$776,СВЦЭМ!$A$33:$A$776,$A48,СВЦЭМ!$B$33:$B$776,R$47)+'СЕТ СН'!$G$9+СВЦЭМ!$D$10+'СЕТ СН'!$G$5-'СЕТ СН'!$G$17</f>
        <v>3458.8808732399998</v>
      </c>
      <c r="S48" s="35">
        <f>SUMIFS(СВЦЭМ!$C$33:$C$776,СВЦЭМ!$A$33:$A$776,$A48,СВЦЭМ!$B$33:$B$776,S$47)+'СЕТ СН'!$G$9+СВЦЭМ!$D$10+'СЕТ СН'!$G$5-'СЕТ СН'!$G$17</f>
        <v>3448.5321107199998</v>
      </c>
      <c r="T48" s="35">
        <f>SUMIFS(СВЦЭМ!$C$33:$C$776,СВЦЭМ!$A$33:$A$776,$A48,СВЦЭМ!$B$33:$B$776,T$47)+'СЕТ СН'!$G$9+СВЦЭМ!$D$10+'СЕТ СН'!$G$5-'СЕТ СН'!$G$17</f>
        <v>3421.06364618</v>
      </c>
      <c r="U48" s="35">
        <f>SUMIFS(СВЦЭМ!$C$33:$C$776,СВЦЭМ!$A$33:$A$776,$A48,СВЦЭМ!$B$33:$B$776,U$47)+'СЕТ СН'!$G$9+СВЦЭМ!$D$10+'СЕТ СН'!$G$5-'СЕТ СН'!$G$17</f>
        <v>3405.4335147000002</v>
      </c>
      <c r="V48" s="35">
        <f>SUMIFS(СВЦЭМ!$C$33:$C$776,СВЦЭМ!$A$33:$A$776,$A48,СВЦЭМ!$B$33:$B$776,V$47)+'СЕТ СН'!$G$9+СВЦЭМ!$D$10+'СЕТ СН'!$G$5-'СЕТ СН'!$G$17</f>
        <v>3383.21103047</v>
      </c>
      <c r="W48" s="35">
        <f>SUMIFS(СВЦЭМ!$C$33:$C$776,СВЦЭМ!$A$33:$A$776,$A48,СВЦЭМ!$B$33:$B$776,W$47)+'СЕТ СН'!$G$9+СВЦЭМ!$D$10+'СЕТ СН'!$G$5-'СЕТ СН'!$G$17</f>
        <v>3391.7584182599999</v>
      </c>
      <c r="X48" s="35">
        <f>SUMIFS(СВЦЭМ!$C$33:$C$776,СВЦЭМ!$A$33:$A$776,$A48,СВЦЭМ!$B$33:$B$776,X$47)+'СЕТ СН'!$G$9+СВЦЭМ!$D$10+'СЕТ СН'!$G$5-'СЕТ СН'!$G$17</f>
        <v>3412.5576778099999</v>
      </c>
      <c r="Y48" s="35">
        <f>SUMIFS(СВЦЭМ!$C$33:$C$776,СВЦЭМ!$A$33:$A$776,$A48,СВЦЭМ!$B$33:$B$776,Y$47)+'СЕТ СН'!$G$9+СВЦЭМ!$D$10+'СЕТ СН'!$G$5-'СЕТ СН'!$G$17</f>
        <v>3405.70324071</v>
      </c>
    </row>
    <row r="49" spans="1:25" ht="15.75" x14ac:dyDescent="0.2">
      <c r="A49" s="34">
        <f>A48+1</f>
        <v>43587</v>
      </c>
      <c r="B49" s="35">
        <f>SUMIFS(СВЦЭМ!$C$33:$C$776,СВЦЭМ!$A$33:$A$776,$A49,СВЦЭМ!$B$33:$B$776,B$47)+'СЕТ СН'!$G$9+СВЦЭМ!$D$10+'СЕТ СН'!$G$5-'СЕТ СН'!$G$17</f>
        <v>3424.4632984700002</v>
      </c>
      <c r="C49" s="35">
        <f>SUMIFS(СВЦЭМ!$C$33:$C$776,СВЦЭМ!$A$33:$A$776,$A49,СВЦЭМ!$B$33:$B$776,C$47)+'СЕТ СН'!$G$9+СВЦЭМ!$D$10+'СЕТ СН'!$G$5-'СЕТ СН'!$G$17</f>
        <v>3467.6809473399999</v>
      </c>
      <c r="D49" s="35">
        <f>SUMIFS(СВЦЭМ!$C$33:$C$776,СВЦЭМ!$A$33:$A$776,$A49,СВЦЭМ!$B$33:$B$776,D$47)+'СЕТ СН'!$G$9+СВЦЭМ!$D$10+'СЕТ СН'!$G$5-'СЕТ СН'!$G$17</f>
        <v>3489.5694623899999</v>
      </c>
      <c r="E49" s="35">
        <f>SUMIFS(СВЦЭМ!$C$33:$C$776,СВЦЭМ!$A$33:$A$776,$A49,СВЦЭМ!$B$33:$B$776,E$47)+'СЕТ СН'!$G$9+СВЦЭМ!$D$10+'СЕТ СН'!$G$5-'СЕТ СН'!$G$17</f>
        <v>3498.78147829</v>
      </c>
      <c r="F49" s="35">
        <f>SUMIFS(СВЦЭМ!$C$33:$C$776,СВЦЭМ!$A$33:$A$776,$A49,СВЦЭМ!$B$33:$B$776,F$47)+'СЕТ СН'!$G$9+СВЦЭМ!$D$10+'СЕТ СН'!$G$5-'СЕТ СН'!$G$17</f>
        <v>3512.3908737399997</v>
      </c>
      <c r="G49" s="35">
        <f>SUMIFS(СВЦЭМ!$C$33:$C$776,СВЦЭМ!$A$33:$A$776,$A49,СВЦЭМ!$B$33:$B$776,G$47)+'СЕТ СН'!$G$9+СВЦЭМ!$D$10+'СЕТ СН'!$G$5-'СЕТ СН'!$G$17</f>
        <v>3508.19127493</v>
      </c>
      <c r="H49" s="35">
        <f>SUMIFS(СВЦЭМ!$C$33:$C$776,СВЦЭМ!$A$33:$A$776,$A49,СВЦЭМ!$B$33:$B$776,H$47)+'СЕТ СН'!$G$9+СВЦЭМ!$D$10+'СЕТ СН'!$G$5-'СЕТ СН'!$G$17</f>
        <v>3527.3744256700002</v>
      </c>
      <c r="I49" s="35">
        <f>SUMIFS(СВЦЭМ!$C$33:$C$776,СВЦЭМ!$A$33:$A$776,$A49,СВЦЭМ!$B$33:$B$776,I$47)+'СЕТ СН'!$G$9+СВЦЭМ!$D$10+'СЕТ СН'!$G$5-'СЕТ СН'!$G$17</f>
        <v>3503.0173846899997</v>
      </c>
      <c r="J49" s="35">
        <f>SUMIFS(СВЦЭМ!$C$33:$C$776,СВЦЭМ!$A$33:$A$776,$A49,СВЦЭМ!$B$33:$B$776,J$47)+'СЕТ СН'!$G$9+СВЦЭМ!$D$10+'СЕТ СН'!$G$5-'СЕТ СН'!$G$17</f>
        <v>3450.8836361200001</v>
      </c>
      <c r="K49" s="35">
        <f>SUMIFS(СВЦЭМ!$C$33:$C$776,СВЦЭМ!$A$33:$A$776,$A49,СВЦЭМ!$B$33:$B$776,K$47)+'СЕТ СН'!$G$9+СВЦЭМ!$D$10+'СЕТ СН'!$G$5-'СЕТ СН'!$G$17</f>
        <v>3404.8281479299999</v>
      </c>
      <c r="L49" s="35">
        <f>SUMIFS(СВЦЭМ!$C$33:$C$776,СВЦЭМ!$A$33:$A$776,$A49,СВЦЭМ!$B$33:$B$776,L$47)+'СЕТ СН'!$G$9+СВЦЭМ!$D$10+'СЕТ СН'!$G$5-'СЕТ СН'!$G$17</f>
        <v>3392.0005032199997</v>
      </c>
      <c r="M49" s="35">
        <f>SUMIFS(СВЦЭМ!$C$33:$C$776,СВЦЭМ!$A$33:$A$776,$A49,СВЦЭМ!$B$33:$B$776,M$47)+'СЕТ СН'!$G$9+СВЦЭМ!$D$10+'СЕТ СН'!$G$5-'СЕТ СН'!$G$17</f>
        <v>3401.0552994899999</v>
      </c>
      <c r="N49" s="35">
        <f>SUMIFS(СВЦЭМ!$C$33:$C$776,СВЦЭМ!$A$33:$A$776,$A49,СВЦЭМ!$B$33:$B$776,N$47)+'СЕТ СН'!$G$9+СВЦЭМ!$D$10+'СЕТ СН'!$G$5-'СЕТ СН'!$G$17</f>
        <v>3406.2609799500001</v>
      </c>
      <c r="O49" s="35">
        <f>SUMIFS(СВЦЭМ!$C$33:$C$776,СВЦЭМ!$A$33:$A$776,$A49,СВЦЭМ!$B$33:$B$776,O$47)+'СЕТ СН'!$G$9+СВЦЭМ!$D$10+'СЕТ СН'!$G$5-'СЕТ СН'!$G$17</f>
        <v>3421.8146233399998</v>
      </c>
      <c r="P49" s="35">
        <f>SUMIFS(СВЦЭМ!$C$33:$C$776,СВЦЭМ!$A$33:$A$776,$A49,СВЦЭМ!$B$33:$B$776,P$47)+'СЕТ СН'!$G$9+СВЦЭМ!$D$10+'СЕТ СН'!$G$5-'СЕТ СН'!$G$17</f>
        <v>3428.4736765299999</v>
      </c>
      <c r="Q49" s="35">
        <f>SUMIFS(СВЦЭМ!$C$33:$C$776,СВЦЭМ!$A$33:$A$776,$A49,СВЦЭМ!$B$33:$B$776,Q$47)+'СЕТ СН'!$G$9+СВЦЭМ!$D$10+'СЕТ СН'!$G$5-'СЕТ СН'!$G$17</f>
        <v>3439.2932882099999</v>
      </c>
      <c r="R49" s="35">
        <f>SUMIFS(СВЦЭМ!$C$33:$C$776,СВЦЭМ!$A$33:$A$776,$A49,СВЦЭМ!$B$33:$B$776,R$47)+'СЕТ СН'!$G$9+СВЦЭМ!$D$10+'СЕТ СН'!$G$5-'СЕТ СН'!$G$17</f>
        <v>3449.7993998699999</v>
      </c>
      <c r="S49" s="35">
        <f>SUMIFS(СВЦЭМ!$C$33:$C$776,СВЦЭМ!$A$33:$A$776,$A49,СВЦЭМ!$B$33:$B$776,S$47)+'СЕТ СН'!$G$9+СВЦЭМ!$D$10+'СЕТ СН'!$G$5-'СЕТ СН'!$G$17</f>
        <v>3454.41645333</v>
      </c>
      <c r="T49" s="35">
        <f>SUMIFS(СВЦЭМ!$C$33:$C$776,СВЦЭМ!$A$33:$A$776,$A49,СВЦЭМ!$B$33:$B$776,T$47)+'СЕТ СН'!$G$9+СВЦЭМ!$D$10+'СЕТ СН'!$G$5-'СЕТ СН'!$G$17</f>
        <v>3444.4047406199998</v>
      </c>
      <c r="U49" s="35">
        <f>SUMIFS(СВЦЭМ!$C$33:$C$776,СВЦЭМ!$A$33:$A$776,$A49,СВЦЭМ!$B$33:$B$776,U$47)+'СЕТ СН'!$G$9+СВЦЭМ!$D$10+'СЕТ СН'!$G$5-'СЕТ СН'!$G$17</f>
        <v>3442.5224432300001</v>
      </c>
      <c r="V49" s="35">
        <f>SUMIFS(СВЦЭМ!$C$33:$C$776,СВЦЭМ!$A$33:$A$776,$A49,СВЦЭМ!$B$33:$B$776,V$47)+'СЕТ СН'!$G$9+СВЦЭМ!$D$10+'СЕТ СН'!$G$5-'СЕТ СН'!$G$17</f>
        <v>3444.5061407799999</v>
      </c>
      <c r="W49" s="35">
        <f>SUMIFS(СВЦЭМ!$C$33:$C$776,СВЦЭМ!$A$33:$A$776,$A49,СВЦЭМ!$B$33:$B$776,W$47)+'СЕТ СН'!$G$9+СВЦЭМ!$D$10+'СЕТ СН'!$G$5-'СЕТ СН'!$G$17</f>
        <v>3432.2598512700001</v>
      </c>
      <c r="X49" s="35">
        <f>SUMIFS(СВЦЭМ!$C$33:$C$776,СВЦЭМ!$A$33:$A$776,$A49,СВЦЭМ!$B$33:$B$776,X$47)+'СЕТ СН'!$G$9+СВЦЭМ!$D$10+'СЕТ СН'!$G$5-'СЕТ СН'!$G$17</f>
        <v>3437.55996013</v>
      </c>
      <c r="Y49" s="35">
        <f>SUMIFS(СВЦЭМ!$C$33:$C$776,СВЦЭМ!$A$33:$A$776,$A49,СВЦЭМ!$B$33:$B$776,Y$47)+'СЕТ СН'!$G$9+СВЦЭМ!$D$10+'СЕТ СН'!$G$5-'СЕТ СН'!$G$17</f>
        <v>3478.3366270199999</v>
      </c>
    </row>
    <row r="50" spans="1:25" ht="15.75" x14ac:dyDescent="0.2">
      <c r="A50" s="34">
        <f t="shared" ref="A50:A78" si="1">A49+1</f>
        <v>43588</v>
      </c>
      <c r="B50" s="35">
        <f>SUMIFS(СВЦЭМ!$C$33:$C$776,СВЦЭМ!$A$33:$A$776,$A50,СВЦЭМ!$B$33:$B$776,B$47)+'СЕТ СН'!$G$9+СВЦЭМ!$D$10+'СЕТ СН'!$G$5-'СЕТ СН'!$G$17</f>
        <v>3424.4294357199997</v>
      </c>
      <c r="C50" s="35">
        <f>SUMIFS(СВЦЭМ!$C$33:$C$776,СВЦЭМ!$A$33:$A$776,$A50,СВЦЭМ!$B$33:$B$776,C$47)+'СЕТ СН'!$G$9+СВЦЭМ!$D$10+'СЕТ СН'!$G$5-'СЕТ СН'!$G$17</f>
        <v>3450.7431896399999</v>
      </c>
      <c r="D50" s="35">
        <f>SUMIFS(СВЦЭМ!$C$33:$C$776,СВЦЭМ!$A$33:$A$776,$A50,СВЦЭМ!$B$33:$B$776,D$47)+'СЕТ СН'!$G$9+СВЦЭМ!$D$10+'СЕТ СН'!$G$5-'СЕТ СН'!$G$17</f>
        <v>3479.2339724100002</v>
      </c>
      <c r="E50" s="35">
        <f>SUMIFS(СВЦЭМ!$C$33:$C$776,СВЦЭМ!$A$33:$A$776,$A50,СВЦЭМ!$B$33:$B$776,E$47)+'СЕТ СН'!$G$9+СВЦЭМ!$D$10+'СЕТ СН'!$G$5-'СЕТ СН'!$G$17</f>
        <v>3497.6766238199998</v>
      </c>
      <c r="F50" s="35">
        <f>SUMIFS(СВЦЭМ!$C$33:$C$776,СВЦЭМ!$A$33:$A$776,$A50,СВЦЭМ!$B$33:$B$776,F$47)+'СЕТ СН'!$G$9+СВЦЭМ!$D$10+'СЕТ СН'!$G$5-'СЕТ СН'!$G$17</f>
        <v>3492.3634923199998</v>
      </c>
      <c r="G50" s="35">
        <f>SUMIFS(СВЦЭМ!$C$33:$C$776,СВЦЭМ!$A$33:$A$776,$A50,СВЦЭМ!$B$33:$B$776,G$47)+'СЕТ СН'!$G$9+СВЦЭМ!$D$10+'СЕТ СН'!$G$5-'СЕТ СН'!$G$17</f>
        <v>3498.9496113</v>
      </c>
      <c r="H50" s="35">
        <f>SUMIFS(СВЦЭМ!$C$33:$C$776,СВЦЭМ!$A$33:$A$776,$A50,СВЦЭМ!$B$33:$B$776,H$47)+'СЕТ СН'!$G$9+СВЦЭМ!$D$10+'СЕТ СН'!$G$5-'СЕТ СН'!$G$17</f>
        <v>3497.2490589199997</v>
      </c>
      <c r="I50" s="35">
        <f>SUMIFS(СВЦЭМ!$C$33:$C$776,СВЦЭМ!$A$33:$A$776,$A50,СВЦЭМ!$B$33:$B$776,I$47)+'СЕТ СН'!$G$9+СВЦЭМ!$D$10+'СЕТ СН'!$G$5-'СЕТ СН'!$G$17</f>
        <v>3447.5426516500002</v>
      </c>
      <c r="J50" s="35">
        <f>SUMIFS(СВЦЭМ!$C$33:$C$776,СВЦЭМ!$A$33:$A$776,$A50,СВЦЭМ!$B$33:$B$776,J$47)+'СЕТ СН'!$G$9+СВЦЭМ!$D$10+'СЕТ СН'!$G$5-'СЕТ СН'!$G$17</f>
        <v>3413.8429692899999</v>
      </c>
      <c r="K50" s="35">
        <f>SUMIFS(СВЦЭМ!$C$33:$C$776,СВЦЭМ!$A$33:$A$776,$A50,СВЦЭМ!$B$33:$B$776,K$47)+'СЕТ СН'!$G$9+СВЦЭМ!$D$10+'СЕТ СН'!$G$5-'СЕТ СН'!$G$17</f>
        <v>3382.25202046</v>
      </c>
      <c r="L50" s="35">
        <f>SUMIFS(СВЦЭМ!$C$33:$C$776,СВЦЭМ!$A$33:$A$776,$A50,СВЦЭМ!$B$33:$B$776,L$47)+'СЕТ СН'!$G$9+СВЦЭМ!$D$10+'СЕТ СН'!$G$5-'СЕТ СН'!$G$17</f>
        <v>3387.9045615699997</v>
      </c>
      <c r="M50" s="35">
        <f>SUMIFS(СВЦЭМ!$C$33:$C$776,СВЦЭМ!$A$33:$A$776,$A50,СВЦЭМ!$B$33:$B$776,M$47)+'СЕТ СН'!$G$9+СВЦЭМ!$D$10+'СЕТ СН'!$G$5-'СЕТ СН'!$G$17</f>
        <v>3390.5829520799998</v>
      </c>
      <c r="N50" s="35">
        <f>SUMIFS(СВЦЭМ!$C$33:$C$776,СВЦЭМ!$A$33:$A$776,$A50,СВЦЭМ!$B$33:$B$776,N$47)+'СЕТ СН'!$G$9+СВЦЭМ!$D$10+'СЕТ СН'!$G$5-'СЕТ СН'!$G$17</f>
        <v>3404.0159795899999</v>
      </c>
      <c r="O50" s="35">
        <f>SUMIFS(СВЦЭМ!$C$33:$C$776,СВЦЭМ!$A$33:$A$776,$A50,СВЦЭМ!$B$33:$B$776,O$47)+'СЕТ СН'!$G$9+СВЦЭМ!$D$10+'СЕТ СН'!$G$5-'СЕТ СН'!$G$17</f>
        <v>3432.4667165400001</v>
      </c>
      <c r="P50" s="35">
        <f>SUMIFS(СВЦЭМ!$C$33:$C$776,СВЦЭМ!$A$33:$A$776,$A50,СВЦЭМ!$B$33:$B$776,P$47)+'СЕТ СН'!$G$9+СВЦЭМ!$D$10+'СЕТ СН'!$G$5-'СЕТ СН'!$G$17</f>
        <v>3468.3198617399999</v>
      </c>
      <c r="Q50" s="35">
        <f>SUMIFS(СВЦЭМ!$C$33:$C$776,СВЦЭМ!$A$33:$A$776,$A50,СВЦЭМ!$B$33:$B$776,Q$47)+'СЕТ СН'!$G$9+СВЦЭМ!$D$10+'СЕТ СН'!$G$5-'СЕТ СН'!$G$17</f>
        <v>3489.2962897100001</v>
      </c>
      <c r="R50" s="35">
        <f>SUMIFS(СВЦЭМ!$C$33:$C$776,СВЦЭМ!$A$33:$A$776,$A50,СВЦЭМ!$B$33:$B$776,R$47)+'СЕТ СН'!$G$9+СВЦЭМ!$D$10+'СЕТ СН'!$G$5-'СЕТ СН'!$G$17</f>
        <v>3468.4380292300002</v>
      </c>
      <c r="S50" s="35">
        <f>SUMIFS(СВЦЭМ!$C$33:$C$776,СВЦЭМ!$A$33:$A$776,$A50,СВЦЭМ!$B$33:$B$776,S$47)+'СЕТ СН'!$G$9+СВЦЭМ!$D$10+'СЕТ СН'!$G$5-'СЕТ СН'!$G$17</f>
        <v>3473.09805031</v>
      </c>
      <c r="T50" s="35">
        <f>SUMIFS(СВЦЭМ!$C$33:$C$776,СВЦЭМ!$A$33:$A$776,$A50,СВЦЭМ!$B$33:$B$776,T$47)+'СЕТ СН'!$G$9+СВЦЭМ!$D$10+'СЕТ СН'!$G$5-'СЕТ СН'!$G$17</f>
        <v>3456.1908595699997</v>
      </c>
      <c r="U50" s="35">
        <f>SUMIFS(СВЦЭМ!$C$33:$C$776,СВЦЭМ!$A$33:$A$776,$A50,СВЦЭМ!$B$33:$B$776,U$47)+'СЕТ СН'!$G$9+СВЦЭМ!$D$10+'СЕТ СН'!$G$5-'СЕТ СН'!$G$17</f>
        <v>3438.1335386800001</v>
      </c>
      <c r="V50" s="35">
        <f>SUMIFS(СВЦЭМ!$C$33:$C$776,СВЦЭМ!$A$33:$A$776,$A50,СВЦЭМ!$B$33:$B$776,V$47)+'СЕТ СН'!$G$9+СВЦЭМ!$D$10+'СЕТ СН'!$G$5-'СЕТ СН'!$G$17</f>
        <v>3429.7893040499998</v>
      </c>
      <c r="W50" s="35">
        <f>SUMIFS(СВЦЭМ!$C$33:$C$776,СВЦЭМ!$A$33:$A$776,$A50,СВЦЭМ!$B$33:$B$776,W$47)+'СЕТ СН'!$G$9+СВЦЭМ!$D$10+'СЕТ СН'!$G$5-'СЕТ СН'!$G$17</f>
        <v>3416.7413126699998</v>
      </c>
      <c r="X50" s="35">
        <f>SUMIFS(СВЦЭМ!$C$33:$C$776,СВЦЭМ!$A$33:$A$776,$A50,СВЦЭМ!$B$33:$B$776,X$47)+'СЕТ СН'!$G$9+СВЦЭМ!$D$10+'СЕТ СН'!$G$5-'СЕТ СН'!$G$17</f>
        <v>3432.6740459299999</v>
      </c>
      <c r="Y50" s="35">
        <f>SUMIFS(СВЦЭМ!$C$33:$C$776,СВЦЭМ!$A$33:$A$776,$A50,СВЦЭМ!$B$33:$B$776,Y$47)+'СЕТ СН'!$G$9+СВЦЭМ!$D$10+'СЕТ СН'!$G$5-'СЕТ СН'!$G$17</f>
        <v>3435.7876388200002</v>
      </c>
    </row>
    <row r="51" spans="1:25" ht="15.75" x14ac:dyDescent="0.2">
      <c r="A51" s="34">
        <f t="shared" si="1"/>
        <v>43589</v>
      </c>
      <c r="B51" s="35">
        <f>SUMIFS(СВЦЭМ!$C$33:$C$776,СВЦЭМ!$A$33:$A$776,$A51,СВЦЭМ!$B$33:$B$776,B$47)+'СЕТ СН'!$G$9+СВЦЭМ!$D$10+'СЕТ СН'!$G$5-'СЕТ СН'!$G$17</f>
        <v>3459.2846572600001</v>
      </c>
      <c r="C51" s="35">
        <f>SUMIFS(СВЦЭМ!$C$33:$C$776,СВЦЭМ!$A$33:$A$776,$A51,СВЦЭМ!$B$33:$B$776,C$47)+'СЕТ СН'!$G$9+СВЦЭМ!$D$10+'СЕТ СН'!$G$5-'СЕТ СН'!$G$17</f>
        <v>3502.5806161199998</v>
      </c>
      <c r="D51" s="35">
        <f>SUMIFS(СВЦЭМ!$C$33:$C$776,СВЦЭМ!$A$33:$A$776,$A51,СВЦЭМ!$B$33:$B$776,D$47)+'СЕТ СН'!$G$9+СВЦЭМ!$D$10+'СЕТ СН'!$G$5-'СЕТ СН'!$G$17</f>
        <v>3539.5610682199999</v>
      </c>
      <c r="E51" s="35">
        <f>SUMIFS(СВЦЭМ!$C$33:$C$776,СВЦЭМ!$A$33:$A$776,$A51,СВЦЭМ!$B$33:$B$776,E$47)+'СЕТ СН'!$G$9+СВЦЭМ!$D$10+'СЕТ СН'!$G$5-'СЕТ СН'!$G$17</f>
        <v>3543.87276965</v>
      </c>
      <c r="F51" s="35">
        <f>SUMIFS(СВЦЭМ!$C$33:$C$776,СВЦЭМ!$A$33:$A$776,$A51,СВЦЭМ!$B$33:$B$776,F$47)+'СЕТ СН'!$G$9+СВЦЭМ!$D$10+'СЕТ СН'!$G$5-'СЕТ СН'!$G$17</f>
        <v>3547.8775876300001</v>
      </c>
      <c r="G51" s="35">
        <f>SUMIFS(СВЦЭМ!$C$33:$C$776,СВЦЭМ!$A$33:$A$776,$A51,СВЦЭМ!$B$33:$B$776,G$47)+'СЕТ СН'!$G$9+СВЦЭМ!$D$10+'СЕТ СН'!$G$5-'СЕТ СН'!$G$17</f>
        <v>3557.8490594200002</v>
      </c>
      <c r="H51" s="35">
        <f>SUMIFS(СВЦЭМ!$C$33:$C$776,СВЦЭМ!$A$33:$A$776,$A51,СВЦЭМ!$B$33:$B$776,H$47)+'СЕТ СН'!$G$9+СВЦЭМ!$D$10+'СЕТ СН'!$G$5-'СЕТ СН'!$G$17</f>
        <v>3518.75175184</v>
      </c>
      <c r="I51" s="35">
        <f>SUMIFS(СВЦЭМ!$C$33:$C$776,СВЦЭМ!$A$33:$A$776,$A51,СВЦЭМ!$B$33:$B$776,I$47)+'СЕТ СН'!$G$9+СВЦЭМ!$D$10+'СЕТ СН'!$G$5-'СЕТ СН'!$G$17</f>
        <v>3489.14037151</v>
      </c>
      <c r="J51" s="35">
        <f>SUMIFS(СВЦЭМ!$C$33:$C$776,СВЦЭМ!$A$33:$A$776,$A51,СВЦЭМ!$B$33:$B$776,J$47)+'СЕТ СН'!$G$9+СВЦЭМ!$D$10+'СЕТ СН'!$G$5-'СЕТ СН'!$G$17</f>
        <v>3456.3161976599999</v>
      </c>
      <c r="K51" s="35">
        <f>SUMIFS(СВЦЭМ!$C$33:$C$776,СВЦЭМ!$A$33:$A$776,$A51,СВЦЭМ!$B$33:$B$776,K$47)+'СЕТ СН'!$G$9+СВЦЭМ!$D$10+'СЕТ СН'!$G$5-'СЕТ СН'!$G$17</f>
        <v>3411.6621721500001</v>
      </c>
      <c r="L51" s="35">
        <f>SUMIFS(СВЦЭМ!$C$33:$C$776,СВЦЭМ!$A$33:$A$776,$A51,СВЦЭМ!$B$33:$B$776,L$47)+'СЕТ СН'!$G$9+СВЦЭМ!$D$10+'СЕТ СН'!$G$5-'СЕТ СН'!$G$17</f>
        <v>3407.16476263</v>
      </c>
      <c r="M51" s="35">
        <f>SUMIFS(СВЦЭМ!$C$33:$C$776,СВЦЭМ!$A$33:$A$776,$A51,СВЦЭМ!$B$33:$B$776,M$47)+'СЕТ СН'!$G$9+СВЦЭМ!$D$10+'СЕТ СН'!$G$5-'СЕТ СН'!$G$17</f>
        <v>3423.5322149499998</v>
      </c>
      <c r="N51" s="35">
        <f>SUMIFS(СВЦЭМ!$C$33:$C$776,СВЦЭМ!$A$33:$A$776,$A51,СВЦЭМ!$B$33:$B$776,N$47)+'СЕТ СН'!$G$9+СВЦЭМ!$D$10+'СЕТ СН'!$G$5-'СЕТ СН'!$G$17</f>
        <v>3431.6443900099998</v>
      </c>
      <c r="O51" s="35">
        <f>SUMIFS(СВЦЭМ!$C$33:$C$776,СВЦЭМ!$A$33:$A$776,$A51,СВЦЭМ!$B$33:$B$776,O$47)+'СЕТ СН'!$G$9+СВЦЭМ!$D$10+'СЕТ СН'!$G$5-'СЕТ СН'!$G$17</f>
        <v>3450.12409432</v>
      </c>
      <c r="P51" s="35">
        <f>SUMIFS(СВЦЭМ!$C$33:$C$776,СВЦЭМ!$A$33:$A$776,$A51,СВЦЭМ!$B$33:$B$776,P$47)+'СЕТ СН'!$G$9+СВЦЭМ!$D$10+'СЕТ СН'!$G$5-'СЕТ СН'!$G$17</f>
        <v>3451.6240083499997</v>
      </c>
      <c r="Q51" s="35">
        <f>SUMIFS(СВЦЭМ!$C$33:$C$776,СВЦЭМ!$A$33:$A$776,$A51,СВЦЭМ!$B$33:$B$776,Q$47)+'СЕТ СН'!$G$9+СВЦЭМ!$D$10+'СЕТ СН'!$G$5-'СЕТ СН'!$G$17</f>
        <v>3458.5174341900001</v>
      </c>
      <c r="R51" s="35">
        <f>SUMIFS(СВЦЭМ!$C$33:$C$776,СВЦЭМ!$A$33:$A$776,$A51,СВЦЭМ!$B$33:$B$776,R$47)+'СЕТ СН'!$G$9+СВЦЭМ!$D$10+'СЕТ СН'!$G$5-'СЕТ СН'!$G$17</f>
        <v>3476.7008204700001</v>
      </c>
      <c r="S51" s="35">
        <f>SUMIFS(СВЦЭМ!$C$33:$C$776,СВЦЭМ!$A$33:$A$776,$A51,СВЦЭМ!$B$33:$B$776,S$47)+'СЕТ СН'!$G$9+СВЦЭМ!$D$10+'СЕТ СН'!$G$5-'СЕТ СН'!$G$17</f>
        <v>3504.58303716</v>
      </c>
      <c r="T51" s="35">
        <f>SUMIFS(СВЦЭМ!$C$33:$C$776,СВЦЭМ!$A$33:$A$776,$A51,СВЦЭМ!$B$33:$B$776,T$47)+'СЕТ СН'!$G$9+СВЦЭМ!$D$10+'СЕТ СН'!$G$5-'СЕТ СН'!$G$17</f>
        <v>3455.9271413400002</v>
      </c>
      <c r="U51" s="35">
        <f>SUMIFS(СВЦЭМ!$C$33:$C$776,СВЦЭМ!$A$33:$A$776,$A51,СВЦЭМ!$B$33:$B$776,U$47)+'СЕТ СН'!$G$9+СВЦЭМ!$D$10+'СЕТ СН'!$G$5-'СЕТ СН'!$G$17</f>
        <v>3411.5787392299999</v>
      </c>
      <c r="V51" s="35">
        <f>SUMIFS(СВЦЭМ!$C$33:$C$776,СВЦЭМ!$A$33:$A$776,$A51,СВЦЭМ!$B$33:$B$776,V$47)+'СЕТ СН'!$G$9+СВЦЭМ!$D$10+'СЕТ СН'!$G$5-'СЕТ СН'!$G$17</f>
        <v>3397.7751000999997</v>
      </c>
      <c r="W51" s="35">
        <f>SUMIFS(СВЦЭМ!$C$33:$C$776,СВЦЭМ!$A$33:$A$776,$A51,СВЦЭМ!$B$33:$B$776,W$47)+'СЕТ СН'!$G$9+СВЦЭМ!$D$10+'СЕТ СН'!$G$5-'СЕТ СН'!$G$17</f>
        <v>3412.4453707399998</v>
      </c>
      <c r="X51" s="35">
        <f>SUMIFS(СВЦЭМ!$C$33:$C$776,СВЦЭМ!$A$33:$A$776,$A51,СВЦЭМ!$B$33:$B$776,X$47)+'СЕТ СН'!$G$9+СВЦЭМ!$D$10+'СЕТ СН'!$G$5-'СЕТ СН'!$G$17</f>
        <v>3419.6047036999998</v>
      </c>
      <c r="Y51" s="35">
        <f>SUMIFS(СВЦЭМ!$C$33:$C$776,СВЦЭМ!$A$33:$A$776,$A51,СВЦЭМ!$B$33:$B$776,Y$47)+'СЕТ СН'!$G$9+СВЦЭМ!$D$10+'СЕТ СН'!$G$5-'СЕТ СН'!$G$17</f>
        <v>3425.5774099</v>
      </c>
    </row>
    <row r="52" spans="1:25" ht="15.75" x14ac:dyDescent="0.2">
      <c r="A52" s="34">
        <f t="shared" si="1"/>
        <v>43590</v>
      </c>
      <c r="B52" s="35">
        <f>SUMIFS(СВЦЭМ!$C$33:$C$776,СВЦЭМ!$A$33:$A$776,$A52,СВЦЭМ!$B$33:$B$776,B$47)+'СЕТ СН'!$G$9+СВЦЭМ!$D$10+'СЕТ СН'!$G$5-'СЕТ СН'!$G$17</f>
        <v>3462.5092427600002</v>
      </c>
      <c r="C52" s="35">
        <f>SUMIFS(СВЦЭМ!$C$33:$C$776,СВЦЭМ!$A$33:$A$776,$A52,СВЦЭМ!$B$33:$B$776,C$47)+'СЕТ СН'!$G$9+СВЦЭМ!$D$10+'СЕТ СН'!$G$5-'СЕТ СН'!$G$17</f>
        <v>3539.1797576700001</v>
      </c>
      <c r="D52" s="35">
        <f>SUMIFS(СВЦЭМ!$C$33:$C$776,СВЦЭМ!$A$33:$A$776,$A52,СВЦЭМ!$B$33:$B$776,D$47)+'СЕТ СН'!$G$9+СВЦЭМ!$D$10+'СЕТ СН'!$G$5-'СЕТ СН'!$G$17</f>
        <v>3584.3885533799998</v>
      </c>
      <c r="E52" s="35">
        <f>SUMIFS(СВЦЭМ!$C$33:$C$776,СВЦЭМ!$A$33:$A$776,$A52,СВЦЭМ!$B$33:$B$776,E$47)+'СЕТ СН'!$G$9+СВЦЭМ!$D$10+'СЕТ СН'!$G$5-'СЕТ СН'!$G$17</f>
        <v>3587.3562344299999</v>
      </c>
      <c r="F52" s="35">
        <f>SUMIFS(СВЦЭМ!$C$33:$C$776,СВЦЭМ!$A$33:$A$776,$A52,СВЦЭМ!$B$33:$B$776,F$47)+'СЕТ СН'!$G$9+СВЦЭМ!$D$10+'СЕТ СН'!$G$5-'СЕТ СН'!$G$17</f>
        <v>3593.1864402000001</v>
      </c>
      <c r="G52" s="35">
        <f>SUMIFS(СВЦЭМ!$C$33:$C$776,СВЦЭМ!$A$33:$A$776,$A52,СВЦЭМ!$B$33:$B$776,G$47)+'СЕТ СН'!$G$9+СВЦЭМ!$D$10+'СЕТ СН'!$G$5-'СЕТ СН'!$G$17</f>
        <v>3578.3596964999997</v>
      </c>
      <c r="H52" s="35">
        <f>SUMIFS(СВЦЭМ!$C$33:$C$776,СВЦЭМ!$A$33:$A$776,$A52,СВЦЭМ!$B$33:$B$776,H$47)+'СЕТ СН'!$G$9+СВЦЭМ!$D$10+'СЕТ СН'!$G$5-'СЕТ СН'!$G$17</f>
        <v>3543.5386631900001</v>
      </c>
      <c r="I52" s="35">
        <f>SUMIFS(СВЦЭМ!$C$33:$C$776,СВЦЭМ!$A$33:$A$776,$A52,СВЦЭМ!$B$33:$B$776,I$47)+'СЕТ СН'!$G$9+СВЦЭМ!$D$10+'СЕТ СН'!$G$5-'СЕТ СН'!$G$17</f>
        <v>3490.73863123</v>
      </c>
      <c r="J52" s="35">
        <f>SUMIFS(СВЦЭМ!$C$33:$C$776,СВЦЭМ!$A$33:$A$776,$A52,СВЦЭМ!$B$33:$B$776,J$47)+'СЕТ СН'!$G$9+СВЦЭМ!$D$10+'СЕТ СН'!$G$5-'СЕТ СН'!$G$17</f>
        <v>3428.7870476399999</v>
      </c>
      <c r="K52" s="35">
        <f>SUMIFS(СВЦЭМ!$C$33:$C$776,СВЦЭМ!$A$33:$A$776,$A52,СВЦЭМ!$B$33:$B$776,K$47)+'СЕТ СН'!$G$9+СВЦЭМ!$D$10+'СЕТ СН'!$G$5-'СЕТ СН'!$G$17</f>
        <v>3434.7300971699997</v>
      </c>
      <c r="L52" s="35">
        <f>SUMIFS(СВЦЭМ!$C$33:$C$776,СВЦЭМ!$A$33:$A$776,$A52,СВЦЭМ!$B$33:$B$776,L$47)+'СЕТ СН'!$G$9+СВЦЭМ!$D$10+'СЕТ СН'!$G$5-'СЕТ СН'!$G$17</f>
        <v>3439.9103515400002</v>
      </c>
      <c r="M52" s="35">
        <f>SUMIFS(СВЦЭМ!$C$33:$C$776,СВЦЭМ!$A$33:$A$776,$A52,СВЦЭМ!$B$33:$B$776,M$47)+'СЕТ СН'!$G$9+СВЦЭМ!$D$10+'СЕТ СН'!$G$5-'СЕТ СН'!$G$17</f>
        <v>3448.1782429999998</v>
      </c>
      <c r="N52" s="35">
        <f>SUMIFS(СВЦЭМ!$C$33:$C$776,СВЦЭМ!$A$33:$A$776,$A52,СВЦЭМ!$B$33:$B$776,N$47)+'СЕТ СН'!$G$9+СВЦЭМ!$D$10+'СЕТ СН'!$G$5-'СЕТ СН'!$G$17</f>
        <v>3439.0192066099999</v>
      </c>
      <c r="O52" s="35">
        <f>SUMIFS(СВЦЭМ!$C$33:$C$776,СВЦЭМ!$A$33:$A$776,$A52,СВЦЭМ!$B$33:$B$776,O$47)+'СЕТ СН'!$G$9+СВЦЭМ!$D$10+'СЕТ СН'!$G$5-'СЕТ СН'!$G$17</f>
        <v>3436.38595558</v>
      </c>
      <c r="P52" s="35">
        <f>SUMIFS(СВЦЭМ!$C$33:$C$776,СВЦЭМ!$A$33:$A$776,$A52,СВЦЭМ!$B$33:$B$776,P$47)+'СЕТ СН'!$G$9+СВЦЭМ!$D$10+'СЕТ СН'!$G$5-'СЕТ СН'!$G$17</f>
        <v>3437.8086036499999</v>
      </c>
      <c r="Q52" s="35">
        <f>SUMIFS(СВЦЭМ!$C$33:$C$776,СВЦЭМ!$A$33:$A$776,$A52,СВЦЭМ!$B$33:$B$776,Q$47)+'СЕТ СН'!$G$9+СВЦЭМ!$D$10+'СЕТ СН'!$G$5-'СЕТ СН'!$G$17</f>
        <v>3440.1728909899998</v>
      </c>
      <c r="R52" s="35">
        <f>SUMIFS(СВЦЭМ!$C$33:$C$776,СВЦЭМ!$A$33:$A$776,$A52,СВЦЭМ!$B$33:$B$776,R$47)+'СЕТ СН'!$G$9+СВЦЭМ!$D$10+'СЕТ СН'!$G$5-'СЕТ СН'!$G$17</f>
        <v>3427.6527561299999</v>
      </c>
      <c r="S52" s="35">
        <f>SUMIFS(СВЦЭМ!$C$33:$C$776,СВЦЭМ!$A$33:$A$776,$A52,СВЦЭМ!$B$33:$B$776,S$47)+'СЕТ СН'!$G$9+СВЦЭМ!$D$10+'СЕТ СН'!$G$5-'СЕТ СН'!$G$17</f>
        <v>3428.0756993300001</v>
      </c>
      <c r="T52" s="35">
        <f>SUMIFS(СВЦЭМ!$C$33:$C$776,СВЦЭМ!$A$33:$A$776,$A52,СВЦЭМ!$B$33:$B$776,T$47)+'СЕТ СН'!$G$9+СВЦЭМ!$D$10+'СЕТ СН'!$G$5-'СЕТ СН'!$G$17</f>
        <v>3431.6471575300002</v>
      </c>
      <c r="U52" s="35">
        <f>SUMIFS(СВЦЭМ!$C$33:$C$776,СВЦЭМ!$A$33:$A$776,$A52,СВЦЭМ!$B$33:$B$776,U$47)+'СЕТ СН'!$G$9+СВЦЭМ!$D$10+'СЕТ СН'!$G$5-'СЕТ СН'!$G$17</f>
        <v>3411.2877160200001</v>
      </c>
      <c r="V52" s="35">
        <f>SUMIFS(СВЦЭМ!$C$33:$C$776,СВЦЭМ!$A$33:$A$776,$A52,СВЦЭМ!$B$33:$B$776,V$47)+'СЕТ СН'!$G$9+СВЦЭМ!$D$10+'СЕТ СН'!$G$5-'СЕТ СН'!$G$17</f>
        <v>3389.97030692</v>
      </c>
      <c r="W52" s="35">
        <f>SUMIFS(СВЦЭМ!$C$33:$C$776,СВЦЭМ!$A$33:$A$776,$A52,СВЦЭМ!$B$33:$B$776,W$47)+'СЕТ СН'!$G$9+СВЦЭМ!$D$10+'СЕТ СН'!$G$5-'СЕТ СН'!$G$17</f>
        <v>3379.4601995600001</v>
      </c>
      <c r="X52" s="35">
        <f>SUMIFS(СВЦЭМ!$C$33:$C$776,СВЦЭМ!$A$33:$A$776,$A52,СВЦЭМ!$B$33:$B$776,X$47)+'СЕТ СН'!$G$9+СВЦЭМ!$D$10+'СЕТ СН'!$G$5-'СЕТ СН'!$G$17</f>
        <v>3399.0743243799998</v>
      </c>
      <c r="Y52" s="35">
        <f>SUMIFS(СВЦЭМ!$C$33:$C$776,СВЦЭМ!$A$33:$A$776,$A52,СВЦЭМ!$B$33:$B$776,Y$47)+'СЕТ СН'!$G$9+СВЦЭМ!$D$10+'СЕТ СН'!$G$5-'СЕТ СН'!$G$17</f>
        <v>3443.7352485199999</v>
      </c>
    </row>
    <row r="53" spans="1:25" ht="15.75" x14ac:dyDescent="0.2">
      <c r="A53" s="34">
        <f t="shared" si="1"/>
        <v>43591</v>
      </c>
      <c r="B53" s="35">
        <f>SUMIFS(СВЦЭМ!$C$33:$C$776,СВЦЭМ!$A$33:$A$776,$A53,СВЦЭМ!$B$33:$B$776,B$47)+'СЕТ СН'!$G$9+СВЦЭМ!$D$10+'СЕТ СН'!$G$5-'СЕТ СН'!$G$17</f>
        <v>3538.1942247699999</v>
      </c>
      <c r="C53" s="35">
        <f>SUMIFS(СВЦЭМ!$C$33:$C$776,СВЦЭМ!$A$33:$A$776,$A53,СВЦЭМ!$B$33:$B$776,C$47)+'СЕТ СН'!$G$9+СВЦЭМ!$D$10+'СЕТ СН'!$G$5-'СЕТ СН'!$G$17</f>
        <v>3599.4580716199998</v>
      </c>
      <c r="D53" s="35">
        <f>SUMIFS(СВЦЭМ!$C$33:$C$776,СВЦЭМ!$A$33:$A$776,$A53,СВЦЭМ!$B$33:$B$776,D$47)+'СЕТ СН'!$G$9+СВЦЭМ!$D$10+'СЕТ СН'!$G$5-'СЕТ СН'!$G$17</f>
        <v>3628.1474872500003</v>
      </c>
      <c r="E53" s="35">
        <f>SUMIFS(СВЦЭМ!$C$33:$C$776,СВЦЭМ!$A$33:$A$776,$A53,СВЦЭМ!$B$33:$B$776,E$47)+'СЕТ СН'!$G$9+СВЦЭМ!$D$10+'СЕТ СН'!$G$5-'СЕТ СН'!$G$17</f>
        <v>3641.0367294999996</v>
      </c>
      <c r="F53" s="35">
        <f>SUMIFS(СВЦЭМ!$C$33:$C$776,СВЦЭМ!$A$33:$A$776,$A53,СВЦЭМ!$B$33:$B$776,F$47)+'СЕТ СН'!$G$9+СВЦЭМ!$D$10+'СЕТ СН'!$G$5-'СЕТ СН'!$G$17</f>
        <v>3625.6223400999997</v>
      </c>
      <c r="G53" s="35">
        <f>SUMIFS(СВЦЭМ!$C$33:$C$776,СВЦЭМ!$A$33:$A$776,$A53,СВЦЭМ!$B$33:$B$776,G$47)+'СЕТ СН'!$G$9+СВЦЭМ!$D$10+'СЕТ СН'!$G$5-'СЕТ СН'!$G$17</f>
        <v>3587.6569472699998</v>
      </c>
      <c r="H53" s="35">
        <f>SUMIFS(СВЦЭМ!$C$33:$C$776,СВЦЭМ!$A$33:$A$776,$A53,СВЦЭМ!$B$33:$B$776,H$47)+'СЕТ СН'!$G$9+СВЦЭМ!$D$10+'СЕТ СН'!$G$5-'СЕТ СН'!$G$17</f>
        <v>3532.1967200899999</v>
      </c>
      <c r="I53" s="35">
        <f>SUMIFS(СВЦЭМ!$C$33:$C$776,СВЦЭМ!$A$33:$A$776,$A53,СВЦЭМ!$B$33:$B$776,I$47)+'СЕТ СН'!$G$9+СВЦЭМ!$D$10+'СЕТ СН'!$G$5-'СЕТ СН'!$G$17</f>
        <v>3473.13598895</v>
      </c>
      <c r="J53" s="35">
        <f>SUMIFS(СВЦЭМ!$C$33:$C$776,СВЦЭМ!$A$33:$A$776,$A53,СВЦЭМ!$B$33:$B$776,J$47)+'СЕТ СН'!$G$9+СВЦЭМ!$D$10+'СЕТ СН'!$G$5-'СЕТ СН'!$G$17</f>
        <v>3443.0143828400001</v>
      </c>
      <c r="K53" s="35">
        <f>SUMIFS(СВЦЭМ!$C$33:$C$776,СВЦЭМ!$A$33:$A$776,$A53,СВЦЭМ!$B$33:$B$776,K$47)+'СЕТ СН'!$G$9+СВЦЭМ!$D$10+'СЕТ СН'!$G$5-'СЕТ СН'!$G$17</f>
        <v>3433.6601630099999</v>
      </c>
      <c r="L53" s="35">
        <f>SUMIFS(СВЦЭМ!$C$33:$C$776,СВЦЭМ!$A$33:$A$776,$A53,СВЦЭМ!$B$33:$B$776,L$47)+'СЕТ СН'!$G$9+СВЦЭМ!$D$10+'СЕТ СН'!$G$5-'СЕТ СН'!$G$17</f>
        <v>3421.5369831899998</v>
      </c>
      <c r="M53" s="35">
        <f>SUMIFS(СВЦЭМ!$C$33:$C$776,СВЦЭМ!$A$33:$A$776,$A53,СВЦЭМ!$B$33:$B$776,M$47)+'СЕТ СН'!$G$9+СВЦЭМ!$D$10+'СЕТ СН'!$G$5-'СЕТ СН'!$G$17</f>
        <v>3418.8039687400001</v>
      </c>
      <c r="N53" s="35">
        <f>SUMIFS(СВЦЭМ!$C$33:$C$776,СВЦЭМ!$A$33:$A$776,$A53,СВЦЭМ!$B$33:$B$776,N$47)+'СЕТ СН'!$G$9+СВЦЭМ!$D$10+'СЕТ СН'!$G$5-'СЕТ СН'!$G$17</f>
        <v>3433.3005334999998</v>
      </c>
      <c r="O53" s="35">
        <f>SUMIFS(СВЦЭМ!$C$33:$C$776,СВЦЭМ!$A$33:$A$776,$A53,СВЦЭМ!$B$33:$B$776,O$47)+'СЕТ СН'!$G$9+СВЦЭМ!$D$10+'СЕТ СН'!$G$5-'СЕТ СН'!$G$17</f>
        <v>3425.1039655499999</v>
      </c>
      <c r="P53" s="35">
        <f>SUMIFS(СВЦЭМ!$C$33:$C$776,СВЦЭМ!$A$33:$A$776,$A53,СВЦЭМ!$B$33:$B$776,P$47)+'СЕТ СН'!$G$9+СВЦЭМ!$D$10+'СЕТ СН'!$G$5-'СЕТ СН'!$G$17</f>
        <v>3442.9963404599998</v>
      </c>
      <c r="Q53" s="35">
        <f>SUMIFS(СВЦЭМ!$C$33:$C$776,СВЦЭМ!$A$33:$A$776,$A53,СВЦЭМ!$B$33:$B$776,Q$47)+'СЕТ СН'!$G$9+СВЦЭМ!$D$10+'СЕТ СН'!$G$5-'СЕТ СН'!$G$17</f>
        <v>3452.9963691299999</v>
      </c>
      <c r="R53" s="35">
        <f>SUMIFS(СВЦЭМ!$C$33:$C$776,СВЦЭМ!$A$33:$A$776,$A53,СВЦЭМ!$B$33:$B$776,R$47)+'СЕТ СН'!$G$9+СВЦЭМ!$D$10+'СЕТ СН'!$G$5-'СЕТ СН'!$G$17</f>
        <v>3451.4685206499998</v>
      </c>
      <c r="S53" s="35">
        <f>SUMIFS(СВЦЭМ!$C$33:$C$776,СВЦЭМ!$A$33:$A$776,$A53,СВЦЭМ!$B$33:$B$776,S$47)+'СЕТ СН'!$G$9+СВЦЭМ!$D$10+'СЕТ СН'!$G$5-'СЕТ СН'!$G$17</f>
        <v>3440.2416451499998</v>
      </c>
      <c r="T53" s="35">
        <f>SUMIFS(СВЦЭМ!$C$33:$C$776,СВЦЭМ!$A$33:$A$776,$A53,СВЦЭМ!$B$33:$B$776,T$47)+'СЕТ СН'!$G$9+СВЦЭМ!$D$10+'СЕТ СН'!$G$5-'СЕТ СН'!$G$17</f>
        <v>3427.59289988</v>
      </c>
      <c r="U53" s="35">
        <f>SUMIFS(СВЦЭМ!$C$33:$C$776,СВЦЭМ!$A$33:$A$776,$A53,СВЦЭМ!$B$33:$B$776,U$47)+'СЕТ СН'!$G$9+СВЦЭМ!$D$10+'СЕТ СН'!$G$5-'СЕТ СН'!$G$17</f>
        <v>3402.0608585299997</v>
      </c>
      <c r="V53" s="35">
        <f>SUMIFS(СВЦЭМ!$C$33:$C$776,СВЦЭМ!$A$33:$A$776,$A53,СВЦЭМ!$B$33:$B$776,V$47)+'СЕТ СН'!$G$9+СВЦЭМ!$D$10+'СЕТ СН'!$G$5-'СЕТ СН'!$G$17</f>
        <v>3402.9493133699998</v>
      </c>
      <c r="W53" s="35">
        <f>SUMIFS(СВЦЭМ!$C$33:$C$776,СВЦЭМ!$A$33:$A$776,$A53,СВЦЭМ!$B$33:$B$776,W$47)+'СЕТ СН'!$G$9+СВЦЭМ!$D$10+'СЕТ СН'!$G$5-'СЕТ СН'!$G$17</f>
        <v>3399.5046852300002</v>
      </c>
      <c r="X53" s="35">
        <f>SUMIFS(СВЦЭМ!$C$33:$C$776,СВЦЭМ!$A$33:$A$776,$A53,СВЦЭМ!$B$33:$B$776,X$47)+'СЕТ СН'!$G$9+СВЦЭМ!$D$10+'СЕТ СН'!$G$5-'СЕТ СН'!$G$17</f>
        <v>3433.2541041899999</v>
      </c>
      <c r="Y53" s="35">
        <f>SUMIFS(СВЦЭМ!$C$33:$C$776,СВЦЭМ!$A$33:$A$776,$A53,СВЦЭМ!$B$33:$B$776,Y$47)+'СЕТ СН'!$G$9+СВЦЭМ!$D$10+'СЕТ СН'!$G$5-'СЕТ СН'!$G$17</f>
        <v>3512.22629676</v>
      </c>
    </row>
    <row r="54" spans="1:25" ht="15.75" x14ac:dyDescent="0.2">
      <c r="A54" s="34">
        <f t="shared" si="1"/>
        <v>43592</v>
      </c>
      <c r="B54" s="35">
        <f>SUMIFS(СВЦЭМ!$C$33:$C$776,СВЦЭМ!$A$33:$A$776,$A54,СВЦЭМ!$B$33:$B$776,B$47)+'СЕТ СН'!$G$9+СВЦЭМ!$D$10+'СЕТ СН'!$G$5-'СЕТ СН'!$G$17</f>
        <v>3518.5788334499998</v>
      </c>
      <c r="C54" s="35">
        <f>SUMIFS(СВЦЭМ!$C$33:$C$776,СВЦЭМ!$A$33:$A$776,$A54,СВЦЭМ!$B$33:$B$776,C$47)+'СЕТ СН'!$G$9+СВЦЭМ!$D$10+'СЕТ СН'!$G$5-'СЕТ СН'!$G$17</f>
        <v>3568.1223532499998</v>
      </c>
      <c r="D54" s="35">
        <f>SUMIFS(СВЦЭМ!$C$33:$C$776,СВЦЭМ!$A$33:$A$776,$A54,СВЦЭМ!$B$33:$B$776,D$47)+'СЕТ СН'!$G$9+СВЦЭМ!$D$10+'СЕТ СН'!$G$5-'СЕТ СН'!$G$17</f>
        <v>3556.581784</v>
      </c>
      <c r="E54" s="35">
        <f>SUMIFS(СВЦЭМ!$C$33:$C$776,СВЦЭМ!$A$33:$A$776,$A54,СВЦЭМ!$B$33:$B$776,E$47)+'СЕТ СН'!$G$9+СВЦЭМ!$D$10+'СЕТ СН'!$G$5-'СЕТ СН'!$G$17</f>
        <v>3559.25269815</v>
      </c>
      <c r="F54" s="35">
        <f>SUMIFS(СВЦЭМ!$C$33:$C$776,СВЦЭМ!$A$33:$A$776,$A54,СВЦЭМ!$B$33:$B$776,F$47)+'СЕТ СН'!$G$9+СВЦЭМ!$D$10+'СЕТ СН'!$G$5-'СЕТ СН'!$G$17</f>
        <v>3553.73267717</v>
      </c>
      <c r="G54" s="35">
        <f>SUMIFS(СВЦЭМ!$C$33:$C$776,СВЦЭМ!$A$33:$A$776,$A54,СВЦЭМ!$B$33:$B$776,G$47)+'СЕТ СН'!$G$9+СВЦЭМ!$D$10+'СЕТ СН'!$G$5-'СЕТ СН'!$G$17</f>
        <v>3537.0959819599998</v>
      </c>
      <c r="H54" s="35">
        <f>SUMIFS(СВЦЭМ!$C$33:$C$776,СВЦЭМ!$A$33:$A$776,$A54,СВЦЭМ!$B$33:$B$776,H$47)+'СЕТ СН'!$G$9+СВЦЭМ!$D$10+'СЕТ СН'!$G$5-'СЕТ СН'!$G$17</f>
        <v>3495.8343184300002</v>
      </c>
      <c r="I54" s="35">
        <f>SUMIFS(СВЦЭМ!$C$33:$C$776,СВЦЭМ!$A$33:$A$776,$A54,СВЦЭМ!$B$33:$B$776,I$47)+'СЕТ СН'!$G$9+СВЦЭМ!$D$10+'СЕТ СН'!$G$5-'СЕТ СН'!$G$17</f>
        <v>3435.17019037</v>
      </c>
      <c r="J54" s="35">
        <f>SUMIFS(СВЦЭМ!$C$33:$C$776,СВЦЭМ!$A$33:$A$776,$A54,СВЦЭМ!$B$33:$B$776,J$47)+'СЕТ СН'!$G$9+СВЦЭМ!$D$10+'СЕТ СН'!$G$5-'СЕТ СН'!$G$17</f>
        <v>3416.5716458100001</v>
      </c>
      <c r="K54" s="35">
        <f>SUMIFS(СВЦЭМ!$C$33:$C$776,СВЦЭМ!$A$33:$A$776,$A54,СВЦЭМ!$B$33:$B$776,K$47)+'СЕТ СН'!$G$9+СВЦЭМ!$D$10+'СЕТ СН'!$G$5-'СЕТ СН'!$G$17</f>
        <v>3425.0468771000001</v>
      </c>
      <c r="L54" s="35">
        <f>SUMIFS(СВЦЭМ!$C$33:$C$776,СВЦЭМ!$A$33:$A$776,$A54,СВЦЭМ!$B$33:$B$776,L$47)+'СЕТ СН'!$G$9+СВЦЭМ!$D$10+'СЕТ СН'!$G$5-'СЕТ СН'!$G$17</f>
        <v>3421.1762871699998</v>
      </c>
      <c r="M54" s="35">
        <f>SUMIFS(СВЦЭМ!$C$33:$C$776,СВЦЭМ!$A$33:$A$776,$A54,СВЦЭМ!$B$33:$B$776,M$47)+'СЕТ СН'!$G$9+СВЦЭМ!$D$10+'СЕТ СН'!$G$5-'СЕТ СН'!$G$17</f>
        <v>3433.8750534000001</v>
      </c>
      <c r="N54" s="35">
        <f>SUMIFS(СВЦЭМ!$C$33:$C$776,СВЦЭМ!$A$33:$A$776,$A54,СВЦЭМ!$B$33:$B$776,N$47)+'СЕТ СН'!$G$9+СВЦЭМ!$D$10+'СЕТ СН'!$G$5-'СЕТ СН'!$G$17</f>
        <v>3439.9202089199998</v>
      </c>
      <c r="O54" s="35">
        <f>SUMIFS(СВЦЭМ!$C$33:$C$776,СВЦЭМ!$A$33:$A$776,$A54,СВЦЭМ!$B$33:$B$776,O$47)+'СЕТ СН'!$G$9+СВЦЭМ!$D$10+'СЕТ СН'!$G$5-'СЕТ СН'!$G$17</f>
        <v>3413.32990948</v>
      </c>
      <c r="P54" s="35">
        <f>SUMIFS(СВЦЭМ!$C$33:$C$776,СВЦЭМ!$A$33:$A$776,$A54,СВЦЭМ!$B$33:$B$776,P$47)+'СЕТ СН'!$G$9+СВЦЭМ!$D$10+'СЕТ СН'!$G$5-'СЕТ СН'!$G$17</f>
        <v>3420.6831266199997</v>
      </c>
      <c r="Q54" s="35">
        <f>SUMIFS(СВЦЭМ!$C$33:$C$776,СВЦЭМ!$A$33:$A$776,$A54,СВЦЭМ!$B$33:$B$776,Q$47)+'СЕТ СН'!$G$9+СВЦЭМ!$D$10+'СЕТ СН'!$G$5-'СЕТ СН'!$G$17</f>
        <v>3430.1432763900002</v>
      </c>
      <c r="R54" s="35">
        <f>SUMIFS(СВЦЭМ!$C$33:$C$776,СВЦЭМ!$A$33:$A$776,$A54,СВЦЭМ!$B$33:$B$776,R$47)+'СЕТ СН'!$G$9+СВЦЭМ!$D$10+'СЕТ СН'!$G$5-'СЕТ СН'!$G$17</f>
        <v>3435.5805372699997</v>
      </c>
      <c r="S54" s="35">
        <f>SUMIFS(СВЦЭМ!$C$33:$C$776,СВЦЭМ!$A$33:$A$776,$A54,СВЦЭМ!$B$33:$B$776,S$47)+'СЕТ СН'!$G$9+СВЦЭМ!$D$10+'СЕТ СН'!$G$5-'СЕТ СН'!$G$17</f>
        <v>3434.7741737000001</v>
      </c>
      <c r="T54" s="35">
        <f>SUMIFS(СВЦЭМ!$C$33:$C$776,СВЦЭМ!$A$33:$A$776,$A54,СВЦЭМ!$B$33:$B$776,T$47)+'СЕТ СН'!$G$9+СВЦЭМ!$D$10+'СЕТ СН'!$G$5-'СЕТ СН'!$G$17</f>
        <v>3415.12550839</v>
      </c>
      <c r="U54" s="35">
        <f>SUMIFS(СВЦЭМ!$C$33:$C$776,СВЦЭМ!$A$33:$A$776,$A54,СВЦЭМ!$B$33:$B$776,U$47)+'СЕТ СН'!$G$9+СВЦЭМ!$D$10+'СЕТ СН'!$G$5-'СЕТ СН'!$G$17</f>
        <v>3424.0416461599998</v>
      </c>
      <c r="V54" s="35">
        <f>SUMIFS(СВЦЭМ!$C$33:$C$776,СВЦЭМ!$A$33:$A$776,$A54,СВЦЭМ!$B$33:$B$776,V$47)+'СЕТ СН'!$G$9+СВЦЭМ!$D$10+'СЕТ СН'!$G$5-'СЕТ СН'!$G$17</f>
        <v>3422.0241771800002</v>
      </c>
      <c r="W54" s="35">
        <f>SUMIFS(СВЦЭМ!$C$33:$C$776,СВЦЭМ!$A$33:$A$776,$A54,СВЦЭМ!$B$33:$B$776,W$47)+'СЕТ СН'!$G$9+СВЦЭМ!$D$10+'СЕТ СН'!$G$5-'СЕТ СН'!$G$17</f>
        <v>3398.11199081</v>
      </c>
      <c r="X54" s="35">
        <f>SUMIFS(СВЦЭМ!$C$33:$C$776,СВЦЭМ!$A$33:$A$776,$A54,СВЦЭМ!$B$33:$B$776,X$47)+'СЕТ СН'!$G$9+СВЦЭМ!$D$10+'СЕТ СН'!$G$5-'СЕТ СН'!$G$17</f>
        <v>3435.4333672499997</v>
      </c>
      <c r="Y54" s="35">
        <f>SUMIFS(СВЦЭМ!$C$33:$C$776,СВЦЭМ!$A$33:$A$776,$A54,СВЦЭМ!$B$33:$B$776,Y$47)+'СЕТ СН'!$G$9+СВЦЭМ!$D$10+'СЕТ СН'!$G$5-'СЕТ СН'!$G$17</f>
        <v>3438.8086861399997</v>
      </c>
    </row>
    <row r="55" spans="1:25" ht="15.75" x14ac:dyDescent="0.2">
      <c r="A55" s="34">
        <f t="shared" si="1"/>
        <v>43593</v>
      </c>
      <c r="B55" s="35">
        <f>SUMIFS(СВЦЭМ!$C$33:$C$776,СВЦЭМ!$A$33:$A$776,$A55,СВЦЭМ!$B$33:$B$776,B$47)+'СЕТ СН'!$G$9+СВЦЭМ!$D$10+'СЕТ СН'!$G$5-'СЕТ СН'!$G$17</f>
        <v>3478.2702569799999</v>
      </c>
      <c r="C55" s="35">
        <f>SUMIFS(СВЦЭМ!$C$33:$C$776,СВЦЭМ!$A$33:$A$776,$A55,СВЦЭМ!$B$33:$B$776,C$47)+'СЕТ СН'!$G$9+СВЦЭМ!$D$10+'СЕТ СН'!$G$5-'СЕТ СН'!$G$17</f>
        <v>3506.1726270600002</v>
      </c>
      <c r="D55" s="35">
        <f>SUMIFS(СВЦЭМ!$C$33:$C$776,СВЦЭМ!$A$33:$A$776,$A55,СВЦЭМ!$B$33:$B$776,D$47)+'СЕТ СН'!$G$9+СВЦЭМ!$D$10+'СЕТ СН'!$G$5-'СЕТ СН'!$G$17</f>
        <v>3492.5490958</v>
      </c>
      <c r="E55" s="35">
        <f>SUMIFS(СВЦЭМ!$C$33:$C$776,СВЦЭМ!$A$33:$A$776,$A55,СВЦЭМ!$B$33:$B$776,E$47)+'СЕТ СН'!$G$9+СВЦЭМ!$D$10+'СЕТ СН'!$G$5-'СЕТ СН'!$G$17</f>
        <v>3503.7508493599998</v>
      </c>
      <c r="F55" s="35">
        <f>SUMIFS(СВЦЭМ!$C$33:$C$776,СВЦЭМ!$A$33:$A$776,$A55,СВЦЭМ!$B$33:$B$776,F$47)+'СЕТ СН'!$G$9+СВЦЭМ!$D$10+'СЕТ СН'!$G$5-'СЕТ СН'!$G$17</f>
        <v>3504.91943606</v>
      </c>
      <c r="G55" s="35">
        <f>SUMIFS(СВЦЭМ!$C$33:$C$776,СВЦЭМ!$A$33:$A$776,$A55,СВЦЭМ!$B$33:$B$776,G$47)+'СЕТ СН'!$G$9+СВЦЭМ!$D$10+'СЕТ СН'!$G$5-'СЕТ СН'!$G$17</f>
        <v>3484.4559779299998</v>
      </c>
      <c r="H55" s="35">
        <f>SUMIFS(СВЦЭМ!$C$33:$C$776,СВЦЭМ!$A$33:$A$776,$A55,СВЦЭМ!$B$33:$B$776,H$47)+'СЕТ СН'!$G$9+СВЦЭМ!$D$10+'СЕТ СН'!$G$5-'СЕТ СН'!$G$17</f>
        <v>3462.56384626</v>
      </c>
      <c r="I55" s="35">
        <f>SUMIFS(СВЦЭМ!$C$33:$C$776,СВЦЭМ!$A$33:$A$776,$A55,СВЦЭМ!$B$33:$B$776,I$47)+'СЕТ СН'!$G$9+СВЦЭМ!$D$10+'СЕТ СН'!$G$5-'СЕТ СН'!$G$17</f>
        <v>3438.94786544</v>
      </c>
      <c r="J55" s="35">
        <f>SUMIFS(СВЦЭМ!$C$33:$C$776,СВЦЭМ!$A$33:$A$776,$A55,СВЦЭМ!$B$33:$B$776,J$47)+'СЕТ СН'!$G$9+СВЦЭМ!$D$10+'СЕТ СН'!$G$5-'СЕТ СН'!$G$17</f>
        <v>3428.3299541299998</v>
      </c>
      <c r="K55" s="35">
        <f>SUMIFS(СВЦЭМ!$C$33:$C$776,СВЦЭМ!$A$33:$A$776,$A55,СВЦЭМ!$B$33:$B$776,K$47)+'СЕТ СН'!$G$9+СВЦЭМ!$D$10+'СЕТ СН'!$G$5-'СЕТ СН'!$G$17</f>
        <v>3426.2176855500002</v>
      </c>
      <c r="L55" s="35">
        <f>SUMIFS(СВЦЭМ!$C$33:$C$776,СВЦЭМ!$A$33:$A$776,$A55,СВЦЭМ!$B$33:$B$776,L$47)+'СЕТ СН'!$G$9+СВЦЭМ!$D$10+'СЕТ СН'!$G$5-'СЕТ СН'!$G$17</f>
        <v>3430.33966164</v>
      </c>
      <c r="M55" s="35">
        <f>SUMIFS(СВЦЭМ!$C$33:$C$776,СВЦЭМ!$A$33:$A$776,$A55,СВЦЭМ!$B$33:$B$776,M$47)+'СЕТ СН'!$G$9+СВЦЭМ!$D$10+'СЕТ СН'!$G$5-'СЕТ СН'!$G$17</f>
        <v>3438.3755788399999</v>
      </c>
      <c r="N55" s="35">
        <f>SUMIFS(СВЦЭМ!$C$33:$C$776,СВЦЭМ!$A$33:$A$776,$A55,СВЦЭМ!$B$33:$B$776,N$47)+'СЕТ СН'!$G$9+СВЦЭМ!$D$10+'СЕТ СН'!$G$5-'СЕТ СН'!$G$17</f>
        <v>3454.8836058299999</v>
      </c>
      <c r="O55" s="35">
        <f>SUMIFS(СВЦЭМ!$C$33:$C$776,СВЦЭМ!$A$33:$A$776,$A55,СВЦЭМ!$B$33:$B$776,O$47)+'СЕТ СН'!$G$9+СВЦЭМ!$D$10+'СЕТ СН'!$G$5-'СЕТ СН'!$G$17</f>
        <v>3430.5061902799998</v>
      </c>
      <c r="P55" s="35">
        <f>SUMIFS(СВЦЭМ!$C$33:$C$776,СВЦЭМ!$A$33:$A$776,$A55,СВЦЭМ!$B$33:$B$776,P$47)+'СЕТ СН'!$G$9+СВЦЭМ!$D$10+'СЕТ СН'!$G$5-'СЕТ СН'!$G$17</f>
        <v>3441.0333641699999</v>
      </c>
      <c r="Q55" s="35">
        <f>SUMIFS(СВЦЭМ!$C$33:$C$776,СВЦЭМ!$A$33:$A$776,$A55,СВЦЭМ!$B$33:$B$776,Q$47)+'СЕТ СН'!$G$9+СВЦЭМ!$D$10+'СЕТ СН'!$G$5-'СЕТ СН'!$G$17</f>
        <v>3444.7611703399998</v>
      </c>
      <c r="R55" s="35">
        <f>SUMIFS(СВЦЭМ!$C$33:$C$776,СВЦЭМ!$A$33:$A$776,$A55,СВЦЭМ!$B$33:$B$776,R$47)+'СЕТ СН'!$G$9+СВЦЭМ!$D$10+'СЕТ СН'!$G$5-'СЕТ СН'!$G$17</f>
        <v>3448.3708801299999</v>
      </c>
      <c r="S55" s="35">
        <f>SUMIFS(СВЦЭМ!$C$33:$C$776,СВЦЭМ!$A$33:$A$776,$A55,СВЦЭМ!$B$33:$B$776,S$47)+'СЕТ СН'!$G$9+СВЦЭМ!$D$10+'СЕТ СН'!$G$5-'СЕТ СН'!$G$17</f>
        <v>3443.0070583699999</v>
      </c>
      <c r="T55" s="35">
        <f>SUMIFS(СВЦЭМ!$C$33:$C$776,СВЦЭМ!$A$33:$A$776,$A55,СВЦЭМ!$B$33:$B$776,T$47)+'СЕТ СН'!$G$9+СВЦЭМ!$D$10+'СЕТ СН'!$G$5-'СЕТ СН'!$G$17</f>
        <v>3439.2296922300002</v>
      </c>
      <c r="U55" s="35">
        <f>SUMIFS(СВЦЭМ!$C$33:$C$776,СВЦЭМ!$A$33:$A$776,$A55,СВЦЭМ!$B$33:$B$776,U$47)+'СЕТ СН'!$G$9+СВЦЭМ!$D$10+'СЕТ СН'!$G$5-'СЕТ СН'!$G$17</f>
        <v>3434.2637080999998</v>
      </c>
      <c r="V55" s="35">
        <f>SUMIFS(СВЦЭМ!$C$33:$C$776,СВЦЭМ!$A$33:$A$776,$A55,СВЦЭМ!$B$33:$B$776,V$47)+'СЕТ СН'!$G$9+СВЦЭМ!$D$10+'СЕТ СН'!$G$5-'СЕТ СН'!$G$17</f>
        <v>3427.0890374400001</v>
      </c>
      <c r="W55" s="35">
        <f>SUMIFS(СВЦЭМ!$C$33:$C$776,СВЦЭМ!$A$33:$A$776,$A55,СВЦЭМ!$B$33:$B$776,W$47)+'СЕТ СН'!$G$9+СВЦЭМ!$D$10+'СЕТ СН'!$G$5-'СЕТ СН'!$G$17</f>
        <v>3417.79371889</v>
      </c>
      <c r="X55" s="35">
        <f>SUMIFS(СВЦЭМ!$C$33:$C$776,СВЦЭМ!$A$33:$A$776,$A55,СВЦЭМ!$B$33:$B$776,X$47)+'СЕТ СН'!$G$9+СВЦЭМ!$D$10+'СЕТ СН'!$G$5-'СЕТ СН'!$G$17</f>
        <v>3425.56147263</v>
      </c>
      <c r="Y55" s="35">
        <f>SUMIFS(СВЦЭМ!$C$33:$C$776,СВЦЭМ!$A$33:$A$776,$A55,СВЦЭМ!$B$33:$B$776,Y$47)+'СЕТ СН'!$G$9+СВЦЭМ!$D$10+'СЕТ СН'!$G$5-'СЕТ СН'!$G$17</f>
        <v>3449.28954002</v>
      </c>
    </row>
    <row r="56" spans="1:25" ht="15.75" x14ac:dyDescent="0.2">
      <c r="A56" s="34">
        <f t="shared" si="1"/>
        <v>43594</v>
      </c>
      <c r="B56" s="35">
        <f>SUMIFS(СВЦЭМ!$C$33:$C$776,СВЦЭМ!$A$33:$A$776,$A56,СВЦЭМ!$B$33:$B$776,B$47)+'СЕТ СН'!$G$9+СВЦЭМ!$D$10+'СЕТ СН'!$G$5-'СЕТ СН'!$G$17</f>
        <v>3432.5320521799999</v>
      </c>
      <c r="C56" s="35">
        <f>SUMIFS(СВЦЭМ!$C$33:$C$776,СВЦЭМ!$A$33:$A$776,$A56,СВЦЭМ!$B$33:$B$776,C$47)+'СЕТ СН'!$G$9+СВЦЭМ!$D$10+'СЕТ СН'!$G$5-'СЕТ СН'!$G$17</f>
        <v>3441.1977389399999</v>
      </c>
      <c r="D56" s="35">
        <f>SUMIFS(СВЦЭМ!$C$33:$C$776,СВЦЭМ!$A$33:$A$776,$A56,СВЦЭМ!$B$33:$B$776,D$47)+'СЕТ СН'!$G$9+СВЦЭМ!$D$10+'СЕТ СН'!$G$5-'СЕТ СН'!$G$17</f>
        <v>3448.1452637799998</v>
      </c>
      <c r="E56" s="35">
        <f>SUMIFS(СВЦЭМ!$C$33:$C$776,СВЦЭМ!$A$33:$A$776,$A56,СВЦЭМ!$B$33:$B$776,E$47)+'СЕТ СН'!$G$9+СВЦЭМ!$D$10+'СЕТ СН'!$G$5-'СЕТ СН'!$G$17</f>
        <v>3452.5904301</v>
      </c>
      <c r="F56" s="35">
        <f>SUMIFS(СВЦЭМ!$C$33:$C$776,СВЦЭМ!$A$33:$A$776,$A56,СВЦЭМ!$B$33:$B$776,F$47)+'СЕТ СН'!$G$9+СВЦЭМ!$D$10+'СЕТ СН'!$G$5-'СЕТ СН'!$G$17</f>
        <v>3455.6696233499997</v>
      </c>
      <c r="G56" s="35">
        <f>SUMIFS(СВЦЭМ!$C$33:$C$776,СВЦЭМ!$A$33:$A$776,$A56,СВЦЭМ!$B$33:$B$776,G$47)+'СЕТ СН'!$G$9+СВЦЭМ!$D$10+'СЕТ СН'!$G$5-'СЕТ СН'!$G$17</f>
        <v>3460.1810383900001</v>
      </c>
      <c r="H56" s="35">
        <f>SUMIFS(СВЦЭМ!$C$33:$C$776,СВЦЭМ!$A$33:$A$776,$A56,СВЦЭМ!$B$33:$B$776,H$47)+'СЕТ СН'!$G$9+СВЦЭМ!$D$10+'СЕТ СН'!$G$5-'СЕТ СН'!$G$17</f>
        <v>3444.2414175399999</v>
      </c>
      <c r="I56" s="35">
        <f>SUMIFS(СВЦЭМ!$C$33:$C$776,СВЦЭМ!$A$33:$A$776,$A56,СВЦЭМ!$B$33:$B$776,I$47)+'СЕТ СН'!$G$9+СВЦЭМ!$D$10+'СЕТ СН'!$G$5-'СЕТ СН'!$G$17</f>
        <v>3417.96111621</v>
      </c>
      <c r="J56" s="35">
        <f>SUMIFS(СВЦЭМ!$C$33:$C$776,СВЦЭМ!$A$33:$A$776,$A56,СВЦЭМ!$B$33:$B$776,J$47)+'СЕТ СН'!$G$9+СВЦЭМ!$D$10+'СЕТ СН'!$G$5-'СЕТ СН'!$G$17</f>
        <v>3384.62489964</v>
      </c>
      <c r="K56" s="35">
        <f>SUMIFS(СВЦЭМ!$C$33:$C$776,СВЦЭМ!$A$33:$A$776,$A56,СВЦЭМ!$B$33:$B$776,K$47)+'СЕТ СН'!$G$9+СВЦЭМ!$D$10+'СЕТ СН'!$G$5-'СЕТ СН'!$G$17</f>
        <v>3372.4471018200002</v>
      </c>
      <c r="L56" s="35">
        <f>SUMIFS(СВЦЭМ!$C$33:$C$776,СВЦЭМ!$A$33:$A$776,$A56,СВЦЭМ!$B$33:$B$776,L$47)+'СЕТ СН'!$G$9+СВЦЭМ!$D$10+'СЕТ СН'!$G$5-'СЕТ СН'!$G$17</f>
        <v>3396.6339034799998</v>
      </c>
      <c r="M56" s="35">
        <f>SUMIFS(СВЦЭМ!$C$33:$C$776,СВЦЭМ!$A$33:$A$776,$A56,СВЦЭМ!$B$33:$B$776,M$47)+'СЕТ СН'!$G$9+СВЦЭМ!$D$10+'СЕТ СН'!$G$5-'СЕТ СН'!$G$17</f>
        <v>3427.8716850599999</v>
      </c>
      <c r="N56" s="35">
        <f>SUMIFS(СВЦЭМ!$C$33:$C$776,СВЦЭМ!$A$33:$A$776,$A56,СВЦЭМ!$B$33:$B$776,N$47)+'СЕТ СН'!$G$9+СВЦЭМ!$D$10+'СЕТ СН'!$G$5-'СЕТ СН'!$G$17</f>
        <v>3471.5465081299999</v>
      </c>
      <c r="O56" s="35">
        <f>SUMIFS(СВЦЭМ!$C$33:$C$776,СВЦЭМ!$A$33:$A$776,$A56,СВЦЭМ!$B$33:$B$776,O$47)+'СЕТ СН'!$G$9+СВЦЭМ!$D$10+'СЕТ СН'!$G$5-'СЕТ СН'!$G$17</f>
        <v>3478.78041846</v>
      </c>
      <c r="P56" s="35">
        <f>SUMIFS(СВЦЭМ!$C$33:$C$776,СВЦЭМ!$A$33:$A$776,$A56,СВЦЭМ!$B$33:$B$776,P$47)+'СЕТ СН'!$G$9+СВЦЭМ!$D$10+'СЕТ СН'!$G$5-'СЕТ СН'!$G$17</f>
        <v>3489.2067696099998</v>
      </c>
      <c r="Q56" s="35">
        <f>SUMIFS(СВЦЭМ!$C$33:$C$776,СВЦЭМ!$A$33:$A$776,$A56,СВЦЭМ!$B$33:$B$776,Q$47)+'СЕТ СН'!$G$9+СВЦЭМ!$D$10+'СЕТ СН'!$G$5-'СЕТ СН'!$G$17</f>
        <v>3498.3460624199997</v>
      </c>
      <c r="R56" s="35">
        <f>SUMIFS(СВЦЭМ!$C$33:$C$776,СВЦЭМ!$A$33:$A$776,$A56,СВЦЭМ!$B$33:$B$776,R$47)+'СЕТ СН'!$G$9+СВЦЭМ!$D$10+'СЕТ СН'!$G$5-'СЕТ СН'!$G$17</f>
        <v>3489.4711396100001</v>
      </c>
      <c r="S56" s="35">
        <f>SUMIFS(СВЦЭМ!$C$33:$C$776,СВЦЭМ!$A$33:$A$776,$A56,СВЦЭМ!$B$33:$B$776,S$47)+'СЕТ СН'!$G$9+СВЦЭМ!$D$10+'СЕТ СН'!$G$5-'СЕТ СН'!$G$17</f>
        <v>3492.19646741</v>
      </c>
      <c r="T56" s="35">
        <f>SUMIFS(СВЦЭМ!$C$33:$C$776,СВЦЭМ!$A$33:$A$776,$A56,СВЦЭМ!$B$33:$B$776,T$47)+'СЕТ СН'!$G$9+СВЦЭМ!$D$10+'СЕТ СН'!$G$5-'СЕТ СН'!$G$17</f>
        <v>3487.43669288</v>
      </c>
      <c r="U56" s="35">
        <f>SUMIFS(СВЦЭМ!$C$33:$C$776,СВЦЭМ!$A$33:$A$776,$A56,СВЦЭМ!$B$33:$B$776,U$47)+'СЕТ СН'!$G$9+СВЦЭМ!$D$10+'СЕТ СН'!$G$5-'СЕТ СН'!$G$17</f>
        <v>3470.6853056599998</v>
      </c>
      <c r="V56" s="35">
        <f>SUMIFS(СВЦЭМ!$C$33:$C$776,СВЦЭМ!$A$33:$A$776,$A56,СВЦЭМ!$B$33:$B$776,V$47)+'СЕТ СН'!$G$9+СВЦЭМ!$D$10+'СЕТ СН'!$G$5-'СЕТ СН'!$G$17</f>
        <v>3418.3303498199998</v>
      </c>
      <c r="W56" s="35">
        <f>SUMIFS(СВЦЭМ!$C$33:$C$776,СВЦЭМ!$A$33:$A$776,$A56,СВЦЭМ!$B$33:$B$776,W$47)+'СЕТ СН'!$G$9+СВЦЭМ!$D$10+'СЕТ СН'!$G$5-'СЕТ СН'!$G$17</f>
        <v>3395.5902808599999</v>
      </c>
      <c r="X56" s="35">
        <f>SUMIFS(СВЦЭМ!$C$33:$C$776,СВЦЭМ!$A$33:$A$776,$A56,СВЦЭМ!$B$33:$B$776,X$47)+'СЕТ СН'!$G$9+СВЦЭМ!$D$10+'СЕТ СН'!$G$5-'СЕТ СН'!$G$17</f>
        <v>3426.4701975399998</v>
      </c>
      <c r="Y56" s="35">
        <f>SUMIFS(СВЦЭМ!$C$33:$C$776,СВЦЭМ!$A$33:$A$776,$A56,СВЦЭМ!$B$33:$B$776,Y$47)+'СЕТ СН'!$G$9+СВЦЭМ!$D$10+'СЕТ СН'!$G$5-'СЕТ СН'!$G$17</f>
        <v>3413.0600453500001</v>
      </c>
    </row>
    <row r="57" spans="1:25" ht="15.75" x14ac:dyDescent="0.2">
      <c r="A57" s="34">
        <f t="shared" si="1"/>
        <v>43595</v>
      </c>
      <c r="B57" s="35">
        <f>SUMIFS(СВЦЭМ!$C$33:$C$776,СВЦЭМ!$A$33:$A$776,$A57,СВЦЭМ!$B$33:$B$776,B$47)+'СЕТ СН'!$G$9+СВЦЭМ!$D$10+'СЕТ СН'!$G$5-'СЕТ СН'!$G$17</f>
        <v>3435.0634345399999</v>
      </c>
      <c r="C57" s="35">
        <f>SUMIFS(СВЦЭМ!$C$33:$C$776,СВЦЭМ!$A$33:$A$776,$A57,СВЦЭМ!$B$33:$B$776,C$47)+'СЕТ СН'!$G$9+СВЦЭМ!$D$10+'СЕТ СН'!$G$5-'СЕТ СН'!$G$17</f>
        <v>3490.1849732599999</v>
      </c>
      <c r="D57" s="35">
        <f>SUMIFS(СВЦЭМ!$C$33:$C$776,СВЦЭМ!$A$33:$A$776,$A57,СВЦЭМ!$B$33:$B$776,D$47)+'СЕТ СН'!$G$9+СВЦЭМ!$D$10+'СЕТ СН'!$G$5-'СЕТ СН'!$G$17</f>
        <v>3504.04012225</v>
      </c>
      <c r="E57" s="35">
        <f>SUMIFS(СВЦЭМ!$C$33:$C$776,СВЦЭМ!$A$33:$A$776,$A57,СВЦЭМ!$B$33:$B$776,E$47)+'СЕТ СН'!$G$9+СВЦЭМ!$D$10+'СЕТ СН'!$G$5-'СЕТ СН'!$G$17</f>
        <v>3523.6969143900001</v>
      </c>
      <c r="F57" s="35">
        <f>SUMIFS(СВЦЭМ!$C$33:$C$776,СВЦЭМ!$A$33:$A$776,$A57,СВЦЭМ!$B$33:$B$776,F$47)+'СЕТ СН'!$G$9+СВЦЭМ!$D$10+'СЕТ СН'!$G$5-'СЕТ СН'!$G$17</f>
        <v>3539.3788902699998</v>
      </c>
      <c r="G57" s="35">
        <f>SUMIFS(СВЦЭМ!$C$33:$C$776,СВЦЭМ!$A$33:$A$776,$A57,СВЦЭМ!$B$33:$B$776,G$47)+'СЕТ СН'!$G$9+СВЦЭМ!$D$10+'СЕТ СН'!$G$5-'СЕТ СН'!$G$17</f>
        <v>3542.9903803100001</v>
      </c>
      <c r="H57" s="35">
        <f>SUMIFS(СВЦЭМ!$C$33:$C$776,СВЦЭМ!$A$33:$A$776,$A57,СВЦЭМ!$B$33:$B$776,H$47)+'СЕТ СН'!$G$9+СВЦЭМ!$D$10+'СЕТ СН'!$G$5-'СЕТ СН'!$G$17</f>
        <v>3531.0488005899997</v>
      </c>
      <c r="I57" s="35">
        <f>SUMIFS(СВЦЭМ!$C$33:$C$776,СВЦЭМ!$A$33:$A$776,$A57,СВЦЭМ!$B$33:$B$776,I$47)+'СЕТ СН'!$G$9+СВЦЭМ!$D$10+'СЕТ СН'!$G$5-'СЕТ СН'!$G$17</f>
        <v>3498.77794309</v>
      </c>
      <c r="J57" s="35">
        <f>SUMIFS(СВЦЭМ!$C$33:$C$776,СВЦЭМ!$A$33:$A$776,$A57,СВЦЭМ!$B$33:$B$776,J$47)+'СЕТ СН'!$G$9+СВЦЭМ!$D$10+'СЕТ СН'!$G$5-'СЕТ СН'!$G$17</f>
        <v>3458.3243889999999</v>
      </c>
      <c r="K57" s="35">
        <f>SUMIFS(СВЦЭМ!$C$33:$C$776,СВЦЭМ!$A$33:$A$776,$A57,СВЦЭМ!$B$33:$B$776,K$47)+'СЕТ СН'!$G$9+СВЦЭМ!$D$10+'СЕТ СН'!$G$5-'СЕТ СН'!$G$17</f>
        <v>3428.7281139699999</v>
      </c>
      <c r="L57" s="35">
        <f>SUMIFS(СВЦЭМ!$C$33:$C$776,СВЦЭМ!$A$33:$A$776,$A57,СВЦЭМ!$B$33:$B$776,L$47)+'СЕТ СН'!$G$9+СВЦЭМ!$D$10+'СЕТ СН'!$G$5-'СЕТ СН'!$G$17</f>
        <v>3414.3988165800001</v>
      </c>
      <c r="M57" s="35">
        <f>SUMIFS(СВЦЭМ!$C$33:$C$776,СВЦЭМ!$A$33:$A$776,$A57,СВЦЭМ!$B$33:$B$776,M$47)+'СЕТ СН'!$G$9+СВЦЭМ!$D$10+'СЕТ СН'!$G$5-'СЕТ СН'!$G$17</f>
        <v>3418.13498273</v>
      </c>
      <c r="N57" s="35">
        <f>SUMIFS(СВЦЭМ!$C$33:$C$776,СВЦЭМ!$A$33:$A$776,$A57,СВЦЭМ!$B$33:$B$776,N$47)+'СЕТ СН'!$G$9+СВЦЭМ!$D$10+'СЕТ СН'!$G$5-'СЕТ СН'!$G$17</f>
        <v>3430.6008647200001</v>
      </c>
      <c r="O57" s="35">
        <f>SUMIFS(СВЦЭМ!$C$33:$C$776,СВЦЭМ!$A$33:$A$776,$A57,СВЦЭМ!$B$33:$B$776,O$47)+'СЕТ СН'!$G$9+СВЦЭМ!$D$10+'СЕТ СН'!$G$5-'СЕТ СН'!$G$17</f>
        <v>3461.34835978</v>
      </c>
      <c r="P57" s="35">
        <f>SUMIFS(СВЦЭМ!$C$33:$C$776,СВЦЭМ!$A$33:$A$776,$A57,СВЦЭМ!$B$33:$B$776,P$47)+'СЕТ СН'!$G$9+СВЦЭМ!$D$10+'СЕТ СН'!$G$5-'СЕТ СН'!$G$17</f>
        <v>3467.22065217</v>
      </c>
      <c r="Q57" s="35">
        <f>SUMIFS(СВЦЭМ!$C$33:$C$776,СВЦЭМ!$A$33:$A$776,$A57,СВЦЭМ!$B$33:$B$776,Q$47)+'СЕТ СН'!$G$9+СВЦЭМ!$D$10+'СЕТ СН'!$G$5-'СЕТ СН'!$G$17</f>
        <v>3485.6505662899999</v>
      </c>
      <c r="R57" s="35">
        <f>SUMIFS(СВЦЭМ!$C$33:$C$776,СВЦЭМ!$A$33:$A$776,$A57,СВЦЭМ!$B$33:$B$776,R$47)+'СЕТ СН'!$G$9+СВЦЭМ!$D$10+'СЕТ СН'!$G$5-'СЕТ СН'!$G$17</f>
        <v>3497.6744419299998</v>
      </c>
      <c r="S57" s="35">
        <f>SUMIFS(СВЦЭМ!$C$33:$C$776,СВЦЭМ!$A$33:$A$776,$A57,СВЦЭМ!$B$33:$B$776,S$47)+'СЕТ СН'!$G$9+СВЦЭМ!$D$10+'СЕТ СН'!$G$5-'СЕТ СН'!$G$17</f>
        <v>3500.6809652100001</v>
      </c>
      <c r="T57" s="35">
        <f>SUMIFS(СВЦЭМ!$C$33:$C$776,СВЦЭМ!$A$33:$A$776,$A57,СВЦЭМ!$B$33:$B$776,T$47)+'СЕТ СН'!$G$9+СВЦЭМ!$D$10+'СЕТ СН'!$G$5-'СЕТ СН'!$G$17</f>
        <v>3485.0006398300002</v>
      </c>
      <c r="U57" s="35">
        <f>SUMIFS(СВЦЭМ!$C$33:$C$776,СВЦЭМ!$A$33:$A$776,$A57,СВЦЭМ!$B$33:$B$776,U$47)+'СЕТ СН'!$G$9+СВЦЭМ!$D$10+'СЕТ СН'!$G$5-'СЕТ СН'!$G$17</f>
        <v>3456.56370139</v>
      </c>
      <c r="V57" s="35">
        <f>SUMIFS(СВЦЭМ!$C$33:$C$776,СВЦЭМ!$A$33:$A$776,$A57,СВЦЭМ!$B$33:$B$776,V$47)+'СЕТ СН'!$G$9+СВЦЭМ!$D$10+'СЕТ СН'!$G$5-'СЕТ СН'!$G$17</f>
        <v>3426.4763892599999</v>
      </c>
      <c r="W57" s="35">
        <f>SUMIFS(СВЦЭМ!$C$33:$C$776,СВЦЭМ!$A$33:$A$776,$A57,СВЦЭМ!$B$33:$B$776,W$47)+'СЕТ СН'!$G$9+СВЦЭМ!$D$10+'СЕТ СН'!$G$5-'СЕТ СН'!$G$17</f>
        <v>3401.8570267800001</v>
      </c>
      <c r="X57" s="35">
        <f>SUMIFS(СВЦЭМ!$C$33:$C$776,СВЦЭМ!$A$33:$A$776,$A57,СВЦЭМ!$B$33:$B$776,X$47)+'СЕТ СН'!$G$9+СВЦЭМ!$D$10+'СЕТ СН'!$G$5-'СЕТ СН'!$G$17</f>
        <v>3430.2601251300002</v>
      </c>
      <c r="Y57" s="35">
        <f>SUMIFS(СВЦЭМ!$C$33:$C$776,СВЦЭМ!$A$33:$A$776,$A57,СВЦЭМ!$B$33:$B$776,Y$47)+'СЕТ СН'!$G$9+СВЦЭМ!$D$10+'СЕТ СН'!$G$5-'СЕТ СН'!$G$17</f>
        <v>3463.80385828</v>
      </c>
    </row>
    <row r="58" spans="1:25" ht="15.75" x14ac:dyDescent="0.2">
      <c r="A58" s="34">
        <f t="shared" si="1"/>
        <v>43596</v>
      </c>
      <c r="B58" s="35">
        <f>SUMIFS(СВЦЭМ!$C$33:$C$776,СВЦЭМ!$A$33:$A$776,$A58,СВЦЭМ!$B$33:$B$776,B$47)+'СЕТ СН'!$G$9+СВЦЭМ!$D$10+'СЕТ СН'!$G$5-'СЕТ СН'!$G$17</f>
        <v>3506.8059411300001</v>
      </c>
      <c r="C58" s="35">
        <f>SUMIFS(СВЦЭМ!$C$33:$C$776,СВЦЭМ!$A$33:$A$776,$A58,СВЦЭМ!$B$33:$B$776,C$47)+'СЕТ СН'!$G$9+СВЦЭМ!$D$10+'СЕТ СН'!$G$5-'СЕТ СН'!$G$17</f>
        <v>3522.7150209500001</v>
      </c>
      <c r="D58" s="35">
        <f>SUMIFS(СВЦЭМ!$C$33:$C$776,СВЦЭМ!$A$33:$A$776,$A58,СВЦЭМ!$B$33:$B$776,D$47)+'СЕТ СН'!$G$9+СВЦЭМ!$D$10+'СЕТ СН'!$G$5-'СЕТ СН'!$G$17</f>
        <v>3557.47038367</v>
      </c>
      <c r="E58" s="35">
        <f>SUMIFS(СВЦЭМ!$C$33:$C$776,СВЦЭМ!$A$33:$A$776,$A58,СВЦЭМ!$B$33:$B$776,E$47)+'СЕТ СН'!$G$9+СВЦЭМ!$D$10+'СЕТ СН'!$G$5-'СЕТ СН'!$G$17</f>
        <v>3579.39364914</v>
      </c>
      <c r="F58" s="35">
        <f>SUMIFS(СВЦЭМ!$C$33:$C$776,СВЦЭМ!$A$33:$A$776,$A58,СВЦЭМ!$B$33:$B$776,F$47)+'СЕТ СН'!$G$9+СВЦЭМ!$D$10+'СЕТ СН'!$G$5-'СЕТ СН'!$G$17</f>
        <v>3663.6049673699999</v>
      </c>
      <c r="G58" s="35">
        <f>SUMIFS(СВЦЭМ!$C$33:$C$776,СВЦЭМ!$A$33:$A$776,$A58,СВЦЭМ!$B$33:$B$776,G$47)+'СЕТ СН'!$G$9+СВЦЭМ!$D$10+'СЕТ СН'!$G$5-'СЕТ СН'!$G$17</f>
        <v>3647.6408022699998</v>
      </c>
      <c r="H58" s="35">
        <f>SUMIFS(СВЦЭМ!$C$33:$C$776,СВЦЭМ!$A$33:$A$776,$A58,СВЦЭМ!$B$33:$B$776,H$47)+'СЕТ СН'!$G$9+СВЦЭМ!$D$10+'СЕТ СН'!$G$5-'СЕТ СН'!$G$17</f>
        <v>3509.8487559999999</v>
      </c>
      <c r="I58" s="35">
        <f>SUMIFS(СВЦЭМ!$C$33:$C$776,СВЦЭМ!$A$33:$A$776,$A58,СВЦЭМ!$B$33:$B$776,I$47)+'СЕТ СН'!$G$9+СВЦЭМ!$D$10+'СЕТ СН'!$G$5-'СЕТ СН'!$G$17</f>
        <v>3471.5480690999998</v>
      </c>
      <c r="J58" s="35">
        <f>SUMIFS(СВЦЭМ!$C$33:$C$776,СВЦЭМ!$A$33:$A$776,$A58,СВЦЭМ!$B$33:$B$776,J$47)+'СЕТ СН'!$G$9+СВЦЭМ!$D$10+'СЕТ СН'!$G$5-'СЕТ СН'!$G$17</f>
        <v>3366.0040654200002</v>
      </c>
      <c r="K58" s="35">
        <f>SUMIFS(СВЦЭМ!$C$33:$C$776,СВЦЭМ!$A$33:$A$776,$A58,СВЦЭМ!$B$33:$B$776,K$47)+'СЕТ СН'!$G$9+СВЦЭМ!$D$10+'СЕТ СН'!$G$5-'СЕТ СН'!$G$17</f>
        <v>3269.3434639299999</v>
      </c>
      <c r="L58" s="35">
        <f>SUMIFS(СВЦЭМ!$C$33:$C$776,СВЦЭМ!$A$33:$A$776,$A58,СВЦЭМ!$B$33:$B$776,L$47)+'СЕТ СН'!$G$9+СВЦЭМ!$D$10+'СЕТ СН'!$G$5-'СЕТ СН'!$G$17</f>
        <v>3239.58051385</v>
      </c>
      <c r="M58" s="35">
        <f>SUMIFS(СВЦЭМ!$C$33:$C$776,СВЦЭМ!$A$33:$A$776,$A58,СВЦЭМ!$B$33:$B$776,M$47)+'СЕТ СН'!$G$9+СВЦЭМ!$D$10+'СЕТ СН'!$G$5-'СЕТ СН'!$G$17</f>
        <v>3239.3781707099997</v>
      </c>
      <c r="N58" s="35">
        <f>SUMIFS(СВЦЭМ!$C$33:$C$776,СВЦЭМ!$A$33:$A$776,$A58,СВЦЭМ!$B$33:$B$776,N$47)+'СЕТ СН'!$G$9+СВЦЭМ!$D$10+'СЕТ СН'!$G$5-'СЕТ СН'!$G$17</f>
        <v>3252.2751765799999</v>
      </c>
      <c r="O58" s="35">
        <f>SUMIFS(СВЦЭМ!$C$33:$C$776,СВЦЭМ!$A$33:$A$776,$A58,СВЦЭМ!$B$33:$B$776,O$47)+'СЕТ СН'!$G$9+СВЦЭМ!$D$10+'СЕТ СН'!$G$5-'СЕТ СН'!$G$17</f>
        <v>3261.8354437200001</v>
      </c>
      <c r="P58" s="35">
        <f>SUMIFS(СВЦЭМ!$C$33:$C$776,СВЦЭМ!$A$33:$A$776,$A58,СВЦЭМ!$B$33:$B$776,P$47)+'СЕТ СН'!$G$9+СВЦЭМ!$D$10+'СЕТ СН'!$G$5-'СЕТ СН'!$G$17</f>
        <v>3265.6765568400001</v>
      </c>
      <c r="Q58" s="35">
        <f>SUMIFS(СВЦЭМ!$C$33:$C$776,СВЦЭМ!$A$33:$A$776,$A58,СВЦЭМ!$B$33:$B$776,Q$47)+'СЕТ СН'!$G$9+СВЦЭМ!$D$10+'СЕТ СН'!$G$5-'СЕТ СН'!$G$17</f>
        <v>3273.4714112699999</v>
      </c>
      <c r="R58" s="35">
        <f>SUMIFS(СВЦЭМ!$C$33:$C$776,СВЦЭМ!$A$33:$A$776,$A58,СВЦЭМ!$B$33:$B$776,R$47)+'СЕТ СН'!$G$9+СВЦЭМ!$D$10+'СЕТ СН'!$G$5-'СЕТ СН'!$G$17</f>
        <v>3269.0660430899998</v>
      </c>
      <c r="S58" s="35">
        <f>SUMIFS(СВЦЭМ!$C$33:$C$776,СВЦЭМ!$A$33:$A$776,$A58,СВЦЭМ!$B$33:$B$776,S$47)+'СЕТ СН'!$G$9+СВЦЭМ!$D$10+'СЕТ СН'!$G$5-'СЕТ СН'!$G$17</f>
        <v>3270.8941300500001</v>
      </c>
      <c r="T58" s="35">
        <f>SUMIFS(СВЦЭМ!$C$33:$C$776,СВЦЭМ!$A$33:$A$776,$A58,СВЦЭМ!$B$33:$B$776,T$47)+'СЕТ СН'!$G$9+СВЦЭМ!$D$10+'СЕТ СН'!$G$5-'СЕТ СН'!$G$17</f>
        <v>3260.5742492899999</v>
      </c>
      <c r="U58" s="35">
        <f>SUMIFS(СВЦЭМ!$C$33:$C$776,СВЦЭМ!$A$33:$A$776,$A58,СВЦЭМ!$B$33:$B$776,U$47)+'СЕТ СН'!$G$9+СВЦЭМ!$D$10+'СЕТ СН'!$G$5-'СЕТ СН'!$G$17</f>
        <v>3245.1698465099998</v>
      </c>
      <c r="V58" s="35">
        <f>SUMIFS(СВЦЭМ!$C$33:$C$776,СВЦЭМ!$A$33:$A$776,$A58,СВЦЭМ!$B$33:$B$776,V$47)+'СЕТ СН'!$G$9+СВЦЭМ!$D$10+'СЕТ СН'!$G$5-'СЕТ СН'!$G$17</f>
        <v>3237.6116559399998</v>
      </c>
      <c r="W58" s="35">
        <f>SUMIFS(СВЦЭМ!$C$33:$C$776,СВЦЭМ!$A$33:$A$776,$A58,СВЦЭМ!$B$33:$B$776,W$47)+'СЕТ СН'!$G$9+СВЦЭМ!$D$10+'СЕТ СН'!$G$5-'СЕТ СН'!$G$17</f>
        <v>3246.2186480199998</v>
      </c>
      <c r="X58" s="35">
        <f>SUMIFS(СВЦЭМ!$C$33:$C$776,СВЦЭМ!$A$33:$A$776,$A58,СВЦЭМ!$B$33:$B$776,X$47)+'СЕТ СН'!$G$9+СВЦЭМ!$D$10+'СЕТ СН'!$G$5-'СЕТ СН'!$G$17</f>
        <v>3268.24455481</v>
      </c>
      <c r="Y58" s="35">
        <f>SUMIFS(СВЦЭМ!$C$33:$C$776,СВЦЭМ!$A$33:$A$776,$A58,СВЦЭМ!$B$33:$B$776,Y$47)+'СЕТ СН'!$G$9+СВЦЭМ!$D$10+'СЕТ СН'!$G$5-'СЕТ СН'!$G$17</f>
        <v>3349.0821557499999</v>
      </c>
    </row>
    <row r="59" spans="1:25" ht="15.75" x14ac:dyDescent="0.2">
      <c r="A59" s="34">
        <f t="shared" si="1"/>
        <v>43597</v>
      </c>
      <c r="B59" s="35">
        <f>SUMIFS(СВЦЭМ!$C$33:$C$776,СВЦЭМ!$A$33:$A$776,$A59,СВЦЭМ!$B$33:$B$776,B$47)+'СЕТ СН'!$G$9+СВЦЭМ!$D$10+'СЕТ СН'!$G$5-'СЕТ СН'!$G$17</f>
        <v>3429.5817385400001</v>
      </c>
      <c r="C59" s="35">
        <f>SUMIFS(СВЦЭМ!$C$33:$C$776,СВЦЭМ!$A$33:$A$776,$A59,СВЦЭМ!$B$33:$B$776,C$47)+'СЕТ СН'!$G$9+СВЦЭМ!$D$10+'СЕТ СН'!$G$5-'СЕТ СН'!$G$17</f>
        <v>3527.5150442899999</v>
      </c>
      <c r="D59" s="35">
        <f>SUMIFS(СВЦЭМ!$C$33:$C$776,СВЦЭМ!$A$33:$A$776,$A59,СВЦЭМ!$B$33:$B$776,D$47)+'СЕТ СН'!$G$9+СВЦЭМ!$D$10+'СЕТ СН'!$G$5-'СЕТ СН'!$G$17</f>
        <v>3616.92093368</v>
      </c>
      <c r="E59" s="35">
        <f>SUMIFS(СВЦЭМ!$C$33:$C$776,СВЦЭМ!$A$33:$A$776,$A59,СВЦЭМ!$B$33:$B$776,E$47)+'СЕТ СН'!$G$9+СВЦЭМ!$D$10+'СЕТ СН'!$G$5-'СЕТ СН'!$G$17</f>
        <v>3606.2595699499998</v>
      </c>
      <c r="F59" s="35">
        <f>SUMIFS(СВЦЭМ!$C$33:$C$776,СВЦЭМ!$A$33:$A$776,$A59,СВЦЭМ!$B$33:$B$776,F$47)+'СЕТ СН'!$G$9+СВЦЭМ!$D$10+'СЕТ СН'!$G$5-'СЕТ СН'!$G$17</f>
        <v>3622.0093036099997</v>
      </c>
      <c r="G59" s="35">
        <f>SUMIFS(СВЦЭМ!$C$33:$C$776,СВЦЭМ!$A$33:$A$776,$A59,СВЦЭМ!$B$33:$B$776,G$47)+'СЕТ СН'!$G$9+СВЦЭМ!$D$10+'СЕТ СН'!$G$5-'СЕТ СН'!$G$17</f>
        <v>3634.9793642200002</v>
      </c>
      <c r="H59" s="35">
        <f>SUMIFS(СВЦЭМ!$C$33:$C$776,СВЦЭМ!$A$33:$A$776,$A59,СВЦЭМ!$B$33:$B$776,H$47)+'СЕТ СН'!$G$9+СВЦЭМ!$D$10+'СЕТ СН'!$G$5-'СЕТ СН'!$G$17</f>
        <v>3573.3138686499997</v>
      </c>
      <c r="I59" s="35">
        <f>SUMIFS(СВЦЭМ!$C$33:$C$776,СВЦЭМ!$A$33:$A$776,$A59,СВЦЭМ!$B$33:$B$776,I$47)+'СЕТ СН'!$G$9+СВЦЭМ!$D$10+'СЕТ СН'!$G$5-'СЕТ СН'!$G$17</f>
        <v>3478.6646434300001</v>
      </c>
      <c r="J59" s="35">
        <f>SUMIFS(СВЦЭМ!$C$33:$C$776,СВЦЭМ!$A$33:$A$776,$A59,СВЦЭМ!$B$33:$B$776,J$47)+'СЕТ СН'!$G$9+СВЦЭМ!$D$10+'СЕТ СН'!$G$5-'СЕТ СН'!$G$17</f>
        <v>3387.7378305900002</v>
      </c>
      <c r="K59" s="35">
        <f>SUMIFS(СВЦЭМ!$C$33:$C$776,СВЦЭМ!$A$33:$A$776,$A59,СВЦЭМ!$B$33:$B$776,K$47)+'СЕТ СН'!$G$9+СВЦЭМ!$D$10+'СЕТ СН'!$G$5-'СЕТ СН'!$G$17</f>
        <v>3287.1900505200001</v>
      </c>
      <c r="L59" s="35">
        <f>SUMIFS(СВЦЭМ!$C$33:$C$776,СВЦЭМ!$A$33:$A$776,$A59,СВЦЭМ!$B$33:$B$776,L$47)+'СЕТ СН'!$G$9+СВЦЭМ!$D$10+'СЕТ СН'!$G$5-'СЕТ СН'!$G$17</f>
        <v>3242.1043964199998</v>
      </c>
      <c r="M59" s="35">
        <f>SUMIFS(СВЦЭМ!$C$33:$C$776,СВЦЭМ!$A$33:$A$776,$A59,СВЦЭМ!$B$33:$B$776,M$47)+'СЕТ СН'!$G$9+СВЦЭМ!$D$10+'СЕТ СН'!$G$5-'СЕТ СН'!$G$17</f>
        <v>3226.1633614000002</v>
      </c>
      <c r="N59" s="35">
        <f>SUMIFS(СВЦЭМ!$C$33:$C$776,СВЦЭМ!$A$33:$A$776,$A59,СВЦЭМ!$B$33:$B$776,N$47)+'СЕТ СН'!$G$9+СВЦЭМ!$D$10+'СЕТ СН'!$G$5-'СЕТ СН'!$G$17</f>
        <v>3232.5313099800001</v>
      </c>
      <c r="O59" s="35">
        <f>SUMIFS(СВЦЭМ!$C$33:$C$776,СВЦЭМ!$A$33:$A$776,$A59,СВЦЭМ!$B$33:$B$776,O$47)+'СЕТ СН'!$G$9+СВЦЭМ!$D$10+'СЕТ СН'!$G$5-'СЕТ СН'!$G$17</f>
        <v>3240.5999561200001</v>
      </c>
      <c r="P59" s="35">
        <f>SUMIFS(СВЦЭМ!$C$33:$C$776,СВЦЭМ!$A$33:$A$776,$A59,СВЦЭМ!$B$33:$B$776,P$47)+'СЕТ СН'!$G$9+СВЦЭМ!$D$10+'СЕТ СН'!$G$5-'СЕТ СН'!$G$17</f>
        <v>3250.5254660199998</v>
      </c>
      <c r="Q59" s="35">
        <f>SUMIFS(СВЦЭМ!$C$33:$C$776,СВЦЭМ!$A$33:$A$776,$A59,СВЦЭМ!$B$33:$B$776,Q$47)+'СЕТ СН'!$G$9+СВЦЭМ!$D$10+'СЕТ СН'!$G$5-'СЕТ СН'!$G$17</f>
        <v>3272.1791438</v>
      </c>
      <c r="R59" s="35">
        <f>SUMIFS(СВЦЭМ!$C$33:$C$776,СВЦЭМ!$A$33:$A$776,$A59,СВЦЭМ!$B$33:$B$776,R$47)+'СЕТ СН'!$G$9+СВЦЭМ!$D$10+'СЕТ СН'!$G$5-'СЕТ СН'!$G$17</f>
        <v>3265.0273078499999</v>
      </c>
      <c r="S59" s="35">
        <f>SUMIFS(СВЦЭМ!$C$33:$C$776,СВЦЭМ!$A$33:$A$776,$A59,СВЦЭМ!$B$33:$B$776,S$47)+'СЕТ СН'!$G$9+СВЦЭМ!$D$10+'СЕТ СН'!$G$5-'СЕТ СН'!$G$17</f>
        <v>3255.3077680900001</v>
      </c>
      <c r="T59" s="35">
        <f>SUMIFS(СВЦЭМ!$C$33:$C$776,СВЦЭМ!$A$33:$A$776,$A59,СВЦЭМ!$B$33:$B$776,T$47)+'СЕТ СН'!$G$9+СВЦЭМ!$D$10+'СЕТ СН'!$G$5-'СЕТ СН'!$G$17</f>
        <v>3239.4907228299999</v>
      </c>
      <c r="U59" s="35">
        <f>SUMIFS(СВЦЭМ!$C$33:$C$776,СВЦЭМ!$A$33:$A$776,$A59,СВЦЭМ!$B$33:$B$776,U$47)+'СЕТ СН'!$G$9+СВЦЭМ!$D$10+'СЕТ СН'!$G$5-'СЕТ СН'!$G$17</f>
        <v>3214.8527882899998</v>
      </c>
      <c r="V59" s="35">
        <f>SUMIFS(СВЦЭМ!$C$33:$C$776,СВЦЭМ!$A$33:$A$776,$A59,СВЦЭМ!$B$33:$B$776,V$47)+'СЕТ СН'!$G$9+СВЦЭМ!$D$10+'СЕТ СН'!$G$5-'СЕТ СН'!$G$17</f>
        <v>3188.2921865899998</v>
      </c>
      <c r="W59" s="35">
        <f>SUMIFS(СВЦЭМ!$C$33:$C$776,СВЦЭМ!$A$33:$A$776,$A59,СВЦЭМ!$B$33:$B$776,W$47)+'СЕТ СН'!$G$9+СВЦЭМ!$D$10+'СЕТ СН'!$G$5-'СЕТ СН'!$G$17</f>
        <v>3194.0476480500001</v>
      </c>
      <c r="X59" s="35">
        <f>SUMIFS(СВЦЭМ!$C$33:$C$776,СВЦЭМ!$A$33:$A$776,$A59,СВЦЭМ!$B$33:$B$776,X$47)+'СЕТ СН'!$G$9+СВЦЭМ!$D$10+'СЕТ СН'!$G$5-'СЕТ СН'!$G$17</f>
        <v>3227.8334058800001</v>
      </c>
      <c r="Y59" s="35">
        <f>SUMIFS(СВЦЭМ!$C$33:$C$776,СВЦЭМ!$A$33:$A$776,$A59,СВЦЭМ!$B$33:$B$776,Y$47)+'СЕТ СН'!$G$9+СВЦЭМ!$D$10+'СЕТ СН'!$G$5-'СЕТ СН'!$G$17</f>
        <v>3307.9819618000001</v>
      </c>
    </row>
    <row r="60" spans="1:25" ht="15.75" x14ac:dyDescent="0.2">
      <c r="A60" s="34">
        <f t="shared" si="1"/>
        <v>43598</v>
      </c>
      <c r="B60" s="35">
        <f>SUMIFS(СВЦЭМ!$C$33:$C$776,СВЦЭМ!$A$33:$A$776,$A60,СВЦЭМ!$B$33:$B$776,B$47)+'СЕТ СН'!$G$9+СВЦЭМ!$D$10+'СЕТ СН'!$G$5-'СЕТ СН'!$G$17</f>
        <v>3330.0646099300002</v>
      </c>
      <c r="C60" s="35">
        <f>SUMIFS(СВЦЭМ!$C$33:$C$776,СВЦЭМ!$A$33:$A$776,$A60,СВЦЭМ!$B$33:$B$776,C$47)+'СЕТ СН'!$G$9+СВЦЭМ!$D$10+'СЕТ СН'!$G$5-'СЕТ СН'!$G$17</f>
        <v>3423.7240612999999</v>
      </c>
      <c r="D60" s="35">
        <f>SUMIFS(СВЦЭМ!$C$33:$C$776,СВЦЭМ!$A$33:$A$776,$A60,СВЦЭМ!$B$33:$B$776,D$47)+'СЕТ СН'!$G$9+СВЦЭМ!$D$10+'СЕТ СН'!$G$5-'СЕТ СН'!$G$17</f>
        <v>3535.5876343800001</v>
      </c>
      <c r="E60" s="35">
        <f>SUMIFS(СВЦЭМ!$C$33:$C$776,СВЦЭМ!$A$33:$A$776,$A60,СВЦЭМ!$B$33:$B$776,E$47)+'СЕТ СН'!$G$9+СВЦЭМ!$D$10+'СЕТ СН'!$G$5-'СЕТ СН'!$G$17</f>
        <v>3546.9451885999997</v>
      </c>
      <c r="F60" s="35">
        <f>SUMIFS(СВЦЭМ!$C$33:$C$776,СВЦЭМ!$A$33:$A$776,$A60,СВЦЭМ!$B$33:$B$776,F$47)+'СЕТ СН'!$G$9+СВЦЭМ!$D$10+'СЕТ СН'!$G$5-'СЕТ СН'!$G$17</f>
        <v>3562.7908865600002</v>
      </c>
      <c r="G60" s="35">
        <f>SUMIFS(СВЦЭМ!$C$33:$C$776,СВЦЭМ!$A$33:$A$776,$A60,СВЦЭМ!$B$33:$B$776,G$47)+'СЕТ СН'!$G$9+СВЦЭМ!$D$10+'СЕТ СН'!$G$5-'СЕТ СН'!$G$17</f>
        <v>3555.4814710999999</v>
      </c>
      <c r="H60" s="35">
        <f>SUMIFS(СВЦЭМ!$C$33:$C$776,СВЦЭМ!$A$33:$A$776,$A60,СВЦЭМ!$B$33:$B$776,H$47)+'СЕТ СН'!$G$9+СВЦЭМ!$D$10+'СЕТ СН'!$G$5-'СЕТ СН'!$G$17</f>
        <v>3485.0242727200002</v>
      </c>
      <c r="I60" s="35">
        <f>SUMIFS(СВЦЭМ!$C$33:$C$776,СВЦЭМ!$A$33:$A$776,$A60,СВЦЭМ!$B$33:$B$776,I$47)+'СЕТ СН'!$G$9+СВЦЭМ!$D$10+'СЕТ СН'!$G$5-'СЕТ СН'!$G$17</f>
        <v>3389.05219511</v>
      </c>
      <c r="J60" s="35">
        <f>SUMIFS(СВЦЭМ!$C$33:$C$776,СВЦЭМ!$A$33:$A$776,$A60,СВЦЭМ!$B$33:$B$776,J$47)+'СЕТ СН'!$G$9+СВЦЭМ!$D$10+'СЕТ СН'!$G$5-'СЕТ СН'!$G$17</f>
        <v>3329.55932897</v>
      </c>
      <c r="K60" s="35">
        <f>SUMIFS(СВЦЭМ!$C$33:$C$776,СВЦЭМ!$A$33:$A$776,$A60,СВЦЭМ!$B$33:$B$776,K$47)+'СЕТ СН'!$G$9+СВЦЭМ!$D$10+'СЕТ СН'!$G$5-'СЕТ СН'!$G$17</f>
        <v>3299.4131821800001</v>
      </c>
      <c r="L60" s="35">
        <f>SUMIFS(СВЦЭМ!$C$33:$C$776,СВЦЭМ!$A$33:$A$776,$A60,СВЦЭМ!$B$33:$B$776,L$47)+'СЕТ СН'!$G$9+СВЦЭМ!$D$10+'СЕТ СН'!$G$5-'СЕТ СН'!$G$17</f>
        <v>3275.5058960199999</v>
      </c>
      <c r="M60" s="35">
        <f>SUMIFS(СВЦЭМ!$C$33:$C$776,СВЦЭМ!$A$33:$A$776,$A60,СВЦЭМ!$B$33:$B$776,M$47)+'СЕТ СН'!$G$9+СВЦЭМ!$D$10+'СЕТ СН'!$G$5-'СЕТ СН'!$G$17</f>
        <v>3270.3139195700001</v>
      </c>
      <c r="N60" s="35">
        <f>SUMIFS(СВЦЭМ!$C$33:$C$776,СВЦЭМ!$A$33:$A$776,$A60,СВЦЭМ!$B$33:$B$776,N$47)+'СЕТ СН'!$G$9+СВЦЭМ!$D$10+'СЕТ СН'!$G$5-'СЕТ СН'!$G$17</f>
        <v>3262.9044142299999</v>
      </c>
      <c r="O60" s="35">
        <f>SUMIFS(СВЦЭМ!$C$33:$C$776,СВЦЭМ!$A$33:$A$776,$A60,СВЦЭМ!$B$33:$B$776,O$47)+'СЕТ СН'!$G$9+СВЦЭМ!$D$10+'СЕТ СН'!$G$5-'СЕТ СН'!$G$17</f>
        <v>3275.99357672</v>
      </c>
      <c r="P60" s="35">
        <f>SUMIFS(СВЦЭМ!$C$33:$C$776,СВЦЭМ!$A$33:$A$776,$A60,СВЦЭМ!$B$33:$B$776,P$47)+'СЕТ СН'!$G$9+СВЦЭМ!$D$10+'СЕТ СН'!$G$5-'СЕТ СН'!$G$17</f>
        <v>3284.2028183499997</v>
      </c>
      <c r="Q60" s="35">
        <f>SUMIFS(СВЦЭМ!$C$33:$C$776,СВЦЭМ!$A$33:$A$776,$A60,СВЦЭМ!$B$33:$B$776,Q$47)+'СЕТ СН'!$G$9+СВЦЭМ!$D$10+'СЕТ СН'!$G$5-'СЕТ СН'!$G$17</f>
        <v>3280.8814619300001</v>
      </c>
      <c r="R60" s="35">
        <f>SUMIFS(СВЦЭМ!$C$33:$C$776,СВЦЭМ!$A$33:$A$776,$A60,СВЦЭМ!$B$33:$B$776,R$47)+'СЕТ СН'!$G$9+СВЦЭМ!$D$10+'СЕТ СН'!$G$5-'СЕТ СН'!$G$17</f>
        <v>3290.2554145300001</v>
      </c>
      <c r="S60" s="35">
        <f>SUMIFS(СВЦЭМ!$C$33:$C$776,СВЦЭМ!$A$33:$A$776,$A60,СВЦЭМ!$B$33:$B$776,S$47)+'СЕТ СН'!$G$9+СВЦЭМ!$D$10+'СЕТ СН'!$G$5-'СЕТ СН'!$G$17</f>
        <v>3289.0589850199999</v>
      </c>
      <c r="T60" s="35">
        <f>SUMIFS(СВЦЭМ!$C$33:$C$776,СВЦЭМ!$A$33:$A$776,$A60,СВЦЭМ!$B$33:$B$776,T$47)+'СЕТ СН'!$G$9+СВЦЭМ!$D$10+'СЕТ СН'!$G$5-'СЕТ СН'!$G$17</f>
        <v>3278.3824334800001</v>
      </c>
      <c r="U60" s="35">
        <f>SUMIFS(СВЦЭМ!$C$33:$C$776,СВЦЭМ!$A$33:$A$776,$A60,СВЦЭМ!$B$33:$B$776,U$47)+'СЕТ СН'!$G$9+СВЦЭМ!$D$10+'СЕТ СН'!$G$5-'СЕТ СН'!$G$17</f>
        <v>3276.0016756</v>
      </c>
      <c r="V60" s="35">
        <f>SUMIFS(СВЦЭМ!$C$33:$C$776,СВЦЭМ!$A$33:$A$776,$A60,СВЦЭМ!$B$33:$B$776,V$47)+'СЕТ СН'!$G$9+СВЦЭМ!$D$10+'СЕТ СН'!$G$5-'СЕТ СН'!$G$17</f>
        <v>3277.5714808799999</v>
      </c>
      <c r="W60" s="35">
        <f>SUMIFS(СВЦЭМ!$C$33:$C$776,СВЦЭМ!$A$33:$A$776,$A60,СВЦЭМ!$B$33:$B$776,W$47)+'СЕТ СН'!$G$9+СВЦЭМ!$D$10+'СЕТ СН'!$G$5-'СЕТ СН'!$G$17</f>
        <v>3263.31620729</v>
      </c>
      <c r="X60" s="35">
        <f>SUMIFS(СВЦЭМ!$C$33:$C$776,СВЦЭМ!$A$33:$A$776,$A60,СВЦЭМ!$B$33:$B$776,X$47)+'СЕТ СН'!$G$9+СВЦЭМ!$D$10+'СЕТ СН'!$G$5-'СЕТ СН'!$G$17</f>
        <v>3300.43077662</v>
      </c>
      <c r="Y60" s="35">
        <f>SUMIFS(СВЦЭМ!$C$33:$C$776,СВЦЭМ!$A$33:$A$776,$A60,СВЦЭМ!$B$33:$B$776,Y$47)+'СЕТ СН'!$G$9+СВЦЭМ!$D$10+'СЕТ СН'!$G$5-'СЕТ СН'!$G$17</f>
        <v>3363.5174235999998</v>
      </c>
    </row>
    <row r="61" spans="1:25" ht="15.75" x14ac:dyDescent="0.2">
      <c r="A61" s="34">
        <f t="shared" si="1"/>
        <v>43599</v>
      </c>
      <c r="B61" s="35">
        <f>SUMIFS(СВЦЭМ!$C$33:$C$776,СВЦЭМ!$A$33:$A$776,$A61,СВЦЭМ!$B$33:$B$776,B$47)+'СЕТ СН'!$G$9+СВЦЭМ!$D$10+'СЕТ СН'!$G$5-'СЕТ СН'!$G$17</f>
        <v>3444.7044163599999</v>
      </c>
      <c r="C61" s="35">
        <f>SUMIFS(СВЦЭМ!$C$33:$C$776,СВЦЭМ!$A$33:$A$776,$A61,СВЦЭМ!$B$33:$B$776,C$47)+'СЕТ СН'!$G$9+СВЦЭМ!$D$10+'СЕТ СН'!$G$5-'СЕТ СН'!$G$17</f>
        <v>3561.4523878499999</v>
      </c>
      <c r="D61" s="35">
        <f>SUMIFS(СВЦЭМ!$C$33:$C$776,СВЦЭМ!$A$33:$A$776,$A61,СВЦЭМ!$B$33:$B$776,D$47)+'СЕТ СН'!$G$9+СВЦЭМ!$D$10+'СЕТ СН'!$G$5-'СЕТ СН'!$G$17</f>
        <v>3661.2559014999997</v>
      </c>
      <c r="E61" s="35">
        <f>SUMIFS(СВЦЭМ!$C$33:$C$776,СВЦЭМ!$A$33:$A$776,$A61,СВЦЭМ!$B$33:$B$776,E$47)+'СЕТ СН'!$G$9+СВЦЭМ!$D$10+'СЕТ СН'!$G$5-'СЕТ СН'!$G$17</f>
        <v>3663.7142728899998</v>
      </c>
      <c r="F61" s="35">
        <f>SUMIFS(СВЦЭМ!$C$33:$C$776,СВЦЭМ!$A$33:$A$776,$A61,СВЦЭМ!$B$33:$B$776,F$47)+'СЕТ СН'!$G$9+СВЦЭМ!$D$10+'СЕТ СН'!$G$5-'СЕТ СН'!$G$17</f>
        <v>3667.9409744899999</v>
      </c>
      <c r="G61" s="35">
        <f>SUMIFS(СВЦЭМ!$C$33:$C$776,СВЦЭМ!$A$33:$A$776,$A61,СВЦЭМ!$B$33:$B$776,G$47)+'СЕТ СН'!$G$9+СВЦЭМ!$D$10+'СЕТ СН'!$G$5-'СЕТ СН'!$G$17</f>
        <v>3641.87337454</v>
      </c>
      <c r="H61" s="35">
        <f>SUMIFS(СВЦЭМ!$C$33:$C$776,СВЦЭМ!$A$33:$A$776,$A61,СВЦЭМ!$B$33:$B$776,H$47)+'СЕТ СН'!$G$9+СВЦЭМ!$D$10+'СЕТ СН'!$G$5-'СЕТ СН'!$G$17</f>
        <v>3522.78263556</v>
      </c>
      <c r="I61" s="35">
        <f>SUMIFS(СВЦЭМ!$C$33:$C$776,СВЦЭМ!$A$33:$A$776,$A61,СВЦЭМ!$B$33:$B$776,I$47)+'СЕТ СН'!$G$9+СВЦЭМ!$D$10+'СЕТ СН'!$G$5-'СЕТ СН'!$G$17</f>
        <v>3400.7287087899999</v>
      </c>
      <c r="J61" s="35">
        <f>SUMIFS(СВЦЭМ!$C$33:$C$776,СВЦЭМ!$A$33:$A$776,$A61,СВЦЭМ!$B$33:$B$776,J$47)+'СЕТ СН'!$G$9+СВЦЭМ!$D$10+'СЕТ СН'!$G$5-'СЕТ СН'!$G$17</f>
        <v>3340.2458537000002</v>
      </c>
      <c r="K61" s="35">
        <f>SUMIFS(СВЦЭМ!$C$33:$C$776,СВЦЭМ!$A$33:$A$776,$A61,СВЦЭМ!$B$33:$B$776,K$47)+'СЕТ СН'!$G$9+СВЦЭМ!$D$10+'СЕТ СН'!$G$5-'СЕТ СН'!$G$17</f>
        <v>3274.5316205499998</v>
      </c>
      <c r="L61" s="35">
        <f>SUMIFS(СВЦЭМ!$C$33:$C$776,СВЦЭМ!$A$33:$A$776,$A61,СВЦЭМ!$B$33:$B$776,L$47)+'СЕТ СН'!$G$9+СВЦЭМ!$D$10+'СЕТ СН'!$G$5-'СЕТ СН'!$G$17</f>
        <v>3260.04787971</v>
      </c>
      <c r="M61" s="35">
        <f>SUMIFS(СВЦЭМ!$C$33:$C$776,СВЦЭМ!$A$33:$A$776,$A61,СВЦЭМ!$B$33:$B$776,M$47)+'СЕТ СН'!$G$9+СВЦЭМ!$D$10+'СЕТ СН'!$G$5-'СЕТ СН'!$G$17</f>
        <v>3255.6816146399997</v>
      </c>
      <c r="N61" s="35">
        <f>SUMIFS(СВЦЭМ!$C$33:$C$776,СВЦЭМ!$A$33:$A$776,$A61,СВЦЭМ!$B$33:$B$776,N$47)+'СЕТ СН'!$G$9+СВЦЭМ!$D$10+'СЕТ СН'!$G$5-'СЕТ СН'!$G$17</f>
        <v>3254.75725212</v>
      </c>
      <c r="O61" s="35">
        <f>SUMIFS(СВЦЭМ!$C$33:$C$776,СВЦЭМ!$A$33:$A$776,$A61,СВЦЭМ!$B$33:$B$776,O$47)+'СЕТ СН'!$G$9+СВЦЭМ!$D$10+'СЕТ СН'!$G$5-'СЕТ СН'!$G$17</f>
        <v>3265.9847335700001</v>
      </c>
      <c r="P61" s="35">
        <f>SUMIFS(СВЦЭМ!$C$33:$C$776,СВЦЭМ!$A$33:$A$776,$A61,СВЦЭМ!$B$33:$B$776,P$47)+'СЕТ СН'!$G$9+СВЦЭМ!$D$10+'СЕТ СН'!$G$5-'СЕТ СН'!$G$17</f>
        <v>3274.4382324099997</v>
      </c>
      <c r="Q61" s="35">
        <f>SUMIFS(СВЦЭМ!$C$33:$C$776,СВЦЭМ!$A$33:$A$776,$A61,СВЦЭМ!$B$33:$B$776,Q$47)+'СЕТ СН'!$G$9+СВЦЭМ!$D$10+'СЕТ СН'!$G$5-'СЕТ СН'!$G$17</f>
        <v>3276.4735650299999</v>
      </c>
      <c r="R61" s="35">
        <f>SUMIFS(СВЦЭМ!$C$33:$C$776,СВЦЭМ!$A$33:$A$776,$A61,СВЦЭМ!$B$33:$B$776,R$47)+'СЕТ СН'!$G$9+СВЦЭМ!$D$10+'СЕТ СН'!$G$5-'СЕТ СН'!$G$17</f>
        <v>3272.7866668400002</v>
      </c>
      <c r="S61" s="35">
        <f>SUMIFS(СВЦЭМ!$C$33:$C$776,СВЦЭМ!$A$33:$A$776,$A61,СВЦЭМ!$B$33:$B$776,S$47)+'СЕТ СН'!$G$9+СВЦЭМ!$D$10+'СЕТ СН'!$G$5-'СЕТ СН'!$G$17</f>
        <v>3275.0056538700001</v>
      </c>
      <c r="T61" s="35">
        <f>SUMIFS(СВЦЭМ!$C$33:$C$776,СВЦЭМ!$A$33:$A$776,$A61,СВЦЭМ!$B$33:$B$776,T$47)+'СЕТ СН'!$G$9+СВЦЭМ!$D$10+'СЕТ СН'!$G$5-'СЕТ СН'!$G$17</f>
        <v>3270.1124224499999</v>
      </c>
      <c r="U61" s="35">
        <f>SUMIFS(СВЦЭМ!$C$33:$C$776,СВЦЭМ!$A$33:$A$776,$A61,СВЦЭМ!$B$33:$B$776,U$47)+'СЕТ СН'!$G$9+СВЦЭМ!$D$10+'СЕТ СН'!$G$5-'СЕТ СН'!$G$17</f>
        <v>3248.2868153099998</v>
      </c>
      <c r="V61" s="35">
        <f>SUMIFS(СВЦЭМ!$C$33:$C$776,СВЦЭМ!$A$33:$A$776,$A61,СВЦЭМ!$B$33:$B$776,V$47)+'СЕТ СН'!$G$9+СВЦЭМ!$D$10+'СЕТ СН'!$G$5-'СЕТ СН'!$G$17</f>
        <v>3235.6634657599998</v>
      </c>
      <c r="W61" s="35">
        <f>SUMIFS(СВЦЭМ!$C$33:$C$776,СВЦЭМ!$A$33:$A$776,$A61,СВЦЭМ!$B$33:$B$776,W$47)+'СЕТ СН'!$G$9+СВЦЭМ!$D$10+'СЕТ СН'!$G$5-'СЕТ СН'!$G$17</f>
        <v>3251.1736269200001</v>
      </c>
      <c r="X61" s="35">
        <f>SUMIFS(СВЦЭМ!$C$33:$C$776,СВЦЭМ!$A$33:$A$776,$A61,СВЦЭМ!$B$33:$B$776,X$47)+'СЕТ СН'!$G$9+СВЦЭМ!$D$10+'СЕТ СН'!$G$5-'СЕТ СН'!$G$17</f>
        <v>3228.5181365600001</v>
      </c>
      <c r="Y61" s="35">
        <f>SUMIFS(СВЦЭМ!$C$33:$C$776,СВЦЭМ!$A$33:$A$776,$A61,СВЦЭМ!$B$33:$B$776,Y$47)+'СЕТ СН'!$G$9+СВЦЭМ!$D$10+'СЕТ СН'!$G$5-'СЕТ СН'!$G$17</f>
        <v>3302.0696047800002</v>
      </c>
    </row>
    <row r="62" spans="1:25" ht="15.75" x14ac:dyDescent="0.2">
      <c r="A62" s="34">
        <f t="shared" si="1"/>
        <v>43600</v>
      </c>
      <c r="B62" s="35">
        <f>SUMIFS(СВЦЭМ!$C$33:$C$776,СВЦЭМ!$A$33:$A$776,$A62,СВЦЭМ!$B$33:$B$776,B$47)+'СЕТ СН'!$G$9+СВЦЭМ!$D$10+'СЕТ СН'!$G$5-'СЕТ СН'!$G$17</f>
        <v>3378.3542901599999</v>
      </c>
      <c r="C62" s="35">
        <f>SUMIFS(СВЦЭМ!$C$33:$C$776,СВЦЭМ!$A$33:$A$776,$A62,СВЦЭМ!$B$33:$B$776,C$47)+'СЕТ СН'!$G$9+СВЦЭМ!$D$10+'СЕТ СН'!$G$5-'СЕТ СН'!$G$17</f>
        <v>3459.3749630699999</v>
      </c>
      <c r="D62" s="35">
        <f>SUMIFS(СВЦЭМ!$C$33:$C$776,СВЦЭМ!$A$33:$A$776,$A62,СВЦЭМ!$B$33:$B$776,D$47)+'СЕТ СН'!$G$9+СВЦЭМ!$D$10+'СЕТ СН'!$G$5-'СЕТ СН'!$G$17</f>
        <v>3553.3905987399999</v>
      </c>
      <c r="E62" s="35">
        <f>SUMIFS(СВЦЭМ!$C$33:$C$776,СВЦЭМ!$A$33:$A$776,$A62,СВЦЭМ!$B$33:$B$776,E$47)+'СЕТ СН'!$G$9+СВЦЭМ!$D$10+'СЕТ СН'!$G$5-'СЕТ СН'!$G$17</f>
        <v>3563.1058378799999</v>
      </c>
      <c r="F62" s="35">
        <f>SUMIFS(СВЦЭМ!$C$33:$C$776,СВЦЭМ!$A$33:$A$776,$A62,СВЦЭМ!$B$33:$B$776,F$47)+'СЕТ СН'!$G$9+СВЦЭМ!$D$10+'СЕТ СН'!$G$5-'СЕТ СН'!$G$17</f>
        <v>3574.5833419000001</v>
      </c>
      <c r="G62" s="35">
        <f>SUMIFS(СВЦЭМ!$C$33:$C$776,СВЦЭМ!$A$33:$A$776,$A62,СВЦЭМ!$B$33:$B$776,G$47)+'СЕТ СН'!$G$9+СВЦЭМ!$D$10+'СЕТ СН'!$G$5-'СЕТ СН'!$G$17</f>
        <v>3564.9483448000001</v>
      </c>
      <c r="H62" s="35">
        <f>SUMIFS(СВЦЭМ!$C$33:$C$776,СВЦЭМ!$A$33:$A$776,$A62,СВЦЭМ!$B$33:$B$776,H$47)+'СЕТ СН'!$G$9+СВЦЭМ!$D$10+'СЕТ СН'!$G$5-'СЕТ СН'!$G$17</f>
        <v>3467.94935227</v>
      </c>
      <c r="I62" s="35">
        <f>SUMIFS(СВЦЭМ!$C$33:$C$776,СВЦЭМ!$A$33:$A$776,$A62,СВЦЭМ!$B$33:$B$776,I$47)+'СЕТ СН'!$G$9+СВЦЭМ!$D$10+'СЕТ СН'!$G$5-'СЕТ СН'!$G$17</f>
        <v>3376.8441578299999</v>
      </c>
      <c r="J62" s="35">
        <f>SUMIFS(СВЦЭМ!$C$33:$C$776,СВЦЭМ!$A$33:$A$776,$A62,СВЦЭМ!$B$33:$B$776,J$47)+'СЕТ СН'!$G$9+СВЦЭМ!$D$10+'СЕТ СН'!$G$5-'СЕТ СН'!$G$17</f>
        <v>3316.4770974100002</v>
      </c>
      <c r="K62" s="35">
        <f>SUMIFS(СВЦЭМ!$C$33:$C$776,СВЦЭМ!$A$33:$A$776,$A62,СВЦЭМ!$B$33:$B$776,K$47)+'СЕТ СН'!$G$9+СВЦЭМ!$D$10+'СЕТ СН'!$G$5-'СЕТ СН'!$G$17</f>
        <v>3262.54600983</v>
      </c>
      <c r="L62" s="35">
        <f>SUMIFS(СВЦЭМ!$C$33:$C$776,СВЦЭМ!$A$33:$A$776,$A62,СВЦЭМ!$B$33:$B$776,L$47)+'СЕТ СН'!$G$9+СВЦЭМ!$D$10+'СЕТ СН'!$G$5-'СЕТ СН'!$G$17</f>
        <v>3246.2566256700002</v>
      </c>
      <c r="M62" s="35">
        <f>SUMIFS(СВЦЭМ!$C$33:$C$776,СВЦЭМ!$A$33:$A$776,$A62,СВЦЭМ!$B$33:$B$776,M$47)+'СЕТ СН'!$G$9+СВЦЭМ!$D$10+'СЕТ СН'!$G$5-'СЕТ СН'!$G$17</f>
        <v>3255.0357896800001</v>
      </c>
      <c r="N62" s="35">
        <f>SUMIFS(СВЦЭМ!$C$33:$C$776,СВЦЭМ!$A$33:$A$776,$A62,СВЦЭМ!$B$33:$B$776,N$47)+'СЕТ СН'!$G$9+СВЦЭМ!$D$10+'СЕТ СН'!$G$5-'СЕТ СН'!$G$17</f>
        <v>3249.2004353100001</v>
      </c>
      <c r="O62" s="35">
        <f>SUMIFS(СВЦЭМ!$C$33:$C$776,СВЦЭМ!$A$33:$A$776,$A62,СВЦЭМ!$B$33:$B$776,O$47)+'СЕТ СН'!$G$9+СВЦЭМ!$D$10+'СЕТ СН'!$G$5-'СЕТ СН'!$G$17</f>
        <v>3267.0250518499997</v>
      </c>
      <c r="P62" s="35">
        <f>SUMIFS(СВЦЭМ!$C$33:$C$776,СВЦЭМ!$A$33:$A$776,$A62,СВЦЭМ!$B$33:$B$776,P$47)+'СЕТ СН'!$G$9+СВЦЭМ!$D$10+'СЕТ СН'!$G$5-'СЕТ СН'!$G$17</f>
        <v>3266.1103192099999</v>
      </c>
      <c r="Q62" s="35">
        <f>SUMIFS(СВЦЭМ!$C$33:$C$776,СВЦЭМ!$A$33:$A$776,$A62,СВЦЭМ!$B$33:$B$776,Q$47)+'СЕТ СН'!$G$9+СВЦЭМ!$D$10+'СЕТ СН'!$G$5-'СЕТ СН'!$G$17</f>
        <v>3265.2866151099997</v>
      </c>
      <c r="R62" s="35">
        <f>SUMIFS(СВЦЭМ!$C$33:$C$776,СВЦЭМ!$A$33:$A$776,$A62,СВЦЭМ!$B$33:$B$776,R$47)+'СЕТ СН'!$G$9+СВЦЭМ!$D$10+'СЕТ СН'!$G$5-'СЕТ СН'!$G$17</f>
        <v>3268.30374127</v>
      </c>
      <c r="S62" s="35">
        <f>SUMIFS(СВЦЭМ!$C$33:$C$776,СВЦЭМ!$A$33:$A$776,$A62,СВЦЭМ!$B$33:$B$776,S$47)+'СЕТ СН'!$G$9+СВЦЭМ!$D$10+'СЕТ СН'!$G$5-'СЕТ СН'!$G$17</f>
        <v>3285.1183311699997</v>
      </c>
      <c r="T62" s="35">
        <f>SUMIFS(СВЦЭМ!$C$33:$C$776,СВЦЭМ!$A$33:$A$776,$A62,СВЦЭМ!$B$33:$B$776,T$47)+'СЕТ СН'!$G$9+СВЦЭМ!$D$10+'СЕТ СН'!$G$5-'СЕТ СН'!$G$17</f>
        <v>3282.8633165800002</v>
      </c>
      <c r="U62" s="35">
        <f>SUMIFS(СВЦЭМ!$C$33:$C$776,СВЦЭМ!$A$33:$A$776,$A62,СВЦЭМ!$B$33:$B$776,U$47)+'СЕТ СН'!$G$9+СВЦЭМ!$D$10+'СЕТ СН'!$G$5-'СЕТ СН'!$G$17</f>
        <v>3278.1772361799999</v>
      </c>
      <c r="V62" s="35">
        <f>SUMIFS(СВЦЭМ!$C$33:$C$776,СВЦЭМ!$A$33:$A$776,$A62,СВЦЭМ!$B$33:$B$776,V$47)+'СЕТ СН'!$G$9+СВЦЭМ!$D$10+'СЕТ СН'!$G$5-'СЕТ СН'!$G$17</f>
        <v>3264.2987024200002</v>
      </c>
      <c r="W62" s="35">
        <f>SUMIFS(СВЦЭМ!$C$33:$C$776,СВЦЭМ!$A$33:$A$776,$A62,СВЦЭМ!$B$33:$B$776,W$47)+'СЕТ СН'!$G$9+СВЦЭМ!$D$10+'СЕТ СН'!$G$5-'СЕТ СН'!$G$17</f>
        <v>3262.6490551699999</v>
      </c>
      <c r="X62" s="35">
        <f>SUMIFS(СВЦЭМ!$C$33:$C$776,СВЦЭМ!$A$33:$A$776,$A62,СВЦЭМ!$B$33:$B$776,X$47)+'СЕТ СН'!$G$9+СВЦЭМ!$D$10+'СЕТ СН'!$G$5-'СЕТ СН'!$G$17</f>
        <v>3270.3871930099999</v>
      </c>
      <c r="Y62" s="35">
        <f>SUMIFS(СВЦЭМ!$C$33:$C$776,СВЦЭМ!$A$33:$A$776,$A62,СВЦЭМ!$B$33:$B$776,Y$47)+'СЕТ СН'!$G$9+СВЦЭМ!$D$10+'СЕТ СН'!$G$5-'СЕТ СН'!$G$17</f>
        <v>3353.36622704</v>
      </c>
    </row>
    <row r="63" spans="1:25" ht="15.75" x14ac:dyDescent="0.2">
      <c r="A63" s="34">
        <f t="shared" si="1"/>
        <v>43601</v>
      </c>
      <c r="B63" s="35">
        <f>SUMIFS(СВЦЭМ!$C$33:$C$776,СВЦЭМ!$A$33:$A$776,$A63,СВЦЭМ!$B$33:$B$776,B$47)+'СЕТ СН'!$G$9+СВЦЭМ!$D$10+'СЕТ СН'!$G$5-'СЕТ СН'!$G$17</f>
        <v>3393.60172483</v>
      </c>
      <c r="C63" s="35">
        <f>SUMIFS(СВЦЭМ!$C$33:$C$776,СВЦЭМ!$A$33:$A$776,$A63,СВЦЭМ!$B$33:$B$776,C$47)+'СЕТ СН'!$G$9+СВЦЭМ!$D$10+'СЕТ СН'!$G$5-'СЕТ СН'!$G$17</f>
        <v>3510.3099770099998</v>
      </c>
      <c r="D63" s="35">
        <f>SUMIFS(СВЦЭМ!$C$33:$C$776,СВЦЭМ!$A$33:$A$776,$A63,СВЦЭМ!$B$33:$B$776,D$47)+'СЕТ СН'!$G$9+СВЦЭМ!$D$10+'СЕТ СН'!$G$5-'СЕТ СН'!$G$17</f>
        <v>3582.0489306499999</v>
      </c>
      <c r="E63" s="35">
        <f>SUMIFS(СВЦЭМ!$C$33:$C$776,СВЦЭМ!$A$33:$A$776,$A63,СВЦЭМ!$B$33:$B$776,E$47)+'СЕТ СН'!$G$9+СВЦЭМ!$D$10+'СЕТ СН'!$G$5-'СЕТ СН'!$G$17</f>
        <v>3598.2006133899999</v>
      </c>
      <c r="F63" s="35">
        <f>SUMIFS(СВЦЭМ!$C$33:$C$776,СВЦЭМ!$A$33:$A$776,$A63,СВЦЭМ!$B$33:$B$776,F$47)+'СЕТ СН'!$G$9+СВЦЭМ!$D$10+'СЕТ СН'!$G$5-'СЕТ СН'!$G$17</f>
        <v>3605.99266962</v>
      </c>
      <c r="G63" s="35">
        <f>SUMIFS(СВЦЭМ!$C$33:$C$776,СВЦЭМ!$A$33:$A$776,$A63,СВЦЭМ!$B$33:$B$776,G$47)+'СЕТ СН'!$G$9+СВЦЭМ!$D$10+'СЕТ СН'!$G$5-'СЕТ СН'!$G$17</f>
        <v>3586.36513186</v>
      </c>
      <c r="H63" s="35">
        <f>SUMIFS(СВЦЭМ!$C$33:$C$776,СВЦЭМ!$A$33:$A$776,$A63,СВЦЭМ!$B$33:$B$776,H$47)+'СЕТ СН'!$G$9+СВЦЭМ!$D$10+'СЕТ СН'!$G$5-'СЕТ СН'!$G$17</f>
        <v>3499.4452256700001</v>
      </c>
      <c r="I63" s="35">
        <f>SUMIFS(СВЦЭМ!$C$33:$C$776,СВЦЭМ!$A$33:$A$776,$A63,СВЦЭМ!$B$33:$B$776,I$47)+'СЕТ СН'!$G$9+СВЦЭМ!$D$10+'СЕТ СН'!$G$5-'СЕТ СН'!$G$17</f>
        <v>3360.2529092099999</v>
      </c>
      <c r="J63" s="35">
        <f>SUMIFS(СВЦЭМ!$C$33:$C$776,СВЦЭМ!$A$33:$A$776,$A63,СВЦЭМ!$B$33:$B$776,J$47)+'СЕТ СН'!$G$9+СВЦЭМ!$D$10+'СЕТ СН'!$G$5-'СЕТ СН'!$G$17</f>
        <v>3311.2951860899998</v>
      </c>
      <c r="K63" s="35">
        <f>SUMIFS(СВЦЭМ!$C$33:$C$776,СВЦЭМ!$A$33:$A$776,$A63,СВЦЭМ!$B$33:$B$776,K$47)+'СЕТ СН'!$G$9+СВЦЭМ!$D$10+'СЕТ СН'!$G$5-'СЕТ СН'!$G$17</f>
        <v>3245.2678700900001</v>
      </c>
      <c r="L63" s="35">
        <f>SUMIFS(СВЦЭМ!$C$33:$C$776,СВЦЭМ!$A$33:$A$776,$A63,СВЦЭМ!$B$33:$B$776,L$47)+'СЕТ СН'!$G$9+СВЦЭМ!$D$10+'СЕТ СН'!$G$5-'СЕТ СН'!$G$17</f>
        <v>3238.0572542099999</v>
      </c>
      <c r="M63" s="35">
        <f>SUMIFS(СВЦЭМ!$C$33:$C$776,СВЦЭМ!$A$33:$A$776,$A63,СВЦЭМ!$B$33:$B$776,M$47)+'СЕТ СН'!$G$9+СВЦЭМ!$D$10+'СЕТ СН'!$G$5-'СЕТ СН'!$G$17</f>
        <v>3246.59652413</v>
      </c>
      <c r="N63" s="35">
        <f>SUMIFS(СВЦЭМ!$C$33:$C$776,СВЦЭМ!$A$33:$A$776,$A63,СВЦЭМ!$B$33:$B$776,N$47)+'СЕТ СН'!$G$9+СВЦЭМ!$D$10+'СЕТ СН'!$G$5-'СЕТ СН'!$G$17</f>
        <v>3234.97896816</v>
      </c>
      <c r="O63" s="35">
        <f>SUMIFS(СВЦЭМ!$C$33:$C$776,СВЦЭМ!$A$33:$A$776,$A63,СВЦЭМ!$B$33:$B$776,O$47)+'СЕТ СН'!$G$9+СВЦЭМ!$D$10+'СЕТ СН'!$G$5-'СЕТ СН'!$G$17</f>
        <v>3236.8050272199998</v>
      </c>
      <c r="P63" s="35">
        <f>SUMIFS(СВЦЭМ!$C$33:$C$776,СВЦЭМ!$A$33:$A$776,$A63,СВЦЭМ!$B$33:$B$776,P$47)+'СЕТ СН'!$G$9+СВЦЭМ!$D$10+'СЕТ СН'!$G$5-'СЕТ СН'!$G$17</f>
        <v>3237.4896349800001</v>
      </c>
      <c r="Q63" s="35">
        <f>SUMIFS(СВЦЭМ!$C$33:$C$776,СВЦЭМ!$A$33:$A$776,$A63,СВЦЭМ!$B$33:$B$776,Q$47)+'СЕТ СН'!$G$9+СВЦЭМ!$D$10+'СЕТ СН'!$G$5-'СЕТ СН'!$G$17</f>
        <v>3237.6314284099999</v>
      </c>
      <c r="R63" s="35">
        <f>SUMIFS(СВЦЭМ!$C$33:$C$776,СВЦЭМ!$A$33:$A$776,$A63,СВЦЭМ!$B$33:$B$776,R$47)+'СЕТ СН'!$G$9+СВЦЭМ!$D$10+'СЕТ СН'!$G$5-'СЕТ СН'!$G$17</f>
        <v>3231.2930259099999</v>
      </c>
      <c r="S63" s="35">
        <f>SUMIFS(СВЦЭМ!$C$33:$C$776,СВЦЭМ!$A$33:$A$776,$A63,СВЦЭМ!$B$33:$B$776,S$47)+'СЕТ СН'!$G$9+СВЦЭМ!$D$10+'СЕТ СН'!$G$5-'СЕТ СН'!$G$17</f>
        <v>3237.0202556899999</v>
      </c>
      <c r="T63" s="35">
        <f>SUMIFS(СВЦЭМ!$C$33:$C$776,СВЦЭМ!$A$33:$A$776,$A63,СВЦЭМ!$B$33:$B$776,T$47)+'СЕТ СН'!$G$9+СВЦЭМ!$D$10+'СЕТ СН'!$G$5-'СЕТ СН'!$G$17</f>
        <v>3235.1612021400001</v>
      </c>
      <c r="U63" s="35">
        <f>SUMIFS(СВЦЭМ!$C$33:$C$776,СВЦЭМ!$A$33:$A$776,$A63,СВЦЭМ!$B$33:$B$776,U$47)+'СЕТ СН'!$G$9+СВЦЭМ!$D$10+'СЕТ СН'!$G$5-'СЕТ СН'!$G$17</f>
        <v>3222.3845726</v>
      </c>
      <c r="V63" s="35">
        <f>SUMIFS(СВЦЭМ!$C$33:$C$776,СВЦЭМ!$A$33:$A$776,$A63,СВЦЭМ!$B$33:$B$776,V$47)+'СЕТ СН'!$G$9+СВЦЭМ!$D$10+'СЕТ СН'!$G$5-'СЕТ СН'!$G$17</f>
        <v>3217.10412795</v>
      </c>
      <c r="W63" s="35">
        <f>SUMIFS(СВЦЭМ!$C$33:$C$776,СВЦЭМ!$A$33:$A$776,$A63,СВЦЭМ!$B$33:$B$776,W$47)+'СЕТ СН'!$G$9+СВЦЭМ!$D$10+'СЕТ СН'!$G$5-'СЕТ СН'!$G$17</f>
        <v>3201.8276380799998</v>
      </c>
      <c r="X63" s="35">
        <f>SUMIFS(СВЦЭМ!$C$33:$C$776,СВЦЭМ!$A$33:$A$776,$A63,СВЦЭМ!$B$33:$B$776,X$47)+'СЕТ СН'!$G$9+СВЦЭМ!$D$10+'СЕТ СН'!$G$5-'СЕТ СН'!$G$17</f>
        <v>3230.6056841</v>
      </c>
      <c r="Y63" s="35">
        <f>SUMIFS(СВЦЭМ!$C$33:$C$776,СВЦЭМ!$A$33:$A$776,$A63,СВЦЭМ!$B$33:$B$776,Y$47)+'СЕТ СН'!$G$9+СВЦЭМ!$D$10+'СЕТ СН'!$G$5-'СЕТ СН'!$G$17</f>
        <v>3326.4896143999999</v>
      </c>
    </row>
    <row r="64" spans="1:25" ht="15.75" x14ac:dyDescent="0.2">
      <c r="A64" s="34">
        <f t="shared" si="1"/>
        <v>43602</v>
      </c>
      <c r="B64" s="35">
        <f>SUMIFS(СВЦЭМ!$C$33:$C$776,СВЦЭМ!$A$33:$A$776,$A64,СВЦЭМ!$B$33:$B$776,B$47)+'СЕТ СН'!$G$9+СВЦЭМ!$D$10+'СЕТ СН'!$G$5-'СЕТ СН'!$G$17</f>
        <v>3437.5364950100002</v>
      </c>
      <c r="C64" s="35">
        <f>SUMIFS(СВЦЭМ!$C$33:$C$776,СВЦЭМ!$A$33:$A$776,$A64,СВЦЭМ!$B$33:$B$776,C$47)+'СЕТ СН'!$G$9+СВЦЭМ!$D$10+'СЕТ СН'!$G$5-'СЕТ СН'!$G$17</f>
        <v>3540.74154933</v>
      </c>
      <c r="D64" s="35">
        <f>SUMIFS(СВЦЭМ!$C$33:$C$776,СВЦЭМ!$A$33:$A$776,$A64,СВЦЭМ!$B$33:$B$776,D$47)+'СЕТ СН'!$G$9+СВЦЭМ!$D$10+'СЕТ СН'!$G$5-'СЕТ СН'!$G$17</f>
        <v>3611.5676846599999</v>
      </c>
      <c r="E64" s="35">
        <f>SUMIFS(СВЦЭМ!$C$33:$C$776,СВЦЭМ!$A$33:$A$776,$A64,СВЦЭМ!$B$33:$B$776,E$47)+'СЕТ СН'!$G$9+СВЦЭМ!$D$10+'СЕТ СН'!$G$5-'СЕТ СН'!$G$17</f>
        <v>3626.2557129899997</v>
      </c>
      <c r="F64" s="35">
        <f>SUMIFS(СВЦЭМ!$C$33:$C$776,СВЦЭМ!$A$33:$A$776,$A64,СВЦЭМ!$B$33:$B$776,F$47)+'СЕТ СН'!$G$9+СВЦЭМ!$D$10+'СЕТ СН'!$G$5-'СЕТ СН'!$G$17</f>
        <v>3627.72304394</v>
      </c>
      <c r="G64" s="35">
        <f>SUMIFS(СВЦЭМ!$C$33:$C$776,СВЦЭМ!$A$33:$A$776,$A64,СВЦЭМ!$B$33:$B$776,G$47)+'СЕТ СН'!$G$9+СВЦЭМ!$D$10+'СЕТ СН'!$G$5-'СЕТ СН'!$G$17</f>
        <v>3614.6602830399997</v>
      </c>
      <c r="H64" s="35">
        <f>SUMIFS(СВЦЭМ!$C$33:$C$776,СВЦЭМ!$A$33:$A$776,$A64,СВЦЭМ!$B$33:$B$776,H$47)+'СЕТ СН'!$G$9+СВЦЭМ!$D$10+'СЕТ СН'!$G$5-'СЕТ СН'!$G$17</f>
        <v>3531.1399647200001</v>
      </c>
      <c r="I64" s="35">
        <f>SUMIFS(СВЦЭМ!$C$33:$C$776,СВЦЭМ!$A$33:$A$776,$A64,СВЦЭМ!$B$33:$B$776,I$47)+'СЕТ СН'!$G$9+СВЦЭМ!$D$10+'СЕТ СН'!$G$5-'СЕТ СН'!$G$17</f>
        <v>3405.7916880100001</v>
      </c>
      <c r="J64" s="35">
        <f>SUMIFS(СВЦЭМ!$C$33:$C$776,СВЦЭМ!$A$33:$A$776,$A64,СВЦЭМ!$B$33:$B$776,J$47)+'СЕТ СН'!$G$9+СВЦЭМ!$D$10+'СЕТ СН'!$G$5-'СЕТ СН'!$G$17</f>
        <v>3314.2824432899997</v>
      </c>
      <c r="K64" s="35">
        <f>SUMIFS(СВЦЭМ!$C$33:$C$776,СВЦЭМ!$A$33:$A$776,$A64,СВЦЭМ!$B$33:$B$776,K$47)+'СЕТ СН'!$G$9+СВЦЭМ!$D$10+'СЕТ СН'!$G$5-'СЕТ СН'!$G$17</f>
        <v>3227.87818204</v>
      </c>
      <c r="L64" s="35">
        <f>SUMIFS(СВЦЭМ!$C$33:$C$776,СВЦЭМ!$A$33:$A$776,$A64,СВЦЭМ!$B$33:$B$776,L$47)+'СЕТ СН'!$G$9+СВЦЭМ!$D$10+'СЕТ СН'!$G$5-'СЕТ СН'!$G$17</f>
        <v>3219.3928663500001</v>
      </c>
      <c r="M64" s="35">
        <f>SUMIFS(СВЦЭМ!$C$33:$C$776,СВЦЭМ!$A$33:$A$776,$A64,СВЦЭМ!$B$33:$B$776,M$47)+'СЕТ СН'!$G$9+СВЦЭМ!$D$10+'СЕТ СН'!$G$5-'СЕТ СН'!$G$17</f>
        <v>3221.5719346199999</v>
      </c>
      <c r="N64" s="35">
        <f>SUMIFS(СВЦЭМ!$C$33:$C$776,СВЦЭМ!$A$33:$A$776,$A64,СВЦЭМ!$B$33:$B$776,N$47)+'СЕТ СН'!$G$9+СВЦЭМ!$D$10+'СЕТ СН'!$G$5-'СЕТ СН'!$G$17</f>
        <v>3220.0468072799999</v>
      </c>
      <c r="O64" s="35">
        <f>SUMIFS(СВЦЭМ!$C$33:$C$776,СВЦЭМ!$A$33:$A$776,$A64,СВЦЭМ!$B$33:$B$776,O$47)+'СЕТ СН'!$G$9+СВЦЭМ!$D$10+'СЕТ СН'!$G$5-'СЕТ СН'!$G$17</f>
        <v>3224.83081988</v>
      </c>
      <c r="P64" s="35">
        <f>SUMIFS(СВЦЭМ!$C$33:$C$776,СВЦЭМ!$A$33:$A$776,$A64,СВЦЭМ!$B$33:$B$776,P$47)+'СЕТ СН'!$G$9+СВЦЭМ!$D$10+'СЕТ СН'!$G$5-'СЕТ СН'!$G$17</f>
        <v>3231.1784423499998</v>
      </c>
      <c r="Q64" s="35">
        <f>SUMIFS(СВЦЭМ!$C$33:$C$776,СВЦЭМ!$A$33:$A$776,$A64,СВЦЭМ!$B$33:$B$776,Q$47)+'СЕТ СН'!$G$9+СВЦЭМ!$D$10+'СЕТ СН'!$G$5-'СЕТ СН'!$G$17</f>
        <v>3230.1540346800002</v>
      </c>
      <c r="R64" s="35">
        <f>SUMIFS(СВЦЭМ!$C$33:$C$776,СВЦЭМ!$A$33:$A$776,$A64,СВЦЭМ!$B$33:$B$776,R$47)+'СЕТ СН'!$G$9+СВЦЭМ!$D$10+'СЕТ СН'!$G$5-'СЕТ СН'!$G$17</f>
        <v>3231.5815588199998</v>
      </c>
      <c r="S64" s="35">
        <f>SUMIFS(СВЦЭМ!$C$33:$C$776,СВЦЭМ!$A$33:$A$776,$A64,СВЦЭМ!$B$33:$B$776,S$47)+'СЕТ СН'!$G$9+СВЦЭМ!$D$10+'СЕТ СН'!$G$5-'СЕТ СН'!$G$17</f>
        <v>3236.8223505599999</v>
      </c>
      <c r="T64" s="35">
        <f>SUMIFS(СВЦЭМ!$C$33:$C$776,СВЦЭМ!$A$33:$A$776,$A64,СВЦЭМ!$B$33:$B$776,T$47)+'СЕТ СН'!$G$9+СВЦЭМ!$D$10+'СЕТ СН'!$G$5-'СЕТ СН'!$G$17</f>
        <v>3239.6085558200002</v>
      </c>
      <c r="U64" s="35">
        <f>SUMIFS(СВЦЭМ!$C$33:$C$776,СВЦЭМ!$A$33:$A$776,$A64,СВЦЭМ!$B$33:$B$776,U$47)+'СЕТ СН'!$G$9+СВЦЭМ!$D$10+'СЕТ СН'!$G$5-'СЕТ СН'!$G$17</f>
        <v>3233.2047926400001</v>
      </c>
      <c r="V64" s="35">
        <f>SUMIFS(СВЦЭМ!$C$33:$C$776,СВЦЭМ!$A$33:$A$776,$A64,СВЦЭМ!$B$33:$B$776,V$47)+'СЕТ СН'!$G$9+СВЦЭМ!$D$10+'СЕТ СН'!$G$5-'СЕТ СН'!$G$17</f>
        <v>3222.2635029399999</v>
      </c>
      <c r="W64" s="35">
        <f>SUMIFS(СВЦЭМ!$C$33:$C$776,СВЦЭМ!$A$33:$A$776,$A64,СВЦЭМ!$B$33:$B$776,W$47)+'СЕТ СН'!$G$9+СВЦЭМ!$D$10+'СЕТ СН'!$G$5-'СЕТ СН'!$G$17</f>
        <v>3210.6904110599999</v>
      </c>
      <c r="X64" s="35">
        <f>SUMIFS(СВЦЭМ!$C$33:$C$776,СВЦЭМ!$A$33:$A$776,$A64,СВЦЭМ!$B$33:$B$776,X$47)+'СЕТ СН'!$G$9+СВЦЭМ!$D$10+'СЕТ СН'!$G$5-'СЕТ СН'!$G$17</f>
        <v>3235.5133864999998</v>
      </c>
      <c r="Y64" s="35">
        <f>SUMIFS(СВЦЭМ!$C$33:$C$776,СВЦЭМ!$A$33:$A$776,$A64,СВЦЭМ!$B$33:$B$776,Y$47)+'СЕТ СН'!$G$9+СВЦЭМ!$D$10+'СЕТ СН'!$G$5-'СЕТ СН'!$G$17</f>
        <v>3319.9382744999998</v>
      </c>
    </row>
    <row r="65" spans="1:27" ht="15.75" x14ac:dyDescent="0.2">
      <c r="A65" s="34">
        <f t="shared" si="1"/>
        <v>43603</v>
      </c>
      <c r="B65" s="35">
        <f>SUMIFS(СВЦЭМ!$C$33:$C$776,СВЦЭМ!$A$33:$A$776,$A65,СВЦЭМ!$B$33:$B$776,B$47)+'СЕТ СН'!$G$9+СВЦЭМ!$D$10+'СЕТ СН'!$G$5-'СЕТ СН'!$G$17</f>
        <v>3371.5165914099998</v>
      </c>
      <c r="C65" s="35">
        <f>SUMIFS(СВЦЭМ!$C$33:$C$776,СВЦЭМ!$A$33:$A$776,$A65,СВЦЭМ!$B$33:$B$776,C$47)+'СЕТ СН'!$G$9+СВЦЭМ!$D$10+'СЕТ СН'!$G$5-'СЕТ СН'!$G$17</f>
        <v>3439.8903441699999</v>
      </c>
      <c r="D65" s="35">
        <f>SUMIFS(СВЦЭМ!$C$33:$C$776,СВЦЭМ!$A$33:$A$776,$A65,СВЦЭМ!$B$33:$B$776,D$47)+'СЕТ СН'!$G$9+СВЦЭМ!$D$10+'СЕТ СН'!$G$5-'СЕТ СН'!$G$17</f>
        <v>3522.0918756199999</v>
      </c>
      <c r="E65" s="35">
        <f>SUMIFS(СВЦЭМ!$C$33:$C$776,СВЦЭМ!$A$33:$A$776,$A65,СВЦЭМ!$B$33:$B$776,E$47)+'СЕТ СН'!$G$9+СВЦЭМ!$D$10+'СЕТ СН'!$G$5-'СЕТ СН'!$G$17</f>
        <v>3540.9685170499997</v>
      </c>
      <c r="F65" s="35">
        <f>SUMIFS(СВЦЭМ!$C$33:$C$776,СВЦЭМ!$A$33:$A$776,$A65,СВЦЭМ!$B$33:$B$776,F$47)+'СЕТ СН'!$G$9+СВЦЭМ!$D$10+'СЕТ СН'!$G$5-'СЕТ СН'!$G$17</f>
        <v>3561.5201126299999</v>
      </c>
      <c r="G65" s="35">
        <f>SUMIFS(СВЦЭМ!$C$33:$C$776,СВЦЭМ!$A$33:$A$776,$A65,СВЦЭМ!$B$33:$B$776,G$47)+'СЕТ СН'!$G$9+СВЦЭМ!$D$10+'СЕТ СН'!$G$5-'СЕТ СН'!$G$17</f>
        <v>3532.44464849</v>
      </c>
      <c r="H65" s="35">
        <f>SUMIFS(СВЦЭМ!$C$33:$C$776,СВЦЭМ!$A$33:$A$776,$A65,СВЦЭМ!$B$33:$B$776,H$47)+'СЕТ СН'!$G$9+СВЦЭМ!$D$10+'СЕТ СН'!$G$5-'СЕТ СН'!$G$17</f>
        <v>3445.8135308400001</v>
      </c>
      <c r="I65" s="35">
        <f>SUMIFS(СВЦЭМ!$C$33:$C$776,СВЦЭМ!$A$33:$A$776,$A65,СВЦЭМ!$B$33:$B$776,I$47)+'СЕТ СН'!$G$9+СВЦЭМ!$D$10+'СЕТ СН'!$G$5-'СЕТ СН'!$G$17</f>
        <v>3350.9180995299998</v>
      </c>
      <c r="J65" s="35">
        <f>SUMIFS(СВЦЭМ!$C$33:$C$776,СВЦЭМ!$A$33:$A$776,$A65,СВЦЭМ!$B$33:$B$776,J$47)+'СЕТ СН'!$G$9+СВЦЭМ!$D$10+'СЕТ СН'!$G$5-'СЕТ СН'!$G$17</f>
        <v>3274.9202342499998</v>
      </c>
      <c r="K65" s="35">
        <f>SUMIFS(СВЦЭМ!$C$33:$C$776,СВЦЭМ!$A$33:$A$776,$A65,СВЦЭМ!$B$33:$B$776,K$47)+'СЕТ СН'!$G$9+СВЦЭМ!$D$10+'СЕТ СН'!$G$5-'СЕТ СН'!$G$17</f>
        <v>3201.7195582899999</v>
      </c>
      <c r="L65" s="35">
        <f>SUMIFS(СВЦЭМ!$C$33:$C$776,СВЦЭМ!$A$33:$A$776,$A65,СВЦЭМ!$B$33:$B$776,L$47)+'СЕТ СН'!$G$9+СВЦЭМ!$D$10+'СЕТ СН'!$G$5-'СЕТ СН'!$G$17</f>
        <v>3173.6908025900002</v>
      </c>
      <c r="M65" s="35">
        <f>SUMIFS(СВЦЭМ!$C$33:$C$776,СВЦЭМ!$A$33:$A$776,$A65,СВЦЭМ!$B$33:$B$776,M$47)+'СЕТ СН'!$G$9+СВЦЭМ!$D$10+'СЕТ СН'!$G$5-'СЕТ СН'!$G$17</f>
        <v>3172.3177833300001</v>
      </c>
      <c r="N65" s="35">
        <f>SUMIFS(СВЦЭМ!$C$33:$C$776,СВЦЭМ!$A$33:$A$776,$A65,СВЦЭМ!$B$33:$B$776,N$47)+'СЕТ СН'!$G$9+СВЦЭМ!$D$10+'СЕТ СН'!$G$5-'СЕТ СН'!$G$17</f>
        <v>3172.7595745499998</v>
      </c>
      <c r="O65" s="35">
        <f>SUMIFS(СВЦЭМ!$C$33:$C$776,СВЦЭМ!$A$33:$A$776,$A65,СВЦЭМ!$B$33:$B$776,O$47)+'СЕТ СН'!$G$9+СВЦЭМ!$D$10+'СЕТ СН'!$G$5-'СЕТ СН'!$G$17</f>
        <v>3181.9460412600001</v>
      </c>
      <c r="P65" s="35">
        <f>SUMIFS(СВЦЭМ!$C$33:$C$776,СВЦЭМ!$A$33:$A$776,$A65,СВЦЭМ!$B$33:$B$776,P$47)+'СЕТ СН'!$G$9+СВЦЭМ!$D$10+'СЕТ СН'!$G$5-'СЕТ СН'!$G$17</f>
        <v>3183.23519248</v>
      </c>
      <c r="Q65" s="35">
        <f>SUMIFS(СВЦЭМ!$C$33:$C$776,СВЦЭМ!$A$33:$A$776,$A65,СВЦЭМ!$B$33:$B$776,Q$47)+'СЕТ СН'!$G$9+СВЦЭМ!$D$10+'СЕТ СН'!$G$5-'СЕТ СН'!$G$17</f>
        <v>3177.5463569399999</v>
      </c>
      <c r="R65" s="35">
        <f>SUMIFS(СВЦЭМ!$C$33:$C$776,СВЦЭМ!$A$33:$A$776,$A65,СВЦЭМ!$B$33:$B$776,R$47)+'СЕТ СН'!$G$9+СВЦЭМ!$D$10+'СЕТ СН'!$G$5-'СЕТ СН'!$G$17</f>
        <v>3179.68675988</v>
      </c>
      <c r="S65" s="35">
        <f>SUMIFS(СВЦЭМ!$C$33:$C$776,СВЦЭМ!$A$33:$A$776,$A65,СВЦЭМ!$B$33:$B$776,S$47)+'СЕТ СН'!$G$9+СВЦЭМ!$D$10+'СЕТ СН'!$G$5-'СЕТ СН'!$G$17</f>
        <v>3187.6557134</v>
      </c>
      <c r="T65" s="35">
        <f>SUMIFS(СВЦЭМ!$C$33:$C$776,СВЦЭМ!$A$33:$A$776,$A65,СВЦЭМ!$B$33:$B$776,T$47)+'СЕТ СН'!$G$9+СВЦЭМ!$D$10+'СЕТ СН'!$G$5-'СЕТ СН'!$G$17</f>
        <v>3167.44827734</v>
      </c>
      <c r="U65" s="35">
        <f>SUMIFS(СВЦЭМ!$C$33:$C$776,СВЦЭМ!$A$33:$A$776,$A65,СВЦЭМ!$B$33:$B$776,U$47)+'СЕТ СН'!$G$9+СВЦЭМ!$D$10+'СЕТ СН'!$G$5-'СЕТ СН'!$G$17</f>
        <v>3148.5475011499998</v>
      </c>
      <c r="V65" s="35">
        <f>SUMIFS(СВЦЭМ!$C$33:$C$776,СВЦЭМ!$A$33:$A$776,$A65,СВЦЭМ!$B$33:$B$776,V$47)+'СЕТ СН'!$G$9+СВЦЭМ!$D$10+'СЕТ СН'!$G$5-'СЕТ СН'!$G$17</f>
        <v>3132.7656136400001</v>
      </c>
      <c r="W65" s="35">
        <f>SUMIFS(СВЦЭМ!$C$33:$C$776,СВЦЭМ!$A$33:$A$776,$A65,СВЦЭМ!$B$33:$B$776,W$47)+'СЕТ СН'!$G$9+СВЦЭМ!$D$10+'СЕТ СН'!$G$5-'СЕТ СН'!$G$17</f>
        <v>3139.8952215300001</v>
      </c>
      <c r="X65" s="35">
        <f>SUMIFS(СВЦЭМ!$C$33:$C$776,СВЦЭМ!$A$33:$A$776,$A65,СВЦЭМ!$B$33:$B$776,X$47)+'СЕТ СН'!$G$9+СВЦЭМ!$D$10+'СЕТ СН'!$G$5-'СЕТ СН'!$G$17</f>
        <v>3159.5065515199999</v>
      </c>
      <c r="Y65" s="35">
        <f>SUMIFS(СВЦЭМ!$C$33:$C$776,СВЦЭМ!$A$33:$A$776,$A65,СВЦЭМ!$B$33:$B$776,Y$47)+'СЕТ СН'!$G$9+СВЦЭМ!$D$10+'СЕТ СН'!$G$5-'СЕТ СН'!$G$17</f>
        <v>3240.50178873</v>
      </c>
    </row>
    <row r="66" spans="1:27" ht="15.75" x14ac:dyDescent="0.2">
      <c r="A66" s="34">
        <f t="shared" si="1"/>
        <v>43604</v>
      </c>
      <c r="B66" s="35">
        <f>SUMIFS(СВЦЭМ!$C$33:$C$776,СВЦЭМ!$A$33:$A$776,$A66,СВЦЭМ!$B$33:$B$776,B$47)+'СЕТ СН'!$G$9+СВЦЭМ!$D$10+'СЕТ СН'!$G$5-'СЕТ СН'!$G$17</f>
        <v>3350.3819649799998</v>
      </c>
      <c r="C66" s="35">
        <f>SUMIFS(СВЦЭМ!$C$33:$C$776,СВЦЭМ!$A$33:$A$776,$A66,СВЦЭМ!$B$33:$B$776,C$47)+'СЕТ СН'!$G$9+СВЦЭМ!$D$10+'СЕТ СН'!$G$5-'СЕТ СН'!$G$17</f>
        <v>3466.3996847399999</v>
      </c>
      <c r="D66" s="35">
        <f>SUMIFS(СВЦЭМ!$C$33:$C$776,СВЦЭМ!$A$33:$A$776,$A66,СВЦЭМ!$B$33:$B$776,D$47)+'СЕТ СН'!$G$9+СВЦЭМ!$D$10+'СЕТ СН'!$G$5-'СЕТ СН'!$G$17</f>
        <v>3541.4903546300002</v>
      </c>
      <c r="E66" s="35">
        <f>SUMIFS(СВЦЭМ!$C$33:$C$776,СВЦЭМ!$A$33:$A$776,$A66,СВЦЭМ!$B$33:$B$776,E$47)+'СЕТ СН'!$G$9+СВЦЭМ!$D$10+'СЕТ СН'!$G$5-'СЕТ СН'!$G$17</f>
        <v>3562.6495226799998</v>
      </c>
      <c r="F66" s="35">
        <f>SUMIFS(СВЦЭМ!$C$33:$C$776,СВЦЭМ!$A$33:$A$776,$A66,СВЦЭМ!$B$33:$B$776,F$47)+'СЕТ СН'!$G$9+СВЦЭМ!$D$10+'СЕТ СН'!$G$5-'СЕТ СН'!$G$17</f>
        <v>3584.1329157999999</v>
      </c>
      <c r="G66" s="35">
        <f>SUMIFS(СВЦЭМ!$C$33:$C$776,СВЦЭМ!$A$33:$A$776,$A66,СВЦЭМ!$B$33:$B$776,G$47)+'СЕТ СН'!$G$9+СВЦЭМ!$D$10+'СЕТ СН'!$G$5-'СЕТ СН'!$G$17</f>
        <v>3551.8750064400001</v>
      </c>
      <c r="H66" s="35">
        <f>SUMIFS(СВЦЭМ!$C$33:$C$776,СВЦЭМ!$A$33:$A$776,$A66,СВЦЭМ!$B$33:$B$776,H$47)+'СЕТ СН'!$G$9+СВЦЭМ!$D$10+'СЕТ СН'!$G$5-'СЕТ СН'!$G$17</f>
        <v>3501.4278941600001</v>
      </c>
      <c r="I66" s="35">
        <f>SUMIFS(СВЦЭМ!$C$33:$C$776,СВЦЭМ!$A$33:$A$776,$A66,СВЦЭМ!$B$33:$B$776,I$47)+'СЕТ СН'!$G$9+СВЦЭМ!$D$10+'СЕТ СН'!$G$5-'СЕТ СН'!$G$17</f>
        <v>3389.0199581299998</v>
      </c>
      <c r="J66" s="35">
        <f>SUMIFS(СВЦЭМ!$C$33:$C$776,СВЦЭМ!$A$33:$A$776,$A66,СВЦЭМ!$B$33:$B$776,J$47)+'СЕТ СН'!$G$9+СВЦЭМ!$D$10+'СЕТ СН'!$G$5-'СЕТ СН'!$G$17</f>
        <v>3276.3166543500001</v>
      </c>
      <c r="K66" s="35">
        <f>SUMIFS(СВЦЭМ!$C$33:$C$776,СВЦЭМ!$A$33:$A$776,$A66,СВЦЭМ!$B$33:$B$776,K$47)+'СЕТ СН'!$G$9+СВЦЭМ!$D$10+'СЕТ СН'!$G$5-'СЕТ СН'!$G$17</f>
        <v>3189.5668637700001</v>
      </c>
      <c r="L66" s="35">
        <f>SUMIFS(СВЦЭМ!$C$33:$C$776,СВЦЭМ!$A$33:$A$776,$A66,СВЦЭМ!$B$33:$B$776,L$47)+'СЕТ СН'!$G$9+СВЦЭМ!$D$10+'СЕТ СН'!$G$5-'СЕТ СН'!$G$17</f>
        <v>3168.8371318899999</v>
      </c>
      <c r="M66" s="35">
        <f>SUMIFS(СВЦЭМ!$C$33:$C$776,СВЦЭМ!$A$33:$A$776,$A66,СВЦЭМ!$B$33:$B$776,M$47)+'СЕТ СН'!$G$9+СВЦЭМ!$D$10+'СЕТ СН'!$G$5-'СЕТ СН'!$G$17</f>
        <v>3164.9266619099999</v>
      </c>
      <c r="N66" s="35">
        <f>SUMIFS(СВЦЭМ!$C$33:$C$776,СВЦЭМ!$A$33:$A$776,$A66,СВЦЭМ!$B$33:$B$776,N$47)+'СЕТ СН'!$G$9+СВЦЭМ!$D$10+'СЕТ СН'!$G$5-'СЕТ СН'!$G$17</f>
        <v>3174.7122810400001</v>
      </c>
      <c r="O66" s="35">
        <f>SUMIFS(СВЦЭМ!$C$33:$C$776,СВЦЭМ!$A$33:$A$776,$A66,СВЦЭМ!$B$33:$B$776,O$47)+'СЕТ СН'!$G$9+СВЦЭМ!$D$10+'СЕТ СН'!$G$5-'СЕТ СН'!$G$17</f>
        <v>3193.0435896099998</v>
      </c>
      <c r="P66" s="35">
        <f>SUMIFS(СВЦЭМ!$C$33:$C$776,СВЦЭМ!$A$33:$A$776,$A66,СВЦЭМ!$B$33:$B$776,P$47)+'СЕТ СН'!$G$9+СВЦЭМ!$D$10+'СЕТ СН'!$G$5-'СЕТ СН'!$G$17</f>
        <v>3216.0424715700001</v>
      </c>
      <c r="Q66" s="35">
        <f>SUMIFS(СВЦЭМ!$C$33:$C$776,СВЦЭМ!$A$33:$A$776,$A66,СВЦЭМ!$B$33:$B$776,Q$47)+'СЕТ СН'!$G$9+СВЦЭМ!$D$10+'СЕТ СН'!$G$5-'СЕТ СН'!$G$17</f>
        <v>3208.26782602</v>
      </c>
      <c r="R66" s="35">
        <f>SUMIFS(СВЦЭМ!$C$33:$C$776,СВЦЭМ!$A$33:$A$776,$A66,СВЦЭМ!$B$33:$B$776,R$47)+'СЕТ СН'!$G$9+СВЦЭМ!$D$10+'СЕТ СН'!$G$5-'СЕТ СН'!$G$17</f>
        <v>3205.7428416399998</v>
      </c>
      <c r="S66" s="35">
        <f>SUMIFS(СВЦЭМ!$C$33:$C$776,СВЦЭМ!$A$33:$A$776,$A66,СВЦЭМ!$B$33:$B$776,S$47)+'СЕТ СН'!$G$9+СВЦЭМ!$D$10+'СЕТ СН'!$G$5-'СЕТ СН'!$G$17</f>
        <v>3200.9825721799998</v>
      </c>
      <c r="T66" s="35">
        <f>SUMIFS(СВЦЭМ!$C$33:$C$776,СВЦЭМ!$A$33:$A$776,$A66,СВЦЭМ!$B$33:$B$776,T$47)+'СЕТ СН'!$G$9+СВЦЭМ!$D$10+'СЕТ СН'!$G$5-'СЕТ СН'!$G$17</f>
        <v>3191.8990319700001</v>
      </c>
      <c r="U66" s="35">
        <f>SUMIFS(СВЦЭМ!$C$33:$C$776,СВЦЭМ!$A$33:$A$776,$A66,СВЦЭМ!$B$33:$B$776,U$47)+'СЕТ СН'!$G$9+СВЦЭМ!$D$10+'СЕТ СН'!$G$5-'СЕТ СН'!$G$17</f>
        <v>3163.7723701800001</v>
      </c>
      <c r="V66" s="35">
        <f>SUMIFS(СВЦЭМ!$C$33:$C$776,СВЦЭМ!$A$33:$A$776,$A66,СВЦЭМ!$B$33:$B$776,V$47)+'СЕТ СН'!$G$9+СВЦЭМ!$D$10+'СЕТ СН'!$G$5-'СЕТ СН'!$G$17</f>
        <v>3137.3043140499999</v>
      </c>
      <c r="W66" s="35">
        <f>SUMIFS(СВЦЭМ!$C$33:$C$776,СВЦЭМ!$A$33:$A$776,$A66,СВЦЭМ!$B$33:$B$776,W$47)+'СЕТ СН'!$G$9+СВЦЭМ!$D$10+'СЕТ СН'!$G$5-'СЕТ СН'!$G$17</f>
        <v>3140.3569033200001</v>
      </c>
      <c r="X66" s="35">
        <f>SUMIFS(СВЦЭМ!$C$33:$C$776,СВЦЭМ!$A$33:$A$776,$A66,СВЦЭМ!$B$33:$B$776,X$47)+'СЕТ СН'!$G$9+СВЦЭМ!$D$10+'СЕТ СН'!$G$5-'СЕТ СН'!$G$17</f>
        <v>3168.6481544200001</v>
      </c>
      <c r="Y66" s="35">
        <f>SUMIFS(СВЦЭМ!$C$33:$C$776,СВЦЭМ!$A$33:$A$776,$A66,СВЦЭМ!$B$33:$B$776,Y$47)+'СЕТ СН'!$G$9+СВЦЭМ!$D$10+'СЕТ СН'!$G$5-'СЕТ СН'!$G$17</f>
        <v>3241.77334909</v>
      </c>
    </row>
    <row r="67" spans="1:27" ht="15.75" x14ac:dyDescent="0.2">
      <c r="A67" s="34">
        <f t="shared" si="1"/>
        <v>43605</v>
      </c>
      <c r="B67" s="35">
        <f>SUMIFS(СВЦЭМ!$C$33:$C$776,СВЦЭМ!$A$33:$A$776,$A67,СВЦЭМ!$B$33:$B$776,B$47)+'СЕТ СН'!$G$9+СВЦЭМ!$D$10+'СЕТ СН'!$G$5-'СЕТ СН'!$G$17</f>
        <v>3346.06877807</v>
      </c>
      <c r="C67" s="35">
        <f>SUMIFS(СВЦЭМ!$C$33:$C$776,СВЦЭМ!$A$33:$A$776,$A67,СВЦЭМ!$B$33:$B$776,C$47)+'СЕТ СН'!$G$9+СВЦЭМ!$D$10+'СЕТ СН'!$G$5-'СЕТ СН'!$G$17</f>
        <v>3445.8798302</v>
      </c>
      <c r="D67" s="35">
        <f>SUMIFS(СВЦЭМ!$C$33:$C$776,СВЦЭМ!$A$33:$A$776,$A67,СВЦЭМ!$B$33:$B$776,D$47)+'СЕТ СН'!$G$9+СВЦЭМ!$D$10+'СЕТ СН'!$G$5-'СЕТ СН'!$G$17</f>
        <v>3522.5902351099999</v>
      </c>
      <c r="E67" s="35">
        <f>SUMIFS(СВЦЭМ!$C$33:$C$776,СВЦЭМ!$A$33:$A$776,$A67,СВЦЭМ!$B$33:$B$776,E$47)+'СЕТ СН'!$G$9+СВЦЭМ!$D$10+'СЕТ СН'!$G$5-'СЕТ СН'!$G$17</f>
        <v>3524.8331308500001</v>
      </c>
      <c r="F67" s="35">
        <f>SUMIFS(СВЦЭМ!$C$33:$C$776,СВЦЭМ!$A$33:$A$776,$A67,СВЦЭМ!$B$33:$B$776,F$47)+'СЕТ СН'!$G$9+СВЦЭМ!$D$10+'СЕТ СН'!$G$5-'СЕТ СН'!$G$17</f>
        <v>3519.00556994</v>
      </c>
      <c r="G67" s="35">
        <f>SUMIFS(СВЦЭМ!$C$33:$C$776,СВЦЭМ!$A$33:$A$776,$A67,СВЦЭМ!$B$33:$B$776,G$47)+'СЕТ СН'!$G$9+СВЦЭМ!$D$10+'СЕТ СН'!$G$5-'СЕТ СН'!$G$17</f>
        <v>3522.4502272599998</v>
      </c>
      <c r="H67" s="35">
        <f>SUMIFS(СВЦЭМ!$C$33:$C$776,СВЦЭМ!$A$33:$A$776,$A67,СВЦЭМ!$B$33:$B$776,H$47)+'СЕТ СН'!$G$9+СВЦЭМ!$D$10+'СЕТ СН'!$G$5-'СЕТ СН'!$G$17</f>
        <v>3438.2557408100001</v>
      </c>
      <c r="I67" s="35">
        <f>SUMIFS(СВЦЭМ!$C$33:$C$776,СВЦЭМ!$A$33:$A$776,$A67,СВЦЭМ!$B$33:$B$776,I$47)+'СЕТ СН'!$G$9+СВЦЭМ!$D$10+'СЕТ СН'!$G$5-'СЕТ СН'!$G$17</f>
        <v>3338.4939598800001</v>
      </c>
      <c r="J67" s="35">
        <f>SUMIFS(СВЦЭМ!$C$33:$C$776,СВЦЭМ!$A$33:$A$776,$A67,СВЦЭМ!$B$33:$B$776,J$47)+'СЕТ СН'!$G$9+СВЦЭМ!$D$10+'СЕТ СН'!$G$5-'СЕТ СН'!$G$17</f>
        <v>3279.9329567</v>
      </c>
      <c r="K67" s="35">
        <f>SUMIFS(СВЦЭМ!$C$33:$C$776,СВЦЭМ!$A$33:$A$776,$A67,СВЦЭМ!$B$33:$B$776,K$47)+'СЕТ СН'!$G$9+СВЦЭМ!$D$10+'СЕТ СН'!$G$5-'СЕТ СН'!$G$17</f>
        <v>3234.1925431700001</v>
      </c>
      <c r="L67" s="35">
        <f>SUMIFS(СВЦЭМ!$C$33:$C$776,СВЦЭМ!$A$33:$A$776,$A67,СВЦЭМ!$B$33:$B$776,L$47)+'СЕТ СН'!$G$9+СВЦЭМ!$D$10+'СЕТ СН'!$G$5-'СЕТ СН'!$G$17</f>
        <v>3216.37117459</v>
      </c>
      <c r="M67" s="35">
        <f>SUMIFS(СВЦЭМ!$C$33:$C$776,СВЦЭМ!$A$33:$A$776,$A67,СВЦЭМ!$B$33:$B$776,M$47)+'СЕТ СН'!$G$9+СВЦЭМ!$D$10+'СЕТ СН'!$G$5-'СЕТ СН'!$G$17</f>
        <v>3205.9113628699997</v>
      </c>
      <c r="N67" s="35">
        <f>SUMIFS(СВЦЭМ!$C$33:$C$776,СВЦЭМ!$A$33:$A$776,$A67,СВЦЭМ!$B$33:$B$776,N$47)+'СЕТ СН'!$G$9+СВЦЭМ!$D$10+'СЕТ СН'!$G$5-'СЕТ СН'!$G$17</f>
        <v>3206.5079909999999</v>
      </c>
      <c r="O67" s="35">
        <f>SUMIFS(СВЦЭМ!$C$33:$C$776,СВЦЭМ!$A$33:$A$776,$A67,СВЦЭМ!$B$33:$B$776,O$47)+'СЕТ СН'!$G$9+СВЦЭМ!$D$10+'СЕТ СН'!$G$5-'СЕТ СН'!$G$17</f>
        <v>3210.18133545</v>
      </c>
      <c r="P67" s="35">
        <f>SUMIFS(СВЦЭМ!$C$33:$C$776,СВЦЭМ!$A$33:$A$776,$A67,СВЦЭМ!$B$33:$B$776,P$47)+'СЕТ СН'!$G$9+СВЦЭМ!$D$10+'СЕТ СН'!$G$5-'СЕТ СН'!$G$17</f>
        <v>3215.9177024299997</v>
      </c>
      <c r="Q67" s="35">
        <f>SUMIFS(СВЦЭМ!$C$33:$C$776,СВЦЭМ!$A$33:$A$776,$A67,СВЦЭМ!$B$33:$B$776,Q$47)+'СЕТ СН'!$G$9+СВЦЭМ!$D$10+'СЕТ СН'!$G$5-'СЕТ СН'!$G$17</f>
        <v>3217.581134</v>
      </c>
      <c r="R67" s="35">
        <f>SUMIFS(СВЦЭМ!$C$33:$C$776,СВЦЭМ!$A$33:$A$776,$A67,СВЦЭМ!$B$33:$B$776,R$47)+'СЕТ СН'!$G$9+СВЦЭМ!$D$10+'СЕТ СН'!$G$5-'СЕТ СН'!$G$17</f>
        <v>3220.9251497800001</v>
      </c>
      <c r="S67" s="35">
        <f>SUMIFS(СВЦЭМ!$C$33:$C$776,СВЦЭМ!$A$33:$A$776,$A67,СВЦЭМ!$B$33:$B$776,S$47)+'СЕТ СН'!$G$9+СВЦЭМ!$D$10+'СЕТ СН'!$G$5-'СЕТ СН'!$G$17</f>
        <v>3224.8014943999997</v>
      </c>
      <c r="T67" s="35">
        <f>SUMIFS(СВЦЭМ!$C$33:$C$776,СВЦЭМ!$A$33:$A$776,$A67,СВЦЭМ!$B$33:$B$776,T$47)+'СЕТ СН'!$G$9+СВЦЭМ!$D$10+'СЕТ СН'!$G$5-'СЕТ СН'!$G$17</f>
        <v>3220.9455103099999</v>
      </c>
      <c r="U67" s="35">
        <f>SUMIFS(СВЦЭМ!$C$33:$C$776,СВЦЭМ!$A$33:$A$776,$A67,СВЦЭМ!$B$33:$B$776,U$47)+'СЕТ СН'!$G$9+СВЦЭМ!$D$10+'СЕТ СН'!$G$5-'СЕТ СН'!$G$17</f>
        <v>3222.6341210700002</v>
      </c>
      <c r="V67" s="35">
        <f>SUMIFS(СВЦЭМ!$C$33:$C$776,СВЦЭМ!$A$33:$A$776,$A67,СВЦЭМ!$B$33:$B$776,V$47)+'СЕТ СН'!$G$9+СВЦЭМ!$D$10+'СЕТ СН'!$G$5-'СЕТ СН'!$G$17</f>
        <v>3228.5274183299998</v>
      </c>
      <c r="W67" s="35">
        <f>SUMIFS(СВЦЭМ!$C$33:$C$776,СВЦЭМ!$A$33:$A$776,$A67,СВЦЭМ!$B$33:$B$776,W$47)+'СЕТ СН'!$G$9+СВЦЭМ!$D$10+'СЕТ СН'!$G$5-'СЕТ СН'!$G$17</f>
        <v>3228.7269392600001</v>
      </c>
      <c r="X67" s="35">
        <f>SUMIFS(СВЦЭМ!$C$33:$C$776,СВЦЭМ!$A$33:$A$776,$A67,СВЦЭМ!$B$33:$B$776,X$47)+'СЕТ СН'!$G$9+СВЦЭМ!$D$10+'СЕТ СН'!$G$5-'СЕТ СН'!$G$17</f>
        <v>3241.9873769400001</v>
      </c>
      <c r="Y67" s="35">
        <f>SUMIFS(СВЦЭМ!$C$33:$C$776,СВЦЭМ!$A$33:$A$776,$A67,СВЦЭМ!$B$33:$B$776,Y$47)+'СЕТ СН'!$G$9+СВЦЭМ!$D$10+'СЕТ СН'!$G$5-'СЕТ СН'!$G$17</f>
        <v>3306.2854133699998</v>
      </c>
    </row>
    <row r="68" spans="1:27" ht="15.75" x14ac:dyDescent="0.2">
      <c r="A68" s="34">
        <f t="shared" si="1"/>
        <v>43606</v>
      </c>
      <c r="B68" s="35">
        <f>SUMIFS(СВЦЭМ!$C$33:$C$776,СВЦЭМ!$A$33:$A$776,$A68,СВЦЭМ!$B$33:$B$776,B$47)+'СЕТ СН'!$G$9+СВЦЭМ!$D$10+'СЕТ СН'!$G$5-'СЕТ СН'!$G$17</f>
        <v>3391.9887984500001</v>
      </c>
      <c r="C68" s="35">
        <f>SUMIFS(СВЦЭМ!$C$33:$C$776,СВЦЭМ!$A$33:$A$776,$A68,СВЦЭМ!$B$33:$B$776,C$47)+'СЕТ СН'!$G$9+СВЦЭМ!$D$10+'СЕТ СН'!$G$5-'СЕТ СН'!$G$17</f>
        <v>3478.0885143999999</v>
      </c>
      <c r="D68" s="35">
        <f>SUMIFS(СВЦЭМ!$C$33:$C$776,СВЦЭМ!$A$33:$A$776,$A68,СВЦЭМ!$B$33:$B$776,D$47)+'СЕТ СН'!$G$9+СВЦЭМ!$D$10+'СЕТ СН'!$G$5-'СЕТ СН'!$G$17</f>
        <v>3557.14223554</v>
      </c>
      <c r="E68" s="35">
        <f>SUMIFS(СВЦЭМ!$C$33:$C$776,СВЦЭМ!$A$33:$A$776,$A68,СВЦЭМ!$B$33:$B$776,E$47)+'СЕТ СН'!$G$9+СВЦЭМ!$D$10+'СЕТ СН'!$G$5-'СЕТ СН'!$G$17</f>
        <v>3568.95470501</v>
      </c>
      <c r="F68" s="35">
        <f>SUMIFS(СВЦЭМ!$C$33:$C$776,СВЦЭМ!$A$33:$A$776,$A68,СВЦЭМ!$B$33:$B$776,F$47)+'СЕТ СН'!$G$9+СВЦЭМ!$D$10+'СЕТ СН'!$G$5-'СЕТ СН'!$G$17</f>
        <v>3558.1016924200003</v>
      </c>
      <c r="G68" s="35">
        <f>SUMIFS(СВЦЭМ!$C$33:$C$776,СВЦЭМ!$A$33:$A$776,$A68,СВЦЭМ!$B$33:$B$776,G$47)+'СЕТ СН'!$G$9+СВЦЭМ!$D$10+'СЕТ СН'!$G$5-'СЕТ СН'!$G$17</f>
        <v>3539.28858094</v>
      </c>
      <c r="H68" s="35">
        <f>SUMIFS(СВЦЭМ!$C$33:$C$776,СВЦЭМ!$A$33:$A$776,$A68,СВЦЭМ!$B$33:$B$776,H$47)+'СЕТ СН'!$G$9+СВЦЭМ!$D$10+'СЕТ СН'!$G$5-'СЕТ СН'!$G$17</f>
        <v>3459.82024318</v>
      </c>
      <c r="I68" s="35">
        <f>SUMIFS(СВЦЭМ!$C$33:$C$776,СВЦЭМ!$A$33:$A$776,$A68,СВЦЭМ!$B$33:$B$776,I$47)+'СЕТ СН'!$G$9+СВЦЭМ!$D$10+'СЕТ СН'!$G$5-'СЕТ СН'!$G$17</f>
        <v>3356.16499776</v>
      </c>
      <c r="J68" s="35">
        <f>SUMIFS(СВЦЭМ!$C$33:$C$776,СВЦЭМ!$A$33:$A$776,$A68,СВЦЭМ!$B$33:$B$776,J$47)+'СЕТ СН'!$G$9+СВЦЭМ!$D$10+'СЕТ СН'!$G$5-'СЕТ СН'!$G$17</f>
        <v>3265.61048291</v>
      </c>
      <c r="K68" s="35">
        <f>SUMIFS(СВЦЭМ!$C$33:$C$776,СВЦЭМ!$A$33:$A$776,$A68,СВЦЭМ!$B$33:$B$776,K$47)+'СЕТ СН'!$G$9+СВЦЭМ!$D$10+'СЕТ СН'!$G$5-'СЕТ СН'!$G$17</f>
        <v>3222.3955635000002</v>
      </c>
      <c r="L68" s="35">
        <f>SUMIFS(СВЦЭМ!$C$33:$C$776,СВЦЭМ!$A$33:$A$776,$A68,СВЦЭМ!$B$33:$B$776,L$47)+'СЕТ СН'!$G$9+СВЦЭМ!$D$10+'СЕТ СН'!$G$5-'СЕТ СН'!$G$17</f>
        <v>3204.8360240500001</v>
      </c>
      <c r="M68" s="35">
        <f>SUMIFS(СВЦЭМ!$C$33:$C$776,СВЦЭМ!$A$33:$A$776,$A68,СВЦЭМ!$B$33:$B$776,M$47)+'СЕТ СН'!$G$9+СВЦЭМ!$D$10+'СЕТ СН'!$G$5-'СЕТ СН'!$G$17</f>
        <v>3199.0690548100001</v>
      </c>
      <c r="N68" s="35">
        <f>SUMIFS(СВЦЭМ!$C$33:$C$776,СВЦЭМ!$A$33:$A$776,$A68,СВЦЭМ!$B$33:$B$776,N$47)+'СЕТ СН'!$G$9+СВЦЭМ!$D$10+'СЕТ СН'!$G$5-'СЕТ СН'!$G$17</f>
        <v>3196.1235279000002</v>
      </c>
      <c r="O68" s="35">
        <f>SUMIFS(СВЦЭМ!$C$33:$C$776,СВЦЭМ!$A$33:$A$776,$A68,СВЦЭМ!$B$33:$B$776,O$47)+'СЕТ СН'!$G$9+СВЦЭМ!$D$10+'СЕТ СН'!$G$5-'СЕТ СН'!$G$17</f>
        <v>3200.0907382800001</v>
      </c>
      <c r="P68" s="35">
        <f>SUMIFS(СВЦЭМ!$C$33:$C$776,СВЦЭМ!$A$33:$A$776,$A68,СВЦЭМ!$B$33:$B$776,P$47)+'СЕТ СН'!$G$9+СВЦЭМ!$D$10+'СЕТ СН'!$G$5-'СЕТ СН'!$G$17</f>
        <v>3208.6739266999998</v>
      </c>
      <c r="Q68" s="35">
        <f>SUMIFS(СВЦЭМ!$C$33:$C$776,СВЦЭМ!$A$33:$A$776,$A68,СВЦЭМ!$B$33:$B$776,Q$47)+'СЕТ СН'!$G$9+СВЦЭМ!$D$10+'СЕТ СН'!$G$5-'СЕТ СН'!$G$17</f>
        <v>3211.5766209399999</v>
      </c>
      <c r="R68" s="35">
        <f>SUMIFS(СВЦЭМ!$C$33:$C$776,СВЦЭМ!$A$33:$A$776,$A68,СВЦЭМ!$B$33:$B$776,R$47)+'СЕТ СН'!$G$9+СВЦЭМ!$D$10+'СЕТ СН'!$G$5-'СЕТ СН'!$G$17</f>
        <v>3206.98632249</v>
      </c>
      <c r="S68" s="35">
        <f>SUMIFS(СВЦЭМ!$C$33:$C$776,СВЦЭМ!$A$33:$A$776,$A68,СВЦЭМ!$B$33:$B$776,S$47)+'СЕТ СН'!$G$9+СВЦЭМ!$D$10+'СЕТ СН'!$G$5-'СЕТ СН'!$G$17</f>
        <v>3214.98913137</v>
      </c>
      <c r="T68" s="35">
        <f>SUMIFS(СВЦЭМ!$C$33:$C$776,СВЦЭМ!$A$33:$A$776,$A68,СВЦЭМ!$B$33:$B$776,T$47)+'СЕТ СН'!$G$9+СВЦЭМ!$D$10+'СЕТ СН'!$G$5-'СЕТ СН'!$G$17</f>
        <v>3207.9417445899999</v>
      </c>
      <c r="U68" s="35">
        <f>SUMIFS(СВЦЭМ!$C$33:$C$776,СВЦЭМ!$A$33:$A$776,$A68,СВЦЭМ!$B$33:$B$776,U$47)+'СЕТ СН'!$G$9+СВЦЭМ!$D$10+'СЕТ СН'!$G$5-'СЕТ СН'!$G$17</f>
        <v>3203.6546772699999</v>
      </c>
      <c r="V68" s="35">
        <f>SUMIFS(СВЦЭМ!$C$33:$C$776,СВЦЭМ!$A$33:$A$776,$A68,СВЦЭМ!$B$33:$B$776,V$47)+'СЕТ СН'!$G$9+СВЦЭМ!$D$10+'СЕТ СН'!$G$5-'СЕТ СН'!$G$17</f>
        <v>3213.5976176899999</v>
      </c>
      <c r="W68" s="35">
        <f>SUMIFS(СВЦЭМ!$C$33:$C$776,СВЦЭМ!$A$33:$A$776,$A68,СВЦЭМ!$B$33:$B$776,W$47)+'СЕТ СН'!$G$9+СВЦЭМ!$D$10+'СЕТ СН'!$G$5-'СЕТ СН'!$G$17</f>
        <v>3221.9748813000001</v>
      </c>
      <c r="X68" s="35">
        <f>SUMIFS(СВЦЭМ!$C$33:$C$776,СВЦЭМ!$A$33:$A$776,$A68,СВЦЭМ!$B$33:$B$776,X$47)+'СЕТ СН'!$G$9+СВЦЭМ!$D$10+'СЕТ СН'!$G$5-'СЕТ СН'!$G$17</f>
        <v>3227.5855832500001</v>
      </c>
      <c r="Y68" s="35">
        <f>SUMIFS(СВЦЭМ!$C$33:$C$776,СВЦЭМ!$A$33:$A$776,$A68,СВЦЭМ!$B$33:$B$776,Y$47)+'СЕТ СН'!$G$9+СВЦЭМ!$D$10+'СЕТ СН'!$G$5-'СЕТ СН'!$G$17</f>
        <v>3298.8224296999997</v>
      </c>
    </row>
    <row r="69" spans="1:27" ht="15.75" x14ac:dyDescent="0.2">
      <c r="A69" s="34">
        <f t="shared" si="1"/>
        <v>43607</v>
      </c>
      <c r="B69" s="35">
        <f>SUMIFS(СВЦЭМ!$C$33:$C$776,СВЦЭМ!$A$33:$A$776,$A69,СВЦЭМ!$B$33:$B$776,B$47)+'СЕТ СН'!$G$9+СВЦЭМ!$D$10+'СЕТ СН'!$G$5-'СЕТ СН'!$G$17</f>
        <v>3392.2118429399998</v>
      </c>
      <c r="C69" s="35">
        <f>SUMIFS(СВЦЭМ!$C$33:$C$776,СВЦЭМ!$A$33:$A$776,$A69,СВЦЭМ!$B$33:$B$776,C$47)+'СЕТ СН'!$G$9+СВЦЭМ!$D$10+'СЕТ СН'!$G$5-'СЕТ СН'!$G$17</f>
        <v>3493.8395543199999</v>
      </c>
      <c r="D69" s="35">
        <f>SUMIFS(СВЦЭМ!$C$33:$C$776,СВЦЭМ!$A$33:$A$776,$A69,СВЦЭМ!$B$33:$B$776,D$47)+'СЕТ СН'!$G$9+СВЦЭМ!$D$10+'СЕТ СН'!$G$5-'СЕТ СН'!$G$17</f>
        <v>3548.226396</v>
      </c>
      <c r="E69" s="35">
        <f>SUMIFS(СВЦЭМ!$C$33:$C$776,СВЦЭМ!$A$33:$A$776,$A69,СВЦЭМ!$B$33:$B$776,E$47)+'СЕТ СН'!$G$9+СВЦЭМ!$D$10+'СЕТ СН'!$G$5-'СЕТ СН'!$G$17</f>
        <v>3546.9074158799999</v>
      </c>
      <c r="F69" s="35">
        <f>SUMIFS(СВЦЭМ!$C$33:$C$776,СВЦЭМ!$A$33:$A$776,$A69,СВЦЭМ!$B$33:$B$776,F$47)+'СЕТ СН'!$G$9+СВЦЭМ!$D$10+'СЕТ СН'!$G$5-'СЕТ СН'!$G$17</f>
        <v>3544.09960189</v>
      </c>
      <c r="G69" s="35">
        <f>SUMIFS(СВЦЭМ!$C$33:$C$776,СВЦЭМ!$A$33:$A$776,$A69,СВЦЭМ!$B$33:$B$776,G$47)+'СЕТ СН'!$G$9+СВЦЭМ!$D$10+'СЕТ СН'!$G$5-'СЕТ СН'!$G$17</f>
        <v>3539.7112634</v>
      </c>
      <c r="H69" s="35">
        <f>SUMIFS(СВЦЭМ!$C$33:$C$776,СВЦЭМ!$A$33:$A$776,$A69,СВЦЭМ!$B$33:$B$776,H$47)+'СЕТ СН'!$G$9+СВЦЭМ!$D$10+'СЕТ СН'!$G$5-'СЕТ СН'!$G$17</f>
        <v>3439.9925645899998</v>
      </c>
      <c r="I69" s="35">
        <f>SUMIFS(СВЦЭМ!$C$33:$C$776,СВЦЭМ!$A$33:$A$776,$A69,СВЦЭМ!$B$33:$B$776,I$47)+'СЕТ СН'!$G$9+СВЦЭМ!$D$10+'СЕТ СН'!$G$5-'СЕТ СН'!$G$17</f>
        <v>3354.1307888299998</v>
      </c>
      <c r="J69" s="35">
        <f>SUMIFS(СВЦЭМ!$C$33:$C$776,СВЦЭМ!$A$33:$A$776,$A69,СВЦЭМ!$B$33:$B$776,J$47)+'СЕТ СН'!$G$9+СВЦЭМ!$D$10+'СЕТ СН'!$G$5-'СЕТ СН'!$G$17</f>
        <v>3282.4417140699998</v>
      </c>
      <c r="K69" s="35">
        <f>SUMIFS(СВЦЭМ!$C$33:$C$776,СВЦЭМ!$A$33:$A$776,$A69,СВЦЭМ!$B$33:$B$776,K$47)+'СЕТ СН'!$G$9+СВЦЭМ!$D$10+'СЕТ СН'!$G$5-'СЕТ СН'!$G$17</f>
        <v>3236.6011141999998</v>
      </c>
      <c r="L69" s="35">
        <f>SUMIFS(СВЦЭМ!$C$33:$C$776,СВЦЭМ!$A$33:$A$776,$A69,СВЦЭМ!$B$33:$B$776,L$47)+'СЕТ СН'!$G$9+СВЦЭМ!$D$10+'СЕТ СН'!$G$5-'СЕТ СН'!$G$17</f>
        <v>3216.6978225799999</v>
      </c>
      <c r="M69" s="35">
        <f>SUMIFS(СВЦЭМ!$C$33:$C$776,СВЦЭМ!$A$33:$A$776,$A69,СВЦЭМ!$B$33:$B$776,M$47)+'СЕТ СН'!$G$9+СВЦЭМ!$D$10+'СЕТ СН'!$G$5-'СЕТ СН'!$G$17</f>
        <v>3212.7077908599999</v>
      </c>
      <c r="N69" s="35">
        <f>SUMIFS(СВЦЭМ!$C$33:$C$776,СВЦЭМ!$A$33:$A$776,$A69,СВЦЭМ!$B$33:$B$776,N$47)+'СЕТ СН'!$G$9+СВЦЭМ!$D$10+'СЕТ СН'!$G$5-'СЕТ СН'!$G$17</f>
        <v>3207.3416476799998</v>
      </c>
      <c r="O69" s="35">
        <f>SUMIFS(СВЦЭМ!$C$33:$C$776,СВЦЭМ!$A$33:$A$776,$A69,СВЦЭМ!$B$33:$B$776,O$47)+'СЕТ СН'!$G$9+СВЦЭМ!$D$10+'СЕТ СН'!$G$5-'СЕТ СН'!$G$17</f>
        <v>3216.26797691</v>
      </c>
      <c r="P69" s="35">
        <f>SUMIFS(СВЦЭМ!$C$33:$C$776,СВЦЭМ!$A$33:$A$776,$A69,СВЦЭМ!$B$33:$B$776,P$47)+'СЕТ СН'!$G$9+СВЦЭМ!$D$10+'СЕТ СН'!$G$5-'СЕТ СН'!$G$17</f>
        <v>3210.71784815</v>
      </c>
      <c r="Q69" s="35">
        <f>SUMIFS(СВЦЭМ!$C$33:$C$776,СВЦЭМ!$A$33:$A$776,$A69,СВЦЭМ!$B$33:$B$776,Q$47)+'СЕТ СН'!$G$9+СВЦЭМ!$D$10+'СЕТ СН'!$G$5-'СЕТ СН'!$G$17</f>
        <v>3210.23698874</v>
      </c>
      <c r="R69" s="35">
        <f>SUMIFS(СВЦЭМ!$C$33:$C$776,СВЦЭМ!$A$33:$A$776,$A69,СВЦЭМ!$B$33:$B$776,R$47)+'СЕТ СН'!$G$9+СВЦЭМ!$D$10+'СЕТ СН'!$G$5-'СЕТ СН'!$G$17</f>
        <v>3214.1786187399998</v>
      </c>
      <c r="S69" s="35">
        <f>SUMIFS(СВЦЭМ!$C$33:$C$776,СВЦЭМ!$A$33:$A$776,$A69,СВЦЭМ!$B$33:$B$776,S$47)+'СЕТ СН'!$G$9+СВЦЭМ!$D$10+'СЕТ СН'!$G$5-'СЕТ СН'!$G$17</f>
        <v>3214.6281419699999</v>
      </c>
      <c r="T69" s="35">
        <f>SUMIFS(СВЦЭМ!$C$33:$C$776,СВЦЭМ!$A$33:$A$776,$A69,СВЦЭМ!$B$33:$B$776,T$47)+'СЕТ СН'!$G$9+СВЦЭМ!$D$10+'СЕТ СН'!$G$5-'СЕТ СН'!$G$17</f>
        <v>3223.3196718300001</v>
      </c>
      <c r="U69" s="35">
        <f>SUMIFS(СВЦЭМ!$C$33:$C$776,СВЦЭМ!$A$33:$A$776,$A69,СВЦЭМ!$B$33:$B$776,U$47)+'СЕТ СН'!$G$9+СВЦЭМ!$D$10+'СЕТ СН'!$G$5-'СЕТ СН'!$G$17</f>
        <v>3222.42672361</v>
      </c>
      <c r="V69" s="35">
        <f>SUMIFS(СВЦЭМ!$C$33:$C$776,СВЦЭМ!$A$33:$A$776,$A69,СВЦЭМ!$B$33:$B$776,V$47)+'СЕТ СН'!$G$9+СВЦЭМ!$D$10+'СЕТ СН'!$G$5-'СЕТ СН'!$G$17</f>
        <v>3236.3624618200001</v>
      </c>
      <c r="W69" s="35">
        <f>SUMIFS(СВЦЭМ!$C$33:$C$776,СВЦЭМ!$A$33:$A$776,$A69,СВЦЭМ!$B$33:$B$776,W$47)+'СЕТ СН'!$G$9+СВЦЭМ!$D$10+'СЕТ СН'!$G$5-'СЕТ СН'!$G$17</f>
        <v>3233.2996070899999</v>
      </c>
      <c r="X69" s="35">
        <f>SUMIFS(СВЦЭМ!$C$33:$C$776,СВЦЭМ!$A$33:$A$776,$A69,СВЦЭМ!$B$33:$B$776,X$47)+'СЕТ СН'!$G$9+СВЦЭМ!$D$10+'СЕТ СН'!$G$5-'СЕТ СН'!$G$17</f>
        <v>3233.5634249200002</v>
      </c>
      <c r="Y69" s="35">
        <f>SUMIFS(СВЦЭМ!$C$33:$C$776,СВЦЭМ!$A$33:$A$776,$A69,СВЦЭМ!$B$33:$B$776,Y$47)+'СЕТ СН'!$G$9+СВЦЭМ!$D$10+'СЕТ СН'!$G$5-'СЕТ СН'!$G$17</f>
        <v>3297.2194619299999</v>
      </c>
    </row>
    <row r="70" spans="1:27" ht="15.75" x14ac:dyDescent="0.2">
      <c r="A70" s="34">
        <f t="shared" si="1"/>
        <v>43608</v>
      </c>
      <c r="B70" s="35">
        <f>SUMIFS(СВЦЭМ!$C$33:$C$776,СВЦЭМ!$A$33:$A$776,$A70,СВЦЭМ!$B$33:$B$776,B$47)+'СЕТ СН'!$G$9+СВЦЭМ!$D$10+'СЕТ СН'!$G$5-'СЕТ СН'!$G$17</f>
        <v>3404.95836267</v>
      </c>
      <c r="C70" s="35">
        <f>SUMIFS(СВЦЭМ!$C$33:$C$776,СВЦЭМ!$A$33:$A$776,$A70,СВЦЭМ!$B$33:$B$776,C$47)+'СЕТ СН'!$G$9+СВЦЭМ!$D$10+'СЕТ СН'!$G$5-'СЕТ СН'!$G$17</f>
        <v>3501.2455691499999</v>
      </c>
      <c r="D70" s="35">
        <f>SUMIFS(СВЦЭМ!$C$33:$C$776,СВЦЭМ!$A$33:$A$776,$A70,СВЦЭМ!$B$33:$B$776,D$47)+'СЕТ СН'!$G$9+СВЦЭМ!$D$10+'СЕТ СН'!$G$5-'СЕТ СН'!$G$17</f>
        <v>3555.8762504400001</v>
      </c>
      <c r="E70" s="35">
        <f>SUMIFS(СВЦЭМ!$C$33:$C$776,СВЦЭМ!$A$33:$A$776,$A70,СВЦЭМ!$B$33:$B$776,E$47)+'СЕТ СН'!$G$9+СВЦЭМ!$D$10+'СЕТ СН'!$G$5-'СЕТ СН'!$G$17</f>
        <v>3561.8449841500001</v>
      </c>
      <c r="F70" s="35">
        <f>SUMIFS(СВЦЭМ!$C$33:$C$776,СВЦЭМ!$A$33:$A$776,$A70,СВЦЭМ!$B$33:$B$776,F$47)+'СЕТ СН'!$G$9+СВЦЭМ!$D$10+'СЕТ СН'!$G$5-'СЕТ СН'!$G$17</f>
        <v>3559.91576429</v>
      </c>
      <c r="G70" s="35">
        <f>SUMIFS(СВЦЭМ!$C$33:$C$776,СВЦЭМ!$A$33:$A$776,$A70,СВЦЭМ!$B$33:$B$776,G$47)+'СЕТ СН'!$G$9+СВЦЭМ!$D$10+'СЕТ СН'!$G$5-'СЕТ СН'!$G$17</f>
        <v>3570.8145703999999</v>
      </c>
      <c r="H70" s="35">
        <f>SUMIFS(СВЦЭМ!$C$33:$C$776,СВЦЭМ!$A$33:$A$776,$A70,СВЦЭМ!$B$33:$B$776,H$47)+'СЕТ СН'!$G$9+СВЦЭМ!$D$10+'СЕТ СН'!$G$5-'СЕТ СН'!$G$17</f>
        <v>3465.7348941800001</v>
      </c>
      <c r="I70" s="35">
        <f>SUMIFS(СВЦЭМ!$C$33:$C$776,СВЦЭМ!$A$33:$A$776,$A70,СВЦЭМ!$B$33:$B$776,I$47)+'СЕТ СН'!$G$9+СВЦЭМ!$D$10+'СЕТ СН'!$G$5-'СЕТ СН'!$G$17</f>
        <v>3356.4840938500001</v>
      </c>
      <c r="J70" s="35">
        <f>SUMIFS(СВЦЭМ!$C$33:$C$776,СВЦЭМ!$A$33:$A$776,$A70,СВЦЭМ!$B$33:$B$776,J$47)+'СЕТ СН'!$G$9+СВЦЭМ!$D$10+'СЕТ СН'!$G$5-'СЕТ СН'!$G$17</f>
        <v>3278.47264769</v>
      </c>
      <c r="K70" s="35">
        <f>SUMIFS(СВЦЭМ!$C$33:$C$776,СВЦЭМ!$A$33:$A$776,$A70,СВЦЭМ!$B$33:$B$776,K$47)+'СЕТ СН'!$G$9+СВЦЭМ!$D$10+'СЕТ СН'!$G$5-'СЕТ СН'!$G$17</f>
        <v>3227.4141778100002</v>
      </c>
      <c r="L70" s="35">
        <f>SUMIFS(СВЦЭМ!$C$33:$C$776,СВЦЭМ!$A$33:$A$776,$A70,СВЦЭМ!$B$33:$B$776,L$47)+'СЕТ СН'!$G$9+СВЦЭМ!$D$10+'СЕТ СН'!$G$5-'СЕТ СН'!$G$17</f>
        <v>3206.4436307000001</v>
      </c>
      <c r="M70" s="35">
        <f>SUMIFS(СВЦЭМ!$C$33:$C$776,СВЦЭМ!$A$33:$A$776,$A70,СВЦЭМ!$B$33:$B$776,M$47)+'СЕТ СН'!$G$9+СВЦЭМ!$D$10+'СЕТ СН'!$G$5-'СЕТ СН'!$G$17</f>
        <v>3200.2267955899997</v>
      </c>
      <c r="N70" s="35">
        <f>SUMIFS(СВЦЭМ!$C$33:$C$776,СВЦЭМ!$A$33:$A$776,$A70,СВЦЭМ!$B$33:$B$776,N$47)+'СЕТ СН'!$G$9+СВЦЭМ!$D$10+'СЕТ СН'!$G$5-'СЕТ СН'!$G$17</f>
        <v>3192.01492874</v>
      </c>
      <c r="O70" s="35">
        <f>SUMIFS(СВЦЭМ!$C$33:$C$776,СВЦЭМ!$A$33:$A$776,$A70,СВЦЭМ!$B$33:$B$776,O$47)+'СЕТ СН'!$G$9+СВЦЭМ!$D$10+'СЕТ СН'!$G$5-'СЕТ СН'!$G$17</f>
        <v>3189.5222547499998</v>
      </c>
      <c r="P70" s="35">
        <f>SUMIFS(СВЦЭМ!$C$33:$C$776,СВЦЭМ!$A$33:$A$776,$A70,СВЦЭМ!$B$33:$B$776,P$47)+'СЕТ СН'!$G$9+СВЦЭМ!$D$10+'СЕТ СН'!$G$5-'СЕТ СН'!$G$17</f>
        <v>3195.21317129</v>
      </c>
      <c r="Q70" s="35">
        <f>SUMIFS(СВЦЭМ!$C$33:$C$776,СВЦЭМ!$A$33:$A$776,$A70,СВЦЭМ!$B$33:$B$776,Q$47)+'СЕТ СН'!$G$9+СВЦЭМ!$D$10+'СЕТ СН'!$G$5-'СЕТ СН'!$G$17</f>
        <v>3201.8193240800001</v>
      </c>
      <c r="R70" s="35">
        <f>SUMIFS(СВЦЭМ!$C$33:$C$776,СВЦЭМ!$A$33:$A$776,$A70,СВЦЭМ!$B$33:$B$776,R$47)+'СЕТ СН'!$G$9+СВЦЭМ!$D$10+'СЕТ СН'!$G$5-'СЕТ СН'!$G$17</f>
        <v>3201.5652666999999</v>
      </c>
      <c r="S70" s="35">
        <f>SUMIFS(СВЦЭМ!$C$33:$C$776,СВЦЭМ!$A$33:$A$776,$A70,СВЦЭМ!$B$33:$B$776,S$47)+'СЕТ СН'!$G$9+СВЦЭМ!$D$10+'СЕТ СН'!$G$5-'СЕТ СН'!$G$17</f>
        <v>3208.44063628</v>
      </c>
      <c r="T70" s="35">
        <f>SUMIFS(СВЦЭМ!$C$33:$C$776,СВЦЭМ!$A$33:$A$776,$A70,СВЦЭМ!$B$33:$B$776,T$47)+'СЕТ СН'!$G$9+СВЦЭМ!$D$10+'СЕТ СН'!$G$5-'СЕТ СН'!$G$17</f>
        <v>3201.3617993099997</v>
      </c>
      <c r="U70" s="35">
        <f>SUMIFS(СВЦЭМ!$C$33:$C$776,СВЦЭМ!$A$33:$A$776,$A70,СВЦЭМ!$B$33:$B$776,U$47)+'СЕТ СН'!$G$9+СВЦЭМ!$D$10+'СЕТ СН'!$G$5-'СЕТ СН'!$G$17</f>
        <v>3204.6278342599999</v>
      </c>
      <c r="V70" s="35">
        <f>SUMIFS(СВЦЭМ!$C$33:$C$776,СВЦЭМ!$A$33:$A$776,$A70,СВЦЭМ!$B$33:$B$776,V$47)+'СЕТ СН'!$G$9+СВЦЭМ!$D$10+'СЕТ СН'!$G$5-'СЕТ СН'!$G$17</f>
        <v>3207.1430031700002</v>
      </c>
      <c r="W70" s="35">
        <f>SUMIFS(СВЦЭМ!$C$33:$C$776,СВЦЭМ!$A$33:$A$776,$A70,СВЦЭМ!$B$33:$B$776,W$47)+'СЕТ СН'!$G$9+СВЦЭМ!$D$10+'СЕТ СН'!$G$5-'СЕТ СН'!$G$17</f>
        <v>3213.2174090099998</v>
      </c>
      <c r="X70" s="35">
        <f>SUMIFS(СВЦЭМ!$C$33:$C$776,СВЦЭМ!$A$33:$A$776,$A70,СВЦЭМ!$B$33:$B$776,X$47)+'СЕТ СН'!$G$9+СВЦЭМ!$D$10+'СЕТ СН'!$G$5-'СЕТ СН'!$G$17</f>
        <v>3224.42240713</v>
      </c>
      <c r="Y70" s="35">
        <f>SUMIFS(СВЦЭМ!$C$33:$C$776,СВЦЭМ!$A$33:$A$776,$A70,СВЦЭМ!$B$33:$B$776,Y$47)+'СЕТ СН'!$G$9+СВЦЭМ!$D$10+'СЕТ СН'!$G$5-'СЕТ СН'!$G$17</f>
        <v>3274.8013574199999</v>
      </c>
    </row>
    <row r="71" spans="1:27" ht="15.75" x14ac:dyDescent="0.2">
      <c r="A71" s="34">
        <f t="shared" si="1"/>
        <v>43609</v>
      </c>
      <c r="B71" s="35">
        <f>SUMIFS(СВЦЭМ!$C$33:$C$776,СВЦЭМ!$A$33:$A$776,$A71,СВЦЭМ!$B$33:$B$776,B$47)+'СЕТ СН'!$G$9+СВЦЭМ!$D$10+'СЕТ СН'!$G$5-'СЕТ СН'!$G$17</f>
        <v>3380.1450864099997</v>
      </c>
      <c r="C71" s="35">
        <f>SUMIFS(СВЦЭМ!$C$33:$C$776,СВЦЭМ!$A$33:$A$776,$A71,СВЦЭМ!$B$33:$B$776,C$47)+'СЕТ СН'!$G$9+СВЦЭМ!$D$10+'СЕТ СН'!$G$5-'СЕТ СН'!$G$17</f>
        <v>3487.8969686299997</v>
      </c>
      <c r="D71" s="35">
        <f>SUMIFS(СВЦЭМ!$C$33:$C$776,СВЦЭМ!$A$33:$A$776,$A71,СВЦЭМ!$B$33:$B$776,D$47)+'СЕТ СН'!$G$9+СВЦЭМ!$D$10+'СЕТ СН'!$G$5-'СЕТ СН'!$G$17</f>
        <v>3588.1648259499998</v>
      </c>
      <c r="E71" s="35">
        <f>SUMIFS(СВЦЭМ!$C$33:$C$776,СВЦЭМ!$A$33:$A$776,$A71,СВЦЭМ!$B$33:$B$776,E$47)+'СЕТ СН'!$G$9+СВЦЭМ!$D$10+'СЕТ СН'!$G$5-'СЕТ СН'!$G$17</f>
        <v>3594.7810203899999</v>
      </c>
      <c r="F71" s="35">
        <f>SUMIFS(СВЦЭМ!$C$33:$C$776,СВЦЭМ!$A$33:$A$776,$A71,СВЦЭМ!$B$33:$B$776,F$47)+'СЕТ СН'!$G$9+СВЦЭМ!$D$10+'СЕТ СН'!$G$5-'СЕТ СН'!$G$17</f>
        <v>3591.5560932099997</v>
      </c>
      <c r="G71" s="35">
        <f>SUMIFS(СВЦЭМ!$C$33:$C$776,СВЦЭМ!$A$33:$A$776,$A71,СВЦЭМ!$B$33:$B$776,G$47)+'СЕТ СН'!$G$9+СВЦЭМ!$D$10+'СЕТ СН'!$G$5-'СЕТ СН'!$G$17</f>
        <v>3575.8041481999999</v>
      </c>
      <c r="H71" s="35">
        <f>SUMIFS(СВЦЭМ!$C$33:$C$776,СВЦЭМ!$A$33:$A$776,$A71,СВЦЭМ!$B$33:$B$776,H$47)+'СЕТ СН'!$G$9+СВЦЭМ!$D$10+'СЕТ СН'!$G$5-'СЕТ СН'!$G$17</f>
        <v>3448.5318341100001</v>
      </c>
      <c r="I71" s="35">
        <f>SUMIFS(СВЦЭМ!$C$33:$C$776,СВЦЭМ!$A$33:$A$776,$A71,СВЦЭМ!$B$33:$B$776,I$47)+'СЕТ СН'!$G$9+СВЦЭМ!$D$10+'СЕТ СН'!$G$5-'СЕТ СН'!$G$17</f>
        <v>3348.5545322500002</v>
      </c>
      <c r="J71" s="35">
        <f>SUMIFS(СВЦЭМ!$C$33:$C$776,СВЦЭМ!$A$33:$A$776,$A71,СВЦЭМ!$B$33:$B$776,J$47)+'СЕТ СН'!$G$9+СВЦЭМ!$D$10+'СЕТ СН'!$G$5-'СЕТ СН'!$G$17</f>
        <v>3278.6096617899998</v>
      </c>
      <c r="K71" s="35">
        <f>SUMIFS(СВЦЭМ!$C$33:$C$776,СВЦЭМ!$A$33:$A$776,$A71,СВЦЭМ!$B$33:$B$776,K$47)+'СЕТ СН'!$G$9+СВЦЭМ!$D$10+'СЕТ СН'!$G$5-'СЕТ СН'!$G$17</f>
        <v>3233.7575576700001</v>
      </c>
      <c r="L71" s="35">
        <f>SUMIFS(СВЦЭМ!$C$33:$C$776,СВЦЭМ!$A$33:$A$776,$A71,СВЦЭМ!$B$33:$B$776,L$47)+'СЕТ СН'!$G$9+СВЦЭМ!$D$10+'СЕТ СН'!$G$5-'СЕТ СН'!$G$17</f>
        <v>3207.2747929899997</v>
      </c>
      <c r="M71" s="35">
        <f>SUMIFS(СВЦЭМ!$C$33:$C$776,СВЦЭМ!$A$33:$A$776,$A71,СВЦЭМ!$B$33:$B$776,M$47)+'СЕТ СН'!$G$9+СВЦЭМ!$D$10+'СЕТ СН'!$G$5-'СЕТ СН'!$G$17</f>
        <v>3198.2116209999999</v>
      </c>
      <c r="N71" s="35">
        <f>SUMIFS(СВЦЭМ!$C$33:$C$776,СВЦЭМ!$A$33:$A$776,$A71,СВЦЭМ!$B$33:$B$776,N$47)+'СЕТ СН'!$G$9+СВЦЭМ!$D$10+'СЕТ СН'!$G$5-'СЕТ СН'!$G$17</f>
        <v>3194.9273831</v>
      </c>
      <c r="O71" s="35">
        <f>SUMIFS(СВЦЭМ!$C$33:$C$776,СВЦЭМ!$A$33:$A$776,$A71,СВЦЭМ!$B$33:$B$776,O$47)+'СЕТ СН'!$G$9+СВЦЭМ!$D$10+'СЕТ СН'!$G$5-'СЕТ СН'!$G$17</f>
        <v>3193.9676900499999</v>
      </c>
      <c r="P71" s="35">
        <f>SUMIFS(СВЦЭМ!$C$33:$C$776,СВЦЭМ!$A$33:$A$776,$A71,СВЦЭМ!$B$33:$B$776,P$47)+'СЕТ СН'!$G$9+СВЦЭМ!$D$10+'СЕТ СН'!$G$5-'СЕТ СН'!$G$17</f>
        <v>3196.6270524500001</v>
      </c>
      <c r="Q71" s="35">
        <f>SUMIFS(СВЦЭМ!$C$33:$C$776,СВЦЭМ!$A$33:$A$776,$A71,СВЦЭМ!$B$33:$B$776,Q$47)+'СЕТ СН'!$G$9+СВЦЭМ!$D$10+'СЕТ СН'!$G$5-'СЕТ СН'!$G$17</f>
        <v>3198.5533647499997</v>
      </c>
      <c r="R71" s="35">
        <f>SUMIFS(СВЦЭМ!$C$33:$C$776,СВЦЭМ!$A$33:$A$776,$A71,СВЦЭМ!$B$33:$B$776,R$47)+'СЕТ СН'!$G$9+СВЦЭМ!$D$10+'СЕТ СН'!$G$5-'СЕТ СН'!$G$17</f>
        <v>3201.0031169899999</v>
      </c>
      <c r="S71" s="35">
        <f>SUMIFS(СВЦЭМ!$C$33:$C$776,СВЦЭМ!$A$33:$A$776,$A71,СВЦЭМ!$B$33:$B$776,S$47)+'СЕТ СН'!$G$9+СВЦЭМ!$D$10+'СЕТ СН'!$G$5-'СЕТ СН'!$G$17</f>
        <v>3212.8519113299999</v>
      </c>
      <c r="T71" s="35">
        <f>SUMIFS(СВЦЭМ!$C$33:$C$776,СВЦЭМ!$A$33:$A$776,$A71,СВЦЭМ!$B$33:$B$776,T$47)+'СЕТ СН'!$G$9+СВЦЭМ!$D$10+'СЕТ СН'!$G$5-'СЕТ СН'!$G$17</f>
        <v>3226.4326692099999</v>
      </c>
      <c r="U71" s="35">
        <f>SUMIFS(СВЦЭМ!$C$33:$C$776,СВЦЭМ!$A$33:$A$776,$A71,СВЦЭМ!$B$33:$B$776,U$47)+'СЕТ СН'!$G$9+СВЦЭМ!$D$10+'СЕТ СН'!$G$5-'СЕТ СН'!$G$17</f>
        <v>3204.2488302100001</v>
      </c>
      <c r="V71" s="35">
        <f>SUMIFS(СВЦЭМ!$C$33:$C$776,СВЦЭМ!$A$33:$A$776,$A71,СВЦЭМ!$B$33:$B$776,V$47)+'СЕТ СН'!$G$9+СВЦЭМ!$D$10+'СЕТ СН'!$G$5-'СЕТ СН'!$G$17</f>
        <v>3199.8401147</v>
      </c>
      <c r="W71" s="35">
        <f>SUMIFS(СВЦЭМ!$C$33:$C$776,СВЦЭМ!$A$33:$A$776,$A71,СВЦЭМ!$B$33:$B$776,W$47)+'СЕТ СН'!$G$9+СВЦЭМ!$D$10+'СЕТ СН'!$G$5-'СЕТ СН'!$G$17</f>
        <v>3210.8967367</v>
      </c>
      <c r="X71" s="35">
        <f>SUMIFS(СВЦЭМ!$C$33:$C$776,СВЦЭМ!$A$33:$A$776,$A71,СВЦЭМ!$B$33:$B$776,X$47)+'СЕТ СН'!$G$9+СВЦЭМ!$D$10+'СЕТ СН'!$G$5-'СЕТ СН'!$G$17</f>
        <v>3218.5568959299999</v>
      </c>
      <c r="Y71" s="35">
        <f>SUMIFS(СВЦЭМ!$C$33:$C$776,СВЦЭМ!$A$33:$A$776,$A71,СВЦЭМ!$B$33:$B$776,Y$47)+'СЕТ СН'!$G$9+СВЦЭМ!$D$10+'СЕТ СН'!$G$5-'СЕТ СН'!$G$17</f>
        <v>3255.0691571500001</v>
      </c>
    </row>
    <row r="72" spans="1:27" ht="15.75" x14ac:dyDescent="0.2">
      <c r="A72" s="34">
        <f t="shared" si="1"/>
        <v>43610</v>
      </c>
      <c r="B72" s="35">
        <f>SUMIFS(СВЦЭМ!$C$33:$C$776,СВЦЭМ!$A$33:$A$776,$A72,СВЦЭМ!$B$33:$B$776,B$47)+'СЕТ СН'!$G$9+СВЦЭМ!$D$10+'СЕТ СН'!$G$5-'СЕТ СН'!$G$17</f>
        <v>3342.27550724</v>
      </c>
      <c r="C72" s="35">
        <f>SUMIFS(СВЦЭМ!$C$33:$C$776,СВЦЭМ!$A$33:$A$776,$A72,СВЦЭМ!$B$33:$B$776,C$47)+'СЕТ СН'!$G$9+СВЦЭМ!$D$10+'СЕТ СН'!$G$5-'СЕТ СН'!$G$17</f>
        <v>3393.5076911400001</v>
      </c>
      <c r="D72" s="35">
        <f>SUMIFS(СВЦЭМ!$C$33:$C$776,СВЦЭМ!$A$33:$A$776,$A72,СВЦЭМ!$B$33:$B$776,D$47)+'СЕТ СН'!$G$9+СВЦЭМ!$D$10+'СЕТ СН'!$G$5-'СЕТ СН'!$G$17</f>
        <v>3465.45891953</v>
      </c>
      <c r="E72" s="35">
        <f>SUMIFS(СВЦЭМ!$C$33:$C$776,СВЦЭМ!$A$33:$A$776,$A72,СВЦЭМ!$B$33:$B$776,E$47)+'СЕТ СН'!$G$9+СВЦЭМ!$D$10+'СЕТ СН'!$G$5-'СЕТ СН'!$G$17</f>
        <v>3496.6921209500001</v>
      </c>
      <c r="F72" s="35">
        <f>SUMIFS(СВЦЭМ!$C$33:$C$776,СВЦЭМ!$A$33:$A$776,$A72,СВЦЭМ!$B$33:$B$776,F$47)+'СЕТ СН'!$G$9+СВЦЭМ!$D$10+'СЕТ СН'!$G$5-'СЕТ СН'!$G$17</f>
        <v>3502.9225007800001</v>
      </c>
      <c r="G72" s="35">
        <f>SUMIFS(СВЦЭМ!$C$33:$C$776,СВЦЭМ!$A$33:$A$776,$A72,СВЦЭМ!$B$33:$B$776,G$47)+'СЕТ СН'!$G$9+СВЦЭМ!$D$10+'СЕТ СН'!$G$5-'СЕТ СН'!$G$17</f>
        <v>3511.9140159600001</v>
      </c>
      <c r="H72" s="35">
        <f>SUMIFS(СВЦЭМ!$C$33:$C$776,СВЦЭМ!$A$33:$A$776,$A72,СВЦЭМ!$B$33:$B$776,H$47)+'СЕТ СН'!$G$9+СВЦЭМ!$D$10+'СЕТ СН'!$G$5-'СЕТ СН'!$G$17</f>
        <v>3418.9799229</v>
      </c>
      <c r="I72" s="35">
        <f>SUMIFS(СВЦЭМ!$C$33:$C$776,СВЦЭМ!$A$33:$A$776,$A72,СВЦЭМ!$B$33:$B$776,I$47)+'СЕТ СН'!$G$9+СВЦЭМ!$D$10+'СЕТ СН'!$G$5-'СЕТ СН'!$G$17</f>
        <v>3340.71240545</v>
      </c>
      <c r="J72" s="35">
        <f>SUMIFS(СВЦЭМ!$C$33:$C$776,СВЦЭМ!$A$33:$A$776,$A72,СВЦЭМ!$B$33:$B$776,J$47)+'СЕТ СН'!$G$9+СВЦЭМ!$D$10+'СЕТ СН'!$G$5-'СЕТ СН'!$G$17</f>
        <v>3269.3776523799997</v>
      </c>
      <c r="K72" s="35">
        <f>SUMIFS(СВЦЭМ!$C$33:$C$776,СВЦЭМ!$A$33:$A$776,$A72,СВЦЭМ!$B$33:$B$776,K$47)+'СЕТ СН'!$G$9+СВЦЭМ!$D$10+'СЕТ СН'!$G$5-'СЕТ СН'!$G$17</f>
        <v>3218.8513693200002</v>
      </c>
      <c r="L72" s="35">
        <f>SUMIFS(СВЦЭМ!$C$33:$C$776,СВЦЭМ!$A$33:$A$776,$A72,СВЦЭМ!$B$33:$B$776,L$47)+'СЕТ СН'!$G$9+СВЦЭМ!$D$10+'СЕТ СН'!$G$5-'СЕТ СН'!$G$17</f>
        <v>3206.5214309799999</v>
      </c>
      <c r="M72" s="35">
        <f>SUMIFS(СВЦЭМ!$C$33:$C$776,СВЦЭМ!$A$33:$A$776,$A72,СВЦЭМ!$B$33:$B$776,M$47)+'СЕТ СН'!$G$9+СВЦЭМ!$D$10+'СЕТ СН'!$G$5-'СЕТ СН'!$G$17</f>
        <v>3193.9081729</v>
      </c>
      <c r="N72" s="35">
        <f>SUMIFS(СВЦЭМ!$C$33:$C$776,СВЦЭМ!$A$33:$A$776,$A72,СВЦЭМ!$B$33:$B$776,N$47)+'СЕТ СН'!$G$9+СВЦЭМ!$D$10+'СЕТ СН'!$G$5-'СЕТ СН'!$G$17</f>
        <v>3196.2977860000001</v>
      </c>
      <c r="O72" s="35">
        <f>SUMIFS(СВЦЭМ!$C$33:$C$776,СВЦЭМ!$A$33:$A$776,$A72,СВЦЭМ!$B$33:$B$776,O$47)+'СЕТ СН'!$G$9+СВЦЭМ!$D$10+'СЕТ СН'!$G$5-'СЕТ СН'!$G$17</f>
        <v>3188.1352660900002</v>
      </c>
      <c r="P72" s="35">
        <f>SUMIFS(СВЦЭМ!$C$33:$C$776,СВЦЭМ!$A$33:$A$776,$A72,СВЦЭМ!$B$33:$B$776,P$47)+'СЕТ СН'!$G$9+СВЦЭМ!$D$10+'СЕТ СН'!$G$5-'СЕТ СН'!$G$17</f>
        <v>3183.60884906</v>
      </c>
      <c r="Q72" s="35">
        <f>SUMIFS(СВЦЭМ!$C$33:$C$776,СВЦЭМ!$A$33:$A$776,$A72,СВЦЭМ!$B$33:$B$776,Q$47)+'СЕТ СН'!$G$9+СВЦЭМ!$D$10+'СЕТ СН'!$G$5-'СЕТ СН'!$G$17</f>
        <v>3180.59192291</v>
      </c>
      <c r="R72" s="35">
        <f>SUMIFS(СВЦЭМ!$C$33:$C$776,СВЦЭМ!$A$33:$A$776,$A72,СВЦЭМ!$B$33:$B$776,R$47)+'СЕТ СН'!$G$9+СВЦЭМ!$D$10+'СЕТ СН'!$G$5-'СЕТ СН'!$G$17</f>
        <v>3177.1641419500002</v>
      </c>
      <c r="S72" s="35">
        <f>SUMIFS(СВЦЭМ!$C$33:$C$776,СВЦЭМ!$A$33:$A$776,$A72,СВЦЭМ!$B$33:$B$776,S$47)+'СЕТ СН'!$G$9+СВЦЭМ!$D$10+'СЕТ СН'!$G$5-'СЕТ СН'!$G$17</f>
        <v>3163.4173062199998</v>
      </c>
      <c r="T72" s="35">
        <f>SUMIFS(СВЦЭМ!$C$33:$C$776,СВЦЭМ!$A$33:$A$776,$A72,СВЦЭМ!$B$33:$B$776,T$47)+'СЕТ СН'!$G$9+СВЦЭМ!$D$10+'СЕТ СН'!$G$5-'СЕТ СН'!$G$17</f>
        <v>3161.9179314900002</v>
      </c>
      <c r="U72" s="35">
        <f>SUMIFS(СВЦЭМ!$C$33:$C$776,СВЦЭМ!$A$33:$A$776,$A72,СВЦЭМ!$B$33:$B$776,U$47)+'СЕТ СН'!$G$9+СВЦЭМ!$D$10+'СЕТ СН'!$G$5-'СЕТ СН'!$G$17</f>
        <v>3152.70216136</v>
      </c>
      <c r="V72" s="35">
        <f>SUMIFS(СВЦЭМ!$C$33:$C$776,СВЦЭМ!$A$33:$A$776,$A72,СВЦЭМ!$B$33:$B$776,V$47)+'СЕТ СН'!$G$9+СВЦЭМ!$D$10+'СЕТ СН'!$G$5-'СЕТ СН'!$G$17</f>
        <v>3149.52201294</v>
      </c>
      <c r="W72" s="35">
        <f>SUMIFS(СВЦЭМ!$C$33:$C$776,СВЦЭМ!$A$33:$A$776,$A72,СВЦЭМ!$B$33:$B$776,W$47)+'СЕТ СН'!$G$9+СВЦЭМ!$D$10+'СЕТ СН'!$G$5-'СЕТ СН'!$G$17</f>
        <v>3166.4099971099999</v>
      </c>
      <c r="X72" s="35">
        <f>SUMIFS(СВЦЭМ!$C$33:$C$776,СВЦЭМ!$A$33:$A$776,$A72,СВЦЭМ!$B$33:$B$776,X$47)+'СЕТ СН'!$G$9+СВЦЭМ!$D$10+'СЕТ СН'!$G$5-'СЕТ СН'!$G$17</f>
        <v>3181.0220748800002</v>
      </c>
      <c r="Y72" s="35">
        <f>SUMIFS(СВЦЭМ!$C$33:$C$776,СВЦЭМ!$A$33:$A$776,$A72,СВЦЭМ!$B$33:$B$776,Y$47)+'СЕТ СН'!$G$9+СВЦЭМ!$D$10+'СЕТ СН'!$G$5-'СЕТ СН'!$G$17</f>
        <v>3219.9505658399999</v>
      </c>
    </row>
    <row r="73" spans="1:27" ht="15.75" x14ac:dyDescent="0.2">
      <c r="A73" s="34">
        <f t="shared" si="1"/>
        <v>43611</v>
      </c>
      <c r="B73" s="35">
        <f>SUMIFS(СВЦЭМ!$C$33:$C$776,СВЦЭМ!$A$33:$A$776,$A73,СВЦЭМ!$B$33:$B$776,B$47)+'СЕТ СН'!$G$9+СВЦЭМ!$D$10+'СЕТ СН'!$G$5-'СЕТ СН'!$G$17</f>
        <v>3310.8184962300002</v>
      </c>
      <c r="C73" s="35">
        <f>SUMIFS(СВЦЭМ!$C$33:$C$776,СВЦЭМ!$A$33:$A$776,$A73,СВЦЭМ!$B$33:$B$776,C$47)+'СЕТ СН'!$G$9+СВЦЭМ!$D$10+'СЕТ СН'!$G$5-'СЕТ СН'!$G$17</f>
        <v>3427.1989100700002</v>
      </c>
      <c r="D73" s="35">
        <f>SUMIFS(СВЦЭМ!$C$33:$C$776,СВЦЭМ!$A$33:$A$776,$A73,СВЦЭМ!$B$33:$B$776,D$47)+'СЕТ СН'!$G$9+СВЦЭМ!$D$10+'СЕТ СН'!$G$5-'СЕТ СН'!$G$17</f>
        <v>3526.4333744</v>
      </c>
      <c r="E73" s="35">
        <f>SUMIFS(СВЦЭМ!$C$33:$C$776,СВЦЭМ!$A$33:$A$776,$A73,СВЦЭМ!$B$33:$B$776,E$47)+'СЕТ СН'!$G$9+СВЦЭМ!$D$10+'СЕТ СН'!$G$5-'СЕТ СН'!$G$17</f>
        <v>3542.14345357</v>
      </c>
      <c r="F73" s="35">
        <f>SUMIFS(СВЦЭМ!$C$33:$C$776,СВЦЭМ!$A$33:$A$776,$A73,СВЦЭМ!$B$33:$B$776,F$47)+'СЕТ СН'!$G$9+СВЦЭМ!$D$10+'СЕТ СН'!$G$5-'СЕТ СН'!$G$17</f>
        <v>3537.8105641799998</v>
      </c>
      <c r="G73" s="35">
        <f>SUMIFS(СВЦЭМ!$C$33:$C$776,СВЦЭМ!$A$33:$A$776,$A73,СВЦЭМ!$B$33:$B$776,G$47)+'СЕТ СН'!$G$9+СВЦЭМ!$D$10+'СЕТ СН'!$G$5-'СЕТ СН'!$G$17</f>
        <v>3537.8491363499998</v>
      </c>
      <c r="H73" s="35">
        <f>SUMIFS(СВЦЭМ!$C$33:$C$776,СВЦЭМ!$A$33:$A$776,$A73,СВЦЭМ!$B$33:$B$776,H$47)+'СЕТ СН'!$G$9+СВЦЭМ!$D$10+'СЕТ СН'!$G$5-'СЕТ СН'!$G$17</f>
        <v>3448.6901400500001</v>
      </c>
      <c r="I73" s="35">
        <f>SUMIFS(СВЦЭМ!$C$33:$C$776,СВЦЭМ!$A$33:$A$776,$A73,СВЦЭМ!$B$33:$B$776,I$47)+'СЕТ СН'!$G$9+СВЦЭМ!$D$10+'СЕТ СН'!$G$5-'СЕТ СН'!$G$17</f>
        <v>3343.2286167699999</v>
      </c>
      <c r="J73" s="35">
        <f>SUMIFS(СВЦЭМ!$C$33:$C$776,СВЦЭМ!$A$33:$A$776,$A73,СВЦЭМ!$B$33:$B$776,J$47)+'СЕТ СН'!$G$9+СВЦЭМ!$D$10+'СЕТ СН'!$G$5-'СЕТ СН'!$G$17</f>
        <v>3228.8965883699998</v>
      </c>
      <c r="K73" s="35">
        <f>SUMIFS(СВЦЭМ!$C$33:$C$776,СВЦЭМ!$A$33:$A$776,$A73,СВЦЭМ!$B$33:$B$776,K$47)+'СЕТ СН'!$G$9+СВЦЭМ!$D$10+'СЕТ СН'!$G$5-'СЕТ СН'!$G$17</f>
        <v>3199.25282414</v>
      </c>
      <c r="L73" s="35">
        <f>SUMIFS(СВЦЭМ!$C$33:$C$776,СВЦЭМ!$A$33:$A$776,$A73,СВЦЭМ!$B$33:$B$776,L$47)+'СЕТ СН'!$G$9+СВЦЭМ!$D$10+'СЕТ СН'!$G$5-'СЕТ СН'!$G$17</f>
        <v>3203.5347124499999</v>
      </c>
      <c r="M73" s="35">
        <f>SUMIFS(СВЦЭМ!$C$33:$C$776,СВЦЭМ!$A$33:$A$776,$A73,СВЦЭМ!$B$33:$B$776,M$47)+'СЕТ СН'!$G$9+СВЦЭМ!$D$10+'СЕТ СН'!$G$5-'СЕТ СН'!$G$17</f>
        <v>3192.2513221700001</v>
      </c>
      <c r="N73" s="35">
        <f>SUMIFS(СВЦЭМ!$C$33:$C$776,СВЦЭМ!$A$33:$A$776,$A73,СВЦЭМ!$B$33:$B$776,N$47)+'СЕТ СН'!$G$9+СВЦЭМ!$D$10+'СЕТ СН'!$G$5-'СЕТ СН'!$G$17</f>
        <v>3193.8257677000001</v>
      </c>
      <c r="O73" s="35">
        <f>SUMIFS(СВЦЭМ!$C$33:$C$776,СВЦЭМ!$A$33:$A$776,$A73,СВЦЭМ!$B$33:$B$776,O$47)+'СЕТ СН'!$G$9+СВЦЭМ!$D$10+'СЕТ СН'!$G$5-'СЕТ СН'!$G$17</f>
        <v>3196.4817327199999</v>
      </c>
      <c r="P73" s="35">
        <f>SUMIFS(СВЦЭМ!$C$33:$C$776,СВЦЭМ!$A$33:$A$776,$A73,СВЦЭМ!$B$33:$B$776,P$47)+'СЕТ СН'!$G$9+СВЦЭМ!$D$10+'СЕТ СН'!$G$5-'СЕТ СН'!$G$17</f>
        <v>3193.9941971500002</v>
      </c>
      <c r="Q73" s="35">
        <f>SUMIFS(СВЦЭМ!$C$33:$C$776,СВЦЭМ!$A$33:$A$776,$A73,СВЦЭМ!$B$33:$B$776,Q$47)+'СЕТ СН'!$G$9+СВЦЭМ!$D$10+'СЕТ СН'!$G$5-'СЕТ СН'!$G$17</f>
        <v>3195.06375493</v>
      </c>
      <c r="R73" s="35">
        <f>SUMIFS(СВЦЭМ!$C$33:$C$776,СВЦЭМ!$A$33:$A$776,$A73,СВЦЭМ!$B$33:$B$776,R$47)+'СЕТ СН'!$G$9+СВЦЭМ!$D$10+'СЕТ СН'!$G$5-'СЕТ СН'!$G$17</f>
        <v>3196.9892821200001</v>
      </c>
      <c r="S73" s="35">
        <f>SUMIFS(СВЦЭМ!$C$33:$C$776,СВЦЭМ!$A$33:$A$776,$A73,СВЦЭМ!$B$33:$B$776,S$47)+'СЕТ СН'!$G$9+СВЦЭМ!$D$10+'СЕТ СН'!$G$5-'СЕТ СН'!$G$17</f>
        <v>3138.0649406799998</v>
      </c>
      <c r="T73" s="35">
        <f>SUMIFS(СВЦЭМ!$C$33:$C$776,СВЦЭМ!$A$33:$A$776,$A73,СВЦЭМ!$B$33:$B$776,T$47)+'СЕТ СН'!$G$9+СВЦЭМ!$D$10+'СЕТ СН'!$G$5-'СЕТ СН'!$G$17</f>
        <v>3133.17484036</v>
      </c>
      <c r="U73" s="35">
        <f>SUMIFS(СВЦЭМ!$C$33:$C$776,СВЦЭМ!$A$33:$A$776,$A73,СВЦЭМ!$B$33:$B$776,U$47)+'СЕТ СН'!$G$9+СВЦЭМ!$D$10+'СЕТ СН'!$G$5-'СЕТ СН'!$G$17</f>
        <v>3119.7883216800001</v>
      </c>
      <c r="V73" s="35">
        <f>SUMIFS(СВЦЭМ!$C$33:$C$776,СВЦЭМ!$A$33:$A$776,$A73,СВЦЭМ!$B$33:$B$776,V$47)+'СЕТ СН'!$G$9+СВЦЭМ!$D$10+'СЕТ СН'!$G$5-'СЕТ СН'!$G$17</f>
        <v>3121.17230354</v>
      </c>
      <c r="W73" s="35">
        <f>SUMIFS(СВЦЭМ!$C$33:$C$776,СВЦЭМ!$A$33:$A$776,$A73,СВЦЭМ!$B$33:$B$776,W$47)+'СЕТ СН'!$G$9+СВЦЭМ!$D$10+'СЕТ СН'!$G$5-'СЕТ СН'!$G$17</f>
        <v>3154.5972002999997</v>
      </c>
      <c r="X73" s="35">
        <f>SUMIFS(СВЦЭМ!$C$33:$C$776,СВЦЭМ!$A$33:$A$776,$A73,СВЦЭМ!$B$33:$B$776,X$47)+'СЕТ СН'!$G$9+СВЦЭМ!$D$10+'СЕТ СН'!$G$5-'СЕТ СН'!$G$17</f>
        <v>3144.7437320399999</v>
      </c>
      <c r="Y73" s="35">
        <f>SUMIFS(СВЦЭМ!$C$33:$C$776,СВЦЭМ!$A$33:$A$776,$A73,СВЦЭМ!$B$33:$B$776,Y$47)+'СЕТ СН'!$G$9+СВЦЭМ!$D$10+'СЕТ СН'!$G$5-'СЕТ СН'!$G$17</f>
        <v>3173.3203782400001</v>
      </c>
    </row>
    <row r="74" spans="1:27" ht="15.75" x14ac:dyDescent="0.2">
      <c r="A74" s="34">
        <f t="shared" si="1"/>
        <v>43612</v>
      </c>
      <c r="B74" s="35">
        <f>SUMIFS(СВЦЭМ!$C$33:$C$776,СВЦЭМ!$A$33:$A$776,$A74,СВЦЭМ!$B$33:$B$776,B$47)+'СЕТ СН'!$G$9+СВЦЭМ!$D$10+'СЕТ СН'!$G$5-'СЕТ СН'!$G$17</f>
        <v>3322.2441897099998</v>
      </c>
      <c r="C74" s="35">
        <f>SUMIFS(СВЦЭМ!$C$33:$C$776,СВЦЭМ!$A$33:$A$776,$A74,СВЦЭМ!$B$33:$B$776,C$47)+'СЕТ СН'!$G$9+СВЦЭМ!$D$10+'СЕТ СН'!$G$5-'СЕТ СН'!$G$17</f>
        <v>3383.2707305899999</v>
      </c>
      <c r="D74" s="35">
        <f>SUMIFS(СВЦЭМ!$C$33:$C$776,СВЦЭМ!$A$33:$A$776,$A74,СВЦЭМ!$B$33:$B$776,D$47)+'СЕТ СН'!$G$9+СВЦЭМ!$D$10+'СЕТ СН'!$G$5-'СЕТ СН'!$G$17</f>
        <v>3456.98026433</v>
      </c>
      <c r="E74" s="35">
        <f>SUMIFS(СВЦЭМ!$C$33:$C$776,СВЦЭМ!$A$33:$A$776,$A74,СВЦЭМ!$B$33:$B$776,E$47)+'СЕТ СН'!$G$9+СВЦЭМ!$D$10+'СЕТ СН'!$G$5-'СЕТ СН'!$G$17</f>
        <v>3480.7228427800001</v>
      </c>
      <c r="F74" s="35">
        <f>SUMIFS(СВЦЭМ!$C$33:$C$776,СВЦЭМ!$A$33:$A$776,$A74,СВЦЭМ!$B$33:$B$776,F$47)+'СЕТ СН'!$G$9+СВЦЭМ!$D$10+'СЕТ СН'!$G$5-'СЕТ СН'!$G$17</f>
        <v>3486.3551023599998</v>
      </c>
      <c r="G74" s="35">
        <f>SUMIFS(СВЦЭМ!$C$33:$C$776,СВЦЭМ!$A$33:$A$776,$A74,СВЦЭМ!$B$33:$B$776,G$47)+'СЕТ СН'!$G$9+СВЦЭМ!$D$10+'СЕТ СН'!$G$5-'СЕТ СН'!$G$17</f>
        <v>3486.84376307</v>
      </c>
      <c r="H74" s="35">
        <f>SUMIFS(СВЦЭМ!$C$33:$C$776,СВЦЭМ!$A$33:$A$776,$A74,СВЦЭМ!$B$33:$B$776,H$47)+'СЕТ СН'!$G$9+СВЦЭМ!$D$10+'СЕТ СН'!$G$5-'СЕТ СН'!$G$17</f>
        <v>3388.2016261499998</v>
      </c>
      <c r="I74" s="35">
        <f>SUMIFS(СВЦЭМ!$C$33:$C$776,СВЦЭМ!$A$33:$A$776,$A74,СВЦЭМ!$B$33:$B$776,I$47)+'СЕТ СН'!$G$9+СВЦЭМ!$D$10+'СЕТ СН'!$G$5-'СЕТ СН'!$G$17</f>
        <v>3334.3444627600002</v>
      </c>
      <c r="J74" s="35">
        <f>SUMIFS(СВЦЭМ!$C$33:$C$776,СВЦЭМ!$A$33:$A$776,$A74,СВЦЭМ!$B$33:$B$776,J$47)+'СЕТ СН'!$G$9+СВЦЭМ!$D$10+'СЕТ СН'!$G$5-'СЕТ СН'!$G$17</f>
        <v>3287.60052077</v>
      </c>
      <c r="K74" s="35">
        <f>SUMIFS(СВЦЭМ!$C$33:$C$776,СВЦЭМ!$A$33:$A$776,$A74,СВЦЭМ!$B$33:$B$776,K$47)+'СЕТ СН'!$G$9+СВЦЭМ!$D$10+'СЕТ СН'!$G$5-'СЕТ СН'!$G$17</f>
        <v>3219.0472883299999</v>
      </c>
      <c r="L74" s="35">
        <f>SUMIFS(СВЦЭМ!$C$33:$C$776,СВЦЭМ!$A$33:$A$776,$A74,СВЦЭМ!$B$33:$B$776,L$47)+'СЕТ СН'!$G$9+СВЦЭМ!$D$10+'СЕТ СН'!$G$5-'СЕТ СН'!$G$17</f>
        <v>3201.9841848799997</v>
      </c>
      <c r="M74" s="35">
        <f>SUMIFS(СВЦЭМ!$C$33:$C$776,СВЦЭМ!$A$33:$A$776,$A74,СВЦЭМ!$B$33:$B$776,M$47)+'СЕТ СН'!$G$9+СВЦЭМ!$D$10+'СЕТ СН'!$G$5-'СЕТ СН'!$G$17</f>
        <v>3203.7059794199999</v>
      </c>
      <c r="N74" s="35">
        <f>SUMIFS(СВЦЭМ!$C$33:$C$776,СВЦЭМ!$A$33:$A$776,$A74,СВЦЭМ!$B$33:$B$776,N$47)+'СЕТ СН'!$G$9+СВЦЭМ!$D$10+'СЕТ СН'!$G$5-'СЕТ СН'!$G$17</f>
        <v>3184.9307155400002</v>
      </c>
      <c r="O74" s="35">
        <f>SUMIFS(СВЦЭМ!$C$33:$C$776,СВЦЭМ!$A$33:$A$776,$A74,СВЦЭМ!$B$33:$B$776,O$47)+'СЕТ СН'!$G$9+СВЦЭМ!$D$10+'СЕТ СН'!$G$5-'СЕТ СН'!$G$17</f>
        <v>3200.85052331</v>
      </c>
      <c r="P74" s="35">
        <f>SUMIFS(СВЦЭМ!$C$33:$C$776,СВЦЭМ!$A$33:$A$776,$A74,СВЦЭМ!$B$33:$B$776,P$47)+'СЕТ СН'!$G$9+СВЦЭМ!$D$10+'СЕТ СН'!$G$5-'СЕТ СН'!$G$17</f>
        <v>3200.0903829099998</v>
      </c>
      <c r="Q74" s="35">
        <f>SUMIFS(СВЦЭМ!$C$33:$C$776,СВЦЭМ!$A$33:$A$776,$A74,СВЦЭМ!$B$33:$B$776,Q$47)+'СЕТ СН'!$G$9+СВЦЭМ!$D$10+'СЕТ СН'!$G$5-'СЕТ СН'!$G$17</f>
        <v>3193.10379031</v>
      </c>
      <c r="R74" s="35">
        <f>SUMIFS(СВЦЭМ!$C$33:$C$776,СВЦЭМ!$A$33:$A$776,$A74,СВЦЭМ!$B$33:$B$776,R$47)+'СЕТ СН'!$G$9+СВЦЭМ!$D$10+'СЕТ СН'!$G$5-'СЕТ СН'!$G$17</f>
        <v>3190.5084887200001</v>
      </c>
      <c r="S74" s="35">
        <f>SUMIFS(СВЦЭМ!$C$33:$C$776,СВЦЭМ!$A$33:$A$776,$A74,СВЦЭМ!$B$33:$B$776,S$47)+'СЕТ СН'!$G$9+СВЦЭМ!$D$10+'СЕТ СН'!$G$5-'СЕТ СН'!$G$17</f>
        <v>3199.6597072099999</v>
      </c>
      <c r="T74" s="35">
        <f>SUMIFS(СВЦЭМ!$C$33:$C$776,СВЦЭМ!$A$33:$A$776,$A74,СВЦЭМ!$B$33:$B$776,T$47)+'СЕТ СН'!$G$9+СВЦЭМ!$D$10+'СЕТ СН'!$G$5-'СЕТ СН'!$G$17</f>
        <v>3196.83306692</v>
      </c>
      <c r="U74" s="35">
        <f>SUMIFS(СВЦЭМ!$C$33:$C$776,СВЦЭМ!$A$33:$A$776,$A74,СВЦЭМ!$B$33:$B$776,U$47)+'СЕТ СН'!$G$9+СВЦЭМ!$D$10+'СЕТ СН'!$G$5-'СЕТ СН'!$G$17</f>
        <v>3187.6182475800001</v>
      </c>
      <c r="V74" s="35">
        <f>SUMIFS(СВЦЭМ!$C$33:$C$776,СВЦЭМ!$A$33:$A$776,$A74,СВЦЭМ!$B$33:$B$776,V$47)+'СЕТ СН'!$G$9+СВЦЭМ!$D$10+'СЕТ СН'!$G$5-'СЕТ СН'!$G$17</f>
        <v>3178.3627677599998</v>
      </c>
      <c r="W74" s="35">
        <f>SUMIFS(СВЦЭМ!$C$33:$C$776,СВЦЭМ!$A$33:$A$776,$A74,СВЦЭМ!$B$33:$B$776,W$47)+'СЕТ СН'!$G$9+СВЦЭМ!$D$10+'СЕТ СН'!$G$5-'СЕТ СН'!$G$17</f>
        <v>3139.6722372300001</v>
      </c>
      <c r="X74" s="35">
        <f>SUMIFS(СВЦЭМ!$C$33:$C$776,СВЦЭМ!$A$33:$A$776,$A74,СВЦЭМ!$B$33:$B$776,X$47)+'СЕТ СН'!$G$9+СВЦЭМ!$D$10+'СЕТ СН'!$G$5-'СЕТ СН'!$G$17</f>
        <v>3162.1377465</v>
      </c>
      <c r="Y74" s="35">
        <f>SUMIFS(СВЦЭМ!$C$33:$C$776,СВЦЭМ!$A$33:$A$776,$A74,СВЦЭМ!$B$33:$B$776,Y$47)+'СЕТ СН'!$G$9+СВЦЭМ!$D$10+'СЕТ СН'!$G$5-'СЕТ СН'!$G$17</f>
        <v>3249.0117498899999</v>
      </c>
    </row>
    <row r="75" spans="1:27" ht="15.75" x14ac:dyDescent="0.2">
      <c r="A75" s="34">
        <f t="shared" si="1"/>
        <v>43613</v>
      </c>
      <c r="B75" s="35">
        <f>SUMIFS(СВЦЭМ!$C$33:$C$776,СВЦЭМ!$A$33:$A$776,$A75,СВЦЭМ!$B$33:$B$776,B$47)+'СЕТ СН'!$G$9+СВЦЭМ!$D$10+'СЕТ СН'!$G$5-'СЕТ СН'!$G$17</f>
        <v>3370.6337842399998</v>
      </c>
      <c r="C75" s="35">
        <f>SUMIFS(СВЦЭМ!$C$33:$C$776,СВЦЭМ!$A$33:$A$776,$A75,СВЦЭМ!$B$33:$B$776,C$47)+'СЕТ СН'!$G$9+СВЦЭМ!$D$10+'СЕТ СН'!$G$5-'СЕТ СН'!$G$17</f>
        <v>3460.9849235699999</v>
      </c>
      <c r="D75" s="35">
        <f>SUMIFS(СВЦЭМ!$C$33:$C$776,СВЦЭМ!$A$33:$A$776,$A75,СВЦЭМ!$B$33:$B$776,D$47)+'СЕТ СН'!$G$9+СВЦЭМ!$D$10+'СЕТ СН'!$G$5-'СЕТ СН'!$G$17</f>
        <v>3566.3083380500002</v>
      </c>
      <c r="E75" s="35">
        <f>SUMIFS(СВЦЭМ!$C$33:$C$776,СВЦЭМ!$A$33:$A$776,$A75,СВЦЭМ!$B$33:$B$776,E$47)+'СЕТ СН'!$G$9+СВЦЭМ!$D$10+'СЕТ СН'!$G$5-'СЕТ СН'!$G$17</f>
        <v>3575.7335415799998</v>
      </c>
      <c r="F75" s="35">
        <f>SUMIFS(СВЦЭМ!$C$33:$C$776,СВЦЭМ!$A$33:$A$776,$A75,СВЦЭМ!$B$33:$B$776,F$47)+'СЕТ СН'!$G$9+СВЦЭМ!$D$10+'СЕТ СН'!$G$5-'СЕТ СН'!$G$17</f>
        <v>3580.6081832700002</v>
      </c>
      <c r="G75" s="35">
        <f>SUMIFS(СВЦЭМ!$C$33:$C$776,СВЦЭМ!$A$33:$A$776,$A75,СВЦЭМ!$B$33:$B$776,G$47)+'СЕТ СН'!$G$9+СВЦЭМ!$D$10+'СЕТ СН'!$G$5-'СЕТ СН'!$G$17</f>
        <v>3590.2089431099998</v>
      </c>
      <c r="H75" s="35">
        <f>SUMIFS(СВЦЭМ!$C$33:$C$776,СВЦЭМ!$A$33:$A$776,$A75,СВЦЭМ!$B$33:$B$776,H$47)+'СЕТ СН'!$G$9+СВЦЭМ!$D$10+'СЕТ СН'!$G$5-'СЕТ СН'!$G$17</f>
        <v>3500.1553239999998</v>
      </c>
      <c r="I75" s="35">
        <f>SUMIFS(СВЦЭМ!$C$33:$C$776,СВЦЭМ!$A$33:$A$776,$A75,СВЦЭМ!$B$33:$B$776,I$47)+'СЕТ СН'!$G$9+СВЦЭМ!$D$10+'СЕТ СН'!$G$5-'СЕТ СН'!$G$17</f>
        <v>3368.5534729400001</v>
      </c>
      <c r="J75" s="35">
        <f>SUMIFS(СВЦЭМ!$C$33:$C$776,СВЦЭМ!$A$33:$A$776,$A75,СВЦЭМ!$B$33:$B$776,J$47)+'СЕТ СН'!$G$9+СВЦЭМ!$D$10+'СЕТ СН'!$G$5-'СЕТ СН'!$G$17</f>
        <v>3259.4499461800001</v>
      </c>
      <c r="K75" s="35">
        <f>SUMIFS(СВЦЭМ!$C$33:$C$776,СВЦЭМ!$A$33:$A$776,$A75,СВЦЭМ!$B$33:$B$776,K$47)+'СЕТ СН'!$G$9+СВЦЭМ!$D$10+'СЕТ СН'!$G$5-'СЕТ СН'!$G$17</f>
        <v>3189.5602046499998</v>
      </c>
      <c r="L75" s="35">
        <f>SUMIFS(СВЦЭМ!$C$33:$C$776,СВЦЭМ!$A$33:$A$776,$A75,СВЦЭМ!$B$33:$B$776,L$47)+'СЕТ СН'!$G$9+СВЦЭМ!$D$10+'СЕТ СН'!$G$5-'СЕТ СН'!$G$17</f>
        <v>3158.9639706299999</v>
      </c>
      <c r="M75" s="35">
        <f>SUMIFS(СВЦЭМ!$C$33:$C$776,СВЦЭМ!$A$33:$A$776,$A75,СВЦЭМ!$B$33:$B$776,M$47)+'СЕТ СН'!$G$9+СВЦЭМ!$D$10+'СЕТ СН'!$G$5-'СЕТ СН'!$G$17</f>
        <v>3148.22705804</v>
      </c>
      <c r="N75" s="35">
        <f>SUMIFS(СВЦЭМ!$C$33:$C$776,СВЦЭМ!$A$33:$A$776,$A75,СВЦЭМ!$B$33:$B$776,N$47)+'СЕТ СН'!$G$9+СВЦЭМ!$D$10+'СЕТ СН'!$G$5-'СЕТ СН'!$G$17</f>
        <v>3150.9204479499999</v>
      </c>
      <c r="O75" s="35">
        <f>SUMIFS(СВЦЭМ!$C$33:$C$776,СВЦЭМ!$A$33:$A$776,$A75,СВЦЭМ!$B$33:$B$776,O$47)+'СЕТ СН'!$G$9+СВЦЭМ!$D$10+'СЕТ СН'!$G$5-'СЕТ СН'!$G$17</f>
        <v>3149.19595738</v>
      </c>
      <c r="P75" s="35">
        <f>SUMIFS(СВЦЭМ!$C$33:$C$776,СВЦЭМ!$A$33:$A$776,$A75,СВЦЭМ!$B$33:$B$776,P$47)+'СЕТ СН'!$G$9+СВЦЭМ!$D$10+'СЕТ СН'!$G$5-'СЕТ СН'!$G$17</f>
        <v>3149.3652222700002</v>
      </c>
      <c r="Q75" s="35">
        <f>SUMIFS(СВЦЭМ!$C$33:$C$776,СВЦЭМ!$A$33:$A$776,$A75,СВЦЭМ!$B$33:$B$776,Q$47)+'СЕТ СН'!$G$9+СВЦЭМ!$D$10+'СЕТ СН'!$G$5-'СЕТ СН'!$G$17</f>
        <v>3143.1448261400001</v>
      </c>
      <c r="R75" s="35">
        <f>SUMIFS(СВЦЭМ!$C$33:$C$776,СВЦЭМ!$A$33:$A$776,$A75,СВЦЭМ!$B$33:$B$776,R$47)+'СЕТ СН'!$G$9+СВЦЭМ!$D$10+'СЕТ СН'!$G$5-'СЕТ СН'!$G$17</f>
        <v>3158.1846565300002</v>
      </c>
      <c r="S75" s="35">
        <f>SUMIFS(СВЦЭМ!$C$33:$C$776,СВЦЭМ!$A$33:$A$776,$A75,СВЦЭМ!$B$33:$B$776,S$47)+'СЕТ СН'!$G$9+СВЦЭМ!$D$10+'СЕТ СН'!$G$5-'СЕТ СН'!$G$17</f>
        <v>3165.8990546599998</v>
      </c>
      <c r="T75" s="35">
        <f>SUMIFS(СВЦЭМ!$C$33:$C$776,СВЦЭМ!$A$33:$A$776,$A75,СВЦЭМ!$B$33:$B$776,T$47)+'СЕТ СН'!$G$9+СВЦЭМ!$D$10+'СЕТ СН'!$G$5-'СЕТ СН'!$G$17</f>
        <v>3166.8210016799999</v>
      </c>
      <c r="U75" s="35">
        <f>SUMIFS(СВЦЭМ!$C$33:$C$776,СВЦЭМ!$A$33:$A$776,$A75,СВЦЭМ!$B$33:$B$776,U$47)+'СЕТ СН'!$G$9+СВЦЭМ!$D$10+'СЕТ СН'!$G$5-'СЕТ СН'!$G$17</f>
        <v>3184.4547745700002</v>
      </c>
      <c r="V75" s="35">
        <f>SUMIFS(СВЦЭМ!$C$33:$C$776,СВЦЭМ!$A$33:$A$776,$A75,СВЦЭМ!$B$33:$B$776,V$47)+'СЕТ СН'!$G$9+СВЦЭМ!$D$10+'СЕТ СН'!$G$5-'СЕТ СН'!$G$17</f>
        <v>3190.4656285000001</v>
      </c>
      <c r="W75" s="35">
        <f>SUMIFS(СВЦЭМ!$C$33:$C$776,СВЦЭМ!$A$33:$A$776,$A75,СВЦЭМ!$B$33:$B$776,W$47)+'СЕТ СН'!$G$9+СВЦЭМ!$D$10+'СЕТ СН'!$G$5-'СЕТ СН'!$G$17</f>
        <v>3172.3342120100001</v>
      </c>
      <c r="X75" s="35">
        <f>SUMIFS(СВЦЭМ!$C$33:$C$776,СВЦЭМ!$A$33:$A$776,$A75,СВЦЭМ!$B$33:$B$776,X$47)+'СЕТ СН'!$G$9+СВЦЭМ!$D$10+'СЕТ СН'!$G$5-'СЕТ СН'!$G$17</f>
        <v>3211.0694120500002</v>
      </c>
      <c r="Y75" s="35">
        <f>SUMIFS(СВЦЭМ!$C$33:$C$776,СВЦЭМ!$A$33:$A$776,$A75,СВЦЭМ!$B$33:$B$776,Y$47)+'СЕТ СН'!$G$9+СВЦЭМ!$D$10+'СЕТ СН'!$G$5-'СЕТ СН'!$G$17</f>
        <v>3286.0578172800001</v>
      </c>
    </row>
    <row r="76" spans="1:27" ht="15.75" x14ac:dyDescent="0.2">
      <c r="A76" s="34">
        <f t="shared" si="1"/>
        <v>43614</v>
      </c>
      <c r="B76" s="35">
        <f>SUMIFS(СВЦЭМ!$C$33:$C$776,СВЦЭМ!$A$33:$A$776,$A76,СВЦЭМ!$B$33:$B$776,B$47)+'СЕТ СН'!$G$9+СВЦЭМ!$D$10+'СЕТ СН'!$G$5-'СЕТ СН'!$G$17</f>
        <v>3442.1908368999998</v>
      </c>
      <c r="C76" s="35">
        <f>SUMIFS(СВЦЭМ!$C$33:$C$776,СВЦЭМ!$A$33:$A$776,$A76,СВЦЭМ!$B$33:$B$776,C$47)+'СЕТ СН'!$G$9+СВЦЭМ!$D$10+'СЕТ СН'!$G$5-'СЕТ СН'!$G$17</f>
        <v>3540.2489636999999</v>
      </c>
      <c r="D76" s="35">
        <f>SUMIFS(СВЦЭМ!$C$33:$C$776,СВЦЭМ!$A$33:$A$776,$A76,СВЦЭМ!$B$33:$B$776,D$47)+'СЕТ СН'!$G$9+СВЦЭМ!$D$10+'СЕТ СН'!$G$5-'СЕТ СН'!$G$17</f>
        <v>3572.1977334100002</v>
      </c>
      <c r="E76" s="35">
        <f>SUMIFS(СВЦЭМ!$C$33:$C$776,СВЦЭМ!$A$33:$A$776,$A76,СВЦЭМ!$B$33:$B$776,E$47)+'СЕТ СН'!$G$9+СВЦЭМ!$D$10+'СЕТ СН'!$G$5-'СЕТ СН'!$G$17</f>
        <v>3558.4216693099997</v>
      </c>
      <c r="F76" s="35">
        <f>SUMIFS(СВЦЭМ!$C$33:$C$776,СВЦЭМ!$A$33:$A$776,$A76,СВЦЭМ!$B$33:$B$776,F$47)+'СЕТ СН'!$G$9+СВЦЭМ!$D$10+'СЕТ СН'!$G$5-'СЕТ СН'!$G$17</f>
        <v>3566.9948743999998</v>
      </c>
      <c r="G76" s="35">
        <f>SUMIFS(СВЦЭМ!$C$33:$C$776,СВЦЭМ!$A$33:$A$776,$A76,СВЦЭМ!$B$33:$B$776,G$47)+'СЕТ СН'!$G$9+СВЦЭМ!$D$10+'СЕТ СН'!$G$5-'СЕТ СН'!$G$17</f>
        <v>3571.16177419</v>
      </c>
      <c r="H76" s="35">
        <f>SUMIFS(СВЦЭМ!$C$33:$C$776,СВЦЭМ!$A$33:$A$776,$A76,СВЦЭМ!$B$33:$B$776,H$47)+'СЕТ СН'!$G$9+СВЦЭМ!$D$10+'СЕТ СН'!$G$5-'СЕТ СН'!$G$17</f>
        <v>3554.1217199900002</v>
      </c>
      <c r="I76" s="35">
        <f>SUMIFS(СВЦЭМ!$C$33:$C$776,СВЦЭМ!$A$33:$A$776,$A76,СВЦЭМ!$B$33:$B$776,I$47)+'СЕТ СН'!$G$9+СВЦЭМ!$D$10+'СЕТ СН'!$G$5-'СЕТ СН'!$G$17</f>
        <v>3434.83730242</v>
      </c>
      <c r="J76" s="35">
        <f>SUMIFS(СВЦЭМ!$C$33:$C$776,СВЦЭМ!$A$33:$A$776,$A76,СВЦЭМ!$B$33:$B$776,J$47)+'СЕТ СН'!$G$9+СВЦЭМ!$D$10+'СЕТ СН'!$G$5-'СЕТ СН'!$G$17</f>
        <v>3340.3756315999999</v>
      </c>
      <c r="K76" s="35">
        <f>SUMIFS(СВЦЭМ!$C$33:$C$776,СВЦЭМ!$A$33:$A$776,$A76,СВЦЭМ!$B$33:$B$776,K$47)+'СЕТ СН'!$G$9+СВЦЭМ!$D$10+'СЕТ СН'!$G$5-'СЕТ СН'!$G$17</f>
        <v>3270.0088564099997</v>
      </c>
      <c r="L76" s="35">
        <f>SUMIFS(СВЦЭМ!$C$33:$C$776,СВЦЭМ!$A$33:$A$776,$A76,СВЦЭМ!$B$33:$B$776,L$47)+'СЕТ СН'!$G$9+СВЦЭМ!$D$10+'СЕТ СН'!$G$5-'СЕТ СН'!$G$17</f>
        <v>3259.4989867899999</v>
      </c>
      <c r="M76" s="35">
        <f>SUMIFS(СВЦЭМ!$C$33:$C$776,СВЦЭМ!$A$33:$A$776,$A76,СВЦЭМ!$B$33:$B$776,M$47)+'СЕТ СН'!$G$9+СВЦЭМ!$D$10+'СЕТ СН'!$G$5-'СЕТ СН'!$G$17</f>
        <v>3263.5691549399999</v>
      </c>
      <c r="N76" s="35">
        <f>SUMIFS(СВЦЭМ!$C$33:$C$776,СВЦЭМ!$A$33:$A$776,$A76,СВЦЭМ!$B$33:$B$776,N$47)+'СЕТ СН'!$G$9+СВЦЭМ!$D$10+'СЕТ СН'!$G$5-'СЕТ СН'!$G$17</f>
        <v>3264.3809221900001</v>
      </c>
      <c r="O76" s="35">
        <f>SUMIFS(СВЦЭМ!$C$33:$C$776,СВЦЭМ!$A$33:$A$776,$A76,СВЦЭМ!$B$33:$B$776,O$47)+'СЕТ СН'!$G$9+СВЦЭМ!$D$10+'СЕТ СН'!$G$5-'СЕТ СН'!$G$17</f>
        <v>3260.14393316</v>
      </c>
      <c r="P76" s="35">
        <f>SUMIFS(СВЦЭМ!$C$33:$C$776,СВЦЭМ!$A$33:$A$776,$A76,СВЦЭМ!$B$33:$B$776,P$47)+'СЕТ СН'!$G$9+СВЦЭМ!$D$10+'СЕТ СН'!$G$5-'СЕТ СН'!$G$17</f>
        <v>3276.9230429600002</v>
      </c>
      <c r="Q76" s="35">
        <f>SUMIFS(СВЦЭМ!$C$33:$C$776,СВЦЭМ!$A$33:$A$776,$A76,СВЦЭМ!$B$33:$B$776,Q$47)+'СЕТ СН'!$G$9+СВЦЭМ!$D$10+'СЕТ СН'!$G$5-'СЕТ СН'!$G$17</f>
        <v>3265.34981505</v>
      </c>
      <c r="R76" s="35">
        <f>SUMIFS(СВЦЭМ!$C$33:$C$776,СВЦЭМ!$A$33:$A$776,$A76,СВЦЭМ!$B$33:$B$776,R$47)+'СЕТ СН'!$G$9+СВЦЭМ!$D$10+'СЕТ СН'!$G$5-'СЕТ СН'!$G$17</f>
        <v>3264.2756037700001</v>
      </c>
      <c r="S76" s="35">
        <f>SUMIFS(СВЦЭМ!$C$33:$C$776,СВЦЭМ!$A$33:$A$776,$A76,СВЦЭМ!$B$33:$B$776,S$47)+'СЕТ СН'!$G$9+СВЦЭМ!$D$10+'СЕТ СН'!$G$5-'СЕТ СН'!$G$17</f>
        <v>3269.4754441300001</v>
      </c>
      <c r="T76" s="35">
        <f>SUMIFS(СВЦЭМ!$C$33:$C$776,СВЦЭМ!$A$33:$A$776,$A76,СВЦЭМ!$B$33:$B$776,T$47)+'СЕТ СН'!$G$9+СВЦЭМ!$D$10+'СЕТ СН'!$G$5-'СЕТ СН'!$G$17</f>
        <v>3264.2605782199998</v>
      </c>
      <c r="U76" s="35">
        <f>SUMIFS(СВЦЭМ!$C$33:$C$776,СВЦЭМ!$A$33:$A$776,$A76,СВЦЭМ!$B$33:$B$776,U$47)+'СЕТ СН'!$G$9+СВЦЭМ!$D$10+'СЕТ СН'!$G$5-'СЕТ СН'!$G$17</f>
        <v>3243.9543354299999</v>
      </c>
      <c r="V76" s="35">
        <f>SUMIFS(СВЦЭМ!$C$33:$C$776,СВЦЭМ!$A$33:$A$776,$A76,СВЦЭМ!$B$33:$B$776,V$47)+'СЕТ СН'!$G$9+СВЦЭМ!$D$10+'СЕТ СН'!$G$5-'СЕТ СН'!$G$17</f>
        <v>3233.7252251999998</v>
      </c>
      <c r="W76" s="35">
        <f>SUMIFS(СВЦЭМ!$C$33:$C$776,СВЦЭМ!$A$33:$A$776,$A76,СВЦЭМ!$B$33:$B$776,W$47)+'СЕТ СН'!$G$9+СВЦЭМ!$D$10+'СЕТ СН'!$G$5-'СЕТ СН'!$G$17</f>
        <v>3236.3074435499998</v>
      </c>
      <c r="X76" s="35">
        <f>SUMIFS(СВЦЭМ!$C$33:$C$776,СВЦЭМ!$A$33:$A$776,$A76,СВЦЭМ!$B$33:$B$776,X$47)+'СЕТ СН'!$G$9+СВЦЭМ!$D$10+'СЕТ СН'!$G$5-'СЕТ СН'!$G$17</f>
        <v>3276.7393295100001</v>
      </c>
      <c r="Y76" s="35">
        <f>SUMIFS(СВЦЭМ!$C$33:$C$776,СВЦЭМ!$A$33:$A$776,$A76,СВЦЭМ!$B$33:$B$776,Y$47)+'СЕТ СН'!$G$9+СВЦЭМ!$D$10+'СЕТ СН'!$G$5-'СЕТ СН'!$G$17</f>
        <v>3361.0208215299999</v>
      </c>
    </row>
    <row r="77" spans="1:27" ht="15.75" x14ac:dyDescent="0.2">
      <c r="A77" s="34">
        <f t="shared" si="1"/>
        <v>43615</v>
      </c>
      <c r="B77" s="35">
        <f>SUMIFS(СВЦЭМ!$C$33:$C$776,СВЦЭМ!$A$33:$A$776,$A77,СВЦЭМ!$B$33:$B$776,B$47)+'СЕТ СН'!$G$9+СВЦЭМ!$D$10+'СЕТ СН'!$G$5-'СЕТ СН'!$G$17</f>
        <v>3483.2536503699998</v>
      </c>
      <c r="C77" s="35">
        <f>SUMIFS(СВЦЭМ!$C$33:$C$776,СВЦЭМ!$A$33:$A$776,$A77,СВЦЭМ!$B$33:$B$776,C$47)+'СЕТ СН'!$G$9+СВЦЭМ!$D$10+'СЕТ СН'!$G$5-'СЕТ СН'!$G$17</f>
        <v>3522.6186870299998</v>
      </c>
      <c r="D77" s="35">
        <f>SUMIFS(СВЦЭМ!$C$33:$C$776,СВЦЭМ!$A$33:$A$776,$A77,СВЦЭМ!$B$33:$B$776,D$47)+'СЕТ СН'!$G$9+СВЦЭМ!$D$10+'СЕТ СН'!$G$5-'СЕТ СН'!$G$17</f>
        <v>3583.0766013699999</v>
      </c>
      <c r="E77" s="35">
        <f>SUMIFS(СВЦЭМ!$C$33:$C$776,СВЦЭМ!$A$33:$A$776,$A77,СВЦЭМ!$B$33:$B$776,E$47)+'СЕТ СН'!$G$9+СВЦЭМ!$D$10+'СЕТ СН'!$G$5-'СЕТ СН'!$G$17</f>
        <v>3570.2592034300001</v>
      </c>
      <c r="F77" s="35">
        <f>SUMIFS(СВЦЭМ!$C$33:$C$776,СВЦЭМ!$A$33:$A$776,$A77,СВЦЭМ!$B$33:$B$776,F$47)+'СЕТ СН'!$G$9+СВЦЭМ!$D$10+'СЕТ СН'!$G$5-'СЕТ СН'!$G$17</f>
        <v>3575.54486172</v>
      </c>
      <c r="G77" s="35">
        <f>SUMIFS(СВЦЭМ!$C$33:$C$776,СВЦЭМ!$A$33:$A$776,$A77,СВЦЭМ!$B$33:$B$776,G$47)+'СЕТ СН'!$G$9+СВЦЭМ!$D$10+'СЕТ СН'!$G$5-'СЕТ СН'!$G$17</f>
        <v>3588.0953322300002</v>
      </c>
      <c r="H77" s="35">
        <f>SUMIFS(СВЦЭМ!$C$33:$C$776,СВЦЭМ!$A$33:$A$776,$A77,СВЦЭМ!$B$33:$B$776,H$47)+'СЕТ СН'!$G$9+СВЦЭМ!$D$10+'СЕТ СН'!$G$5-'СЕТ СН'!$G$17</f>
        <v>3586.28214239</v>
      </c>
      <c r="I77" s="35">
        <f>SUMIFS(СВЦЭМ!$C$33:$C$776,СВЦЭМ!$A$33:$A$776,$A77,СВЦЭМ!$B$33:$B$776,I$47)+'СЕТ СН'!$G$9+СВЦЭМ!$D$10+'СЕТ СН'!$G$5-'СЕТ СН'!$G$17</f>
        <v>3486.32608321</v>
      </c>
      <c r="J77" s="35">
        <f>SUMIFS(СВЦЭМ!$C$33:$C$776,СВЦЭМ!$A$33:$A$776,$A77,СВЦЭМ!$B$33:$B$776,J$47)+'СЕТ СН'!$G$9+СВЦЭМ!$D$10+'СЕТ СН'!$G$5-'СЕТ СН'!$G$17</f>
        <v>3387.7887331699999</v>
      </c>
      <c r="K77" s="35">
        <f>SUMIFS(СВЦЭМ!$C$33:$C$776,СВЦЭМ!$A$33:$A$776,$A77,СВЦЭМ!$B$33:$B$776,K$47)+'СЕТ СН'!$G$9+СВЦЭМ!$D$10+'СЕТ СН'!$G$5-'СЕТ СН'!$G$17</f>
        <v>3304.16899556</v>
      </c>
      <c r="L77" s="35">
        <f>SUMIFS(СВЦЭМ!$C$33:$C$776,СВЦЭМ!$A$33:$A$776,$A77,СВЦЭМ!$B$33:$B$776,L$47)+'СЕТ СН'!$G$9+СВЦЭМ!$D$10+'СЕТ СН'!$G$5-'СЕТ СН'!$G$17</f>
        <v>3294.56505053</v>
      </c>
      <c r="M77" s="35">
        <f>SUMIFS(СВЦЭМ!$C$33:$C$776,СВЦЭМ!$A$33:$A$776,$A77,СВЦЭМ!$B$33:$B$776,M$47)+'СЕТ СН'!$G$9+СВЦЭМ!$D$10+'СЕТ СН'!$G$5-'СЕТ СН'!$G$17</f>
        <v>3307.1137395300002</v>
      </c>
      <c r="N77" s="35">
        <f>SUMIFS(СВЦЭМ!$C$33:$C$776,СВЦЭМ!$A$33:$A$776,$A77,СВЦЭМ!$B$33:$B$776,N$47)+'СЕТ СН'!$G$9+СВЦЭМ!$D$10+'СЕТ СН'!$G$5-'СЕТ СН'!$G$17</f>
        <v>3296.5733679800001</v>
      </c>
      <c r="O77" s="35">
        <f>SUMIFS(СВЦЭМ!$C$33:$C$776,СВЦЭМ!$A$33:$A$776,$A77,СВЦЭМ!$B$33:$B$776,O$47)+'СЕТ СН'!$G$9+СВЦЭМ!$D$10+'СЕТ СН'!$G$5-'СЕТ СН'!$G$17</f>
        <v>3286.3372708699999</v>
      </c>
      <c r="P77" s="35">
        <f>SUMIFS(СВЦЭМ!$C$33:$C$776,СВЦЭМ!$A$33:$A$776,$A77,СВЦЭМ!$B$33:$B$776,P$47)+'СЕТ СН'!$G$9+СВЦЭМ!$D$10+'СЕТ СН'!$G$5-'СЕТ СН'!$G$17</f>
        <v>3286.56555875</v>
      </c>
      <c r="Q77" s="35">
        <f>SUMIFS(СВЦЭМ!$C$33:$C$776,СВЦЭМ!$A$33:$A$776,$A77,СВЦЭМ!$B$33:$B$776,Q$47)+'СЕТ СН'!$G$9+СВЦЭМ!$D$10+'СЕТ СН'!$G$5-'СЕТ СН'!$G$17</f>
        <v>3309.0256497199998</v>
      </c>
      <c r="R77" s="35">
        <f>SUMIFS(СВЦЭМ!$C$33:$C$776,СВЦЭМ!$A$33:$A$776,$A77,СВЦЭМ!$B$33:$B$776,R$47)+'СЕТ СН'!$G$9+СВЦЭМ!$D$10+'СЕТ СН'!$G$5-'СЕТ СН'!$G$17</f>
        <v>3302.9133492000001</v>
      </c>
      <c r="S77" s="35">
        <f>SUMIFS(СВЦЭМ!$C$33:$C$776,СВЦЭМ!$A$33:$A$776,$A77,СВЦЭМ!$B$33:$B$776,S$47)+'СЕТ СН'!$G$9+СВЦЭМ!$D$10+'СЕТ СН'!$G$5-'СЕТ СН'!$G$17</f>
        <v>3304.0313468300001</v>
      </c>
      <c r="T77" s="35">
        <f>SUMIFS(СВЦЭМ!$C$33:$C$776,СВЦЭМ!$A$33:$A$776,$A77,СВЦЭМ!$B$33:$B$776,T$47)+'СЕТ СН'!$G$9+СВЦЭМ!$D$10+'СЕТ СН'!$G$5-'СЕТ СН'!$G$17</f>
        <v>3305.9185526000001</v>
      </c>
      <c r="U77" s="35">
        <f>SUMIFS(СВЦЭМ!$C$33:$C$776,СВЦЭМ!$A$33:$A$776,$A77,СВЦЭМ!$B$33:$B$776,U$47)+'СЕТ СН'!$G$9+СВЦЭМ!$D$10+'СЕТ СН'!$G$5-'СЕТ СН'!$G$17</f>
        <v>3297.6398773999999</v>
      </c>
      <c r="V77" s="35">
        <f>SUMIFS(СВЦЭМ!$C$33:$C$776,СВЦЭМ!$A$33:$A$776,$A77,СВЦЭМ!$B$33:$B$776,V$47)+'СЕТ СН'!$G$9+СВЦЭМ!$D$10+'СЕТ СН'!$G$5-'СЕТ СН'!$G$17</f>
        <v>3276.6861964999998</v>
      </c>
      <c r="W77" s="35">
        <f>SUMIFS(СВЦЭМ!$C$33:$C$776,СВЦЭМ!$A$33:$A$776,$A77,СВЦЭМ!$B$33:$B$776,W$47)+'СЕТ СН'!$G$9+СВЦЭМ!$D$10+'СЕТ СН'!$G$5-'СЕТ СН'!$G$17</f>
        <v>3246.0633752499998</v>
      </c>
      <c r="X77" s="35">
        <f>SUMIFS(СВЦЭМ!$C$33:$C$776,СВЦЭМ!$A$33:$A$776,$A77,СВЦЭМ!$B$33:$B$776,X$47)+'СЕТ СН'!$G$9+СВЦЭМ!$D$10+'СЕТ СН'!$G$5-'СЕТ СН'!$G$17</f>
        <v>3239.5833224600001</v>
      </c>
      <c r="Y77" s="35">
        <f>SUMIFS(СВЦЭМ!$C$33:$C$776,СВЦЭМ!$A$33:$A$776,$A77,СВЦЭМ!$B$33:$B$776,Y$47)+'СЕТ СН'!$G$9+СВЦЭМ!$D$10+'СЕТ СН'!$G$5-'СЕТ СН'!$G$17</f>
        <v>3314.75329938</v>
      </c>
      <c r="AA77" s="36"/>
    </row>
    <row r="78" spans="1:27" ht="15.75" x14ac:dyDescent="0.2">
      <c r="A78" s="34">
        <f t="shared" si="1"/>
        <v>43616</v>
      </c>
      <c r="B78" s="35">
        <f>SUMIFS(СВЦЭМ!$C$33:$C$776,СВЦЭМ!$A$33:$A$776,$A78,СВЦЭМ!$B$33:$B$776,B$47)+'СЕТ СН'!$G$9+СВЦЭМ!$D$10+'СЕТ СН'!$G$5-'СЕТ СН'!$G$17</f>
        <v>3452.0862597800001</v>
      </c>
      <c r="C78" s="35">
        <f>SUMIFS(СВЦЭМ!$C$33:$C$776,СВЦЭМ!$A$33:$A$776,$A78,СВЦЭМ!$B$33:$B$776,C$47)+'СЕТ СН'!$G$9+СВЦЭМ!$D$10+'СЕТ СН'!$G$5-'СЕТ СН'!$G$17</f>
        <v>3507.1545650899998</v>
      </c>
      <c r="D78" s="35">
        <f>SUMIFS(СВЦЭМ!$C$33:$C$776,СВЦЭМ!$A$33:$A$776,$A78,СВЦЭМ!$B$33:$B$776,D$47)+'СЕТ СН'!$G$9+СВЦЭМ!$D$10+'СЕТ СН'!$G$5-'СЕТ СН'!$G$17</f>
        <v>3583.2535183099999</v>
      </c>
      <c r="E78" s="35">
        <f>SUMIFS(СВЦЭМ!$C$33:$C$776,СВЦЭМ!$A$33:$A$776,$A78,СВЦЭМ!$B$33:$B$776,E$47)+'СЕТ СН'!$G$9+СВЦЭМ!$D$10+'СЕТ СН'!$G$5-'СЕТ СН'!$G$17</f>
        <v>3573.46468663</v>
      </c>
      <c r="F78" s="35">
        <f>SUMIFS(СВЦЭМ!$C$33:$C$776,СВЦЭМ!$A$33:$A$776,$A78,СВЦЭМ!$B$33:$B$776,F$47)+'СЕТ СН'!$G$9+СВЦЭМ!$D$10+'СЕТ СН'!$G$5-'СЕТ СН'!$G$17</f>
        <v>3569.0134019899997</v>
      </c>
      <c r="G78" s="35">
        <f>SUMIFS(СВЦЭМ!$C$33:$C$776,СВЦЭМ!$A$33:$A$776,$A78,СВЦЭМ!$B$33:$B$776,G$47)+'СЕТ СН'!$G$9+СВЦЭМ!$D$10+'СЕТ СН'!$G$5-'СЕТ СН'!$G$17</f>
        <v>3580.1785163099998</v>
      </c>
      <c r="H78" s="35">
        <f>SUMIFS(СВЦЭМ!$C$33:$C$776,СВЦЭМ!$A$33:$A$776,$A78,СВЦЭМ!$B$33:$B$776,H$47)+'СЕТ СН'!$G$9+СВЦЭМ!$D$10+'СЕТ СН'!$G$5-'СЕТ СН'!$G$17</f>
        <v>3579.22454599</v>
      </c>
      <c r="I78" s="35">
        <f>SUMIFS(СВЦЭМ!$C$33:$C$776,СВЦЭМ!$A$33:$A$776,$A78,СВЦЭМ!$B$33:$B$776,I$47)+'СЕТ СН'!$G$9+СВЦЭМ!$D$10+'СЕТ СН'!$G$5-'СЕТ СН'!$G$17</f>
        <v>3483.97628592</v>
      </c>
      <c r="J78" s="35">
        <f>SUMIFS(СВЦЭМ!$C$33:$C$776,СВЦЭМ!$A$33:$A$776,$A78,СВЦЭМ!$B$33:$B$776,J$47)+'СЕТ СН'!$G$9+СВЦЭМ!$D$10+'СЕТ СН'!$G$5-'СЕТ СН'!$G$17</f>
        <v>3379.8916987299999</v>
      </c>
      <c r="K78" s="35">
        <f>SUMIFS(СВЦЭМ!$C$33:$C$776,СВЦЭМ!$A$33:$A$776,$A78,СВЦЭМ!$B$33:$B$776,K$47)+'СЕТ СН'!$G$9+СВЦЭМ!$D$10+'СЕТ СН'!$G$5-'СЕТ СН'!$G$17</f>
        <v>3313.4242307300001</v>
      </c>
      <c r="L78" s="35">
        <f>SUMIFS(СВЦЭМ!$C$33:$C$776,СВЦЭМ!$A$33:$A$776,$A78,СВЦЭМ!$B$33:$B$776,L$47)+'СЕТ СН'!$G$9+СВЦЭМ!$D$10+'СЕТ СН'!$G$5-'СЕТ СН'!$G$17</f>
        <v>3295.71461047</v>
      </c>
      <c r="M78" s="35">
        <f>SUMIFS(СВЦЭМ!$C$33:$C$776,СВЦЭМ!$A$33:$A$776,$A78,СВЦЭМ!$B$33:$B$776,M$47)+'СЕТ СН'!$G$9+СВЦЭМ!$D$10+'СЕТ СН'!$G$5-'СЕТ СН'!$G$17</f>
        <v>3307.2432649499997</v>
      </c>
      <c r="N78" s="35">
        <f>SUMIFS(СВЦЭМ!$C$33:$C$776,СВЦЭМ!$A$33:$A$776,$A78,СВЦЭМ!$B$33:$B$776,N$47)+'СЕТ СН'!$G$9+СВЦЭМ!$D$10+'СЕТ СН'!$G$5-'СЕТ СН'!$G$17</f>
        <v>3285.1405057800002</v>
      </c>
      <c r="O78" s="35">
        <f>SUMIFS(СВЦЭМ!$C$33:$C$776,СВЦЭМ!$A$33:$A$776,$A78,СВЦЭМ!$B$33:$B$776,O$47)+'СЕТ СН'!$G$9+СВЦЭМ!$D$10+'СЕТ СН'!$G$5-'СЕТ СН'!$G$17</f>
        <v>3321.6010914099998</v>
      </c>
      <c r="P78" s="35">
        <f>SUMIFS(СВЦЭМ!$C$33:$C$776,СВЦЭМ!$A$33:$A$776,$A78,СВЦЭМ!$B$33:$B$776,P$47)+'СЕТ СН'!$G$9+СВЦЭМ!$D$10+'СЕТ СН'!$G$5-'СЕТ СН'!$G$17</f>
        <v>3284.1106379499997</v>
      </c>
      <c r="Q78" s="35">
        <f>SUMIFS(СВЦЭМ!$C$33:$C$776,СВЦЭМ!$A$33:$A$776,$A78,СВЦЭМ!$B$33:$B$776,Q$47)+'СЕТ СН'!$G$9+СВЦЭМ!$D$10+'СЕТ СН'!$G$5-'СЕТ СН'!$G$17</f>
        <v>3293.96979779</v>
      </c>
      <c r="R78" s="35">
        <f>SUMIFS(СВЦЭМ!$C$33:$C$776,СВЦЭМ!$A$33:$A$776,$A78,СВЦЭМ!$B$33:$B$776,R$47)+'СЕТ СН'!$G$9+СВЦЭМ!$D$10+'СЕТ СН'!$G$5-'СЕТ СН'!$G$17</f>
        <v>3282.2711698600001</v>
      </c>
      <c r="S78" s="35">
        <f>SUMIFS(СВЦЭМ!$C$33:$C$776,СВЦЭМ!$A$33:$A$776,$A78,СВЦЭМ!$B$33:$B$776,S$47)+'СЕТ СН'!$G$9+СВЦЭМ!$D$10+'СЕТ СН'!$G$5-'СЕТ СН'!$G$17</f>
        <v>3281.7271930699999</v>
      </c>
      <c r="T78" s="35">
        <f>SUMIFS(СВЦЭМ!$C$33:$C$776,СВЦЭМ!$A$33:$A$776,$A78,СВЦЭМ!$B$33:$B$776,T$47)+'СЕТ СН'!$G$9+СВЦЭМ!$D$10+'СЕТ СН'!$G$5-'СЕТ СН'!$G$17</f>
        <v>3286.2242735099999</v>
      </c>
      <c r="U78" s="35">
        <f>SUMIFS(СВЦЭМ!$C$33:$C$776,СВЦЭМ!$A$33:$A$776,$A78,СВЦЭМ!$B$33:$B$776,U$47)+'СЕТ СН'!$G$9+СВЦЭМ!$D$10+'СЕТ СН'!$G$5-'СЕТ СН'!$G$17</f>
        <v>3285.5780003300001</v>
      </c>
      <c r="V78" s="35">
        <f>SUMIFS(СВЦЭМ!$C$33:$C$776,СВЦЭМ!$A$33:$A$776,$A78,СВЦЭМ!$B$33:$B$776,V$47)+'СЕТ СН'!$G$9+СВЦЭМ!$D$10+'СЕТ СН'!$G$5-'СЕТ СН'!$G$17</f>
        <v>3272.03114005</v>
      </c>
      <c r="W78" s="35">
        <f>SUMIFS(СВЦЭМ!$C$33:$C$776,СВЦЭМ!$A$33:$A$776,$A78,СВЦЭМ!$B$33:$B$776,W$47)+'СЕТ СН'!$G$9+СВЦЭМ!$D$10+'СЕТ СН'!$G$5-'СЕТ СН'!$G$17</f>
        <v>3251.0369719099999</v>
      </c>
      <c r="X78" s="35">
        <f>SUMIFS(СВЦЭМ!$C$33:$C$776,СВЦЭМ!$A$33:$A$776,$A78,СВЦЭМ!$B$33:$B$776,X$47)+'СЕТ СН'!$G$9+СВЦЭМ!$D$10+'СЕТ СН'!$G$5-'СЕТ СН'!$G$17</f>
        <v>3287.0339258099998</v>
      </c>
      <c r="Y78" s="35">
        <f>SUMIFS(СВЦЭМ!$C$33:$C$776,СВЦЭМ!$A$33:$A$776,$A78,СВЦЭМ!$B$33:$B$776,Y$47)+'СЕТ СН'!$G$9+СВЦЭМ!$D$10+'СЕТ СН'!$G$5-'СЕТ СН'!$G$17</f>
        <v>3357.4133664299998</v>
      </c>
    </row>
    <row r="79" spans="1:27" ht="15.75" x14ac:dyDescent="0.25">
      <c r="A79" s="31"/>
      <c r="B79" s="32"/>
      <c r="C79" s="31"/>
      <c r="D79" s="31"/>
      <c r="E79" s="31"/>
      <c r="F79" s="31"/>
      <c r="G79" s="31"/>
      <c r="H79" s="31"/>
      <c r="I79" s="31"/>
      <c r="J79" s="31"/>
      <c r="K79" s="31"/>
      <c r="L79" s="31"/>
      <c r="M79" s="31"/>
      <c r="N79" s="31"/>
      <c r="O79" s="31"/>
      <c r="P79" s="31"/>
      <c r="Q79" s="31"/>
      <c r="R79" s="31"/>
      <c r="S79" s="31"/>
      <c r="T79" s="31"/>
      <c r="U79" s="31"/>
      <c r="V79" s="31"/>
      <c r="W79" s="31"/>
      <c r="X79" s="31"/>
      <c r="Y79" s="31"/>
    </row>
    <row r="80" spans="1:27" ht="15.75" x14ac:dyDescent="0.25">
      <c r="A80" s="31"/>
      <c r="B80" s="32"/>
      <c r="C80" s="31"/>
      <c r="D80" s="31"/>
      <c r="E80" s="31"/>
      <c r="F80" s="31"/>
      <c r="G80" s="31"/>
      <c r="H80" s="31"/>
      <c r="I80" s="31"/>
      <c r="J80" s="31"/>
      <c r="K80" s="31"/>
      <c r="L80" s="31"/>
      <c r="M80" s="31"/>
      <c r="N80" s="31"/>
      <c r="O80" s="31"/>
      <c r="P80" s="31"/>
      <c r="Q80" s="31"/>
      <c r="R80" s="31"/>
      <c r="S80" s="31"/>
      <c r="T80" s="31"/>
      <c r="U80" s="31"/>
      <c r="V80" s="31"/>
      <c r="W80" s="31"/>
      <c r="X80" s="31"/>
      <c r="Y80" s="31"/>
    </row>
    <row r="81" spans="1:25" ht="12.75" customHeight="1" x14ac:dyDescent="0.2">
      <c r="A81" s="130" t="s">
        <v>7</v>
      </c>
      <c r="B81" s="124" t="s">
        <v>72</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32"/>
      <c r="B83" s="33">
        <v>1</v>
      </c>
      <c r="C83" s="33">
        <v>2</v>
      </c>
      <c r="D83" s="33">
        <v>3</v>
      </c>
      <c r="E83" s="33">
        <v>4</v>
      </c>
      <c r="F83" s="33">
        <v>5</v>
      </c>
      <c r="G83" s="33">
        <v>6</v>
      </c>
      <c r="H83" s="33">
        <v>7</v>
      </c>
      <c r="I83" s="33">
        <v>8</v>
      </c>
      <c r="J83" s="33">
        <v>9</v>
      </c>
      <c r="K83" s="33">
        <v>10</v>
      </c>
      <c r="L83" s="33">
        <v>11</v>
      </c>
      <c r="M83" s="33">
        <v>12</v>
      </c>
      <c r="N83" s="33">
        <v>13</v>
      </c>
      <c r="O83" s="33">
        <v>14</v>
      </c>
      <c r="P83" s="33">
        <v>15</v>
      </c>
      <c r="Q83" s="33">
        <v>16</v>
      </c>
      <c r="R83" s="33">
        <v>17</v>
      </c>
      <c r="S83" s="33">
        <v>18</v>
      </c>
      <c r="T83" s="33">
        <v>19</v>
      </c>
      <c r="U83" s="33">
        <v>20</v>
      </c>
      <c r="V83" s="33">
        <v>21</v>
      </c>
      <c r="W83" s="33">
        <v>22</v>
      </c>
      <c r="X83" s="33">
        <v>23</v>
      </c>
      <c r="Y83" s="33">
        <v>24</v>
      </c>
    </row>
    <row r="84" spans="1:25" ht="15.75" x14ac:dyDescent="0.2">
      <c r="A84" s="34" t="str">
        <f>A48</f>
        <v>01.05.2019</v>
      </c>
      <c r="B84" s="35">
        <f>SUMIFS(СВЦЭМ!$C$33:$C$776,СВЦЭМ!$A$33:$A$776,$A84,СВЦЭМ!$B$33:$B$776,B$83)+'СЕТ СН'!$H$9+СВЦЭМ!$D$10+'СЕТ СН'!$H$5-'СЕТ СН'!$H$17</f>
        <v>3736.1729199699998</v>
      </c>
      <c r="C84" s="35">
        <f>SUMIFS(СВЦЭМ!$C$33:$C$776,СВЦЭМ!$A$33:$A$776,$A84,СВЦЭМ!$B$33:$B$776,C$83)+'СЕТ СН'!$H$9+СВЦЭМ!$D$10+'СЕТ СН'!$H$5-'СЕТ СН'!$H$17</f>
        <v>3742.7680530799998</v>
      </c>
      <c r="D84" s="35">
        <f>SUMIFS(СВЦЭМ!$C$33:$C$776,СВЦЭМ!$A$33:$A$776,$A84,СВЦЭМ!$B$33:$B$776,D$83)+'СЕТ СН'!$H$9+СВЦЭМ!$D$10+'СЕТ СН'!$H$5-'СЕТ СН'!$H$17</f>
        <v>3766.1362849399998</v>
      </c>
      <c r="E84" s="35">
        <f>SUMIFS(СВЦЭМ!$C$33:$C$776,СВЦЭМ!$A$33:$A$776,$A84,СВЦЭМ!$B$33:$B$776,E$83)+'СЕТ СН'!$H$9+СВЦЭМ!$D$10+'СЕТ СН'!$H$5-'СЕТ СН'!$H$17</f>
        <v>3774.4262334300001</v>
      </c>
      <c r="F84" s="35">
        <f>SUMIFS(СВЦЭМ!$C$33:$C$776,СВЦЭМ!$A$33:$A$776,$A84,СВЦЭМ!$B$33:$B$776,F$83)+'СЕТ СН'!$H$9+СВЦЭМ!$D$10+'СЕТ СН'!$H$5-'СЕТ СН'!$H$17</f>
        <v>3769.5970637199998</v>
      </c>
      <c r="G84" s="35">
        <f>SUMIFS(СВЦЭМ!$C$33:$C$776,СВЦЭМ!$A$33:$A$776,$A84,СВЦЭМ!$B$33:$B$776,G$83)+'СЕТ СН'!$H$9+СВЦЭМ!$D$10+'СЕТ СН'!$H$5-'СЕТ СН'!$H$17</f>
        <v>3757.4241635099997</v>
      </c>
      <c r="H84" s="35">
        <f>SUMIFS(СВЦЭМ!$C$33:$C$776,СВЦЭМ!$A$33:$A$776,$A84,СВЦЭМ!$B$33:$B$776,H$83)+'СЕТ СН'!$H$9+СВЦЭМ!$D$10+'СЕТ СН'!$H$5-'СЕТ СН'!$H$17</f>
        <v>3733.4109979199998</v>
      </c>
      <c r="I84" s="35">
        <f>SUMIFS(СВЦЭМ!$C$33:$C$776,СВЦЭМ!$A$33:$A$776,$A84,СВЦЭМ!$B$33:$B$776,I$83)+'СЕТ СН'!$H$9+СВЦЭМ!$D$10+'СЕТ СН'!$H$5-'СЕТ СН'!$H$17</f>
        <v>3707.56252636</v>
      </c>
      <c r="J84" s="35">
        <f>SUMIFS(СВЦЭМ!$C$33:$C$776,СВЦЭМ!$A$33:$A$776,$A84,СВЦЭМ!$B$33:$B$776,J$83)+'СЕТ СН'!$H$9+СВЦЭМ!$D$10+'СЕТ СН'!$H$5-'СЕТ СН'!$H$17</f>
        <v>3668.88881636</v>
      </c>
      <c r="K84" s="35">
        <f>SUMIFS(СВЦЭМ!$C$33:$C$776,СВЦЭМ!$A$33:$A$776,$A84,СВЦЭМ!$B$33:$B$776,K$83)+'СЕТ СН'!$H$9+СВЦЭМ!$D$10+'СЕТ СН'!$H$5-'СЕТ СН'!$H$17</f>
        <v>3639.24779399</v>
      </c>
      <c r="L84" s="35">
        <f>SUMIFS(СВЦЭМ!$C$33:$C$776,СВЦЭМ!$A$33:$A$776,$A84,СВЦЭМ!$B$33:$B$776,L$83)+'СЕТ СН'!$H$9+СВЦЭМ!$D$10+'СЕТ СН'!$H$5-'СЕТ СН'!$H$17</f>
        <v>3632.5800490799998</v>
      </c>
      <c r="M84" s="35">
        <f>SUMIFS(СВЦЭМ!$C$33:$C$776,СВЦЭМ!$A$33:$A$776,$A84,СВЦЭМ!$B$33:$B$776,M$83)+'СЕТ СН'!$H$9+СВЦЭМ!$D$10+'СЕТ СН'!$H$5-'СЕТ СН'!$H$17</f>
        <v>3644.0668376599997</v>
      </c>
      <c r="N84" s="35">
        <f>SUMIFS(СВЦЭМ!$C$33:$C$776,СВЦЭМ!$A$33:$A$776,$A84,СВЦЭМ!$B$33:$B$776,N$83)+'СЕТ СН'!$H$9+СВЦЭМ!$D$10+'СЕТ СН'!$H$5-'СЕТ СН'!$H$17</f>
        <v>3657.4095916699998</v>
      </c>
      <c r="O84" s="35">
        <f>SUMIFS(СВЦЭМ!$C$33:$C$776,СВЦЭМ!$A$33:$A$776,$A84,СВЦЭМ!$B$33:$B$776,O$83)+'СЕТ СН'!$H$9+СВЦЭМ!$D$10+'СЕТ СН'!$H$5-'СЕТ СН'!$H$17</f>
        <v>3654.4093719799998</v>
      </c>
      <c r="P84" s="35">
        <f>SUMIFS(СВЦЭМ!$C$33:$C$776,СВЦЭМ!$A$33:$A$776,$A84,СВЦЭМ!$B$33:$B$776,P$83)+'СЕТ СН'!$H$9+СВЦЭМ!$D$10+'СЕТ СН'!$H$5-'СЕТ СН'!$H$17</f>
        <v>3667.0004160600001</v>
      </c>
      <c r="Q84" s="35">
        <f>SUMIFS(СВЦЭМ!$C$33:$C$776,СВЦЭМ!$A$33:$A$776,$A84,СВЦЭМ!$B$33:$B$776,Q$83)+'СЕТ СН'!$H$9+СВЦЭМ!$D$10+'СЕТ СН'!$H$5-'СЕТ СН'!$H$17</f>
        <v>3668.2414453000001</v>
      </c>
      <c r="R84" s="35">
        <f>SUMIFS(СВЦЭМ!$C$33:$C$776,СВЦЭМ!$A$33:$A$776,$A84,СВЦЭМ!$B$33:$B$776,R$83)+'СЕТ СН'!$H$9+СВЦЭМ!$D$10+'СЕТ СН'!$H$5-'СЕТ СН'!$H$17</f>
        <v>3671.9808732399997</v>
      </c>
      <c r="S84" s="35">
        <f>SUMIFS(СВЦЭМ!$C$33:$C$776,СВЦЭМ!$A$33:$A$776,$A84,СВЦЭМ!$B$33:$B$776,S$83)+'СЕТ СН'!$H$9+СВЦЭМ!$D$10+'СЕТ СН'!$H$5-'СЕТ СН'!$H$17</f>
        <v>3661.6321107200001</v>
      </c>
      <c r="T84" s="35">
        <f>SUMIFS(СВЦЭМ!$C$33:$C$776,СВЦЭМ!$A$33:$A$776,$A84,СВЦЭМ!$B$33:$B$776,T$83)+'СЕТ СН'!$H$9+СВЦЭМ!$D$10+'СЕТ СН'!$H$5-'СЕТ СН'!$H$17</f>
        <v>3634.1636461799999</v>
      </c>
      <c r="U84" s="35">
        <f>SUMIFS(СВЦЭМ!$C$33:$C$776,СВЦЭМ!$A$33:$A$776,$A84,СВЦЭМ!$B$33:$B$776,U$83)+'СЕТ СН'!$H$9+СВЦЭМ!$D$10+'СЕТ СН'!$H$5-'СЕТ СН'!$H$17</f>
        <v>3618.5335146999996</v>
      </c>
      <c r="V84" s="35">
        <f>SUMIFS(СВЦЭМ!$C$33:$C$776,СВЦЭМ!$A$33:$A$776,$A84,СВЦЭМ!$B$33:$B$776,V$83)+'СЕТ СН'!$H$9+СВЦЭМ!$D$10+'СЕТ СН'!$H$5-'СЕТ СН'!$H$17</f>
        <v>3596.3110304699999</v>
      </c>
      <c r="W84" s="35">
        <f>SUMIFS(СВЦЭМ!$C$33:$C$776,СВЦЭМ!$A$33:$A$776,$A84,СВЦЭМ!$B$33:$B$776,W$83)+'СЕТ СН'!$H$9+СВЦЭМ!$D$10+'СЕТ СН'!$H$5-'СЕТ СН'!$H$17</f>
        <v>3604.8584182599998</v>
      </c>
      <c r="X84" s="35">
        <f>SUMIFS(СВЦЭМ!$C$33:$C$776,СВЦЭМ!$A$33:$A$776,$A84,СВЦЭМ!$B$33:$B$776,X$83)+'СЕТ СН'!$H$9+СВЦЭМ!$D$10+'СЕТ СН'!$H$5-'СЕТ СН'!$H$17</f>
        <v>3625.6576778099998</v>
      </c>
      <c r="Y84" s="35">
        <f>SUMIFS(СВЦЭМ!$C$33:$C$776,СВЦЭМ!$A$33:$A$776,$A84,СВЦЭМ!$B$33:$B$776,Y$83)+'СЕТ СН'!$H$9+СВЦЭМ!$D$10+'СЕТ СН'!$H$5-'СЕТ СН'!$H$17</f>
        <v>3618.80324071</v>
      </c>
    </row>
    <row r="85" spans="1:25" ht="15.75" x14ac:dyDescent="0.2">
      <c r="A85" s="34">
        <f>A84+1</f>
        <v>43587</v>
      </c>
      <c r="B85" s="35">
        <f>SUMIFS(СВЦЭМ!$C$33:$C$776,СВЦЭМ!$A$33:$A$776,$A85,СВЦЭМ!$B$33:$B$776,B$83)+'СЕТ СН'!$H$9+СВЦЭМ!$D$10+'СЕТ СН'!$H$5-'СЕТ СН'!$H$17</f>
        <v>3637.5632984699996</v>
      </c>
      <c r="C85" s="35">
        <f>SUMIFS(СВЦЭМ!$C$33:$C$776,СВЦЭМ!$A$33:$A$776,$A85,СВЦЭМ!$B$33:$B$776,C$83)+'СЕТ СН'!$H$9+СВЦЭМ!$D$10+'СЕТ СН'!$H$5-'СЕТ СН'!$H$17</f>
        <v>3680.7809473399998</v>
      </c>
      <c r="D85" s="35">
        <f>SUMIFS(СВЦЭМ!$C$33:$C$776,СВЦЭМ!$A$33:$A$776,$A85,СВЦЭМ!$B$33:$B$776,D$83)+'СЕТ СН'!$H$9+СВЦЭМ!$D$10+'СЕТ СН'!$H$5-'СЕТ СН'!$H$17</f>
        <v>3702.6694623899998</v>
      </c>
      <c r="E85" s="35">
        <f>SUMIFS(СВЦЭМ!$C$33:$C$776,СВЦЭМ!$A$33:$A$776,$A85,СВЦЭМ!$B$33:$B$776,E$83)+'СЕТ СН'!$H$9+СВЦЭМ!$D$10+'СЕТ СН'!$H$5-'СЕТ СН'!$H$17</f>
        <v>3711.8814782899999</v>
      </c>
      <c r="F85" s="35">
        <f>SUMIFS(СВЦЭМ!$C$33:$C$776,СВЦЭМ!$A$33:$A$776,$A85,СВЦЭМ!$B$33:$B$776,F$83)+'СЕТ СН'!$H$9+СВЦЭМ!$D$10+'СЕТ СН'!$H$5-'СЕТ СН'!$H$17</f>
        <v>3725.4908737400001</v>
      </c>
      <c r="G85" s="35">
        <f>SUMIFS(СВЦЭМ!$C$33:$C$776,СВЦЭМ!$A$33:$A$776,$A85,СВЦЭМ!$B$33:$B$776,G$83)+'СЕТ СН'!$H$9+СВЦЭМ!$D$10+'СЕТ СН'!$H$5-'СЕТ СН'!$H$17</f>
        <v>3721.2912749299999</v>
      </c>
      <c r="H85" s="35">
        <f>SUMIFS(СВЦЭМ!$C$33:$C$776,СВЦЭМ!$A$33:$A$776,$A85,СВЦЭМ!$B$33:$B$776,H$83)+'СЕТ СН'!$H$9+СВЦЭМ!$D$10+'СЕТ СН'!$H$5-'СЕТ СН'!$H$17</f>
        <v>3740.4744256699996</v>
      </c>
      <c r="I85" s="35">
        <f>SUMIFS(СВЦЭМ!$C$33:$C$776,СВЦЭМ!$A$33:$A$776,$A85,СВЦЭМ!$B$33:$B$776,I$83)+'СЕТ СН'!$H$9+СВЦЭМ!$D$10+'СЕТ СН'!$H$5-'СЕТ СН'!$H$17</f>
        <v>3716.1173846900001</v>
      </c>
      <c r="J85" s="35">
        <f>SUMIFS(СВЦЭМ!$C$33:$C$776,СВЦЭМ!$A$33:$A$776,$A85,СВЦЭМ!$B$33:$B$776,J$83)+'СЕТ СН'!$H$9+СВЦЭМ!$D$10+'СЕТ СН'!$H$5-'СЕТ СН'!$H$17</f>
        <v>3663.98363612</v>
      </c>
      <c r="K85" s="35">
        <f>SUMIFS(СВЦЭМ!$C$33:$C$776,СВЦЭМ!$A$33:$A$776,$A85,СВЦЭМ!$B$33:$B$776,K$83)+'СЕТ СН'!$H$9+СВЦЭМ!$D$10+'СЕТ СН'!$H$5-'СЕТ СН'!$H$17</f>
        <v>3617.9281479299998</v>
      </c>
      <c r="L85" s="35">
        <f>SUMIFS(СВЦЭМ!$C$33:$C$776,СВЦЭМ!$A$33:$A$776,$A85,СВЦЭМ!$B$33:$B$776,L$83)+'СЕТ СН'!$H$9+СВЦЭМ!$D$10+'СЕТ СН'!$H$5-'СЕТ СН'!$H$17</f>
        <v>3605.1005032200001</v>
      </c>
      <c r="M85" s="35">
        <f>SUMIFS(СВЦЭМ!$C$33:$C$776,СВЦЭМ!$A$33:$A$776,$A85,СВЦЭМ!$B$33:$B$776,M$83)+'СЕТ СН'!$H$9+СВЦЭМ!$D$10+'СЕТ СН'!$H$5-'СЕТ СН'!$H$17</f>
        <v>3614.1552994899998</v>
      </c>
      <c r="N85" s="35">
        <f>SUMIFS(СВЦЭМ!$C$33:$C$776,СВЦЭМ!$A$33:$A$776,$A85,СВЦЭМ!$B$33:$B$776,N$83)+'СЕТ СН'!$H$9+СВЦЭМ!$D$10+'СЕТ СН'!$H$5-'СЕТ СН'!$H$17</f>
        <v>3619.36097995</v>
      </c>
      <c r="O85" s="35">
        <f>SUMIFS(СВЦЭМ!$C$33:$C$776,СВЦЭМ!$A$33:$A$776,$A85,СВЦЭМ!$B$33:$B$776,O$83)+'СЕТ СН'!$H$9+СВЦЭМ!$D$10+'СЕТ СН'!$H$5-'СЕТ СН'!$H$17</f>
        <v>3634.9146233399997</v>
      </c>
      <c r="P85" s="35">
        <f>SUMIFS(СВЦЭМ!$C$33:$C$776,СВЦЭМ!$A$33:$A$776,$A85,СВЦЭМ!$B$33:$B$776,P$83)+'СЕТ СН'!$H$9+СВЦЭМ!$D$10+'СЕТ СН'!$H$5-'СЕТ СН'!$H$17</f>
        <v>3641.5736765299998</v>
      </c>
      <c r="Q85" s="35">
        <f>SUMIFS(СВЦЭМ!$C$33:$C$776,СВЦЭМ!$A$33:$A$776,$A85,СВЦЭМ!$B$33:$B$776,Q$83)+'СЕТ СН'!$H$9+СВЦЭМ!$D$10+'СЕТ СН'!$H$5-'СЕТ СН'!$H$17</f>
        <v>3652.3932882099998</v>
      </c>
      <c r="R85" s="35">
        <f>SUMIFS(СВЦЭМ!$C$33:$C$776,СВЦЭМ!$A$33:$A$776,$A85,СВЦЭМ!$B$33:$B$776,R$83)+'СЕТ СН'!$H$9+СВЦЭМ!$D$10+'СЕТ СН'!$H$5-'СЕТ СН'!$H$17</f>
        <v>3662.8993998699998</v>
      </c>
      <c r="S85" s="35">
        <f>SUMIFS(СВЦЭМ!$C$33:$C$776,СВЦЭМ!$A$33:$A$776,$A85,СВЦЭМ!$B$33:$B$776,S$83)+'СЕТ СН'!$H$9+СВЦЭМ!$D$10+'СЕТ СН'!$H$5-'СЕТ СН'!$H$17</f>
        <v>3667.5164533299999</v>
      </c>
      <c r="T85" s="35">
        <f>SUMIFS(СВЦЭМ!$C$33:$C$776,СВЦЭМ!$A$33:$A$776,$A85,СВЦЭМ!$B$33:$B$776,T$83)+'СЕТ СН'!$H$9+СВЦЭМ!$D$10+'СЕТ СН'!$H$5-'СЕТ СН'!$H$17</f>
        <v>3657.5047406200001</v>
      </c>
      <c r="U85" s="35">
        <f>SUMIFS(СВЦЭМ!$C$33:$C$776,СВЦЭМ!$A$33:$A$776,$A85,СВЦЭМ!$B$33:$B$776,U$83)+'СЕТ СН'!$H$9+СВЦЭМ!$D$10+'СЕТ СН'!$H$5-'СЕТ СН'!$H$17</f>
        <v>3655.6224432299996</v>
      </c>
      <c r="V85" s="35">
        <f>SUMIFS(СВЦЭМ!$C$33:$C$776,СВЦЭМ!$A$33:$A$776,$A85,СВЦЭМ!$B$33:$B$776,V$83)+'СЕТ СН'!$H$9+СВЦЭМ!$D$10+'СЕТ СН'!$H$5-'СЕТ СН'!$H$17</f>
        <v>3657.6061407799998</v>
      </c>
      <c r="W85" s="35">
        <f>SUMIFS(СВЦЭМ!$C$33:$C$776,СВЦЭМ!$A$33:$A$776,$A85,СВЦЭМ!$B$33:$B$776,W$83)+'СЕТ СН'!$H$9+СВЦЭМ!$D$10+'СЕТ СН'!$H$5-'СЕТ СН'!$H$17</f>
        <v>3645.35985127</v>
      </c>
      <c r="X85" s="35">
        <f>SUMIFS(СВЦЭМ!$C$33:$C$776,СВЦЭМ!$A$33:$A$776,$A85,СВЦЭМ!$B$33:$B$776,X$83)+'СЕТ СН'!$H$9+СВЦЭМ!$D$10+'СЕТ СН'!$H$5-'СЕТ СН'!$H$17</f>
        <v>3650.6599601299999</v>
      </c>
      <c r="Y85" s="35">
        <f>SUMIFS(СВЦЭМ!$C$33:$C$776,СВЦЭМ!$A$33:$A$776,$A85,СВЦЭМ!$B$33:$B$776,Y$83)+'СЕТ СН'!$H$9+СВЦЭМ!$D$10+'СЕТ СН'!$H$5-'СЕТ СН'!$H$17</f>
        <v>3691.4366270199998</v>
      </c>
    </row>
    <row r="86" spans="1:25" ht="15.75" x14ac:dyDescent="0.2">
      <c r="A86" s="34">
        <f t="shared" ref="A86:A114" si="2">A85+1</f>
        <v>43588</v>
      </c>
      <c r="B86" s="35">
        <f>SUMIFS(СВЦЭМ!$C$33:$C$776,СВЦЭМ!$A$33:$A$776,$A86,СВЦЭМ!$B$33:$B$776,B$83)+'СЕТ СН'!$H$9+СВЦЭМ!$D$10+'СЕТ СН'!$H$5-'СЕТ СН'!$H$17</f>
        <v>3637.52943572</v>
      </c>
      <c r="C86" s="35">
        <f>SUMIFS(СВЦЭМ!$C$33:$C$776,СВЦЭМ!$A$33:$A$776,$A86,СВЦЭМ!$B$33:$B$776,C$83)+'СЕТ СН'!$H$9+СВЦЭМ!$D$10+'СЕТ СН'!$H$5-'СЕТ СН'!$H$17</f>
        <v>3663.8431896399998</v>
      </c>
      <c r="D86" s="35">
        <f>SUMIFS(СВЦЭМ!$C$33:$C$776,СВЦЭМ!$A$33:$A$776,$A86,СВЦЭМ!$B$33:$B$776,D$83)+'СЕТ СН'!$H$9+СВЦЭМ!$D$10+'СЕТ СН'!$H$5-'СЕТ СН'!$H$17</f>
        <v>3692.3339724099997</v>
      </c>
      <c r="E86" s="35">
        <f>SUMIFS(СВЦЭМ!$C$33:$C$776,СВЦЭМ!$A$33:$A$776,$A86,СВЦЭМ!$B$33:$B$776,E$83)+'СЕТ СН'!$H$9+СВЦЭМ!$D$10+'СЕТ СН'!$H$5-'СЕТ СН'!$H$17</f>
        <v>3710.7766238199997</v>
      </c>
      <c r="F86" s="35">
        <f>SUMIFS(СВЦЭМ!$C$33:$C$776,СВЦЭМ!$A$33:$A$776,$A86,СВЦЭМ!$B$33:$B$776,F$83)+'СЕТ СН'!$H$9+СВЦЭМ!$D$10+'СЕТ СН'!$H$5-'СЕТ СН'!$H$17</f>
        <v>3705.4634923200001</v>
      </c>
      <c r="G86" s="35">
        <f>SUMIFS(СВЦЭМ!$C$33:$C$776,СВЦЭМ!$A$33:$A$776,$A86,СВЦЭМ!$B$33:$B$776,G$83)+'СЕТ СН'!$H$9+СВЦЭМ!$D$10+'СЕТ СН'!$H$5-'СЕТ СН'!$H$17</f>
        <v>3712.0496112999999</v>
      </c>
      <c r="H86" s="35">
        <f>SUMIFS(СВЦЭМ!$C$33:$C$776,СВЦЭМ!$A$33:$A$776,$A86,СВЦЭМ!$B$33:$B$776,H$83)+'СЕТ СН'!$H$9+СВЦЭМ!$D$10+'СЕТ СН'!$H$5-'СЕТ СН'!$H$17</f>
        <v>3710.3490589200001</v>
      </c>
      <c r="I86" s="35">
        <f>SUMIFS(СВЦЭМ!$C$33:$C$776,СВЦЭМ!$A$33:$A$776,$A86,СВЦЭМ!$B$33:$B$776,I$83)+'СЕТ СН'!$H$9+СВЦЭМ!$D$10+'СЕТ СН'!$H$5-'СЕТ СН'!$H$17</f>
        <v>3660.6426516499996</v>
      </c>
      <c r="J86" s="35">
        <f>SUMIFS(СВЦЭМ!$C$33:$C$776,СВЦЭМ!$A$33:$A$776,$A86,СВЦЭМ!$B$33:$B$776,J$83)+'СЕТ СН'!$H$9+СВЦЭМ!$D$10+'СЕТ СН'!$H$5-'СЕТ СН'!$H$17</f>
        <v>3626.9429692899998</v>
      </c>
      <c r="K86" s="35">
        <f>SUMIFS(СВЦЭМ!$C$33:$C$776,СВЦЭМ!$A$33:$A$776,$A86,СВЦЭМ!$B$33:$B$776,K$83)+'СЕТ СН'!$H$9+СВЦЭМ!$D$10+'СЕТ СН'!$H$5-'СЕТ СН'!$H$17</f>
        <v>3595.3520204599999</v>
      </c>
      <c r="L86" s="35">
        <f>SUMIFS(СВЦЭМ!$C$33:$C$776,СВЦЭМ!$A$33:$A$776,$A86,СВЦЭМ!$B$33:$B$776,L$83)+'СЕТ СН'!$H$9+СВЦЭМ!$D$10+'СЕТ СН'!$H$5-'СЕТ СН'!$H$17</f>
        <v>3601.0045615700001</v>
      </c>
      <c r="M86" s="35">
        <f>SUMIFS(СВЦЭМ!$C$33:$C$776,СВЦЭМ!$A$33:$A$776,$A86,СВЦЭМ!$B$33:$B$776,M$83)+'СЕТ СН'!$H$9+СВЦЭМ!$D$10+'СЕТ СН'!$H$5-'СЕТ СН'!$H$17</f>
        <v>3603.6829520799997</v>
      </c>
      <c r="N86" s="35">
        <f>SUMIFS(СВЦЭМ!$C$33:$C$776,СВЦЭМ!$A$33:$A$776,$A86,СВЦЭМ!$B$33:$B$776,N$83)+'СЕТ СН'!$H$9+СВЦЭМ!$D$10+'СЕТ СН'!$H$5-'СЕТ СН'!$H$17</f>
        <v>3617.1159795899998</v>
      </c>
      <c r="O86" s="35">
        <f>SUMIFS(СВЦЭМ!$C$33:$C$776,СВЦЭМ!$A$33:$A$776,$A86,СВЦЭМ!$B$33:$B$776,O$83)+'СЕТ СН'!$H$9+СВЦЭМ!$D$10+'СЕТ СН'!$H$5-'СЕТ СН'!$H$17</f>
        <v>3645.56671654</v>
      </c>
      <c r="P86" s="35">
        <f>SUMIFS(СВЦЭМ!$C$33:$C$776,СВЦЭМ!$A$33:$A$776,$A86,СВЦЭМ!$B$33:$B$776,P$83)+'СЕТ СН'!$H$9+СВЦЭМ!$D$10+'СЕТ СН'!$H$5-'СЕТ СН'!$H$17</f>
        <v>3681.4198617399998</v>
      </c>
      <c r="Q86" s="35">
        <f>SUMIFS(СВЦЭМ!$C$33:$C$776,СВЦЭМ!$A$33:$A$776,$A86,СВЦЭМ!$B$33:$B$776,Q$83)+'СЕТ СН'!$H$9+СВЦЭМ!$D$10+'СЕТ СН'!$H$5-'СЕТ СН'!$H$17</f>
        <v>3702.39628971</v>
      </c>
      <c r="R86" s="35">
        <f>SUMIFS(СВЦЭМ!$C$33:$C$776,СВЦЭМ!$A$33:$A$776,$A86,СВЦЭМ!$B$33:$B$776,R$83)+'СЕТ СН'!$H$9+СВЦЭМ!$D$10+'СЕТ СН'!$H$5-'СЕТ СН'!$H$17</f>
        <v>3681.5380292299997</v>
      </c>
      <c r="S86" s="35">
        <f>SUMIFS(СВЦЭМ!$C$33:$C$776,СВЦЭМ!$A$33:$A$776,$A86,СВЦЭМ!$B$33:$B$776,S$83)+'СЕТ СН'!$H$9+СВЦЭМ!$D$10+'СЕТ СН'!$H$5-'СЕТ СН'!$H$17</f>
        <v>3686.1980503099999</v>
      </c>
      <c r="T86" s="35">
        <f>SUMIFS(СВЦЭМ!$C$33:$C$776,СВЦЭМ!$A$33:$A$776,$A86,СВЦЭМ!$B$33:$B$776,T$83)+'СЕТ СН'!$H$9+СВЦЭМ!$D$10+'СЕТ СН'!$H$5-'СЕТ СН'!$H$17</f>
        <v>3669.2908595700001</v>
      </c>
      <c r="U86" s="35">
        <f>SUMIFS(СВЦЭМ!$C$33:$C$776,СВЦЭМ!$A$33:$A$776,$A86,СВЦЭМ!$B$33:$B$776,U$83)+'СЕТ СН'!$H$9+СВЦЭМ!$D$10+'СЕТ СН'!$H$5-'СЕТ СН'!$H$17</f>
        <v>3651.2335386799996</v>
      </c>
      <c r="V86" s="35">
        <f>SUMIFS(СВЦЭМ!$C$33:$C$776,СВЦЭМ!$A$33:$A$776,$A86,СВЦЭМ!$B$33:$B$776,V$83)+'СЕТ СН'!$H$9+СВЦЭМ!$D$10+'СЕТ СН'!$H$5-'СЕТ СН'!$H$17</f>
        <v>3642.8893040499997</v>
      </c>
      <c r="W86" s="35">
        <f>SUMIFS(СВЦЭМ!$C$33:$C$776,СВЦЭМ!$A$33:$A$776,$A86,СВЦЭМ!$B$33:$B$776,W$83)+'СЕТ СН'!$H$9+СВЦЭМ!$D$10+'СЕТ СН'!$H$5-'СЕТ СН'!$H$17</f>
        <v>3629.8413126699998</v>
      </c>
      <c r="X86" s="35">
        <f>SUMIFS(СВЦЭМ!$C$33:$C$776,СВЦЭМ!$A$33:$A$776,$A86,СВЦЭМ!$B$33:$B$776,X$83)+'СЕТ СН'!$H$9+СВЦЭМ!$D$10+'СЕТ СН'!$H$5-'СЕТ СН'!$H$17</f>
        <v>3645.7740459299998</v>
      </c>
      <c r="Y86" s="35">
        <f>SUMIFS(СВЦЭМ!$C$33:$C$776,СВЦЭМ!$A$33:$A$776,$A86,СВЦЭМ!$B$33:$B$776,Y$83)+'СЕТ СН'!$H$9+СВЦЭМ!$D$10+'СЕТ СН'!$H$5-'СЕТ СН'!$H$17</f>
        <v>3648.8876388199997</v>
      </c>
    </row>
    <row r="87" spans="1:25" ht="15.75" x14ac:dyDescent="0.2">
      <c r="A87" s="34">
        <f t="shared" si="2"/>
        <v>43589</v>
      </c>
      <c r="B87" s="35">
        <f>SUMIFS(СВЦЭМ!$C$33:$C$776,СВЦЭМ!$A$33:$A$776,$A87,СВЦЭМ!$B$33:$B$776,B$83)+'СЕТ СН'!$H$9+СВЦЭМ!$D$10+'СЕТ СН'!$H$5-'СЕТ СН'!$H$17</f>
        <v>3672.3846572599996</v>
      </c>
      <c r="C87" s="35">
        <f>SUMIFS(СВЦЭМ!$C$33:$C$776,СВЦЭМ!$A$33:$A$776,$A87,СВЦЭМ!$B$33:$B$776,C$83)+'СЕТ СН'!$H$9+СВЦЭМ!$D$10+'СЕТ СН'!$H$5-'СЕТ СН'!$H$17</f>
        <v>3715.6806161199997</v>
      </c>
      <c r="D87" s="35">
        <f>SUMIFS(СВЦЭМ!$C$33:$C$776,СВЦЭМ!$A$33:$A$776,$A87,СВЦЭМ!$B$33:$B$776,D$83)+'СЕТ СН'!$H$9+СВЦЭМ!$D$10+'СЕТ СН'!$H$5-'СЕТ СН'!$H$17</f>
        <v>3752.6610682199998</v>
      </c>
      <c r="E87" s="35">
        <f>SUMIFS(СВЦЭМ!$C$33:$C$776,СВЦЭМ!$A$33:$A$776,$A87,СВЦЭМ!$B$33:$B$776,E$83)+'СЕТ СН'!$H$9+СВЦЭМ!$D$10+'СЕТ СН'!$H$5-'СЕТ СН'!$H$17</f>
        <v>3756.9727696499999</v>
      </c>
      <c r="F87" s="35">
        <f>SUMIFS(СВЦЭМ!$C$33:$C$776,СВЦЭМ!$A$33:$A$776,$A87,СВЦЭМ!$B$33:$B$776,F$83)+'СЕТ СН'!$H$9+СВЦЭМ!$D$10+'СЕТ СН'!$H$5-'СЕТ СН'!$H$17</f>
        <v>3760.97758763</v>
      </c>
      <c r="G87" s="35">
        <f>SUMIFS(СВЦЭМ!$C$33:$C$776,СВЦЭМ!$A$33:$A$776,$A87,СВЦЭМ!$B$33:$B$776,G$83)+'СЕТ СН'!$H$9+СВЦЭМ!$D$10+'СЕТ СН'!$H$5-'СЕТ СН'!$H$17</f>
        <v>3770.9490594199997</v>
      </c>
      <c r="H87" s="35">
        <f>SUMIFS(СВЦЭМ!$C$33:$C$776,СВЦЭМ!$A$33:$A$776,$A87,СВЦЭМ!$B$33:$B$776,H$83)+'СЕТ СН'!$H$9+СВЦЭМ!$D$10+'СЕТ СН'!$H$5-'СЕТ СН'!$H$17</f>
        <v>3731.8517518399999</v>
      </c>
      <c r="I87" s="35">
        <f>SUMIFS(СВЦЭМ!$C$33:$C$776,СВЦЭМ!$A$33:$A$776,$A87,СВЦЭМ!$B$33:$B$776,I$83)+'СЕТ СН'!$H$9+СВЦЭМ!$D$10+'СЕТ СН'!$H$5-'СЕТ СН'!$H$17</f>
        <v>3702.2403715099999</v>
      </c>
      <c r="J87" s="35">
        <f>SUMIFS(СВЦЭМ!$C$33:$C$776,СВЦЭМ!$A$33:$A$776,$A87,СВЦЭМ!$B$33:$B$776,J$83)+'СЕТ СН'!$H$9+СВЦЭМ!$D$10+'СЕТ СН'!$H$5-'СЕТ СН'!$H$17</f>
        <v>3669.4161976599999</v>
      </c>
      <c r="K87" s="35">
        <f>SUMIFS(СВЦЭМ!$C$33:$C$776,СВЦЭМ!$A$33:$A$776,$A87,СВЦЭМ!$B$33:$B$776,K$83)+'СЕТ СН'!$H$9+СВЦЭМ!$D$10+'СЕТ СН'!$H$5-'СЕТ СН'!$H$17</f>
        <v>3624.76217215</v>
      </c>
      <c r="L87" s="35">
        <f>SUMIFS(СВЦЭМ!$C$33:$C$776,СВЦЭМ!$A$33:$A$776,$A87,СВЦЭМ!$B$33:$B$776,L$83)+'СЕТ СН'!$H$9+СВЦЭМ!$D$10+'СЕТ СН'!$H$5-'СЕТ СН'!$H$17</f>
        <v>3620.26476263</v>
      </c>
      <c r="M87" s="35">
        <f>SUMIFS(СВЦЭМ!$C$33:$C$776,СВЦЭМ!$A$33:$A$776,$A87,СВЦЭМ!$B$33:$B$776,M$83)+'СЕТ СН'!$H$9+СВЦЭМ!$D$10+'СЕТ СН'!$H$5-'СЕТ СН'!$H$17</f>
        <v>3636.6322149499997</v>
      </c>
      <c r="N87" s="35">
        <f>SUMIFS(СВЦЭМ!$C$33:$C$776,СВЦЭМ!$A$33:$A$776,$A87,СВЦЭМ!$B$33:$B$776,N$83)+'СЕТ СН'!$H$9+СВЦЭМ!$D$10+'СЕТ СН'!$H$5-'СЕТ СН'!$H$17</f>
        <v>3644.7443900099997</v>
      </c>
      <c r="O87" s="35">
        <f>SUMIFS(СВЦЭМ!$C$33:$C$776,СВЦЭМ!$A$33:$A$776,$A87,СВЦЭМ!$B$33:$B$776,O$83)+'СЕТ СН'!$H$9+СВЦЭМ!$D$10+'СЕТ СН'!$H$5-'СЕТ СН'!$H$17</f>
        <v>3663.2240943199999</v>
      </c>
      <c r="P87" s="35">
        <f>SUMIFS(СВЦЭМ!$C$33:$C$776,СВЦЭМ!$A$33:$A$776,$A87,СВЦЭМ!$B$33:$B$776,P$83)+'СЕТ СН'!$H$9+СВЦЭМ!$D$10+'СЕТ СН'!$H$5-'СЕТ СН'!$H$17</f>
        <v>3664.7240083500001</v>
      </c>
      <c r="Q87" s="35">
        <f>SUMIFS(СВЦЭМ!$C$33:$C$776,СВЦЭМ!$A$33:$A$776,$A87,СВЦЭМ!$B$33:$B$776,Q$83)+'СЕТ СН'!$H$9+СВЦЭМ!$D$10+'СЕТ СН'!$H$5-'СЕТ СН'!$H$17</f>
        <v>3671.6174341899996</v>
      </c>
      <c r="R87" s="35">
        <f>SUMIFS(СВЦЭМ!$C$33:$C$776,СВЦЭМ!$A$33:$A$776,$A87,СВЦЭМ!$B$33:$B$776,R$83)+'СЕТ СН'!$H$9+СВЦЭМ!$D$10+'СЕТ СН'!$H$5-'СЕТ СН'!$H$17</f>
        <v>3689.80082047</v>
      </c>
      <c r="S87" s="35">
        <f>SUMIFS(СВЦЭМ!$C$33:$C$776,СВЦЭМ!$A$33:$A$776,$A87,СВЦЭМ!$B$33:$B$776,S$83)+'СЕТ СН'!$H$9+СВЦЭМ!$D$10+'СЕТ СН'!$H$5-'СЕТ СН'!$H$17</f>
        <v>3717.6830371599999</v>
      </c>
      <c r="T87" s="35">
        <f>SUMIFS(СВЦЭМ!$C$33:$C$776,СВЦЭМ!$A$33:$A$776,$A87,СВЦЭМ!$B$33:$B$776,T$83)+'СЕТ СН'!$H$9+СВЦЭМ!$D$10+'СЕТ СН'!$H$5-'СЕТ СН'!$H$17</f>
        <v>3669.0271413399996</v>
      </c>
      <c r="U87" s="35">
        <f>SUMIFS(СВЦЭМ!$C$33:$C$776,СВЦЭМ!$A$33:$A$776,$A87,СВЦЭМ!$B$33:$B$776,U$83)+'СЕТ СН'!$H$9+СВЦЭМ!$D$10+'СЕТ СН'!$H$5-'СЕТ СН'!$H$17</f>
        <v>3624.6787392299998</v>
      </c>
      <c r="V87" s="35">
        <f>SUMIFS(СВЦЭМ!$C$33:$C$776,СВЦЭМ!$A$33:$A$776,$A87,СВЦЭМ!$B$33:$B$776,V$83)+'СЕТ СН'!$H$9+СВЦЭМ!$D$10+'СЕТ СН'!$H$5-'СЕТ СН'!$H$17</f>
        <v>3610.8751001000001</v>
      </c>
      <c r="W87" s="35">
        <f>SUMIFS(СВЦЭМ!$C$33:$C$776,СВЦЭМ!$A$33:$A$776,$A87,СВЦЭМ!$B$33:$B$776,W$83)+'СЕТ СН'!$H$9+СВЦЭМ!$D$10+'СЕТ СН'!$H$5-'СЕТ СН'!$H$17</f>
        <v>3625.5453707399997</v>
      </c>
      <c r="X87" s="35">
        <f>SUMIFS(СВЦЭМ!$C$33:$C$776,СВЦЭМ!$A$33:$A$776,$A87,СВЦЭМ!$B$33:$B$776,X$83)+'СЕТ СН'!$H$9+СВЦЭМ!$D$10+'СЕТ СН'!$H$5-'СЕТ СН'!$H$17</f>
        <v>3632.7047036999998</v>
      </c>
      <c r="Y87" s="35">
        <f>SUMIFS(СВЦЭМ!$C$33:$C$776,СВЦЭМ!$A$33:$A$776,$A87,СВЦЭМ!$B$33:$B$776,Y$83)+'СЕТ СН'!$H$9+СВЦЭМ!$D$10+'СЕТ СН'!$H$5-'СЕТ СН'!$H$17</f>
        <v>3638.6774098999999</v>
      </c>
    </row>
    <row r="88" spans="1:25" ht="15.75" x14ac:dyDescent="0.2">
      <c r="A88" s="34">
        <f t="shared" si="2"/>
        <v>43590</v>
      </c>
      <c r="B88" s="35">
        <f>SUMIFS(СВЦЭМ!$C$33:$C$776,СВЦЭМ!$A$33:$A$776,$A88,СВЦЭМ!$B$33:$B$776,B$83)+'СЕТ СН'!$H$9+СВЦЭМ!$D$10+'СЕТ СН'!$H$5-'СЕТ СН'!$H$17</f>
        <v>3675.6092427599997</v>
      </c>
      <c r="C88" s="35">
        <f>SUMIFS(СВЦЭМ!$C$33:$C$776,СВЦЭМ!$A$33:$A$776,$A88,СВЦЭМ!$B$33:$B$776,C$83)+'СЕТ СН'!$H$9+СВЦЭМ!$D$10+'СЕТ СН'!$H$5-'СЕТ СН'!$H$17</f>
        <v>3752.27975767</v>
      </c>
      <c r="D88" s="35">
        <f>SUMIFS(СВЦЭМ!$C$33:$C$776,СВЦЭМ!$A$33:$A$776,$A88,СВЦЭМ!$B$33:$B$776,D$83)+'СЕТ СН'!$H$9+СВЦЭМ!$D$10+'СЕТ СН'!$H$5-'СЕТ СН'!$H$17</f>
        <v>3797.4885533799998</v>
      </c>
      <c r="E88" s="35">
        <f>SUMIFS(СВЦЭМ!$C$33:$C$776,СВЦЭМ!$A$33:$A$776,$A88,СВЦЭМ!$B$33:$B$776,E$83)+'СЕТ СН'!$H$9+СВЦЭМ!$D$10+'СЕТ СН'!$H$5-'СЕТ СН'!$H$17</f>
        <v>3800.4562344299998</v>
      </c>
      <c r="F88" s="35">
        <f>SUMIFS(СВЦЭМ!$C$33:$C$776,СВЦЭМ!$A$33:$A$776,$A88,СВЦЭМ!$B$33:$B$776,F$83)+'СЕТ СН'!$H$9+СВЦЭМ!$D$10+'СЕТ СН'!$H$5-'СЕТ СН'!$H$17</f>
        <v>3806.2864402</v>
      </c>
      <c r="G88" s="35">
        <f>SUMIFS(СВЦЭМ!$C$33:$C$776,СВЦЭМ!$A$33:$A$776,$A88,СВЦЭМ!$B$33:$B$776,G$83)+'СЕТ СН'!$H$9+СВЦЭМ!$D$10+'СЕТ СН'!$H$5-'СЕТ СН'!$H$17</f>
        <v>3791.4596965000001</v>
      </c>
      <c r="H88" s="35">
        <f>SUMIFS(СВЦЭМ!$C$33:$C$776,СВЦЭМ!$A$33:$A$776,$A88,СВЦЭМ!$B$33:$B$776,H$83)+'СЕТ СН'!$H$9+СВЦЭМ!$D$10+'СЕТ СН'!$H$5-'СЕТ СН'!$H$17</f>
        <v>3756.63866319</v>
      </c>
      <c r="I88" s="35">
        <f>SUMIFS(СВЦЭМ!$C$33:$C$776,СВЦЭМ!$A$33:$A$776,$A88,СВЦЭМ!$B$33:$B$776,I$83)+'СЕТ СН'!$H$9+СВЦЭМ!$D$10+'СЕТ СН'!$H$5-'СЕТ СН'!$H$17</f>
        <v>3703.8386312299999</v>
      </c>
      <c r="J88" s="35">
        <f>SUMIFS(СВЦЭМ!$C$33:$C$776,СВЦЭМ!$A$33:$A$776,$A88,СВЦЭМ!$B$33:$B$776,J$83)+'СЕТ СН'!$H$9+СВЦЭМ!$D$10+'СЕТ СН'!$H$5-'СЕТ СН'!$H$17</f>
        <v>3641.8870476399998</v>
      </c>
      <c r="K88" s="35">
        <f>SUMIFS(СВЦЭМ!$C$33:$C$776,СВЦЭМ!$A$33:$A$776,$A88,СВЦЭМ!$B$33:$B$776,K$83)+'СЕТ СН'!$H$9+СВЦЭМ!$D$10+'СЕТ СН'!$H$5-'СЕТ СН'!$H$17</f>
        <v>3647.83009717</v>
      </c>
      <c r="L88" s="35">
        <f>SUMIFS(СВЦЭМ!$C$33:$C$776,СВЦЭМ!$A$33:$A$776,$A88,СВЦЭМ!$B$33:$B$776,L$83)+'СЕТ СН'!$H$9+СВЦЭМ!$D$10+'СЕТ СН'!$H$5-'СЕТ СН'!$H$17</f>
        <v>3653.0103515399996</v>
      </c>
      <c r="M88" s="35">
        <f>SUMIFS(СВЦЭМ!$C$33:$C$776,СВЦЭМ!$A$33:$A$776,$A88,СВЦЭМ!$B$33:$B$776,M$83)+'СЕТ СН'!$H$9+СВЦЭМ!$D$10+'СЕТ СН'!$H$5-'СЕТ СН'!$H$17</f>
        <v>3661.2782429999997</v>
      </c>
      <c r="N88" s="35">
        <f>SUMIFS(СВЦЭМ!$C$33:$C$776,СВЦЭМ!$A$33:$A$776,$A88,СВЦЭМ!$B$33:$B$776,N$83)+'СЕТ СН'!$H$9+СВЦЭМ!$D$10+'СЕТ СН'!$H$5-'СЕТ СН'!$H$17</f>
        <v>3652.1192066099998</v>
      </c>
      <c r="O88" s="35">
        <f>SUMIFS(СВЦЭМ!$C$33:$C$776,СВЦЭМ!$A$33:$A$776,$A88,СВЦЭМ!$B$33:$B$776,O$83)+'СЕТ СН'!$H$9+СВЦЭМ!$D$10+'СЕТ СН'!$H$5-'СЕТ СН'!$H$17</f>
        <v>3649.4859555799999</v>
      </c>
      <c r="P88" s="35">
        <f>SUMIFS(СВЦЭМ!$C$33:$C$776,СВЦЭМ!$A$33:$A$776,$A88,СВЦЭМ!$B$33:$B$776,P$83)+'СЕТ СН'!$H$9+СВЦЭМ!$D$10+'СЕТ СН'!$H$5-'СЕТ СН'!$H$17</f>
        <v>3650.9086036499998</v>
      </c>
      <c r="Q88" s="35">
        <f>SUMIFS(СВЦЭМ!$C$33:$C$776,СВЦЭМ!$A$33:$A$776,$A88,СВЦЭМ!$B$33:$B$776,Q$83)+'СЕТ СН'!$H$9+СВЦЭМ!$D$10+'СЕТ СН'!$H$5-'СЕТ СН'!$H$17</f>
        <v>3653.2728909899997</v>
      </c>
      <c r="R88" s="35">
        <f>SUMIFS(СВЦЭМ!$C$33:$C$776,СВЦЭМ!$A$33:$A$776,$A88,СВЦЭМ!$B$33:$B$776,R$83)+'СЕТ СН'!$H$9+СВЦЭМ!$D$10+'СЕТ СН'!$H$5-'СЕТ СН'!$H$17</f>
        <v>3640.7527561299999</v>
      </c>
      <c r="S88" s="35">
        <f>SUMIFS(СВЦЭМ!$C$33:$C$776,СВЦЭМ!$A$33:$A$776,$A88,СВЦЭМ!$B$33:$B$776,S$83)+'СЕТ СН'!$H$9+СВЦЭМ!$D$10+'СЕТ СН'!$H$5-'СЕТ СН'!$H$17</f>
        <v>3641.1756993299996</v>
      </c>
      <c r="T88" s="35">
        <f>SUMIFS(СВЦЭМ!$C$33:$C$776,СВЦЭМ!$A$33:$A$776,$A88,СВЦЭМ!$B$33:$B$776,T$83)+'СЕТ СН'!$H$9+СВЦЭМ!$D$10+'СЕТ СН'!$H$5-'СЕТ СН'!$H$17</f>
        <v>3644.7471575299996</v>
      </c>
      <c r="U88" s="35">
        <f>SUMIFS(СВЦЭМ!$C$33:$C$776,СВЦЭМ!$A$33:$A$776,$A88,СВЦЭМ!$B$33:$B$776,U$83)+'СЕТ СН'!$H$9+СВЦЭМ!$D$10+'СЕТ СН'!$H$5-'СЕТ СН'!$H$17</f>
        <v>3624.38771602</v>
      </c>
      <c r="V88" s="35">
        <f>SUMIFS(СВЦЭМ!$C$33:$C$776,СВЦЭМ!$A$33:$A$776,$A88,СВЦЭМ!$B$33:$B$776,V$83)+'СЕТ СН'!$H$9+СВЦЭМ!$D$10+'СЕТ СН'!$H$5-'СЕТ СН'!$H$17</f>
        <v>3603.0703069199999</v>
      </c>
      <c r="W88" s="35">
        <f>SUMIFS(СВЦЭМ!$C$33:$C$776,СВЦЭМ!$A$33:$A$776,$A88,СВЦЭМ!$B$33:$B$776,W$83)+'СЕТ СН'!$H$9+СВЦЭМ!$D$10+'СЕТ СН'!$H$5-'СЕТ СН'!$H$17</f>
        <v>3592.56019956</v>
      </c>
      <c r="X88" s="35">
        <f>SUMIFS(СВЦЭМ!$C$33:$C$776,СВЦЭМ!$A$33:$A$776,$A88,СВЦЭМ!$B$33:$B$776,X$83)+'СЕТ СН'!$H$9+СВЦЭМ!$D$10+'СЕТ СН'!$H$5-'СЕТ СН'!$H$17</f>
        <v>3612.1743243800001</v>
      </c>
      <c r="Y88" s="35">
        <f>SUMIFS(СВЦЭМ!$C$33:$C$776,СВЦЭМ!$A$33:$A$776,$A88,СВЦЭМ!$B$33:$B$776,Y$83)+'СЕТ СН'!$H$9+СВЦЭМ!$D$10+'СЕТ СН'!$H$5-'СЕТ СН'!$H$17</f>
        <v>3656.8352485199998</v>
      </c>
    </row>
    <row r="89" spans="1:25" ht="15.75" x14ac:dyDescent="0.2">
      <c r="A89" s="34">
        <f t="shared" si="2"/>
        <v>43591</v>
      </c>
      <c r="B89" s="35">
        <f>SUMIFS(СВЦЭМ!$C$33:$C$776,СВЦЭМ!$A$33:$A$776,$A89,СВЦЭМ!$B$33:$B$776,B$83)+'СЕТ СН'!$H$9+СВЦЭМ!$D$10+'СЕТ СН'!$H$5-'СЕТ СН'!$H$17</f>
        <v>3751.2942247699998</v>
      </c>
      <c r="C89" s="35">
        <f>SUMIFS(СВЦЭМ!$C$33:$C$776,СВЦЭМ!$A$33:$A$776,$A89,СВЦЭМ!$B$33:$B$776,C$83)+'СЕТ СН'!$H$9+СВЦЭМ!$D$10+'СЕТ СН'!$H$5-'СЕТ СН'!$H$17</f>
        <v>3812.5580716199997</v>
      </c>
      <c r="D89" s="35">
        <f>SUMIFS(СВЦЭМ!$C$33:$C$776,СВЦЭМ!$A$33:$A$776,$A89,СВЦЭМ!$B$33:$B$776,D$83)+'СЕТ СН'!$H$9+СВЦЭМ!$D$10+'СЕТ СН'!$H$5-'СЕТ СН'!$H$17</f>
        <v>3841.2474872499997</v>
      </c>
      <c r="E89" s="35">
        <f>SUMIFS(СВЦЭМ!$C$33:$C$776,СВЦЭМ!$A$33:$A$776,$A89,СВЦЭМ!$B$33:$B$776,E$83)+'СЕТ СН'!$H$9+СВЦЭМ!$D$10+'СЕТ СН'!$H$5-'СЕТ СН'!$H$17</f>
        <v>3854.1367295</v>
      </c>
      <c r="F89" s="35">
        <f>SUMIFS(СВЦЭМ!$C$33:$C$776,СВЦЭМ!$A$33:$A$776,$A89,СВЦЭМ!$B$33:$B$776,F$83)+'СЕТ СН'!$H$9+СВЦЭМ!$D$10+'СЕТ СН'!$H$5-'СЕТ СН'!$H$17</f>
        <v>3838.7223401000001</v>
      </c>
      <c r="G89" s="35">
        <f>SUMIFS(СВЦЭМ!$C$33:$C$776,СВЦЭМ!$A$33:$A$776,$A89,СВЦЭМ!$B$33:$B$776,G$83)+'СЕТ СН'!$H$9+СВЦЭМ!$D$10+'СЕТ СН'!$H$5-'СЕТ СН'!$H$17</f>
        <v>3800.7569472699997</v>
      </c>
      <c r="H89" s="35">
        <f>SUMIFS(СВЦЭМ!$C$33:$C$776,СВЦЭМ!$A$33:$A$776,$A89,СВЦЭМ!$B$33:$B$776,H$83)+'СЕТ СН'!$H$9+СВЦЭМ!$D$10+'СЕТ СН'!$H$5-'СЕТ СН'!$H$17</f>
        <v>3745.2967200899998</v>
      </c>
      <c r="I89" s="35">
        <f>SUMIFS(СВЦЭМ!$C$33:$C$776,СВЦЭМ!$A$33:$A$776,$A89,СВЦЭМ!$B$33:$B$776,I$83)+'СЕТ СН'!$H$9+СВЦЭМ!$D$10+'СЕТ СН'!$H$5-'СЕТ СН'!$H$17</f>
        <v>3686.2359889499999</v>
      </c>
      <c r="J89" s="35">
        <f>SUMIFS(СВЦЭМ!$C$33:$C$776,СВЦЭМ!$A$33:$A$776,$A89,СВЦЭМ!$B$33:$B$776,J$83)+'СЕТ СН'!$H$9+СВЦЭМ!$D$10+'СЕТ СН'!$H$5-'СЕТ СН'!$H$17</f>
        <v>3656.11438284</v>
      </c>
      <c r="K89" s="35">
        <f>SUMIFS(СВЦЭМ!$C$33:$C$776,СВЦЭМ!$A$33:$A$776,$A89,СВЦЭМ!$B$33:$B$776,K$83)+'СЕТ СН'!$H$9+СВЦЭМ!$D$10+'СЕТ СН'!$H$5-'СЕТ СН'!$H$17</f>
        <v>3646.7601630099998</v>
      </c>
      <c r="L89" s="35">
        <f>SUMIFS(СВЦЭМ!$C$33:$C$776,СВЦЭМ!$A$33:$A$776,$A89,СВЦЭМ!$B$33:$B$776,L$83)+'СЕТ СН'!$H$9+СВЦЭМ!$D$10+'СЕТ СН'!$H$5-'СЕТ СН'!$H$17</f>
        <v>3634.6369831900001</v>
      </c>
      <c r="M89" s="35">
        <f>SUMIFS(СВЦЭМ!$C$33:$C$776,СВЦЭМ!$A$33:$A$776,$A89,СВЦЭМ!$B$33:$B$776,M$83)+'СЕТ СН'!$H$9+СВЦЭМ!$D$10+'СЕТ СН'!$H$5-'СЕТ СН'!$H$17</f>
        <v>3631.90396874</v>
      </c>
      <c r="N89" s="35">
        <f>SUMIFS(СВЦЭМ!$C$33:$C$776,СВЦЭМ!$A$33:$A$776,$A89,СВЦЭМ!$B$33:$B$776,N$83)+'СЕТ СН'!$H$9+СВЦЭМ!$D$10+'СЕТ СН'!$H$5-'СЕТ СН'!$H$17</f>
        <v>3646.4005334999997</v>
      </c>
      <c r="O89" s="35">
        <f>SUMIFS(СВЦЭМ!$C$33:$C$776,СВЦЭМ!$A$33:$A$776,$A89,СВЦЭМ!$B$33:$B$776,O$83)+'СЕТ СН'!$H$9+СВЦЭМ!$D$10+'СЕТ СН'!$H$5-'СЕТ СН'!$H$17</f>
        <v>3638.2039655499998</v>
      </c>
      <c r="P89" s="35">
        <f>SUMIFS(СВЦЭМ!$C$33:$C$776,СВЦЭМ!$A$33:$A$776,$A89,СВЦЭМ!$B$33:$B$776,P$83)+'СЕТ СН'!$H$9+СВЦЭМ!$D$10+'СЕТ СН'!$H$5-'СЕТ СН'!$H$17</f>
        <v>3656.0963404599997</v>
      </c>
      <c r="Q89" s="35">
        <f>SUMIFS(СВЦЭМ!$C$33:$C$776,СВЦЭМ!$A$33:$A$776,$A89,СВЦЭМ!$B$33:$B$776,Q$83)+'СЕТ СН'!$H$9+СВЦЭМ!$D$10+'СЕТ СН'!$H$5-'СЕТ СН'!$H$17</f>
        <v>3666.0963691299999</v>
      </c>
      <c r="R89" s="35">
        <f>SUMIFS(СВЦЭМ!$C$33:$C$776,СВЦЭМ!$A$33:$A$776,$A89,СВЦЭМ!$B$33:$B$776,R$83)+'СЕТ СН'!$H$9+СВЦЭМ!$D$10+'СЕТ СН'!$H$5-'СЕТ СН'!$H$17</f>
        <v>3664.5685206499998</v>
      </c>
      <c r="S89" s="35">
        <f>SUMIFS(СВЦЭМ!$C$33:$C$776,СВЦЭМ!$A$33:$A$776,$A89,СВЦЭМ!$B$33:$B$776,S$83)+'СЕТ СН'!$H$9+СВЦЭМ!$D$10+'СЕТ СН'!$H$5-'СЕТ СН'!$H$17</f>
        <v>3653.3416451499997</v>
      </c>
      <c r="T89" s="35">
        <f>SUMIFS(СВЦЭМ!$C$33:$C$776,СВЦЭМ!$A$33:$A$776,$A89,СВЦЭМ!$B$33:$B$776,T$83)+'СЕТ СН'!$H$9+СВЦЭМ!$D$10+'СЕТ СН'!$H$5-'СЕТ СН'!$H$17</f>
        <v>3640.6928998799999</v>
      </c>
      <c r="U89" s="35">
        <f>SUMIFS(СВЦЭМ!$C$33:$C$776,СВЦЭМ!$A$33:$A$776,$A89,СВЦЭМ!$B$33:$B$776,U$83)+'СЕТ СН'!$H$9+СВЦЭМ!$D$10+'СЕТ СН'!$H$5-'СЕТ СН'!$H$17</f>
        <v>3615.16085853</v>
      </c>
      <c r="V89" s="35">
        <f>SUMIFS(СВЦЭМ!$C$33:$C$776,СВЦЭМ!$A$33:$A$776,$A89,СВЦЭМ!$B$33:$B$776,V$83)+'СЕТ СН'!$H$9+СВЦЭМ!$D$10+'СЕТ СН'!$H$5-'СЕТ СН'!$H$17</f>
        <v>3616.0493133699997</v>
      </c>
      <c r="W89" s="35">
        <f>SUMIFS(СВЦЭМ!$C$33:$C$776,СВЦЭМ!$A$33:$A$776,$A89,СВЦЭМ!$B$33:$B$776,W$83)+'СЕТ СН'!$H$9+СВЦЭМ!$D$10+'СЕТ СН'!$H$5-'СЕТ СН'!$H$17</f>
        <v>3612.6046852299996</v>
      </c>
      <c r="X89" s="35">
        <f>SUMIFS(СВЦЭМ!$C$33:$C$776,СВЦЭМ!$A$33:$A$776,$A89,СВЦЭМ!$B$33:$B$776,X$83)+'СЕТ СН'!$H$9+СВЦЭМ!$D$10+'СЕТ СН'!$H$5-'СЕТ СН'!$H$17</f>
        <v>3646.3541041899998</v>
      </c>
      <c r="Y89" s="35">
        <f>SUMIFS(СВЦЭМ!$C$33:$C$776,СВЦЭМ!$A$33:$A$776,$A89,СВЦЭМ!$B$33:$B$776,Y$83)+'СЕТ СН'!$H$9+СВЦЭМ!$D$10+'СЕТ СН'!$H$5-'СЕТ СН'!$H$17</f>
        <v>3725.3262967599999</v>
      </c>
    </row>
    <row r="90" spans="1:25" ht="15.75" x14ac:dyDescent="0.2">
      <c r="A90" s="34">
        <f t="shared" si="2"/>
        <v>43592</v>
      </c>
      <c r="B90" s="35">
        <f>SUMIFS(СВЦЭМ!$C$33:$C$776,СВЦЭМ!$A$33:$A$776,$A90,СВЦЭМ!$B$33:$B$776,B$83)+'СЕТ СН'!$H$9+СВЦЭМ!$D$10+'СЕТ СН'!$H$5-'СЕТ СН'!$H$17</f>
        <v>3731.6788334499997</v>
      </c>
      <c r="C90" s="35">
        <f>SUMIFS(СВЦЭМ!$C$33:$C$776,СВЦЭМ!$A$33:$A$776,$A90,СВЦЭМ!$B$33:$B$776,C$83)+'СЕТ СН'!$H$9+СВЦЭМ!$D$10+'СЕТ СН'!$H$5-'СЕТ СН'!$H$17</f>
        <v>3781.2223532499997</v>
      </c>
      <c r="D90" s="35">
        <f>SUMIFS(СВЦЭМ!$C$33:$C$776,СВЦЭМ!$A$33:$A$776,$A90,СВЦЭМ!$B$33:$B$776,D$83)+'СЕТ СН'!$H$9+СВЦЭМ!$D$10+'СЕТ СН'!$H$5-'СЕТ СН'!$H$17</f>
        <v>3769.6817839999999</v>
      </c>
      <c r="E90" s="35">
        <f>SUMIFS(СВЦЭМ!$C$33:$C$776,СВЦЭМ!$A$33:$A$776,$A90,СВЦЭМ!$B$33:$B$776,E$83)+'СЕТ СН'!$H$9+СВЦЭМ!$D$10+'СЕТ СН'!$H$5-'СЕТ СН'!$H$17</f>
        <v>3772.3526981499999</v>
      </c>
      <c r="F90" s="35">
        <f>SUMIFS(СВЦЭМ!$C$33:$C$776,СВЦЭМ!$A$33:$A$776,$A90,СВЦЭМ!$B$33:$B$776,F$83)+'СЕТ СН'!$H$9+СВЦЭМ!$D$10+'СЕТ СН'!$H$5-'СЕТ СН'!$H$17</f>
        <v>3766.8326771699999</v>
      </c>
      <c r="G90" s="35">
        <f>SUMIFS(СВЦЭМ!$C$33:$C$776,СВЦЭМ!$A$33:$A$776,$A90,СВЦЭМ!$B$33:$B$776,G$83)+'СЕТ СН'!$H$9+СВЦЭМ!$D$10+'СЕТ СН'!$H$5-'СЕТ СН'!$H$17</f>
        <v>3750.1959819599997</v>
      </c>
      <c r="H90" s="35">
        <f>SUMIFS(СВЦЭМ!$C$33:$C$776,СВЦЭМ!$A$33:$A$776,$A90,СВЦЭМ!$B$33:$B$776,H$83)+'СЕТ СН'!$H$9+СВЦЭМ!$D$10+'СЕТ СН'!$H$5-'СЕТ СН'!$H$17</f>
        <v>3708.9343184299996</v>
      </c>
      <c r="I90" s="35">
        <f>SUMIFS(СВЦЭМ!$C$33:$C$776,СВЦЭМ!$A$33:$A$776,$A90,СВЦЭМ!$B$33:$B$776,I$83)+'СЕТ СН'!$H$9+СВЦЭМ!$D$10+'СЕТ СН'!$H$5-'СЕТ СН'!$H$17</f>
        <v>3648.2701903699999</v>
      </c>
      <c r="J90" s="35">
        <f>SUMIFS(СВЦЭМ!$C$33:$C$776,СВЦЭМ!$A$33:$A$776,$A90,СВЦЭМ!$B$33:$B$776,J$83)+'СЕТ СН'!$H$9+СВЦЭМ!$D$10+'СЕТ СН'!$H$5-'СЕТ СН'!$H$17</f>
        <v>3629.67164581</v>
      </c>
      <c r="K90" s="35">
        <f>SUMIFS(СВЦЭМ!$C$33:$C$776,СВЦЭМ!$A$33:$A$776,$A90,СВЦЭМ!$B$33:$B$776,K$83)+'СЕТ СН'!$H$9+СВЦЭМ!$D$10+'СЕТ СН'!$H$5-'СЕТ СН'!$H$17</f>
        <v>3638.1468771</v>
      </c>
      <c r="L90" s="35">
        <f>SUMIFS(СВЦЭМ!$C$33:$C$776,СВЦЭМ!$A$33:$A$776,$A90,СВЦЭМ!$B$33:$B$776,L$83)+'СЕТ СН'!$H$9+СВЦЭМ!$D$10+'СЕТ СН'!$H$5-'СЕТ СН'!$H$17</f>
        <v>3634.2762871699997</v>
      </c>
      <c r="M90" s="35">
        <f>SUMIFS(СВЦЭМ!$C$33:$C$776,СВЦЭМ!$A$33:$A$776,$A90,СВЦЭМ!$B$33:$B$776,M$83)+'СЕТ СН'!$H$9+СВЦЭМ!$D$10+'СЕТ СН'!$H$5-'СЕТ СН'!$H$17</f>
        <v>3646.9750534</v>
      </c>
      <c r="N90" s="35">
        <f>SUMIFS(СВЦЭМ!$C$33:$C$776,СВЦЭМ!$A$33:$A$776,$A90,СВЦЭМ!$B$33:$B$776,N$83)+'СЕТ СН'!$H$9+СВЦЭМ!$D$10+'СЕТ СН'!$H$5-'СЕТ СН'!$H$17</f>
        <v>3653.0202089199997</v>
      </c>
      <c r="O90" s="35">
        <f>SUMIFS(СВЦЭМ!$C$33:$C$776,СВЦЭМ!$A$33:$A$776,$A90,СВЦЭМ!$B$33:$B$776,O$83)+'СЕТ СН'!$H$9+СВЦЭМ!$D$10+'СЕТ СН'!$H$5-'СЕТ СН'!$H$17</f>
        <v>3626.4299094799999</v>
      </c>
      <c r="P90" s="35">
        <f>SUMIFS(СВЦЭМ!$C$33:$C$776,СВЦЭМ!$A$33:$A$776,$A90,СВЦЭМ!$B$33:$B$776,P$83)+'СЕТ СН'!$H$9+СВЦЭМ!$D$10+'СЕТ СН'!$H$5-'СЕТ СН'!$H$17</f>
        <v>3633.7831266200001</v>
      </c>
      <c r="Q90" s="35">
        <f>SUMIFS(СВЦЭМ!$C$33:$C$776,СВЦЭМ!$A$33:$A$776,$A90,СВЦЭМ!$B$33:$B$776,Q$83)+'СЕТ СН'!$H$9+СВЦЭМ!$D$10+'СЕТ СН'!$H$5-'СЕТ СН'!$H$17</f>
        <v>3643.2432763899997</v>
      </c>
      <c r="R90" s="35">
        <f>SUMIFS(СВЦЭМ!$C$33:$C$776,СВЦЭМ!$A$33:$A$776,$A90,СВЦЭМ!$B$33:$B$776,R$83)+'СЕТ СН'!$H$9+СВЦЭМ!$D$10+'СЕТ СН'!$H$5-'СЕТ СН'!$H$17</f>
        <v>3648.6805372700001</v>
      </c>
      <c r="S90" s="35">
        <f>SUMIFS(СВЦЭМ!$C$33:$C$776,СВЦЭМ!$A$33:$A$776,$A90,СВЦЭМ!$B$33:$B$776,S$83)+'СЕТ СН'!$H$9+СВЦЭМ!$D$10+'СЕТ СН'!$H$5-'СЕТ СН'!$H$17</f>
        <v>3647.8741737</v>
      </c>
      <c r="T90" s="35">
        <f>SUMIFS(СВЦЭМ!$C$33:$C$776,СВЦЭМ!$A$33:$A$776,$A90,СВЦЭМ!$B$33:$B$776,T$83)+'СЕТ СН'!$H$9+СВЦЭМ!$D$10+'СЕТ СН'!$H$5-'СЕТ СН'!$H$17</f>
        <v>3628.22550839</v>
      </c>
      <c r="U90" s="35">
        <f>SUMIFS(СВЦЭМ!$C$33:$C$776,СВЦЭМ!$A$33:$A$776,$A90,СВЦЭМ!$B$33:$B$776,U$83)+'СЕТ СН'!$H$9+СВЦЭМ!$D$10+'СЕТ СН'!$H$5-'СЕТ СН'!$H$17</f>
        <v>3637.1416461599997</v>
      </c>
      <c r="V90" s="35">
        <f>SUMIFS(СВЦЭМ!$C$33:$C$776,СВЦЭМ!$A$33:$A$776,$A90,СВЦЭМ!$B$33:$B$776,V$83)+'СЕТ СН'!$H$9+СВЦЭМ!$D$10+'СЕТ СН'!$H$5-'СЕТ СН'!$H$17</f>
        <v>3635.1241771799996</v>
      </c>
      <c r="W90" s="35">
        <f>SUMIFS(СВЦЭМ!$C$33:$C$776,СВЦЭМ!$A$33:$A$776,$A90,СВЦЭМ!$B$33:$B$776,W$83)+'СЕТ СН'!$H$9+СВЦЭМ!$D$10+'СЕТ СН'!$H$5-'СЕТ СН'!$H$17</f>
        <v>3611.2119908099999</v>
      </c>
      <c r="X90" s="35">
        <f>SUMIFS(СВЦЭМ!$C$33:$C$776,СВЦЭМ!$A$33:$A$776,$A90,СВЦЭМ!$B$33:$B$776,X$83)+'СЕТ СН'!$H$9+СВЦЭМ!$D$10+'СЕТ СН'!$H$5-'СЕТ СН'!$H$17</f>
        <v>3648.5333672500001</v>
      </c>
      <c r="Y90" s="35">
        <f>SUMIFS(СВЦЭМ!$C$33:$C$776,СВЦЭМ!$A$33:$A$776,$A90,СВЦЭМ!$B$33:$B$776,Y$83)+'СЕТ СН'!$H$9+СВЦЭМ!$D$10+'СЕТ СН'!$H$5-'СЕТ СН'!$H$17</f>
        <v>3651.9086861400001</v>
      </c>
    </row>
    <row r="91" spans="1:25" ht="15.75" x14ac:dyDescent="0.2">
      <c r="A91" s="34">
        <f t="shared" si="2"/>
        <v>43593</v>
      </c>
      <c r="B91" s="35">
        <f>SUMIFS(СВЦЭМ!$C$33:$C$776,СВЦЭМ!$A$33:$A$776,$A91,СВЦЭМ!$B$33:$B$776,B$83)+'СЕТ СН'!$H$9+СВЦЭМ!$D$10+'СЕТ СН'!$H$5-'СЕТ СН'!$H$17</f>
        <v>3691.3702569799998</v>
      </c>
      <c r="C91" s="35">
        <f>SUMIFS(СВЦЭМ!$C$33:$C$776,СВЦЭМ!$A$33:$A$776,$A91,СВЦЭМ!$B$33:$B$776,C$83)+'СЕТ СН'!$H$9+СВЦЭМ!$D$10+'СЕТ СН'!$H$5-'СЕТ СН'!$H$17</f>
        <v>3719.2726270599996</v>
      </c>
      <c r="D91" s="35">
        <f>SUMIFS(СВЦЭМ!$C$33:$C$776,СВЦЭМ!$A$33:$A$776,$A91,СВЦЭМ!$B$33:$B$776,D$83)+'СЕТ СН'!$H$9+СВЦЭМ!$D$10+'СЕТ СН'!$H$5-'СЕТ СН'!$H$17</f>
        <v>3705.6490957999999</v>
      </c>
      <c r="E91" s="35">
        <f>SUMIFS(СВЦЭМ!$C$33:$C$776,СВЦЭМ!$A$33:$A$776,$A91,СВЦЭМ!$B$33:$B$776,E$83)+'СЕТ СН'!$H$9+СВЦЭМ!$D$10+'СЕТ СН'!$H$5-'СЕТ СН'!$H$17</f>
        <v>3716.8508493599998</v>
      </c>
      <c r="F91" s="35">
        <f>SUMIFS(СВЦЭМ!$C$33:$C$776,СВЦЭМ!$A$33:$A$776,$A91,СВЦЭМ!$B$33:$B$776,F$83)+'СЕТ СН'!$H$9+СВЦЭМ!$D$10+'СЕТ СН'!$H$5-'СЕТ СН'!$H$17</f>
        <v>3718.0194360599999</v>
      </c>
      <c r="G91" s="35">
        <f>SUMIFS(СВЦЭМ!$C$33:$C$776,СВЦЭМ!$A$33:$A$776,$A91,СВЦЭМ!$B$33:$B$776,G$83)+'СЕТ СН'!$H$9+СВЦЭМ!$D$10+'СЕТ СН'!$H$5-'СЕТ СН'!$H$17</f>
        <v>3697.5559779299997</v>
      </c>
      <c r="H91" s="35">
        <f>SUMIFS(СВЦЭМ!$C$33:$C$776,СВЦЭМ!$A$33:$A$776,$A91,СВЦЭМ!$B$33:$B$776,H$83)+'СЕТ СН'!$H$9+СВЦЭМ!$D$10+'СЕТ СН'!$H$5-'СЕТ СН'!$H$17</f>
        <v>3675.6638462599999</v>
      </c>
      <c r="I91" s="35">
        <f>SUMIFS(СВЦЭМ!$C$33:$C$776,СВЦЭМ!$A$33:$A$776,$A91,СВЦЭМ!$B$33:$B$776,I$83)+'СЕТ СН'!$H$9+СВЦЭМ!$D$10+'СЕТ СН'!$H$5-'СЕТ СН'!$H$17</f>
        <v>3652.0478654399999</v>
      </c>
      <c r="J91" s="35">
        <f>SUMIFS(СВЦЭМ!$C$33:$C$776,СВЦЭМ!$A$33:$A$776,$A91,СВЦЭМ!$B$33:$B$776,J$83)+'СЕТ СН'!$H$9+СВЦЭМ!$D$10+'СЕТ СН'!$H$5-'СЕТ СН'!$H$17</f>
        <v>3641.4299541299997</v>
      </c>
      <c r="K91" s="35">
        <f>SUMIFS(СВЦЭМ!$C$33:$C$776,СВЦЭМ!$A$33:$A$776,$A91,СВЦЭМ!$B$33:$B$776,K$83)+'СЕТ СН'!$H$9+СВЦЭМ!$D$10+'СЕТ СН'!$H$5-'СЕТ СН'!$H$17</f>
        <v>3639.3176855499996</v>
      </c>
      <c r="L91" s="35">
        <f>SUMIFS(СВЦЭМ!$C$33:$C$776,СВЦЭМ!$A$33:$A$776,$A91,СВЦЭМ!$B$33:$B$776,L$83)+'СЕТ СН'!$H$9+СВЦЭМ!$D$10+'СЕТ СН'!$H$5-'СЕТ СН'!$H$17</f>
        <v>3643.4396616399999</v>
      </c>
      <c r="M91" s="35">
        <f>SUMIFS(СВЦЭМ!$C$33:$C$776,СВЦЭМ!$A$33:$A$776,$A91,СВЦЭМ!$B$33:$B$776,M$83)+'СЕТ СН'!$H$9+СВЦЭМ!$D$10+'СЕТ СН'!$H$5-'СЕТ СН'!$H$17</f>
        <v>3651.4755788399998</v>
      </c>
      <c r="N91" s="35">
        <f>SUMIFS(СВЦЭМ!$C$33:$C$776,СВЦЭМ!$A$33:$A$776,$A91,СВЦЭМ!$B$33:$B$776,N$83)+'СЕТ СН'!$H$9+СВЦЭМ!$D$10+'СЕТ СН'!$H$5-'СЕТ СН'!$H$17</f>
        <v>3667.9836058299998</v>
      </c>
      <c r="O91" s="35">
        <f>SUMIFS(СВЦЭМ!$C$33:$C$776,СВЦЭМ!$A$33:$A$776,$A91,СВЦЭМ!$B$33:$B$776,O$83)+'СЕТ СН'!$H$9+СВЦЭМ!$D$10+'СЕТ СН'!$H$5-'СЕТ СН'!$H$17</f>
        <v>3643.6061902799997</v>
      </c>
      <c r="P91" s="35">
        <f>SUMIFS(СВЦЭМ!$C$33:$C$776,СВЦЭМ!$A$33:$A$776,$A91,СВЦЭМ!$B$33:$B$776,P$83)+'СЕТ СН'!$H$9+СВЦЭМ!$D$10+'СЕТ СН'!$H$5-'СЕТ СН'!$H$17</f>
        <v>3654.1333641699998</v>
      </c>
      <c r="Q91" s="35">
        <f>SUMIFS(СВЦЭМ!$C$33:$C$776,СВЦЭМ!$A$33:$A$776,$A91,СВЦЭМ!$B$33:$B$776,Q$83)+'СЕТ СН'!$H$9+СВЦЭМ!$D$10+'СЕТ СН'!$H$5-'СЕТ СН'!$H$17</f>
        <v>3657.8611703399997</v>
      </c>
      <c r="R91" s="35">
        <f>SUMIFS(СВЦЭМ!$C$33:$C$776,СВЦЭМ!$A$33:$A$776,$A91,СВЦЭМ!$B$33:$B$776,R$83)+'СЕТ СН'!$H$9+СВЦЭМ!$D$10+'СЕТ СН'!$H$5-'СЕТ СН'!$H$17</f>
        <v>3661.4708801299998</v>
      </c>
      <c r="S91" s="35">
        <f>SUMIFS(СВЦЭМ!$C$33:$C$776,СВЦЭМ!$A$33:$A$776,$A91,СВЦЭМ!$B$33:$B$776,S$83)+'СЕТ СН'!$H$9+СВЦЭМ!$D$10+'СЕТ СН'!$H$5-'СЕТ СН'!$H$17</f>
        <v>3656.1070583699998</v>
      </c>
      <c r="T91" s="35">
        <f>SUMIFS(СВЦЭМ!$C$33:$C$776,СВЦЭМ!$A$33:$A$776,$A91,СВЦЭМ!$B$33:$B$776,T$83)+'СЕТ СН'!$H$9+СВЦЭМ!$D$10+'СЕТ СН'!$H$5-'СЕТ СН'!$H$17</f>
        <v>3652.3296922299996</v>
      </c>
      <c r="U91" s="35">
        <f>SUMIFS(СВЦЭМ!$C$33:$C$776,СВЦЭМ!$A$33:$A$776,$A91,СВЦЭМ!$B$33:$B$776,U$83)+'СЕТ СН'!$H$9+СВЦЭМ!$D$10+'СЕТ СН'!$H$5-'СЕТ СН'!$H$17</f>
        <v>3647.3637080999997</v>
      </c>
      <c r="V91" s="35">
        <f>SUMIFS(СВЦЭМ!$C$33:$C$776,СВЦЭМ!$A$33:$A$776,$A91,СВЦЭМ!$B$33:$B$776,V$83)+'СЕТ СН'!$H$9+СВЦЭМ!$D$10+'СЕТ СН'!$H$5-'СЕТ СН'!$H$17</f>
        <v>3640.18903744</v>
      </c>
      <c r="W91" s="35">
        <f>SUMIFS(СВЦЭМ!$C$33:$C$776,СВЦЭМ!$A$33:$A$776,$A91,СВЦЭМ!$B$33:$B$776,W$83)+'СЕТ СН'!$H$9+СВЦЭМ!$D$10+'СЕТ СН'!$H$5-'СЕТ СН'!$H$17</f>
        <v>3630.8937188899999</v>
      </c>
      <c r="X91" s="35">
        <f>SUMIFS(СВЦЭМ!$C$33:$C$776,СВЦЭМ!$A$33:$A$776,$A91,СВЦЭМ!$B$33:$B$776,X$83)+'СЕТ СН'!$H$9+СВЦЭМ!$D$10+'СЕТ СН'!$H$5-'СЕТ СН'!$H$17</f>
        <v>3638.6614726299999</v>
      </c>
      <c r="Y91" s="35">
        <f>SUMIFS(СВЦЭМ!$C$33:$C$776,СВЦЭМ!$A$33:$A$776,$A91,СВЦЭМ!$B$33:$B$776,Y$83)+'СЕТ СН'!$H$9+СВЦЭМ!$D$10+'СЕТ СН'!$H$5-'СЕТ СН'!$H$17</f>
        <v>3662.3895400199999</v>
      </c>
    </row>
    <row r="92" spans="1:25" ht="15.75" x14ac:dyDescent="0.2">
      <c r="A92" s="34">
        <f t="shared" si="2"/>
        <v>43594</v>
      </c>
      <c r="B92" s="35">
        <f>SUMIFS(СВЦЭМ!$C$33:$C$776,СВЦЭМ!$A$33:$A$776,$A92,СВЦЭМ!$B$33:$B$776,B$83)+'СЕТ СН'!$H$9+СВЦЭМ!$D$10+'СЕТ СН'!$H$5-'СЕТ СН'!$H$17</f>
        <v>3645.6320521799998</v>
      </c>
      <c r="C92" s="35">
        <f>SUMIFS(СВЦЭМ!$C$33:$C$776,СВЦЭМ!$A$33:$A$776,$A92,СВЦЭМ!$B$33:$B$776,C$83)+'СЕТ СН'!$H$9+СВЦЭМ!$D$10+'СЕТ СН'!$H$5-'СЕТ СН'!$H$17</f>
        <v>3654.2977389399998</v>
      </c>
      <c r="D92" s="35">
        <f>SUMIFS(СВЦЭМ!$C$33:$C$776,СВЦЭМ!$A$33:$A$776,$A92,СВЦЭМ!$B$33:$B$776,D$83)+'СЕТ СН'!$H$9+СВЦЭМ!$D$10+'СЕТ СН'!$H$5-'СЕТ СН'!$H$17</f>
        <v>3661.2452637799997</v>
      </c>
      <c r="E92" s="35">
        <f>SUMIFS(СВЦЭМ!$C$33:$C$776,СВЦЭМ!$A$33:$A$776,$A92,СВЦЭМ!$B$33:$B$776,E$83)+'СЕТ СН'!$H$9+СВЦЭМ!$D$10+'СЕТ СН'!$H$5-'СЕТ СН'!$H$17</f>
        <v>3665.6904301</v>
      </c>
      <c r="F92" s="35">
        <f>SUMIFS(СВЦЭМ!$C$33:$C$776,СВЦЭМ!$A$33:$A$776,$A92,СВЦЭМ!$B$33:$B$776,F$83)+'СЕТ СН'!$H$9+СВЦЭМ!$D$10+'СЕТ СН'!$H$5-'СЕТ СН'!$H$17</f>
        <v>3668.7696233500001</v>
      </c>
      <c r="G92" s="35">
        <f>SUMIFS(СВЦЭМ!$C$33:$C$776,СВЦЭМ!$A$33:$A$776,$A92,СВЦЭМ!$B$33:$B$776,G$83)+'СЕТ СН'!$H$9+СВЦЭМ!$D$10+'СЕТ СН'!$H$5-'СЕТ СН'!$H$17</f>
        <v>3673.2810383899996</v>
      </c>
      <c r="H92" s="35">
        <f>SUMIFS(СВЦЭМ!$C$33:$C$776,СВЦЭМ!$A$33:$A$776,$A92,СВЦЭМ!$B$33:$B$776,H$83)+'СЕТ СН'!$H$9+СВЦЭМ!$D$10+'СЕТ СН'!$H$5-'СЕТ СН'!$H$17</f>
        <v>3657.3414175399998</v>
      </c>
      <c r="I92" s="35">
        <f>SUMIFS(СВЦЭМ!$C$33:$C$776,СВЦЭМ!$A$33:$A$776,$A92,СВЦЭМ!$B$33:$B$776,I$83)+'СЕТ СН'!$H$9+СВЦЭМ!$D$10+'СЕТ СН'!$H$5-'СЕТ СН'!$H$17</f>
        <v>3631.0611162099999</v>
      </c>
      <c r="J92" s="35">
        <f>SUMIFS(СВЦЭМ!$C$33:$C$776,СВЦЭМ!$A$33:$A$776,$A92,СВЦЭМ!$B$33:$B$776,J$83)+'СЕТ СН'!$H$9+СВЦЭМ!$D$10+'СЕТ СН'!$H$5-'СЕТ СН'!$H$17</f>
        <v>3597.7248996399999</v>
      </c>
      <c r="K92" s="35">
        <f>SUMIFS(СВЦЭМ!$C$33:$C$776,СВЦЭМ!$A$33:$A$776,$A92,СВЦЭМ!$B$33:$B$776,K$83)+'СЕТ СН'!$H$9+СВЦЭМ!$D$10+'СЕТ СН'!$H$5-'СЕТ СН'!$H$17</f>
        <v>3585.5471018199996</v>
      </c>
      <c r="L92" s="35">
        <f>SUMIFS(СВЦЭМ!$C$33:$C$776,СВЦЭМ!$A$33:$A$776,$A92,СВЦЭМ!$B$33:$B$776,L$83)+'СЕТ СН'!$H$9+СВЦЭМ!$D$10+'СЕТ СН'!$H$5-'СЕТ СН'!$H$17</f>
        <v>3609.7339034799998</v>
      </c>
      <c r="M92" s="35">
        <f>SUMIFS(СВЦЭМ!$C$33:$C$776,СВЦЭМ!$A$33:$A$776,$A92,СВЦЭМ!$B$33:$B$776,M$83)+'СЕТ СН'!$H$9+СВЦЭМ!$D$10+'СЕТ СН'!$H$5-'СЕТ СН'!$H$17</f>
        <v>3640.9716850599998</v>
      </c>
      <c r="N92" s="35">
        <f>SUMIFS(СВЦЭМ!$C$33:$C$776,СВЦЭМ!$A$33:$A$776,$A92,СВЦЭМ!$B$33:$B$776,N$83)+'СЕТ СН'!$H$9+СВЦЭМ!$D$10+'СЕТ СН'!$H$5-'СЕТ СН'!$H$17</f>
        <v>3684.6465081299998</v>
      </c>
      <c r="O92" s="35">
        <f>SUMIFS(СВЦЭМ!$C$33:$C$776,СВЦЭМ!$A$33:$A$776,$A92,СВЦЭМ!$B$33:$B$776,O$83)+'СЕТ СН'!$H$9+СВЦЭМ!$D$10+'СЕТ СН'!$H$5-'СЕТ СН'!$H$17</f>
        <v>3691.8804184599999</v>
      </c>
      <c r="P92" s="35">
        <f>SUMIFS(СВЦЭМ!$C$33:$C$776,СВЦЭМ!$A$33:$A$776,$A92,СВЦЭМ!$B$33:$B$776,P$83)+'СЕТ СН'!$H$9+СВЦЭМ!$D$10+'СЕТ СН'!$H$5-'СЕТ СН'!$H$17</f>
        <v>3702.3067696099997</v>
      </c>
      <c r="Q92" s="35">
        <f>SUMIFS(СВЦЭМ!$C$33:$C$776,СВЦЭМ!$A$33:$A$776,$A92,СВЦЭМ!$B$33:$B$776,Q$83)+'СЕТ СН'!$H$9+СВЦЭМ!$D$10+'СЕТ СН'!$H$5-'СЕТ СН'!$H$17</f>
        <v>3711.4460624200001</v>
      </c>
      <c r="R92" s="35">
        <f>SUMIFS(СВЦЭМ!$C$33:$C$776,СВЦЭМ!$A$33:$A$776,$A92,СВЦЭМ!$B$33:$B$776,R$83)+'СЕТ СН'!$H$9+СВЦЭМ!$D$10+'СЕТ СН'!$H$5-'СЕТ СН'!$H$17</f>
        <v>3702.5711396099996</v>
      </c>
      <c r="S92" s="35">
        <f>SUMIFS(СВЦЭМ!$C$33:$C$776,СВЦЭМ!$A$33:$A$776,$A92,СВЦЭМ!$B$33:$B$776,S$83)+'СЕТ СН'!$H$9+СВЦЭМ!$D$10+'СЕТ СН'!$H$5-'СЕТ СН'!$H$17</f>
        <v>3705.2964674099999</v>
      </c>
      <c r="T92" s="35">
        <f>SUMIFS(СВЦЭМ!$C$33:$C$776,СВЦЭМ!$A$33:$A$776,$A92,СВЦЭМ!$B$33:$B$776,T$83)+'СЕТ СН'!$H$9+СВЦЭМ!$D$10+'СЕТ СН'!$H$5-'СЕТ СН'!$H$17</f>
        <v>3700.5366928799999</v>
      </c>
      <c r="U92" s="35">
        <f>SUMIFS(СВЦЭМ!$C$33:$C$776,СВЦЭМ!$A$33:$A$776,$A92,СВЦЭМ!$B$33:$B$776,U$83)+'СЕТ СН'!$H$9+СВЦЭМ!$D$10+'СЕТ СН'!$H$5-'СЕТ СН'!$H$17</f>
        <v>3683.7853056599997</v>
      </c>
      <c r="V92" s="35">
        <f>SUMIFS(СВЦЭМ!$C$33:$C$776,СВЦЭМ!$A$33:$A$776,$A92,СВЦЭМ!$B$33:$B$776,V$83)+'СЕТ СН'!$H$9+СВЦЭМ!$D$10+'СЕТ СН'!$H$5-'СЕТ СН'!$H$17</f>
        <v>3631.4303498199997</v>
      </c>
      <c r="W92" s="35">
        <f>SUMIFS(СВЦЭМ!$C$33:$C$776,СВЦЭМ!$A$33:$A$776,$A92,СВЦЭМ!$B$33:$B$776,W$83)+'СЕТ СН'!$H$9+СВЦЭМ!$D$10+'СЕТ СН'!$H$5-'СЕТ СН'!$H$17</f>
        <v>3608.6902808599998</v>
      </c>
      <c r="X92" s="35">
        <f>SUMIFS(СВЦЭМ!$C$33:$C$776,СВЦЭМ!$A$33:$A$776,$A92,СВЦЭМ!$B$33:$B$776,X$83)+'СЕТ СН'!$H$9+СВЦЭМ!$D$10+'СЕТ СН'!$H$5-'СЕТ СН'!$H$17</f>
        <v>3639.5701975399998</v>
      </c>
      <c r="Y92" s="35">
        <f>SUMIFS(СВЦЭМ!$C$33:$C$776,СВЦЭМ!$A$33:$A$776,$A92,СВЦЭМ!$B$33:$B$776,Y$83)+'СЕТ СН'!$H$9+СВЦЭМ!$D$10+'СЕТ СН'!$H$5-'СЕТ СН'!$H$17</f>
        <v>3626.16004535</v>
      </c>
    </row>
    <row r="93" spans="1:25" ht="15.75" x14ac:dyDescent="0.2">
      <c r="A93" s="34">
        <f t="shared" si="2"/>
        <v>43595</v>
      </c>
      <c r="B93" s="35">
        <f>SUMIFS(СВЦЭМ!$C$33:$C$776,СВЦЭМ!$A$33:$A$776,$A93,СВЦЭМ!$B$33:$B$776,B$83)+'СЕТ СН'!$H$9+СВЦЭМ!$D$10+'СЕТ СН'!$H$5-'СЕТ СН'!$H$17</f>
        <v>3648.1634345399998</v>
      </c>
      <c r="C93" s="35">
        <f>SUMIFS(СВЦЭМ!$C$33:$C$776,СВЦЭМ!$A$33:$A$776,$A93,СВЦЭМ!$B$33:$B$776,C$83)+'СЕТ СН'!$H$9+СВЦЭМ!$D$10+'СЕТ СН'!$H$5-'СЕТ СН'!$H$17</f>
        <v>3703.2849732599998</v>
      </c>
      <c r="D93" s="35">
        <f>SUMIFS(СВЦЭМ!$C$33:$C$776,СВЦЭМ!$A$33:$A$776,$A93,СВЦЭМ!$B$33:$B$776,D$83)+'СЕТ СН'!$H$9+СВЦЭМ!$D$10+'СЕТ СН'!$H$5-'СЕТ СН'!$H$17</f>
        <v>3717.1401222499999</v>
      </c>
      <c r="E93" s="35">
        <f>SUMIFS(СВЦЭМ!$C$33:$C$776,СВЦЭМ!$A$33:$A$776,$A93,СВЦЭМ!$B$33:$B$776,E$83)+'СЕТ СН'!$H$9+СВЦЭМ!$D$10+'СЕТ СН'!$H$5-'СЕТ СН'!$H$17</f>
        <v>3736.79691439</v>
      </c>
      <c r="F93" s="35">
        <f>SUMIFS(СВЦЭМ!$C$33:$C$776,СВЦЭМ!$A$33:$A$776,$A93,СВЦЭМ!$B$33:$B$776,F$83)+'СЕТ СН'!$H$9+СВЦЭМ!$D$10+'СЕТ СН'!$H$5-'СЕТ СН'!$H$17</f>
        <v>3752.4788902699997</v>
      </c>
      <c r="G93" s="35">
        <f>SUMIFS(СВЦЭМ!$C$33:$C$776,СВЦЭМ!$A$33:$A$776,$A93,СВЦЭМ!$B$33:$B$776,G$83)+'СЕТ СН'!$H$9+СВЦЭМ!$D$10+'СЕТ СН'!$H$5-'СЕТ СН'!$H$17</f>
        <v>3756.09038031</v>
      </c>
      <c r="H93" s="35">
        <f>SUMIFS(СВЦЭМ!$C$33:$C$776,СВЦЭМ!$A$33:$A$776,$A93,СВЦЭМ!$B$33:$B$776,H$83)+'СЕТ СН'!$H$9+СВЦЭМ!$D$10+'СЕТ СН'!$H$5-'СЕТ СН'!$H$17</f>
        <v>3744.1488005900001</v>
      </c>
      <c r="I93" s="35">
        <f>SUMIFS(СВЦЭМ!$C$33:$C$776,СВЦЭМ!$A$33:$A$776,$A93,СВЦЭМ!$B$33:$B$776,I$83)+'СЕТ СН'!$H$9+СВЦЭМ!$D$10+'СЕТ СН'!$H$5-'СЕТ СН'!$H$17</f>
        <v>3711.8779430899999</v>
      </c>
      <c r="J93" s="35">
        <f>SUMIFS(СВЦЭМ!$C$33:$C$776,СВЦЭМ!$A$33:$A$776,$A93,СВЦЭМ!$B$33:$B$776,J$83)+'СЕТ СН'!$H$9+СВЦЭМ!$D$10+'СЕТ СН'!$H$5-'СЕТ СН'!$H$17</f>
        <v>3671.4243889999998</v>
      </c>
      <c r="K93" s="35">
        <f>SUMIFS(СВЦЭМ!$C$33:$C$776,СВЦЭМ!$A$33:$A$776,$A93,СВЦЭМ!$B$33:$B$776,K$83)+'СЕТ СН'!$H$9+СВЦЭМ!$D$10+'СЕТ СН'!$H$5-'СЕТ СН'!$H$17</f>
        <v>3641.8281139699998</v>
      </c>
      <c r="L93" s="35">
        <f>SUMIFS(СВЦЭМ!$C$33:$C$776,СВЦЭМ!$A$33:$A$776,$A93,СВЦЭМ!$B$33:$B$776,L$83)+'СЕТ СН'!$H$9+СВЦЭМ!$D$10+'СЕТ СН'!$H$5-'СЕТ СН'!$H$17</f>
        <v>3627.4988165799996</v>
      </c>
      <c r="M93" s="35">
        <f>SUMIFS(СВЦЭМ!$C$33:$C$776,СВЦЭМ!$A$33:$A$776,$A93,СВЦЭМ!$B$33:$B$776,M$83)+'СЕТ СН'!$H$9+СВЦЭМ!$D$10+'СЕТ СН'!$H$5-'СЕТ СН'!$H$17</f>
        <v>3631.23498273</v>
      </c>
      <c r="N93" s="35">
        <f>SUMIFS(СВЦЭМ!$C$33:$C$776,СВЦЭМ!$A$33:$A$776,$A93,СВЦЭМ!$B$33:$B$776,N$83)+'СЕТ СН'!$H$9+СВЦЭМ!$D$10+'СЕТ СН'!$H$5-'СЕТ СН'!$H$17</f>
        <v>3643.70086472</v>
      </c>
      <c r="O93" s="35">
        <f>SUMIFS(СВЦЭМ!$C$33:$C$776,СВЦЭМ!$A$33:$A$776,$A93,СВЦЭМ!$B$33:$B$776,O$83)+'СЕТ СН'!$H$9+СВЦЭМ!$D$10+'СЕТ СН'!$H$5-'СЕТ СН'!$H$17</f>
        <v>3674.4483597799999</v>
      </c>
      <c r="P93" s="35">
        <f>SUMIFS(СВЦЭМ!$C$33:$C$776,СВЦЭМ!$A$33:$A$776,$A93,СВЦЭМ!$B$33:$B$776,P$83)+'СЕТ СН'!$H$9+СВЦЭМ!$D$10+'СЕТ СН'!$H$5-'СЕТ СН'!$H$17</f>
        <v>3680.3206521699999</v>
      </c>
      <c r="Q93" s="35">
        <f>SUMIFS(СВЦЭМ!$C$33:$C$776,СВЦЭМ!$A$33:$A$776,$A93,СВЦЭМ!$B$33:$B$776,Q$83)+'СЕТ СН'!$H$9+СВЦЭМ!$D$10+'СЕТ СН'!$H$5-'СЕТ СН'!$H$17</f>
        <v>3698.7505662899998</v>
      </c>
      <c r="R93" s="35">
        <f>SUMIFS(СВЦЭМ!$C$33:$C$776,СВЦЭМ!$A$33:$A$776,$A93,СВЦЭМ!$B$33:$B$776,R$83)+'СЕТ СН'!$H$9+СВЦЭМ!$D$10+'СЕТ СН'!$H$5-'СЕТ СН'!$H$17</f>
        <v>3710.7744419299997</v>
      </c>
      <c r="S93" s="35">
        <f>SUMIFS(СВЦЭМ!$C$33:$C$776,СВЦЭМ!$A$33:$A$776,$A93,СВЦЭМ!$B$33:$B$776,S$83)+'СЕТ СН'!$H$9+СВЦЭМ!$D$10+'СЕТ СН'!$H$5-'СЕТ СН'!$H$17</f>
        <v>3713.78096521</v>
      </c>
      <c r="T93" s="35">
        <f>SUMIFS(СВЦЭМ!$C$33:$C$776,СВЦЭМ!$A$33:$A$776,$A93,СВЦЭМ!$B$33:$B$776,T$83)+'СЕТ СН'!$H$9+СВЦЭМ!$D$10+'СЕТ СН'!$H$5-'СЕТ СН'!$H$17</f>
        <v>3698.1006398299996</v>
      </c>
      <c r="U93" s="35">
        <f>SUMIFS(СВЦЭМ!$C$33:$C$776,СВЦЭМ!$A$33:$A$776,$A93,СВЦЭМ!$B$33:$B$776,U$83)+'СЕТ СН'!$H$9+СВЦЭМ!$D$10+'СЕТ СН'!$H$5-'СЕТ СН'!$H$17</f>
        <v>3669.6637013899999</v>
      </c>
      <c r="V93" s="35">
        <f>SUMIFS(СВЦЭМ!$C$33:$C$776,СВЦЭМ!$A$33:$A$776,$A93,СВЦЭМ!$B$33:$B$776,V$83)+'СЕТ СН'!$H$9+СВЦЭМ!$D$10+'СЕТ СН'!$H$5-'СЕТ СН'!$H$17</f>
        <v>3639.5763892599998</v>
      </c>
      <c r="W93" s="35">
        <f>SUMIFS(СВЦЭМ!$C$33:$C$776,СВЦЭМ!$A$33:$A$776,$A93,СВЦЭМ!$B$33:$B$776,W$83)+'СЕТ СН'!$H$9+СВЦЭМ!$D$10+'СЕТ СН'!$H$5-'СЕТ СН'!$H$17</f>
        <v>3614.95702678</v>
      </c>
      <c r="X93" s="35">
        <f>SUMIFS(СВЦЭМ!$C$33:$C$776,СВЦЭМ!$A$33:$A$776,$A93,СВЦЭМ!$B$33:$B$776,X$83)+'СЕТ СН'!$H$9+СВЦЭМ!$D$10+'СЕТ СН'!$H$5-'СЕТ СН'!$H$17</f>
        <v>3643.3601251299997</v>
      </c>
      <c r="Y93" s="35">
        <f>SUMIFS(СВЦЭМ!$C$33:$C$776,СВЦЭМ!$A$33:$A$776,$A93,СВЦЭМ!$B$33:$B$776,Y$83)+'СЕТ СН'!$H$9+СВЦЭМ!$D$10+'СЕТ СН'!$H$5-'СЕТ СН'!$H$17</f>
        <v>3676.9038582799999</v>
      </c>
    </row>
    <row r="94" spans="1:25" ht="15.75" x14ac:dyDescent="0.2">
      <c r="A94" s="34">
        <f t="shared" si="2"/>
        <v>43596</v>
      </c>
      <c r="B94" s="35">
        <f>SUMIFS(СВЦЭМ!$C$33:$C$776,СВЦЭМ!$A$33:$A$776,$A94,СВЦЭМ!$B$33:$B$776,B$83)+'СЕТ СН'!$H$9+СВЦЭМ!$D$10+'СЕТ СН'!$H$5-'СЕТ СН'!$H$17</f>
        <v>3719.90594113</v>
      </c>
      <c r="C94" s="35">
        <f>SUMIFS(СВЦЭМ!$C$33:$C$776,СВЦЭМ!$A$33:$A$776,$A94,СВЦЭМ!$B$33:$B$776,C$83)+'СЕТ СН'!$H$9+СВЦЭМ!$D$10+'СЕТ СН'!$H$5-'СЕТ СН'!$H$17</f>
        <v>3735.81502095</v>
      </c>
      <c r="D94" s="35">
        <f>SUMIFS(СВЦЭМ!$C$33:$C$776,СВЦЭМ!$A$33:$A$776,$A94,СВЦЭМ!$B$33:$B$776,D$83)+'СЕТ СН'!$H$9+СВЦЭМ!$D$10+'СЕТ СН'!$H$5-'СЕТ СН'!$H$17</f>
        <v>3770.57038367</v>
      </c>
      <c r="E94" s="35">
        <f>SUMIFS(СВЦЭМ!$C$33:$C$776,СВЦЭМ!$A$33:$A$776,$A94,СВЦЭМ!$B$33:$B$776,E$83)+'СЕТ СН'!$H$9+СВЦЭМ!$D$10+'СЕТ СН'!$H$5-'СЕТ СН'!$H$17</f>
        <v>3792.4936491399999</v>
      </c>
      <c r="F94" s="35">
        <f>SUMIFS(СВЦЭМ!$C$33:$C$776,СВЦЭМ!$A$33:$A$776,$A94,СВЦЭМ!$B$33:$B$776,F$83)+'СЕТ СН'!$H$9+СВЦЭМ!$D$10+'СЕТ СН'!$H$5-'СЕТ СН'!$H$17</f>
        <v>3876.7049673699998</v>
      </c>
      <c r="G94" s="35">
        <f>SUMIFS(СВЦЭМ!$C$33:$C$776,СВЦЭМ!$A$33:$A$776,$A94,СВЦЭМ!$B$33:$B$776,G$83)+'СЕТ СН'!$H$9+СВЦЭМ!$D$10+'СЕТ СН'!$H$5-'СЕТ СН'!$H$17</f>
        <v>3860.7408022700001</v>
      </c>
      <c r="H94" s="35">
        <f>SUMIFS(СВЦЭМ!$C$33:$C$776,СВЦЭМ!$A$33:$A$776,$A94,СВЦЭМ!$B$33:$B$776,H$83)+'СЕТ СН'!$H$9+СВЦЭМ!$D$10+'СЕТ СН'!$H$5-'СЕТ СН'!$H$17</f>
        <v>3722.9487559999998</v>
      </c>
      <c r="I94" s="35">
        <f>SUMIFS(СВЦЭМ!$C$33:$C$776,СВЦЭМ!$A$33:$A$776,$A94,СВЦЭМ!$B$33:$B$776,I$83)+'СЕТ СН'!$H$9+СВЦЭМ!$D$10+'СЕТ СН'!$H$5-'СЕТ СН'!$H$17</f>
        <v>3684.6480690999997</v>
      </c>
      <c r="J94" s="35">
        <f>SUMIFS(СВЦЭМ!$C$33:$C$776,СВЦЭМ!$A$33:$A$776,$A94,СВЦЭМ!$B$33:$B$776,J$83)+'СЕТ СН'!$H$9+СВЦЭМ!$D$10+'СЕТ СН'!$H$5-'СЕТ СН'!$H$17</f>
        <v>3579.1040654199996</v>
      </c>
      <c r="K94" s="35">
        <f>SUMIFS(СВЦЭМ!$C$33:$C$776,СВЦЭМ!$A$33:$A$776,$A94,СВЦЭМ!$B$33:$B$776,K$83)+'СЕТ СН'!$H$9+СВЦЭМ!$D$10+'СЕТ СН'!$H$5-'СЕТ СН'!$H$17</f>
        <v>3482.4434639299998</v>
      </c>
      <c r="L94" s="35">
        <f>SUMIFS(СВЦЭМ!$C$33:$C$776,СВЦЭМ!$A$33:$A$776,$A94,СВЦЭМ!$B$33:$B$776,L$83)+'СЕТ СН'!$H$9+СВЦЭМ!$D$10+'СЕТ СН'!$H$5-'СЕТ СН'!$H$17</f>
        <v>3452.6805138499999</v>
      </c>
      <c r="M94" s="35">
        <f>SUMIFS(СВЦЭМ!$C$33:$C$776,СВЦЭМ!$A$33:$A$776,$A94,СВЦЭМ!$B$33:$B$776,M$83)+'СЕТ СН'!$H$9+СВЦЭМ!$D$10+'СЕТ СН'!$H$5-'СЕТ СН'!$H$17</f>
        <v>3452.4781707100001</v>
      </c>
      <c r="N94" s="35">
        <f>SUMIFS(СВЦЭМ!$C$33:$C$776,СВЦЭМ!$A$33:$A$776,$A94,СВЦЭМ!$B$33:$B$776,N$83)+'СЕТ СН'!$H$9+СВЦЭМ!$D$10+'СЕТ СН'!$H$5-'СЕТ СН'!$H$17</f>
        <v>3465.3751765799998</v>
      </c>
      <c r="O94" s="35">
        <f>SUMIFS(СВЦЭМ!$C$33:$C$776,СВЦЭМ!$A$33:$A$776,$A94,СВЦЭМ!$B$33:$B$776,O$83)+'СЕТ СН'!$H$9+СВЦЭМ!$D$10+'СЕТ СН'!$H$5-'СЕТ СН'!$H$17</f>
        <v>3474.93544372</v>
      </c>
      <c r="P94" s="35">
        <f>SUMIFS(СВЦЭМ!$C$33:$C$776,СВЦЭМ!$A$33:$A$776,$A94,СВЦЭМ!$B$33:$B$776,P$83)+'СЕТ СН'!$H$9+СВЦЭМ!$D$10+'СЕТ СН'!$H$5-'СЕТ СН'!$H$17</f>
        <v>3478.77655684</v>
      </c>
      <c r="Q94" s="35">
        <f>SUMIFS(СВЦЭМ!$C$33:$C$776,СВЦЭМ!$A$33:$A$776,$A94,СВЦЭМ!$B$33:$B$776,Q$83)+'СЕТ СН'!$H$9+СВЦЭМ!$D$10+'СЕТ СН'!$H$5-'СЕТ СН'!$H$17</f>
        <v>3486.5714112699998</v>
      </c>
      <c r="R94" s="35">
        <f>SUMIFS(СВЦЭМ!$C$33:$C$776,СВЦЭМ!$A$33:$A$776,$A94,СВЦЭМ!$B$33:$B$776,R$83)+'СЕТ СН'!$H$9+СВЦЭМ!$D$10+'СЕТ СН'!$H$5-'СЕТ СН'!$H$17</f>
        <v>3482.1660430900001</v>
      </c>
      <c r="S94" s="35">
        <f>SUMIFS(СВЦЭМ!$C$33:$C$776,СВЦЭМ!$A$33:$A$776,$A94,СВЦЭМ!$B$33:$B$776,S$83)+'СЕТ СН'!$H$9+СВЦЭМ!$D$10+'СЕТ СН'!$H$5-'СЕТ СН'!$H$17</f>
        <v>3483.99413005</v>
      </c>
      <c r="T94" s="35">
        <f>SUMIFS(СВЦЭМ!$C$33:$C$776,СВЦЭМ!$A$33:$A$776,$A94,СВЦЭМ!$B$33:$B$776,T$83)+'СЕТ СН'!$H$9+СВЦЭМ!$D$10+'СЕТ СН'!$H$5-'СЕТ СН'!$H$17</f>
        <v>3473.6742492899998</v>
      </c>
      <c r="U94" s="35">
        <f>SUMIFS(СВЦЭМ!$C$33:$C$776,СВЦЭМ!$A$33:$A$776,$A94,СВЦЭМ!$B$33:$B$776,U$83)+'СЕТ СН'!$H$9+СВЦЭМ!$D$10+'СЕТ СН'!$H$5-'СЕТ СН'!$H$17</f>
        <v>3458.2698465099998</v>
      </c>
      <c r="V94" s="35">
        <f>SUMIFS(СВЦЭМ!$C$33:$C$776,СВЦЭМ!$A$33:$A$776,$A94,СВЦЭМ!$B$33:$B$776,V$83)+'СЕТ СН'!$H$9+СВЦЭМ!$D$10+'СЕТ СН'!$H$5-'СЕТ СН'!$H$17</f>
        <v>3450.7116559400001</v>
      </c>
      <c r="W94" s="35">
        <f>SUMIFS(СВЦЭМ!$C$33:$C$776,СВЦЭМ!$A$33:$A$776,$A94,СВЦЭМ!$B$33:$B$776,W$83)+'СЕТ СН'!$H$9+СВЦЭМ!$D$10+'СЕТ СН'!$H$5-'СЕТ СН'!$H$17</f>
        <v>3459.3186480199997</v>
      </c>
      <c r="X94" s="35">
        <f>SUMIFS(СВЦЭМ!$C$33:$C$776,СВЦЭМ!$A$33:$A$776,$A94,СВЦЭМ!$B$33:$B$776,X$83)+'СЕТ СН'!$H$9+СВЦЭМ!$D$10+'СЕТ СН'!$H$5-'СЕТ СН'!$H$17</f>
        <v>3481.3445548099999</v>
      </c>
      <c r="Y94" s="35">
        <f>SUMIFS(СВЦЭМ!$C$33:$C$776,СВЦЭМ!$A$33:$A$776,$A94,СВЦЭМ!$B$33:$B$776,Y$83)+'СЕТ СН'!$H$9+СВЦЭМ!$D$10+'СЕТ СН'!$H$5-'СЕТ СН'!$H$17</f>
        <v>3562.1821557499998</v>
      </c>
    </row>
    <row r="95" spans="1:25" ht="15.75" x14ac:dyDescent="0.2">
      <c r="A95" s="34">
        <f t="shared" si="2"/>
        <v>43597</v>
      </c>
      <c r="B95" s="35">
        <f>SUMIFS(СВЦЭМ!$C$33:$C$776,СВЦЭМ!$A$33:$A$776,$A95,СВЦЭМ!$B$33:$B$776,B$83)+'СЕТ СН'!$H$9+СВЦЭМ!$D$10+'СЕТ СН'!$H$5-'СЕТ СН'!$H$17</f>
        <v>3642.68173854</v>
      </c>
      <c r="C95" s="35">
        <f>SUMIFS(СВЦЭМ!$C$33:$C$776,СВЦЭМ!$A$33:$A$776,$A95,СВЦЭМ!$B$33:$B$776,C$83)+'СЕТ СН'!$H$9+СВЦЭМ!$D$10+'СЕТ СН'!$H$5-'СЕТ СН'!$H$17</f>
        <v>3740.6150442899998</v>
      </c>
      <c r="D95" s="35">
        <f>SUMIFS(СВЦЭМ!$C$33:$C$776,СВЦЭМ!$A$33:$A$776,$A95,СВЦЭМ!$B$33:$B$776,D$83)+'СЕТ СН'!$H$9+СВЦЭМ!$D$10+'СЕТ СН'!$H$5-'СЕТ СН'!$H$17</f>
        <v>3830.0209336799999</v>
      </c>
      <c r="E95" s="35">
        <f>SUMIFS(СВЦЭМ!$C$33:$C$776,СВЦЭМ!$A$33:$A$776,$A95,СВЦЭМ!$B$33:$B$776,E$83)+'СЕТ СН'!$H$9+СВЦЭМ!$D$10+'СЕТ СН'!$H$5-'СЕТ СН'!$H$17</f>
        <v>3819.3595699500002</v>
      </c>
      <c r="F95" s="35">
        <f>SUMIFS(СВЦЭМ!$C$33:$C$776,СВЦЭМ!$A$33:$A$776,$A95,СВЦЭМ!$B$33:$B$776,F$83)+'СЕТ СН'!$H$9+СВЦЭМ!$D$10+'СЕТ СН'!$H$5-'СЕТ СН'!$H$17</f>
        <v>3835.1093036100001</v>
      </c>
      <c r="G95" s="35">
        <f>SUMIFS(СВЦЭМ!$C$33:$C$776,СВЦЭМ!$A$33:$A$776,$A95,СВЦЭМ!$B$33:$B$776,G$83)+'СЕТ СН'!$H$9+СВЦЭМ!$D$10+'СЕТ СН'!$H$5-'СЕТ СН'!$H$17</f>
        <v>3848.0793642199997</v>
      </c>
      <c r="H95" s="35">
        <f>SUMIFS(СВЦЭМ!$C$33:$C$776,СВЦЭМ!$A$33:$A$776,$A95,СВЦЭМ!$B$33:$B$776,H$83)+'СЕТ СН'!$H$9+СВЦЭМ!$D$10+'СЕТ СН'!$H$5-'СЕТ СН'!$H$17</f>
        <v>3786.41386865</v>
      </c>
      <c r="I95" s="35">
        <f>SUMIFS(СВЦЭМ!$C$33:$C$776,СВЦЭМ!$A$33:$A$776,$A95,СВЦЭМ!$B$33:$B$776,I$83)+'СЕТ СН'!$H$9+СВЦЭМ!$D$10+'СЕТ СН'!$H$5-'СЕТ СН'!$H$17</f>
        <v>3691.76464343</v>
      </c>
      <c r="J95" s="35">
        <f>SUMIFS(СВЦЭМ!$C$33:$C$776,СВЦЭМ!$A$33:$A$776,$A95,СВЦЭМ!$B$33:$B$776,J$83)+'СЕТ СН'!$H$9+СВЦЭМ!$D$10+'СЕТ СН'!$H$5-'СЕТ СН'!$H$17</f>
        <v>3600.8378305899996</v>
      </c>
      <c r="K95" s="35">
        <f>SUMIFS(СВЦЭМ!$C$33:$C$776,СВЦЭМ!$A$33:$A$776,$A95,СВЦЭМ!$B$33:$B$776,K$83)+'СЕТ СН'!$H$9+СВЦЭМ!$D$10+'СЕТ СН'!$H$5-'СЕТ СН'!$H$17</f>
        <v>3500.29005052</v>
      </c>
      <c r="L95" s="35">
        <f>SUMIFS(СВЦЭМ!$C$33:$C$776,СВЦЭМ!$A$33:$A$776,$A95,СВЦЭМ!$B$33:$B$776,L$83)+'СЕТ СН'!$H$9+СВЦЭМ!$D$10+'СЕТ СН'!$H$5-'СЕТ СН'!$H$17</f>
        <v>3455.2043964199997</v>
      </c>
      <c r="M95" s="35">
        <f>SUMIFS(СВЦЭМ!$C$33:$C$776,СВЦЭМ!$A$33:$A$776,$A95,СВЦЭМ!$B$33:$B$776,M$83)+'СЕТ СН'!$H$9+СВЦЭМ!$D$10+'СЕТ СН'!$H$5-'СЕТ СН'!$H$17</f>
        <v>3439.2633613999997</v>
      </c>
      <c r="N95" s="35">
        <f>SUMIFS(СВЦЭМ!$C$33:$C$776,СВЦЭМ!$A$33:$A$776,$A95,СВЦЭМ!$B$33:$B$776,N$83)+'СЕТ СН'!$H$9+СВЦЭМ!$D$10+'СЕТ СН'!$H$5-'СЕТ СН'!$H$17</f>
        <v>3445.63130998</v>
      </c>
      <c r="O95" s="35">
        <f>SUMIFS(СВЦЭМ!$C$33:$C$776,СВЦЭМ!$A$33:$A$776,$A95,СВЦЭМ!$B$33:$B$776,O$83)+'СЕТ СН'!$H$9+СВЦЭМ!$D$10+'СЕТ СН'!$H$5-'СЕТ СН'!$H$17</f>
        <v>3453.69995612</v>
      </c>
      <c r="P95" s="35">
        <f>SUMIFS(СВЦЭМ!$C$33:$C$776,СВЦЭМ!$A$33:$A$776,$A95,СВЦЭМ!$B$33:$B$776,P$83)+'СЕТ СН'!$H$9+СВЦЭМ!$D$10+'СЕТ СН'!$H$5-'СЕТ СН'!$H$17</f>
        <v>3463.6254660199997</v>
      </c>
      <c r="Q95" s="35">
        <f>SUMIFS(СВЦЭМ!$C$33:$C$776,СВЦЭМ!$A$33:$A$776,$A95,СВЦЭМ!$B$33:$B$776,Q$83)+'СЕТ СН'!$H$9+СВЦЭМ!$D$10+'СЕТ СН'!$H$5-'СЕТ СН'!$H$17</f>
        <v>3485.2791437999999</v>
      </c>
      <c r="R95" s="35">
        <f>SUMIFS(СВЦЭМ!$C$33:$C$776,СВЦЭМ!$A$33:$A$776,$A95,СВЦЭМ!$B$33:$B$776,R$83)+'СЕТ СН'!$H$9+СВЦЭМ!$D$10+'СЕТ СН'!$H$5-'СЕТ СН'!$H$17</f>
        <v>3478.1273078499999</v>
      </c>
      <c r="S95" s="35">
        <f>SUMIFS(СВЦЭМ!$C$33:$C$776,СВЦЭМ!$A$33:$A$776,$A95,СВЦЭМ!$B$33:$B$776,S$83)+'СЕТ СН'!$H$9+СВЦЭМ!$D$10+'СЕТ СН'!$H$5-'СЕТ СН'!$H$17</f>
        <v>3468.40776809</v>
      </c>
      <c r="T95" s="35">
        <f>SUMIFS(СВЦЭМ!$C$33:$C$776,СВЦЭМ!$A$33:$A$776,$A95,СВЦЭМ!$B$33:$B$776,T$83)+'СЕТ СН'!$H$9+СВЦЭМ!$D$10+'СЕТ СН'!$H$5-'СЕТ СН'!$H$17</f>
        <v>3452.5907228299998</v>
      </c>
      <c r="U95" s="35">
        <f>SUMIFS(СВЦЭМ!$C$33:$C$776,СВЦЭМ!$A$33:$A$776,$A95,СВЦЭМ!$B$33:$B$776,U$83)+'СЕТ СН'!$H$9+СВЦЭМ!$D$10+'СЕТ СН'!$H$5-'СЕТ СН'!$H$17</f>
        <v>3427.9527882899997</v>
      </c>
      <c r="V95" s="35">
        <f>SUMIFS(СВЦЭМ!$C$33:$C$776,СВЦЭМ!$A$33:$A$776,$A95,СВЦЭМ!$B$33:$B$776,V$83)+'СЕТ СН'!$H$9+СВЦЭМ!$D$10+'СЕТ СН'!$H$5-'СЕТ СН'!$H$17</f>
        <v>3401.3921865899997</v>
      </c>
      <c r="W95" s="35">
        <f>SUMIFS(СВЦЭМ!$C$33:$C$776,СВЦЭМ!$A$33:$A$776,$A95,СВЦЭМ!$B$33:$B$776,W$83)+'СЕТ СН'!$H$9+СВЦЭМ!$D$10+'СЕТ СН'!$H$5-'СЕТ СН'!$H$17</f>
        <v>3407.1476480499996</v>
      </c>
      <c r="X95" s="35">
        <f>SUMIFS(СВЦЭМ!$C$33:$C$776,СВЦЭМ!$A$33:$A$776,$A95,СВЦЭМ!$B$33:$B$776,X$83)+'СЕТ СН'!$H$9+СВЦЭМ!$D$10+'СЕТ СН'!$H$5-'СЕТ СН'!$H$17</f>
        <v>3440.93340588</v>
      </c>
      <c r="Y95" s="35">
        <f>SUMIFS(СВЦЭМ!$C$33:$C$776,СВЦЭМ!$A$33:$A$776,$A95,СВЦЭМ!$B$33:$B$776,Y$83)+'СЕТ СН'!$H$9+СВЦЭМ!$D$10+'СЕТ СН'!$H$5-'СЕТ СН'!$H$17</f>
        <v>3521.0819617999996</v>
      </c>
    </row>
    <row r="96" spans="1:25" ht="15.75" x14ac:dyDescent="0.2">
      <c r="A96" s="34">
        <f t="shared" si="2"/>
        <v>43598</v>
      </c>
      <c r="B96" s="35">
        <f>SUMIFS(СВЦЭМ!$C$33:$C$776,СВЦЭМ!$A$33:$A$776,$A96,СВЦЭМ!$B$33:$B$776,B$83)+'СЕТ СН'!$H$9+СВЦЭМ!$D$10+'СЕТ СН'!$H$5-'СЕТ СН'!$H$17</f>
        <v>3543.1646099299996</v>
      </c>
      <c r="C96" s="35">
        <f>SUMIFS(СВЦЭМ!$C$33:$C$776,СВЦЭМ!$A$33:$A$776,$A96,СВЦЭМ!$B$33:$B$776,C$83)+'СЕТ СН'!$H$9+СВЦЭМ!$D$10+'СЕТ СН'!$H$5-'СЕТ СН'!$H$17</f>
        <v>3636.8240612999998</v>
      </c>
      <c r="D96" s="35">
        <f>SUMIFS(СВЦЭМ!$C$33:$C$776,СВЦЭМ!$A$33:$A$776,$A96,СВЦЭМ!$B$33:$B$776,D$83)+'СЕТ СН'!$H$9+СВЦЭМ!$D$10+'СЕТ СН'!$H$5-'СЕТ СН'!$H$17</f>
        <v>3748.68763438</v>
      </c>
      <c r="E96" s="35">
        <f>SUMIFS(СВЦЭМ!$C$33:$C$776,СВЦЭМ!$A$33:$A$776,$A96,СВЦЭМ!$B$33:$B$776,E$83)+'СЕТ СН'!$H$9+СВЦЭМ!$D$10+'СЕТ СН'!$H$5-'СЕТ СН'!$H$17</f>
        <v>3760.0451886000001</v>
      </c>
      <c r="F96" s="35">
        <f>SUMIFS(СВЦЭМ!$C$33:$C$776,СВЦЭМ!$A$33:$A$776,$A96,СВЦЭМ!$B$33:$B$776,F$83)+'СЕТ СН'!$H$9+СВЦЭМ!$D$10+'СЕТ СН'!$H$5-'СЕТ СН'!$H$17</f>
        <v>3775.8908865599997</v>
      </c>
      <c r="G96" s="35">
        <f>SUMIFS(СВЦЭМ!$C$33:$C$776,СВЦЭМ!$A$33:$A$776,$A96,СВЦЭМ!$B$33:$B$776,G$83)+'СЕТ СН'!$H$9+СВЦЭМ!$D$10+'СЕТ СН'!$H$5-'СЕТ СН'!$H$17</f>
        <v>3768.5814710999998</v>
      </c>
      <c r="H96" s="35">
        <f>SUMIFS(СВЦЭМ!$C$33:$C$776,СВЦЭМ!$A$33:$A$776,$A96,СВЦЭМ!$B$33:$B$776,H$83)+'СЕТ СН'!$H$9+СВЦЭМ!$D$10+'СЕТ СН'!$H$5-'СЕТ СН'!$H$17</f>
        <v>3698.1242727199997</v>
      </c>
      <c r="I96" s="35">
        <f>SUMIFS(СВЦЭМ!$C$33:$C$776,СВЦЭМ!$A$33:$A$776,$A96,СВЦЭМ!$B$33:$B$776,I$83)+'СЕТ СН'!$H$9+СВЦЭМ!$D$10+'СЕТ СН'!$H$5-'СЕТ СН'!$H$17</f>
        <v>3602.1521951099999</v>
      </c>
      <c r="J96" s="35">
        <f>SUMIFS(СВЦЭМ!$C$33:$C$776,СВЦЭМ!$A$33:$A$776,$A96,СВЦЭМ!$B$33:$B$776,J$83)+'СЕТ СН'!$H$9+СВЦЭМ!$D$10+'СЕТ СН'!$H$5-'СЕТ СН'!$H$17</f>
        <v>3542.6593289699999</v>
      </c>
      <c r="K96" s="35">
        <f>SUMIFS(СВЦЭМ!$C$33:$C$776,СВЦЭМ!$A$33:$A$776,$A96,СВЦЭМ!$B$33:$B$776,K$83)+'СЕТ СН'!$H$9+СВЦЭМ!$D$10+'СЕТ СН'!$H$5-'СЕТ СН'!$H$17</f>
        <v>3512.5131821799996</v>
      </c>
      <c r="L96" s="35">
        <f>SUMIFS(СВЦЭМ!$C$33:$C$776,СВЦЭМ!$A$33:$A$776,$A96,СВЦЭМ!$B$33:$B$776,L$83)+'СЕТ СН'!$H$9+СВЦЭМ!$D$10+'СЕТ СН'!$H$5-'СЕТ СН'!$H$17</f>
        <v>3488.6058960199998</v>
      </c>
      <c r="M96" s="35">
        <f>SUMIFS(СВЦЭМ!$C$33:$C$776,СВЦЭМ!$A$33:$A$776,$A96,СВЦЭМ!$B$33:$B$776,M$83)+'СЕТ СН'!$H$9+СВЦЭМ!$D$10+'СЕТ СН'!$H$5-'СЕТ СН'!$H$17</f>
        <v>3483.41391957</v>
      </c>
      <c r="N96" s="35">
        <f>SUMIFS(СВЦЭМ!$C$33:$C$776,СВЦЭМ!$A$33:$A$776,$A96,СВЦЭМ!$B$33:$B$776,N$83)+'СЕТ СН'!$H$9+СВЦЭМ!$D$10+'СЕТ СН'!$H$5-'СЕТ СН'!$H$17</f>
        <v>3476.0044142299998</v>
      </c>
      <c r="O96" s="35">
        <f>SUMIFS(СВЦЭМ!$C$33:$C$776,СВЦЭМ!$A$33:$A$776,$A96,СВЦЭМ!$B$33:$B$776,O$83)+'СЕТ СН'!$H$9+СВЦЭМ!$D$10+'СЕТ СН'!$H$5-'СЕТ СН'!$H$17</f>
        <v>3489.0935767199999</v>
      </c>
      <c r="P96" s="35">
        <f>SUMIFS(СВЦЭМ!$C$33:$C$776,СВЦЭМ!$A$33:$A$776,$A96,СВЦЭМ!$B$33:$B$776,P$83)+'СЕТ СН'!$H$9+СВЦЭМ!$D$10+'СЕТ СН'!$H$5-'СЕТ СН'!$H$17</f>
        <v>3497.3028183500001</v>
      </c>
      <c r="Q96" s="35">
        <f>SUMIFS(СВЦЭМ!$C$33:$C$776,СВЦЭМ!$A$33:$A$776,$A96,СВЦЭМ!$B$33:$B$776,Q$83)+'СЕТ СН'!$H$9+СВЦЭМ!$D$10+'СЕТ СН'!$H$5-'СЕТ СН'!$H$17</f>
        <v>3493.98146193</v>
      </c>
      <c r="R96" s="35">
        <f>SUMIFS(СВЦЭМ!$C$33:$C$776,СВЦЭМ!$A$33:$A$776,$A96,СВЦЭМ!$B$33:$B$776,R$83)+'СЕТ СН'!$H$9+СВЦЭМ!$D$10+'СЕТ СН'!$H$5-'СЕТ СН'!$H$17</f>
        <v>3503.35541453</v>
      </c>
      <c r="S96" s="35">
        <f>SUMIFS(СВЦЭМ!$C$33:$C$776,СВЦЭМ!$A$33:$A$776,$A96,СВЦЭМ!$B$33:$B$776,S$83)+'СЕТ СН'!$H$9+СВЦЭМ!$D$10+'СЕТ СН'!$H$5-'СЕТ СН'!$H$17</f>
        <v>3502.1589850199998</v>
      </c>
      <c r="T96" s="35">
        <f>SUMIFS(СВЦЭМ!$C$33:$C$776,СВЦЭМ!$A$33:$A$776,$A96,СВЦЭМ!$B$33:$B$776,T$83)+'СЕТ СН'!$H$9+СВЦЭМ!$D$10+'СЕТ СН'!$H$5-'СЕТ СН'!$H$17</f>
        <v>3491.4824334799996</v>
      </c>
      <c r="U96" s="35">
        <f>SUMIFS(СВЦЭМ!$C$33:$C$776,СВЦЭМ!$A$33:$A$776,$A96,СВЦЭМ!$B$33:$B$776,U$83)+'СЕТ СН'!$H$9+СВЦЭМ!$D$10+'СЕТ СН'!$H$5-'СЕТ СН'!$H$17</f>
        <v>3489.1016755999999</v>
      </c>
      <c r="V96" s="35">
        <f>SUMIFS(СВЦЭМ!$C$33:$C$776,СВЦЭМ!$A$33:$A$776,$A96,СВЦЭМ!$B$33:$B$776,V$83)+'СЕТ СН'!$H$9+СВЦЭМ!$D$10+'СЕТ СН'!$H$5-'СЕТ СН'!$H$17</f>
        <v>3490.6714808799998</v>
      </c>
      <c r="W96" s="35">
        <f>SUMIFS(СВЦЭМ!$C$33:$C$776,СВЦЭМ!$A$33:$A$776,$A96,СВЦЭМ!$B$33:$B$776,W$83)+'СЕТ СН'!$H$9+СВЦЭМ!$D$10+'СЕТ СН'!$H$5-'СЕТ СН'!$H$17</f>
        <v>3476.4162072899999</v>
      </c>
      <c r="X96" s="35">
        <f>SUMIFS(СВЦЭМ!$C$33:$C$776,СВЦЭМ!$A$33:$A$776,$A96,СВЦЭМ!$B$33:$B$776,X$83)+'СЕТ СН'!$H$9+СВЦЭМ!$D$10+'СЕТ СН'!$H$5-'СЕТ СН'!$H$17</f>
        <v>3513.5307766199999</v>
      </c>
      <c r="Y96" s="35">
        <f>SUMIFS(СВЦЭМ!$C$33:$C$776,СВЦЭМ!$A$33:$A$776,$A96,СВЦЭМ!$B$33:$B$776,Y$83)+'СЕТ СН'!$H$9+СВЦЭМ!$D$10+'СЕТ СН'!$H$5-'СЕТ СН'!$H$17</f>
        <v>3576.6174235999997</v>
      </c>
    </row>
    <row r="97" spans="1:25" ht="15.75" x14ac:dyDescent="0.2">
      <c r="A97" s="34">
        <f t="shared" si="2"/>
        <v>43599</v>
      </c>
      <c r="B97" s="35">
        <f>SUMIFS(СВЦЭМ!$C$33:$C$776,СВЦЭМ!$A$33:$A$776,$A97,СВЦЭМ!$B$33:$B$776,B$83)+'СЕТ СН'!$H$9+СВЦЭМ!$D$10+'СЕТ СН'!$H$5-'СЕТ СН'!$H$17</f>
        <v>3657.8044163599998</v>
      </c>
      <c r="C97" s="35">
        <f>SUMIFS(СВЦЭМ!$C$33:$C$776,СВЦЭМ!$A$33:$A$776,$A97,СВЦЭМ!$B$33:$B$776,C$83)+'СЕТ СН'!$H$9+СВЦЭМ!$D$10+'СЕТ СН'!$H$5-'СЕТ СН'!$H$17</f>
        <v>3774.5523878499998</v>
      </c>
      <c r="D97" s="35">
        <f>SUMIFS(СВЦЭМ!$C$33:$C$776,СВЦЭМ!$A$33:$A$776,$A97,СВЦЭМ!$B$33:$B$776,D$83)+'СЕТ СН'!$H$9+СВЦЭМ!$D$10+'СЕТ СН'!$H$5-'СЕТ СН'!$H$17</f>
        <v>3874.3559015000001</v>
      </c>
      <c r="E97" s="35">
        <f>SUMIFS(СВЦЭМ!$C$33:$C$776,СВЦЭМ!$A$33:$A$776,$A97,СВЦЭМ!$B$33:$B$776,E$83)+'СЕТ СН'!$H$9+СВЦЭМ!$D$10+'СЕТ СН'!$H$5-'СЕТ СН'!$H$17</f>
        <v>3876.8142728899998</v>
      </c>
      <c r="F97" s="35">
        <f>SUMIFS(СВЦЭМ!$C$33:$C$776,СВЦЭМ!$A$33:$A$776,$A97,СВЦЭМ!$B$33:$B$776,F$83)+'СЕТ СН'!$H$9+СВЦЭМ!$D$10+'СЕТ СН'!$H$5-'СЕТ СН'!$H$17</f>
        <v>3881.0409744899998</v>
      </c>
      <c r="G97" s="35">
        <f>SUMIFS(СВЦЭМ!$C$33:$C$776,СВЦЭМ!$A$33:$A$776,$A97,СВЦЭМ!$B$33:$B$776,G$83)+'СЕТ СН'!$H$9+СВЦЭМ!$D$10+'СЕТ СН'!$H$5-'СЕТ СН'!$H$17</f>
        <v>3854.9733745399999</v>
      </c>
      <c r="H97" s="35">
        <f>SUMIFS(СВЦЭМ!$C$33:$C$776,СВЦЭМ!$A$33:$A$776,$A97,СВЦЭМ!$B$33:$B$776,H$83)+'СЕТ СН'!$H$9+СВЦЭМ!$D$10+'СЕТ СН'!$H$5-'СЕТ СН'!$H$17</f>
        <v>3735.8826355599999</v>
      </c>
      <c r="I97" s="35">
        <f>SUMIFS(СВЦЭМ!$C$33:$C$776,СВЦЭМ!$A$33:$A$776,$A97,СВЦЭМ!$B$33:$B$776,I$83)+'СЕТ СН'!$H$9+СВЦЭМ!$D$10+'СЕТ СН'!$H$5-'СЕТ СН'!$H$17</f>
        <v>3613.8287087899998</v>
      </c>
      <c r="J97" s="35">
        <f>SUMIFS(СВЦЭМ!$C$33:$C$776,СВЦЭМ!$A$33:$A$776,$A97,СВЦЭМ!$B$33:$B$776,J$83)+'СЕТ СН'!$H$9+СВЦЭМ!$D$10+'СЕТ СН'!$H$5-'СЕТ СН'!$H$17</f>
        <v>3553.3458536999997</v>
      </c>
      <c r="K97" s="35">
        <f>SUMIFS(СВЦЭМ!$C$33:$C$776,СВЦЭМ!$A$33:$A$776,$A97,СВЦЭМ!$B$33:$B$776,K$83)+'СЕТ СН'!$H$9+СВЦЭМ!$D$10+'СЕТ СН'!$H$5-'СЕТ СН'!$H$17</f>
        <v>3487.6316205499998</v>
      </c>
      <c r="L97" s="35">
        <f>SUMIFS(СВЦЭМ!$C$33:$C$776,СВЦЭМ!$A$33:$A$776,$A97,СВЦЭМ!$B$33:$B$776,L$83)+'СЕТ СН'!$H$9+СВЦЭМ!$D$10+'СЕТ СН'!$H$5-'СЕТ СН'!$H$17</f>
        <v>3473.1478797099999</v>
      </c>
      <c r="M97" s="35">
        <f>SUMIFS(СВЦЭМ!$C$33:$C$776,СВЦЭМ!$A$33:$A$776,$A97,СВЦЭМ!$B$33:$B$776,M$83)+'СЕТ СН'!$H$9+СВЦЭМ!$D$10+'СЕТ СН'!$H$5-'СЕТ СН'!$H$17</f>
        <v>3468.78161464</v>
      </c>
      <c r="N97" s="35">
        <f>SUMIFS(СВЦЭМ!$C$33:$C$776,СВЦЭМ!$A$33:$A$776,$A97,СВЦЭМ!$B$33:$B$776,N$83)+'СЕТ СН'!$H$9+СВЦЭМ!$D$10+'СЕТ СН'!$H$5-'СЕТ СН'!$H$17</f>
        <v>3467.8572521199999</v>
      </c>
      <c r="O97" s="35">
        <f>SUMIFS(СВЦЭМ!$C$33:$C$776,СВЦЭМ!$A$33:$A$776,$A97,СВЦЭМ!$B$33:$B$776,O$83)+'СЕТ СН'!$H$9+СВЦЭМ!$D$10+'СЕТ СН'!$H$5-'СЕТ СН'!$H$17</f>
        <v>3479.08473357</v>
      </c>
      <c r="P97" s="35">
        <f>SUMIFS(СВЦЭМ!$C$33:$C$776,СВЦЭМ!$A$33:$A$776,$A97,СВЦЭМ!$B$33:$B$776,P$83)+'СЕТ СН'!$H$9+СВЦЭМ!$D$10+'СЕТ СН'!$H$5-'СЕТ СН'!$H$17</f>
        <v>3487.5382324100001</v>
      </c>
      <c r="Q97" s="35">
        <f>SUMIFS(СВЦЭМ!$C$33:$C$776,СВЦЭМ!$A$33:$A$776,$A97,СВЦЭМ!$B$33:$B$776,Q$83)+'СЕТ СН'!$H$9+СВЦЭМ!$D$10+'СЕТ СН'!$H$5-'СЕТ СН'!$H$17</f>
        <v>3489.5735650299998</v>
      </c>
      <c r="R97" s="35">
        <f>SUMIFS(СВЦЭМ!$C$33:$C$776,СВЦЭМ!$A$33:$A$776,$A97,СВЦЭМ!$B$33:$B$776,R$83)+'СЕТ СН'!$H$9+СВЦЭМ!$D$10+'СЕТ СН'!$H$5-'СЕТ СН'!$H$17</f>
        <v>3485.8866668399996</v>
      </c>
      <c r="S97" s="35">
        <f>SUMIFS(СВЦЭМ!$C$33:$C$776,СВЦЭМ!$A$33:$A$776,$A97,СВЦЭМ!$B$33:$B$776,S$83)+'СЕТ СН'!$H$9+СВЦЭМ!$D$10+'СЕТ СН'!$H$5-'СЕТ СН'!$H$17</f>
        <v>3488.10565387</v>
      </c>
      <c r="T97" s="35">
        <f>SUMIFS(СВЦЭМ!$C$33:$C$776,СВЦЭМ!$A$33:$A$776,$A97,СВЦЭМ!$B$33:$B$776,T$83)+'СЕТ СН'!$H$9+СВЦЭМ!$D$10+'СЕТ СН'!$H$5-'СЕТ СН'!$H$17</f>
        <v>3483.2124224499998</v>
      </c>
      <c r="U97" s="35">
        <f>SUMIFS(СВЦЭМ!$C$33:$C$776,СВЦЭМ!$A$33:$A$776,$A97,СВЦЭМ!$B$33:$B$776,U$83)+'СЕТ СН'!$H$9+СВЦЭМ!$D$10+'СЕТ СН'!$H$5-'СЕТ СН'!$H$17</f>
        <v>3461.3868153099997</v>
      </c>
      <c r="V97" s="35">
        <f>SUMIFS(СВЦЭМ!$C$33:$C$776,СВЦЭМ!$A$33:$A$776,$A97,СВЦЭМ!$B$33:$B$776,V$83)+'СЕТ СН'!$H$9+СВЦЭМ!$D$10+'СЕТ СН'!$H$5-'СЕТ СН'!$H$17</f>
        <v>3448.7634657600001</v>
      </c>
      <c r="W97" s="35">
        <f>SUMIFS(СВЦЭМ!$C$33:$C$776,СВЦЭМ!$A$33:$A$776,$A97,СВЦЭМ!$B$33:$B$776,W$83)+'СЕТ СН'!$H$9+СВЦЭМ!$D$10+'СЕТ СН'!$H$5-'СЕТ СН'!$H$17</f>
        <v>3464.27362692</v>
      </c>
      <c r="X97" s="35">
        <f>SUMIFS(СВЦЭМ!$C$33:$C$776,СВЦЭМ!$A$33:$A$776,$A97,СВЦЭМ!$B$33:$B$776,X$83)+'СЕТ СН'!$H$9+СВЦЭМ!$D$10+'СЕТ СН'!$H$5-'СЕТ СН'!$H$17</f>
        <v>3441.6181365599996</v>
      </c>
      <c r="Y97" s="35">
        <f>SUMIFS(СВЦЭМ!$C$33:$C$776,СВЦЭМ!$A$33:$A$776,$A97,СВЦЭМ!$B$33:$B$776,Y$83)+'СЕТ СН'!$H$9+СВЦЭМ!$D$10+'СЕТ СН'!$H$5-'СЕТ СН'!$H$17</f>
        <v>3515.1696047799996</v>
      </c>
    </row>
    <row r="98" spans="1:25" ht="15.75" x14ac:dyDescent="0.2">
      <c r="A98" s="34">
        <f t="shared" si="2"/>
        <v>43600</v>
      </c>
      <c r="B98" s="35">
        <f>SUMIFS(СВЦЭМ!$C$33:$C$776,СВЦЭМ!$A$33:$A$776,$A98,СВЦЭМ!$B$33:$B$776,B$83)+'СЕТ СН'!$H$9+СВЦЭМ!$D$10+'СЕТ СН'!$H$5-'СЕТ СН'!$H$17</f>
        <v>3591.4542901599998</v>
      </c>
      <c r="C98" s="35">
        <f>SUMIFS(СВЦЭМ!$C$33:$C$776,СВЦЭМ!$A$33:$A$776,$A98,СВЦЭМ!$B$33:$B$776,C$83)+'СЕТ СН'!$H$9+СВЦЭМ!$D$10+'СЕТ СН'!$H$5-'СЕТ СН'!$H$17</f>
        <v>3672.4749630699998</v>
      </c>
      <c r="D98" s="35">
        <f>SUMIFS(СВЦЭМ!$C$33:$C$776,СВЦЭМ!$A$33:$A$776,$A98,СВЦЭМ!$B$33:$B$776,D$83)+'СЕТ СН'!$H$9+СВЦЭМ!$D$10+'СЕТ СН'!$H$5-'СЕТ СН'!$H$17</f>
        <v>3766.4905987399998</v>
      </c>
      <c r="E98" s="35">
        <f>SUMIFS(СВЦЭМ!$C$33:$C$776,СВЦЭМ!$A$33:$A$776,$A98,СВЦЭМ!$B$33:$B$776,E$83)+'СЕТ СН'!$H$9+СВЦЭМ!$D$10+'СЕТ СН'!$H$5-'СЕТ СН'!$H$17</f>
        <v>3776.2058378799998</v>
      </c>
      <c r="F98" s="35">
        <f>SUMIFS(СВЦЭМ!$C$33:$C$776,СВЦЭМ!$A$33:$A$776,$A98,СВЦЭМ!$B$33:$B$776,F$83)+'СЕТ СН'!$H$9+СВЦЭМ!$D$10+'СЕТ СН'!$H$5-'СЕТ СН'!$H$17</f>
        <v>3787.6833419</v>
      </c>
      <c r="G98" s="35">
        <f>SUMIFS(СВЦЭМ!$C$33:$C$776,СВЦЭМ!$A$33:$A$776,$A98,СВЦЭМ!$B$33:$B$776,G$83)+'СЕТ СН'!$H$9+СВЦЭМ!$D$10+'СЕТ СН'!$H$5-'СЕТ СН'!$H$17</f>
        <v>3778.0483448</v>
      </c>
      <c r="H98" s="35">
        <f>SUMIFS(СВЦЭМ!$C$33:$C$776,СВЦЭМ!$A$33:$A$776,$A98,СВЦЭМ!$B$33:$B$776,H$83)+'СЕТ СН'!$H$9+СВЦЭМ!$D$10+'СЕТ СН'!$H$5-'СЕТ СН'!$H$17</f>
        <v>3681.0493522699999</v>
      </c>
      <c r="I98" s="35">
        <f>SUMIFS(СВЦЭМ!$C$33:$C$776,СВЦЭМ!$A$33:$A$776,$A98,СВЦЭМ!$B$33:$B$776,I$83)+'СЕТ СН'!$H$9+СВЦЭМ!$D$10+'СЕТ СН'!$H$5-'СЕТ СН'!$H$17</f>
        <v>3589.9441578299998</v>
      </c>
      <c r="J98" s="35">
        <f>SUMIFS(СВЦЭМ!$C$33:$C$776,СВЦЭМ!$A$33:$A$776,$A98,СВЦЭМ!$B$33:$B$776,J$83)+'СЕТ СН'!$H$9+СВЦЭМ!$D$10+'СЕТ СН'!$H$5-'СЕТ СН'!$H$17</f>
        <v>3529.5770974099996</v>
      </c>
      <c r="K98" s="35">
        <f>SUMIFS(СВЦЭМ!$C$33:$C$776,СВЦЭМ!$A$33:$A$776,$A98,СВЦЭМ!$B$33:$B$776,K$83)+'СЕТ СН'!$H$9+СВЦЭМ!$D$10+'СЕТ СН'!$H$5-'СЕТ СН'!$H$17</f>
        <v>3475.6460098299999</v>
      </c>
      <c r="L98" s="35">
        <f>SUMIFS(СВЦЭМ!$C$33:$C$776,СВЦЭМ!$A$33:$A$776,$A98,СВЦЭМ!$B$33:$B$776,L$83)+'СЕТ СН'!$H$9+СВЦЭМ!$D$10+'СЕТ СН'!$H$5-'СЕТ СН'!$H$17</f>
        <v>3459.3566256699996</v>
      </c>
      <c r="M98" s="35">
        <f>SUMIFS(СВЦЭМ!$C$33:$C$776,СВЦЭМ!$A$33:$A$776,$A98,СВЦЭМ!$B$33:$B$776,M$83)+'СЕТ СН'!$H$9+СВЦЭМ!$D$10+'СЕТ СН'!$H$5-'СЕТ СН'!$H$17</f>
        <v>3468.13578968</v>
      </c>
      <c r="N98" s="35">
        <f>SUMIFS(СВЦЭМ!$C$33:$C$776,СВЦЭМ!$A$33:$A$776,$A98,СВЦЭМ!$B$33:$B$776,N$83)+'СЕТ СН'!$H$9+СВЦЭМ!$D$10+'СЕТ СН'!$H$5-'СЕТ СН'!$H$17</f>
        <v>3462.30043531</v>
      </c>
      <c r="O98" s="35">
        <f>SUMIFS(СВЦЭМ!$C$33:$C$776,СВЦЭМ!$A$33:$A$776,$A98,СВЦЭМ!$B$33:$B$776,O$83)+'СЕТ СН'!$H$9+СВЦЭМ!$D$10+'СЕТ СН'!$H$5-'СЕТ СН'!$H$17</f>
        <v>3480.1250518500001</v>
      </c>
      <c r="P98" s="35">
        <f>SUMIFS(СВЦЭМ!$C$33:$C$776,СВЦЭМ!$A$33:$A$776,$A98,СВЦЭМ!$B$33:$B$776,P$83)+'СЕТ СН'!$H$9+СВЦЭМ!$D$10+'СЕТ СН'!$H$5-'СЕТ СН'!$H$17</f>
        <v>3479.2103192099999</v>
      </c>
      <c r="Q98" s="35">
        <f>SUMIFS(СВЦЭМ!$C$33:$C$776,СВЦЭМ!$A$33:$A$776,$A98,СВЦЭМ!$B$33:$B$776,Q$83)+'СЕТ СН'!$H$9+СВЦЭМ!$D$10+'СЕТ СН'!$H$5-'СЕТ СН'!$H$17</f>
        <v>3478.3866151100001</v>
      </c>
      <c r="R98" s="35">
        <f>SUMIFS(СВЦЭМ!$C$33:$C$776,СВЦЭМ!$A$33:$A$776,$A98,СВЦЭМ!$B$33:$B$776,R$83)+'СЕТ СН'!$H$9+СВЦЭМ!$D$10+'СЕТ СН'!$H$5-'СЕТ СН'!$H$17</f>
        <v>3481.40374127</v>
      </c>
      <c r="S98" s="35">
        <f>SUMIFS(СВЦЭМ!$C$33:$C$776,СВЦЭМ!$A$33:$A$776,$A98,СВЦЭМ!$B$33:$B$776,S$83)+'СЕТ СН'!$H$9+СВЦЭМ!$D$10+'СЕТ СН'!$H$5-'СЕТ СН'!$H$17</f>
        <v>3498.2183311700001</v>
      </c>
      <c r="T98" s="35">
        <f>SUMIFS(СВЦЭМ!$C$33:$C$776,СВЦЭМ!$A$33:$A$776,$A98,СВЦЭМ!$B$33:$B$776,T$83)+'СЕТ СН'!$H$9+СВЦЭМ!$D$10+'СЕТ СН'!$H$5-'СЕТ СН'!$H$17</f>
        <v>3495.9633165799996</v>
      </c>
      <c r="U98" s="35">
        <f>SUMIFS(СВЦЭМ!$C$33:$C$776,СВЦЭМ!$A$33:$A$776,$A98,СВЦЭМ!$B$33:$B$776,U$83)+'СЕТ СН'!$H$9+СВЦЭМ!$D$10+'СЕТ СН'!$H$5-'СЕТ СН'!$H$17</f>
        <v>3491.2772361799998</v>
      </c>
      <c r="V98" s="35">
        <f>SUMIFS(СВЦЭМ!$C$33:$C$776,СВЦЭМ!$A$33:$A$776,$A98,СВЦЭМ!$B$33:$B$776,V$83)+'СЕТ СН'!$H$9+СВЦЭМ!$D$10+'СЕТ СН'!$H$5-'СЕТ СН'!$H$17</f>
        <v>3477.3987024199996</v>
      </c>
      <c r="W98" s="35">
        <f>SUMIFS(СВЦЭМ!$C$33:$C$776,СВЦЭМ!$A$33:$A$776,$A98,СВЦЭМ!$B$33:$B$776,W$83)+'СЕТ СН'!$H$9+СВЦЭМ!$D$10+'СЕТ СН'!$H$5-'СЕТ СН'!$H$17</f>
        <v>3475.7490551699998</v>
      </c>
      <c r="X98" s="35">
        <f>SUMIFS(СВЦЭМ!$C$33:$C$776,СВЦЭМ!$A$33:$A$776,$A98,СВЦЭМ!$B$33:$B$776,X$83)+'СЕТ СН'!$H$9+СВЦЭМ!$D$10+'СЕТ СН'!$H$5-'СЕТ СН'!$H$17</f>
        <v>3483.4871930099998</v>
      </c>
      <c r="Y98" s="35">
        <f>SUMIFS(СВЦЭМ!$C$33:$C$776,СВЦЭМ!$A$33:$A$776,$A98,СВЦЭМ!$B$33:$B$776,Y$83)+'СЕТ СН'!$H$9+СВЦЭМ!$D$10+'СЕТ СН'!$H$5-'СЕТ СН'!$H$17</f>
        <v>3566.4662270399999</v>
      </c>
    </row>
    <row r="99" spans="1:25" ht="15.75" x14ac:dyDescent="0.2">
      <c r="A99" s="34">
        <f t="shared" si="2"/>
        <v>43601</v>
      </c>
      <c r="B99" s="35">
        <f>SUMIFS(СВЦЭМ!$C$33:$C$776,СВЦЭМ!$A$33:$A$776,$A99,СВЦЭМ!$B$33:$B$776,B$83)+'СЕТ СН'!$H$9+СВЦЭМ!$D$10+'СЕТ СН'!$H$5-'СЕТ СН'!$H$17</f>
        <v>3606.7017248299999</v>
      </c>
      <c r="C99" s="35">
        <f>SUMIFS(СВЦЭМ!$C$33:$C$776,СВЦЭМ!$A$33:$A$776,$A99,СВЦЭМ!$B$33:$B$776,C$83)+'СЕТ СН'!$H$9+СВЦЭМ!$D$10+'СЕТ СН'!$H$5-'СЕТ СН'!$H$17</f>
        <v>3723.4099770100001</v>
      </c>
      <c r="D99" s="35">
        <f>SUMIFS(СВЦЭМ!$C$33:$C$776,СВЦЭМ!$A$33:$A$776,$A99,СВЦЭМ!$B$33:$B$776,D$83)+'СЕТ СН'!$H$9+СВЦЭМ!$D$10+'СЕТ СН'!$H$5-'СЕТ СН'!$H$17</f>
        <v>3795.1489306499998</v>
      </c>
      <c r="E99" s="35">
        <f>SUMIFS(СВЦЭМ!$C$33:$C$776,СВЦЭМ!$A$33:$A$776,$A99,СВЦЭМ!$B$33:$B$776,E$83)+'СЕТ СН'!$H$9+СВЦЭМ!$D$10+'СЕТ СН'!$H$5-'СЕТ СН'!$H$17</f>
        <v>3811.3006133899999</v>
      </c>
      <c r="F99" s="35">
        <f>SUMIFS(СВЦЭМ!$C$33:$C$776,СВЦЭМ!$A$33:$A$776,$A99,СВЦЭМ!$B$33:$B$776,F$83)+'СЕТ СН'!$H$9+СВЦЭМ!$D$10+'СЕТ СН'!$H$5-'СЕТ СН'!$H$17</f>
        <v>3819.0926696199999</v>
      </c>
      <c r="G99" s="35">
        <f>SUMIFS(СВЦЭМ!$C$33:$C$776,СВЦЭМ!$A$33:$A$776,$A99,СВЦЭМ!$B$33:$B$776,G$83)+'СЕТ СН'!$H$9+СВЦЭМ!$D$10+'СЕТ СН'!$H$5-'СЕТ СН'!$H$17</f>
        <v>3799.4651318599999</v>
      </c>
      <c r="H99" s="35">
        <f>SUMIFS(СВЦЭМ!$C$33:$C$776,СВЦЭМ!$A$33:$A$776,$A99,СВЦЭМ!$B$33:$B$776,H$83)+'СЕТ СН'!$H$9+СВЦЭМ!$D$10+'СЕТ СН'!$H$5-'СЕТ СН'!$H$17</f>
        <v>3712.54522567</v>
      </c>
      <c r="I99" s="35">
        <f>SUMIFS(СВЦЭМ!$C$33:$C$776,СВЦЭМ!$A$33:$A$776,$A99,СВЦЭМ!$B$33:$B$776,I$83)+'СЕТ СН'!$H$9+СВЦЭМ!$D$10+'СЕТ СН'!$H$5-'СЕТ СН'!$H$17</f>
        <v>3573.3529092099998</v>
      </c>
      <c r="J99" s="35">
        <f>SUMIFS(СВЦЭМ!$C$33:$C$776,СВЦЭМ!$A$33:$A$776,$A99,СВЦЭМ!$B$33:$B$776,J$83)+'СЕТ СН'!$H$9+СВЦЭМ!$D$10+'СЕТ СН'!$H$5-'СЕТ СН'!$H$17</f>
        <v>3524.3951860899997</v>
      </c>
      <c r="K99" s="35">
        <f>SUMIFS(СВЦЭМ!$C$33:$C$776,СВЦЭМ!$A$33:$A$776,$A99,СВЦЭМ!$B$33:$B$776,K$83)+'СЕТ СН'!$H$9+СВЦЭМ!$D$10+'СЕТ СН'!$H$5-'СЕТ СН'!$H$17</f>
        <v>3458.36787009</v>
      </c>
      <c r="L99" s="35">
        <f>SUMIFS(СВЦЭМ!$C$33:$C$776,СВЦЭМ!$A$33:$A$776,$A99,СВЦЭМ!$B$33:$B$776,L$83)+'СЕТ СН'!$H$9+СВЦЭМ!$D$10+'СЕТ СН'!$H$5-'СЕТ СН'!$H$17</f>
        <v>3451.1572542099998</v>
      </c>
      <c r="M99" s="35">
        <f>SUMIFS(СВЦЭМ!$C$33:$C$776,СВЦЭМ!$A$33:$A$776,$A99,СВЦЭМ!$B$33:$B$776,M$83)+'СЕТ СН'!$H$9+СВЦЭМ!$D$10+'СЕТ СН'!$H$5-'СЕТ СН'!$H$17</f>
        <v>3459.6965241299999</v>
      </c>
      <c r="N99" s="35">
        <f>SUMIFS(СВЦЭМ!$C$33:$C$776,СВЦЭМ!$A$33:$A$776,$A99,СВЦЭМ!$B$33:$B$776,N$83)+'СЕТ СН'!$H$9+СВЦЭМ!$D$10+'СЕТ СН'!$H$5-'СЕТ СН'!$H$17</f>
        <v>3448.0789681599999</v>
      </c>
      <c r="O99" s="35">
        <f>SUMIFS(СВЦЭМ!$C$33:$C$776,СВЦЭМ!$A$33:$A$776,$A99,СВЦЭМ!$B$33:$B$776,O$83)+'СЕТ СН'!$H$9+СВЦЭМ!$D$10+'СЕТ СН'!$H$5-'СЕТ СН'!$H$17</f>
        <v>3449.9050272199997</v>
      </c>
      <c r="P99" s="35">
        <f>SUMIFS(СВЦЭМ!$C$33:$C$776,СВЦЭМ!$A$33:$A$776,$A99,СВЦЭМ!$B$33:$B$776,P$83)+'СЕТ СН'!$H$9+СВЦЭМ!$D$10+'СЕТ СН'!$H$5-'СЕТ СН'!$H$17</f>
        <v>3450.58963498</v>
      </c>
      <c r="Q99" s="35">
        <f>SUMIFS(СВЦЭМ!$C$33:$C$776,СВЦЭМ!$A$33:$A$776,$A99,СВЦЭМ!$B$33:$B$776,Q$83)+'СЕТ СН'!$H$9+СВЦЭМ!$D$10+'СЕТ СН'!$H$5-'СЕТ СН'!$H$17</f>
        <v>3450.7314284099998</v>
      </c>
      <c r="R99" s="35">
        <f>SUMIFS(СВЦЭМ!$C$33:$C$776,СВЦЭМ!$A$33:$A$776,$A99,СВЦЭМ!$B$33:$B$776,R$83)+'СЕТ СН'!$H$9+СВЦЭМ!$D$10+'СЕТ СН'!$H$5-'СЕТ СН'!$H$17</f>
        <v>3444.3930259099998</v>
      </c>
      <c r="S99" s="35">
        <f>SUMIFS(СВЦЭМ!$C$33:$C$776,СВЦЭМ!$A$33:$A$776,$A99,СВЦЭМ!$B$33:$B$776,S$83)+'СЕТ СН'!$H$9+СВЦЭМ!$D$10+'СЕТ СН'!$H$5-'СЕТ СН'!$H$17</f>
        <v>3450.1202556899998</v>
      </c>
      <c r="T99" s="35">
        <f>SUMIFS(СВЦЭМ!$C$33:$C$776,СВЦЭМ!$A$33:$A$776,$A99,СВЦЭМ!$B$33:$B$776,T$83)+'СЕТ СН'!$H$9+СВЦЭМ!$D$10+'СЕТ СН'!$H$5-'СЕТ СН'!$H$17</f>
        <v>3448.26120214</v>
      </c>
      <c r="U99" s="35">
        <f>SUMIFS(СВЦЭМ!$C$33:$C$776,СВЦЭМ!$A$33:$A$776,$A99,СВЦЭМ!$B$33:$B$776,U$83)+'СЕТ СН'!$H$9+СВЦЭМ!$D$10+'СЕТ СН'!$H$5-'СЕТ СН'!$H$17</f>
        <v>3435.4845725999999</v>
      </c>
      <c r="V99" s="35">
        <f>SUMIFS(СВЦЭМ!$C$33:$C$776,СВЦЭМ!$A$33:$A$776,$A99,СВЦЭМ!$B$33:$B$776,V$83)+'СЕТ СН'!$H$9+СВЦЭМ!$D$10+'СЕТ СН'!$H$5-'СЕТ СН'!$H$17</f>
        <v>3430.2041279499999</v>
      </c>
      <c r="W99" s="35">
        <f>SUMIFS(СВЦЭМ!$C$33:$C$776,СВЦЭМ!$A$33:$A$776,$A99,СВЦЭМ!$B$33:$B$776,W$83)+'СЕТ СН'!$H$9+СВЦЭМ!$D$10+'СЕТ СН'!$H$5-'СЕТ СН'!$H$17</f>
        <v>3414.9276380799997</v>
      </c>
      <c r="X99" s="35">
        <f>SUMIFS(СВЦЭМ!$C$33:$C$776,СВЦЭМ!$A$33:$A$776,$A99,СВЦЭМ!$B$33:$B$776,X$83)+'СЕТ СН'!$H$9+СВЦЭМ!$D$10+'СЕТ СН'!$H$5-'СЕТ СН'!$H$17</f>
        <v>3443.7056840999999</v>
      </c>
      <c r="Y99" s="35">
        <f>SUMIFS(СВЦЭМ!$C$33:$C$776,СВЦЭМ!$A$33:$A$776,$A99,СВЦЭМ!$B$33:$B$776,Y$83)+'СЕТ СН'!$H$9+СВЦЭМ!$D$10+'СЕТ СН'!$H$5-'СЕТ СН'!$H$17</f>
        <v>3539.5896143999998</v>
      </c>
    </row>
    <row r="100" spans="1:25" ht="15.75" x14ac:dyDescent="0.2">
      <c r="A100" s="34">
        <f t="shared" si="2"/>
        <v>43602</v>
      </c>
      <c r="B100" s="35">
        <f>SUMIFS(СВЦЭМ!$C$33:$C$776,СВЦЭМ!$A$33:$A$776,$A100,СВЦЭМ!$B$33:$B$776,B$83)+'СЕТ СН'!$H$9+СВЦЭМ!$D$10+'СЕТ СН'!$H$5-'СЕТ СН'!$H$17</f>
        <v>3650.6364950099996</v>
      </c>
      <c r="C100" s="35">
        <f>SUMIFS(СВЦЭМ!$C$33:$C$776,СВЦЭМ!$A$33:$A$776,$A100,СВЦЭМ!$B$33:$B$776,C$83)+'СЕТ СН'!$H$9+СВЦЭМ!$D$10+'СЕТ СН'!$H$5-'СЕТ СН'!$H$17</f>
        <v>3753.8415493299999</v>
      </c>
      <c r="D100" s="35">
        <f>SUMIFS(СВЦЭМ!$C$33:$C$776,СВЦЭМ!$A$33:$A$776,$A100,СВЦЭМ!$B$33:$B$776,D$83)+'СЕТ СН'!$H$9+СВЦЭМ!$D$10+'СЕТ СН'!$H$5-'СЕТ СН'!$H$17</f>
        <v>3824.6676846599998</v>
      </c>
      <c r="E100" s="35">
        <f>SUMIFS(СВЦЭМ!$C$33:$C$776,СВЦЭМ!$A$33:$A$776,$A100,СВЦЭМ!$B$33:$B$776,E$83)+'СЕТ СН'!$H$9+СВЦЭМ!$D$10+'СЕТ СН'!$H$5-'СЕТ СН'!$H$17</f>
        <v>3839.35571299</v>
      </c>
      <c r="F100" s="35">
        <f>SUMIFS(СВЦЭМ!$C$33:$C$776,СВЦЭМ!$A$33:$A$776,$A100,СВЦЭМ!$B$33:$B$776,F$83)+'СЕТ СН'!$H$9+СВЦЭМ!$D$10+'СЕТ СН'!$H$5-'СЕТ СН'!$H$17</f>
        <v>3840.8230439399999</v>
      </c>
      <c r="G100" s="35">
        <f>SUMIFS(СВЦЭМ!$C$33:$C$776,СВЦЭМ!$A$33:$A$776,$A100,СВЦЭМ!$B$33:$B$776,G$83)+'СЕТ СН'!$H$9+СВЦЭМ!$D$10+'СЕТ СН'!$H$5-'СЕТ СН'!$H$17</f>
        <v>3827.7602830400001</v>
      </c>
      <c r="H100" s="35">
        <f>SUMIFS(СВЦЭМ!$C$33:$C$776,СВЦЭМ!$A$33:$A$776,$A100,СВЦЭМ!$B$33:$B$776,H$83)+'СЕТ СН'!$H$9+СВЦЭМ!$D$10+'СЕТ СН'!$H$5-'СЕТ СН'!$H$17</f>
        <v>3744.23996472</v>
      </c>
      <c r="I100" s="35">
        <f>SUMIFS(СВЦЭМ!$C$33:$C$776,СВЦЭМ!$A$33:$A$776,$A100,СВЦЭМ!$B$33:$B$776,I$83)+'СЕТ СН'!$H$9+СВЦЭМ!$D$10+'СЕТ СН'!$H$5-'СЕТ СН'!$H$17</f>
        <v>3618.8916880099996</v>
      </c>
      <c r="J100" s="35">
        <f>SUMIFS(СВЦЭМ!$C$33:$C$776,СВЦЭМ!$A$33:$A$776,$A100,СВЦЭМ!$B$33:$B$776,J$83)+'СЕТ СН'!$H$9+СВЦЭМ!$D$10+'СЕТ СН'!$H$5-'СЕТ СН'!$H$17</f>
        <v>3527.3824432900001</v>
      </c>
      <c r="K100" s="35">
        <f>SUMIFS(СВЦЭМ!$C$33:$C$776,СВЦЭМ!$A$33:$A$776,$A100,СВЦЭМ!$B$33:$B$776,K$83)+'СЕТ СН'!$H$9+СВЦЭМ!$D$10+'СЕТ СН'!$H$5-'СЕТ СН'!$H$17</f>
        <v>3440.9781820399999</v>
      </c>
      <c r="L100" s="35">
        <f>SUMIFS(СВЦЭМ!$C$33:$C$776,СВЦЭМ!$A$33:$A$776,$A100,СВЦЭМ!$B$33:$B$776,L$83)+'СЕТ СН'!$H$9+СВЦЭМ!$D$10+'СЕТ СН'!$H$5-'СЕТ СН'!$H$17</f>
        <v>3432.49286635</v>
      </c>
      <c r="M100" s="35">
        <f>SUMIFS(СВЦЭМ!$C$33:$C$776,СВЦЭМ!$A$33:$A$776,$A100,СВЦЭМ!$B$33:$B$776,M$83)+'СЕТ СН'!$H$9+СВЦЭМ!$D$10+'СЕТ СН'!$H$5-'СЕТ СН'!$H$17</f>
        <v>3434.6719346199998</v>
      </c>
      <c r="N100" s="35">
        <f>SUMIFS(СВЦЭМ!$C$33:$C$776,СВЦЭМ!$A$33:$A$776,$A100,СВЦЭМ!$B$33:$B$776,N$83)+'СЕТ СН'!$H$9+СВЦЭМ!$D$10+'СЕТ СН'!$H$5-'СЕТ СН'!$H$17</f>
        <v>3433.1468072799998</v>
      </c>
      <c r="O100" s="35">
        <f>SUMIFS(СВЦЭМ!$C$33:$C$776,СВЦЭМ!$A$33:$A$776,$A100,СВЦЭМ!$B$33:$B$776,O$83)+'СЕТ СН'!$H$9+СВЦЭМ!$D$10+'СЕТ СН'!$H$5-'СЕТ СН'!$H$17</f>
        <v>3437.9308198799999</v>
      </c>
      <c r="P100" s="35">
        <f>SUMIFS(СВЦЭМ!$C$33:$C$776,СВЦЭМ!$A$33:$A$776,$A100,СВЦЭМ!$B$33:$B$776,P$83)+'СЕТ СН'!$H$9+СВЦЭМ!$D$10+'СЕТ СН'!$H$5-'СЕТ СН'!$H$17</f>
        <v>3444.2784423499998</v>
      </c>
      <c r="Q100" s="35">
        <f>SUMIFS(СВЦЭМ!$C$33:$C$776,СВЦЭМ!$A$33:$A$776,$A100,СВЦЭМ!$B$33:$B$776,Q$83)+'СЕТ СН'!$H$9+СВЦЭМ!$D$10+'СЕТ СН'!$H$5-'СЕТ СН'!$H$17</f>
        <v>3443.2540346799997</v>
      </c>
      <c r="R100" s="35">
        <f>SUMIFS(СВЦЭМ!$C$33:$C$776,СВЦЭМ!$A$33:$A$776,$A100,СВЦЭМ!$B$33:$B$776,R$83)+'СЕТ СН'!$H$9+СВЦЭМ!$D$10+'СЕТ СН'!$H$5-'СЕТ СН'!$H$17</f>
        <v>3444.6815588199997</v>
      </c>
      <c r="S100" s="35">
        <f>SUMIFS(СВЦЭМ!$C$33:$C$776,СВЦЭМ!$A$33:$A$776,$A100,СВЦЭМ!$B$33:$B$776,S$83)+'СЕТ СН'!$H$9+СВЦЭМ!$D$10+'СЕТ СН'!$H$5-'СЕТ СН'!$H$17</f>
        <v>3449.9223505599998</v>
      </c>
      <c r="T100" s="35">
        <f>SUMIFS(СВЦЭМ!$C$33:$C$776,СВЦЭМ!$A$33:$A$776,$A100,СВЦЭМ!$B$33:$B$776,T$83)+'СЕТ СН'!$H$9+СВЦЭМ!$D$10+'СЕТ СН'!$H$5-'СЕТ СН'!$H$17</f>
        <v>3452.7085558199997</v>
      </c>
      <c r="U100" s="35">
        <f>SUMIFS(СВЦЭМ!$C$33:$C$776,СВЦЭМ!$A$33:$A$776,$A100,СВЦЭМ!$B$33:$B$776,U$83)+'СЕТ СН'!$H$9+СВЦЭМ!$D$10+'СЕТ СН'!$H$5-'СЕТ СН'!$H$17</f>
        <v>3446.30479264</v>
      </c>
      <c r="V100" s="35">
        <f>SUMIFS(СВЦЭМ!$C$33:$C$776,СВЦЭМ!$A$33:$A$776,$A100,СВЦЭМ!$B$33:$B$776,V$83)+'СЕТ СН'!$H$9+СВЦЭМ!$D$10+'СЕТ СН'!$H$5-'СЕТ СН'!$H$17</f>
        <v>3435.3635029399998</v>
      </c>
      <c r="W100" s="35">
        <f>SUMIFS(СВЦЭМ!$C$33:$C$776,СВЦЭМ!$A$33:$A$776,$A100,СВЦЭМ!$B$33:$B$776,W$83)+'СЕТ СН'!$H$9+СВЦЭМ!$D$10+'СЕТ СН'!$H$5-'СЕТ СН'!$H$17</f>
        <v>3423.7904110599998</v>
      </c>
      <c r="X100" s="35">
        <f>SUMIFS(СВЦЭМ!$C$33:$C$776,СВЦЭМ!$A$33:$A$776,$A100,СВЦЭМ!$B$33:$B$776,X$83)+'СЕТ СН'!$H$9+СВЦЭМ!$D$10+'СЕТ СН'!$H$5-'СЕТ СН'!$H$17</f>
        <v>3448.6133864999997</v>
      </c>
      <c r="Y100" s="35">
        <f>SUMIFS(СВЦЭМ!$C$33:$C$776,СВЦЭМ!$A$33:$A$776,$A100,СВЦЭМ!$B$33:$B$776,Y$83)+'СЕТ СН'!$H$9+СВЦЭМ!$D$10+'СЕТ СН'!$H$5-'СЕТ СН'!$H$17</f>
        <v>3533.0382744999997</v>
      </c>
    </row>
    <row r="101" spans="1:25" ht="15.75" x14ac:dyDescent="0.2">
      <c r="A101" s="34">
        <f t="shared" si="2"/>
        <v>43603</v>
      </c>
      <c r="B101" s="35">
        <f>SUMIFS(СВЦЭМ!$C$33:$C$776,СВЦЭМ!$A$33:$A$776,$A101,СВЦЭМ!$B$33:$B$776,B$83)+'СЕТ СН'!$H$9+СВЦЭМ!$D$10+'СЕТ СН'!$H$5-'СЕТ СН'!$H$17</f>
        <v>3584.6165914099997</v>
      </c>
      <c r="C101" s="35">
        <f>SUMIFS(СВЦЭМ!$C$33:$C$776,СВЦЭМ!$A$33:$A$776,$A101,СВЦЭМ!$B$33:$B$776,C$83)+'СЕТ СН'!$H$9+СВЦЭМ!$D$10+'СЕТ СН'!$H$5-'СЕТ СН'!$H$17</f>
        <v>3652.9903441699998</v>
      </c>
      <c r="D101" s="35">
        <f>SUMIFS(СВЦЭМ!$C$33:$C$776,СВЦЭМ!$A$33:$A$776,$A101,СВЦЭМ!$B$33:$B$776,D$83)+'СЕТ СН'!$H$9+СВЦЭМ!$D$10+'СЕТ СН'!$H$5-'СЕТ СН'!$H$17</f>
        <v>3735.1918756199998</v>
      </c>
      <c r="E101" s="35">
        <f>SUMIFS(СВЦЭМ!$C$33:$C$776,СВЦЭМ!$A$33:$A$776,$A101,СВЦЭМ!$B$33:$B$776,E$83)+'СЕТ СН'!$H$9+СВЦЭМ!$D$10+'СЕТ СН'!$H$5-'СЕТ СН'!$H$17</f>
        <v>3754.0685170500001</v>
      </c>
      <c r="F101" s="35">
        <f>SUMIFS(СВЦЭМ!$C$33:$C$776,СВЦЭМ!$A$33:$A$776,$A101,СВЦЭМ!$B$33:$B$776,F$83)+'СЕТ СН'!$H$9+СВЦЭМ!$D$10+'СЕТ СН'!$H$5-'СЕТ СН'!$H$17</f>
        <v>3774.6201126299998</v>
      </c>
      <c r="G101" s="35">
        <f>SUMIFS(СВЦЭМ!$C$33:$C$776,СВЦЭМ!$A$33:$A$776,$A101,СВЦЭМ!$B$33:$B$776,G$83)+'СЕТ СН'!$H$9+СВЦЭМ!$D$10+'СЕТ СН'!$H$5-'СЕТ СН'!$H$17</f>
        <v>3745.5446484899999</v>
      </c>
      <c r="H101" s="35">
        <f>SUMIFS(СВЦЭМ!$C$33:$C$776,СВЦЭМ!$A$33:$A$776,$A101,СВЦЭМ!$B$33:$B$776,H$83)+'СЕТ СН'!$H$9+СВЦЭМ!$D$10+'СЕТ СН'!$H$5-'СЕТ СН'!$H$17</f>
        <v>3658.91353084</v>
      </c>
      <c r="I101" s="35">
        <f>SUMIFS(СВЦЭМ!$C$33:$C$776,СВЦЭМ!$A$33:$A$776,$A101,СВЦЭМ!$B$33:$B$776,I$83)+'СЕТ СН'!$H$9+СВЦЭМ!$D$10+'СЕТ СН'!$H$5-'СЕТ СН'!$H$17</f>
        <v>3564.0180995299997</v>
      </c>
      <c r="J101" s="35">
        <f>SUMIFS(СВЦЭМ!$C$33:$C$776,СВЦЭМ!$A$33:$A$776,$A101,СВЦЭМ!$B$33:$B$776,J$83)+'СЕТ СН'!$H$9+СВЦЭМ!$D$10+'СЕТ СН'!$H$5-'СЕТ СН'!$H$17</f>
        <v>3488.0202342499997</v>
      </c>
      <c r="K101" s="35">
        <f>SUMIFS(СВЦЭМ!$C$33:$C$776,СВЦЭМ!$A$33:$A$776,$A101,СВЦЭМ!$B$33:$B$776,K$83)+'СЕТ СН'!$H$9+СВЦЭМ!$D$10+'СЕТ СН'!$H$5-'СЕТ СН'!$H$17</f>
        <v>3414.8195582899998</v>
      </c>
      <c r="L101" s="35">
        <f>SUMIFS(СВЦЭМ!$C$33:$C$776,СВЦЭМ!$A$33:$A$776,$A101,СВЦЭМ!$B$33:$B$776,L$83)+'СЕТ СН'!$H$9+СВЦЭМ!$D$10+'СЕТ СН'!$H$5-'СЕТ СН'!$H$17</f>
        <v>3386.7908025899997</v>
      </c>
      <c r="M101" s="35">
        <f>SUMIFS(СВЦЭМ!$C$33:$C$776,СВЦЭМ!$A$33:$A$776,$A101,СВЦЭМ!$B$33:$B$776,M$83)+'СЕТ СН'!$H$9+СВЦЭМ!$D$10+'СЕТ СН'!$H$5-'СЕТ СН'!$H$17</f>
        <v>3385.41778333</v>
      </c>
      <c r="N101" s="35">
        <f>SUMIFS(СВЦЭМ!$C$33:$C$776,СВЦЭМ!$A$33:$A$776,$A101,СВЦЭМ!$B$33:$B$776,N$83)+'СЕТ СН'!$H$9+СВЦЭМ!$D$10+'СЕТ СН'!$H$5-'СЕТ СН'!$H$17</f>
        <v>3385.8595745499997</v>
      </c>
      <c r="O101" s="35">
        <f>SUMIFS(СВЦЭМ!$C$33:$C$776,СВЦЭМ!$A$33:$A$776,$A101,СВЦЭМ!$B$33:$B$776,O$83)+'СЕТ СН'!$H$9+СВЦЭМ!$D$10+'СЕТ СН'!$H$5-'СЕТ СН'!$H$17</f>
        <v>3395.0460412599996</v>
      </c>
      <c r="P101" s="35">
        <f>SUMIFS(СВЦЭМ!$C$33:$C$776,СВЦЭМ!$A$33:$A$776,$A101,СВЦЭМ!$B$33:$B$776,P$83)+'СЕТ СН'!$H$9+СВЦЭМ!$D$10+'СЕТ СН'!$H$5-'СЕТ СН'!$H$17</f>
        <v>3396.3351924799999</v>
      </c>
      <c r="Q101" s="35">
        <f>SUMIFS(СВЦЭМ!$C$33:$C$776,СВЦЭМ!$A$33:$A$776,$A101,СВЦЭМ!$B$33:$B$776,Q$83)+'СЕТ СН'!$H$9+СВЦЭМ!$D$10+'СЕТ СН'!$H$5-'СЕТ СН'!$H$17</f>
        <v>3390.6463569399998</v>
      </c>
      <c r="R101" s="35">
        <f>SUMIFS(СВЦЭМ!$C$33:$C$776,СВЦЭМ!$A$33:$A$776,$A101,СВЦЭМ!$B$33:$B$776,R$83)+'СЕТ СН'!$H$9+СВЦЭМ!$D$10+'СЕТ СН'!$H$5-'СЕТ СН'!$H$17</f>
        <v>3392.7867598799999</v>
      </c>
      <c r="S101" s="35">
        <f>SUMIFS(СВЦЭМ!$C$33:$C$776,СВЦЭМ!$A$33:$A$776,$A101,СВЦЭМ!$B$33:$B$776,S$83)+'СЕТ СН'!$H$9+СВЦЭМ!$D$10+'СЕТ СН'!$H$5-'СЕТ СН'!$H$17</f>
        <v>3400.7557133999999</v>
      </c>
      <c r="T101" s="35">
        <f>SUMIFS(СВЦЭМ!$C$33:$C$776,СВЦЭМ!$A$33:$A$776,$A101,СВЦЭМ!$B$33:$B$776,T$83)+'СЕТ СН'!$H$9+СВЦЭМ!$D$10+'СЕТ СН'!$H$5-'СЕТ СН'!$H$17</f>
        <v>3380.5482773399999</v>
      </c>
      <c r="U101" s="35">
        <f>SUMIFS(СВЦЭМ!$C$33:$C$776,СВЦЭМ!$A$33:$A$776,$A101,СВЦЭМ!$B$33:$B$776,U$83)+'СЕТ СН'!$H$9+СВЦЭМ!$D$10+'СЕТ СН'!$H$5-'СЕТ СН'!$H$17</f>
        <v>3361.6475011499997</v>
      </c>
      <c r="V101" s="35">
        <f>SUMIFS(СВЦЭМ!$C$33:$C$776,СВЦЭМ!$A$33:$A$776,$A101,СВЦЭМ!$B$33:$B$776,V$83)+'СЕТ СН'!$H$9+СВЦЭМ!$D$10+'СЕТ СН'!$H$5-'СЕТ СН'!$H$17</f>
        <v>3345.86561364</v>
      </c>
      <c r="W101" s="35">
        <f>SUMIFS(СВЦЭМ!$C$33:$C$776,СВЦЭМ!$A$33:$A$776,$A101,СВЦЭМ!$B$33:$B$776,W$83)+'СЕТ СН'!$H$9+СВЦЭМ!$D$10+'СЕТ СН'!$H$5-'СЕТ СН'!$H$17</f>
        <v>3352.99522153</v>
      </c>
      <c r="X101" s="35">
        <f>SUMIFS(СВЦЭМ!$C$33:$C$776,СВЦЭМ!$A$33:$A$776,$A101,СВЦЭМ!$B$33:$B$776,X$83)+'СЕТ СН'!$H$9+СВЦЭМ!$D$10+'СЕТ СН'!$H$5-'СЕТ СН'!$H$17</f>
        <v>3372.6065515199998</v>
      </c>
      <c r="Y101" s="35">
        <f>SUMIFS(СВЦЭМ!$C$33:$C$776,СВЦЭМ!$A$33:$A$776,$A101,СВЦЭМ!$B$33:$B$776,Y$83)+'СЕТ СН'!$H$9+СВЦЭМ!$D$10+'СЕТ СН'!$H$5-'СЕТ СН'!$H$17</f>
        <v>3453.60178873</v>
      </c>
    </row>
    <row r="102" spans="1:25" ht="15.75" x14ac:dyDescent="0.2">
      <c r="A102" s="34">
        <f t="shared" si="2"/>
        <v>43604</v>
      </c>
      <c r="B102" s="35">
        <f>SUMIFS(СВЦЭМ!$C$33:$C$776,СВЦЭМ!$A$33:$A$776,$A102,СВЦЭМ!$B$33:$B$776,B$83)+'СЕТ СН'!$H$9+СВЦЭМ!$D$10+'СЕТ СН'!$H$5-'СЕТ СН'!$H$17</f>
        <v>3563.4819649799997</v>
      </c>
      <c r="C102" s="35">
        <f>SUMIFS(СВЦЭМ!$C$33:$C$776,СВЦЭМ!$A$33:$A$776,$A102,СВЦЭМ!$B$33:$B$776,C$83)+'СЕТ СН'!$H$9+СВЦЭМ!$D$10+'СЕТ СН'!$H$5-'СЕТ СН'!$H$17</f>
        <v>3679.4996847399998</v>
      </c>
      <c r="D102" s="35">
        <f>SUMIFS(СВЦЭМ!$C$33:$C$776,СВЦЭМ!$A$33:$A$776,$A102,СВЦЭМ!$B$33:$B$776,D$83)+'СЕТ СН'!$H$9+СВЦЭМ!$D$10+'СЕТ СН'!$H$5-'СЕТ СН'!$H$17</f>
        <v>3754.5903546299996</v>
      </c>
      <c r="E102" s="35">
        <f>SUMIFS(СВЦЭМ!$C$33:$C$776,СВЦЭМ!$A$33:$A$776,$A102,СВЦЭМ!$B$33:$B$776,E$83)+'СЕТ СН'!$H$9+СВЦЭМ!$D$10+'СЕТ СН'!$H$5-'СЕТ СН'!$H$17</f>
        <v>3775.7495226799997</v>
      </c>
      <c r="F102" s="35">
        <f>SUMIFS(СВЦЭМ!$C$33:$C$776,СВЦЭМ!$A$33:$A$776,$A102,СВЦЭМ!$B$33:$B$776,F$83)+'СЕТ СН'!$H$9+СВЦЭМ!$D$10+'СЕТ СН'!$H$5-'СЕТ СН'!$H$17</f>
        <v>3797.2329157999998</v>
      </c>
      <c r="G102" s="35">
        <f>SUMIFS(СВЦЭМ!$C$33:$C$776,СВЦЭМ!$A$33:$A$776,$A102,СВЦЭМ!$B$33:$B$776,G$83)+'СЕТ СН'!$H$9+СВЦЭМ!$D$10+'СЕТ СН'!$H$5-'СЕТ СН'!$H$17</f>
        <v>3764.97500644</v>
      </c>
      <c r="H102" s="35">
        <f>SUMIFS(СВЦЭМ!$C$33:$C$776,СВЦЭМ!$A$33:$A$776,$A102,СВЦЭМ!$B$33:$B$776,H$83)+'СЕТ СН'!$H$9+СВЦЭМ!$D$10+'СЕТ СН'!$H$5-'СЕТ СН'!$H$17</f>
        <v>3714.52789416</v>
      </c>
      <c r="I102" s="35">
        <f>SUMIFS(СВЦЭМ!$C$33:$C$776,СВЦЭМ!$A$33:$A$776,$A102,СВЦЭМ!$B$33:$B$776,I$83)+'СЕТ СН'!$H$9+СВЦЭМ!$D$10+'СЕТ СН'!$H$5-'СЕТ СН'!$H$17</f>
        <v>3602.1199581299998</v>
      </c>
      <c r="J102" s="35">
        <f>SUMIFS(СВЦЭМ!$C$33:$C$776,СВЦЭМ!$A$33:$A$776,$A102,СВЦЭМ!$B$33:$B$776,J$83)+'СЕТ СН'!$H$9+СВЦЭМ!$D$10+'СЕТ СН'!$H$5-'СЕТ СН'!$H$17</f>
        <v>3489.4166543499996</v>
      </c>
      <c r="K102" s="35">
        <f>SUMIFS(СВЦЭМ!$C$33:$C$776,СВЦЭМ!$A$33:$A$776,$A102,СВЦЭМ!$B$33:$B$776,K$83)+'СЕТ СН'!$H$9+СВЦЭМ!$D$10+'СЕТ СН'!$H$5-'СЕТ СН'!$H$17</f>
        <v>3402.66686377</v>
      </c>
      <c r="L102" s="35">
        <f>SUMIFS(СВЦЭМ!$C$33:$C$776,СВЦЭМ!$A$33:$A$776,$A102,СВЦЭМ!$B$33:$B$776,L$83)+'СЕТ СН'!$H$9+СВЦЭМ!$D$10+'СЕТ СН'!$H$5-'СЕТ СН'!$H$17</f>
        <v>3381.9371318899998</v>
      </c>
      <c r="M102" s="35">
        <f>SUMIFS(СВЦЭМ!$C$33:$C$776,СВЦЭМ!$A$33:$A$776,$A102,СВЦЭМ!$B$33:$B$776,M$83)+'СЕТ СН'!$H$9+СВЦЭМ!$D$10+'СЕТ СН'!$H$5-'СЕТ СН'!$H$17</f>
        <v>3378.0266619099998</v>
      </c>
      <c r="N102" s="35">
        <f>SUMIFS(СВЦЭМ!$C$33:$C$776,СВЦЭМ!$A$33:$A$776,$A102,СВЦЭМ!$B$33:$B$776,N$83)+'СЕТ СН'!$H$9+СВЦЭМ!$D$10+'СЕТ СН'!$H$5-'СЕТ СН'!$H$17</f>
        <v>3387.81228104</v>
      </c>
      <c r="O102" s="35">
        <f>SUMIFS(СВЦЭМ!$C$33:$C$776,СВЦЭМ!$A$33:$A$776,$A102,СВЦЭМ!$B$33:$B$776,O$83)+'СЕТ СН'!$H$9+СВЦЭМ!$D$10+'СЕТ СН'!$H$5-'СЕТ СН'!$H$17</f>
        <v>3406.1435896099997</v>
      </c>
      <c r="P102" s="35">
        <f>SUMIFS(СВЦЭМ!$C$33:$C$776,СВЦЭМ!$A$33:$A$776,$A102,СВЦЭМ!$B$33:$B$776,P$83)+'СЕТ СН'!$H$9+СВЦЭМ!$D$10+'СЕТ СН'!$H$5-'СЕТ СН'!$H$17</f>
        <v>3429.14247157</v>
      </c>
      <c r="Q102" s="35">
        <f>SUMIFS(СВЦЭМ!$C$33:$C$776,СВЦЭМ!$A$33:$A$776,$A102,СВЦЭМ!$B$33:$B$776,Q$83)+'СЕТ СН'!$H$9+СВЦЭМ!$D$10+'СЕТ СН'!$H$5-'СЕТ СН'!$H$17</f>
        <v>3421.3678260199999</v>
      </c>
      <c r="R102" s="35">
        <f>SUMIFS(СВЦЭМ!$C$33:$C$776,СВЦЭМ!$A$33:$A$776,$A102,СВЦЭМ!$B$33:$B$776,R$83)+'СЕТ СН'!$H$9+СВЦЭМ!$D$10+'СЕТ СН'!$H$5-'СЕТ СН'!$H$17</f>
        <v>3418.8428416399997</v>
      </c>
      <c r="S102" s="35">
        <f>SUMIFS(СВЦЭМ!$C$33:$C$776,СВЦЭМ!$A$33:$A$776,$A102,СВЦЭМ!$B$33:$B$776,S$83)+'СЕТ СН'!$H$9+СВЦЭМ!$D$10+'СЕТ СН'!$H$5-'СЕТ СН'!$H$17</f>
        <v>3414.0825721799997</v>
      </c>
      <c r="T102" s="35">
        <f>SUMIFS(СВЦЭМ!$C$33:$C$776,СВЦЭМ!$A$33:$A$776,$A102,СВЦЭМ!$B$33:$B$776,T$83)+'СЕТ СН'!$H$9+СВЦЭМ!$D$10+'СЕТ СН'!$H$5-'СЕТ СН'!$H$17</f>
        <v>3404.99903197</v>
      </c>
      <c r="U102" s="35">
        <f>SUMIFS(СВЦЭМ!$C$33:$C$776,СВЦЭМ!$A$33:$A$776,$A102,СВЦЭМ!$B$33:$B$776,U$83)+'СЕТ СН'!$H$9+СВЦЭМ!$D$10+'СЕТ СН'!$H$5-'СЕТ СН'!$H$17</f>
        <v>3376.87237018</v>
      </c>
      <c r="V102" s="35">
        <f>SUMIFS(СВЦЭМ!$C$33:$C$776,СВЦЭМ!$A$33:$A$776,$A102,СВЦЭМ!$B$33:$B$776,V$83)+'СЕТ СН'!$H$9+СВЦЭМ!$D$10+'СЕТ СН'!$H$5-'СЕТ СН'!$H$17</f>
        <v>3350.4043140499998</v>
      </c>
      <c r="W102" s="35">
        <f>SUMIFS(СВЦЭМ!$C$33:$C$776,СВЦЭМ!$A$33:$A$776,$A102,СВЦЭМ!$B$33:$B$776,W$83)+'СЕТ СН'!$H$9+СВЦЭМ!$D$10+'СЕТ СН'!$H$5-'СЕТ СН'!$H$17</f>
        <v>3353.4569033199996</v>
      </c>
      <c r="X102" s="35">
        <f>SUMIFS(СВЦЭМ!$C$33:$C$776,СВЦЭМ!$A$33:$A$776,$A102,СВЦЭМ!$B$33:$B$776,X$83)+'СЕТ СН'!$H$9+СВЦЭМ!$D$10+'СЕТ СН'!$H$5-'СЕТ СН'!$H$17</f>
        <v>3381.74815442</v>
      </c>
      <c r="Y102" s="35">
        <f>SUMIFS(СВЦЭМ!$C$33:$C$776,СВЦЭМ!$A$33:$A$776,$A102,СВЦЭМ!$B$33:$B$776,Y$83)+'СЕТ СН'!$H$9+СВЦЭМ!$D$10+'СЕТ СН'!$H$5-'СЕТ СН'!$H$17</f>
        <v>3454.8733490899999</v>
      </c>
    </row>
    <row r="103" spans="1:25" ht="15.75" x14ac:dyDescent="0.2">
      <c r="A103" s="34">
        <f t="shared" si="2"/>
        <v>43605</v>
      </c>
      <c r="B103" s="35">
        <f>SUMIFS(СВЦЭМ!$C$33:$C$776,СВЦЭМ!$A$33:$A$776,$A103,СВЦЭМ!$B$33:$B$776,B$83)+'СЕТ СН'!$H$9+СВЦЭМ!$D$10+'СЕТ СН'!$H$5-'СЕТ СН'!$H$17</f>
        <v>3559.1687780699999</v>
      </c>
      <c r="C103" s="35">
        <f>SUMIFS(СВЦЭМ!$C$33:$C$776,СВЦЭМ!$A$33:$A$776,$A103,СВЦЭМ!$B$33:$B$776,C$83)+'СЕТ СН'!$H$9+СВЦЭМ!$D$10+'СЕТ СН'!$H$5-'СЕТ СН'!$H$17</f>
        <v>3658.9798301999999</v>
      </c>
      <c r="D103" s="35">
        <f>SUMIFS(СВЦЭМ!$C$33:$C$776,СВЦЭМ!$A$33:$A$776,$A103,СВЦЭМ!$B$33:$B$776,D$83)+'СЕТ СН'!$H$9+СВЦЭМ!$D$10+'СЕТ СН'!$H$5-'СЕТ СН'!$H$17</f>
        <v>3735.6902351099998</v>
      </c>
      <c r="E103" s="35">
        <f>SUMIFS(СВЦЭМ!$C$33:$C$776,СВЦЭМ!$A$33:$A$776,$A103,СВЦЭМ!$B$33:$B$776,E$83)+'СЕТ СН'!$H$9+СВЦЭМ!$D$10+'СЕТ СН'!$H$5-'СЕТ СН'!$H$17</f>
        <v>3737.93313085</v>
      </c>
      <c r="F103" s="35">
        <f>SUMIFS(СВЦЭМ!$C$33:$C$776,СВЦЭМ!$A$33:$A$776,$A103,СВЦЭМ!$B$33:$B$776,F$83)+'СЕТ СН'!$H$9+СВЦЭМ!$D$10+'СЕТ СН'!$H$5-'СЕТ СН'!$H$17</f>
        <v>3732.1055699399999</v>
      </c>
      <c r="G103" s="35">
        <f>SUMIFS(СВЦЭМ!$C$33:$C$776,СВЦЭМ!$A$33:$A$776,$A103,СВЦЭМ!$B$33:$B$776,G$83)+'СЕТ СН'!$H$9+СВЦЭМ!$D$10+'СЕТ СН'!$H$5-'СЕТ СН'!$H$17</f>
        <v>3735.5502272599997</v>
      </c>
      <c r="H103" s="35">
        <f>SUMIFS(СВЦЭМ!$C$33:$C$776,СВЦЭМ!$A$33:$A$776,$A103,СВЦЭМ!$B$33:$B$776,H$83)+'СЕТ СН'!$H$9+СВЦЭМ!$D$10+'СЕТ СН'!$H$5-'СЕТ СН'!$H$17</f>
        <v>3651.3557408099996</v>
      </c>
      <c r="I103" s="35">
        <f>SUMIFS(СВЦЭМ!$C$33:$C$776,СВЦЭМ!$A$33:$A$776,$A103,СВЦЭМ!$B$33:$B$776,I$83)+'СЕТ СН'!$H$9+СВЦЭМ!$D$10+'СЕТ СН'!$H$5-'СЕТ СН'!$H$17</f>
        <v>3551.5939598799996</v>
      </c>
      <c r="J103" s="35">
        <f>SUMIFS(СВЦЭМ!$C$33:$C$776,СВЦЭМ!$A$33:$A$776,$A103,СВЦЭМ!$B$33:$B$776,J$83)+'СЕТ СН'!$H$9+СВЦЭМ!$D$10+'СЕТ СН'!$H$5-'СЕТ СН'!$H$17</f>
        <v>3493.0329566999999</v>
      </c>
      <c r="K103" s="35">
        <f>SUMIFS(СВЦЭМ!$C$33:$C$776,СВЦЭМ!$A$33:$A$776,$A103,СВЦЭМ!$B$33:$B$776,K$83)+'СЕТ СН'!$H$9+СВЦЭМ!$D$10+'СЕТ СН'!$H$5-'СЕТ СН'!$H$17</f>
        <v>3447.2925431699996</v>
      </c>
      <c r="L103" s="35">
        <f>SUMIFS(СВЦЭМ!$C$33:$C$776,СВЦЭМ!$A$33:$A$776,$A103,СВЦЭМ!$B$33:$B$776,L$83)+'СЕТ СН'!$H$9+СВЦЭМ!$D$10+'СЕТ СН'!$H$5-'СЕТ СН'!$H$17</f>
        <v>3429.4711745899999</v>
      </c>
      <c r="M103" s="35">
        <f>SUMIFS(СВЦЭМ!$C$33:$C$776,СВЦЭМ!$A$33:$A$776,$A103,СВЦЭМ!$B$33:$B$776,M$83)+'СЕТ СН'!$H$9+СВЦЭМ!$D$10+'СЕТ СН'!$H$5-'СЕТ СН'!$H$17</f>
        <v>3419.0113628700001</v>
      </c>
      <c r="N103" s="35">
        <f>SUMIFS(СВЦЭМ!$C$33:$C$776,СВЦЭМ!$A$33:$A$776,$A103,СВЦЭМ!$B$33:$B$776,N$83)+'СЕТ СН'!$H$9+СВЦЭМ!$D$10+'СЕТ СН'!$H$5-'СЕТ СН'!$H$17</f>
        <v>3419.6079909999999</v>
      </c>
      <c r="O103" s="35">
        <f>SUMIFS(СВЦЭМ!$C$33:$C$776,СВЦЭМ!$A$33:$A$776,$A103,СВЦЭМ!$B$33:$B$776,O$83)+'СЕТ СН'!$H$9+СВЦЭМ!$D$10+'СЕТ СН'!$H$5-'СЕТ СН'!$H$17</f>
        <v>3423.2813354499999</v>
      </c>
      <c r="P103" s="35">
        <f>SUMIFS(СВЦЭМ!$C$33:$C$776,СВЦЭМ!$A$33:$A$776,$A103,СВЦЭМ!$B$33:$B$776,P$83)+'СЕТ СН'!$H$9+СВЦЭМ!$D$10+'СЕТ СН'!$H$5-'СЕТ СН'!$H$17</f>
        <v>3429.0177024300001</v>
      </c>
      <c r="Q103" s="35">
        <f>SUMIFS(СВЦЭМ!$C$33:$C$776,СВЦЭМ!$A$33:$A$776,$A103,СВЦЭМ!$B$33:$B$776,Q$83)+'СЕТ СН'!$H$9+СВЦЭМ!$D$10+'СЕТ СН'!$H$5-'СЕТ СН'!$H$17</f>
        <v>3430.6811339999999</v>
      </c>
      <c r="R103" s="35">
        <f>SUMIFS(СВЦЭМ!$C$33:$C$776,СВЦЭМ!$A$33:$A$776,$A103,СВЦЭМ!$B$33:$B$776,R$83)+'СЕТ СН'!$H$9+СВЦЭМ!$D$10+'СЕТ СН'!$H$5-'СЕТ СН'!$H$17</f>
        <v>3434.02514978</v>
      </c>
      <c r="S103" s="35">
        <f>SUMIFS(СВЦЭМ!$C$33:$C$776,СВЦЭМ!$A$33:$A$776,$A103,СВЦЭМ!$B$33:$B$776,S$83)+'СЕТ СН'!$H$9+СВЦЭМ!$D$10+'СЕТ СН'!$H$5-'СЕТ СН'!$H$17</f>
        <v>3437.9014944</v>
      </c>
      <c r="T103" s="35">
        <f>SUMIFS(СВЦЭМ!$C$33:$C$776,СВЦЭМ!$A$33:$A$776,$A103,СВЦЭМ!$B$33:$B$776,T$83)+'СЕТ СН'!$H$9+СВЦЭМ!$D$10+'СЕТ СН'!$H$5-'СЕТ СН'!$H$17</f>
        <v>3434.0455103099998</v>
      </c>
      <c r="U103" s="35">
        <f>SUMIFS(СВЦЭМ!$C$33:$C$776,СВЦЭМ!$A$33:$A$776,$A103,СВЦЭМ!$B$33:$B$776,U$83)+'СЕТ СН'!$H$9+СВЦЭМ!$D$10+'СЕТ СН'!$H$5-'СЕТ СН'!$H$17</f>
        <v>3435.7341210699997</v>
      </c>
      <c r="V103" s="35">
        <f>SUMIFS(СВЦЭМ!$C$33:$C$776,СВЦЭМ!$A$33:$A$776,$A103,СВЦЭМ!$B$33:$B$776,V$83)+'СЕТ СН'!$H$9+СВЦЭМ!$D$10+'СЕТ СН'!$H$5-'СЕТ СН'!$H$17</f>
        <v>3441.6274183299997</v>
      </c>
      <c r="W103" s="35">
        <f>SUMIFS(СВЦЭМ!$C$33:$C$776,СВЦЭМ!$A$33:$A$776,$A103,СВЦЭМ!$B$33:$B$776,W$83)+'СЕТ СН'!$H$9+СВЦЭМ!$D$10+'СЕТ СН'!$H$5-'СЕТ СН'!$H$17</f>
        <v>3441.82693926</v>
      </c>
      <c r="X103" s="35">
        <f>SUMIFS(СВЦЭМ!$C$33:$C$776,СВЦЭМ!$A$33:$A$776,$A103,СВЦЭМ!$B$33:$B$776,X$83)+'СЕТ СН'!$H$9+СВЦЭМ!$D$10+'СЕТ СН'!$H$5-'СЕТ СН'!$H$17</f>
        <v>3455.08737694</v>
      </c>
      <c r="Y103" s="35">
        <f>SUMIFS(СВЦЭМ!$C$33:$C$776,СВЦЭМ!$A$33:$A$776,$A103,СВЦЭМ!$B$33:$B$776,Y$83)+'СЕТ СН'!$H$9+СВЦЭМ!$D$10+'СЕТ СН'!$H$5-'СЕТ СН'!$H$17</f>
        <v>3519.3854133699997</v>
      </c>
    </row>
    <row r="104" spans="1:25" ht="15.75" x14ac:dyDescent="0.2">
      <c r="A104" s="34">
        <f t="shared" si="2"/>
        <v>43606</v>
      </c>
      <c r="B104" s="35">
        <f>SUMIFS(СВЦЭМ!$C$33:$C$776,СВЦЭМ!$A$33:$A$776,$A104,СВЦЭМ!$B$33:$B$776,B$83)+'СЕТ СН'!$H$9+СВЦЭМ!$D$10+'СЕТ СН'!$H$5-'СЕТ СН'!$H$17</f>
        <v>3605.08879845</v>
      </c>
      <c r="C104" s="35">
        <f>SUMIFS(СВЦЭМ!$C$33:$C$776,СВЦЭМ!$A$33:$A$776,$A104,СВЦЭМ!$B$33:$B$776,C$83)+'СЕТ СН'!$H$9+СВЦЭМ!$D$10+'СЕТ СН'!$H$5-'СЕТ СН'!$H$17</f>
        <v>3691.1885143999998</v>
      </c>
      <c r="D104" s="35">
        <f>SUMIFS(СВЦЭМ!$C$33:$C$776,СВЦЭМ!$A$33:$A$776,$A104,СВЦЭМ!$B$33:$B$776,D$83)+'СЕТ СН'!$H$9+СВЦЭМ!$D$10+'СЕТ СН'!$H$5-'СЕТ СН'!$H$17</f>
        <v>3770.2422355399999</v>
      </c>
      <c r="E104" s="35">
        <f>SUMIFS(СВЦЭМ!$C$33:$C$776,СВЦЭМ!$A$33:$A$776,$A104,СВЦЭМ!$B$33:$B$776,E$83)+'СЕТ СН'!$H$9+СВЦЭМ!$D$10+'СЕТ СН'!$H$5-'СЕТ СН'!$H$17</f>
        <v>3782.0547050099999</v>
      </c>
      <c r="F104" s="35">
        <f>SUMIFS(СВЦЭМ!$C$33:$C$776,СВЦЭМ!$A$33:$A$776,$A104,СВЦЭМ!$B$33:$B$776,F$83)+'СЕТ СН'!$H$9+СВЦЭМ!$D$10+'СЕТ СН'!$H$5-'СЕТ СН'!$H$17</f>
        <v>3771.2016924199997</v>
      </c>
      <c r="G104" s="35">
        <f>SUMIFS(СВЦЭМ!$C$33:$C$776,СВЦЭМ!$A$33:$A$776,$A104,СВЦЭМ!$B$33:$B$776,G$83)+'СЕТ СН'!$H$9+СВЦЭМ!$D$10+'СЕТ СН'!$H$5-'СЕТ СН'!$H$17</f>
        <v>3752.3885809399999</v>
      </c>
      <c r="H104" s="35">
        <f>SUMIFS(СВЦЭМ!$C$33:$C$776,СВЦЭМ!$A$33:$A$776,$A104,СВЦЭМ!$B$33:$B$776,H$83)+'СЕТ СН'!$H$9+СВЦЭМ!$D$10+'СЕТ СН'!$H$5-'СЕТ СН'!$H$17</f>
        <v>3672.9202431799999</v>
      </c>
      <c r="I104" s="35">
        <f>SUMIFS(СВЦЭМ!$C$33:$C$776,СВЦЭМ!$A$33:$A$776,$A104,СВЦЭМ!$B$33:$B$776,I$83)+'СЕТ СН'!$H$9+СВЦЭМ!$D$10+'СЕТ СН'!$H$5-'СЕТ СН'!$H$17</f>
        <v>3569.2649977599999</v>
      </c>
      <c r="J104" s="35">
        <f>SUMIFS(СВЦЭМ!$C$33:$C$776,СВЦЭМ!$A$33:$A$776,$A104,СВЦЭМ!$B$33:$B$776,J$83)+'СЕТ СН'!$H$9+СВЦЭМ!$D$10+'СЕТ СН'!$H$5-'СЕТ СН'!$H$17</f>
        <v>3478.7104829099999</v>
      </c>
      <c r="K104" s="35">
        <f>SUMIFS(СВЦЭМ!$C$33:$C$776,СВЦЭМ!$A$33:$A$776,$A104,СВЦЭМ!$B$33:$B$776,K$83)+'СЕТ СН'!$H$9+СВЦЭМ!$D$10+'СЕТ СН'!$H$5-'СЕТ СН'!$H$17</f>
        <v>3435.4955634999997</v>
      </c>
      <c r="L104" s="35">
        <f>SUMIFS(СВЦЭМ!$C$33:$C$776,СВЦЭМ!$A$33:$A$776,$A104,СВЦЭМ!$B$33:$B$776,L$83)+'СЕТ СН'!$H$9+СВЦЭМ!$D$10+'СЕТ СН'!$H$5-'СЕТ СН'!$H$17</f>
        <v>3417.93602405</v>
      </c>
      <c r="M104" s="35">
        <f>SUMIFS(СВЦЭМ!$C$33:$C$776,СВЦЭМ!$A$33:$A$776,$A104,СВЦЭМ!$B$33:$B$776,M$83)+'СЕТ СН'!$H$9+СВЦЭМ!$D$10+'СЕТ СН'!$H$5-'СЕТ СН'!$H$17</f>
        <v>3412.16905481</v>
      </c>
      <c r="N104" s="35">
        <f>SUMIFS(СВЦЭМ!$C$33:$C$776,СВЦЭМ!$A$33:$A$776,$A104,СВЦЭМ!$B$33:$B$776,N$83)+'СЕТ СН'!$H$9+СВЦЭМ!$D$10+'СЕТ СН'!$H$5-'СЕТ СН'!$H$17</f>
        <v>3409.2235278999997</v>
      </c>
      <c r="O104" s="35">
        <f>SUMIFS(СВЦЭМ!$C$33:$C$776,СВЦЭМ!$A$33:$A$776,$A104,СВЦЭМ!$B$33:$B$776,O$83)+'СЕТ СН'!$H$9+СВЦЭМ!$D$10+'СЕТ СН'!$H$5-'СЕТ СН'!$H$17</f>
        <v>3413.19073828</v>
      </c>
      <c r="P104" s="35">
        <f>SUMIFS(СВЦЭМ!$C$33:$C$776,СВЦЭМ!$A$33:$A$776,$A104,СВЦЭМ!$B$33:$B$776,P$83)+'СЕТ СН'!$H$9+СВЦЭМ!$D$10+'СЕТ СН'!$H$5-'СЕТ СН'!$H$17</f>
        <v>3421.7739266999997</v>
      </c>
      <c r="Q104" s="35">
        <f>SUMIFS(СВЦЭМ!$C$33:$C$776,СВЦЭМ!$A$33:$A$776,$A104,СВЦЭМ!$B$33:$B$776,Q$83)+'СЕТ СН'!$H$9+СВЦЭМ!$D$10+'СЕТ СН'!$H$5-'СЕТ СН'!$H$17</f>
        <v>3424.6766209399998</v>
      </c>
      <c r="R104" s="35">
        <f>SUMIFS(СВЦЭМ!$C$33:$C$776,СВЦЭМ!$A$33:$A$776,$A104,СВЦЭМ!$B$33:$B$776,R$83)+'СЕТ СН'!$H$9+СВЦЭМ!$D$10+'СЕТ СН'!$H$5-'СЕТ СН'!$H$17</f>
        <v>3420.0863224899999</v>
      </c>
      <c r="S104" s="35">
        <f>SUMIFS(СВЦЭМ!$C$33:$C$776,СВЦЭМ!$A$33:$A$776,$A104,СВЦЭМ!$B$33:$B$776,S$83)+'СЕТ СН'!$H$9+СВЦЭМ!$D$10+'СЕТ СН'!$H$5-'СЕТ СН'!$H$17</f>
        <v>3428.0891313699999</v>
      </c>
      <c r="T104" s="35">
        <f>SUMIFS(СВЦЭМ!$C$33:$C$776,СВЦЭМ!$A$33:$A$776,$A104,СВЦЭМ!$B$33:$B$776,T$83)+'СЕТ СН'!$H$9+СВЦЭМ!$D$10+'СЕТ СН'!$H$5-'СЕТ СН'!$H$17</f>
        <v>3421.0417445899998</v>
      </c>
      <c r="U104" s="35">
        <f>SUMIFS(СВЦЭМ!$C$33:$C$776,СВЦЭМ!$A$33:$A$776,$A104,СВЦЭМ!$B$33:$B$776,U$83)+'СЕТ СН'!$H$9+СВЦЭМ!$D$10+'СЕТ СН'!$H$5-'СЕТ СН'!$H$17</f>
        <v>3416.7546772699998</v>
      </c>
      <c r="V104" s="35">
        <f>SUMIFS(СВЦЭМ!$C$33:$C$776,СВЦЭМ!$A$33:$A$776,$A104,СВЦЭМ!$B$33:$B$776,V$83)+'СЕТ СН'!$H$9+СВЦЭМ!$D$10+'СЕТ СН'!$H$5-'СЕТ СН'!$H$17</f>
        <v>3426.6976176899998</v>
      </c>
      <c r="W104" s="35">
        <f>SUMIFS(СВЦЭМ!$C$33:$C$776,СВЦЭМ!$A$33:$A$776,$A104,СВЦЭМ!$B$33:$B$776,W$83)+'СЕТ СН'!$H$9+СВЦЭМ!$D$10+'СЕТ СН'!$H$5-'СЕТ СН'!$H$17</f>
        <v>3435.0748813</v>
      </c>
      <c r="X104" s="35">
        <f>SUMIFS(СВЦЭМ!$C$33:$C$776,СВЦЭМ!$A$33:$A$776,$A104,СВЦЭМ!$B$33:$B$776,X$83)+'СЕТ СН'!$H$9+СВЦЭМ!$D$10+'СЕТ СН'!$H$5-'СЕТ СН'!$H$17</f>
        <v>3440.68558325</v>
      </c>
      <c r="Y104" s="35">
        <f>SUMIFS(СВЦЭМ!$C$33:$C$776,СВЦЭМ!$A$33:$A$776,$A104,СВЦЭМ!$B$33:$B$776,Y$83)+'СЕТ СН'!$H$9+СВЦЭМ!$D$10+'СЕТ СН'!$H$5-'СЕТ СН'!$H$17</f>
        <v>3511.9224297000001</v>
      </c>
    </row>
    <row r="105" spans="1:25" ht="15.75" x14ac:dyDescent="0.2">
      <c r="A105" s="34">
        <f t="shared" si="2"/>
        <v>43607</v>
      </c>
      <c r="B105" s="35">
        <f>SUMIFS(СВЦЭМ!$C$33:$C$776,СВЦЭМ!$A$33:$A$776,$A105,СВЦЭМ!$B$33:$B$776,B$83)+'СЕТ СН'!$H$9+СВЦЭМ!$D$10+'СЕТ СН'!$H$5-'СЕТ СН'!$H$17</f>
        <v>3605.3118429400001</v>
      </c>
      <c r="C105" s="35">
        <f>SUMIFS(СВЦЭМ!$C$33:$C$776,СВЦЭМ!$A$33:$A$776,$A105,СВЦЭМ!$B$33:$B$776,C$83)+'СЕТ СН'!$H$9+СВЦЭМ!$D$10+'СЕТ СН'!$H$5-'СЕТ СН'!$H$17</f>
        <v>3706.9395543199998</v>
      </c>
      <c r="D105" s="35">
        <f>SUMIFS(СВЦЭМ!$C$33:$C$776,СВЦЭМ!$A$33:$A$776,$A105,СВЦЭМ!$B$33:$B$776,D$83)+'СЕТ СН'!$H$9+СВЦЭМ!$D$10+'СЕТ СН'!$H$5-'СЕТ СН'!$H$17</f>
        <v>3761.3263959999999</v>
      </c>
      <c r="E105" s="35">
        <f>SUMIFS(СВЦЭМ!$C$33:$C$776,СВЦЭМ!$A$33:$A$776,$A105,СВЦЭМ!$B$33:$B$776,E$83)+'СЕТ СН'!$H$9+СВЦЭМ!$D$10+'СЕТ СН'!$H$5-'СЕТ СН'!$H$17</f>
        <v>3760.0074158799998</v>
      </c>
      <c r="F105" s="35">
        <f>SUMIFS(СВЦЭМ!$C$33:$C$776,СВЦЭМ!$A$33:$A$776,$A105,СВЦЭМ!$B$33:$B$776,F$83)+'СЕТ СН'!$H$9+СВЦЭМ!$D$10+'СЕТ СН'!$H$5-'СЕТ СН'!$H$17</f>
        <v>3757.1996018899999</v>
      </c>
      <c r="G105" s="35">
        <f>SUMIFS(СВЦЭМ!$C$33:$C$776,СВЦЭМ!$A$33:$A$776,$A105,СВЦЭМ!$B$33:$B$776,G$83)+'СЕТ СН'!$H$9+СВЦЭМ!$D$10+'СЕТ СН'!$H$5-'СЕТ СН'!$H$17</f>
        <v>3752.8112633999999</v>
      </c>
      <c r="H105" s="35">
        <f>SUMIFS(СВЦЭМ!$C$33:$C$776,СВЦЭМ!$A$33:$A$776,$A105,СВЦЭМ!$B$33:$B$776,H$83)+'СЕТ СН'!$H$9+СВЦЭМ!$D$10+'СЕТ СН'!$H$5-'СЕТ СН'!$H$17</f>
        <v>3653.0925645899997</v>
      </c>
      <c r="I105" s="35">
        <f>SUMIFS(СВЦЭМ!$C$33:$C$776,СВЦЭМ!$A$33:$A$776,$A105,СВЦЭМ!$B$33:$B$776,I$83)+'СЕТ СН'!$H$9+СВЦЭМ!$D$10+'СЕТ СН'!$H$5-'СЕТ СН'!$H$17</f>
        <v>3567.2307888299997</v>
      </c>
      <c r="J105" s="35">
        <f>SUMIFS(СВЦЭМ!$C$33:$C$776,СВЦЭМ!$A$33:$A$776,$A105,СВЦЭМ!$B$33:$B$776,J$83)+'СЕТ СН'!$H$9+СВЦЭМ!$D$10+'СЕТ СН'!$H$5-'СЕТ СН'!$H$17</f>
        <v>3495.5417140700001</v>
      </c>
      <c r="K105" s="35">
        <f>SUMIFS(СВЦЭМ!$C$33:$C$776,СВЦЭМ!$A$33:$A$776,$A105,СВЦЭМ!$B$33:$B$776,K$83)+'СЕТ СН'!$H$9+СВЦЭМ!$D$10+'СЕТ СН'!$H$5-'СЕТ СН'!$H$17</f>
        <v>3449.7011142000001</v>
      </c>
      <c r="L105" s="35">
        <f>SUMIFS(СВЦЭМ!$C$33:$C$776,СВЦЭМ!$A$33:$A$776,$A105,СВЦЭМ!$B$33:$B$776,L$83)+'СЕТ СН'!$H$9+СВЦЭМ!$D$10+'СЕТ СН'!$H$5-'СЕТ СН'!$H$17</f>
        <v>3429.7978225799998</v>
      </c>
      <c r="M105" s="35">
        <f>SUMIFS(СВЦЭМ!$C$33:$C$776,СВЦЭМ!$A$33:$A$776,$A105,СВЦЭМ!$B$33:$B$776,M$83)+'СЕТ СН'!$H$9+СВЦЭМ!$D$10+'СЕТ СН'!$H$5-'СЕТ СН'!$H$17</f>
        <v>3425.8077908599998</v>
      </c>
      <c r="N105" s="35">
        <f>SUMIFS(СВЦЭМ!$C$33:$C$776,СВЦЭМ!$A$33:$A$776,$A105,СВЦЭМ!$B$33:$B$776,N$83)+'СЕТ СН'!$H$9+СВЦЭМ!$D$10+'СЕТ СН'!$H$5-'СЕТ СН'!$H$17</f>
        <v>3420.4416476799997</v>
      </c>
      <c r="O105" s="35">
        <f>SUMIFS(СВЦЭМ!$C$33:$C$776,СВЦЭМ!$A$33:$A$776,$A105,СВЦЭМ!$B$33:$B$776,O$83)+'СЕТ СН'!$H$9+СВЦЭМ!$D$10+'СЕТ СН'!$H$5-'СЕТ СН'!$H$17</f>
        <v>3429.3679769099999</v>
      </c>
      <c r="P105" s="35">
        <f>SUMIFS(СВЦЭМ!$C$33:$C$776,СВЦЭМ!$A$33:$A$776,$A105,СВЦЭМ!$B$33:$B$776,P$83)+'СЕТ СН'!$H$9+СВЦЭМ!$D$10+'СЕТ СН'!$H$5-'СЕТ СН'!$H$17</f>
        <v>3423.8178481499999</v>
      </c>
      <c r="Q105" s="35">
        <f>SUMIFS(СВЦЭМ!$C$33:$C$776,СВЦЭМ!$A$33:$A$776,$A105,СВЦЭМ!$B$33:$B$776,Q$83)+'СЕТ СН'!$H$9+СВЦЭМ!$D$10+'СЕТ СН'!$H$5-'СЕТ СН'!$H$17</f>
        <v>3423.3369887399999</v>
      </c>
      <c r="R105" s="35">
        <f>SUMIFS(СВЦЭМ!$C$33:$C$776,СВЦЭМ!$A$33:$A$776,$A105,СВЦЭМ!$B$33:$B$776,R$83)+'СЕТ СН'!$H$9+СВЦЭМ!$D$10+'СЕТ СН'!$H$5-'СЕТ СН'!$H$17</f>
        <v>3427.2786187399997</v>
      </c>
      <c r="S105" s="35">
        <f>SUMIFS(СВЦЭМ!$C$33:$C$776,СВЦЭМ!$A$33:$A$776,$A105,СВЦЭМ!$B$33:$B$776,S$83)+'СЕТ СН'!$H$9+СВЦЭМ!$D$10+'СЕТ СН'!$H$5-'СЕТ СН'!$H$17</f>
        <v>3427.7281419699998</v>
      </c>
      <c r="T105" s="35">
        <f>SUMIFS(СВЦЭМ!$C$33:$C$776,СВЦЭМ!$A$33:$A$776,$A105,СВЦЭМ!$B$33:$B$776,T$83)+'СЕТ СН'!$H$9+СВЦЭМ!$D$10+'СЕТ СН'!$H$5-'СЕТ СН'!$H$17</f>
        <v>3436.41967183</v>
      </c>
      <c r="U105" s="35">
        <f>SUMIFS(СВЦЭМ!$C$33:$C$776,СВЦЭМ!$A$33:$A$776,$A105,СВЦЭМ!$B$33:$B$776,U$83)+'СЕТ СН'!$H$9+СВЦЭМ!$D$10+'СЕТ СН'!$H$5-'СЕТ СН'!$H$17</f>
        <v>3435.5267236099999</v>
      </c>
      <c r="V105" s="35">
        <f>SUMIFS(СВЦЭМ!$C$33:$C$776,СВЦЭМ!$A$33:$A$776,$A105,СВЦЭМ!$B$33:$B$776,V$83)+'СЕТ СН'!$H$9+СВЦЭМ!$D$10+'СЕТ СН'!$H$5-'СЕТ СН'!$H$17</f>
        <v>3449.4624618199996</v>
      </c>
      <c r="W105" s="35">
        <f>SUMIFS(СВЦЭМ!$C$33:$C$776,СВЦЭМ!$A$33:$A$776,$A105,СВЦЭМ!$B$33:$B$776,W$83)+'СЕТ СН'!$H$9+СВЦЭМ!$D$10+'СЕТ СН'!$H$5-'СЕТ СН'!$H$17</f>
        <v>3446.3996070899998</v>
      </c>
      <c r="X105" s="35">
        <f>SUMIFS(СВЦЭМ!$C$33:$C$776,СВЦЭМ!$A$33:$A$776,$A105,СВЦЭМ!$B$33:$B$776,X$83)+'СЕТ СН'!$H$9+СВЦЭМ!$D$10+'СЕТ СН'!$H$5-'СЕТ СН'!$H$17</f>
        <v>3446.6634249199997</v>
      </c>
      <c r="Y105" s="35">
        <f>SUMIFS(СВЦЭМ!$C$33:$C$776,СВЦЭМ!$A$33:$A$776,$A105,СВЦЭМ!$B$33:$B$776,Y$83)+'СЕТ СН'!$H$9+СВЦЭМ!$D$10+'СЕТ СН'!$H$5-'СЕТ СН'!$H$17</f>
        <v>3510.3194619299998</v>
      </c>
    </row>
    <row r="106" spans="1:25" ht="15.75" x14ac:dyDescent="0.2">
      <c r="A106" s="34">
        <f t="shared" si="2"/>
        <v>43608</v>
      </c>
      <c r="B106" s="35">
        <f>SUMIFS(СВЦЭМ!$C$33:$C$776,СВЦЭМ!$A$33:$A$776,$A106,СВЦЭМ!$B$33:$B$776,B$83)+'СЕТ СН'!$H$9+СВЦЭМ!$D$10+'СЕТ СН'!$H$5-'СЕТ СН'!$H$17</f>
        <v>3618.05836267</v>
      </c>
      <c r="C106" s="35">
        <f>SUMIFS(СВЦЭМ!$C$33:$C$776,СВЦЭМ!$A$33:$A$776,$A106,СВЦЭМ!$B$33:$B$776,C$83)+'СЕТ СН'!$H$9+СВЦЭМ!$D$10+'СЕТ СН'!$H$5-'СЕТ СН'!$H$17</f>
        <v>3714.3455691499998</v>
      </c>
      <c r="D106" s="35">
        <f>SUMIFS(СВЦЭМ!$C$33:$C$776,СВЦЭМ!$A$33:$A$776,$A106,СВЦЭМ!$B$33:$B$776,D$83)+'СЕТ СН'!$H$9+СВЦЭМ!$D$10+'СЕТ СН'!$H$5-'СЕТ СН'!$H$17</f>
        <v>3768.9762504399996</v>
      </c>
      <c r="E106" s="35">
        <f>SUMIFS(СВЦЭМ!$C$33:$C$776,СВЦЭМ!$A$33:$A$776,$A106,СВЦЭМ!$B$33:$B$776,E$83)+'СЕТ СН'!$H$9+СВЦЭМ!$D$10+'СЕТ СН'!$H$5-'СЕТ СН'!$H$17</f>
        <v>3774.94498415</v>
      </c>
      <c r="F106" s="35">
        <f>SUMIFS(СВЦЭМ!$C$33:$C$776,СВЦЭМ!$A$33:$A$776,$A106,СВЦЭМ!$B$33:$B$776,F$83)+'СЕТ СН'!$H$9+СВЦЭМ!$D$10+'СЕТ СН'!$H$5-'СЕТ СН'!$H$17</f>
        <v>3773.0157642899999</v>
      </c>
      <c r="G106" s="35">
        <f>SUMIFS(СВЦЭМ!$C$33:$C$776,СВЦЭМ!$A$33:$A$776,$A106,СВЦЭМ!$B$33:$B$776,G$83)+'СЕТ СН'!$H$9+СВЦЭМ!$D$10+'СЕТ СН'!$H$5-'СЕТ СН'!$H$17</f>
        <v>3783.9145703999998</v>
      </c>
      <c r="H106" s="35">
        <f>SUMIFS(СВЦЭМ!$C$33:$C$776,СВЦЭМ!$A$33:$A$776,$A106,СВЦЭМ!$B$33:$B$776,H$83)+'СЕТ СН'!$H$9+СВЦЭМ!$D$10+'СЕТ СН'!$H$5-'СЕТ СН'!$H$17</f>
        <v>3678.83489418</v>
      </c>
      <c r="I106" s="35">
        <f>SUMIFS(СВЦЭМ!$C$33:$C$776,СВЦЭМ!$A$33:$A$776,$A106,СВЦЭМ!$B$33:$B$776,I$83)+'СЕТ СН'!$H$9+СВЦЭМ!$D$10+'СЕТ СН'!$H$5-'СЕТ СН'!$H$17</f>
        <v>3569.5840938499996</v>
      </c>
      <c r="J106" s="35">
        <f>SUMIFS(СВЦЭМ!$C$33:$C$776,СВЦЭМ!$A$33:$A$776,$A106,СВЦЭМ!$B$33:$B$776,J$83)+'СЕТ СН'!$H$9+СВЦЭМ!$D$10+'СЕТ СН'!$H$5-'СЕТ СН'!$H$17</f>
        <v>3491.5726476899999</v>
      </c>
      <c r="K106" s="35">
        <f>SUMIFS(СВЦЭМ!$C$33:$C$776,СВЦЭМ!$A$33:$A$776,$A106,СВЦЭМ!$B$33:$B$776,K$83)+'СЕТ СН'!$H$9+СВЦЭМ!$D$10+'СЕТ СН'!$H$5-'СЕТ СН'!$H$17</f>
        <v>3440.5141778099996</v>
      </c>
      <c r="L106" s="35">
        <f>SUMIFS(СВЦЭМ!$C$33:$C$776,СВЦЭМ!$A$33:$A$776,$A106,СВЦЭМ!$B$33:$B$776,L$83)+'СЕТ СН'!$H$9+СВЦЭМ!$D$10+'СЕТ СН'!$H$5-'СЕТ СН'!$H$17</f>
        <v>3419.5436307</v>
      </c>
      <c r="M106" s="35">
        <f>SUMIFS(СВЦЭМ!$C$33:$C$776,СВЦЭМ!$A$33:$A$776,$A106,СВЦЭМ!$B$33:$B$776,M$83)+'СЕТ СН'!$H$9+СВЦЭМ!$D$10+'СЕТ СН'!$H$5-'СЕТ СН'!$H$17</f>
        <v>3413.3267955900001</v>
      </c>
      <c r="N106" s="35">
        <f>SUMIFS(СВЦЭМ!$C$33:$C$776,СВЦЭМ!$A$33:$A$776,$A106,СВЦЭМ!$B$33:$B$776,N$83)+'СЕТ СН'!$H$9+СВЦЭМ!$D$10+'СЕТ СН'!$H$5-'СЕТ СН'!$H$17</f>
        <v>3405.1149287399999</v>
      </c>
      <c r="O106" s="35">
        <f>SUMIFS(СВЦЭМ!$C$33:$C$776,СВЦЭМ!$A$33:$A$776,$A106,СВЦЭМ!$B$33:$B$776,O$83)+'СЕТ СН'!$H$9+СВЦЭМ!$D$10+'СЕТ СН'!$H$5-'СЕТ СН'!$H$17</f>
        <v>3402.6222547500001</v>
      </c>
      <c r="P106" s="35">
        <f>SUMIFS(СВЦЭМ!$C$33:$C$776,СВЦЭМ!$A$33:$A$776,$A106,СВЦЭМ!$B$33:$B$776,P$83)+'СЕТ СН'!$H$9+СВЦЭМ!$D$10+'СЕТ СН'!$H$5-'СЕТ СН'!$H$17</f>
        <v>3408.3131712899999</v>
      </c>
      <c r="Q106" s="35">
        <f>SUMIFS(СВЦЭМ!$C$33:$C$776,СВЦЭМ!$A$33:$A$776,$A106,СВЦЭМ!$B$33:$B$776,Q$83)+'СЕТ СН'!$H$9+СВЦЭМ!$D$10+'СЕТ СН'!$H$5-'СЕТ СН'!$H$17</f>
        <v>3414.91932408</v>
      </c>
      <c r="R106" s="35">
        <f>SUMIFS(СВЦЭМ!$C$33:$C$776,СВЦЭМ!$A$33:$A$776,$A106,СВЦЭМ!$B$33:$B$776,R$83)+'СЕТ СН'!$H$9+СВЦЭМ!$D$10+'СЕТ СН'!$H$5-'СЕТ СН'!$H$17</f>
        <v>3414.6652666999998</v>
      </c>
      <c r="S106" s="35">
        <f>SUMIFS(СВЦЭМ!$C$33:$C$776,СВЦЭМ!$A$33:$A$776,$A106,СВЦЭМ!$B$33:$B$776,S$83)+'СЕТ СН'!$H$9+СВЦЭМ!$D$10+'СЕТ СН'!$H$5-'СЕТ СН'!$H$17</f>
        <v>3421.5406362799999</v>
      </c>
      <c r="T106" s="35">
        <f>SUMIFS(СВЦЭМ!$C$33:$C$776,СВЦЭМ!$A$33:$A$776,$A106,СВЦЭМ!$B$33:$B$776,T$83)+'СЕТ СН'!$H$9+СВЦЭМ!$D$10+'СЕТ СН'!$H$5-'СЕТ СН'!$H$17</f>
        <v>3414.4617993100001</v>
      </c>
      <c r="U106" s="35">
        <f>SUMIFS(СВЦЭМ!$C$33:$C$776,СВЦЭМ!$A$33:$A$776,$A106,СВЦЭМ!$B$33:$B$776,U$83)+'СЕТ СН'!$H$9+СВЦЭМ!$D$10+'СЕТ СН'!$H$5-'СЕТ СН'!$H$17</f>
        <v>3417.7278342599998</v>
      </c>
      <c r="V106" s="35">
        <f>SUMIFS(СВЦЭМ!$C$33:$C$776,СВЦЭМ!$A$33:$A$776,$A106,СВЦЭМ!$B$33:$B$776,V$83)+'СЕТ СН'!$H$9+СВЦЭМ!$D$10+'СЕТ СН'!$H$5-'СЕТ СН'!$H$17</f>
        <v>3420.2430031699996</v>
      </c>
      <c r="W106" s="35">
        <f>SUMIFS(СВЦЭМ!$C$33:$C$776,СВЦЭМ!$A$33:$A$776,$A106,СВЦЭМ!$B$33:$B$776,W$83)+'СЕТ СН'!$H$9+СВЦЭМ!$D$10+'СЕТ СН'!$H$5-'СЕТ СН'!$H$17</f>
        <v>3426.3174090100001</v>
      </c>
      <c r="X106" s="35">
        <f>SUMIFS(СВЦЭМ!$C$33:$C$776,СВЦЭМ!$A$33:$A$776,$A106,СВЦЭМ!$B$33:$B$776,X$83)+'СЕТ СН'!$H$9+СВЦЭМ!$D$10+'СЕТ СН'!$H$5-'СЕТ СН'!$H$17</f>
        <v>3437.5224071299999</v>
      </c>
      <c r="Y106" s="35">
        <f>SUMIFS(СВЦЭМ!$C$33:$C$776,СВЦЭМ!$A$33:$A$776,$A106,СВЦЭМ!$B$33:$B$776,Y$83)+'СЕТ СН'!$H$9+СВЦЭМ!$D$10+'СЕТ СН'!$H$5-'СЕТ СН'!$H$17</f>
        <v>3487.9013574199998</v>
      </c>
    </row>
    <row r="107" spans="1:25" ht="15.75" x14ac:dyDescent="0.2">
      <c r="A107" s="34">
        <f t="shared" si="2"/>
        <v>43609</v>
      </c>
      <c r="B107" s="35">
        <f>SUMIFS(СВЦЭМ!$C$33:$C$776,СВЦЭМ!$A$33:$A$776,$A107,СВЦЭМ!$B$33:$B$776,B$83)+'СЕТ СН'!$H$9+СВЦЭМ!$D$10+'СЕТ СН'!$H$5-'СЕТ СН'!$H$17</f>
        <v>3593.2450864100001</v>
      </c>
      <c r="C107" s="35">
        <f>SUMIFS(СВЦЭМ!$C$33:$C$776,СВЦЭМ!$A$33:$A$776,$A107,СВЦЭМ!$B$33:$B$776,C$83)+'СЕТ СН'!$H$9+СВЦЭМ!$D$10+'СЕТ СН'!$H$5-'СЕТ СН'!$H$17</f>
        <v>3700.9969686300001</v>
      </c>
      <c r="D107" s="35">
        <f>SUMIFS(СВЦЭМ!$C$33:$C$776,СВЦЭМ!$A$33:$A$776,$A107,СВЦЭМ!$B$33:$B$776,D$83)+'СЕТ СН'!$H$9+СВЦЭМ!$D$10+'СЕТ СН'!$H$5-'СЕТ СН'!$H$17</f>
        <v>3801.2648259499997</v>
      </c>
      <c r="E107" s="35">
        <f>SUMIFS(СВЦЭМ!$C$33:$C$776,СВЦЭМ!$A$33:$A$776,$A107,СВЦЭМ!$B$33:$B$776,E$83)+'СЕТ СН'!$H$9+СВЦЭМ!$D$10+'СЕТ СН'!$H$5-'СЕТ СН'!$H$17</f>
        <v>3807.8810203899998</v>
      </c>
      <c r="F107" s="35">
        <f>SUMIFS(СВЦЭМ!$C$33:$C$776,СВЦЭМ!$A$33:$A$776,$A107,СВЦЭМ!$B$33:$B$776,F$83)+'СЕТ СН'!$H$9+СВЦЭМ!$D$10+'СЕТ СН'!$H$5-'СЕТ СН'!$H$17</f>
        <v>3804.6560932100001</v>
      </c>
      <c r="G107" s="35">
        <f>SUMIFS(СВЦЭМ!$C$33:$C$776,СВЦЭМ!$A$33:$A$776,$A107,СВЦЭМ!$B$33:$B$776,G$83)+'СЕТ СН'!$H$9+СВЦЭМ!$D$10+'СЕТ СН'!$H$5-'СЕТ СН'!$H$17</f>
        <v>3788.9041481999998</v>
      </c>
      <c r="H107" s="35">
        <f>SUMIFS(СВЦЭМ!$C$33:$C$776,СВЦЭМ!$A$33:$A$776,$A107,СВЦЭМ!$B$33:$B$776,H$83)+'СЕТ СН'!$H$9+СВЦЭМ!$D$10+'СЕТ СН'!$H$5-'СЕТ СН'!$H$17</f>
        <v>3661.63183411</v>
      </c>
      <c r="I107" s="35">
        <f>SUMIFS(СВЦЭМ!$C$33:$C$776,СВЦЭМ!$A$33:$A$776,$A107,СВЦЭМ!$B$33:$B$776,I$83)+'СЕТ СН'!$H$9+СВЦЭМ!$D$10+'СЕТ СН'!$H$5-'СЕТ СН'!$H$17</f>
        <v>3561.6545322499996</v>
      </c>
      <c r="J107" s="35">
        <f>SUMIFS(СВЦЭМ!$C$33:$C$776,СВЦЭМ!$A$33:$A$776,$A107,СВЦЭМ!$B$33:$B$776,J$83)+'СЕТ СН'!$H$9+СВЦЭМ!$D$10+'СЕТ СН'!$H$5-'СЕТ СН'!$H$17</f>
        <v>3491.7096617899997</v>
      </c>
      <c r="K107" s="35">
        <f>SUMIFS(СВЦЭМ!$C$33:$C$776,СВЦЭМ!$A$33:$A$776,$A107,СВЦЭМ!$B$33:$B$776,K$83)+'СЕТ СН'!$H$9+СВЦЭМ!$D$10+'СЕТ СН'!$H$5-'СЕТ СН'!$H$17</f>
        <v>3446.85755767</v>
      </c>
      <c r="L107" s="35">
        <f>SUMIFS(СВЦЭМ!$C$33:$C$776,СВЦЭМ!$A$33:$A$776,$A107,СВЦЭМ!$B$33:$B$776,L$83)+'СЕТ СН'!$H$9+СВЦЭМ!$D$10+'СЕТ СН'!$H$5-'СЕТ СН'!$H$17</f>
        <v>3420.3747929900001</v>
      </c>
      <c r="M107" s="35">
        <f>SUMIFS(СВЦЭМ!$C$33:$C$776,СВЦЭМ!$A$33:$A$776,$A107,СВЦЭМ!$B$33:$B$776,M$83)+'СЕТ СН'!$H$9+СВЦЭМ!$D$10+'СЕТ СН'!$H$5-'СЕТ СН'!$H$17</f>
        <v>3411.3116209999998</v>
      </c>
      <c r="N107" s="35">
        <f>SUMIFS(СВЦЭМ!$C$33:$C$776,СВЦЭМ!$A$33:$A$776,$A107,СВЦЭМ!$B$33:$B$776,N$83)+'СЕТ СН'!$H$9+СВЦЭМ!$D$10+'СЕТ СН'!$H$5-'СЕТ СН'!$H$17</f>
        <v>3408.0273831</v>
      </c>
      <c r="O107" s="35">
        <f>SUMIFS(СВЦЭМ!$C$33:$C$776,СВЦЭМ!$A$33:$A$776,$A107,СВЦЭМ!$B$33:$B$776,O$83)+'СЕТ СН'!$H$9+СВЦЭМ!$D$10+'СЕТ СН'!$H$5-'СЕТ СН'!$H$17</f>
        <v>3407.0676900499998</v>
      </c>
      <c r="P107" s="35">
        <f>SUMIFS(СВЦЭМ!$C$33:$C$776,СВЦЭМ!$A$33:$A$776,$A107,СВЦЭМ!$B$33:$B$776,P$83)+'СЕТ СН'!$H$9+СВЦЭМ!$D$10+'СЕТ СН'!$H$5-'СЕТ СН'!$H$17</f>
        <v>3409.72705245</v>
      </c>
      <c r="Q107" s="35">
        <f>SUMIFS(СВЦЭМ!$C$33:$C$776,СВЦЭМ!$A$33:$A$776,$A107,СВЦЭМ!$B$33:$B$776,Q$83)+'СЕТ СН'!$H$9+СВЦЭМ!$D$10+'СЕТ СН'!$H$5-'СЕТ СН'!$H$17</f>
        <v>3411.65336475</v>
      </c>
      <c r="R107" s="35">
        <f>SUMIFS(СВЦЭМ!$C$33:$C$776,СВЦЭМ!$A$33:$A$776,$A107,СВЦЭМ!$B$33:$B$776,R$83)+'СЕТ СН'!$H$9+СВЦЭМ!$D$10+'СЕТ СН'!$H$5-'СЕТ СН'!$H$17</f>
        <v>3414.1031169899998</v>
      </c>
      <c r="S107" s="35">
        <f>SUMIFS(СВЦЭМ!$C$33:$C$776,СВЦЭМ!$A$33:$A$776,$A107,СВЦЭМ!$B$33:$B$776,S$83)+'СЕТ СН'!$H$9+СВЦЭМ!$D$10+'СЕТ СН'!$H$5-'СЕТ СН'!$H$17</f>
        <v>3425.9519113299998</v>
      </c>
      <c r="T107" s="35">
        <f>SUMIFS(СВЦЭМ!$C$33:$C$776,СВЦЭМ!$A$33:$A$776,$A107,СВЦЭМ!$B$33:$B$776,T$83)+'СЕТ СН'!$H$9+СВЦЭМ!$D$10+'СЕТ СН'!$H$5-'СЕТ СН'!$H$17</f>
        <v>3439.5326692099998</v>
      </c>
      <c r="U107" s="35">
        <f>SUMIFS(СВЦЭМ!$C$33:$C$776,СВЦЭМ!$A$33:$A$776,$A107,СВЦЭМ!$B$33:$B$776,U$83)+'СЕТ СН'!$H$9+СВЦЭМ!$D$10+'СЕТ СН'!$H$5-'СЕТ СН'!$H$17</f>
        <v>3417.34883021</v>
      </c>
      <c r="V107" s="35">
        <f>SUMIFS(СВЦЭМ!$C$33:$C$776,СВЦЭМ!$A$33:$A$776,$A107,СВЦЭМ!$B$33:$B$776,V$83)+'СЕТ СН'!$H$9+СВЦЭМ!$D$10+'СЕТ СН'!$H$5-'СЕТ СН'!$H$17</f>
        <v>3412.9401146999999</v>
      </c>
      <c r="W107" s="35">
        <f>SUMIFS(СВЦЭМ!$C$33:$C$776,СВЦЭМ!$A$33:$A$776,$A107,СВЦЭМ!$B$33:$B$776,W$83)+'СЕТ СН'!$H$9+СВЦЭМ!$D$10+'СЕТ СН'!$H$5-'СЕТ СН'!$H$17</f>
        <v>3423.9967366999999</v>
      </c>
      <c r="X107" s="35">
        <f>SUMIFS(СВЦЭМ!$C$33:$C$776,СВЦЭМ!$A$33:$A$776,$A107,СВЦЭМ!$B$33:$B$776,X$83)+'СЕТ СН'!$H$9+СВЦЭМ!$D$10+'СЕТ СН'!$H$5-'СЕТ СН'!$H$17</f>
        <v>3431.6568959299998</v>
      </c>
      <c r="Y107" s="35">
        <f>SUMIFS(СВЦЭМ!$C$33:$C$776,СВЦЭМ!$A$33:$A$776,$A107,СВЦЭМ!$B$33:$B$776,Y$83)+'СЕТ СН'!$H$9+СВЦЭМ!$D$10+'СЕТ СН'!$H$5-'СЕТ СН'!$H$17</f>
        <v>3468.1691571499996</v>
      </c>
    </row>
    <row r="108" spans="1:25" ht="15.75" x14ac:dyDescent="0.2">
      <c r="A108" s="34">
        <f t="shared" si="2"/>
        <v>43610</v>
      </c>
      <c r="B108" s="35">
        <f>SUMIFS(СВЦЭМ!$C$33:$C$776,СВЦЭМ!$A$33:$A$776,$A108,СВЦЭМ!$B$33:$B$776,B$83)+'СЕТ СН'!$H$9+СВЦЭМ!$D$10+'СЕТ СН'!$H$5-'СЕТ СН'!$H$17</f>
        <v>3555.3755072399999</v>
      </c>
      <c r="C108" s="35">
        <f>SUMIFS(СВЦЭМ!$C$33:$C$776,СВЦЭМ!$A$33:$A$776,$A108,СВЦЭМ!$B$33:$B$776,C$83)+'СЕТ СН'!$H$9+СВЦЭМ!$D$10+'СЕТ СН'!$H$5-'СЕТ СН'!$H$17</f>
        <v>3606.6076911399996</v>
      </c>
      <c r="D108" s="35">
        <f>SUMIFS(СВЦЭМ!$C$33:$C$776,СВЦЭМ!$A$33:$A$776,$A108,СВЦЭМ!$B$33:$B$776,D$83)+'СЕТ СН'!$H$9+СВЦЭМ!$D$10+'СЕТ СН'!$H$5-'СЕТ СН'!$H$17</f>
        <v>3678.5589195299999</v>
      </c>
      <c r="E108" s="35">
        <f>SUMIFS(СВЦЭМ!$C$33:$C$776,СВЦЭМ!$A$33:$A$776,$A108,СВЦЭМ!$B$33:$B$776,E$83)+'СЕТ СН'!$H$9+СВЦЭМ!$D$10+'СЕТ СН'!$H$5-'СЕТ СН'!$H$17</f>
        <v>3709.79212095</v>
      </c>
      <c r="F108" s="35">
        <f>SUMIFS(СВЦЭМ!$C$33:$C$776,СВЦЭМ!$A$33:$A$776,$A108,СВЦЭМ!$B$33:$B$776,F$83)+'СЕТ СН'!$H$9+СВЦЭМ!$D$10+'СЕТ СН'!$H$5-'СЕТ СН'!$H$17</f>
        <v>3716.02250078</v>
      </c>
      <c r="G108" s="35">
        <f>SUMIFS(СВЦЭМ!$C$33:$C$776,СВЦЭМ!$A$33:$A$776,$A108,СВЦЭМ!$B$33:$B$776,G$83)+'СЕТ СН'!$H$9+СВЦЭМ!$D$10+'СЕТ СН'!$H$5-'СЕТ СН'!$H$17</f>
        <v>3725.0140159599996</v>
      </c>
      <c r="H108" s="35">
        <f>SUMIFS(СВЦЭМ!$C$33:$C$776,СВЦЭМ!$A$33:$A$776,$A108,СВЦЭМ!$B$33:$B$776,H$83)+'СЕТ СН'!$H$9+СВЦЭМ!$D$10+'СЕТ СН'!$H$5-'СЕТ СН'!$H$17</f>
        <v>3632.0799228999999</v>
      </c>
      <c r="I108" s="35">
        <f>SUMIFS(СВЦЭМ!$C$33:$C$776,СВЦЭМ!$A$33:$A$776,$A108,СВЦЭМ!$B$33:$B$776,I$83)+'СЕТ СН'!$H$9+СВЦЭМ!$D$10+'СЕТ СН'!$H$5-'СЕТ СН'!$H$17</f>
        <v>3553.8124054499999</v>
      </c>
      <c r="J108" s="35">
        <f>SUMIFS(СВЦЭМ!$C$33:$C$776,СВЦЭМ!$A$33:$A$776,$A108,СВЦЭМ!$B$33:$B$776,J$83)+'СЕТ СН'!$H$9+СВЦЭМ!$D$10+'СЕТ СН'!$H$5-'СЕТ СН'!$H$17</f>
        <v>3482.4776523800001</v>
      </c>
      <c r="K108" s="35">
        <f>SUMIFS(СВЦЭМ!$C$33:$C$776,СВЦЭМ!$A$33:$A$776,$A108,СВЦЭМ!$B$33:$B$776,K$83)+'СЕТ СН'!$H$9+СВЦЭМ!$D$10+'СЕТ СН'!$H$5-'СЕТ СН'!$H$17</f>
        <v>3431.9513693199997</v>
      </c>
      <c r="L108" s="35">
        <f>SUMIFS(СВЦЭМ!$C$33:$C$776,СВЦЭМ!$A$33:$A$776,$A108,СВЦЭМ!$B$33:$B$776,L$83)+'СЕТ СН'!$H$9+СВЦЭМ!$D$10+'СЕТ СН'!$H$5-'СЕТ СН'!$H$17</f>
        <v>3419.6214309799998</v>
      </c>
      <c r="M108" s="35">
        <f>SUMIFS(СВЦЭМ!$C$33:$C$776,СВЦЭМ!$A$33:$A$776,$A108,СВЦЭМ!$B$33:$B$776,M$83)+'СЕТ СН'!$H$9+СВЦЭМ!$D$10+'СЕТ СН'!$H$5-'СЕТ СН'!$H$17</f>
        <v>3407.0081728999999</v>
      </c>
      <c r="N108" s="35">
        <f>SUMIFS(СВЦЭМ!$C$33:$C$776,СВЦЭМ!$A$33:$A$776,$A108,СВЦЭМ!$B$33:$B$776,N$83)+'СЕТ СН'!$H$9+СВЦЭМ!$D$10+'СЕТ СН'!$H$5-'СЕТ СН'!$H$17</f>
        <v>3409.397786</v>
      </c>
      <c r="O108" s="35">
        <f>SUMIFS(СВЦЭМ!$C$33:$C$776,СВЦЭМ!$A$33:$A$776,$A108,СВЦЭМ!$B$33:$B$776,O$83)+'СЕТ СН'!$H$9+СВЦЭМ!$D$10+'СЕТ СН'!$H$5-'СЕТ СН'!$H$17</f>
        <v>3401.2352660899996</v>
      </c>
      <c r="P108" s="35">
        <f>SUMIFS(СВЦЭМ!$C$33:$C$776,СВЦЭМ!$A$33:$A$776,$A108,СВЦЭМ!$B$33:$B$776,P$83)+'СЕТ СН'!$H$9+СВЦЭМ!$D$10+'СЕТ СН'!$H$5-'СЕТ СН'!$H$17</f>
        <v>3396.7088490599999</v>
      </c>
      <c r="Q108" s="35">
        <f>SUMIFS(СВЦЭМ!$C$33:$C$776,СВЦЭМ!$A$33:$A$776,$A108,СВЦЭМ!$B$33:$B$776,Q$83)+'СЕТ СН'!$H$9+СВЦЭМ!$D$10+'СЕТ СН'!$H$5-'СЕТ СН'!$H$17</f>
        <v>3393.6919229099999</v>
      </c>
      <c r="R108" s="35">
        <f>SUMIFS(СВЦЭМ!$C$33:$C$776,СВЦЭМ!$A$33:$A$776,$A108,СВЦЭМ!$B$33:$B$776,R$83)+'СЕТ СН'!$H$9+СВЦЭМ!$D$10+'СЕТ СН'!$H$5-'СЕТ СН'!$H$17</f>
        <v>3390.2641419499996</v>
      </c>
      <c r="S108" s="35">
        <f>SUMIFS(СВЦЭМ!$C$33:$C$776,СВЦЭМ!$A$33:$A$776,$A108,СВЦЭМ!$B$33:$B$776,S$83)+'СЕТ СН'!$H$9+СВЦЭМ!$D$10+'СЕТ СН'!$H$5-'СЕТ СН'!$H$17</f>
        <v>3376.5173062200001</v>
      </c>
      <c r="T108" s="35">
        <f>SUMIFS(СВЦЭМ!$C$33:$C$776,СВЦЭМ!$A$33:$A$776,$A108,СВЦЭМ!$B$33:$B$776,T$83)+'СЕТ СН'!$H$9+СВЦЭМ!$D$10+'СЕТ СН'!$H$5-'СЕТ СН'!$H$17</f>
        <v>3375.0179314899997</v>
      </c>
      <c r="U108" s="35">
        <f>SUMIFS(СВЦЭМ!$C$33:$C$776,СВЦЭМ!$A$33:$A$776,$A108,СВЦЭМ!$B$33:$B$776,U$83)+'СЕТ СН'!$H$9+СВЦЭМ!$D$10+'СЕТ СН'!$H$5-'СЕТ СН'!$H$17</f>
        <v>3365.8021613599999</v>
      </c>
      <c r="V108" s="35">
        <f>SUMIFS(СВЦЭМ!$C$33:$C$776,СВЦЭМ!$A$33:$A$776,$A108,СВЦЭМ!$B$33:$B$776,V$83)+'СЕТ СН'!$H$9+СВЦЭМ!$D$10+'СЕТ СН'!$H$5-'СЕТ СН'!$H$17</f>
        <v>3362.6220129399999</v>
      </c>
      <c r="W108" s="35">
        <f>SUMIFS(СВЦЭМ!$C$33:$C$776,СВЦЭМ!$A$33:$A$776,$A108,СВЦЭМ!$B$33:$B$776,W$83)+'СЕТ СН'!$H$9+СВЦЭМ!$D$10+'СЕТ СН'!$H$5-'СЕТ СН'!$H$17</f>
        <v>3379.5099971099999</v>
      </c>
      <c r="X108" s="35">
        <f>SUMIFS(СВЦЭМ!$C$33:$C$776,СВЦЭМ!$A$33:$A$776,$A108,СВЦЭМ!$B$33:$B$776,X$83)+'СЕТ СН'!$H$9+СВЦЭМ!$D$10+'СЕТ СН'!$H$5-'СЕТ СН'!$H$17</f>
        <v>3394.1220748799997</v>
      </c>
      <c r="Y108" s="35">
        <f>SUMIFS(СВЦЭМ!$C$33:$C$776,СВЦЭМ!$A$33:$A$776,$A108,СВЦЭМ!$B$33:$B$776,Y$83)+'СЕТ СН'!$H$9+СВЦЭМ!$D$10+'СЕТ СН'!$H$5-'СЕТ СН'!$H$17</f>
        <v>3433.0505658399998</v>
      </c>
    </row>
    <row r="109" spans="1:25" ht="15.75" x14ac:dyDescent="0.2">
      <c r="A109" s="34">
        <f t="shared" si="2"/>
        <v>43611</v>
      </c>
      <c r="B109" s="35">
        <f>SUMIFS(СВЦЭМ!$C$33:$C$776,СВЦЭМ!$A$33:$A$776,$A109,СВЦЭМ!$B$33:$B$776,B$83)+'СЕТ СН'!$H$9+СВЦЭМ!$D$10+'СЕТ СН'!$H$5-'СЕТ СН'!$H$17</f>
        <v>3523.9184962299996</v>
      </c>
      <c r="C109" s="35">
        <f>SUMIFS(СВЦЭМ!$C$33:$C$776,СВЦЭМ!$A$33:$A$776,$A109,СВЦЭМ!$B$33:$B$776,C$83)+'СЕТ СН'!$H$9+СВЦЭМ!$D$10+'СЕТ СН'!$H$5-'СЕТ СН'!$H$17</f>
        <v>3640.2989100699997</v>
      </c>
      <c r="D109" s="35">
        <f>SUMIFS(СВЦЭМ!$C$33:$C$776,СВЦЭМ!$A$33:$A$776,$A109,СВЦЭМ!$B$33:$B$776,D$83)+'СЕТ СН'!$H$9+СВЦЭМ!$D$10+'СЕТ СН'!$H$5-'СЕТ СН'!$H$17</f>
        <v>3739.5333744</v>
      </c>
      <c r="E109" s="35">
        <f>SUMIFS(СВЦЭМ!$C$33:$C$776,СВЦЭМ!$A$33:$A$776,$A109,СВЦЭМ!$B$33:$B$776,E$83)+'СЕТ СН'!$H$9+СВЦЭМ!$D$10+'СЕТ СН'!$H$5-'СЕТ СН'!$H$17</f>
        <v>3755.2434535699999</v>
      </c>
      <c r="F109" s="35">
        <f>SUMIFS(СВЦЭМ!$C$33:$C$776,СВЦЭМ!$A$33:$A$776,$A109,СВЦЭМ!$B$33:$B$776,F$83)+'СЕТ СН'!$H$9+СВЦЭМ!$D$10+'СЕТ СН'!$H$5-'СЕТ СН'!$H$17</f>
        <v>3750.9105641799997</v>
      </c>
      <c r="G109" s="35">
        <f>SUMIFS(СВЦЭМ!$C$33:$C$776,СВЦЭМ!$A$33:$A$776,$A109,СВЦЭМ!$B$33:$B$776,G$83)+'СЕТ СН'!$H$9+СВЦЭМ!$D$10+'СЕТ СН'!$H$5-'СЕТ СН'!$H$17</f>
        <v>3750.9491363500001</v>
      </c>
      <c r="H109" s="35">
        <f>SUMIFS(СВЦЭМ!$C$33:$C$776,СВЦЭМ!$A$33:$A$776,$A109,СВЦЭМ!$B$33:$B$776,H$83)+'СЕТ СН'!$H$9+СВЦЭМ!$D$10+'СЕТ СН'!$H$5-'СЕТ СН'!$H$17</f>
        <v>3661.79014005</v>
      </c>
      <c r="I109" s="35">
        <f>SUMIFS(СВЦЭМ!$C$33:$C$776,СВЦЭМ!$A$33:$A$776,$A109,СВЦЭМ!$B$33:$B$776,I$83)+'СЕТ СН'!$H$9+СВЦЭМ!$D$10+'СЕТ СН'!$H$5-'СЕТ СН'!$H$17</f>
        <v>3556.3286167699998</v>
      </c>
      <c r="J109" s="35">
        <f>SUMIFS(СВЦЭМ!$C$33:$C$776,СВЦЭМ!$A$33:$A$776,$A109,СВЦЭМ!$B$33:$B$776,J$83)+'СЕТ СН'!$H$9+СВЦЭМ!$D$10+'СЕТ СН'!$H$5-'СЕТ СН'!$H$17</f>
        <v>3441.9965883699997</v>
      </c>
      <c r="K109" s="35">
        <f>SUMIFS(СВЦЭМ!$C$33:$C$776,СВЦЭМ!$A$33:$A$776,$A109,СВЦЭМ!$B$33:$B$776,K$83)+'СЕТ СН'!$H$9+СВЦЭМ!$D$10+'СЕТ СН'!$H$5-'СЕТ СН'!$H$17</f>
        <v>3412.3528241399999</v>
      </c>
      <c r="L109" s="35">
        <f>SUMIFS(СВЦЭМ!$C$33:$C$776,СВЦЭМ!$A$33:$A$776,$A109,СВЦЭМ!$B$33:$B$776,L$83)+'СЕТ СН'!$H$9+СВЦЭМ!$D$10+'СЕТ СН'!$H$5-'СЕТ СН'!$H$17</f>
        <v>3416.6347124499998</v>
      </c>
      <c r="M109" s="35">
        <f>SUMIFS(СВЦЭМ!$C$33:$C$776,СВЦЭМ!$A$33:$A$776,$A109,СВЦЭМ!$B$33:$B$776,M$83)+'СЕТ СН'!$H$9+СВЦЭМ!$D$10+'СЕТ СН'!$H$5-'СЕТ СН'!$H$17</f>
        <v>3405.35132217</v>
      </c>
      <c r="N109" s="35">
        <f>SUMIFS(СВЦЭМ!$C$33:$C$776,СВЦЭМ!$A$33:$A$776,$A109,СВЦЭМ!$B$33:$B$776,N$83)+'СЕТ СН'!$H$9+СВЦЭМ!$D$10+'СЕТ СН'!$H$5-'СЕТ СН'!$H$17</f>
        <v>3406.9257676999996</v>
      </c>
      <c r="O109" s="35">
        <f>SUMIFS(СВЦЭМ!$C$33:$C$776,СВЦЭМ!$A$33:$A$776,$A109,СВЦЭМ!$B$33:$B$776,O$83)+'СЕТ СН'!$H$9+СВЦЭМ!$D$10+'СЕТ СН'!$H$5-'СЕТ СН'!$H$17</f>
        <v>3409.5817327199998</v>
      </c>
      <c r="P109" s="35">
        <f>SUMIFS(СВЦЭМ!$C$33:$C$776,СВЦЭМ!$A$33:$A$776,$A109,СВЦЭМ!$B$33:$B$776,P$83)+'СЕТ СН'!$H$9+СВЦЭМ!$D$10+'СЕТ СН'!$H$5-'СЕТ СН'!$H$17</f>
        <v>3407.0941971499997</v>
      </c>
      <c r="Q109" s="35">
        <f>SUMIFS(СВЦЭМ!$C$33:$C$776,СВЦЭМ!$A$33:$A$776,$A109,СВЦЭМ!$B$33:$B$776,Q$83)+'СЕТ СН'!$H$9+СВЦЭМ!$D$10+'СЕТ СН'!$H$5-'СЕТ СН'!$H$17</f>
        <v>3408.1637549299999</v>
      </c>
      <c r="R109" s="35">
        <f>SUMIFS(СВЦЭМ!$C$33:$C$776,СВЦЭМ!$A$33:$A$776,$A109,СВЦЭМ!$B$33:$B$776,R$83)+'СЕТ СН'!$H$9+СВЦЭМ!$D$10+'СЕТ СН'!$H$5-'СЕТ СН'!$H$17</f>
        <v>3410.08928212</v>
      </c>
      <c r="S109" s="35">
        <f>SUMIFS(СВЦЭМ!$C$33:$C$776,СВЦЭМ!$A$33:$A$776,$A109,СВЦЭМ!$B$33:$B$776,S$83)+'СЕТ СН'!$H$9+СВЦЭМ!$D$10+'СЕТ СН'!$H$5-'СЕТ СН'!$H$17</f>
        <v>3351.1649406799997</v>
      </c>
      <c r="T109" s="35">
        <f>SUMIFS(СВЦЭМ!$C$33:$C$776,СВЦЭМ!$A$33:$A$776,$A109,СВЦЭМ!$B$33:$B$776,T$83)+'СЕТ СН'!$H$9+СВЦЭМ!$D$10+'СЕТ СН'!$H$5-'СЕТ СН'!$H$17</f>
        <v>3346.2748403599999</v>
      </c>
      <c r="U109" s="35">
        <f>SUMIFS(СВЦЭМ!$C$33:$C$776,СВЦЭМ!$A$33:$A$776,$A109,СВЦЭМ!$B$33:$B$776,U$83)+'СЕТ СН'!$H$9+СВЦЭМ!$D$10+'СЕТ СН'!$H$5-'СЕТ СН'!$H$17</f>
        <v>3332.88832168</v>
      </c>
      <c r="V109" s="35">
        <f>SUMIFS(СВЦЭМ!$C$33:$C$776,СВЦЭМ!$A$33:$A$776,$A109,СВЦЭМ!$B$33:$B$776,V$83)+'СЕТ СН'!$H$9+СВЦЭМ!$D$10+'СЕТ СН'!$H$5-'СЕТ СН'!$H$17</f>
        <v>3334.2723035399999</v>
      </c>
      <c r="W109" s="35">
        <f>SUMIFS(СВЦЭМ!$C$33:$C$776,СВЦЭМ!$A$33:$A$776,$A109,СВЦЭМ!$B$33:$B$776,W$83)+'СЕТ СН'!$H$9+СВЦЭМ!$D$10+'СЕТ СН'!$H$5-'СЕТ СН'!$H$17</f>
        <v>3367.6972003000001</v>
      </c>
      <c r="X109" s="35">
        <f>SUMIFS(СВЦЭМ!$C$33:$C$776,СВЦЭМ!$A$33:$A$776,$A109,СВЦЭМ!$B$33:$B$776,X$83)+'СЕТ СН'!$H$9+СВЦЭМ!$D$10+'СЕТ СН'!$H$5-'СЕТ СН'!$H$17</f>
        <v>3357.8437320399998</v>
      </c>
      <c r="Y109" s="35">
        <f>SUMIFS(СВЦЭМ!$C$33:$C$776,СВЦЭМ!$A$33:$A$776,$A109,СВЦЭМ!$B$33:$B$776,Y$83)+'СЕТ СН'!$H$9+СВЦЭМ!$D$10+'СЕТ СН'!$H$5-'СЕТ СН'!$H$17</f>
        <v>3386.42037824</v>
      </c>
    </row>
    <row r="110" spans="1:25" ht="15.75" x14ac:dyDescent="0.2">
      <c r="A110" s="34">
        <f t="shared" si="2"/>
        <v>43612</v>
      </c>
      <c r="B110" s="35">
        <f>SUMIFS(СВЦЭМ!$C$33:$C$776,СВЦЭМ!$A$33:$A$776,$A110,СВЦЭМ!$B$33:$B$776,B$83)+'СЕТ СН'!$H$9+СВЦЭМ!$D$10+'СЕТ СН'!$H$5-'СЕТ СН'!$H$17</f>
        <v>3535.3441897100001</v>
      </c>
      <c r="C110" s="35">
        <f>SUMIFS(СВЦЭМ!$C$33:$C$776,СВЦЭМ!$A$33:$A$776,$A110,СВЦЭМ!$B$33:$B$776,C$83)+'СЕТ СН'!$H$9+СВЦЭМ!$D$10+'СЕТ СН'!$H$5-'СЕТ СН'!$H$17</f>
        <v>3596.3707305899998</v>
      </c>
      <c r="D110" s="35">
        <f>SUMIFS(СВЦЭМ!$C$33:$C$776,СВЦЭМ!$A$33:$A$776,$A110,СВЦЭМ!$B$33:$B$776,D$83)+'СЕТ СН'!$H$9+СВЦЭМ!$D$10+'СЕТ СН'!$H$5-'СЕТ СН'!$H$17</f>
        <v>3670.0802643299999</v>
      </c>
      <c r="E110" s="35">
        <f>SUMIFS(СВЦЭМ!$C$33:$C$776,СВЦЭМ!$A$33:$A$776,$A110,СВЦЭМ!$B$33:$B$776,E$83)+'СЕТ СН'!$H$9+СВЦЭМ!$D$10+'СЕТ СН'!$H$5-'СЕТ СН'!$H$17</f>
        <v>3693.82284278</v>
      </c>
      <c r="F110" s="35">
        <f>SUMIFS(СВЦЭМ!$C$33:$C$776,СВЦЭМ!$A$33:$A$776,$A110,СВЦЭМ!$B$33:$B$776,F$83)+'СЕТ СН'!$H$9+СВЦЭМ!$D$10+'СЕТ СН'!$H$5-'СЕТ СН'!$H$17</f>
        <v>3699.4551023599997</v>
      </c>
      <c r="G110" s="35">
        <f>SUMIFS(СВЦЭМ!$C$33:$C$776,СВЦЭМ!$A$33:$A$776,$A110,СВЦЭМ!$B$33:$B$776,G$83)+'СЕТ СН'!$H$9+СВЦЭМ!$D$10+'СЕТ СН'!$H$5-'СЕТ СН'!$H$17</f>
        <v>3699.9437630699999</v>
      </c>
      <c r="H110" s="35">
        <f>SUMIFS(СВЦЭМ!$C$33:$C$776,СВЦЭМ!$A$33:$A$776,$A110,СВЦЭМ!$B$33:$B$776,H$83)+'СЕТ СН'!$H$9+СВЦЭМ!$D$10+'СЕТ СН'!$H$5-'СЕТ СН'!$H$17</f>
        <v>3601.3016261499997</v>
      </c>
      <c r="I110" s="35">
        <f>SUMIFS(СВЦЭМ!$C$33:$C$776,СВЦЭМ!$A$33:$A$776,$A110,СВЦЭМ!$B$33:$B$776,I$83)+'СЕТ СН'!$H$9+СВЦЭМ!$D$10+'СЕТ СН'!$H$5-'СЕТ СН'!$H$17</f>
        <v>3547.4444627599996</v>
      </c>
      <c r="J110" s="35">
        <f>SUMIFS(СВЦЭМ!$C$33:$C$776,СВЦЭМ!$A$33:$A$776,$A110,СВЦЭМ!$B$33:$B$776,J$83)+'СЕТ СН'!$H$9+СВЦЭМ!$D$10+'СЕТ СН'!$H$5-'СЕТ СН'!$H$17</f>
        <v>3500.7005207699999</v>
      </c>
      <c r="K110" s="35">
        <f>SUMIFS(СВЦЭМ!$C$33:$C$776,СВЦЭМ!$A$33:$A$776,$A110,СВЦЭМ!$B$33:$B$776,K$83)+'СЕТ СН'!$H$9+СВЦЭМ!$D$10+'СЕТ СН'!$H$5-'СЕТ СН'!$H$17</f>
        <v>3432.1472883299998</v>
      </c>
      <c r="L110" s="35">
        <f>SUMIFS(СВЦЭМ!$C$33:$C$776,СВЦЭМ!$A$33:$A$776,$A110,СВЦЭМ!$B$33:$B$776,L$83)+'СЕТ СН'!$H$9+СВЦЭМ!$D$10+'СЕТ СН'!$H$5-'СЕТ СН'!$H$17</f>
        <v>3415.0841848800001</v>
      </c>
      <c r="M110" s="35">
        <f>SUMIFS(СВЦЭМ!$C$33:$C$776,СВЦЭМ!$A$33:$A$776,$A110,СВЦЭМ!$B$33:$B$776,M$83)+'СЕТ СН'!$H$9+СВЦЭМ!$D$10+'СЕТ СН'!$H$5-'СЕТ СН'!$H$17</f>
        <v>3416.8059794199999</v>
      </c>
      <c r="N110" s="35">
        <f>SUMIFS(СВЦЭМ!$C$33:$C$776,СВЦЭМ!$A$33:$A$776,$A110,СВЦЭМ!$B$33:$B$776,N$83)+'СЕТ СН'!$H$9+СВЦЭМ!$D$10+'СЕТ СН'!$H$5-'СЕТ СН'!$H$17</f>
        <v>3398.0307155399996</v>
      </c>
      <c r="O110" s="35">
        <f>SUMIFS(СВЦЭМ!$C$33:$C$776,СВЦЭМ!$A$33:$A$776,$A110,СВЦЭМ!$B$33:$B$776,O$83)+'СЕТ СН'!$H$9+СВЦЭМ!$D$10+'СЕТ СН'!$H$5-'СЕТ СН'!$H$17</f>
        <v>3413.9505233099999</v>
      </c>
      <c r="P110" s="35">
        <f>SUMIFS(СВЦЭМ!$C$33:$C$776,СВЦЭМ!$A$33:$A$776,$A110,СВЦЭМ!$B$33:$B$776,P$83)+'СЕТ СН'!$H$9+СВЦЭМ!$D$10+'СЕТ СН'!$H$5-'СЕТ СН'!$H$17</f>
        <v>3413.1903829099997</v>
      </c>
      <c r="Q110" s="35">
        <f>SUMIFS(СВЦЭМ!$C$33:$C$776,СВЦЭМ!$A$33:$A$776,$A110,СВЦЭМ!$B$33:$B$776,Q$83)+'СЕТ СН'!$H$9+СВЦЭМ!$D$10+'СЕТ СН'!$H$5-'СЕТ СН'!$H$17</f>
        <v>3406.2037903099999</v>
      </c>
      <c r="R110" s="35">
        <f>SUMIFS(СВЦЭМ!$C$33:$C$776,СВЦЭМ!$A$33:$A$776,$A110,СВЦЭМ!$B$33:$B$776,R$83)+'СЕТ СН'!$H$9+СВЦЭМ!$D$10+'СЕТ СН'!$H$5-'СЕТ СН'!$H$17</f>
        <v>3403.60848872</v>
      </c>
      <c r="S110" s="35">
        <f>SUMIFS(СВЦЭМ!$C$33:$C$776,СВЦЭМ!$A$33:$A$776,$A110,СВЦЭМ!$B$33:$B$776,S$83)+'СЕТ СН'!$H$9+СВЦЭМ!$D$10+'СЕТ СН'!$H$5-'СЕТ СН'!$H$17</f>
        <v>3412.7597072099998</v>
      </c>
      <c r="T110" s="35">
        <f>SUMIFS(СВЦЭМ!$C$33:$C$776,СВЦЭМ!$A$33:$A$776,$A110,СВЦЭМ!$B$33:$B$776,T$83)+'СЕТ СН'!$H$9+СВЦЭМ!$D$10+'СЕТ СН'!$H$5-'СЕТ СН'!$H$17</f>
        <v>3409.9330669199999</v>
      </c>
      <c r="U110" s="35">
        <f>SUMIFS(СВЦЭМ!$C$33:$C$776,СВЦЭМ!$A$33:$A$776,$A110,СВЦЭМ!$B$33:$B$776,U$83)+'СЕТ СН'!$H$9+СВЦЭМ!$D$10+'СЕТ СН'!$H$5-'СЕТ СН'!$H$17</f>
        <v>3400.71824758</v>
      </c>
      <c r="V110" s="35">
        <f>SUMIFS(СВЦЭМ!$C$33:$C$776,СВЦЭМ!$A$33:$A$776,$A110,СВЦЭМ!$B$33:$B$776,V$83)+'СЕТ СН'!$H$9+СВЦЭМ!$D$10+'СЕТ СН'!$H$5-'СЕТ СН'!$H$17</f>
        <v>3391.4627677600001</v>
      </c>
      <c r="W110" s="35">
        <f>SUMIFS(СВЦЭМ!$C$33:$C$776,СВЦЭМ!$A$33:$A$776,$A110,СВЦЭМ!$B$33:$B$776,W$83)+'СЕТ СН'!$H$9+СВЦЭМ!$D$10+'СЕТ СН'!$H$5-'СЕТ СН'!$H$17</f>
        <v>3352.77223723</v>
      </c>
      <c r="X110" s="35">
        <f>SUMIFS(СВЦЭМ!$C$33:$C$776,СВЦЭМ!$A$33:$A$776,$A110,СВЦЭМ!$B$33:$B$776,X$83)+'СЕТ СН'!$H$9+СВЦЭМ!$D$10+'СЕТ СН'!$H$5-'СЕТ СН'!$H$17</f>
        <v>3375.2377465</v>
      </c>
      <c r="Y110" s="35">
        <f>SUMIFS(СВЦЭМ!$C$33:$C$776,СВЦЭМ!$A$33:$A$776,$A110,СВЦЭМ!$B$33:$B$776,Y$83)+'СЕТ СН'!$H$9+СВЦЭМ!$D$10+'СЕТ СН'!$H$5-'СЕТ СН'!$H$17</f>
        <v>3462.1117498899998</v>
      </c>
    </row>
    <row r="111" spans="1:25" ht="15.75" x14ac:dyDescent="0.2">
      <c r="A111" s="34">
        <f t="shared" si="2"/>
        <v>43613</v>
      </c>
      <c r="B111" s="35">
        <f>SUMIFS(СВЦЭМ!$C$33:$C$776,СВЦЭМ!$A$33:$A$776,$A111,СВЦЭМ!$B$33:$B$776,B$83)+'СЕТ СН'!$H$9+СВЦЭМ!$D$10+'СЕТ СН'!$H$5-'СЕТ СН'!$H$17</f>
        <v>3583.7337842399997</v>
      </c>
      <c r="C111" s="35">
        <f>SUMIFS(СВЦЭМ!$C$33:$C$776,СВЦЭМ!$A$33:$A$776,$A111,СВЦЭМ!$B$33:$B$776,C$83)+'СЕТ СН'!$H$9+СВЦЭМ!$D$10+'СЕТ СН'!$H$5-'СЕТ СН'!$H$17</f>
        <v>3674.0849235699998</v>
      </c>
      <c r="D111" s="35">
        <f>SUMIFS(СВЦЭМ!$C$33:$C$776,СВЦЭМ!$A$33:$A$776,$A111,СВЦЭМ!$B$33:$B$776,D$83)+'СЕТ СН'!$H$9+СВЦЭМ!$D$10+'СЕТ СН'!$H$5-'СЕТ СН'!$H$17</f>
        <v>3779.4083380499997</v>
      </c>
      <c r="E111" s="35">
        <f>SUMIFS(СВЦЭМ!$C$33:$C$776,СВЦЭМ!$A$33:$A$776,$A111,СВЦЭМ!$B$33:$B$776,E$83)+'СЕТ СН'!$H$9+СВЦЭМ!$D$10+'СЕТ СН'!$H$5-'СЕТ СН'!$H$17</f>
        <v>3788.8335415799997</v>
      </c>
      <c r="F111" s="35">
        <f>SUMIFS(СВЦЭМ!$C$33:$C$776,СВЦЭМ!$A$33:$A$776,$A111,СВЦЭМ!$B$33:$B$776,F$83)+'СЕТ СН'!$H$9+СВЦЭМ!$D$10+'СЕТ СН'!$H$5-'СЕТ СН'!$H$17</f>
        <v>3793.7081832699996</v>
      </c>
      <c r="G111" s="35">
        <f>SUMIFS(СВЦЭМ!$C$33:$C$776,СВЦЭМ!$A$33:$A$776,$A111,СВЦЭМ!$B$33:$B$776,G$83)+'СЕТ СН'!$H$9+СВЦЭМ!$D$10+'СЕТ СН'!$H$5-'СЕТ СН'!$H$17</f>
        <v>3803.3089431099997</v>
      </c>
      <c r="H111" s="35">
        <f>SUMIFS(СВЦЭМ!$C$33:$C$776,СВЦЭМ!$A$33:$A$776,$A111,СВЦЭМ!$B$33:$B$776,H$83)+'СЕТ СН'!$H$9+СВЦЭМ!$D$10+'СЕТ СН'!$H$5-'СЕТ СН'!$H$17</f>
        <v>3713.2553239999997</v>
      </c>
      <c r="I111" s="35">
        <f>SUMIFS(СВЦЭМ!$C$33:$C$776,СВЦЭМ!$A$33:$A$776,$A111,СВЦЭМ!$B$33:$B$776,I$83)+'СЕТ СН'!$H$9+СВЦЭМ!$D$10+'СЕТ СН'!$H$5-'СЕТ СН'!$H$17</f>
        <v>3581.65347294</v>
      </c>
      <c r="J111" s="35">
        <f>SUMIFS(СВЦЭМ!$C$33:$C$776,СВЦЭМ!$A$33:$A$776,$A111,СВЦЭМ!$B$33:$B$776,J$83)+'СЕТ СН'!$H$9+СВЦЭМ!$D$10+'СЕТ СН'!$H$5-'СЕТ СН'!$H$17</f>
        <v>3472.54994618</v>
      </c>
      <c r="K111" s="35">
        <f>SUMIFS(СВЦЭМ!$C$33:$C$776,СВЦЭМ!$A$33:$A$776,$A111,СВЦЭМ!$B$33:$B$776,K$83)+'СЕТ СН'!$H$9+СВЦЭМ!$D$10+'СЕТ СН'!$H$5-'СЕТ СН'!$H$17</f>
        <v>3402.6602046499997</v>
      </c>
      <c r="L111" s="35">
        <f>SUMIFS(СВЦЭМ!$C$33:$C$776,СВЦЭМ!$A$33:$A$776,$A111,СВЦЭМ!$B$33:$B$776,L$83)+'СЕТ СН'!$H$9+СВЦЭМ!$D$10+'СЕТ СН'!$H$5-'СЕТ СН'!$H$17</f>
        <v>3372.0639706299999</v>
      </c>
      <c r="M111" s="35">
        <f>SUMIFS(СВЦЭМ!$C$33:$C$776,СВЦЭМ!$A$33:$A$776,$A111,СВЦЭМ!$B$33:$B$776,M$83)+'СЕТ СН'!$H$9+СВЦЭМ!$D$10+'СЕТ СН'!$H$5-'СЕТ СН'!$H$17</f>
        <v>3361.3270580399999</v>
      </c>
      <c r="N111" s="35">
        <f>SUMIFS(СВЦЭМ!$C$33:$C$776,СВЦЭМ!$A$33:$A$776,$A111,СВЦЭМ!$B$33:$B$776,N$83)+'СЕТ СН'!$H$9+СВЦЭМ!$D$10+'СЕТ СН'!$H$5-'СЕТ СН'!$H$17</f>
        <v>3364.0204479499998</v>
      </c>
      <c r="O111" s="35">
        <f>SUMIFS(СВЦЭМ!$C$33:$C$776,СВЦЭМ!$A$33:$A$776,$A111,СВЦЭМ!$B$33:$B$776,O$83)+'СЕТ СН'!$H$9+СВЦЭМ!$D$10+'СЕТ СН'!$H$5-'СЕТ СН'!$H$17</f>
        <v>3362.2959573799999</v>
      </c>
      <c r="P111" s="35">
        <f>SUMIFS(СВЦЭМ!$C$33:$C$776,СВЦЭМ!$A$33:$A$776,$A111,СВЦЭМ!$B$33:$B$776,P$83)+'СЕТ СН'!$H$9+СВЦЭМ!$D$10+'СЕТ СН'!$H$5-'СЕТ СН'!$H$17</f>
        <v>3362.4652222699997</v>
      </c>
      <c r="Q111" s="35">
        <f>SUMIFS(СВЦЭМ!$C$33:$C$776,СВЦЭМ!$A$33:$A$776,$A111,СВЦЭМ!$B$33:$B$776,Q$83)+'СЕТ СН'!$H$9+СВЦЭМ!$D$10+'СЕТ СН'!$H$5-'СЕТ СН'!$H$17</f>
        <v>3356.24482614</v>
      </c>
      <c r="R111" s="35">
        <f>SUMIFS(СВЦЭМ!$C$33:$C$776,СВЦЭМ!$A$33:$A$776,$A111,СВЦЭМ!$B$33:$B$776,R$83)+'СЕТ СН'!$H$9+СВЦЭМ!$D$10+'СЕТ СН'!$H$5-'СЕТ СН'!$H$17</f>
        <v>3371.2846565299997</v>
      </c>
      <c r="S111" s="35">
        <f>SUMIFS(СВЦЭМ!$C$33:$C$776,СВЦЭМ!$A$33:$A$776,$A111,СВЦЭМ!$B$33:$B$776,S$83)+'СЕТ СН'!$H$9+СВЦЭМ!$D$10+'СЕТ СН'!$H$5-'СЕТ СН'!$H$17</f>
        <v>3378.9990546599997</v>
      </c>
      <c r="T111" s="35">
        <f>SUMIFS(СВЦЭМ!$C$33:$C$776,СВЦЭМ!$A$33:$A$776,$A111,СВЦЭМ!$B$33:$B$776,T$83)+'СЕТ СН'!$H$9+СВЦЭМ!$D$10+'СЕТ СН'!$H$5-'СЕТ СН'!$H$17</f>
        <v>3379.9210016799998</v>
      </c>
      <c r="U111" s="35">
        <f>SUMIFS(СВЦЭМ!$C$33:$C$776,СВЦЭМ!$A$33:$A$776,$A111,СВЦЭМ!$B$33:$B$776,U$83)+'СЕТ СН'!$H$9+СВЦЭМ!$D$10+'СЕТ СН'!$H$5-'СЕТ СН'!$H$17</f>
        <v>3397.5547745699996</v>
      </c>
      <c r="V111" s="35">
        <f>SUMIFS(СВЦЭМ!$C$33:$C$776,СВЦЭМ!$A$33:$A$776,$A111,СВЦЭМ!$B$33:$B$776,V$83)+'СЕТ СН'!$H$9+СВЦЭМ!$D$10+'СЕТ СН'!$H$5-'СЕТ СН'!$H$17</f>
        <v>3403.5656285</v>
      </c>
      <c r="W111" s="35">
        <f>SUMIFS(СВЦЭМ!$C$33:$C$776,СВЦЭМ!$A$33:$A$776,$A111,СВЦЭМ!$B$33:$B$776,W$83)+'СЕТ СН'!$H$9+СВЦЭМ!$D$10+'СЕТ СН'!$H$5-'СЕТ СН'!$H$17</f>
        <v>3385.43421201</v>
      </c>
      <c r="X111" s="35">
        <f>SUMIFS(СВЦЭМ!$C$33:$C$776,СВЦЭМ!$A$33:$A$776,$A111,СВЦЭМ!$B$33:$B$776,X$83)+'СЕТ СН'!$H$9+СВЦЭМ!$D$10+'СЕТ СН'!$H$5-'СЕТ СН'!$H$17</f>
        <v>3424.1694120499997</v>
      </c>
      <c r="Y111" s="35">
        <f>SUMIFS(СВЦЭМ!$C$33:$C$776,СВЦЭМ!$A$33:$A$776,$A111,СВЦЭМ!$B$33:$B$776,Y$83)+'СЕТ СН'!$H$9+СВЦЭМ!$D$10+'СЕТ СН'!$H$5-'СЕТ СН'!$H$17</f>
        <v>3499.15781728</v>
      </c>
    </row>
    <row r="112" spans="1:25" ht="15.75" x14ac:dyDescent="0.2">
      <c r="A112" s="34">
        <f t="shared" si="2"/>
        <v>43614</v>
      </c>
      <c r="B112" s="35">
        <f>SUMIFS(СВЦЭМ!$C$33:$C$776,СВЦЭМ!$A$33:$A$776,$A112,СВЦЭМ!$B$33:$B$776,B$83)+'СЕТ СН'!$H$9+СВЦЭМ!$D$10+'СЕТ СН'!$H$5-'СЕТ СН'!$H$17</f>
        <v>3655.2908368999997</v>
      </c>
      <c r="C112" s="35">
        <f>SUMIFS(СВЦЭМ!$C$33:$C$776,СВЦЭМ!$A$33:$A$776,$A112,СВЦЭМ!$B$33:$B$776,C$83)+'СЕТ СН'!$H$9+СВЦЭМ!$D$10+'СЕТ СН'!$H$5-'СЕТ СН'!$H$17</f>
        <v>3753.3489636999998</v>
      </c>
      <c r="D112" s="35">
        <f>SUMIFS(СВЦЭМ!$C$33:$C$776,СВЦЭМ!$A$33:$A$776,$A112,СВЦЭМ!$B$33:$B$776,D$83)+'СЕТ СН'!$H$9+СВЦЭМ!$D$10+'СЕТ СН'!$H$5-'СЕТ СН'!$H$17</f>
        <v>3785.2977334099996</v>
      </c>
      <c r="E112" s="35">
        <f>SUMIFS(СВЦЭМ!$C$33:$C$776,СВЦЭМ!$A$33:$A$776,$A112,СВЦЭМ!$B$33:$B$776,E$83)+'СЕТ СН'!$H$9+СВЦЭМ!$D$10+'СЕТ СН'!$H$5-'СЕТ СН'!$H$17</f>
        <v>3771.5216693100001</v>
      </c>
      <c r="F112" s="35">
        <f>SUMIFS(СВЦЭМ!$C$33:$C$776,СВЦЭМ!$A$33:$A$776,$A112,СВЦЭМ!$B$33:$B$776,F$83)+'СЕТ СН'!$H$9+СВЦЭМ!$D$10+'СЕТ СН'!$H$5-'СЕТ СН'!$H$17</f>
        <v>3780.0948743999998</v>
      </c>
      <c r="G112" s="35">
        <f>SUMIFS(СВЦЭМ!$C$33:$C$776,СВЦЭМ!$A$33:$A$776,$A112,СВЦЭМ!$B$33:$B$776,G$83)+'СЕТ СН'!$H$9+СВЦЭМ!$D$10+'СЕТ СН'!$H$5-'СЕТ СН'!$H$17</f>
        <v>3784.2617741899999</v>
      </c>
      <c r="H112" s="35">
        <f>SUMIFS(СВЦЭМ!$C$33:$C$776,СВЦЭМ!$A$33:$A$776,$A112,СВЦЭМ!$B$33:$B$776,H$83)+'СЕТ СН'!$H$9+СВЦЭМ!$D$10+'СЕТ СН'!$H$5-'СЕТ СН'!$H$17</f>
        <v>3767.2217199899997</v>
      </c>
      <c r="I112" s="35">
        <f>SUMIFS(СВЦЭМ!$C$33:$C$776,СВЦЭМ!$A$33:$A$776,$A112,СВЦЭМ!$B$33:$B$776,I$83)+'СЕТ СН'!$H$9+СВЦЭМ!$D$10+'СЕТ СН'!$H$5-'СЕТ СН'!$H$17</f>
        <v>3647.9373024199999</v>
      </c>
      <c r="J112" s="35">
        <f>SUMIFS(СВЦЭМ!$C$33:$C$776,СВЦЭМ!$A$33:$A$776,$A112,СВЦЭМ!$B$33:$B$776,J$83)+'СЕТ СН'!$H$9+СВЦЭМ!$D$10+'СЕТ СН'!$H$5-'СЕТ СН'!$H$17</f>
        <v>3553.4756315999998</v>
      </c>
      <c r="K112" s="35">
        <f>SUMIFS(СВЦЭМ!$C$33:$C$776,СВЦЭМ!$A$33:$A$776,$A112,СВЦЭМ!$B$33:$B$776,K$83)+'СЕТ СН'!$H$9+СВЦЭМ!$D$10+'СЕТ СН'!$H$5-'СЕТ СН'!$H$17</f>
        <v>3483.10885641</v>
      </c>
      <c r="L112" s="35">
        <f>SUMIFS(СВЦЭМ!$C$33:$C$776,СВЦЭМ!$A$33:$A$776,$A112,СВЦЭМ!$B$33:$B$776,L$83)+'СЕТ СН'!$H$9+СВЦЭМ!$D$10+'СЕТ СН'!$H$5-'СЕТ СН'!$H$17</f>
        <v>3472.5989867899998</v>
      </c>
      <c r="M112" s="35">
        <f>SUMIFS(СВЦЭМ!$C$33:$C$776,СВЦЭМ!$A$33:$A$776,$A112,СВЦЭМ!$B$33:$B$776,M$83)+'СЕТ СН'!$H$9+СВЦЭМ!$D$10+'СЕТ СН'!$H$5-'СЕТ СН'!$H$17</f>
        <v>3476.6691549399998</v>
      </c>
      <c r="N112" s="35">
        <f>SUMIFS(СВЦЭМ!$C$33:$C$776,СВЦЭМ!$A$33:$A$776,$A112,СВЦЭМ!$B$33:$B$776,N$83)+'СЕТ СН'!$H$9+СВЦЭМ!$D$10+'СЕТ СН'!$H$5-'СЕТ СН'!$H$17</f>
        <v>3477.48092219</v>
      </c>
      <c r="O112" s="35">
        <f>SUMIFS(СВЦЭМ!$C$33:$C$776,СВЦЭМ!$A$33:$A$776,$A112,СВЦЭМ!$B$33:$B$776,O$83)+'СЕТ СН'!$H$9+СВЦЭМ!$D$10+'СЕТ СН'!$H$5-'СЕТ СН'!$H$17</f>
        <v>3473.2439331599999</v>
      </c>
      <c r="P112" s="35">
        <f>SUMIFS(СВЦЭМ!$C$33:$C$776,СВЦЭМ!$A$33:$A$776,$A112,СВЦЭМ!$B$33:$B$776,P$83)+'СЕТ СН'!$H$9+СВЦЭМ!$D$10+'СЕТ СН'!$H$5-'СЕТ СН'!$H$17</f>
        <v>3490.0230429599997</v>
      </c>
      <c r="Q112" s="35">
        <f>SUMIFS(СВЦЭМ!$C$33:$C$776,СВЦЭМ!$A$33:$A$776,$A112,СВЦЭМ!$B$33:$B$776,Q$83)+'СЕТ СН'!$H$9+СВЦЭМ!$D$10+'СЕТ СН'!$H$5-'СЕТ СН'!$H$17</f>
        <v>3478.4498150499999</v>
      </c>
      <c r="R112" s="35">
        <f>SUMIFS(СВЦЭМ!$C$33:$C$776,СВЦЭМ!$A$33:$A$776,$A112,СВЦЭМ!$B$33:$B$776,R$83)+'СЕТ СН'!$H$9+СВЦЭМ!$D$10+'СЕТ СН'!$H$5-'СЕТ СН'!$H$17</f>
        <v>3477.37560377</v>
      </c>
      <c r="S112" s="35">
        <f>SUMIFS(СВЦЭМ!$C$33:$C$776,СВЦЭМ!$A$33:$A$776,$A112,СВЦЭМ!$B$33:$B$776,S$83)+'СЕТ СН'!$H$9+СВЦЭМ!$D$10+'СЕТ СН'!$H$5-'СЕТ СН'!$H$17</f>
        <v>3482.5754441299996</v>
      </c>
      <c r="T112" s="35">
        <f>SUMIFS(СВЦЭМ!$C$33:$C$776,СВЦЭМ!$A$33:$A$776,$A112,СВЦЭМ!$B$33:$B$776,T$83)+'СЕТ СН'!$H$9+СВЦЭМ!$D$10+'СЕТ СН'!$H$5-'СЕТ СН'!$H$17</f>
        <v>3477.3605782199998</v>
      </c>
      <c r="U112" s="35">
        <f>SUMIFS(СВЦЭМ!$C$33:$C$776,СВЦЭМ!$A$33:$A$776,$A112,СВЦЭМ!$B$33:$B$776,U$83)+'СЕТ СН'!$H$9+СВЦЭМ!$D$10+'СЕТ СН'!$H$5-'СЕТ СН'!$H$17</f>
        <v>3457.0543354299998</v>
      </c>
      <c r="V112" s="35">
        <f>SUMIFS(СВЦЭМ!$C$33:$C$776,СВЦЭМ!$A$33:$A$776,$A112,СВЦЭМ!$B$33:$B$776,V$83)+'СЕТ СН'!$H$9+СВЦЭМ!$D$10+'СЕТ СН'!$H$5-'СЕТ СН'!$H$17</f>
        <v>3446.8252251999997</v>
      </c>
      <c r="W112" s="35">
        <f>SUMIFS(СВЦЭМ!$C$33:$C$776,СВЦЭМ!$A$33:$A$776,$A112,СВЦЭМ!$B$33:$B$776,W$83)+'СЕТ СН'!$H$9+СВЦЭМ!$D$10+'СЕТ СН'!$H$5-'СЕТ СН'!$H$17</f>
        <v>3449.4074435499997</v>
      </c>
      <c r="X112" s="35">
        <f>SUMIFS(СВЦЭМ!$C$33:$C$776,СВЦЭМ!$A$33:$A$776,$A112,СВЦЭМ!$B$33:$B$776,X$83)+'СЕТ СН'!$H$9+СВЦЭМ!$D$10+'СЕТ СН'!$H$5-'СЕТ СН'!$H$17</f>
        <v>3489.83932951</v>
      </c>
      <c r="Y112" s="35">
        <f>SUMIFS(СВЦЭМ!$C$33:$C$776,СВЦЭМ!$A$33:$A$776,$A112,СВЦЭМ!$B$33:$B$776,Y$83)+'СЕТ СН'!$H$9+СВЦЭМ!$D$10+'СЕТ СН'!$H$5-'СЕТ СН'!$H$17</f>
        <v>3574.1208215299998</v>
      </c>
    </row>
    <row r="113" spans="1:27" ht="15.75" x14ac:dyDescent="0.2">
      <c r="A113" s="34">
        <f t="shared" si="2"/>
        <v>43615</v>
      </c>
      <c r="B113" s="35">
        <f>SUMIFS(СВЦЭМ!$C$33:$C$776,СВЦЭМ!$A$33:$A$776,$A113,СВЦЭМ!$B$33:$B$776,B$83)+'СЕТ СН'!$H$9+СВЦЭМ!$D$10+'СЕТ СН'!$H$5-'СЕТ СН'!$H$17</f>
        <v>3696.3536503699997</v>
      </c>
      <c r="C113" s="35">
        <f>SUMIFS(СВЦЭМ!$C$33:$C$776,СВЦЭМ!$A$33:$A$776,$A113,СВЦЭМ!$B$33:$B$776,C$83)+'СЕТ СН'!$H$9+СВЦЭМ!$D$10+'СЕТ СН'!$H$5-'СЕТ СН'!$H$17</f>
        <v>3735.7186870299997</v>
      </c>
      <c r="D113" s="35">
        <f>SUMIFS(СВЦЭМ!$C$33:$C$776,СВЦЭМ!$A$33:$A$776,$A113,СВЦЭМ!$B$33:$B$776,D$83)+'СЕТ СН'!$H$9+СВЦЭМ!$D$10+'СЕТ СН'!$H$5-'СЕТ СН'!$H$17</f>
        <v>3796.1766013699998</v>
      </c>
      <c r="E113" s="35">
        <f>SUMIFS(СВЦЭМ!$C$33:$C$776,СВЦЭМ!$A$33:$A$776,$A113,СВЦЭМ!$B$33:$B$776,E$83)+'СЕТ СН'!$H$9+СВЦЭМ!$D$10+'СЕТ СН'!$H$5-'СЕТ СН'!$H$17</f>
        <v>3783.35920343</v>
      </c>
      <c r="F113" s="35">
        <f>SUMIFS(СВЦЭМ!$C$33:$C$776,СВЦЭМ!$A$33:$A$776,$A113,СВЦЭМ!$B$33:$B$776,F$83)+'СЕТ СН'!$H$9+СВЦЭМ!$D$10+'СЕТ СН'!$H$5-'СЕТ СН'!$H$17</f>
        <v>3788.6448617199999</v>
      </c>
      <c r="G113" s="35">
        <f>SUMIFS(СВЦЭМ!$C$33:$C$776,СВЦЭМ!$A$33:$A$776,$A113,СВЦЭМ!$B$33:$B$776,G$83)+'СЕТ СН'!$H$9+СВЦЭМ!$D$10+'СЕТ СН'!$H$5-'СЕТ СН'!$H$17</f>
        <v>3801.1953322299996</v>
      </c>
      <c r="H113" s="35">
        <f>SUMIFS(СВЦЭМ!$C$33:$C$776,СВЦЭМ!$A$33:$A$776,$A113,СВЦЭМ!$B$33:$B$776,H$83)+'СЕТ СН'!$H$9+СВЦЭМ!$D$10+'СЕТ СН'!$H$5-'СЕТ СН'!$H$17</f>
        <v>3799.3821423899999</v>
      </c>
      <c r="I113" s="35">
        <f>SUMIFS(СВЦЭМ!$C$33:$C$776,СВЦЭМ!$A$33:$A$776,$A113,СВЦЭМ!$B$33:$B$776,I$83)+'СЕТ СН'!$H$9+СВЦЭМ!$D$10+'СЕТ СН'!$H$5-'СЕТ СН'!$H$17</f>
        <v>3699.4260832099999</v>
      </c>
      <c r="J113" s="35">
        <f>SUMIFS(СВЦЭМ!$C$33:$C$776,СВЦЭМ!$A$33:$A$776,$A113,СВЦЭМ!$B$33:$B$776,J$83)+'СЕТ СН'!$H$9+СВЦЭМ!$D$10+'СЕТ СН'!$H$5-'СЕТ СН'!$H$17</f>
        <v>3600.8887331699998</v>
      </c>
      <c r="K113" s="35">
        <f>SUMIFS(СВЦЭМ!$C$33:$C$776,СВЦЭМ!$A$33:$A$776,$A113,СВЦЭМ!$B$33:$B$776,K$83)+'СЕТ СН'!$H$9+СВЦЭМ!$D$10+'СЕТ СН'!$H$5-'СЕТ СН'!$H$17</f>
        <v>3517.2689955599999</v>
      </c>
      <c r="L113" s="35">
        <f>SUMIFS(СВЦЭМ!$C$33:$C$776,СВЦЭМ!$A$33:$A$776,$A113,СВЦЭМ!$B$33:$B$776,L$83)+'СЕТ СН'!$H$9+СВЦЭМ!$D$10+'СЕТ СН'!$H$5-'СЕТ СН'!$H$17</f>
        <v>3507.6650505299999</v>
      </c>
      <c r="M113" s="35">
        <f>SUMIFS(СВЦЭМ!$C$33:$C$776,СВЦЭМ!$A$33:$A$776,$A113,СВЦЭМ!$B$33:$B$776,M$83)+'СЕТ СН'!$H$9+СВЦЭМ!$D$10+'СЕТ СН'!$H$5-'СЕТ СН'!$H$17</f>
        <v>3520.2137395299997</v>
      </c>
      <c r="N113" s="35">
        <f>SUMIFS(СВЦЭМ!$C$33:$C$776,СВЦЭМ!$A$33:$A$776,$A113,СВЦЭМ!$B$33:$B$776,N$83)+'СЕТ СН'!$H$9+СВЦЭМ!$D$10+'СЕТ СН'!$H$5-'СЕТ СН'!$H$17</f>
        <v>3509.67336798</v>
      </c>
      <c r="O113" s="35">
        <f>SUMIFS(СВЦЭМ!$C$33:$C$776,СВЦЭМ!$A$33:$A$776,$A113,СВЦЭМ!$B$33:$B$776,O$83)+'СЕТ СН'!$H$9+СВЦЭМ!$D$10+'СЕТ СН'!$H$5-'СЕТ СН'!$H$17</f>
        <v>3499.4372708699998</v>
      </c>
      <c r="P113" s="35">
        <f>SUMIFS(СВЦЭМ!$C$33:$C$776,СВЦЭМ!$A$33:$A$776,$A113,СВЦЭМ!$B$33:$B$776,P$83)+'СЕТ СН'!$H$9+СВЦЭМ!$D$10+'СЕТ СН'!$H$5-'СЕТ СН'!$H$17</f>
        <v>3499.6655587499999</v>
      </c>
      <c r="Q113" s="35">
        <f>SUMIFS(СВЦЭМ!$C$33:$C$776,СВЦЭМ!$A$33:$A$776,$A113,СВЦЭМ!$B$33:$B$776,Q$83)+'СЕТ СН'!$H$9+СВЦЭМ!$D$10+'СЕТ СН'!$H$5-'СЕТ СН'!$H$17</f>
        <v>3522.1256497199997</v>
      </c>
      <c r="R113" s="35">
        <f>SUMIFS(СВЦЭМ!$C$33:$C$776,СВЦЭМ!$A$33:$A$776,$A113,СВЦЭМ!$B$33:$B$776,R$83)+'СЕТ СН'!$H$9+СВЦЭМ!$D$10+'СЕТ СН'!$H$5-'СЕТ СН'!$H$17</f>
        <v>3516.0133492</v>
      </c>
      <c r="S113" s="35">
        <f>SUMIFS(СВЦЭМ!$C$33:$C$776,СВЦЭМ!$A$33:$A$776,$A113,СВЦЭМ!$B$33:$B$776,S$83)+'СЕТ СН'!$H$9+СВЦЭМ!$D$10+'СЕТ СН'!$H$5-'СЕТ СН'!$H$17</f>
        <v>3517.13134683</v>
      </c>
      <c r="T113" s="35">
        <f>SUMIFS(СВЦЭМ!$C$33:$C$776,СВЦЭМ!$A$33:$A$776,$A113,СВЦЭМ!$B$33:$B$776,T$83)+'СЕТ СН'!$H$9+СВЦЭМ!$D$10+'СЕТ СН'!$H$5-'СЕТ СН'!$H$17</f>
        <v>3519.0185526</v>
      </c>
      <c r="U113" s="35">
        <f>SUMIFS(СВЦЭМ!$C$33:$C$776,СВЦЭМ!$A$33:$A$776,$A113,СВЦЭМ!$B$33:$B$776,U$83)+'СЕТ СН'!$H$9+СВЦЭМ!$D$10+'СЕТ СН'!$H$5-'СЕТ СН'!$H$17</f>
        <v>3510.7398773999998</v>
      </c>
      <c r="V113" s="35">
        <f>SUMIFS(СВЦЭМ!$C$33:$C$776,СВЦЭМ!$A$33:$A$776,$A113,СВЦЭМ!$B$33:$B$776,V$83)+'СЕТ СН'!$H$9+СВЦЭМ!$D$10+'СЕТ СН'!$H$5-'СЕТ СН'!$H$17</f>
        <v>3489.7861964999997</v>
      </c>
      <c r="W113" s="35">
        <f>SUMIFS(СВЦЭМ!$C$33:$C$776,СВЦЭМ!$A$33:$A$776,$A113,СВЦЭМ!$B$33:$B$776,W$83)+'СЕТ СН'!$H$9+СВЦЭМ!$D$10+'СЕТ СН'!$H$5-'СЕТ СН'!$H$17</f>
        <v>3459.1633752499997</v>
      </c>
      <c r="X113" s="35">
        <f>SUMIFS(СВЦЭМ!$C$33:$C$776,СВЦЭМ!$A$33:$A$776,$A113,СВЦЭМ!$B$33:$B$776,X$83)+'СЕТ СН'!$H$9+СВЦЭМ!$D$10+'СЕТ СН'!$H$5-'СЕТ СН'!$H$17</f>
        <v>3452.68332246</v>
      </c>
      <c r="Y113" s="35">
        <f>SUMIFS(СВЦЭМ!$C$33:$C$776,СВЦЭМ!$A$33:$A$776,$A113,СВЦЭМ!$B$33:$B$776,Y$83)+'СЕТ СН'!$H$9+СВЦЭМ!$D$10+'СЕТ СН'!$H$5-'СЕТ СН'!$H$17</f>
        <v>3527.85329938</v>
      </c>
      <c r="AA113" s="36"/>
    </row>
    <row r="114" spans="1:27" ht="15.75" x14ac:dyDescent="0.2">
      <c r="A114" s="34">
        <f t="shared" si="2"/>
        <v>43616</v>
      </c>
      <c r="B114" s="35">
        <f>SUMIFS(СВЦЭМ!$C$33:$C$776,СВЦЭМ!$A$33:$A$776,$A114,СВЦЭМ!$B$33:$B$776,B$83)+'СЕТ СН'!$H$9+СВЦЭМ!$D$10+'СЕТ СН'!$H$5-'СЕТ СН'!$H$17</f>
        <v>3665.18625978</v>
      </c>
      <c r="C114" s="35">
        <f>SUMIFS(СВЦЭМ!$C$33:$C$776,СВЦЭМ!$A$33:$A$776,$A114,СВЦЭМ!$B$33:$B$776,C$83)+'СЕТ СН'!$H$9+СВЦЭМ!$D$10+'СЕТ СН'!$H$5-'СЕТ СН'!$H$17</f>
        <v>3720.2545650900001</v>
      </c>
      <c r="D114" s="35">
        <f>SUMIFS(СВЦЭМ!$C$33:$C$776,СВЦЭМ!$A$33:$A$776,$A114,СВЦЭМ!$B$33:$B$776,D$83)+'СЕТ СН'!$H$9+СВЦЭМ!$D$10+'СЕТ СН'!$H$5-'СЕТ СН'!$H$17</f>
        <v>3796.3535183099998</v>
      </c>
      <c r="E114" s="35">
        <f>SUMIFS(СВЦЭМ!$C$33:$C$776,СВЦЭМ!$A$33:$A$776,$A114,СВЦЭМ!$B$33:$B$776,E$83)+'СЕТ СН'!$H$9+СВЦЭМ!$D$10+'СЕТ СН'!$H$5-'СЕТ СН'!$H$17</f>
        <v>3786.5646866299999</v>
      </c>
      <c r="F114" s="35">
        <f>SUMIFS(СВЦЭМ!$C$33:$C$776,СВЦЭМ!$A$33:$A$776,$A114,СВЦЭМ!$B$33:$B$776,F$83)+'СЕТ СН'!$H$9+СВЦЭМ!$D$10+'СЕТ СН'!$H$5-'СЕТ СН'!$H$17</f>
        <v>3782.1134019900001</v>
      </c>
      <c r="G114" s="35">
        <f>SUMIFS(СВЦЭМ!$C$33:$C$776,СВЦЭМ!$A$33:$A$776,$A114,СВЦЭМ!$B$33:$B$776,G$83)+'СЕТ СН'!$H$9+СВЦЭМ!$D$10+'СЕТ СН'!$H$5-'СЕТ СН'!$H$17</f>
        <v>3793.2785163099998</v>
      </c>
      <c r="H114" s="35">
        <f>SUMIFS(СВЦЭМ!$C$33:$C$776,СВЦЭМ!$A$33:$A$776,$A114,СВЦЭМ!$B$33:$B$776,H$83)+'СЕТ СН'!$H$9+СВЦЭМ!$D$10+'СЕТ СН'!$H$5-'СЕТ СН'!$H$17</f>
        <v>3792.3245459899999</v>
      </c>
      <c r="I114" s="35">
        <f>SUMIFS(СВЦЭМ!$C$33:$C$776,СВЦЭМ!$A$33:$A$776,$A114,СВЦЭМ!$B$33:$B$776,I$83)+'СЕТ СН'!$H$9+СВЦЭМ!$D$10+'СЕТ СН'!$H$5-'СЕТ СН'!$H$17</f>
        <v>3697.0762859199999</v>
      </c>
      <c r="J114" s="35">
        <f>SUMIFS(СВЦЭМ!$C$33:$C$776,СВЦЭМ!$A$33:$A$776,$A114,СВЦЭМ!$B$33:$B$776,J$83)+'СЕТ СН'!$H$9+СВЦЭМ!$D$10+'СЕТ СН'!$H$5-'СЕТ СН'!$H$17</f>
        <v>3592.9916987299998</v>
      </c>
      <c r="K114" s="35">
        <f>SUMIFS(СВЦЭМ!$C$33:$C$776,СВЦЭМ!$A$33:$A$776,$A114,СВЦЭМ!$B$33:$B$776,K$83)+'СЕТ СН'!$H$9+СВЦЭМ!$D$10+'СЕТ СН'!$H$5-'СЕТ СН'!$H$17</f>
        <v>3526.52423073</v>
      </c>
      <c r="L114" s="35">
        <f>SUMIFS(СВЦЭМ!$C$33:$C$776,СВЦЭМ!$A$33:$A$776,$A114,СВЦЭМ!$B$33:$B$776,L$83)+'СЕТ СН'!$H$9+СВЦЭМ!$D$10+'СЕТ СН'!$H$5-'СЕТ СН'!$H$17</f>
        <v>3508.8146104699999</v>
      </c>
      <c r="M114" s="35">
        <f>SUMIFS(СВЦЭМ!$C$33:$C$776,СВЦЭМ!$A$33:$A$776,$A114,СВЦЭМ!$B$33:$B$776,M$83)+'СЕТ СН'!$H$9+СВЦЭМ!$D$10+'СЕТ СН'!$H$5-'СЕТ СН'!$H$17</f>
        <v>3520.34326495</v>
      </c>
      <c r="N114" s="35">
        <f>SUMIFS(СВЦЭМ!$C$33:$C$776,СВЦЭМ!$A$33:$A$776,$A114,СВЦЭМ!$B$33:$B$776,N$83)+'СЕТ СН'!$H$9+СВЦЭМ!$D$10+'СЕТ СН'!$H$5-'СЕТ СН'!$H$17</f>
        <v>3498.2405057799997</v>
      </c>
      <c r="O114" s="35">
        <f>SUMIFS(СВЦЭМ!$C$33:$C$776,СВЦЭМ!$A$33:$A$776,$A114,СВЦЭМ!$B$33:$B$776,O$83)+'СЕТ СН'!$H$9+СВЦЭМ!$D$10+'СЕТ СН'!$H$5-'СЕТ СН'!$H$17</f>
        <v>3534.7010914100001</v>
      </c>
      <c r="P114" s="35">
        <f>SUMIFS(СВЦЭМ!$C$33:$C$776,СВЦЭМ!$A$33:$A$776,$A114,СВЦЭМ!$B$33:$B$776,P$83)+'СЕТ СН'!$H$9+СВЦЭМ!$D$10+'СЕТ СН'!$H$5-'СЕТ СН'!$H$17</f>
        <v>3497.2106379500001</v>
      </c>
      <c r="Q114" s="35">
        <f>SUMIFS(СВЦЭМ!$C$33:$C$776,СВЦЭМ!$A$33:$A$776,$A114,СВЦЭМ!$B$33:$B$776,Q$83)+'СЕТ СН'!$H$9+СВЦЭМ!$D$10+'СЕТ СН'!$H$5-'СЕТ СН'!$H$17</f>
        <v>3507.0697977899999</v>
      </c>
      <c r="R114" s="35">
        <f>SUMIFS(СВЦЭМ!$C$33:$C$776,СВЦЭМ!$A$33:$A$776,$A114,СВЦЭМ!$B$33:$B$776,R$83)+'СЕТ СН'!$H$9+СВЦЭМ!$D$10+'СЕТ СН'!$H$5-'СЕТ СН'!$H$17</f>
        <v>3495.37116986</v>
      </c>
      <c r="S114" s="35">
        <f>SUMIFS(СВЦЭМ!$C$33:$C$776,СВЦЭМ!$A$33:$A$776,$A114,СВЦЭМ!$B$33:$B$776,S$83)+'СЕТ СН'!$H$9+СВЦЭМ!$D$10+'СЕТ СН'!$H$5-'СЕТ СН'!$H$17</f>
        <v>3494.8271930699998</v>
      </c>
      <c r="T114" s="35">
        <f>SUMIFS(СВЦЭМ!$C$33:$C$776,СВЦЭМ!$A$33:$A$776,$A114,СВЦЭМ!$B$33:$B$776,T$83)+'СЕТ СН'!$H$9+СВЦЭМ!$D$10+'СЕТ СН'!$H$5-'СЕТ СН'!$H$17</f>
        <v>3499.3242735099998</v>
      </c>
      <c r="U114" s="35">
        <f>SUMIFS(СВЦЭМ!$C$33:$C$776,СВЦЭМ!$A$33:$A$776,$A114,СВЦЭМ!$B$33:$B$776,U$83)+'СЕТ СН'!$H$9+СВЦЭМ!$D$10+'СЕТ СН'!$H$5-'СЕТ СН'!$H$17</f>
        <v>3498.67800033</v>
      </c>
      <c r="V114" s="35">
        <f>SUMIFS(СВЦЭМ!$C$33:$C$776,СВЦЭМ!$A$33:$A$776,$A114,СВЦЭМ!$B$33:$B$776,V$83)+'СЕТ СН'!$H$9+СВЦЭМ!$D$10+'СЕТ СН'!$H$5-'СЕТ СН'!$H$17</f>
        <v>3485.1311400499999</v>
      </c>
      <c r="W114" s="35">
        <f>SUMIFS(СВЦЭМ!$C$33:$C$776,СВЦЭМ!$A$33:$A$776,$A114,СВЦЭМ!$B$33:$B$776,W$83)+'СЕТ СН'!$H$9+СВЦЭМ!$D$10+'СЕТ СН'!$H$5-'СЕТ СН'!$H$17</f>
        <v>3464.1369719099998</v>
      </c>
      <c r="X114" s="35">
        <f>SUMIFS(СВЦЭМ!$C$33:$C$776,СВЦЭМ!$A$33:$A$776,$A114,СВЦЭМ!$B$33:$B$776,X$83)+'СЕТ СН'!$H$9+СВЦЭМ!$D$10+'СЕТ СН'!$H$5-'СЕТ СН'!$H$17</f>
        <v>3500.1339258099997</v>
      </c>
      <c r="Y114" s="35">
        <f>SUMIFS(СВЦЭМ!$C$33:$C$776,СВЦЭМ!$A$33:$A$776,$A114,СВЦЭМ!$B$33:$B$776,Y$83)+'СЕТ СН'!$H$9+СВЦЭМ!$D$10+'СЕТ СН'!$H$5-'СЕТ СН'!$H$17</f>
        <v>3570.5133664300001</v>
      </c>
    </row>
    <row r="115" spans="1:27" ht="15.75" x14ac:dyDescent="0.2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row>
    <row r="116" spans="1:27" ht="15.75" x14ac:dyDescent="0.25">
      <c r="A116" s="31"/>
      <c r="B116" s="32"/>
      <c r="C116" s="31"/>
      <c r="D116" s="31"/>
      <c r="E116" s="31"/>
      <c r="F116" s="31"/>
      <c r="G116" s="31"/>
      <c r="H116" s="31"/>
      <c r="I116" s="31"/>
      <c r="J116" s="31"/>
      <c r="K116" s="31"/>
      <c r="L116" s="31"/>
      <c r="M116" s="31"/>
      <c r="N116" s="31"/>
      <c r="O116" s="31"/>
      <c r="P116" s="31"/>
      <c r="Q116" s="31"/>
      <c r="R116" s="31"/>
      <c r="S116" s="31"/>
      <c r="T116" s="31"/>
      <c r="U116" s="31"/>
      <c r="V116" s="31"/>
      <c r="W116" s="31"/>
      <c r="X116" s="31"/>
      <c r="Y116" s="31"/>
    </row>
    <row r="117" spans="1:27" ht="12.75" customHeight="1" x14ac:dyDescent="0.2">
      <c r="A117" s="130" t="s">
        <v>7</v>
      </c>
      <c r="B117" s="124" t="s">
        <v>73</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3">
        <v>1</v>
      </c>
      <c r="C119" s="33">
        <v>2</v>
      </c>
      <c r="D119" s="33">
        <v>3</v>
      </c>
      <c r="E119" s="33">
        <v>4</v>
      </c>
      <c r="F119" s="33">
        <v>5</v>
      </c>
      <c r="G119" s="33">
        <v>6</v>
      </c>
      <c r="H119" s="33">
        <v>7</v>
      </c>
      <c r="I119" s="33">
        <v>8</v>
      </c>
      <c r="J119" s="33">
        <v>9</v>
      </c>
      <c r="K119" s="33">
        <v>10</v>
      </c>
      <c r="L119" s="33">
        <v>11</v>
      </c>
      <c r="M119" s="33">
        <v>12</v>
      </c>
      <c r="N119" s="33">
        <v>13</v>
      </c>
      <c r="O119" s="33">
        <v>14</v>
      </c>
      <c r="P119" s="33">
        <v>15</v>
      </c>
      <c r="Q119" s="33">
        <v>16</v>
      </c>
      <c r="R119" s="33">
        <v>17</v>
      </c>
      <c r="S119" s="33">
        <v>18</v>
      </c>
      <c r="T119" s="33">
        <v>19</v>
      </c>
      <c r="U119" s="33">
        <v>20</v>
      </c>
      <c r="V119" s="33">
        <v>21</v>
      </c>
      <c r="W119" s="33">
        <v>22</v>
      </c>
      <c r="X119" s="33">
        <v>23</v>
      </c>
      <c r="Y119" s="33">
        <v>24</v>
      </c>
    </row>
    <row r="120" spans="1:27" ht="15.75" x14ac:dyDescent="0.2">
      <c r="A120" s="34" t="str">
        <f>A84</f>
        <v>01.05.2019</v>
      </c>
      <c r="B120" s="35">
        <f>SUMIFS(СВЦЭМ!$C$33:$C$776,СВЦЭМ!$A$33:$A$776,$A120,СВЦЭМ!$B$33:$B$776,B$119)+'СЕТ СН'!$I$9+СВЦЭМ!$D$10+'СЕТ СН'!$I$5-'СЕТ СН'!$I$17</f>
        <v>3999.3329199700001</v>
      </c>
      <c r="C120" s="35">
        <f>SUMIFS(СВЦЭМ!$C$33:$C$776,СВЦЭМ!$A$33:$A$776,$A120,СВЦЭМ!$B$33:$B$776,C$119)+'СЕТ СН'!$I$9+СВЦЭМ!$D$10+'СЕТ СН'!$I$5-'СЕТ СН'!$I$17</f>
        <v>4005.9280530800002</v>
      </c>
      <c r="D120" s="35">
        <f>SUMIFS(СВЦЭМ!$C$33:$C$776,СВЦЭМ!$A$33:$A$776,$A120,СВЦЭМ!$B$33:$B$776,D$119)+'СЕТ СН'!$I$9+СВЦЭМ!$D$10+'СЕТ СН'!$I$5-'СЕТ СН'!$I$17</f>
        <v>4029.2962849400001</v>
      </c>
      <c r="E120" s="35">
        <f>SUMIFS(СВЦЭМ!$C$33:$C$776,СВЦЭМ!$A$33:$A$776,$A120,СВЦЭМ!$B$33:$B$776,E$119)+'СЕТ СН'!$I$9+СВЦЭМ!$D$10+'СЕТ СН'!$I$5-'СЕТ СН'!$I$17</f>
        <v>4037.58623343</v>
      </c>
      <c r="F120" s="35">
        <f>SUMIFS(СВЦЭМ!$C$33:$C$776,СВЦЭМ!$A$33:$A$776,$A120,СВЦЭМ!$B$33:$B$776,F$119)+'СЕТ СН'!$I$9+СВЦЭМ!$D$10+'СЕТ СН'!$I$5-'СЕТ СН'!$I$17</f>
        <v>4032.7570637200001</v>
      </c>
      <c r="G120" s="35">
        <f>SUMIFS(СВЦЭМ!$C$33:$C$776,СВЦЭМ!$A$33:$A$776,$A120,СВЦЭМ!$B$33:$B$776,G$119)+'СЕТ СН'!$I$9+СВЦЭМ!$D$10+'СЕТ СН'!$I$5-'СЕТ СН'!$I$17</f>
        <v>4020.5841635100001</v>
      </c>
      <c r="H120" s="35">
        <f>SUMIFS(СВЦЭМ!$C$33:$C$776,СВЦЭМ!$A$33:$A$776,$A120,СВЦЭМ!$B$33:$B$776,H$119)+'СЕТ СН'!$I$9+СВЦЭМ!$D$10+'СЕТ СН'!$I$5-'СЕТ СН'!$I$17</f>
        <v>3996.5709979200001</v>
      </c>
      <c r="I120" s="35">
        <f>SUMIFS(СВЦЭМ!$C$33:$C$776,СВЦЭМ!$A$33:$A$776,$A120,СВЦЭМ!$B$33:$B$776,I$119)+'СЕТ СН'!$I$9+СВЦЭМ!$D$10+'СЕТ СН'!$I$5-'СЕТ СН'!$I$17</f>
        <v>3970.7225263600003</v>
      </c>
      <c r="J120" s="35">
        <f>SUMIFS(СВЦЭМ!$C$33:$C$776,СВЦЭМ!$A$33:$A$776,$A120,СВЦЭМ!$B$33:$B$776,J$119)+'СЕТ СН'!$I$9+СВЦЭМ!$D$10+'СЕТ СН'!$I$5-'СЕТ СН'!$I$17</f>
        <v>3932.0488163600003</v>
      </c>
      <c r="K120" s="35">
        <f>SUMIFS(СВЦЭМ!$C$33:$C$776,СВЦЭМ!$A$33:$A$776,$A120,СВЦЭМ!$B$33:$B$776,K$119)+'СЕТ СН'!$I$9+СВЦЭМ!$D$10+'СЕТ СН'!$I$5-'СЕТ СН'!$I$17</f>
        <v>3902.4077939900003</v>
      </c>
      <c r="L120" s="35">
        <f>SUMIFS(СВЦЭМ!$C$33:$C$776,СВЦЭМ!$A$33:$A$776,$A120,СВЦЭМ!$B$33:$B$776,L$119)+'СЕТ СН'!$I$9+СВЦЭМ!$D$10+'СЕТ СН'!$I$5-'СЕТ СН'!$I$17</f>
        <v>3895.7400490800001</v>
      </c>
      <c r="M120" s="35">
        <f>SUMIFS(СВЦЭМ!$C$33:$C$776,СВЦЭМ!$A$33:$A$776,$A120,СВЦЭМ!$B$33:$B$776,M$119)+'СЕТ СН'!$I$9+СВЦЭМ!$D$10+'СЕТ СН'!$I$5-'СЕТ СН'!$I$17</f>
        <v>3907.2268376600005</v>
      </c>
      <c r="N120" s="35">
        <f>SUMIFS(СВЦЭМ!$C$33:$C$776,СВЦЭМ!$A$33:$A$776,$A120,СВЦЭМ!$B$33:$B$776,N$119)+'СЕТ СН'!$I$9+СВЦЭМ!$D$10+'СЕТ СН'!$I$5-'СЕТ СН'!$I$17</f>
        <v>3920.5695916700001</v>
      </c>
      <c r="O120" s="35">
        <f>SUMIFS(СВЦЭМ!$C$33:$C$776,СВЦЭМ!$A$33:$A$776,$A120,СВЦЭМ!$B$33:$B$776,O$119)+'СЕТ СН'!$I$9+СВЦЭМ!$D$10+'СЕТ СН'!$I$5-'СЕТ СН'!$I$17</f>
        <v>3917.5693719800001</v>
      </c>
      <c r="P120" s="35">
        <f>SUMIFS(СВЦЭМ!$C$33:$C$776,СВЦЭМ!$A$33:$A$776,$A120,СВЦЭМ!$B$33:$B$776,P$119)+'СЕТ СН'!$I$9+СВЦЭМ!$D$10+'СЕТ СН'!$I$5-'СЕТ СН'!$I$17</f>
        <v>3930.16041606</v>
      </c>
      <c r="Q120" s="35">
        <f>SUMIFS(СВЦЭМ!$C$33:$C$776,СВЦЭМ!$A$33:$A$776,$A120,СВЦЭМ!$B$33:$B$776,Q$119)+'СЕТ СН'!$I$9+СВЦЭМ!$D$10+'СЕТ СН'!$I$5-'СЕТ СН'!$I$17</f>
        <v>3931.4014453</v>
      </c>
      <c r="R120" s="35">
        <f>SUMIFS(СВЦЭМ!$C$33:$C$776,СВЦЭМ!$A$33:$A$776,$A120,СВЦЭМ!$B$33:$B$776,R$119)+'СЕТ СН'!$I$9+СВЦЭМ!$D$10+'СЕТ СН'!$I$5-'СЕТ СН'!$I$17</f>
        <v>3935.14087324</v>
      </c>
      <c r="S120" s="35">
        <f>SUMIFS(СВЦЭМ!$C$33:$C$776,СВЦЭМ!$A$33:$A$776,$A120,СВЦЭМ!$B$33:$B$776,S$119)+'СЕТ СН'!$I$9+СВЦЭМ!$D$10+'СЕТ СН'!$I$5-'СЕТ СН'!$I$17</f>
        <v>3924.79211072</v>
      </c>
      <c r="T120" s="35">
        <f>SUMIFS(СВЦЭМ!$C$33:$C$776,СВЦЭМ!$A$33:$A$776,$A120,СВЦЭМ!$B$33:$B$776,T$119)+'СЕТ СН'!$I$9+СВЦЭМ!$D$10+'СЕТ СН'!$I$5-'СЕТ СН'!$I$17</f>
        <v>3897.3236461800002</v>
      </c>
      <c r="U120" s="35">
        <f>SUMIFS(СВЦЭМ!$C$33:$C$776,СВЦЭМ!$A$33:$A$776,$A120,СВЦЭМ!$B$33:$B$776,U$119)+'СЕТ СН'!$I$9+СВЦЭМ!$D$10+'СЕТ СН'!$I$5-'СЕТ СН'!$I$17</f>
        <v>3881.6935147000004</v>
      </c>
      <c r="V120" s="35">
        <f>SUMIFS(СВЦЭМ!$C$33:$C$776,СВЦЭМ!$A$33:$A$776,$A120,СВЦЭМ!$B$33:$B$776,V$119)+'СЕТ СН'!$I$9+СВЦЭМ!$D$10+'СЕТ СН'!$I$5-'СЕТ СН'!$I$17</f>
        <v>3859.4710304700002</v>
      </c>
      <c r="W120" s="35">
        <f>SUMIFS(СВЦЭМ!$C$33:$C$776,СВЦЭМ!$A$33:$A$776,$A120,СВЦЭМ!$B$33:$B$776,W$119)+'СЕТ СН'!$I$9+СВЦЭМ!$D$10+'СЕТ СН'!$I$5-'СЕТ СН'!$I$17</f>
        <v>3868.0184182600001</v>
      </c>
      <c r="X120" s="35">
        <f>SUMIFS(СВЦЭМ!$C$33:$C$776,СВЦЭМ!$A$33:$A$776,$A120,СВЦЭМ!$B$33:$B$776,X$119)+'СЕТ СН'!$I$9+СВЦЭМ!$D$10+'СЕТ СН'!$I$5-'СЕТ СН'!$I$17</f>
        <v>3888.8176778100001</v>
      </c>
      <c r="Y120" s="35">
        <f>SUMIFS(СВЦЭМ!$C$33:$C$776,СВЦЭМ!$A$33:$A$776,$A120,СВЦЭМ!$B$33:$B$776,Y$119)+'СЕТ СН'!$I$9+СВЦЭМ!$D$10+'СЕТ СН'!$I$5-'СЕТ СН'!$I$17</f>
        <v>3881.9632407100003</v>
      </c>
    </row>
    <row r="121" spans="1:27" ht="15.75" x14ac:dyDescent="0.2">
      <c r="A121" s="34">
        <f>A120+1</f>
        <v>43587</v>
      </c>
      <c r="B121" s="35">
        <f>SUMIFS(СВЦЭМ!$C$33:$C$776,СВЦЭМ!$A$33:$A$776,$A121,СВЦЭМ!$B$33:$B$776,B$119)+'СЕТ СН'!$I$9+СВЦЭМ!$D$10+'СЕТ СН'!$I$5-'СЕТ СН'!$I$17</f>
        <v>3900.7232984700004</v>
      </c>
      <c r="C121" s="35">
        <f>SUMIFS(СВЦЭМ!$C$33:$C$776,СВЦЭМ!$A$33:$A$776,$A121,СВЦЭМ!$B$33:$B$776,C$119)+'СЕТ СН'!$I$9+СВЦЭМ!$D$10+'СЕТ СН'!$I$5-'СЕТ СН'!$I$17</f>
        <v>3943.9409473400001</v>
      </c>
      <c r="D121" s="35">
        <f>SUMIFS(СВЦЭМ!$C$33:$C$776,СВЦЭМ!$A$33:$A$776,$A121,СВЦЭМ!$B$33:$B$776,D$119)+'СЕТ СН'!$I$9+СВЦЭМ!$D$10+'СЕТ СН'!$I$5-'СЕТ СН'!$I$17</f>
        <v>3965.8294623900001</v>
      </c>
      <c r="E121" s="35">
        <f>SUMIFS(СВЦЭМ!$C$33:$C$776,СВЦЭМ!$A$33:$A$776,$A121,СВЦЭМ!$B$33:$B$776,E$119)+'СЕТ СН'!$I$9+СВЦЭМ!$D$10+'СЕТ СН'!$I$5-'СЕТ СН'!$I$17</f>
        <v>3975.0414782900002</v>
      </c>
      <c r="F121" s="35">
        <f>SUMIFS(СВЦЭМ!$C$33:$C$776,СВЦЭМ!$A$33:$A$776,$A121,СВЦЭМ!$B$33:$B$776,F$119)+'СЕТ СН'!$I$9+СВЦЭМ!$D$10+'СЕТ СН'!$I$5-'СЕТ СН'!$I$17</f>
        <v>3988.65087374</v>
      </c>
      <c r="G121" s="35">
        <f>SUMIFS(СВЦЭМ!$C$33:$C$776,СВЦЭМ!$A$33:$A$776,$A121,СВЦЭМ!$B$33:$B$776,G$119)+'СЕТ СН'!$I$9+СВЦЭМ!$D$10+'СЕТ СН'!$I$5-'СЕТ СН'!$I$17</f>
        <v>3984.4512749300002</v>
      </c>
      <c r="H121" s="35">
        <f>SUMIFS(СВЦЭМ!$C$33:$C$776,СВЦЭМ!$A$33:$A$776,$A121,СВЦЭМ!$B$33:$B$776,H$119)+'СЕТ СН'!$I$9+СВЦЭМ!$D$10+'СЕТ СН'!$I$5-'СЕТ СН'!$I$17</f>
        <v>4003.6344256700004</v>
      </c>
      <c r="I121" s="35">
        <f>SUMIFS(СВЦЭМ!$C$33:$C$776,СВЦЭМ!$A$33:$A$776,$A121,СВЦЭМ!$B$33:$B$776,I$119)+'СЕТ СН'!$I$9+СВЦЭМ!$D$10+'СЕТ СН'!$I$5-'СЕТ СН'!$I$17</f>
        <v>3979.27738469</v>
      </c>
      <c r="J121" s="35">
        <f>SUMIFS(СВЦЭМ!$C$33:$C$776,СВЦЭМ!$A$33:$A$776,$A121,СВЦЭМ!$B$33:$B$776,J$119)+'СЕТ СН'!$I$9+СВЦЭМ!$D$10+'СЕТ СН'!$I$5-'СЕТ СН'!$I$17</f>
        <v>3927.1436361200003</v>
      </c>
      <c r="K121" s="35">
        <f>SUMIFS(СВЦЭМ!$C$33:$C$776,СВЦЭМ!$A$33:$A$776,$A121,СВЦЭМ!$B$33:$B$776,K$119)+'СЕТ СН'!$I$9+СВЦЭМ!$D$10+'СЕТ СН'!$I$5-'СЕТ СН'!$I$17</f>
        <v>3881.0881479300001</v>
      </c>
      <c r="L121" s="35">
        <f>SUMIFS(СВЦЭМ!$C$33:$C$776,СВЦЭМ!$A$33:$A$776,$A121,СВЦЭМ!$B$33:$B$776,L$119)+'СЕТ СН'!$I$9+СВЦЭМ!$D$10+'СЕТ СН'!$I$5-'СЕТ СН'!$I$17</f>
        <v>3868.2605032199999</v>
      </c>
      <c r="M121" s="35">
        <f>SUMIFS(СВЦЭМ!$C$33:$C$776,СВЦЭМ!$A$33:$A$776,$A121,СВЦЭМ!$B$33:$B$776,M$119)+'СЕТ СН'!$I$9+СВЦЭМ!$D$10+'СЕТ СН'!$I$5-'СЕТ СН'!$I$17</f>
        <v>3877.3152994900001</v>
      </c>
      <c r="N121" s="35">
        <f>SUMIFS(СВЦЭМ!$C$33:$C$776,СВЦЭМ!$A$33:$A$776,$A121,СВЦЭМ!$B$33:$B$776,N$119)+'СЕТ СН'!$I$9+СВЦЭМ!$D$10+'СЕТ СН'!$I$5-'СЕТ СН'!$I$17</f>
        <v>3882.5209799500003</v>
      </c>
      <c r="O121" s="35">
        <f>SUMIFS(СВЦЭМ!$C$33:$C$776,СВЦЭМ!$A$33:$A$776,$A121,СВЦЭМ!$B$33:$B$776,O$119)+'СЕТ СН'!$I$9+СВЦЭМ!$D$10+'СЕТ СН'!$I$5-'СЕТ СН'!$I$17</f>
        <v>3898.07462334</v>
      </c>
      <c r="P121" s="35">
        <f>SUMIFS(СВЦЭМ!$C$33:$C$776,СВЦЭМ!$A$33:$A$776,$A121,СВЦЭМ!$B$33:$B$776,P$119)+'СЕТ СН'!$I$9+СВЦЭМ!$D$10+'СЕТ СН'!$I$5-'СЕТ СН'!$I$17</f>
        <v>3904.7336765300001</v>
      </c>
      <c r="Q121" s="35">
        <f>SUMIFS(СВЦЭМ!$C$33:$C$776,СВЦЭМ!$A$33:$A$776,$A121,СВЦЭМ!$B$33:$B$776,Q$119)+'СЕТ СН'!$I$9+СВЦЭМ!$D$10+'СЕТ СН'!$I$5-'СЕТ СН'!$I$17</f>
        <v>3915.5532882100001</v>
      </c>
      <c r="R121" s="35">
        <f>SUMIFS(СВЦЭМ!$C$33:$C$776,СВЦЭМ!$A$33:$A$776,$A121,СВЦЭМ!$B$33:$B$776,R$119)+'СЕТ СН'!$I$9+СВЦЭМ!$D$10+'СЕТ СН'!$I$5-'СЕТ СН'!$I$17</f>
        <v>3926.0593998700001</v>
      </c>
      <c r="S121" s="35">
        <f>SUMIFS(СВЦЭМ!$C$33:$C$776,СВЦЭМ!$A$33:$A$776,$A121,СВЦЭМ!$B$33:$B$776,S$119)+'СЕТ СН'!$I$9+СВЦЭМ!$D$10+'СЕТ СН'!$I$5-'СЕТ СН'!$I$17</f>
        <v>3930.6764533300002</v>
      </c>
      <c r="T121" s="35">
        <f>SUMIFS(СВЦЭМ!$C$33:$C$776,СВЦЭМ!$A$33:$A$776,$A121,СВЦЭМ!$B$33:$B$776,T$119)+'СЕТ СН'!$I$9+СВЦЭМ!$D$10+'СЕТ СН'!$I$5-'СЕТ СН'!$I$17</f>
        <v>3920.66474062</v>
      </c>
      <c r="U121" s="35">
        <f>SUMIFS(СВЦЭМ!$C$33:$C$776,СВЦЭМ!$A$33:$A$776,$A121,СВЦЭМ!$B$33:$B$776,U$119)+'СЕТ СН'!$I$9+СВЦЭМ!$D$10+'СЕТ СН'!$I$5-'СЕТ СН'!$I$17</f>
        <v>3918.7824432300004</v>
      </c>
      <c r="V121" s="35">
        <f>SUMIFS(СВЦЭМ!$C$33:$C$776,СВЦЭМ!$A$33:$A$776,$A121,СВЦЭМ!$B$33:$B$776,V$119)+'СЕТ СН'!$I$9+СВЦЭМ!$D$10+'СЕТ СН'!$I$5-'СЕТ СН'!$I$17</f>
        <v>3920.7661407800001</v>
      </c>
      <c r="W121" s="35">
        <f>SUMIFS(СВЦЭМ!$C$33:$C$776,СВЦЭМ!$A$33:$A$776,$A121,СВЦЭМ!$B$33:$B$776,W$119)+'СЕТ СН'!$I$9+СВЦЭМ!$D$10+'СЕТ СН'!$I$5-'СЕТ СН'!$I$17</f>
        <v>3908.5198512700003</v>
      </c>
      <c r="X121" s="35">
        <f>SUMIFS(СВЦЭМ!$C$33:$C$776,СВЦЭМ!$A$33:$A$776,$A121,СВЦЭМ!$B$33:$B$776,X$119)+'СЕТ СН'!$I$9+СВЦЭМ!$D$10+'СЕТ СН'!$I$5-'СЕТ СН'!$I$17</f>
        <v>3913.8199601300003</v>
      </c>
      <c r="Y121" s="35">
        <f>SUMIFS(СВЦЭМ!$C$33:$C$776,СВЦЭМ!$A$33:$A$776,$A121,СВЦЭМ!$B$33:$B$776,Y$119)+'СЕТ СН'!$I$9+СВЦЭМ!$D$10+'СЕТ СН'!$I$5-'СЕТ СН'!$I$17</f>
        <v>3954.5966270200001</v>
      </c>
    </row>
    <row r="122" spans="1:27" ht="15.75" x14ac:dyDescent="0.2">
      <c r="A122" s="34">
        <f t="shared" ref="A122:A150" si="3">A121+1</f>
        <v>43588</v>
      </c>
      <c r="B122" s="35">
        <f>SUMIFS(СВЦЭМ!$C$33:$C$776,СВЦЭМ!$A$33:$A$776,$A122,СВЦЭМ!$B$33:$B$776,B$119)+'СЕТ СН'!$I$9+СВЦЭМ!$D$10+'СЕТ СН'!$I$5-'СЕТ СН'!$I$17</f>
        <v>3900.6894357199999</v>
      </c>
      <c r="C122" s="35">
        <f>SUMIFS(СВЦЭМ!$C$33:$C$776,СВЦЭМ!$A$33:$A$776,$A122,СВЦЭМ!$B$33:$B$776,C$119)+'СЕТ СН'!$I$9+СВЦЭМ!$D$10+'СЕТ СН'!$I$5-'СЕТ СН'!$I$17</f>
        <v>3927.0031896400001</v>
      </c>
      <c r="D122" s="35">
        <f>SUMIFS(СВЦЭМ!$C$33:$C$776,СВЦЭМ!$A$33:$A$776,$A122,СВЦЭМ!$B$33:$B$776,D$119)+'СЕТ СН'!$I$9+СВЦЭМ!$D$10+'СЕТ СН'!$I$5-'СЕТ СН'!$I$17</f>
        <v>3955.4939724100004</v>
      </c>
      <c r="E122" s="35">
        <f>SUMIFS(СВЦЭМ!$C$33:$C$776,СВЦЭМ!$A$33:$A$776,$A122,СВЦЭМ!$B$33:$B$776,E$119)+'СЕТ СН'!$I$9+СВЦЭМ!$D$10+'СЕТ СН'!$I$5-'СЕТ СН'!$I$17</f>
        <v>3973.93662382</v>
      </c>
      <c r="F122" s="35">
        <f>SUMIFS(СВЦЭМ!$C$33:$C$776,СВЦЭМ!$A$33:$A$776,$A122,СВЦЭМ!$B$33:$B$776,F$119)+'СЕТ СН'!$I$9+СВЦЭМ!$D$10+'СЕТ СН'!$I$5-'СЕТ СН'!$I$17</f>
        <v>3968.62349232</v>
      </c>
      <c r="G122" s="35">
        <f>SUMIFS(СВЦЭМ!$C$33:$C$776,СВЦЭМ!$A$33:$A$776,$A122,СВЦЭМ!$B$33:$B$776,G$119)+'СЕТ СН'!$I$9+СВЦЭМ!$D$10+'СЕТ СН'!$I$5-'СЕТ СН'!$I$17</f>
        <v>3975.2096113000002</v>
      </c>
      <c r="H122" s="35">
        <f>SUMIFS(СВЦЭМ!$C$33:$C$776,СВЦЭМ!$A$33:$A$776,$A122,СВЦЭМ!$B$33:$B$776,H$119)+'СЕТ СН'!$I$9+СВЦЭМ!$D$10+'СЕТ СН'!$I$5-'СЕТ СН'!$I$17</f>
        <v>3973.5090589199999</v>
      </c>
      <c r="I122" s="35">
        <f>SUMIFS(СВЦЭМ!$C$33:$C$776,СВЦЭМ!$A$33:$A$776,$A122,СВЦЭМ!$B$33:$B$776,I$119)+'СЕТ СН'!$I$9+СВЦЭМ!$D$10+'СЕТ СН'!$I$5-'СЕТ СН'!$I$17</f>
        <v>3923.8026516500004</v>
      </c>
      <c r="J122" s="35">
        <f>SUMIFS(СВЦЭМ!$C$33:$C$776,СВЦЭМ!$A$33:$A$776,$A122,СВЦЭМ!$B$33:$B$776,J$119)+'СЕТ СН'!$I$9+СВЦЭМ!$D$10+'СЕТ СН'!$I$5-'СЕТ СН'!$I$17</f>
        <v>3890.1029692900001</v>
      </c>
      <c r="K122" s="35">
        <f>SUMIFS(СВЦЭМ!$C$33:$C$776,СВЦЭМ!$A$33:$A$776,$A122,СВЦЭМ!$B$33:$B$776,K$119)+'СЕТ СН'!$I$9+СВЦЭМ!$D$10+'СЕТ СН'!$I$5-'СЕТ СН'!$I$17</f>
        <v>3858.5120204600003</v>
      </c>
      <c r="L122" s="35">
        <f>SUMIFS(СВЦЭМ!$C$33:$C$776,СВЦЭМ!$A$33:$A$776,$A122,СВЦЭМ!$B$33:$B$776,L$119)+'СЕТ СН'!$I$9+СВЦЭМ!$D$10+'СЕТ СН'!$I$5-'СЕТ СН'!$I$17</f>
        <v>3864.1645615699999</v>
      </c>
      <c r="M122" s="35">
        <f>SUMIFS(СВЦЭМ!$C$33:$C$776,СВЦЭМ!$A$33:$A$776,$A122,СВЦЭМ!$B$33:$B$776,M$119)+'СЕТ СН'!$I$9+СВЦЭМ!$D$10+'СЕТ СН'!$I$5-'СЕТ СН'!$I$17</f>
        <v>3866.84295208</v>
      </c>
      <c r="N122" s="35">
        <f>SUMIFS(СВЦЭМ!$C$33:$C$776,СВЦЭМ!$A$33:$A$776,$A122,СВЦЭМ!$B$33:$B$776,N$119)+'СЕТ СН'!$I$9+СВЦЭМ!$D$10+'СЕТ СН'!$I$5-'СЕТ СН'!$I$17</f>
        <v>3880.2759795900001</v>
      </c>
      <c r="O122" s="35">
        <f>SUMIFS(СВЦЭМ!$C$33:$C$776,СВЦЭМ!$A$33:$A$776,$A122,СВЦЭМ!$B$33:$B$776,O$119)+'СЕТ СН'!$I$9+СВЦЭМ!$D$10+'СЕТ СН'!$I$5-'СЕТ СН'!$I$17</f>
        <v>3908.7267165400003</v>
      </c>
      <c r="P122" s="35">
        <f>SUMIFS(СВЦЭМ!$C$33:$C$776,СВЦЭМ!$A$33:$A$776,$A122,СВЦЭМ!$B$33:$B$776,P$119)+'СЕТ СН'!$I$9+СВЦЭМ!$D$10+'СЕТ СН'!$I$5-'СЕТ СН'!$I$17</f>
        <v>3944.5798617400001</v>
      </c>
      <c r="Q122" s="35">
        <f>SUMIFS(СВЦЭМ!$C$33:$C$776,СВЦЭМ!$A$33:$A$776,$A122,СВЦЭМ!$B$33:$B$776,Q$119)+'СЕТ СН'!$I$9+СВЦЭМ!$D$10+'СЕТ СН'!$I$5-'СЕТ СН'!$I$17</f>
        <v>3965.5562897100003</v>
      </c>
      <c r="R122" s="35">
        <f>SUMIFS(СВЦЭМ!$C$33:$C$776,СВЦЭМ!$A$33:$A$776,$A122,СВЦЭМ!$B$33:$B$776,R$119)+'СЕТ СН'!$I$9+СВЦЭМ!$D$10+'СЕТ СН'!$I$5-'СЕТ СН'!$I$17</f>
        <v>3944.6980292300004</v>
      </c>
      <c r="S122" s="35">
        <f>SUMIFS(СВЦЭМ!$C$33:$C$776,СВЦЭМ!$A$33:$A$776,$A122,СВЦЭМ!$B$33:$B$776,S$119)+'СЕТ СН'!$I$9+СВЦЭМ!$D$10+'СЕТ СН'!$I$5-'СЕТ СН'!$I$17</f>
        <v>3949.3580503100002</v>
      </c>
      <c r="T122" s="35">
        <f>SUMIFS(СВЦЭМ!$C$33:$C$776,СВЦЭМ!$A$33:$A$776,$A122,СВЦЭМ!$B$33:$B$776,T$119)+'СЕТ СН'!$I$9+СВЦЭМ!$D$10+'СЕТ СН'!$I$5-'СЕТ СН'!$I$17</f>
        <v>3932.4508595699999</v>
      </c>
      <c r="U122" s="35">
        <f>SUMIFS(СВЦЭМ!$C$33:$C$776,СВЦЭМ!$A$33:$A$776,$A122,СВЦЭМ!$B$33:$B$776,U$119)+'СЕТ СН'!$I$9+СВЦЭМ!$D$10+'СЕТ СН'!$I$5-'СЕТ СН'!$I$17</f>
        <v>3914.3935386800003</v>
      </c>
      <c r="V122" s="35">
        <f>SUMIFS(СВЦЭМ!$C$33:$C$776,СВЦЭМ!$A$33:$A$776,$A122,СВЦЭМ!$B$33:$B$776,V$119)+'СЕТ СН'!$I$9+СВЦЭМ!$D$10+'СЕТ СН'!$I$5-'СЕТ СН'!$I$17</f>
        <v>3906.04930405</v>
      </c>
      <c r="W122" s="35">
        <f>SUMIFS(СВЦЭМ!$C$33:$C$776,СВЦЭМ!$A$33:$A$776,$A122,СВЦЭМ!$B$33:$B$776,W$119)+'СЕТ СН'!$I$9+СВЦЭМ!$D$10+'СЕТ СН'!$I$5-'СЕТ СН'!$I$17</f>
        <v>3893.0013126700001</v>
      </c>
      <c r="X122" s="35">
        <f>SUMIFS(СВЦЭМ!$C$33:$C$776,СВЦЭМ!$A$33:$A$776,$A122,СВЦЭМ!$B$33:$B$776,X$119)+'СЕТ СН'!$I$9+СВЦЭМ!$D$10+'СЕТ СН'!$I$5-'СЕТ СН'!$I$17</f>
        <v>3908.9340459300001</v>
      </c>
      <c r="Y122" s="35">
        <f>SUMIFS(СВЦЭМ!$C$33:$C$776,СВЦЭМ!$A$33:$A$776,$A122,СВЦЭМ!$B$33:$B$776,Y$119)+'СЕТ СН'!$I$9+СВЦЭМ!$D$10+'СЕТ СН'!$I$5-'СЕТ СН'!$I$17</f>
        <v>3912.0476388200004</v>
      </c>
    </row>
    <row r="123" spans="1:27" ht="15.75" x14ac:dyDescent="0.2">
      <c r="A123" s="34">
        <f t="shared" si="3"/>
        <v>43589</v>
      </c>
      <c r="B123" s="35">
        <f>SUMIFS(СВЦЭМ!$C$33:$C$776,СВЦЭМ!$A$33:$A$776,$A123,СВЦЭМ!$B$33:$B$776,B$119)+'СЕТ СН'!$I$9+СВЦЭМ!$D$10+'СЕТ СН'!$I$5-'СЕТ СН'!$I$17</f>
        <v>3935.5446572600003</v>
      </c>
      <c r="C123" s="35">
        <f>SUMIFS(СВЦЭМ!$C$33:$C$776,СВЦЭМ!$A$33:$A$776,$A123,СВЦЭМ!$B$33:$B$776,C$119)+'СЕТ СН'!$I$9+СВЦЭМ!$D$10+'СЕТ СН'!$I$5-'СЕТ СН'!$I$17</f>
        <v>3978.84061612</v>
      </c>
      <c r="D123" s="35">
        <f>SUMIFS(СВЦЭМ!$C$33:$C$776,СВЦЭМ!$A$33:$A$776,$A123,СВЦЭМ!$B$33:$B$776,D$119)+'СЕТ СН'!$I$9+СВЦЭМ!$D$10+'СЕТ СН'!$I$5-'СЕТ СН'!$I$17</f>
        <v>4015.8210682200001</v>
      </c>
      <c r="E123" s="35">
        <f>SUMIFS(СВЦЭМ!$C$33:$C$776,СВЦЭМ!$A$33:$A$776,$A123,СВЦЭМ!$B$33:$B$776,E$119)+'СЕТ СН'!$I$9+СВЦЭМ!$D$10+'СЕТ СН'!$I$5-'СЕТ СН'!$I$17</f>
        <v>4020.1327696500002</v>
      </c>
      <c r="F123" s="35">
        <f>SUMIFS(СВЦЭМ!$C$33:$C$776,СВЦЭМ!$A$33:$A$776,$A123,СВЦЭМ!$B$33:$B$776,F$119)+'СЕТ СН'!$I$9+СВЦЭМ!$D$10+'СЕТ СН'!$I$5-'СЕТ СН'!$I$17</f>
        <v>4024.1375876300003</v>
      </c>
      <c r="G123" s="35">
        <f>SUMIFS(СВЦЭМ!$C$33:$C$776,СВЦЭМ!$A$33:$A$776,$A123,СВЦЭМ!$B$33:$B$776,G$119)+'СЕТ СН'!$I$9+СВЦЭМ!$D$10+'СЕТ СН'!$I$5-'СЕТ СН'!$I$17</f>
        <v>4034.1090594200004</v>
      </c>
      <c r="H123" s="35">
        <f>SUMIFS(СВЦЭМ!$C$33:$C$776,СВЦЭМ!$A$33:$A$776,$A123,СВЦЭМ!$B$33:$B$776,H$119)+'СЕТ СН'!$I$9+СВЦЭМ!$D$10+'СЕТ СН'!$I$5-'СЕТ СН'!$I$17</f>
        <v>3995.0117518400002</v>
      </c>
      <c r="I123" s="35">
        <f>SUMIFS(СВЦЭМ!$C$33:$C$776,СВЦЭМ!$A$33:$A$776,$A123,СВЦЭМ!$B$33:$B$776,I$119)+'СЕТ СН'!$I$9+СВЦЭМ!$D$10+'СЕТ СН'!$I$5-'СЕТ СН'!$I$17</f>
        <v>3965.4003715100002</v>
      </c>
      <c r="J123" s="35">
        <f>SUMIFS(СВЦЭМ!$C$33:$C$776,СВЦЭМ!$A$33:$A$776,$A123,СВЦЭМ!$B$33:$B$776,J$119)+'СЕТ СН'!$I$9+СВЦЭМ!$D$10+'СЕТ СН'!$I$5-'СЕТ СН'!$I$17</f>
        <v>3932.5761976600002</v>
      </c>
      <c r="K123" s="35">
        <f>SUMIFS(СВЦЭМ!$C$33:$C$776,СВЦЭМ!$A$33:$A$776,$A123,СВЦЭМ!$B$33:$B$776,K$119)+'СЕТ СН'!$I$9+СВЦЭМ!$D$10+'СЕТ СН'!$I$5-'СЕТ СН'!$I$17</f>
        <v>3887.9221721500003</v>
      </c>
      <c r="L123" s="35">
        <f>SUMIFS(СВЦЭМ!$C$33:$C$776,СВЦЭМ!$A$33:$A$776,$A123,СВЦЭМ!$B$33:$B$776,L$119)+'СЕТ СН'!$I$9+СВЦЭМ!$D$10+'СЕТ СН'!$I$5-'СЕТ СН'!$I$17</f>
        <v>3883.4247626300003</v>
      </c>
      <c r="M123" s="35">
        <f>SUMIFS(СВЦЭМ!$C$33:$C$776,СВЦЭМ!$A$33:$A$776,$A123,СВЦЭМ!$B$33:$B$776,M$119)+'СЕТ СН'!$I$9+СВЦЭМ!$D$10+'СЕТ СН'!$I$5-'СЕТ СН'!$I$17</f>
        <v>3899.79221495</v>
      </c>
      <c r="N123" s="35">
        <f>SUMIFS(СВЦЭМ!$C$33:$C$776,СВЦЭМ!$A$33:$A$776,$A123,СВЦЭМ!$B$33:$B$776,N$119)+'СЕТ СН'!$I$9+СВЦЭМ!$D$10+'СЕТ СН'!$I$5-'СЕТ СН'!$I$17</f>
        <v>3907.90439001</v>
      </c>
      <c r="O123" s="35">
        <f>SUMIFS(СВЦЭМ!$C$33:$C$776,СВЦЭМ!$A$33:$A$776,$A123,СВЦЭМ!$B$33:$B$776,O$119)+'СЕТ СН'!$I$9+СВЦЭМ!$D$10+'СЕТ СН'!$I$5-'СЕТ СН'!$I$17</f>
        <v>3926.3840943200003</v>
      </c>
      <c r="P123" s="35">
        <f>SUMIFS(СВЦЭМ!$C$33:$C$776,СВЦЭМ!$A$33:$A$776,$A123,СВЦЭМ!$B$33:$B$776,P$119)+'СЕТ СН'!$I$9+СВЦЭМ!$D$10+'СЕТ СН'!$I$5-'СЕТ СН'!$I$17</f>
        <v>3927.8840083499999</v>
      </c>
      <c r="Q123" s="35">
        <f>SUMIFS(СВЦЭМ!$C$33:$C$776,СВЦЭМ!$A$33:$A$776,$A123,СВЦЭМ!$B$33:$B$776,Q$119)+'СЕТ СН'!$I$9+СВЦЭМ!$D$10+'СЕТ СН'!$I$5-'СЕТ СН'!$I$17</f>
        <v>3934.7774341900003</v>
      </c>
      <c r="R123" s="35">
        <f>SUMIFS(СВЦЭМ!$C$33:$C$776,СВЦЭМ!$A$33:$A$776,$A123,СВЦЭМ!$B$33:$B$776,R$119)+'СЕТ СН'!$I$9+СВЦЭМ!$D$10+'СЕТ СН'!$I$5-'СЕТ СН'!$I$17</f>
        <v>3952.9608204700003</v>
      </c>
      <c r="S123" s="35">
        <f>SUMIFS(СВЦЭМ!$C$33:$C$776,СВЦЭМ!$A$33:$A$776,$A123,СВЦЭМ!$B$33:$B$776,S$119)+'СЕТ СН'!$I$9+СВЦЭМ!$D$10+'СЕТ СН'!$I$5-'СЕТ СН'!$I$17</f>
        <v>3980.8430371600002</v>
      </c>
      <c r="T123" s="35">
        <f>SUMIFS(СВЦЭМ!$C$33:$C$776,СВЦЭМ!$A$33:$A$776,$A123,СВЦЭМ!$B$33:$B$776,T$119)+'СЕТ СН'!$I$9+СВЦЭМ!$D$10+'СЕТ СН'!$I$5-'СЕТ СН'!$I$17</f>
        <v>3932.1871413400004</v>
      </c>
      <c r="U123" s="35">
        <f>SUMIFS(СВЦЭМ!$C$33:$C$776,СВЦЭМ!$A$33:$A$776,$A123,СВЦЭМ!$B$33:$B$776,U$119)+'СЕТ СН'!$I$9+СВЦЭМ!$D$10+'СЕТ СН'!$I$5-'СЕТ СН'!$I$17</f>
        <v>3887.8387392300001</v>
      </c>
      <c r="V123" s="35">
        <f>SUMIFS(СВЦЭМ!$C$33:$C$776,СВЦЭМ!$A$33:$A$776,$A123,СВЦЭМ!$B$33:$B$776,V$119)+'СЕТ СН'!$I$9+СВЦЭМ!$D$10+'СЕТ СН'!$I$5-'СЕТ СН'!$I$17</f>
        <v>3874.0351000999999</v>
      </c>
      <c r="W123" s="35">
        <f>SUMIFS(СВЦЭМ!$C$33:$C$776,СВЦЭМ!$A$33:$A$776,$A123,СВЦЭМ!$B$33:$B$776,W$119)+'СЕТ СН'!$I$9+СВЦЭМ!$D$10+'СЕТ СН'!$I$5-'СЕТ СН'!$I$17</f>
        <v>3888.70537074</v>
      </c>
      <c r="X123" s="35">
        <f>SUMIFS(СВЦЭМ!$C$33:$C$776,СВЦЭМ!$A$33:$A$776,$A123,СВЦЭМ!$B$33:$B$776,X$119)+'СЕТ СН'!$I$9+СВЦЭМ!$D$10+'СЕТ СН'!$I$5-'СЕТ СН'!$I$17</f>
        <v>3895.8647037000001</v>
      </c>
      <c r="Y123" s="35">
        <f>SUMIFS(СВЦЭМ!$C$33:$C$776,СВЦЭМ!$A$33:$A$776,$A123,СВЦЭМ!$B$33:$B$776,Y$119)+'СЕТ СН'!$I$9+СВЦЭМ!$D$10+'СЕТ СН'!$I$5-'СЕТ СН'!$I$17</f>
        <v>3901.8374099000002</v>
      </c>
    </row>
    <row r="124" spans="1:27" ht="15.75" x14ac:dyDescent="0.2">
      <c r="A124" s="34">
        <f t="shared" si="3"/>
        <v>43590</v>
      </c>
      <c r="B124" s="35">
        <f>SUMIFS(СВЦЭМ!$C$33:$C$776,СВЦЭМ!$A$33:$A$776,$A124,СВЦЭМ!$B$33:$B$776,B$119)+'СЕТ СН'!$I$9+СВЦЭМ!$D$10+'СЕТ СН'!$I$5-'СЕТ СН'!$I$17</f>
        <v>3938.7692427600005</v>
      </c>
      <c r="C124" s="35">
        <f>SUMIFS(СВЦЭМ!$C$33:$C$776,СВЦЭМ!$A$33:$A$776,$A124,СВЦЭМ!$B$33:$B$776,C$119)+'СЕТ СН'!$I$9+СВЦЭМ!$D$10+'СЕТ СН'!$I$5-'СЕТ СН'!$I$17</f>
        <v>4015.4397576700003</v>
      </c>
      <c r="D124" s="35">
        <f>SUMIFS(СВЦЭМ!$C$33:$C$776,СВЦЭМ!$A$33:$A$776,$A124,СВЦЭМ!$B$33:$B$776,D$119)+'СЕТ СН'!$I$9+СВЦЭМ!$D$10+'СЕТ СН'!$I$5-'СЕТ СН'!$I$17</f>
        <v>4060.6485533800001</v>
      </c>
      <c r="E124" s="35">
        <f>SUMIFS(СВЦЭМ!$C$33:$C$776,СВЦЭМ!$A$33:$A$776,$A124,СВЦЭМ!$B$33:$B$776,E$119)+'СЕТ СН'!$I$9+СВЦЭМ!$D$10+'СЕТ СН'!$I$5-'СЕТ СН'!$I$17</f>
        <v>4063.6162344300001</v>
      </c>
      <c r="F124" s="35">
        <f>SUMIFS(СВЦЭМ!$C$33:$C$776,СВЦЭМ!$A$33:$A$776,$A124,СВЦЭМ!$B$33:$B$776,F$119)+'СЕТ СН'!$I$9+СВЦЭМ!$D$10+'СЕТ СН'!$I$5-'СЕТ СН'!$I$17</f>
        <v>4069.4464402000003</v>
      </c>
      <c r="G124" s="35">
        <f>SUMIFS(СВЦЭМ!$C$33:$C$776,СВЦЭМ!$A$33:$A$776,$A124,СВЦЭМ!$B$33:$B$776,G$119)+'СЕТ СН'!$I$9+СВЦЭМ!$D$10+'СЕТ СН'!$I$5-'СЕТ СН'!$I$17</f>
        <v>4054.6196964999999</v>
      </c>
      <c r="H124" s="35">
        <f>SUMIFS(СВЦЭМ!$C$33:$C$776,СВЦЭМ!$A$33:$A$776,$A124,СВЦЭМ!$B$33:$B$776,H$119)+'СЕТ СН'!$I$9+СВЦЭМ!$D$10+'СЕТ СН'!$I$5-'СЕТ СН'!$I$17</f>
        <v>4019.7986631900003</v>
      </c>
      <c r="I124" s="35">
        <f>SUMIFS(СВЦЭМ!$C$33:$C$776,СВЦЭМ!$A$33:$A$776,$A124,СВЦЭМ!$B$33:$B$776,I$119)+'СЕТ СН'!$I$9+СВЦЭМ!$D$10+'СЕТ СН'!$I$5-'СЕТ СН'!$I$17</f>
        <v>3966.9986312300002</v>
      </c>
      <c r="J124" s="35">
        <f>SUMIFS(СВЦЭМ!$C$33:$C$776,СВЦЭМ!$A$33:$A$776,$A124,СВЦЭМ!$B$33:$B$776,J$119)+'СЕТ СН'!$I$9+СВЦЭМ!$D$10+'СЕТ СН'!$I$5-'СЕТ СН'!$I$17</f>
        <v>3905.0470476400001</v>
      </c>
      <c r="K124" s="35">
        <f>SUMIFS(СВЦЭМ!$C$33:$C$776,СВЦЭМ!$A$33:$A$776,$A124,СВЦЭМ!$B$33:$B$776,K$119)+'СЕТ СН'!$I$9+СВЦЭМ!$D$10+'СЕТ СН'!$I$5-'СЕТ СН'!$I$17</f>
        <v>3910.9900971699999</v>
      </c>
      <c r="L124" s="35">
        <f>SUMIFS(СВЦЭМ!$C$33:$C$776,СВЦЭМ!$A$33:$A$776,$A124,СВЦЭМ!$B$33:$B$776,L$119)+'СЕТ СН'!$I$9+СВЦЭМ!$D$10+'СЕТ СН'!$I$5-'СЕТ СН'!$I$17</f>
        <v>3916.1703515400004</v>
      </c>
      <c r="M124" s="35">
        <f>SUMIFS(СВЦЭМ!$C$33:$C$776,СВЦЭМ!$A$33:$A$776,$A124,СВЦЭМ!$B$33:$B$776,M$119)+'СЕТ СН'!$I$9+СВЦЭМ!$D$10+'СЕТ СН'!$I$5-'СЕТ СН'!$I$17</f>
        <v>3924.4382430000001</v>
      </c>
      <c r="N124" s="35">
        <f>SUMIFS(СВЦЭМ!$C$33:$C$776,СВЦЭМ!$A$33:$A$776,$A124,СВЦЭМ!$B$33:$B$776,N$119)+'СЕТ СН'!$I$9+СВЦЭМ!$D$10+'СЕТ СН'!$I$5-'СЕТ СН'!$I$17</f>
        <v>3915.2792066100001</v>
      </c>
      <c r="O124" s="35">
        <f>SUMIFS(СВЦЭМ!$C$33:$C$776,СВЦЭМ!$A$33:$A$776,$A124,СВЦЭМ!$B$33:$B$776,O$119)+'СЕТ СН'!$I$9+СВЦЭМ!$D$10+'СЕТ СН'!$I$5-'СЕТ СН'!$I$17</f>
        <v>3912.6459555800002</v>
      </c>
      <c r="P124" s="35">
        <f>SUMIFS(СВЦЭМ!$C$33:$C$776,СВЦЭМ!$A$33:$A$776,$A124,СВЦЭМ!$B$33:$B$776,P$119)+'СЕТ СН'!$I$9+СВЦЭМ!$D$10+'СЕТ СН'!$I$5-'СЕТ СН'!$I$17</f>
        <v>3914.0686036500001</v>
      </c>
      <c r="Q124" s="35">
        <f>SUMIFS(СВЦЭМ!$C$33:$C$776,СВЦЭМ!$A$33:$A$776,$A124,СВЦЭМ!$B$33:$B$776,Q$119)+'СЕТ СН'!$I$9+СВЦЭМ!$D$10+'СЕТ СН'!$I$5-'СЕТ СН'!$I$17</f>
        <v>3916.43289099</v>
      </c>
      <c r="R124" s="35">
        <f>SUMIFS(СВЦЭМ!$C$33:$C$776,СВЦЭМ!$A$33:$A$776,$A124,СВЦЭМ!$B$33:$B$776,R$119)+'СЕТ СН'!$I$9+СВЦЭМ!$D$10+'СЕТ СН'!$I$5-'СЕТ СН'!$I$17</f>
        <v>3903.9127561300002</v>
      </c>
      <c r="S124" s="35">
        <f>SUMIFS(СВЦЭМ!$C$33:$C$776,СВЦЭМ!$A$33:$A$776,$A124,СВЦЭМ!$B$33:$B$776,S$119)+'СЕТ СН'!$I$9+СВЦЭМ!$D$10+'СЕТ СН'!$I$5-'СЕТ СН'!$I$17</f>
        <v>3904.3356993300004</v>
      </c>
      <c r="T124" s="35">
        <f>SUMIFS(СВЦЭМ!$C$33:$C$776,СВЦЭМ!$A$33:$A$776,$A124,СВЦЭМ!$B$33:$B$776,T$119)+'СЕТ СН'!$I$9+СВЦЭМ!$D$10+'СЕТ СН'!$I$5-'СЕТ СН'!$I$17</f>
        <v>3907.9071575300004</v>
      </c>
      <c r="U124" s="35">
        <f>SUMIFS(СВЦЭМ!$C$33:$C$776,СВЦЭМ!$A$33:$A$776,$A124,СВЦЭМ!$B$33:$B$776,U$119)+'СЕТ СН'!$I$9+СВЦЭМ!$D$10+'СЕТ СН'!$I$5-'СЕТ СН'!$I$17</f>
        <v>3887.5477160200003</v>
      </c>
      <c r="V124" s="35">
        <f>SUMIFS(СВЦЭМ!$C$33:$C$776,СВЦЭМ!$A$33:$A$776,$A124,СВЦЭМ!$B$33:$B$776,V$119)+'СЕТ СН'!$I$9+СВЦЭМ!$D$10+'СЕТ СН'!$I$5-'СЕТ СН'!$I$17</f>
        <v>3866.2303069200002</v>
      </c>
      <c r="W124" s="35">
        <f>SUMIFS(СВЦЭМ!$C$33:$C$776,СВЦЭМ!$A$33:$A$776,$A124,СВЦЭМ!$B$33:$B$776,W$119)+'СЕТ СН'!$I$9+СВЦЭМ!$D$10+'СЕТ СН'!$I$5-'СЕТ СН'!$I$17</f>
        <v>3855.7201995600003</v>
      </c>
      <c r="X124" s="35">
        <f>SUMIFS(СВЦЭМ!$C$33:$C$776,СВЦЭМ!$A$33:$A$776,$A124,СВЦЭМ!$B$33:$B$776,X$119)+'СЕТ СН'!$I$9+СВЦЭМ!$D$10+'СЕТ СН'!$I$5-'СЕТ СН'!$I$17</f>
        <v>3875.33432438</v>
      </c>
      <c r="Y124" s="35">
        <f>SUMIFS(СВЦЭМ!$C$33:$C$776,СВЦЭМ!$A$33:$A$776,$A124,СВЦЭМ!$B$33:$B$776,Y$119)+'СЕТ СН'!$I$9+СВЦЭМ!$D$10+'СЕТ СН'!$I$5-'СЕТ СН'!$I$17</f>
        <v>3919.9952485200001</v>
      </c>
    </row>
    <row r="125" spans="1:27" ht="15.75" x14ac:dyDescent="0.2">
      <c r="A125" s="34">
        <f t="shared" si="3"/>
        <v>43591</v>
      </c>
      <c r="B125" s="35">
        <f>SUMIFS(СВЦЭМ!$C$33:$C$776,СВЦЭМ!$A$33:$A$776,$A125,СВЦЭМ!$B$33:$B$776,B$119)+'СЕТ СН'!$I$9+СВЦЭМ!$D$10+'СЕТ СН'!$I$5-'СЕТ СН'!$I$17</f>
        <v>4014.4542247700001</v>
      </c>
      <c r="C125" s="35">
        <f>SUMIFS(СВЦЭМ!$C$33:$C$776,СВЦЭМ!$A$33:$A$776,$A125,СВЦЭМ!$B$33:$B$776,C$119)+'СЕТ СН'!$I$9+СВЦЭМ!$D$10+'СЕТ СН'!$I$5-'СЕТ СН'!$I$17</f>
        <v>4075.71807162</v>
      </c>
      <c r="D125" s="35">
        <f>SUMIFS(СВЦЭМ!$C$33:$C$776,СВЦЭМ!$A$33:$A$776,$A125,СВЦЭМ!$B$33:$B$776,D$119)+'СЕТ СН'!$I$9+СВЦЭМ!$D$10+'СЕТ СН'!$I$5-'СЕТ СН'!$I$17</f>
        <v>4104.4074872500005</v>
      </c>
      <c r="E125" s="35">
        <f>SUMIFS(СВЦЭМ!$C$33:$C$776,СВЦЭМ!$A$33:$A$776,$A125,СВЦЭМ!$B$33:$B$776,E$119)+'СЕТ СН'!$I$9+СВЦЭМ!$D$10+'СЕТ СН'!$I$5-'СЕТ СН'!$I$17</f>
        <v>4117.2967294999999</v>
      </c>
      <c r="F125" s="35">
        <f>SUMIFS(СВЦЭМ!$C$33:$C$776,СВЦЭМ!$A$33:$A$776,$A125,СВЦЭМ!$B$33:$B$776,F$119)+'СЕТ СН'!$I$9+СВЦЭМ!$D$10+'СЕТ СН'!$I$5-'СЕТ СН'!$I$17</f>
        <v>4101.8823401</v>
      </c>
      <c r="G125" s="35">
        <f>SUMIFS(СВЦЭМ!$C$33:$C$776,СВЦЭМ!$A$33:$A$776,$A125,СВЦЭМ!$B$33:$B$776,G$119)+'СЕТ СН'!$I$9+СВЦЭМ!$D$10+'СЕТ СН'!$I$5-'СЕТ СН'!$I$17</f>
        <v>4063.91694727</v>
      </c>
      <c r="H125" s="35">
        <f>SUMIFS(СВЦЭМ!$C$33:$C$776,СВЦЭМ!$A$33:$A$776,$A125,СВЦЭМ!$B$33:$B$776,H$119)+'СЕТ СН'!$I$9+СВЦЭМ!$D$10+'СЕТ СН'!$I$5-'СЕТ СН'!$I$17</f>
        <v>4008.4567200900001</v>
      </c>
      <c r="I125" s="35">
        <f>SUMIFS(СВЦЭМ!$C$33:$C$776,СВЦЭМ!$A$33:$A$776,$A125,СВЦЭМ!$B$33:$B$776,I$119)+'СЕТ СН'!$I$9+СВЦЭМ!$D$10+'СЕТ СН'!$I$5-'СЕТ СН'!$I$17</f>
        <v>3949.3959889500002</v>
      </c>
      <c r="J125" s="35">
        <f>SUMIFS(СВЦЭМ!$C$33:$C$776,СВЦЭМ!$A$33:$A$776,$A125,СВЦЭМ!$B$33:$B$776,J$119)+'СЕТ СН'!$I$9+СВЦЭМ!$D$10+'СЕТ СН'!$I$5-'СЕТ СН'!$I$17</f>
        <v>3919.2743828400003</v>
      </c>
      <c r="K125" s="35">
        <f>SUMIFS(СВЦЭМ!$C$33:$C$776,СВЦЭМ!$A$33:$A$776,$A125,СВЦЭМ!$B$33:$B$776,K$119)+'СЕТ СН'!$I$9+СВЦЭМ!$D$10+'СЕТ СН'!$I$5-'СЕТ СН'!$I$17</f>
        <v>3909.9201630100001</v>
      </c>
      <c r="L125" s="35">
        <f>SUMIFS(СВЦЭМ!$C$33:$C$776,СВЦЭМ!$A$33:$A$776,$A125,СВЦЭМ!$B$33:$B$776,L$119)+'СЕТ СН'!$I$9+СВЦЭМ!$D$10+'СЕТ СН'!$I$5-'СЕТ СН'!$I$17</f>
        <v>3897.79698319</v>
      </c>
      <c r="M125" s="35">
        <f>SUMIFS(СВЦЭМ!$C$33:$C$776,СВЦЭМ!$A$33:$A$776,$A125,СВЦЭМ!$B$33:$B$776,M$119)+'СЕТ СН'!$I$9+СВЦЭМ!$D$10+'СЕТ СН'!$I$5-'СЕТ СН'!$I$17</f>
        <v>3895.0639687400003</v>
      </c>
      <c r="N125" s="35">
        <f>SUMIFS(СВЦЭМ!$C$33:$C$776,СВЦЭМ!$A$33:$A$776,$A125,СВЦЭМ!$B$33:$B$776,N$119)+'СЕТ СН'!$I$9+СВЦЭМ!$D$10+'СЕТ СН'!$I$5-'СЕТ СН'!$I$17</f>
        <v>3909.5605335</v>
      </c>
      <c r="O125" s="35">
        <f>SUMIFS(СВЦЭМ!$C$33:$C$776,СВЦЭМ!$A$33:$A$776,$A125,СВЦЭМ!$B$33:$B$776,O$119)+'СЕТ СН'!$I$9+СВЦЭМ!$D$10+'СЕТ СН'!$I$5-'СЕТ СН'!$I$17</f>
        <v>3901.3639655500001</v>
      </c>
      <c r="P125" s="35">
        <f>SUMIFS(СВЦЭМ!$C$33:$C$776,СВЦЭМ!$A$33:$A$776,$A125,СВЦЭМ!$B$33:$B$776,P$119)+'СЕТ СН'!$I$9+СВЦЭМ!$D$10+'СЕТ СН'!$I$5-'СЕТ СН'!$I$17</f>
        <v>3919.25634046</v>
      </c>
      <c r="Q125" s="35">
        <f>SUMIFS(СВЦЭМ!$C$33:$C$776,СВЦЭМ!$A$33:$A$776,$A125,СВЦЭМ!$B$33:$B$776,Q$119)+'СЕТ СН'!$I$9+СВЦЭМ!$D$10+'СЕТ СН'!$I$5-'СЕТ СН'!$I$17</f>
        <v>3929.2563691300002</v>
      </c>
      <c r="R125" s="35">
        <f>SUMIFS(СВЦЭМ!$C$33:$C$776,СВЦЭМ!$A$33:$A$776,$A125,СВЦЭМ!$B$33:$B$776,R$119)+'СЕТ СН'!$I$9+СВЦЭМ!$D$10+'СЕТ СН'!$I$5-'СЕТ СН'!$I$17</f>
        <v>3927.7285206500001</v>
      </c>
      <c r="S125" s="35">
        <f>SUMIFS(СВЦЭМ!$C$33:$C$776,СВЦЭМ!$A$33:$A$776,$A125,СВЦЭМ!$B$33:$B$776,S$119)+'СЕТ СН'!$I$9+СВЦЭМ!$D$10+'СЕТ СН'!$I$5-'СЕТ СН'!$I$17</f>
        <v>3916.5016451500001</v>
      </c>
      <c r="T125" s="35">
        <f>SUMIFS(СВЦЭМ!$C$33:$C$776,СВЦЭМ!$A$33:$A$776,$A125,СВЦЭМ!$B$33:$B$776,T$119)+'СЕТ СН'!$I$9+СВЦЭМ!$D$10+'СЕТ СН'!$I$5-'СЕТ СН'!$I$17</f>
        <v>3903.8528998800002</v>
      </c>
      <c r="U125" s="35">
        <f>SUMIFS(СВЦЭМ!$C$33:$C$776,СВЦЭМ!$A$33:$A$776,$A125,СВЦЭМ!$B$33:$B$776,U$119)+'СЕТ СН'!$I$9+СВЦЭМ!$D$10+'СЕТ СН'!$I$5-'СЕТ СН'!$I$17</f>
        <v>3878.3208585299999</v>
      </c>
      <c r="V125" s="35">
        <f>SUMIFS(СВЦЭМ!$C$33:$C$776,СВЦЭМ!$A$33:$A$776,$A125,СВЦЭМ!$B$33:$B$776,V$119)+'СЕТ СН'!$I$9+СВЦЭМ!$D$10+'СЕТ СН'!$I$5-'СЕТ СН'!$I$17</f>
        <v>3879.20931337</v>
      </c>
      <c r="W125" s="35">
        <f>SUMIFS(СВЦЭМ!$C$33:$C$776,СВЦЭМ!$A$33:$A$776,$A125,СВЦЭМ!$B$33:$B$776,W$119)+'СЕТ СН'!$I$9+СВЦЭМ!$D$10+'СЕТ СН'!$I$5-'СЕТ СН'!$I$17</f>
        <v>3875.7646852300004</v>
      </c>
      <c r="X125" s="35">
        <f>SUMIFS(СВЦЭМ!$C$33:$C$776,СВЦЭМ!$A$33:$A$776,$A125,СВЦЭМ!$B$33:$B$776,X$119)+'СЕТ СН'!$I$9+СВЦЭМ!$D$10+'СЕТ СН'!$I$5-'СЕТ СН'!$I$17</f>
        <v>3909.5141041900001</v>
      </c>
      <c r="Y125" s="35">
        <f>SUMIFS(СВЦЭМ!$C$33:$C$776,СВЦЭМ!$A$33:$A$776,$A125,СВЦЭМ!$B$33:$B$776,Y$119)+'СЕТ СН'!$I$9+СВЦЭМ!$D$10+'СЕТ СН'!$I$5-'СЕТ СН'!$I$17</f>
        <v>3988.4862967600002</v>
      </c>
    </row>
    <row r="126" spans="1:27" ht="15.75" x14ac:dyDescent="0.2">
      <c r="A126" s="34">
        <f t="shared" si="3"/>
        <v>43592</v>
      </c>
      <c r="B126" s="35">
        <f>SUMIFS(СВЦЭМ!$C$33:$C$776,СВЦЭМ!$A$33:$A$776,$A126,СВЦЭМ!$B$33:$B$776,B$119)+'СЕТ СН'!$I$9+СВЦЭМ!$D$10+'СЕТ СН'!$I$5-'СЕТ СН'!$I$17</f>
        <v>3994.83883345</v>
      </c>
      <c r="C126" s="35">
        <f>SUMIFS(СВЦЭМ!$C$33:$C$776,СВЦЭМ!$A$33:$A$776,$A126,СВЦЭМ!$B$33:$B$776,C$119)+'СЕТ СН'!$I$9+СВЦЭМ!$D$10+'СЕТ СН'!$I$5-'СЕТ СН'!$I$17</f>
        <v>4044.3823532500001</v>
      </c>
      <c r="D126" s="35">
        <f>SUMIFS(СВЦЭМ!$C$33:$C$776,СВЦЭМ!$A$33:$A$776,$A126,СВЦЭМ!$B$33:$B$776,D$119)+'СЕТ СН'!$I$9+СВЦЭМ!$D$10+'СЕТ СН'!$I$5-'СЕТ СН'!$I$17</f>
        <v>4032.8417840000002</v>
      </c>
      <c r="E126" s="35">
        <f>SUMIFS(СВЦЭМ!$C$33:$C$776,СВЦЭМ!$A$33:$A$776,$A126,СВЦЭМ!$B$33:$B$776,E$119)+'СЕТ СН'!$I$9+СВЦЭМ!$D$10+'СЕТ СН'!$I$5-'СЕТ СН'!$I$17</f>
        <v>4035.5126981500002</v>
      </c>
      <c r="F126" s="35">
        <f>SUMIFS(СВЦЭМ!$C$33:$C$776,СВЦЭМ!$A$33:$A$776,$A126,СВЦЭМ!$B$33:$B$776,F$119)+'СЕТ СН'!$I$9+СВЦЭМ!$D$10+'СЕТ СН'!$I$5-'СЕТ СН'!$I$17</f>
        <v>4029.9926771700002</v>
      </c>
      <c r="G126" s="35">
        <f>SUMIFS(СВЦЭМ!$C$33:$C$776,СВЦЭМ!$A$33:$A$776,$A126,СВЦЭМ!$B$33:$B$776,G$119)+'СЕТ СН'!$I$9+СВЦЭМ!$D$10+'СЕТ СН'!$I$5-'СЕТ СН'!$I$17</f>
        <v>4013.35598196</v>
      </c>
      <c r="H126" s="35">
        <f>SUMIFS(СВЦЭМ!$C$33:$C$776,СВЦЭМ!$A$33:$A$776,$A126,СВЦЭМ!$B$33:$B$776,H$119)+'СЕТ СН'!$I$9+СВЦЭМ!$D$10+'СЕТ СН'!$I$5-'СЕТ СН'!$I$17</f>
        <v>3972.0943184300004</v>
      </c>
      <c r="I126" s="35">
        <f>SUMIFS(СВЦЭМ!$C$33:$C$776,СВЦЭМ!$A$33:$A$776,$A126,СВЦЭМ!$B$33:$B$776,I$119)+'СЕТ СН'!$I$9+СВЦЭМ!$D$10+'СЕТ СН'!$I$5-'СЕТ СН'!$I$17</f>
        <v>3911.4301903700002</v>
      </c>
      <c r="J126" s="35">
        <f>SUMIFS(СВЦЭМ!$C$33:$C$776,СВЦЭМ!$A$33:$A$776,$A126,СВЦЭМ!$B$33:$B$776,J$119)+'СЕТ СН'!$I$9+СВЦЭМ!$D$10+'СЕТ СН'!$I$5-'СЕТ СН'!$I$17</f>
        <v>3892.8316458100003</v>
      </c>
      <c r="K126" s="35">
        <f>SUMIFS(СВЦЭМ!$C$33:$C$776,СВЦЭМ!$A$33:$A$776,$A126,СВЦЭМ!$B$33:$B$776,K$119)+'СЕТ СН'!$I$9+СВЦЭМ!$D$10+'СЕТ СН'!$I$5-'СЕТ СН'!$I$17</f>
        <v>3901.3068771000003</v>
      </c>
      <c r="L126" s="35">
        <f>SUMIFS(СВЦЭМ!$C$33:$C$776,СВЦЭМ!$A$33:$A$776,$A126,СВЦЭМ!$B$33:$B$776,L$119)+'СЕТ СН'!$I$9+СВЦЭМ!$D$10+'СЕТ СН'!$I$5-'СЕТ СН'!$I$17</f>
        <v>3897.43628717</v>
      </c>
      <c r="M126" s="35">
        <f>SUMIFS(СВЦЭМ!$C$33:$C$776,СВЦЭМ!$A$33:$A$776,$A126,СВЦЭМ!$B$33:$B$776,M$119)+'СЕТ СН'!$I$9+СВЦЭМ!$D$10+'СЕТ СН'!$I$5-'СЕТ СН'!$I$17</f>
        <v>3910.1350534000003</v>
      </c>
      <c r="N126" s="35">
        <f>SUMIFS(СВЦЭМ!$C$33:$C$776,СВЦЭМ!$A$33:$A$776,$A126,СВЦЭМ!$B$33:$B$776,N$119)+'СЕТ СН'!$I$9+СВЦЭМ!$D$10+'СЕТ СН'!$I$5-'СЕТ СН'!$I$17</f>
        <v>3916.18020892</v>
      </c>
      <c r="O126" s="35">
        <f>SUMIFS(СВЦЭМ!$C$33:$C$776,СВЦЭМ!$A$33:$A$776,$A126,СВЦЭМ!$B$33:$B$776,O$119)+'СЕТ СН'!$I$9+СВЦЭМ!$D$10+'СЕТ СН'!$I$5-'СЕТ СН'!$I$17</f>
        <v>3889.5899094800002</v>
      </c>
      <c r="P126" s="35">
        <f>SUMIFS(СВЦЭМ!$C$33:$C$776,СВЦЭМ!$A$33:$A$776,$A126,СВЦЭМ!$B$33:$B$776,P$119)+'СЕТ СН'!$I$9+СВЦЭМ!$D$10+'СЕТ СН'!$I$5-'СЕТ СН'!$I$17</f>
        <v>3896.9431266199999</v>
      </c>
      <c r="Q126" s="35">
        <f>SUMIFS(СВЦЭМ!$C$33:$C$776,СВЦЭМ!$A$33:$A$776,$A126,СВЦЭМ!$B$33:$B$776,Q$119)+'СЕТ СН'!$I$9+СВЦЭМ!$D$10+'СЕТ СН'!$I$5-'СЕТ СН'!$I$17</f>
        <v>3906.4032763900004</v>
      </c>
      <c r="R126" s="35">
        <f>SUMIFS(СВЦЭМ!$C$33:$C$776,СВЦЭМ!$A$33:$A$776,$A126,СВЦЭМ!$B$33:$B$776,R$119)+'СЕТ СН'!$I$9+СВЦЭМ!$D$10+'СЕТ СН'!$I$5-'СЕТ СН'!$I$17</f>
        <v>3911.8405372699999</v>
      </c>
      <c r="S126" s="35">
        <f>SUMIFS(СВЦЭМ!$C$33:$C$776,СВЦЭМ!$A$33:$A$776,$A126,СВЦЭМ!$B$33:$B$776,S$119)+'СЕТ СН'!$I$9+СВЦЭМ!$D$10+'СЕТ СН'!$I$5-'СЕТ СН'!$I$17</f>
        <v>3911.0341737000003</v>
      </c>
      <c r="T126" s="35">
        <f>SUMIFS(СВЦЭМ!$C$33:$C$776,СВЦЭМ!$A$33:$A$776,$A126,СВЦЭМ!$B$33:$B$776,T$119)+'СЕТ СН'!$I$9+СВЦЭМ!$D$10+'СЕТ СН'!$I$5-'СЕТ СН'!$I$17</f>
        <v>3891.3855083900003</v>
      </c>
      <c r="U126" s="35">
        <f>SUMIFS(СВЦЭМ!$C$33:$C$776,СВЦЭМ!$A$33:$A$776,$A126,СВЦЭМ!$B$33:$B$776,U$119)+'СЕТ СН'!$I$9+СВЦЭМ!$D$10+'СЕТ СН'!$I$5-'СЕТ СН'!$I$17</f>
        <v>3900.30164616</v>
      </c>
      <c r="V126" s="35">
        <f>SUMIFS(СВЦЭМ!$C$33:$C$776,СВЦЭМ!$A$33:$A$776,$A126,СВЦЭМ!$B$33:$B$776,V$119)+'СЕТ СН'!$I$9+СВЦЭМ!$D$10+'СЕТ СН'!$I$5-'СЕТ СН'!$I$17</f>
        <v>3898.2841771800004</v>
      </c>
      <c r="W126" s="35">
        <f>SUMIFS(СВЦЭМ!$C$33:$C$776,СВЦЭМ!$A$33:$A$776,$A126,СВЦЭМ!$B$33:$B$776,W$119)+'СЕТ СН'!$I$9+СВЦЭМ!$D$10+'СЕТ СН'!$I$5-'СЕТ СН'!$I$17</f>
        <v>3874.3719908100002</v>
      </c>
      <c r="X126" s="35">
        <f>SUMIFS(СВЦЭМ!$C$33:$C$776,СВЦЭМ!$A$33:$A$776,$A126,СВЦЭМ!$B$33:$B$776,X$119)+'СЕТ СН'!$I$9+СВЦЭМ!$D$10+'СЕТ СН'!$I$5-'СЕТ СН'!$I$17</f>
        <v>3911.6933672499999</v>
      </c>
      <c r="Y126" s="35">
        <f>SUMIFS(СВЦЭМ!$C$33:$C$776,СВЦЭМ!$A$33:$A$776,$A126,СВЦЭМ!$B$33:$B$776,Y$119)+'СЕТ СН'!$I$9+СВЦЭМ!$D$10+'СЕТ СН'!$I$5-'СЕТ СН'!$I$17</f>
        <v>3915.06868614</v>
      </c>
    </row>
    <row r="127" spans="1:27" ht="15.75" x14ac:dyDescent="0.2">
      <c r="A127" s="34">
        <f t="shared" si="3"/>
        <v>43593</v>
      </c>
      <c r="B127" s="35">
        <f>SUMIFS(СВЦЭМ!$C$33:$C$776,СВЦЭМ!$A$33:$A$776,$A127,СВЦЭМ!$B$33:$B$776,B$119)+'СЕТ СН'!$I$9+СВЦЭМ!$D$10+'СЕТ СН'!$I$5-'СЕТ СН'!$I$17</f>
        <v>3954.5302569800001</v>
      </c>
      <c r="C127" s="35">
        <f>SUMIFS(СВЦЭМ!$C$33:$C$776,СВЦЭМ!$A$33:$A$776,$A127,СВЦЭМ!$B$33:$B$776,C$119)+'СЕТ СН'!$I$9+СВЦЭМ!$D$10+'СЕТ СН'!$I$5-'СЕТ СН'!$I$17</f>
        <v>3982.4326270600004</v>
      </c>
      <c r="D127" s="35">
        <f>SUMIFS(СВЦЭМ!$C$33:$C$776,СВЦЭМ!$A$33:$A$776,$A127,СВЦЭМ!$B$33:$B$776,D$119)+'СЕТ СН'!$I$9+СВЦЭМ!$D$10+'СЕТ СН'!$I$5-'СЕТ СН'!$I$17</f>
        <v>3968.8090958000003</v>
      </c>
      <c r="E127" s="35">
        <f>SUMIFS(СВЦЭМ!$C$33:$C$776,СВЦЭМ!$A$33:$A$776,$A127,СВЦЭМ!$B$33:$B$776,E$119)+'СЕТ СН'!$I$9+СВЦЭМ!$D$10+'СЕТ СН'!$I$5-'СЕТ СН'!$I$17</f>
        <v>3980.0108493600001</v>
      </c>
      <c r="F127" s="35">
        <f>SUMIFS(СВЦЭМ!$C$33:$C$776,СВЦЭМ!$A$33:$A$776,$A127,СВЦЭМ!$B$33:$B$776,F$119)+'СЕТ СН'!$I$9+СВЦЭМ!$D$10+'СЕТ СН'!$I$5-'СЕТ СН'!$I$17</f>
        <v>3981.1794360600002</v>
      </c>
      <c r="G127" s="35">
        <f>SUMIFS(СВЦЭМ!$C$33:$C$776,СВЦЭМ!$A$33:$A$776,$A127,СВЦЭМ!$B$33:$B$776,G$119)+'СЕТ СН'!$I$9+СВЦЭМ!$D$10+'СЕТ СН'!$I$5-'СЕТ СН'!$I$17</f>
        <v>3960.71597793</v>
      </c>
      <c r="H127" s="35">
        <f>SUMIFS(СВЦЭМ!$C$33:$C$776,СВЦЭМ!$A$33:$A$776,$A127,СВЦЭМ!$B$33:$B$776,H$119)+'СЕТ СН'!$I$9+СВЦЭМ!$D$10+'СЕТ СН'!$I$5-'СЕТ СН'!$I$17</f>
        <v>3938.8238462600002</v>
      </c>
      <c r="I127" s="35">
        <f>SUMIFS(СВЦЭМ!$C$33:$C$776,СВЦЭМ!$A$33:$A$776,$A127,СВЦЭМ!$B$33:$B$776,I$119)+'СЕТ СН'!$I$9+СВЦЭМ!$D$10+'СЕТ СН'!$I$5-'СЕТ СН'!$I$17</f>
        <v>3915.2078654400002</v>
      </c>
      <c r="J127" s="35">
        <f>SUMIFS(СВЦЭМ!$C$33:$C$776,СВЦЭМ!$A$33:$A$776,$A127,СВЦЭМ!$B$33:$B$776,J$119)+'СЕТ СН'!$I$9+СВЦЭМ!$D$10+'СЕТ СН'!$I$5-'СЕТ СН'!$I$17</f>
        <v>3904.58995413</v>
      </c>
      <c r="K127" s="35">
        <f>SUMIFS(СВЦЭМ!$C$33:$C$776,СВЦЭМ!$A$33:$A$776,$A127,СВЦЭМ!$B$33:$B$776,K$119)+'СЕТ СН'!$I$9+СВЦЭМ!$D$10+'СЕТ СН'!$I$5-'СЕТ СН'!$I$17</f>
        <v>3902.4776855500004</v>
      </c>
      <c r="L127" s="35">
        <f>SUMIFS(СВЦЭМ!$C$33:$C$776,СВЦЭМ!$A$33:$A$776,$A127,СВЦЭМ!$B$33:$B$776,L$119)+'СЕТ СН'!$I$9+СВЦЭМ!$D$10+'СЕТ СН'!$I$5-'СЕТ СН'!$I$17</f>
        <v>3906.5996616400002</v>
      </c>
      <c r="M127" s="35">
        <f>SUMIFS(СВЦЭМ!$C$33:$C$776,СВЦЭМ!$A$33:$A$776,$A127,СВЦЭМ!$B$33:$B$776,M$119)+'СЕТ СН'!$I$9+СВЦЭМ!$D$10+'СЕТ СН'!$I$5-'СЕТ СН'!$I$17</f>
        <v>3914.6355788400001</v>
      </c>
      <c r="N127" s="35">
        <f>SUMIFS(СВЦЭМ!$C$33:$C$776,СВЦЭМ!$A$33:$A$776,$A127,СВЦЭМ!$B$33:$B$776,N$119)+'СЕТ СН'!$I$9+СВЦЭМ!$D$10+'СЕТ СН'!$I$5-'СЕТ СН'!$I$17</f>
        <v>3931.1436058300001</v>
      </c>
      <c r="O127" s="35">
        <f>SUMIFS(СВЦЭМ!$C$33:$C$776,СВЦЭМ!$A$33:$A$776,$A127,СВЦЭМ!$B$33:$B$776,O$119)+'СЕТ СН'!$I$9+СВЦЭМ!$D$10+'СЕТ СН'!$I$5-'СЕТ СН'!$I$17</f>
        <v>3906.76619028</v>
      </c>
      <c r="P127" s="35">
        <f>SUMIFS(СВЦЭМ!$C$33:$C$776,СВЦЭМ!$A$33:$A$776,$A127,СВЦЭМ!$B$33:$B$776,P$119)+'СЕТ СН'!$I$9+СВЦЭМ!$D$10+'СЕТ СН'!$I$5-'СЕТ СН'!$I$17</f>
        <v>3917.2933641700001</v>
      </c>
      <c r="Q127" s="35">
        <f>SUMIFS(СВЦЭМ!$C$33:$C$776,СВЦЭМ!$A$33:$A$776,$A127,СВЦЭМ!$B$33:$B$776,Q$119)+'СЕТ СН'!$I$9+СВЦЭМ!$D$10+'СЕТ СН'!$I$5-'СЕТ СН'!$I$17</f>
        <v>3921.02117034</v>
      </c>
      <c r="R127" s="35">
        <f>SUMIFS(СВЦЭМ!$C$33:$C$776,СВЦЭМ!$A$33:$A$776,$A127,СВЦЭМ!$B$33:$B$776,R$119)+'СЕТ СН'!$I$9+СВЦЭМ!$D$10+'СЕТ СН'!$I$5-'СЕТ СН'!$I$17</f>
        <v>3924.6308801300002</v>
      </c>
      <c r="S127" s="35">
        <f>SUMIFS(СВЦЭМ!$C$33:$C$776,СВЦЭМ!$A$33:$A$776,$A127,СВЦЭМ!$B$33:$B$776,S$119)+'СЕТ СН'!$I$9+СВЦЭМ!$D$10+'СЕТ СН'!$I$5-'СЕТ СН'!$I$17</f>
        <v>3919.2670583700001</v>
      </c>
      <c r="T127" s="35">
        <f>SUMIFS(СВЦЭМ!$C$33:$C$776,СВЦЭМ!$A$33:$A$776,$A127,СВЦЭМ!$B$33:$B$776,T$119)+'СЕТ СН'!$I$9+СВЦЭМ!$D$10+'СЕТ СН'!$I$5-'СЕТ СН'!$I$17</f>
        <v>3915.4896922300004</v>
      </c>
      <c r="U127" s="35">
        <f>SUMIFS(СВЦЭМ!$C$33:$C$776,СВЦЭМ!$A$33:$A$776,$A127,СВЦЭМ!$B$33:$B$776,U$119)+'СЕТ СН'!$I$9+СВЦЭМ!$D$10+'СЕТ СН'!$I$5-'СЕТ СН'!$I$17</f>
        <v>3910.5237081</v>
      </c>
      <c r="V127" s="35">
        <f>SUMIFS(СВЦЭМ!$C$33:$C$776,СВЦЭМ!$A$33:$A$776,$A127,СВЦЭМ!$B$33:$B$776,V$119)+'СЕТ СН'!$I$9+СВЦЭМ!$D$10+'СЕТ СН'!$I$5-'СЕТ СН'!$I$17</f>
        <v>3903.3490374400003</v>
      </c>
      <c r="W127" s="35">
        <f>SUMIFS(СВЦЭМ!$C$33:$C$776,СВЦЭМ!$A$33:$A$776,$A127,СВЦЭМ!$B$33:$B$776,W$119)+'СЕТ СН'!$I$9+СВЦЭМ!$D$10+'СЕТ СН'!$I$5-'СЕТ СН'!$I$17</f>
        <v>3894.0537188900003</v>
      </c>
      <c r="X127" s="35">
        <f>SUMIFS(СВЦЭМ!$C$33:$C$776,СВЦЭМ!$A$33:$A$776,$A127,СВЦЭМ!$B$33:$B$776,X$119)+'СЕТ СН'!$I$9+СВЦЭМ!$D$10+'СЕТ СН'!$I$5-'СЕТ СН'!$I$17</f>
        <v>3901.8214726300002</v>
      </c>
      <c r="Y127" s="35">
        <f>SUMIFS(СВЦЭМ!$C$33:$C$776,СВЦЭМ!$A$33:$A$776,$A127,СВЦЭМ!$B$33:$B$776,Y$119)+'СЕТ СН'!$I$9+СВЦЭМ!$D$10+'СЕТ СН'!$I$5-'СЕТ СН'!$I$17</f>
        <v>3925.5495400200002</v>
      </c>
    </row>
    <row r="128" spans="1:27" ht="15.75" x14ac:dyDescent="0.2">
      <c r="A128" s="34">
        <f t="shared" si="3"/>
        <v>43594</v>
      </c>
      <c r="B128" s="35">
        <f>SUMIFS(СВЦЭМ!$C$33:$C$776,СВЦЭМ!$A$33:$A$776,$A128,СВЦЭМ!$B$33:$B$776,B$119)+'СЕТ СН'!$I$9+СВЦЭМ!$D$10+'СЕТ СН'!$I$5-'СЕТ СН'!$I$17</f>
        <v>3908.7920521800002</v>
      </c>
      <c r="C128" s="35">
        <f>SUMIFS(СВЦЭМ!$C$33:$C$776,СВЦЭМ!$A$33:$A$776,$A128,СВЦЭМ!$B$33:$B$776,C$119)+'СЕТ СН'!$I$9+СВЦЭМ!$D$10+'СЕТ СН'!$I$5-'СЕТ СН'!$I$17</f>
        <v>3917.4577389400001</v>
      </c>
      <c r="D128" s="35">
        <f>SUMIFS(СВЦЭМ!$C$33:$C$776,СВЦЭМ!$A$33:$A$776,$A128,СВЦЭМ!$B$33:$B$776,D$119)+'СЕТ СН'!$I$9+СВЦЭМ!$D$10+'СЕТ СН'!$I$5-'СЕТ СН'!$I$17</f>
        <v>3924.40526378</v>
      </c>
      <c r="E128" s="35">
        <f>SUMIFS(СВЦЭМ!$C$33:$C$776,СВЦЭМ!$A$33:$A$776,$A128,СВЦЭМ!$B$33:$B$776,E$119)+'СЕТ СН'!$I$9+СВЦЭМ!$D$10+'СЕТ СН'!$I$5-'СЕТ СН'!$I$17</f>
        <v>3928.8504301000003</v>
      </c>
      <c r="F128" s="35">
        <f>SUMIFS(СВЦЭМ!$C$33:$C$776,СВЦЭМ!$A$33:$A$776,$A128,СВЦЭМ!$B$33:$B$776,F$119)+'СЕТ СН'!$I$9+СВЦЭМ!$D$10+'СЕТ СН'!$I$5-'СЕТ СН'!$I$17</f>
        <v>3931.9296233499999</v>
      </c>
      <c r="G128" s="35">
        <f>SUMIFS(СВЦЭМ!$C$33:$C$776,СВЦЭМ!$A$33:$A$776,$A128,СВЦЭМ!$B$33:$B$776,G$119)+'СЕТ СН'!$I$9+СВЦЭМ!$D$10+'СЕТ СН'!$I$5-'СЕТ СН'!$I$17</f>
        <v>3936.4410383900004</v>
      </c>
      <c r="H128" s="35">
        <f>SUMIFS(СВЦЭМ!$C$33:$C$776,СВЦЭМ!$A$33:$A$776,$A128,СВЦЭМ!$B$33:$B$776,H$119)+'СЕТ СН'!$I$9+СВЦЭМ!$D$10+'СЕТ СН'!$I$5-'СЕТ СН'!$I$17</f>
        <v>3920.5014175400001</v>
      </c>
      <c r="I128" s="35">
        <f>SUMIFS(СВЦЭМ!$C$33:$C$776,СВЦЭМ!$A$33:$A$776,$A128,СВЦЭМ!$B$33:$B$776,I$119)+'СЕТ СН'!$I$9+СВЦЭМ!$D$10+'СЕТ СН'!$I$5-'СЕТ СН'!$I$17</f>
        <v>3894.2211162100002</v>
      </c>
      <c r="J128" s="35">
        <f>SUMIFS(СВЦЭМ!$C$33:$C$776,СВЦЭМ!$A$33:$A$776,$A128,СВЦЭМ!$B$33:$B$776,J$119)+'СЕТ СН'!$I$9+СВЦЭМ!$D$10+'СЕТ СН'!$I$5-'СЕТ СН'!$I$17</f>
        <v>3860.8848996400002</v>
      </c>
      <c r="K128" s="35">
        <f>SUMIFS(СВЦЭМ!$C$33:$C$776,СВЦЭМ!$A$33:$A$776,$A128,СВЦЭМ!$B$33:$B$776,K$119)+'СЕТ СН'!$I$9+СВЦЭМ!$D$10+'СЕТ СН'!$I$5-'СЕТ СН'!$I$17</f>
        <v>3848.7071018200004</v>
      </c>
      <c r="L128" s="35">
        <f>SUMIFS(СВЦЭМ!$C$33:$C$776,СВЦЭМ!$A$33:$A$776,$A128,СВЦЭМ!$B$33:$B$776,L$119)+'СЕТ СН'!$I$9+СВЦЭМ!$D$10+'СЕТ СН'!$I$5-'СЕТ СН'!$I$17</f>
        <v>3872.8939034800001</v>
      </c>
      <c r="M128" s="35">
        <f>SUMIFS(СВЦЭМ!$C$33:$C$776,СВЦЭМ!$A$33:$A$776,$A128,СВЦЭМ!$B$33:$B$776,M$119)+'СЕТ СН'!$I$9+СВЦЭМ!$D$10+'СЕТ СН'!$I$5-'СЕТ СН'!$I$17</f>
        <v>3904.1316850600001</v>
      </c>
      <c r="N128" s="35">
        <f>SUMIFS(СВЦЭМ!$C$33:$C$776,СВЦЭМ!$A$33:$A$776,$A128,СВЦЭМ!$B$33:$B$776,N$119)+'СЕТ СН'!$I$9+СВЦЭМ!$D$10+'СЕТ СН'!$I$5-'СЕТ СН'!$I$17</f>
        <v>3947.8065081300001</v>
      </c>
      <c r="O128" s="35">
        <f>SUMIFS(СВЦЭМ!$C$33:$C$776,СВЦЭМ!$A$33:$A$776,$A128,СВЦЭМ!$B$33:$B$776,O$119)+'СЕТ СН'!$I$9+СВЦЭМ!$D$10+'СЕТ СН'!$I$5-'СЕТ СН'!$I$17</f>
        <v>3955.0404184600002</v>
      </c>
      <c r="P128" s="35">
        <f>SUMIFS(СВЦЭМ!$C$33:$C$776,СВЦЭМ!$A$33:$A$776,$A128,СВЦЭМ!$B$33:$B$776,P$119)+'СЕТ СН'!$I$9+СВЦЭМ!$D$10+'СЕТ СН'!$I$5-'СЕТ СН'!$I$17</f>
        <v>3965.46676961</v>
      </c>
      <c r="Q128" s="35">
        <f>SUMIFS(СВЦЭМ!$C$33:$C$776,СВЦЭМ!$A$33:$A$776,$A128,СВЦЭМ!$B$33:$B$776,Q$119)+'СЕТ СН'!$I$9+СВЦЭМ!$D$10+'СЕТ СН'!$I$5-'СЕТ СН'!$I$17</f>
        <v>3974.6060624199999</v>
      </c>
      <c r="R128" s="35">
        <f>SUMIFS(СВЦЭМ!$C$33:$C$776,СВЦЭМ!$A$33:$A$776,$A128,СВЦЭМ!$B$33:$B$776,R$119)+'СЕТ СН'!$I$9+СВЦЭМ!$D$10+'СЕТ СН'!$I$5-'СЕТ СН'!$I$17</f>
        <v>3965.7311396100004</v>
      </c>
      <c r="S128" s="35">
        <f>SUMIFS(СВЦЭМ!$C$33:$C$776,СВЦЭМ!$A$33:$A$776,$A128,СВЦЭМ!$B$33:$B$776,S$119)+'СЕТ СН'!$I$9+СВЦЭМ!$D$10+'СЕТ СН'!$I$5-'СЕТ СН'!$I$17</f>
        <v>3968.4564674100002</v>
      </c>
      <c r="T128" s="35">
        <f>SUMIFS(СВЦЭМ!$C$33:$C$776,СВЦЭМ!$A$33:$A$776,$A128,СВЦЭМ!$B$33:$B$776,T$119)+'СЕТ СН'!$I$9+СВЦЭМ!$D$10+'СЕТ СН'!$I$5-'СЕТ СН'!$I$17</f>
        <v>3963.6966928800002</v>
      </c>
      <c r="U128" s="35">
        <f>SUMIFS(СВЦЭМ!$C$33:$C$776,СВЦЭМ!$A$33:$A$776,$A128,СВЦЭМ!$B$33:$B$776,U$119)+'СЕТ СН'!$I$9+СВЦЭМ!$D$10+'СЕТ СН'!$I$5-'СЕТ СН'!$I$17</f>
        <v>3946.94530566</v>
      </c>
      <c r="V128" s="35">
        <f>SUMIFS(СВЦЭМ!$C$33:$C$776,СВЦЭМ!$A$33:$A$776,$A128,СВЦЭМ!$B$33:$B$776,V$119)+'СЕТ СН'!$I$9+СВЦЭМ!$D$10+'СЕТ СН'!$I$5-'СЕТ СН'!$I$17</f>
        <v>3894.59034982</v>
      </c>
      <c r="W128" s="35">
        <f>SUMIFS(СВЦЭМ!$C$33:$C$776,СВЦЭМ!$A$33:$A$776,$A128,СВЦЭМ!$B$33:$B$776,W$119)+'СЕТ СН'!$I$9+СВЦЭМ!$D$10+'СЕТ СН'!$I$5-'СЕТ СН'!$I$17</f>
        <v>3871.8502808600001</v>
      </c>
      <c r="X128" s="35">
        <f>SUMIFS(СВЦЭМ!$C$33:$C$776,СВЦЭМ!$A$33:$A$776,$A128,СВЦЭМ!$B$33:$B$776,X$119)+'СЕТ СН'!$I$9+СВЦЭМ!$D$10+'СЕТ СН'!$I$5-'СЕТ СН'!$I$17</f>
        <v>3902.7301975400001</v>
      </c>
      <c r="Y128" s="35">
        <f>SUMIFS(СВЦЭМ!$C$33:$C$776,СВЦЭМ!$A$33:$A$776,$A128,СВЦЭМ!$B$33:$B$776,Y$119)+'СЕТ СН'!$I$9+СВЦЭМ!$D$10+'СЕТ СН'!$I$5-'СЕТ СН'!$I$17</f>
        <v>3889.3200453500003</v>
      </c>
    </row>
    <row r="129" spans="1:25" ht="15.75" x14ac:dyDescent="0.2">
      <c r="A129" s="34">
        <f t="shared" si="3"/>
        <v>43595</v>
      </c>
      <c r="B129" s="35">
        <f>SUMIFS(СВЦЭМ!$C$33:$C$776,СВЦЭМ!$A$33:$A$776,$A129,СВЦЭМ!$B$33:$B$776,B$119)+'СЕТ СН'!$I$9+СВЦЭМ!$D$10+'СЕТ СН'!$I$5-'СЕТ СН'!$I$17</f>
        <v>3911.3234345400001</v>
      </c>
      <c r="C129" s="35">
        <f>SUMIFS(СВЦЭМ!$C$33:$C$776,СВЦЭМ!$A$33:$A$776,$A129,СВЦЭМ!$B$33:$B$776,C$119)+'СЕТ СН'!$I$9+СВЦЭМ!$D$10+'СЕТ СН'!$I$5-'СЕТ СН'!$I$17</f>
        <v>3966.4449732600001</v>
      </c>
      <c r="D129" s="35">
        <f>SUMIFS(СВЦЭМ!$C$33:$C$776,СВЦЭМ!$A$33:$A$776,$A129,СВЦЭМ!$B$33:$B$776,D$119)+'СЕТ СН'!$I$9+СВЦЭМ!$D$10+'СЕТ СН'!$I$5-'СЕТ СН'!$I$17</f>
        <v>3980.3001222500002</v>
      </c>
      <c r="E129" s="35">
        <f>SUMIFS(СВЦЭМ!$C$33:$C$776,СВЦЭМ!$A$33:$A$776,$A129,СВЦЭМ!$B$33:$B$776,E$119)+'СЕТ СН'!$I$9+СВЦЭМ!$D$10+'СЕТ СН'!$I$5-'СЕТ СН'!$I$17</f>
        <v>3999.9569143900003</v>
      </c>
      <c r="F129" s="35">
        <f>SUMIFS(СВЦЭМ!$C$33:$C$776,СВЦЭМ!$A$33:$A$776,$A129,СВЦЭМ!$B$33:$B$776,F$119)+'СЕТ СН'!$I$9+СВЦЭМ!$D$10+'СЕТ СН'!$I$5-'СЕТ СН'!$I$17</f>
        <v>4015.63889027</v>
      </c>
      <c r="G129" s="35">
        <f>SUMIFS(СВЦЭМ!$C$33:$C$776,СВЦЭМ!$A$33:$A$776,$A129,СВЦЭМ!$B$33:$B$776,G$119)+'СЕТ СН'!$I$9+СВЦЭМ!$D$10+'СЕТ СН'!$I$5-'СЕТ СН'!$I$17</f>
        <v>4019.2503803100003</v>
      </c>
      <c r="H129" s="35">
        <f>SUMIFS(СВЦЭМ!$C$33:$C$776,СВЦЭМ!$A$33:$A$776,$A129,СВЦЭМ!$B$33:$B$776,H$119)+'СЕТ СН'!$I$9+СВЦЭМ!$D$10+'СЕТ СН'!$I$5-'СЕТ СН'!$I$17</f>
        <v>4007.3088005899999</v>
      </c>
      <c r="I129" s="35">
        <f>SUMIFS(СВЦЭМ!$C$33:$C$776,СВЦЭМ!$A$33:$A$776,$A129,СВЦЭМ!$B$33:$B$776,I$119)+'СЕТ СН'!$I$9+СВЦЭМ!$D$10+'СЕТ СН'!$I$5-'СЕТ СН'!$I$17</f>
        <v>3975.0379430900002</v>
      </c>
      <c r="J129" s="35">
        <f>SUMIFS(СВЦЭМ!$C$33:$C$776,СВЦЭМ!$A$33:$A$776,$A129,СВЦЭМ!$B$33:$B$776,J$119)+'СЕТ СН'!$I$9+СВЦЭМ!$D$10+'СЕТ СН'!$I$5-'СЕТ СН'!$I$17</f>
        <v>3934.5843890000001</v>
      </c>
      <c r="K129" s="35">
        <f>SUMIFS(СВЦЭМ!$C$33:$C$776,СВЦЭМ!$A$33:$A$776,$A129,СВЦЭМ!$B$33:$B$776,K$119)+'СЕТ СН'!$I$9+СВЦЭМ!$D$10+'СЕТ СН'!$I$5-'СЕТ СН'!$I$17</f>
        <v>3904.9881139700001</v>
      </c>
      <c r="L129" s="35">
        <f>SUMIFS(СВЦЭМ!$C$33:$C$776,СВЦЭМ!$A$33:$A$776,$A129,СВЦЭМ!$B$33:$B$776,L$119)+'СЕТ СН'!$I$9+СВЦЭМ!$D$10+'СЕТ СН'!$I$5-'СЕТ СН'!$I$17</f>
        <v>3890.6588165800003</v>
      </c>
      <c r="M129" s="35">
        <f>SUMIFS(СВЦЭМ!$C$33:$C$776,СВЦЭМ!$A$33:$A$776,$A129,СВЦЭМ!$B$33:$B$776,M$119)+'СЕТ СН'!$I$9+СВЦЭМ!$D$10+'СЕТ СН'!$I$5-'СЕТ СН'!$I$17</f>
        <v>3894.3949827300003</v>
      </c>
      <c r="N129" s="35">
        <f>SUMIFS(СВЦЭМ!$C$33:$C$776,СВЦЭМ!$A$33:$A$776,$A129,СВЦЭМ!$B$33:$B$776,N$119)+'СЕТ СН'!$I$9+СВЦЭМ!$D$10+'СЕТ СН'!$I$5-'СЕТ СН'!$I$17</f>
        <v>3906.8608647200003</v>
      </c>
      <c r="O129" s="35">
        <f>SUMIFS(СВЦЭМ!$C$33:$C$776,СВЦЭМ!$A$33:$A$776,$A129,СВЦЭМ!$B$33:$B$776,O$119)+'СЕТ СН'!$I$9+СВЦЭМ!$D$10+'СЕТ СН'!$I$5-'СЕТ СН'!$I$17</f>
        <v>3937.6083597800002</v>
      </c>
      <c r="P129" s="35">
        <f>SUMIFS(СВЦЭМ!$C$33:$C$776,СВЦЭМ!$A$33:$A$776,$A129,СВЦЭМ!$B$33:$B$776,P$119)+'СЕТ СН'!$I$9+СВЦЭМ!$D$10+'СЕТ СН'!$I$5-'СЕТ СН'!$I$17</f>
        <v>3943.4806521700002</v>
      </c>
      <c r="Q129" s="35">
        <f>SUMIFS(СВЦЭМ!$C$33:$C$776,СВЦЭМ!$A$33:$A$776,$A129,СВЦЭМ!$B$33:$B$776,Q$119)+'СЕТ СН'!$I$9+СВЦЭМ!$D$10+'СЕТ СН'!$I$5-'СЕТ СН'!$I$17</f>
        <v>3961.9105662900001</v>
      </c>
      <c r="R129" s="35">
        <f>SUMIFS(СВЦЭМ!$C$33:$C$776,СВЦЭМ!$A$33:$A$776,$A129,СВЦЭМ!$B$33:$B$776,R$119)+'СЕТ СН'!$I$9+СВЦЭМ!$D$10+'СЕТ СН'!$I$5-'СЕТ СН'!$I$17</f>
        <v>3973.93444193</v>
      </c>
      <c r="S129" s="35">
        <f>SUMIFS(СВЦЭМ!$C$33:$C$776,СВЦЭМ!$A$33:$A$776,$A129,СВЦЭМ!$B$33:$B$776,S$119)+'СЕТ СН'!$I$9+СВЦЭМ!$D$10+'СЕТ СН'!$I$5-'СЕТ СН'!$I$17</f>
        <v>3976.9409652100003</v>
      </c>
      <c r="T129" s="35">
        <f>SUMIFS(СВЦЭМ!$C$33:$C$776,СВЦЭМ!$A$33:$A$776,$A129,СВЦЭМ!$B$33:$B$776,T$119)+'СЕТ СН'!$I$9+СВЦЭМ!$D$10+'СЕТ СН'!$I$5-'СЕТ СН'!$I$17</f>
        <v>3961.2606398300004</v>
      </c>
      <c r="U129" s="35">
        <f>SUMIFS(СВЦЭМ!$C$33:$C$776,СВЦЭМ!$A$33:$A$776,$A129,СВЦЭМ!$B$33:$B$776,U$119)+'СЕТ СН'!$I$9+СВЦЭМ!$D$10+'СЕТ СН'!$I$5-'СЕТ СН'!$I$17</f>
        <v>3932.8237013900002</v>
      </c>
      <c r="V129" s="35">
        <f>SUMIFS(СВЦЭМ!$C$33:$C$776,СВЦЭМ!$A$33:$A$776,$A129,СВЦЭМ!$B$33:$B$776,V$119)+'СЕТ СН'!$I$9+СВЦЭМ!$D$10+'СЕТ СН'!$I$5-'СЕТ СН'!$I$17</f>
        <v>3902.7363892600001</v>
      </c>
      <c r="W129" s="35">
        <f>SUMIFS(СВЦЭМ!$C$33:$C$776,СВЦЭМ!$A$33:$A$776,$A129,СВЦЭМ!$B$33:$B$776,W$119)+'СЕТ СН'!$I$9+СВЦЭМ!$D$10+'СЕТ СН'!$I$5-'СЕТ СН'!$I$17</f>
        <v>3878.1170267800003</v>
      </c>
      <c r="X129" s="35">
        <f>SUMIFS(СВЦЭМ!$C$33:$C$776,СВЦЭМ!$A$33:$A$776,$A129,СВЦЭМ!$B$33:$B$776,X$119)+'СЕТ СН'!$I$9+СВЦЭМ!$D$10+'СЕТ СН'!$I$5-'СЕТ СН'!$I$17</f>
        <v>3906.5201251300005</v>
      </c>
      <c r="Y129" s="35">
        <f>SUMIFS(СВЦЭМ!$C$33:$C$776,СВЦЭМ!$A$33:$A$776,$A129,СВЦЭМ!$B$33:$B$776,Y$119)+'СЕТ СН'!$I$9+СВЦЭМ!$D$10+'СЕТ СН'!$I$5-'СЕТ СН'!$I$17</f>
        <v>3940.0638582800002</v>
      </c>
    </row>
    <row r="130" spans="1:25" ht="15.75" x14ac:dyDescent="0.2">
      <c r="A130" s="34">
        <f t="shared" si="3"/>
        <v>43596</v>
      </c>
      <c r="B130" s="35">
        <f>SUMIFS(СВЦЭМ!$C$33:$C$776,СВЦЭМ!$A$33:$A$776,$A130,СВЦЭМ!$B$33:$B$776,B$119)+'СЕТ СН'!$I$9+СВЦЭМ!$D$10+'СЕТ СН'!$I$5-'СЕТ СН'!$I$17</f>
        <v>3983.0659411300003</v>
      </c>
      <c r="C130" s="35">
        <f>SUMIFS(СВЦЭМ!$C$33:$C$776,СВЦЭМ!$A$33:$A$776,$A130,СВЦЭМ!$B$33:$B$776,C$119)+'СЕТ СН'!$I$9+СВЦЭМ!$D$10+'СЕТ СН'!$I$5-'СЕТ СН'!$I$17</f>
        <v>3998.9750209500003</v>
      </c>
      <c r="D130" s="35">
        <f>SUMIFS(СВЦЭМ!$C$33:$C$776,СВЦЭМ!$A$33:$A$776,$A130,СВЦЭМ!$B$33:$B$776,D$119)+'СЕТ СН'!$I$9+СВЦЭМ!$D$10+'СЕТ СН'!$I$5-'СЕТ СН'!$I$17</f>
        <v>4033.7303836700003</v>
      </c>
      <c r="E130" s="35">
        <f>SUMIFS(СВЦЭМ!$C$33:$C$776,СВЦЭМ!$A$33:$A$776,$A130,СВЦЭМ!$B$33:$B$776,E$119)+'СЕТ СН'!$I$9+СВЦЭМ!$D$10+'СЕТ СН'!$I$5-'СЕТ СН'!$I$17</f>
        <v>4055.6536491400002</v>
      </c>
      <c r="F130" s="35">
        <f>SUMIFS(СВЦЭМ!$C$33:$C$776,СВЦЭМ!$A$33:$A$776,$A130,СВЦЭМ!$B$33:$B$776,F$119)+'СЕТ СН'!$I$9+СВЦЭМ!$D$10+'СЕТ СН'!$I$5-'СЕТ СН'!$I$17</f>
        <v>4139.8649673700002</v>
      </c>
      <c r="G130" s="35">
        <f>SUMIFS(СВЦЭМ!$C$33:$C$776,СВЦЭМ!$A$33:$A$776,$A130,СВЦЭМ!$B$33:$B$776,G$119)+'СЕТ СН'!$I$9+СВЦЭМ!$D$10+'СЕТ СН'!$I$5-'СЕТ СН'!$I$17</f>
        <v>4123.90080227</v>
      </c>
      <c r="H130" s="35">
        <f>SUMIFS(СВЦЭМ!$C$33:$C$776,СВЦЭМ!$A$33:$A$776,$A130,СВЦЭМ!$B$33:$B$776,H$119)+'СЕТ СН'!$I$9+СВЦЭМ!$D$10+'СЕТ СН'!$I$5-'СЕТ СН'!$I$17</f>
        <v>3986.1087560000001</v>
      </c>
      <c r="I130" s="35">
        <f>SUMIFS(СВЦЭМ!$C$33:$C$776,СВЦЭМ!$A$33:$A$776,$A130,СВЦЭМ!$B$33:$B$776,I$119)+'СЕТ СН'!$I$9+СВЦЭМ!$D$10+'СЕТ СН'!$I$5-'СЕТ СН'!$I$17</f>
        <v>3947.8080691</v>
      </c>
      <c r="J130" s="35">
        <f>SUMIFS(СВЦЭМ!$C$33:$C$776,СВЦЭМ!$A$33:$A$776,$A130,СВЦЭМ!$B$33:$B$776,J$119)+'СЕТ СН'!$I$9+СВЦЭМ!$D$10+'СЕТ СН'!$I$5-'СЕТ СН'!$I$17</f>
        <v>3842.2640654200004</v>
      </c>
      <c r="K130" s="35">
        <f>SUMIFS(СВЦЭМ!$C$33:$C$776,СВЦЭМ!$A$33:$A$776,$A130,СВЦЭМ!$B$33:$B$776,K$119)+'СЕТ СН'!$I$9+СВЦЭМ!$D$10+'СЕТ СН'!$I$5-'СЕТ СН'!$I$17</f>
        <v>3745.6034639300001</v>
      </c>
      <c r="L130" s="35">
        <f>SUMIFS(СВЦЭМ!$C$33:$C$776,СВЦЭМ!$A$33:$A$776,$A130,СВЦЭМ!$B$33:$B$776,L$119)+'СЕТ СН'!$I$9+СВЦЭМ!$D$10+'СЕТ СН'!$I$5-'СЕТ СН'!$I$17</f>
        <v>3715.8405138500002</v>
      </c>
      <c r="M130" s="35">
        <f>SUMIFS(СВЦЭМ!$C$33:$C$776,СВЦЭМ!$A$33:$A$776,$A130,СВЦЭМ!$B$33:$B$776,M$119)+'СЕТ СН'!$I$9+СВЦЭМ!$D$10+'СЕТ СН'!$I$5-'СЕТ СН'!$I$17</f>
        <v>3715.6381707099999</v>
      </c>
      <c r="N130" s="35">
        <f>SUMIFS(СВЦЭМ!$C$33:$C$776,СВЦЭМ!$A$33:$A$776,$A130,СВЦЭМ!$B$33:$B$776,N$119)+'СЕТ СН'!$I$9+СВЦЭМ!$D$10+'СЕТ СН'!$I$5-'СЕТ СН'!$I$17</f>
        <v>3728.5351765800001</v>
      </c>
      <c r="O130" s="35">
        <f>SUMIFS(СВЦЭМ!$C$33:$C$776,СВЦЭМ!$A$33:$A$776,$A130,СВЦЭМ!$B$33:$B$776,O$119)+'СЕТ СН'!$I$9+СВЦЭМ!$D$10+'СЕТ СН'!$I$5-'СЕТ СН'!$I$17</f>
        <v>3738.0954437200003</v>
      </c>
      <c r="P130" s="35">
        <f>SUMIFS(СВЦЭМ!$C$33:$C$776,СВЦЭМ!$A$33:$A$776,$A130,СВЦЭМ!$B$33:$B$776,P$119)+'СЕТ СН'!$I$9+СВЦЭМ!$D$10+'СЕТ СН'!$I$5-'СЕТ СН'!$I$17</f>
        <v>3741.9365568400003</v>
      </c>
      <c r="Q130" s="35">
        <f>SUMIFS(СВЦЭМ!$C$33:$C$776,СВЦЭМ!$A$33:$A$776,$A130,СВЦЭМ!$B$33:$B$776,Q$119)+'СЕТ СН'!$I$9+СВЦЭМ!$D$10+'СЕТ СН'!$I$5-'СЕТ СН'!$I$17</f>
        <v>3749.7314112700001</v>
      </c>
      <c r="R130" s="35">
        <f>SUMIFS(СВЦЭМ!$C$33:$C$776,СВЦЭМ!$A$33:$A$776,$A130,СВЦЭМ!$B$33:$B$776,R$119)+'СЕТ СН'!$I$9+СВЦЭМ!$D$10+'СЕТ СН'!$I$5-'СЕТ СН'!$I$17</f>
        <v>3745.32604309</v>
      </c>
      <c r="S130" s="35">
        <f>SUMIFS(СВЦЭМ!$C$33:$C$776,СВЦЭМ!$A$33:$A$776,$A130,СВЦЭМ!$B$33:$B$776,S$119)+'СЕТ СН'!$I$9+СВЦЭМ!$D$10+'СЕТ СН'!$I$5-'СЕТ СН'!$I$17</f>
        <v>3747.1541300500003</v>
      </c>
      <c r="T130" s="35">
        <f>SUMIFS(СВЦЭМ!$C$33:$C$776,СВЦЭМ!$A$33:$A$776,$A130,СВЦЭМ!$B$33:$B$776,T$119)+'СЕТ СН'!$I$9+СВЦЭМ!$D$10+'СЕТ СН'!$I$5-'СЕТ СН'!$I$17</f>
        <v>3736.8342492900001</v>
      </c>
      <c r="U130" s="35">
        <f>SUMIFS(СВЦЭМ!$C$33:$C$776,СВЦЭМ!$A$33:$A$776,$A130,СВЦЭМ!$B$33:$B$776,U$119)+'СЕТ СН'!$I$9+СВЦЭМ!$D$10+'СЕТ СН'!$I$5-'СЕТ СН'!$I$17</f>
        <v>3721.4298465100001</v>
      </c>
      <c r="V130" s="35">
        <f>SUMIFS(СВЦЭМ!$C$33:$C$776,СВЦЭМ!$A$33:$A$776,$A130,СВЦЭМ!$B$33:$B$776,V$119)+'СЕТ СН'!$I$9+СВЦЭМ!$D$10+'СЕТ СН'!$I$5-'СЕТ СН'!$I$17</f>
        <v>3713.87165594</v>
      </c>
      <c r="W130" s="35">
        <f>SUMIFS(СВЦЭМ!$C$33:$C$776,СВЦЭМ!$A$33:$A$776,$A130,СВЦЭМ!$B$33:$B$776,W$119)+'СЕТ СН'!$I$9+СВЦЭМ!$D$10+'СЕТ СН'!$I$5-'СЕТ СН'!$I$17</f>
        <v>3722.47864802</v>
      </c>
      <c r="X130" s="35">
        <f>SUMIFS(СВЦЭМ!$C$33:$C$776,СВЦЭМ!$A$33:$A$776,$A130,СВЦЭМ!$B$33:$B$776,X$119)+'СЕТ СН'!$I$9+СВЦЭМ!$D$10+'СЕТ СН'!$I$5-'СЕТ СН'!$I$17</f>
        <v>3744.5045548100002</v>
      </c>
      <c r="Y130" s="35">
        <f>SUMIFS(СВЦЭМ!$C$33:$C$776,СВЦЭМ!$A$33:$A$776,$A130,СВЦЭМ!$B$33:$B$776,Y$119)+'СЕТ СН'!$I$9+СВЦЭМ!$D$10+'СЕТ СН'!$I$5-'СЕТ СН'!$I$17</f>
        <v>3825.3421557500001</v>
      </c>
    </row>
    <row r="131" spans="1:25" ht="15.75" x14ac:dyDescent="0.2">
      <c r="A131" s="34">
        <f t="shared" si="3"/>
        <v>43597</v>
      </c>
      <c r="B131" s="35">
        <f>SUMIFS(СВЦЭМ!$C$33:$C$776,СВЦЭМ!$A$33:$A$776,$A131,СВЦЭМ!$B$33:$B$776,B$119)+'СЕТ СН'!$I$9+СВЦЭМ!$D$10+'СЕТ СН'!$I$5-'СЕТ СН'!$I$17</f>
        <v>3905.8417385400003</v>
      </c>
      <c r="C131" s="35">
        <f>SUMIFS(СВЦЭМ!$C$33:$C$776,СВЦЭМ!$A$33:$A$776,$A131,СВЦЭМ!$B$33:$B$776,C$119)+'СЕТ СН'!$I$9+СВЦЭМ!$D$10+'СЕТ СН'!$I$5-'СЕТ СН'!$I$17</f>
        <v>4003.7750442900001</v>
      </c>
      <c r="D131" s="35">
        <f>SUMIFS(СВЦЭМ!$C$33:$C$776,СВЦЭМ!$A$33:$A$776,$A131,СВЦЭМ!$B$33:$B$776,D$119)+'СЕТ СН'!$I$9+СВЦЭМ!$D$10+'СЕТ СН'!$I$5-'СЕТ СН'!$I$17</f>
        <v>4093.1809336800002</v>
      </c>
      <c r="E131" s="35">
        <f>SUMIFS(СВЦЭМ!$C$33:$C$776,СВЦЭМ!$A$33:$A$776,$A131,СВЦЭМ!$B$33:$B$776,E$119)+'СЕТ СН'!$I$9+СВЦЭМ!$D$10+'СЕТ СН'!$I$5-'СЕТ СН'!$I$17</f>
        <v>4082.51956995</v>
      </c>
      <c r="F131" s="35">
        <f>SUMIFS(СВЦЭМ!$C$33:$C$776,СВЦЭМ!$A$33:$A$776,$A131,СВЦЭМ!$B$33:$B$776,F$119)+'СЕТ СН'!$I$9+СВЦЭМ!$D$10+'СЕТ СН'!$I$5-'СЕТ СН'!$I$17</f>
        <v>4098.26930361</v>
      </c>
      <c r="G131" s="35">
        <f>SUMIFS(СВЦЭМ!$C$33:$C$776,СВЦЭМ!$A$33:$A$776,$A131,СВЦЭМ!$B$33:$B$776,G$119)+'СЕТ СН'!$I$9+СВЦЭМ!$D$10+'СЕТ СН'!$I$5-'СЕТ СН'!$I$17</f>
        <v>4111.2393642200004</v>
      </c>
      <c r="H131" s="35">
        <f>SUMIFS(СВЦЭМ!$C$33:$C$776,СВЦЭМ!$A$33:$A$776,$A131,СВЦЭМ!$B$33:$B$776,H$119)+'СЕТ СН'!$I$9+СВЦЭМ!$D$10+'СЕТ СН'!$I$5-'СЕТ СН'!$I$17</f>
        <v>4049.5738686499999</v>
      </c>
      <c r="I131" s="35">
        <f>SUMIFS(СВЦЭМ!$C$33:$C$776,СВЦЭМ!$A$33:$A$776,$A131,СВЦЭМ!$B$33:$B$776,I$119)+'СЕТ СН'!$I$9+СВЦЭМ!$D$10+'СЕТ СН'!$I$5-'СЕТ СН'!$I$17</f>
        <v>3954.9246434300003</v>
      </c>
      <c r="J131" s="35">
        <f>SUMIFS(СВЦЭМ!$C$33:$C$776,СВЦЭМ!$A$33:$A$776,$A131,СВЦЭМ!$B$33:$B$776,J$119)+'СЕТ СН'!$I$9+СВЦЭМ!$D$10+'СЕТ СН'!$I$5-'СЕТ СН'!$I$17</f>
        <v>3863.9978305900004</v>
      </c>
      <c r="K131" s="35">
        <f>SUMIFS(СВЦЭМ!$C$33:$C$776,СВЦЭМ!$A$33:$A$776,$A131,СВЦЭМ!$B$33:$B$776,K$119)+'СЕТ СН'!$I$9+СВЦЭМ!$D$10+'СЕТ СН'!$I$5-'СЕТ СН'!$I$17</f>
        <v>3763.4500505200003</v>
      </c>
      <c r="L131" s="35">
        <f>SUMIFS(СВЦЭМ!$C$33:$C$776,СВЦЭМ!$A$33:$A$776,$A131,СВЦЭМ!$B$33:$B$776,L$119)+'СЕТ СН'!$I$9+СВЦЭМ!$D$10+'СЕТ СН'!$I$5-'СЕТ СН'!$I$17</f>
        <v>3718.36439642</v>
      </c>
      <c r="M131" s="35">
        <f>SUMIFS(СВЦЭМ!$C$33:$C$776,СВЦЭМ!$A$33:$A$776,$A131,СВЦЭМ!$B$33:$B$776,M$119)+'СЕТ СН'!$I$9+СВЦЭМ!$D$10+'СЕТ СН'!$I$5-'СЕТ СН'!$I$17</f>
        <v>3702.4233614000004</v>
      </c>
      <c r="N131" s="35">
        <f>SUMIFS(СВЦЭМ!$C$33:$C$776,СВЦЭМ!$A$33:$A$776,$A131,СВЦЭМ!$B$33:$B$776,N$119)+'СЕТ СН'!$I$9+СВЦЭМ!$D$10+'СЕТ СН'!$I$5-'СЕТ СН'!$I$17</f>
        <v>3708.7913099800003</v>
      </c>
      <c r="O131" s="35">
        <f>SUMIFS(СВЦЭМ!$C$33:$C$776,СВЦЭМ!$A$33:$A$776,$A131,СВЦЭМ!$B$33:$B$776,O$119)+'СЕТ СН'!$I$9+СВЦЭМ!$D$10+'СЕТ СН'!$I$5-'СЕТ СН'!$I$17</f>
        <v>3716.8599561200003</v>
      </c>
      <c r="P131" s="35">
        <f>SUMIFS(СВЦЭМ!$C$33:$C$776,СВЦЭМ!$A$33:$A$776,$A131,СВЦЭМ!$B$33:$B$776,P$119)+'СЕТ СН'!$I$9+СВЦЭМ!$D$10+'СЕТ СН'!$I$5-'СЕТ СН'!$I$17</f>
        <v>3726.7854660200001</v>
      </c>
      <c r="Q131" s="35">
        <f>SUMIFS(СВЦЭМ!$C$33:$C$776,СВЦЭМ!$A$33:$A$776,$A131,СВЦЭМ!$B$33:$B$776,Q$119)+'СЕТ СН'!$I$9+СВЦЭМ!$D$10+'СЕТ СН'!$I$5-'СЕТ СН'!$I$17</f>
        <v>3748.4391438000002</v>
      </c>
      <c r="R131" s="35">
        <f>SUMIFS(СВЦЭМ!$C$33:$C$776,СВЦЭМ!$A$33:$A$776,$A131,СВЦЭМ!$B$33:$B$776,R$119)+'СЕТ СН'!$I$9+СВЦЭМ!$D$10+'СЕТ СН'!$I$5-'СЕТ СН'!$I$17</f>
        <v>3741.2873078500002</v>
      </c>
      <c r="S131" s="35">
        <f>SUMIFS(СВЦЭМ!$C$33:$C$776,СВЦЭМ!$A$33:$A$776,$A131,СВЦЭМ!$B$33:$B$776,S$119)+'СЕТ СН'!$I$9+СВЦЭМ!$D$10+'СЕТ СН'!$I$5-'СЕТ СН'!$I$17</f>
        <v>3731.5677680900003</v>
      </c>
      <c r="T131" s="35">
        <f>SUMIFS(СВЦЭМ!$C$33:$C$776,СВЦЭМ!$A$33:$A$776,$A131,СВЦЭМ!$B$33:$B$776,T$119)+'СЕТ СН'!$I$9+СВЦЭМ!$D$10+'СЕТ СН'!$I$5-'СЕТ СН'!$I$17</f>
        <v>3715.7507228300001</v>
      </c>
      <c r="U131" s="35">
        <f>SUMIFS(СВЦЭМ!$C$33:$C$776,СВЦЭМ!$A$33:$A$776,$A131,СВЦЭМ!$B$33:$B$776,U$119)+'СЕТ СН'!$I$9+СВЦЭМ!$D$10+'СЕТ СН'!$I$5-'СЕТ СН'!$I$17</f>
        <v>3691.11278829</v>
      </c>
      <c r="V131" s="35">
        <f>SUMIFS(СВЦЭМ!$C$33:$C$776,СВЦЭМ!$A$33:$A$776,$A131,СВЦЭМ!$B$33:$B$776,V$119)+'СЕТ СН'!$I$9+СВЦЭМ!$D$10+'СЕТ СН'!$I$5-'СЕТ СН'!$I$17</f>
        <v>3664.55218659</v>
      </c>
      <c r="W131" s="35">
        <f>SUMIFS(СВЦЭМ!$C$33:$C$776,СВЦЭМ!$A$33:$A$776,$A131,СВЦЭМ!$B$33:$B$776,W$119)+'СЕТ СН'!$I$9+СВЦЭМ!$D$10+'СЕТ СН'!$I$5-'СЕТ СН'!$I$17</f>
        <v>3670.3076480500004</v>
      </c>
      <c r="X131" s="35">
        <f>SUMIFS(СВЦЭМ!$C$33:$C$776,СВЦЭМ!$A$33:$A$776,$A131,СВЦЭМ!$B$33:$B$776,X$119)+'СЕТ СН'!$I$9+СВЦЭМ!$D$10+'СЕТ СН'!$I$5-'СЕТ СН'!$I$17</f>
        <v>3704.0934058800003</v>
      </c>
      <c r="Y131" s="35">
        <f>SUMIFS(СВЦЭМ!$C$33:$C$776,СВЦЭМ!$A$33:$A$776,$A131,СВЦЭМ!$B$33:$B$776,Y$119)+'СЕТ СН'!$I$9+СВЦЭМ!$D$10+'СЕТ СН'!$I$5-'СЕТ СН'!$I$17</f>
        <v>3784.2419618000004</v>
      </c>
    </row>
    <row r="132" spans="1:25" ht="15.75" x14ac:dyDescent="0.2">
      <c r="A132" s="34">
        <f t="shared" si="3"/>
        <v>43598</v>
      </c>
      <c r="B132" s="35">
        <f>SUMIFS(СВЦЭМ!$C$33:$C$776,СВЦЭМ!$A$33:$A$776,$A132,СВЦЭМ!$B$33:$B$776,B$119)+'СЕТ СН'!$I$9+СВЦЭМ!$D$10+'СЕТ СН'!$I$5-'СЕТ СН'!$I$17</f>
        <v>3806.3246099300004</v>
      </c>
      <c r="C132" s="35">
        <f>SUMIFS(СВЦЭМ!$C$33:$C$776,СВЦЭМ!$A$33:$A$776,$A132,СВЦЭМ!$B$33:$B$776,C$119)+'СЕТ СН'!$I$9+СВЦЭМ!$D$10+'СЕТ СН'!$I$5-'СЕТ СН'!$I$17</f>
        <v>3899.9840613000001</v>
      </c>
      <c r="D132" s="35">
        <f>SUMIFS(СВЦЭМ!$C$33:$C$776,СВЦЭМ!$A$33:$A$776,$A132,СВЦЭМ!$B$33:$B$776,D$119)+'СЕТ СН'!$I$9+СВЦЭМ!$D$10+'СЕТ СН'!$I$5-'СЕТ СН'!$I$17</f>
        <v>4011.8476343800003</v>
      </c>
      <c r="E132" s="35">
        <f>SUMIFS(СВЦЭМ!$C$33:$C$776,СВЦЭМ!$A$33:$A$776,$A132,СВЦЭМ!$B$33:$B$776,E$119)+'СЕТ СН'!$I$9+СВЦЭМ!$D$10+'СЕТ СН'!$I$5-'СЕТ СН'!$I$17</f>
        <v>4023.2051885999999</v>
      </c>
      <c r="F132" s="35">
        <f>SUMIFS(СВЦЭМ!$C$33:$C$776,СВЦЭМ!$A$33:$A$776,$A132,СВЦЭМ!$B$33:$B$776,F$119)+'СЕТ СН'!$I$9+СВЦЭМ!$D$10+'СЕТ СН'!$I$5-'СЕТ СН'!$I$17</f>
        <v>4039.0508865600004</v>
      </c>
      <c r="G132" s="35">
        <f>SUMIFS(СВЦЭМ!$C$33:$C$776,СВЦЭМ!$A$33:$A$776,$A132,СВЦЭМ!$B$33:$B$776,G$119)+'СЕТ СН'!$I$9+СВЦЭМ!$D$10+'СЕТ СН'!$I$5-'СЕТ СН'!$I$17</f>
        <v>4031.7414711000001</v>
      </c>
      <c r="H132" s="35">
        <f>SUMIFS(СВЦЭМ!$C$33:$C$776,СВЦЭМ!$A$33:$A$776,$A132,СВЦЭМ!$B$33:$B$776,H$119)+'СЕТ СН'!$I$9+СВЦЭМ!$D$10+'СЕТ СН'!$I$5-'СЕТ СН'!$I$17</f>
        <v>3961.2842727200004</v>
      </c>
      <c r="I132" s="35">
        <f>SUMIFS(СВЦЭМ!$C$33:$C$776,СВЦЭМ!$A$33:$A$776,$A132,СВЦЭМ!$B$33:$B$776,I$119)+'СЕТ СН'!$I$9+СВЦЭМ!$D$10+'СЕТ СН'!$I$5-'СЕТ СН'!$I$17</f>
        <v>3865.3121951100002</v>
      </c>
      <c r="J132" s="35">
        <f>SUMIFS(СВЦЭМ!$C$33:$C$776,СВЦЭМ!$A$33:$A$776,$A132,СВЦЭМ!$B$33:$B$776,J$119)+'СЕТ СН'!$I$9+СВЦЭМ!$D$10+'СЕТ СН'!$I$5-'СЕТ СН'!$I$17</f>
        <v>3805.8193289700002</v>
      </c>
      <c r="K132" s="35">
        <f>SUMIFS(СВЦЭМ!$C$33:$C$776,СВЦЭМ!$A$33:$A$776,$A132,СВЦЭМ!$B$33:$B$776,K$119)+'СЕТ СН'!$I$9+СВЦЭМ!$D$10+'СЕТ СН'!$I$5-'СЕТ СН'!$I$17</f>
        <v>3775.6731821800004</v>
      </c>
      <c r="L132" s="35">
        <f>SUMIFS(СВЦЭМ!$C$33:$C$776,СВЦЭМ!$A$33:$A$776,$A132,СВЦЭМ!$B$33:$B$776,L$119)+'СЕТ СН'!$I$9+СВЦЭМ!$D$10+'СЕТ СН'!$I$5-'СЕТ СН'!$I$17</f>
        <v>3751.7658960200001</v>
      </c>
      <c r="M132" s="35">
        <f>SUMIFS(СВЦЭМ!$C$33:$C$776,СВЦЭМ!$A$33:$A$776,$A132,СВЦЭМ!$B$33:$B$776,M$119)+'СЕТ СН'!$I$9+СВЦЭМ!$D$10+'СЕТ СН'!$I$5-'СЕТ СН'!$I$17</f>
        <v>3746.5739195700003</v>
      </c>
      <c r="N132" s="35">
        <f>SUMIFS(СВЦЭМ!$C$33:$C$776,СВЦЭМ!$A$33:$A$776,$A132,СВЦЭМ!$B$33:$B$776,N$119)+'СЕТ СН'!$I$9+СВЦЭМ!$D$10+'СЕТ СН'!$I$5-'СЕТ СН'!$I$17</f>
        <v>3739.1644142300001</v>
      </c>
      <c r="O132" s="35">
        <f>SUMIFS(СВЦЭМ!$C$33:$C$776,СВЦЭМ!$A$33:$A$776,$A132,СВЦЭМ!$B$33:$B$776,O$119)+'СЕТ СН'!$I$9+СВЦЭМ!$D$10+'СЕТ СН'!$I$5-'СЕТ СН'!$I$17</f>
        <v>3752.2535767200002</v>
      </c>
      <c r="P132" s="35">
        <f>SUMIFS(СВЦЭМ!$C$33:$C$776,СВЦЭМ!$A$33:$A$776,$A132,СВЦЭМ!$B$33:$B$776,P$119)+'СЕТ СН'!$I$9+СВЦЭМ!$D$10+'СЕТ СН'!$I$5-'СЕТ СН'!$I$17</f>
        <v>3760.4628183499999</v>
      </c>
      <c r="Q132" s="35">
        <f>SUMIFS(СВЦЭМ!$C$33:$C$776,СВЦЭМ!$A$33:$A$776,$A132,СВЦЭМ!$B$33:$B$776,Q$119)+'СЕТ СН'!$I$9+СВЦЭМ!$D$10+'СЕТ СН'!$I$5-'СЕТ СН'!$I$17</f>
        <v>3757.1414619300003</v>
      </c>
      <c r="R132" s="35">
        <f>SUMIFS(СВЦЭМ!$C$33:$C$776,СВЦЭМ!$A$33:$A$776,$A132,СВЦЭМ!$B$33:$B$776,R$119)+'СЕТ СН'!$I$9+СВЦЭМ!$D$10+'СЕТ СН'!$I$5-'СЕТ СН'!$I$17</f>
        <v>3766.5154145300003</v>
      </c>
      <c r="S132" s="35">
        <f>SUMIFS(СВЦЭМ!$C$33:$C$776,СВЦЭМ!$A$33:$A$776,$A132,СВЦЭМ!$B$33:$B$776,S$119)+'СЕТ СН'!$I$9+СВЦЭМ!$D$10+'СЕТ СН'!$I$5-'СЕТ СН'!$I$17</f>
        <v>3765.3189850200001</v>
      </c>
      <c r="T132" s="35">
        <f>SUMIFS(СВЦЭМ!$C$33:$C$776,СВЦЭМ!$A$33:$A$776,$A132,СВЦЭМ!$B$33:$B$776,T$119)+'СЕТ СН'!$I$9+СВЦЭМ!$D$10+'СЕТ СН'!$I$5-'СЕТ СН'!$I$17</f>
        <v>3754.6424334800004</v>
      </c>
      <c r="U132" s="35">
        <f>SUMIFS(СВЦЭМ!$C$33:$C$776,СВЦЭМ!$A$33:$A$776,$A132,СВЦЭМ!$B$33:$B$776,U$119)+'СЕТ СН'!$I$9+СВЦЭМ!$D$10+'СЕТ СН'!$I$5-'СЕТ СН'!$I$17</f>
        <v>3752.2616756000002</v>
      </c>
      <c r="V132" s="35">
        <f>SUMIFS(СВЦЭМ!$C$33:$C$776,СВЦЭМ!$A$33:$A$776,$A132,СВЦЭМ!$B$33:$B$776,V$119)+'СЕТ СН'!$I$9+СВЦЭМ!$D$10+'СЕТ СН'!$I$5-'СЕТ СН'!$I$17</f>
        <v>3753.8314808800001</v>
      </c>
      <c r="W132" s="35">
        <f>SUMIFS(СВЦЭМ!$C$33:$C$776,СВЦЭМ!$A$33:$A$776,$A132,СВЦЭМ!$B$33:$B$776,W$119)+'СЕТ СН'!$I$9+СВЦЭМ!$D$10+'СЕТ СН'!$I$5-'СЕТ СН'!$I$17</f>
        <v>3739.5762072900002</v>
      </c>
      <c r="X132" s="35">
        <f>SUMIFS(СВЦЭМ!$C$33:$C$776,СВЦЭМ!$A$33:$A$776,$A132,СВЦЭМ!$B$33:$B$776,X$119)+'СЕТ СН'!$I$9+СВЦЭМ!$D$10+'СЕТ СН'!$I$5-'СЕТ СН'!$I$17</f>
        <v>3776.6907766200002</v>
      </c>
      <c r="Y132" s="35">
        <f>SUMIFS(СВЦЭМ!$C$33:$C$776,СВЦЭМ!$A$33:$A$776,$A132,СВЦЭМ!$B$33:$B$776,Y$119)+'СЕТ СН'!$I$9+СВЦЭМ!$D$10+'СЕТ СН'!$I$5-'СЕТ СН'!$I$17</f>
        <v>3839.7774236</v>
      </c>
    </row>
    <row r="133" spans="1:25" ht="15.75" x14ac:dyDescent="0.2">
      <c r="A133" s="34">
        <f t="shared" si="3"/>
        <v>43599</v>
      </c>
      <c r="B133" s="35">
        <f>SUMIFS(СВЦЭМ!$C$33:$C$776,СВЦЭМ!$A$33:$A$776,$A133,СВЦЭМ!$B$33:$B$776,B$119)+'СЕТ СН'!$I$9+СВЦЭМ!$D$10+'СЕТ СН'!$I$5-'СЕТ СН'!$I$17</f>
        <v>3920.9644163600001</v>
      </c>
      <c r="C133" s="35">
        <f>SUMIFS(СВЦЭМ!$C$33:$C$776,СВЦЭМ!$A$33:$A$776,$A133,СВЦЭМ!$B$33:$B$776,C$119)+'СЕТ СН'!$I$9+СВЦЭМ!$D$10+'СЕТ СН'!$I$5-'СЕТ СН'!$I$17</f>
        <v>4037.7123878500001</v>
      </c>
      <c r="D133" s="35">
        <f>SUMIFS(СВЦЭМ!$C$33:$C$776,СВЦЭМ!$A$33:$A$776,$A133,СВЦЭМ!$B$33:$B$776,D$119)+'СЕТ СН'!$I$9+СВЦЭМ!$D$10+'СЕТ СН'!$I$5-'СЕТ СН'!$I$17</f>
        <v>4137.5159014999999</v>
      </c>
      <c r="E133" s="35">
        <f>SUMIFS(СВЦЭМ!$C$33:$C$776,СВЦЭМ!$A$33:$A$776,$A133,СВЦЭМ!$B$33:$B$776,E$119)+'СЕТ СН'!$I$9+СВЦЭМ!$D$10+'СЕТ СН'!$I$5-'СЕТ СН'!$I$17</f>
        <v>4139.9742728900001</v>
      </c>
      <c r="F133" s="35">
        <f>SUMIFS(СВЦЭМ!$C$33:$C$776,СВЦЭМ!$A$33:$A$776,$A133,СВЦЭМ!$B$33:$B$776,F$119)+'СЕТ СН'!$I$9+СВЦЭМ!$D$10+'СЕТ СН'!$I$5-'СЕТ СН'!$I$17</f>
        <v>4144.2009744900006</v>
      </c>
      <c r="G133" s="35">
        <f>SUMIFS(СВЦЭМ!$C$33:$C$776,СВЦЭМ!$A$33:$A$776,$A133,СВЦЭМ!$B$33:$B$776,G$119)+'СЕТ СН'!$I$9+СВЦЭМ!$D$10+'СЕТ СН'!$I$5-'СЕТ СН'!$I$17</f>
        <v>4118.1333745400007</v>
      </c>
      <c r="H133" s="35">
        <f>SUMIFS(СВЦЭМ!$C$33:$C$776,СВЦЭМ!$A$33:$A$776,$A133,СВЦЭМ!$B$33:$B$776,H$119)+'СЕТ СН'!$I$9+СВЦЭМ!$D$10+'СЕТ СН'!$I$5-'СЕТ СН'!$I$17</f>
        <v>3999.0426355600002</v>
      </c>
      <c r="I133" s="35">
        <f>SUMIFS(СВЦЭМ!$C$33:$C$776,СВЦЭМ!$A$33:$A$776,$A133,СВЦЭМ!$B$33:$B$776,I$119)+'СЕТ СН'!$I$9+СВЦЭМ!$D$10+'СЕТ СН'!$I$5-'СЕТ СН'!$I$17</f>
        <v>3876.9887087900001</v>
      </c>
      <c r="J133" s="35">
        <f>SUMIFS(СВЦЭМ!$C$33:$C$776,СВЦЭМ!$A$33:$A$776,$A133,СВЦЭМ!$B$33:$B$776,J$119)+'СЕТ СН'!$I$9+СВЦЭМ!$D$10+'СЕТ СН'!$I$5-'СЕТ СН'!$I$17</f>
        <v>3816.5058537000004</v>
      </c>
      <c r="K133" s="35">
        <f>SUMIFS(СВЦЭМ!$C$33:$C$776,СВЦЭМ!$A$33:$A$776,$A133,СВЦЭМ!$B$33:$B$776,K$119)+'СЕТ СН'!$I$9+СВЦЭМ!$D$10+'СЕТ СН'!$I$5-'СЕТ СН'!$I$17</f>
        <v>3750.7916205500001</v>
      </c>
      <c r="L133" s="35">
        <f>SUMIFS(СВЦЭМ!$C$33:$C$776,СВЦЭМ!$A$33:$A$776,$A133,СВЦЭМ!$B$33:$B$776,L$119)+'СЕТ СН'!$I$9+СВЦЭМ!$D$10+'СЕТ СН'!$I$5-'СЕТ СН'!$I$17</f>
        <v>3736.3078797100002</v>
      </c>
      <c r="M133" s="35">
        <f>SUMIFS(СВЦЭМ!$C$33:$C$776,СВЦЭМ!$A$33:$A$776,$A133,СВЦЭМ!$B$33:$B$776,M$119)+'СЕТ СН'!$I$9+СВЦЭМ!$D$10+'СЕТ СН'!$I$5-'СЕТ СН'!$I$17</f>
        <v>3731.9416146399999</v>
      </c>
      <c r="N133" s="35">
        <f>SUMIFS(СВЦЭМ!$C$33:$C$776,СВЦЭМ!$A$33:$A$776,$A133,СВЦЭМ!$B$33:$B$776,N$119)+'СЕТ СН'!$I$9+СВЦЭМ!$D$10+'СЕТ СН'!$I$5-'СЕТ СН'!$I$17</f>
        <v>3731.0172521200002</v>
      </c>
      <c r="O133" s="35">
        <f>SUMIFS(СВЦЭМ!$C$33:$C$776,СВЦЭМ!$A$33:$A$776,$A133,СВЦЭМ!$B$33:$B$776,O$119)+'СЕТ СН'!$I$9+СВЦЭМ!$D$10+'СЕТ СН'!$I$5-'СЕТ СН'!$I$17</f>
        <v>3742.2447335700003</v>
      </c>
      <c r="P133" s="35">
        <f>SUMIFS(СВЦЭМ!$C$33:$C$776,СВЦЭМ!$A$33:$A$776,$A133,СВЦЭМ!$B$33:$B$776,P$119)+'СЕТ СН'!$I$9+СВЦЭМ!$D$10+'СЕТ СН'!$I$5-'СЕТ СН'!$I$17</f>
        <v>3750.6982324099999</v>
      </c>
      <c r="Q133" s="35">
        <f>SUMIFS(СВЦЭМ!$C$33:$C$776,СВЦЭМ!$A$33:$A$776,$A133,СВЦЭМ!$B$33:$B$776,Q$119)+'СЕТ СН'!$I$9+СВЦЭМ!$D$10+'СЕТ СН'!$I$5-'СЕТ СН'!$I$17</f>
        <v>3752.7335650300001</v>
      </c>
      <c r="R133" s="35">
        <f>SUMIFS(СВЦЭМ!$C$33:$C$776,СВЦЭМ!$A$33:$A$776,$A133,СВЦЭМ!$B$33:$B$776,R$119)+'СЕТ СН'!$I$9+СВЦЭМ!$D$10+'СЕТ СН'!$I$5-'СЕТ СН'!$I$17</f>
        <v>3749.0466668400004</v>
      </c>
      <c r="S133" s="35">
        <f>SUMIFS(СВЦЭМ!$C$33:$C$776,СВЦЭМ!$A$33:$A$776,$A133,СВЦЭМ!$B$33:$B$776,S$119)+'СЕТ СН'!$I$9+СВЦЭМ!$D$10+'СЕТ СН'!$I$5-'СЕТ СН'!$I$17</f>
        <v>3751.2656538700003</v>
      </c>
      <c r="T133" s="35">
        <f>SUMIFS(СВЦЭМ!$C$33:$C$776,СВЦЭМ!$A$33:$A$776,$A133,СВЦЭМ!$B$33:$B$776,T$119)+'СЕТ СН'!$I$9+СВЦЭМ!$D$10+'СЕТ СН'!$I$5-'СЕТ СН'!$I$17</f>
        <v>3746.3724224500002</v>
      </c>
      <c r="U133" s="35">
        <f>SUMIFS(СВЦЭМ!$C$33:$C$776,СВЦЭМ!$A$33:$A$776,$A133,СВЦЭМ!$B$33:$B$776,U$119)+'СЕТ СН'!$I$9+СВЦЭМ!$D$10+'СЕТ СН'!$I$5-'СЕТ СН'!$I$17</f>
        <v>3724.5468153100001</v>
      </c>
      <c r="V133" s="35">
        <f>SUMIFS(СВЦЭМ!$C$33:$C$776,СВЦЭМ!$A$33:$A$776,$A133,СВЦЭМ!$B$33:$B$776,V$119)+'СЕТ СН'!$I$9+СВЦЭМ!$D$10+'СЕТ СН'!$I$5-'СЕТ СН'!$I$17</f>
        <v>3711.92346576</v>
      </c>
      <c r="W133" s="35">
        <f>SUMIFS(СВЦЭМ!$C$33:$C$776,СВЦЭМ!$A$33:$A$776,$A133,СВЦЭМ!$B$33:$B$776,W$119)+'СЕТ СН'!$I$9+СВЦЭМ!$D$10+'СЕТ СН'!$I$5-'СЕТ СН'!$I$17</f>
        <v>3727.4336269200003</v>
      </c>
      <c r="X133" s="35">
        <f>SUMIFS(СВЦЭМ!$C$33:$C$776,СВЦЭМ!$A$33:$A$776,$A133,СВЦЭМ!$B$33:$B$776,X$119)+'СЕТ СН'!$I$9+СВЦЭМ!$D$10+'СЕТ СН'!$I$5-'СЕТ СН'!$I$17</f>
        <v>3704.7781365600003</v>
      </c>
      <c r="Y133" s="35">
        <f>SUMIFS(СВЦЭМ!$C$33:$C$776,СВЦЭМ!$A$33:$A$776,$A133,СВЦЭМ!$B$33:$B$776,Y$119)+'СЕТ СН'!$I$9+СВЦЭМ!$D$10+'СЕТ СН'!$I$5-'СЕТ СН'!$I$17</f>
        <v>3778.3296047800004</v>
      </c>
    </row>
    <row r="134" spans="1:25" ht="15.75" x14ac:dyDescent="0.2">
      <c r="A134" s="34">
        <f t="shared" si="3"/>
        <v>43600</v>
      </c>
      <c r="B134" s="35">
        <f>SUMIFS(СВЦЭМ!$C$33:$C$776,СВЦЭМ!$A$33:$A$776,$A134,СВЦЭМ!$B$33:$B$776,B$119)+'СЕТ СН'!$I$9+СВЦЭМ!$D$10+'СЕТ СН'!$I$5-'СЕТ СН'!$I$17</f>
        <v>3854.6142901600001</v>
      </c>
      <c r="C134" s="35">
        <f>SUMIFS(СВЦЭМ!$C$33:$C$776,СВЦЭМ!$A$33:$A$776,$A134,СВЦЭМ!$B$33:$B$776,C$119)+'СЕТ СН'!$I$9+СВЦЭМ!$D$10+'СЕТ СН'!$I$5-'СЕТ СН'!$I$17</f>
        <v>3935.6349630700001</v>
      </c>
      <c r="D134" s="35">
        <f>SUMIFS(СВЦЭМ!$C$33:$C$776,СВЦЭМ!$A$33:$A$776,$A134,СВЦЭМ!$B$33:$B$776,D$119)+'СЕТ СН'!$I$9+СВЦЭМ!$D$10+'СЕТ СН'!$I$5-'СЕТ СН'!$I$17</f>
        <v>4029.6505987400001</v>
      </c>
      <c r="E134" s="35">
        <f>SUMIFS(СВЦЭМ!$C$33:$C$776,СВЦЭМ!$A$33:$A$776,$A134,СВЦЭМ!$B$33:$B$776,E$119)+'СЕТ СН'!$I$9+СВЦЭМ!$D$10+'СЕТ СН'!$I$5-'СЕТ СН'!$I$17</f>
        <v>4039.3658378800001</v>
      </c>
      <c r="F134" s="35">
        <f>SUMIFS(СВЦЭМ!$C$33:$C$776,СВЦЭМ!$A$33:$A$776,$A134,СВЦЭМ!$B$33:$B$776,F$119)+'СЕТ СН'!$I$9+СВЦЭМ!$D$10+'СЕТ СН'!$I$5-'СЕТ СН'!$I$17</f>
        <v>4050.8433419000003</v>
      </c>
      <c r="G134" s="35">
        <f>SUMIFS(СВЦЭМ!$C$33:$C$776,СВЦЭМ!$A$33:$A$776,$A134,СВЦЭМ!$B$33:$B$776,G$119)+'СЕТ СН'!$I$9+СВЦЭМ!$D$10+'СЕТ СН'!$I$5-'СЕТ СН'!$I$17</f>
        <v>4041.2083448000003</v>
      </c>
      <c r="H134" s="35">
        <f>SUMIFS(СВЦЭМ!$C$33:$C$776,СВЦЭМ!$A$33:$A$776,$A134,СВЦЭМ!$B$33:$B$776,H$119)+'СЕТ СН'!$I$9+СВЦЭМ!$D$10+'СЕТ СН'!$I$5-'СЕТ СН'!$I$17</f>
        <v>3944.2093522700002</v>
      </c>
      <c r="I134" s="35">
        <f>SUMIFS(СВЦЭМ!$C$33:$C$776,СВЦЭМ!$A$33:$A$776,$A134,СВЦЭМ!$B$33:$B$776,I$119)+'СЕТ СН'!$I$9+СВЦЭМ!$D$10+'СЕТ СН'!$I$5-'СЕТ СН'!$I$17</f>
        <v>3853.1041578300001</v>
      </c>
      <c r="J134" s="35">
        <f>SUMIFS(СВЦЭМ!$C$33:$C$776,СВЦЭМ!$A$33:$A$776,$A134,СВЦЭМ!$B$33:$B$776,J$119)+'СЕТ СН'!$I$9+СВЦЭМ!$D$10+'СЕТ СН'!$I$5-'СЕТ СН'!$I$17</f>
        <v>3792.7370974100004</v>
      </c>
      <c r="K134" s="35">
        <f>SUMIFS(СВЦЭМ!$C$33:$C$776,СВЦЭМ!$A$33:$A$776,$A134,СВЦЭМ!$B$33:$B$776,K$119)+'СЕТ СН'!$I$9+СВЦЭМ!$D$10+'СЕТ СН'!$I$5-'СЕТ СН'!$I$17</f>
        <v>3738.8060098300002</v>
      </c>
      <c r="L134" s="35">
        <f>SUMIFS(СВЦЭМ!$C$33:$C$776,СВЦЭМ!$A$33:$A$776,$A134,СВЦЭМ!$B$33:$B$776,L$119)+'СЕТ СН'!$I$9+СВЦЭМ!$D$10+'СЕТ СН'!$I$5-'СЕТ СН'!$I$17</f>
        <v>3722.5166256700004</v>
      </c>
      <c r="M134" s="35">
        <f>SUMIFS(СВЦЭМ!$C$33:$C$776,СВЦЭМ!$A$33:$A$776,$A134,СВЦЭМ!$B$33:$B$776,M$119)+'СЕТ СН'!$I$9+СВЦЭМ!$D$10+'СЕТ СН'!$I$5-'СЕТ СН'!$I$17</f>
        <v>3731.2957896800003</v>
      </c>
      <c r="N134" s="35">
        <f>SUMIFS(СВЦЭМ!$C$33:$C$776,СВЦЭМ!$A$33:$A$776,$A134,СВЦЭМ!$B$33:$B$776,N$119)+'СЕТ СН'!$I$9+СВЦЭМ!$D$10+'СЕТ СН'!$I$5-'СЕТ СН'!$I$17</f>
        <v>3725.4604353100003</v>
      </c>
      <c r="O134" s="35">
        <f>SUMIFS(СВЦЭМ!$C$33:$C$776,СВЦЭМ!$A$33:$A$776,$A134,СВЦЭМ!$B$33:$B$776,O$119)+'СЕТ СН'!$I$9+СВЦЭМ!$D$10+'СЕТ СН'!$I$5-'СЕТ СН'!$I$17</f>
        <v>3743.2850518499999</v>
      </c>
      <c r="P134" s="35">
        <f>SUMIFS(СВЦЭМ!$C$33:$C$776,СВЦЭМ!$A$33:$A$776,$A134,СВЦЭМ!$B$33:$B$776,P$119)+'СЕТ СН'!$I$9+СВЦЭМ!$D$10+'СЕТ СН'!$I$5-'СЕТ СН'!$I$17</f>
        <v>3742.3703192100002</v>
      </c>
      <c r="Q134" s="35">
        <f>SUMIFS(СВЦЭМ!$C$33:$C$776,СВЦЭМ!$A$33:$A$776,$A134,СВЦЭМ!$B$33:$B$776,Q$119)+'СЕТ СН'!$I$9+СВЦЭМ!$D$10+'СЕТ СН'!$I$5-'СЕТ СН'!$I$17</f>
        <v>3741.5466151099999</v>
      </c>
      <c r="R134" s="35">
        <f>SUMIFS(СВЦЭМ!$C$33:$C$776,СВЦЭМ!$A$33:$A$776,$A134,СВЦЭМ!$B$33:$B$776,R$119)+'СЕТ СН'!$I$9+СВЦЭМ!$D$10+'СЕТ СН'!$I$5-'СЕТ СН'!$I$17</f>
        <v>3744.5637412700003</v>
      </c>
      <c r="S134" s="35">
        <f>SUMIFS(СВЦЭМ!$C$33:$C$776,СВЦЭМ!$A$33:$A$776,$A134,СВЦЭМ!$B$33:$B$776,S$119)+'СЕТ СН'!$I$9+СВЦЭМ!$D$10+'СЕТ СН'!$I$5-'СЕТ СН'!$I$17</f>
        <v>3761.3783311699999</v>
      </c>
      <c r="T134" s="35">
        <f>SUMIFS(СВЦЭМ!$C$33:$C$776,СВЦЭМ!$A$33:$A$776,$A134,СВЦЭМ!$B$33:$B$776,T$119)+'СЕТ СН'!$I$9+СВЦЭМ!$D$10+'СЕТ СН'!$I$5-'СЕТ СН'!$I$17</f>
        <v>3759.1233165800004</v>
      </c>
      <c r="U134" s="35">
        <f>SUMIFS(СВЦЭМ!$C$33:$C$776,СВЦЭМ!$A$33:$A$776,$A134,СВЦЭМ!$B$33:$B$776,U$119)+'СЕТ СН'!$I$9+СВЦЭМ!$D$10+'СЕТ СН'!$I$5-'СЕТ СН'!$I$17</f>
        <v>3754.4372361800001</v>
      </c>
      <c r="V134" s="35">
        <f>SUMIFS(СВЦЭМ!$C$33:$C$776,СВЦЭМ!$A$33:$A$776,$A134,СВЦЭМ!$B$33:$B$776,V$119)+'СЕТ СН'!$I$9+СВЦЭМ!$D$10+'СЕТ СН'!$I$5-'СЕТ СН'!$I$17</f>
        <v>3740.5587024200004</v>
      </c>
      <c r="W134" s="35">
        <f>SUMIFS(СВЦЭМ!$C$33:$C$776,СВЦЭМ!$A$33:$A$776,$A134,СВЦЭМ!$B$33:$B$776,W$119)+'СЕТ СН'!$I$9+СВЦЭМ!$D$10+'СЕТ СН'!$I$5-'СЕТ СН'!$I$17</f>
        <v>3738.9090551700001</v>
      </c>
      <c r="X134" s="35">
        <f>SUMIFS(СВЦЭМ!$C$33:$C$776,СВЦЭМ!$A$33:$A$776,$A134,СВЦЭМ!$B$33:$B$776,X$119)+'СЕТ СН'!$I$9+СВЦЭМ!$D$10+'СЕТ СН'!$I$5-'СЕТ СН'!$I$17</f>
        <v>3746.6471930100001</v>
      </c>
      <c r="Y134" s="35">
        <f>SUMIFS(СВЦЭМ!$C$33:$C$776,СВЦЭМ!$A$33:$A$776,$A134,СВЦЭМ!$B$33:$B$776,Y$119)+'СЕТ СН'!$I$9+СВЦЭМ!$D$10+'СЕТ СН'!$I$5-'СЕТ СН'!$I$17</f>
        <v>3829.6262270400002</v>
      </c>
    </row>
    <row r="135" spans="1:25" ht="15.75" x14ac:dyDescent="0.2">
      <c r="A135" s="34">
        <f t="shared" si="3"/>
        <v>43601</v>
      </c>
      <c r="B135" s="35">
        <f>SUMIFS(СВЦЭМ!$C$33:$C$776,СВЦЭМ!$A$33:$A$776,$A135,СВЦЭМ!$B$33:$B$776,B$119)+'СЕТ СН'!$I$9+СВЦЭМ!$D$10+'СЕТ СН'!$I$5-'СЕТ СН'!$I$17</f>
        <v>3869.8617248300002</v>
      </c>
      <c r="C135" s="35">
        <f>SUMIFS(СВЦЭМ!$C$33:$C$776,СВЦЭМ!$A$33:$A$776,$A135,СВЦЭМ!$B$33:$B$776,C$119)+'СЕТ СН'!$I$9+СВЦЭМ!$D$10+'СЕТ СН'!$I$5-'СЕТ СН'!$I$17</f>
        <v>3986.56997701</v>
      </c>
      <c r="D135" s="35">
        <f>SUMIFS(СВЦЭМ!$C$33:$C$776,СВЦЭМ!$A$33:$A$776,$A135,СВЦЭМ!$B$33:$B$776,D$119)+'СЕТ СН'!$I$9+СВЦЭМ!$D$10+'СЕТ СН'!$I$5-'СЕТ СН'!$I$17</f>
        <v>4058.3089306500001</v>
      </c>
      <c r="E135" s="35">
        <f>SUMIFS(СВЦЭМ!$C$33:$C$776,СВЦЭМ!$A$33:$A$776,$A135,СВЦЭМ!$B$33:$B$776,E$119)+'СЕТ СН'!$I$9+СВЦЭМ!$D$10+'СЕТ СН'!$I$5-'СЕТ СН'!$I$17</f>
        <v>4074.4606133900002</v>
      </c>
      <c r="F135" s="35">
        <f>SUMIFS(СВЦЭМ!$C$33:$C$776,СВЦЭМ!$A$33:$A$776,$A135,СВЦЭМ!$B$33:$B$776,F$119)+'СЕТ СН'!$I$9+СВЦЭМ!$D$10+'СЕТ СН'!$I$5-'СЕТ СН'!$I$17</f>
        <v>4082.2526696200002</v>
      </c>
      <c r="G135" s="35">
        <f>SUMIFS(СВЦЭМ!$C$33:$C$776,СВЦЭМ!$A$33:$A$776,$A135,СВЦЭМ!$B$33:$B$776,G$119)+'СЕТ СН'!$I$9+СВЦЭМ!$D$10+'СЕТ СН'!$I$5-'СЕТ СН'!$I$17</f>
        <v>4062.6251318600002</v>
      </c>
      <c r="H135" s="35">
        <f>SUMIFS(СВЦЭМ!$C$33:$C$776,СВЦЭМ!$A$33:$A$776,$A135,СВЦЭМ!$B$33:$B$776,H$119)+'СЕТ СН'!$I$9+СВЦЭМ!$D$10+'СЕТ СН'!$I$5-'СЕТ СН'!$I$17</f>
        <v>3975.7052256700003</v>
      </c>
      <c r="I135" s="35">
        <f>SUMIFS(СВЦЭМ!$C$33:$C$776,СВЦЭМ!$A$33:$A$776,$A135,СВЦЭМ!$B$33:$B$776,I$119)+'СЕТ СН'!$I$9+СВЦЭМ!$D$10+'СЕТ СН'!$I$5-'СЕТ СН'!$I$17</f>
        <v>3836.5129092100001</v>
      </c>
      <c r="J135" s="35">
        <f>SUMIFS(СВЦЭМ!$C$33:$C$776,СВЦЭМ!$A$33:$A$776,$A135,СВЦЭМ!$B$33:$B$776,J$119)+'СЕТ СН'!$I$9+СВЦЭМ!$D$10+'СЕТ СН'!$I$5-'СЕТ СН'!$I$17</f>
        <v>3787.55518609</v>
      </c>
      <c r="K135" s="35">
        <f>SUMIFS(СВЦЭМ!$C$33:$C$776,СВЦЭМ!$A$33:$A$776,$A135,СВЦЭМ!$B$33:$B$776,K$119)+'СЕТ СН'!$I$9+СВЦЭМ!$D$10+'СЕТ СН'!$I$5-'СЕТ СН'!$I$17</f>
        <v>3721.5278700900003</v>
      </c>
      <c r="L135" s="35">
        <f>SUMIFS(СВЦЭМ!$C$33:$C$776,СВЦЭМ!$A$33:$A$776,$A135,СВЦЭМ!$B$33:$B$776,L$119)+'СЕТ СН'!$I$9+СВЦЭМ!$D$10+'СЕТ СН'!$I$5-'СЕТ СН'!$I$17</f>
        <v>3714.3172542100001</v>
      </c>
      <c r="M135" s="35">
        <f>SUMIFS(СВЦЭМ!$C$33:$C$776,СВЦЭМ!$A$33:$A$776,$A135,СВЦЭМ!$B$33:$B$776,M$119)+'СЕТ СН'!$I$9+СВЦЭМ!$D$10+'СЕТ СН'!$I$5-'СЕТ СН'!$I$17</f>
        <v>3722.8565241300003</v>
      </c>
      <c r="N135" s="35">
        <f>SUMIFS(СВЦЭМ!$C$33:$C$776,СВЦЭМ!$A$33:$A$776,$A135,СВЦЭМ!$B$33:$B$776,N$119)+'СЕТ СН'!$I$9+СВЦЭМ!$D$10+'СЕТ СН'!$I$5-'СЕТ СН'!$I$17</f>
        <v>3711.2389681600002</v>
      </c>
      <c r="O135" s="35">
        <f>SUMIFS(СВЦЭМ!$C$33:$C$776,СВЦЭМ!$A$33:$A$776,$A135,СВЦЭМ!$B$33:$B$776,O$119)+'СЕТ СН'!$I$9+СВЦЭМ!$D$10+'СЕТ СН'!$I$5-'СЕТ СН'!$I$17</f>
        <v>3713.06502722</v>
      </c>
      <c r="P135" s="35">
        <f>SUMIFS(СВЦЭМ!$C$33:$C$776,СВЦЭМ!$A$33:$A$776,$A135,СВЦЭМ!$B$33:$B$776,P$119)+'СЕТ СН'!$I$9+СВЦЭМ!$D$10+'СЕТ СН'!$I$5-'СЕТ СН'!$I$17</f>
        <v>3713.7496349800003</v>
      </c>
      <c r="Q135" s="35">
        <f>SUMIFS(СВЦЭМ!$C$33:$C$776,СВЦЭМ!$A$33:$A$776,$A135,СВЦЭМ!$B$33:$B$776,Q$119)+'СЕТ СН'!$I$9+СВЦЭМ!$D$10+'СЕТ СН'!$I$5-'СЕТ СН'!$I$17</f>
        <v>3713.8914284100001</v>
      </c>
      <c r="R135" s="35">
        <f>SUMIFS(СВЦЭМ!$C$33:$C$776,СВЦЭМ!$A$33:$A$776,$A135,СВЦЭМ!$B$33:$B$776,R$119)+'СЕТ СН'!$I$9+СВЦЭМ!$D$10+'СЕТ СН'!$I$5-'СЕТ СН'!$I$17</f>
        <v>3707.5530259100001</v>
      </c>
      <c r="S135" s="35">
        <f>SUMIFS(СВЦЭМ!$C$33:$C$776,СВЦЭМ!$A$33:$A$776,$A135,СВЦЭМ!$B$33:$B$776,S$119)+'СЕТ СН'!$I$9+СВЦЭМ!$D$10+'СЕТ СН'!$I$5-'СЕТ СН'!$I$17</f>
        <v>3713.2802556900001</v>
      </c>
      <c r="T135" s="35">
        <f>SUMIFS(СВЦЭМ!$C$33:$C$776,СВЦЭМ!$A$33:$A$776,$A135,СВЦЭМ!$B$33:$B$776,T$119)+'СЕТ СН'!$I$9+СВЦЭМ!$D$10+'СЕТ СН'!$I$5-'СЕТ СН'!$I$17</f>
        <v>3711.4212021400003</v>
      </c>
      <c r="U135" s="35">
        <f>SUMIFS(СВЦЭМ!$C$33:$C$776,СВЦЭМ!$A$33:$A$776,$A135,СВЦЭМ!$B$33:$B$776,U$119)+'СЕТ СН'!$I$9+СВЦЭМ!$D$10+'СЕТ СН'!$I$5-'СЕТ СН'!$I$17</f>
        <v>3698.6445726000002</v>
      </c>
      <c r="V135" s="35">
        <f>SUMIFS(СВЦЭМ!$C$33:$C$776,СВЦЭМ!$A$33:$A$776,$A135,СВЦЭМ!$B$33:$B$776,V$119)+'СЕТ СН'!$I$9+СВЦЭМ!$D$10+'СЕТ СН'!$I$5-'СЕТ СН'!$I$17</f>
        <v>3693.3641279500002</v>
      </c>
      <c r="W135" s="35">
        <f>SUMIFS(СВЦЭМ!$C$33:$C$776,СВЦЭМ!$A$33:$A$776,$A135,СВЦЭМ!$B$33:$B$776,W$119)+'СЕТ СН'!$I$9+СВЦЭМ!$D$10+'СЕТ СН'!$I$5-'СЕТ СН'!$I$17</f>
        <v>3678.08763808</v>
      </c>
      <c r="X135" s="35">
        <f>SUMIFS(СВЦЭМ!$C$33:$C$776,СВЦЭМ!$A$33:$A$776,$A135,СВЦЭМ!$B$33:$B$776,X$119)+'СЕТ СН'!$I$9+СВЦЭМ!$D$10+'СЕТ СН'!$I$5-'СЕТ СН'!$I$17</f>
        <v>3706.8656841000002</v>
      </c>
      <c r="Y135" s="35">
        <f>SUMIFS(СВЦЭМ!$C$33:$C$776,СВЦЭМ!$A$33:$A$776,$A135,СВЦЭМ!$B$33:$B$776,Y$119)+'СЕТ СН'!$I$9+СВЦЭМ!$D$10+'СЕТ СН'!$I$5-'СЕТ СН'!$I$17</f>
        <v>3802.7496144000002</v>
      </c>
    </row>
    <row r="136" spans="1:25" ht="15.75" x14ac:dyDescent="0.2">
      <c r="A136" s="34">
        <f t="shared" si="3"/>
        <v>43602</v>
      </c>
      <c r="B136" s="35">
        <f>SUMIFS(СВЦЭМ!$C$33:$C$776,СВЦЭМ!$A$33:$A$776,$A136,СВЦЭМ!$B$33:$B$776,B$119)+'СЕТ СН'!$I$9+СВЦЭМ!$D$10+'СЕТ СН'!$I$5-'СЕТ СН'!$I$17</f>
        <v>3913.7964950100004</v>
      </c>
      <c r="C136" s="35">
        <f>SUMIFS(СВЦЭМ!$C$33:$C$776,СВЦЭМ!$A$33:$A$776,$A136,СВЦЭМ!$B$33:$B$776,C$119)+'СЕТ СН'!$I$9+СВЦЭМ!$D$10+'СЕТ СН'!$I$5-'СЕТ СН'!$I$17</f>
        <v>4017.0015493300002</v>
      </c>
      <c r="D136" s="35">
        <f>SUMIFS(СВЦЭМ!$C$33:$C$776,СВЦЭМ!$A$33:$A$776,$A136,СВЦЭМ!$B$33:$B$776,D$119)+'СЕТ СН'!$I$9+СВЦЭМ!$D$10+'СЕТ СН'!$I$5-'СЕТ СН'!$I$17</f>
        <v>4087.8276846600002</v>
      </c>
      <c r="E136" s="35">
        <f>SUMIFS(СВЦЭМ!$C$33:$C$776,СВЦЭМ!$A$33:$A$776,$A136,СВЦЭМ!$B$33:$B$776,E$119)+'СЕТ СН'!$I$9+СВЦЭМ!$D$10+'СЕТ СН'!$I$5-'СЕТ СН'!$I$17</f>
        <v>4102.5157129899999</v>
      </c>
      <c r="F136" s="35">
        <f>SUMIFS(СВЦЭМ!$C$33:$C$776,СВЦЭМ!$A$33:$A$776,$A136,СВЦЭМ!$B$33:$B$776,F$119)+'СЕТ СН'!$I$9+СВЦЭМ!$D$10+'СЕТ СН'!$I$5-'СЕТ СН'!$I$17</f>
        <v>4103.9830439400002</v>
      </c>
      <c r="G136" s="35">
        <f>SUMIFS(СВЦЭМ!$C$33:$C$776,СВЦЭМ!$A$33:$A$776,$A136,СВЦЭМ!$B$33:$B$776,G$119)+'СЕТ СН'!$I$9+СВЦЭМ!$D$10+'СЕТ СН'!$I$5-'СЕТ СН'!$I$17</f>
        <v>4090.92028304</v>
      </c>
      <c r="H136" s="35">
        <f>SUMIFS(СВЦЭМ!$C$33:$C$776,СВЦЭМ!$A$33:$A$776,$A136,СВЦЭМ!$B$33:$B$776,H$119)+'СЕТ СН'!$I$9+СВЦЭМ!$D$10+'СЕТ СН'!$I$5-'СЕТ СН'!$I$17</f>
        <v>4007.3999647200003</v>
      </c>
      <c r="I136" s="35">
        <f>SUMIFS(СВЦЭМ!$C$33:$C$776,СВЦЭМ!$A$33:$A$776,$A136,СВЦЭМ!$B$33:$B$776,I$119)+'СЕТ СН'!$I$9+СВЦЭМ!$D$10+'СЕТ СН'!$I$5-'СЕТ СН'!$I$17</f>
        <v>3882.0516880100004</v>
      </c>
      <c r="J136" s="35">
        <f>SUMIFS(СВЦЭМ!$C$33:$C$776,СВЦЭМ!$A$33:$A$776,$A136,СВЦЭМ!$B$33:$B$776,J$119)+'СЕТ СН'!$I$9+СВЦЭМ!$D$10+'СЕТ СН'!$I$5-'СЕТ СН'!$I$17</f>
        <v>3790.5424432899999</v>
      </c>
      <c r="K136" s="35">
        <f>SUMIFS(СВЦЭМ!$C$33:$C$776,СВЦЭМ!$A$33:$A$776,$A136,СВЦЭМ!$B$33:$B$776,K$119)+'СЕТ СН'!$I$9+СВЦЭМ!$D$10+'СЕТ СН'!$I$5-'СЕТ СН'!$I$17</f>
        <v>3704.1381820400002</v>
      </c>
      <c r="L136" s="35">
        <f>SUMIFS(СВЦЭМ!$C$33:$C$776,СВЦЭМ!$A$33:$A$776,$A136,СВЦЭМ!$B$33:$B$776,L$119)+'СЕТ СН'!$I$9+СВЦЭМ!$D$10+'СЕТ СН'!$I$5-'СЕТ СН'!$I$17</f>
        <v>3695.6528663500003</v>
      </c>
      <c r="M136" s="35">
        <f>SUMIFS(СВЦЭМ!$C$33:$C$776,СВЦЭМ!$A$33:$A$776,$A136,СВЦЭМ!$B$33:$B$776,M$119)+'СЕТ СН'!$I$9+СВЦЭМ!$D$10+'СЕТ СН'!$I$5-'СЕТ СН'!$I$17</f>
        <v>3697.8319346200001</v>
      </c>
      <c r="N136" s="35">
        <f>SUMIFS(СВЦЭМ!$C$33:$C$776,СВЦЭМ!$A$33:$A$776,$A136,СВЦЭМ!$B$33:$B$776,N$119)+'СЕТ СН'!$I$9+СВЦЭМ!$D$10+'СЕТ СН'!$I$5-'СЕТ СН'!$I$17</f>
        <v>3696.3068072800002</v>
      </c>
      <c r="O136" s="35">
        <f>SUMIFS(СВЦЭМ!$C$33:$C$776,СВЦЭМ!$A$33:$A$776,$A136,СВЦЭМ!$B$33:$B$776,O$119)+'СЕТ СН'!$I$9+СВЦЭМ!$D$10+'СЕТ СН'!$I$5-'СЕТ СН'!$I$17</f>
        <v>3701.0908198800003</v>
      </c>
      <c r="P136" s="35">
        <f>SUMIFS(СВЦЭМ!$C$33:$C$776,СВЦЭМ!$A$33:$A$776,$A136,СВЦЭМ!$B$33:$B$776,P$119)+'СЕТ СН'!$I$9+СВЦЭМ!$D$10+'СЕТ СН'!$I$5-'СЕТ СН'!$I$17</f>
        <v>3707.4384423500001</v>
      </c>
      <c r="Q136" s="35">
        <f>SUMIFS(СВЦЭМ!$C$33:$C$776,СВЦЭМ!$A$33:$A$776,$A136,СВЦЭМ!$B$33:$B$776,Q$119)+'СЕТ СН'!$I$9+СВЦЭМ!$D$10+'СЕТ СН'!$I$5-'СЕТ СН'!$I$17</f>
        <v>3706.4140346800004</v>
      </c>
      <c r="R136" s="35">
        <f>SUMIFS(СВЦЭМ!$C$33:$C$776,СВЦЭМ!$A$33:$A$776,$A136,СВЦЭМ!$B$33:$B$776,R$119)+'СЕТ СН'!$I$9+СВЦЭМ!$D$10+'СЕТ СН'!$I$5-'СЕТ СН'!$I$17</f>
        <v>3707.84155882</v>
      </c>
      <c r="S136" s="35">
        <f>SUMIFS(СВЦЭМ!$C$33:$C$776,СВЦЭМ!$A$33:$A$776,$A136,СВЦЭМ!$B$33:$B$776,S$119)+'СЕТ СН'!$I$9+СВЦЭМ!$D$10+'СЕТ СН'!$I$5-'СЕТ СН'!$I$17</f>
        <v>3713.0823505600001</v>
      </c>
      <c r="T136" s="35">
        <f>SUMIFS(СВЦЭМ!$C$33:$C$776,СВЦЭМ!$A$33:$A$776,$A136,СВЦЭМ!$B$33:$B$776,T$119)+'СЕТ СН'!$I$9+СВЦЭМ!$D$10+'СЕТ СН'!$I$5-'СЕТ СН'!$I$17</f>
        <v>3715.8685558200004</v>
      </c>
      <c r="U136" s="35">
        <f>SUMIFS(СВЦЭМ!$C$33:$C$776,СВЦЭМ!$A$33:$A$776,$A136,СВЦЭМ!$B$33:$B$776,U$119)+'СЕТ СН'!$I$9+СВЦЭМ!$D$10+'СЕТ СН'!$I$5-'СЕТ СН'!$I$17</f>
        <v>3709.4647926400003</v>
      </c>
      <c r="V136" s="35">
        <f>SUMIFS(СВЦЭМ!$C$33:$C$776,СВЦЭМ!$A$33:$A$776,$A136,СВЦЭМ!$B$33:$B$776,V$119)+'СЕТ СН'!$I$9+СВЦЭМ!$D$10+'СЕТ СН'!$I$5-'СЕТ СН'!$I$17</f>
        <v>3698.5235029400001</v>
      </c>
      <c r="W136" s="35">
        <f>SUMIFS(СВЦЭМ!$C$33:$C$776,СВЦЭМ!$A$33:$A$776,$A136,СВЦЭМ!$B$33:$B$776,W$119)+'СЕТ СН'!$I$9+СВЦЭМ!$D$10+'СЕТ СН'!$I$5-'СЕТ СН'!$I$17</f>
        <v>3686.9504110600001</v>
      </c>
      <c r="X136" s="35">
        <f>SUMIFS(СВЦЭМ!$C$33:$C$776,СВЦЭМ!$A$33:$A$776,$A136,СВЦЭМ!$B$33:$B$776,X$119)+'СЕТ СН'!$I$9+СВЦЭМ!$D$10+'СЕТ СН'!$I$5-'СЕТ СН'!$I$17</f>
        <v>3711.7733865</v>
      </c>
      <c r="Y136" s="35">
        <f>SUMIFS(СВЦЭМ!$C$33:$C$776,СВЦЭМ!$A$33:$A$776,$A136,СВЦЭМ!$B$33:$B$776,Y$119)+'СЕТ СН'!$I$9+СВЦЭМ!$D$10+'СЕТ СН'!$I$5-'СЕТ СН'!$I$17</f>
        <v>3796.1982745</v>
      </c>
    </row>
    <row r="137" spans="1:25" ht="15.75" x14ac:dyDescent="0.2">
      <c r="A137" s="34">
        <f t="shared" si="3"/>
        <v>43603</v>
      </c>
      <c r="B137" s="35">
        <f>SUMIFS(СВЦЭМ!$C$33:$C$776,СВЦЭМ!$A$33:$A$776,$A137,СВЦЭМ!$B$33:$B$776,B$119)+'СЕТ СН'!$I$9+СВЦЭМ!$D$10+'СЕТ СН'!$I$5-'СЕТ СН'!$I$17</f>
        <v>3847.77659141</v>
      </c>
      <c r="C137" s="35">
        <f>SUMIFS(СВЦЭМ!$C$33:$C$776,СВЦЭМ!$A$33:$A$776,$A137,СВЦЭМ!$B$33:$B$776,C$119)+'СЕТ СН'!$I$9+СВЦЭМ!$D$10+'СЕТ СН'!$I$5-'СЕТ СН'!$I$17</f>
        <v>3916.1503441700002</v>
      </c>
      <c r="D137" s="35">
        <f>SUMIFS(СВЦЭМ!$C$33:$C$776,СВЦЭМ!$A$33:$A$776,$A137,СВЦЭМ!$B$33:$B$776,D$119)+'СЕТ СН'!$I$9+СВЦЭМ!$D$10+'СЕТ СН'!$I$5-'СЕТ СН'!$I$17</f>
        <v>3998.3518756200001</v>
      </c>
      <c r="E137" s="35">
        <f>SUMIFS(СВЦЭМ!$C$33:$C$776,СВЦЭМ!$A$33:$A$776,$A137,СВЦЭМ!$B$33:$B$776,E$119)+'СЕТ СН'!$I$9+СВЦЭМ!$D$10+'СЕТ СН'!$I$5-'СЕТ СН'!$I$17</f>
        <v>4017.2285170499999</v>
      </c>
      <c r="F137" s="35">
        <f>SUMIFS(СВЦЭМ!$C$33:$C$776,СВЦЭМ!$A$33:$A$776,$A137,СВЦЭМ!$B$33:$B$776,F$119)+'СЕТ СН'!$I$9+СВЦЭМ!$D$10+'СЕТ СН'!$I$5-'СЕТ СН'!$I$17</f>
        <v>4037.7801126300001</v>
      </c>
      <c r="G137" s="35">
        <f>SUMIFS(СВЦЭМ!$C$33:$C$776,СВЦЭМ!$A$33:$A$776,$A137,СВЦЭМ!$B$33:$B$776,G$119)+'СЕТ СН'!$I$9+СВЦЭМ!$D$10+'СЕТ СН'!$I$5-'СЕТ СН'!$I$17</f>
        <v>4008.7046484900002</v>
      </c>
      <c r="H137" s="35">
        <f>SUMIFS(СВЦЭМ!$C$33:$C$776,СВЦЭМ!$A$33:$A$776,$A137,СВЦЭМ!$B$33:$B$776,H$119)+'СЕТ СН'!$I$9+СВЦЭМ!$D$10+'СЕТ СН'!$I$5-'СЕТ СН'!$I$17</f>
        <v>3922.0735308400003</v>
      </c>
      <c r="I137" s="35">
        <f>SUMIFS(СВЦЭМ!$C$33:$C$776,СВЦЭМ!$A$33:$A$776,$A137,СВЦЭМ!$B$33:$B$776,I$119)+'СЕТ СН'!$I$9+СВЦЭМ!$D$10+'СЕТ СН'!$I$5-'СЕТ СН'!$I$17</f>
        <v>3827.1780995300001</v>
      </c>
      <c r="J137" s="35">
        <f>SUMIFS(СВЦЭМ!$C$33:$C$776,СВЦЭМ!$A$33:$A$776,$A137,СВЦЭМ!$B$33:$B$776,J$119)+'СЕТ СН'!$I$9+СВЦЭМ!$D$10+'СЕТ СН'!$I$5-'СЕТ СН'!$I$17</f>
        <v>3751.18023425</v>
      </c>
      <c r="K137" s="35">
        <f>SUMIFS(СВЦЭМ!$C$33:$C$776,СВЦЭМ!$A$33:$A$776,$A137,СВЦЭМ!$B$33:$B$776,K$119)+'СЕТ СН'!$I$9+СВЦЭМ!$D$10+'СЕТ СН'!$I$5-'СЕТ СН'!$I$17</f>
        <v>3677.9795582900001</v>
      </c>
      <c r="L137" s="35">
        <f>SUMIFS(СВЦЭМ!$C$33:$C$776,СВЦЭМ!$A$33:$A$776,$A137,СВЦЭМ!$B$33:$B$776,L$119)+'СЕТ СН'!$I$9+СВЦЭМ!$D$10+'СЕТ СН'!$I$5-'СЕТ СН'!$I$17</f>
        <v>3649.9508025900004</v>
      </c>
      <c r="M137" s="35">
        <f>SUMIFS(СВЦЭМ!$C$33:$C$776,СВЦЭМ!$A$33:$A$776,$A137,СВЦЭМ!$B$33:$B$776,M$119)+'СЕТ СН'!$I$9+СВЦЭМ!$D$10+'СЕТ СН'!$I$5-'СЕТ СН'!$I$17</f>
        <v>3648.5777833300003</v>
      </c>
      <c r="N137" s="35">
        <f>SUMIFS(СВЦЭМ!$C$33:$C$776,СВЦЭМ!$A$33:$A$776,$A137,СВЦЭМ!$B$33:$B$776,N$119)+'СЕТ СН'!$I$9+СВЦЭМ!$D$10+'СЕТ СН'!$I$5-'СЕТ СН'!$I$17</f>
        <v>3649.01957455</v>
      </c>
      <c r="O137" s="35">
        <f>SUMIFS(СВЦЭМ!$C$33:$C$776,СВЦЭМ!$A$33:$A$776,$A137,СВЦЭМ!$B$33:$B$776,O$119)+'СЕТ СН'!$I$9+СВЦЭМ!$D$10+'СЕТ СН'!$I$5-'СЕТ СН'!$I$17</f>
        <v>3658.2060412600003</v>
      </c>
      <c r="P137" s="35">
        <f>SUMIFS(СВЦЭМ!$C$33:$C$776,СВЦЭМ!$A$33:$A$776,$A137,СВЦЭМ!$B$33:$B$776,P$119)+'СЕТ СН'!$I$9+СВЦЭМ!$D$10+'СЕТ СН'!$I$5-'СЕТ СН'!$I$17</f>
        <v>3659.4951924800002</v>
      </c>
      <c r="Q137" s="35">
        <f>SUMIFS(СВЦЭМ!$C$33:$C$776,СВЦЭМ!$A$33:$A$776,$A137,СВЦЭМ!$B$33:$B$776,Q$119)+'СЕТ СН'!$I$9+СВЦЭМ!$D$10+'СЕТ СН'!$I$5-'СЕТ СН'!$I$17</f>
        <v>3653.8063569400001</v>
      </c>
      <c r="R137" s="35">
        <f>SUMIFS(СВЦЭМ!$C$33:$C$776,СВЦЭМ!$A$33:$A$776,$A137,СВЦЭМ!$B$33:$B$776,R$119)+'СЕТ СН'!$I$9+СВЦЭМ!$D$10+'СЕТ СН'!$I$5-'СЕТ СН'!$I$17</f>
        <v>3655.9467598800002</v>
      </c>
      <c r="S137" s="35">
        <f>SUMIFS(СВЦЭМ!$C$33:$C$776,СВЦЭМ!$A$33:$A$776,$A137,СВЦЭМ!$B$33:$B$776,S$119)+'СЕТ СН'!$I$9+СВЦЭМ!$D$10+'СЕТ СН'!$I$5-'СЕТ СН'!$I$17</f>
        <v>3663.9157134000002</v>
      </c>
      <c r="T137" s="35">
        <f>SUMIFS(СВЦЭМ!$C$33:$C$776,СВЦЭМ!$A$33:$A$776,$A137,СВЦЭМ!$B$33:$B$776,T$119)+'СЕТ СН'!$I$9+СВЦЭМ!$D$10+'СЕТ СН'!$I$5-'СЕТ СН'!$I$17</f>
        <v>3643.7082773400002</v>
      </c>
      <c r="U137" s="35">
        <f>SUMIFS(СВЦЭМ!$C$33:$C$776,СВЦЭМ!$A$33:$A$776,$A137,СВЦЭМ!$B$33:$B$776,U$119)+'СЕТ СН'!$I$9+СВЦЭМ!$D$10+'СЕТ СН'!$I$5-'СЕТ СН'!$I$17</f>
        <v>3624.80750115</v>
      </c>
      <c r="V137" s="35">
        <f>SUMIFS(СВЦЭМ!$C$33:$C$776,СВЦЭМ!$A$33:$A$776,$A137,СВЦЭМ!$B$33:$B$776,V$119)+'СЕТ СН'!$I$9+СВЦЭМ!$D$10+'СЕТ СН'!$I$5-'СЕТ СН'!$I$17</f>
        <v>3609.0256136400003</v>
      </c>
      <c r="W137" s="35">
        <f>SUMIFS(СВЦЭМ!$C$33:$C$776,СВЦЭМ!$A$33:$A$776,$A137,СВЦЭМ!$B$33:$B$776,W$119)+'СЕТ СН'!$I$9+СВЦЭМ!$D$10+'СЕТ СН'!$I$5-'СЕТ СН'!$I$17</f>
        <v>3616.1552215300003</v>
      </c>
      <c r="X137" s="35">
        <f>SUMIFS(СВЦЭМ!$C$33:$C$776,СВЦЭМ!$A$33:$A$776,$A137,СВЦЭМ!$B$33:$B$776,X$119)+'СЕТ СН'!$I$9+СВЦЭМ!$D$10+'СЕТ СН'!$I$5-'СЕТ СН'!$I$17</f>
        <v>3635.7665515200001</v>
      </c>
      <c r="Y137" s="35">
        <f>SUMIFS(СВЦЭМ!$C$33:$C$776,СВЦЭМ!$A$33:$A$776,$A137,СВЦЭМ!$B$33:$B$776,Y$119)+'СЕТ СН'!$I$9+СВЦЭМ!$D$10+'СЕТ СН'!$I$5-'СЕТ СН'!$I$17</f>
        <v>3716.7617887300003</v>
      </c>
    </row>
    <row r="138" spans="1:25" ht="15.75" x14ac:dyDescent="0.2">
      <c r="A138" s="34">
        <f t="shared" si="3"/>
        <v>43604</v>
      </c>
      <c r="B138" s="35">
        <f>SUMIFS(СВЦЭМ!$C$33:$C$776,СВЦЭМ!$A$33:$A$776,$A138,СВЦЭМ!$B$33:$B$776,B$119)+'СЕТ СН'!$I$9+СВЦЭМ!$D$10+'СЕТ СН'!$I$5-'СЕТ СН'!$I$17</f>
        <v>3826.64196498</v>
      </c>
      <c r="C138" s="35">
        <f>SUMIFS(СВЦЭМ!$C$33:$C$776,СВЦЭМ!$A$33:$A$776,$A138,СВЦЭМ!$B$33:$B$776,C$119)+'СЕТ СН'!$I$9+СВЦЭМ!$D$10+'СЕТ СН'!$I$5-'СЕТ СН'!$I$17</f>
        <v>3942.6596847400001</v>
      </c>
      <c r="D138" s="35">
        <f>SUMIFS(СВЦЭМ!$C$33:$C$776,СВЦЭМ!$A$33:$A$776,$A138,СВЦЭМ!$B$33:$B$776,D$119)+'СЕТ СН'!$I$9+СВЦЭМ!$D$10+'СЕТ СН'!$I$5-'СЕТ СН'!$I$17</f>
        <v>4017.7503546300004</v>
      </c>
      <c r="E138" s="35">
        <f>SUMIFS(СВЦЭМ!$C$33:$C$776,СВЦЭМ!$A$33:$A$776,$A138,СВЦЭМ!$B$33:$B$776,E$119)+'СЕТ СН'!$I$9+СВЦЭМ!$D$10+'СЕТ СН'!$I$5-'СЕТ СН'!$I$17</f>
        <v>4038.90952268</v>
      </c>
      <c r="F138" s="35">
        <f>SUMIFS(СВЦЭМ!$C$33:$C$776,СВЦЭМ!$A$33:$A$776,$A138,СВЦЭМ!$B$33:$B$776,F$119)+'СЕТ СН'!$I$9+СВЦЭМ!$D$10+'СЕТ СН'!$I$5-'СЕТ СН'!$I$17</f>
        <v>4060.3929158000001</v>
      </c>
      <c r="G138" s="35">
        <f>SUMIFS(СВЦЭМ!$C$33:$C$776,СВЦЭМ!$A$33:$A$776,$A138,СВЦЭМ!$B$33:$B$776,G$119)+'СЕТ СН'!$I$9+СВЦЭМ!$D$10+'СЕТ СН'!$I$5-'СЕТ СН'!$I$17</f>
        <v>4028.1350064400003</v>
      </c>
      <c r="H138" s="35">
        <f>SUMIFS(СВЦЭМ!$C$33:$C$776,СВЦЭМ!$A$33:$A$776,$A138,СВЦЭМ!$B$33:$B$776,H$119)+'СЕТ СН'!$I$9+СВЦЭМ!$D$10+'СЕТ СН'!$I$5-'СЕТ СН'!$I$17</f>
        <v>3977.6878941600003</v>
      </c>
      <c r="I138" s="35">
        <f>SUMIFS(СВЦЭМ!$C$33:$C$776,СВЦЭМ!$A$33:$A$776,$A138,СВЦЭМ!$B$33:$B$776,I$119)+'СЕТ СН'!$I$9+СВЦЭМ!$D$10+'СЕТ СН'!$I$5-'СЕТ СН'!$I$17</f>
        <v>3865.2799581300001</v>
      </c>
      <c r="J138" s="35">
        <f>SUMIFS(СВЦЭМ!$C$33:$C$776,СВЦЭМ!$A$33:$A$776,$A138,СВЦЭМ!$B$33:$B$776,J$119)+'СЕТ СН'!$I$9+СВЦЭМ!$D$10+'СЕТ СН'!$I$5-'СЕТ СН'!$I$17</f>
        <v>3752.5766543500004</v>
      </c>
      <c r="K138" s="35">
        <f>SUMIFS(СВЦЭМ!$C$33:$C$776,СВЦЭМ!$A$33:$A$776,$A138,СВЦЭМ!$B$33:$B$776,K$119)+'СЕТ СН'!$I$9+СВЦЭМ!$D$10+'СЕТ СН'!$I$5-'СЕТ СН'!$I$17</f>
        <v>3665.8268637700003</v>
      </c>
      <c r="L138" s="35">
        <f>SUMIFS(СВЦЭМ!$C$33:$C$776,СВЦЭМ!$A$33:$A$776,$A138,СВЦЭМ!$B$33:$B$776,L$119)+'СЕТ СН'!$I$9+СВЦЭМ!$D$10+'СЕТ СН'!$I$5-'СЕТ СН'!$I$17</f>
        <v>3645.0971318900001</v>
      </c>
      <c r="M138" s="35">
        <f>SUMIFS(СВЦЭМ!$C$33:$C$776,СВЦЭМ!$A$33:$A$776,$A138,СВЦЭМ!$B$33:$B$776,M$119)+'СЕТ СН'!$I$9+СВЦЭМ!$D$10+'СЕТ СН'!$I$5-'СЕТ СН'!$I$17</f>
        <v>3641.1866619100001</v>
      </c>
      <c r="N138" s="35">
        <f>SUMIFS(СВЦЭМ!$C$33:$C$776,СВЦЭМ!$A$33:$A$776,$A138,СВЦЭМ!$B$33:$B$776,N$119)+'СЕТ СН'!$I$9+СВЦЭМ!$D$10+'СЕТ СН'!$I$5-'СЕТ СН'!$I$17</f>
        <v>3650.9722810400003</v>
      </c>
      <c r="O138" s="35">
        <f>SUMIFS(СВЦЭМ!$C$33:$C$776,СВЦЭМ!$A$33:$A$776,$A138,СВЦЭМ!$B$33:$B$776,O$119)+'СЕТ СН'!$I$9+СВЦЭМ!$D$10+'СЕТ СН'!$I$5-'СЕТ СН'!$I$17</f>
        <v>3669.30358961</v>
      </c>
      <c r="P138" s="35">
        <f>SUMIFS(СВЦЭМ!$C$33:$C$776,СВЦЭМ!$A$33:$A$776,$A138,СВЦЭМ!$B$33:$B$776,P$119)+'СЕТ СН'!$I$9+СВЦЭМ!$D$10+'СЕТ СН'!$I$5-'СЕТ СН'!$I$17</f>
        <v>3692.3024715700003</v>
      </c>
      <c r="Q138" s="35">
        <f>SUMIFS(СВЦЭМ!$C$33:$C$776,СВЦЭМ!$A$33:$A$776,$A138,СВЦЭМ!$B$33:$B$776,Q$119)+'СЕТ СН'!$I$9+СВЦЭМ!$D$10+'СЕТ СН'!$I$5-'СЕТ СН'!$I$17</f>
        <v>3684.5278260200002</v>
      </c>
      <c r="R138" s="35">
        <f>SUMIFS(СВЦЭМ!$C$33:$C$776,СВЦЭМ!$A$33:$A$776,$A138,СВЦЭМ!$B$33:$B$776,R$119)+'СЕТ СН'!$I$9+СВЦЭМ!$D$10+'СЕТ СН'!$I$5-'СЕТ СН'!$I$17</f>
        <v>3682.00284164</v>
      </c>
      <c r="S138" s="35">
        <f>SUMIFS(СВЦЭМ!$C$33:$C$776,СВЦЭМ!$A$33:$A$776,$A138,СВЦЭМ!$B$33:$B$776,S$119)+'СЕТ СН'!$I$9+СВЦЭМ!$D$10+'СЕТ СН'!$I$5-'СЕТ СН'!$I$17</f>
        <v>3677.24257218</v>
      </c>
      <c r="T138" s="35">
        <f>SUMIFS(СВЦЭМ!$C$33:$C$776,СВЦЭМ!$A$33:$A$776,$A138,СВЦЭМ!$B$33:$B$776,T$119)+'СЕТ СН'!$I$9+СВЦЭМ!$D$10+'СЕТ СН'!$I$5-'СЕТ СН'!$I$17</f>
        <v>3668.1590319700003</v>
      </c>
      <c r="U138" s="35">
        <f>SUMIFS(СВЦЭМ!$C$33:$C$776,СВЦЭМ!$A$33:$A$776,$A138,СВЦЭМ!$B$33:$B$776,U$119)+'СЕТ СН'!$I$9+СВЦЭМ!$D$10+'СЕТ СН'!$I$5-'СЕТ СН'!$I$17</f>
        <v>3640.0323701800003</v>
      </c>
      <c r="V138" s="35">
        <f>SUMIFS(СВЦЭМ!$C$33:$C$776,СВЦЭМ!$A$33:$A$776,$A138,СВЦЭМ!$B$33:$B$776,V$119)+'СЕТ СН'!$I$9+СВЦЭМ!$D$10+'СЕТ СН'!$I$5-'СЕТ СН'!$I$17</f>
        <v>3613.5643140500001</v>
      </c>
      <c r="W138" s="35">
        <f>SUMIFS(СВЦЭМ!$C$33:$C$776,СВЦЭМ!$A$33:$A$776,$A138,СВЦЭМ!$B$33:$B$776,W$119)+'СЕТ СН'!$I$9+СВЦЭМ!$D$10+'СЕТ СН'!$I$5-'СЕТ СН'!$I$17</f>
        <v>3616.6169033200003</v>
      </c>
      <c r="X138" s="35">
        <f>SUMIFS(СВЦЭМ!$C$33:$C$776,СВЦЭМ!$A$33:$A$776,$A138,СВЦЭМ!$B$33:$B$776,X$119)+'СЕТ СН'!$I$9+СВЦЭМ!$D$10+'СЕТ СН'!$I$5-'СЕТ СН'!$I$17</f>
        <v>3644.9081544200003</v>
      </c>
      <c r="Y138" s="35">
        <f>SUMIFS(СВЦЭМ!$C$33:$C$776,СВЦЭМ!$A$33:$A$776,$A138,СВЦЭМ!$B$33:$B$776,Y$119)+'СЕТ СН'!$I$9+СВЦЭМ!$D$10+'СЕТ СН'!$I$5-'СЕТ СН'!$I$17</f>
        <v>3718.0333490900002</v>
      </c>
    </row>
    <row r="139" spans="1:25" ht="15.75" x14ac:dyDescent="0.2">
      <c r="A139" s="34">
        <f t="shared" si="3"/>
        <v>43605</v>
      </c>
      <c r="B139" s="35">
        <f>SUMIFS(СВЦЭМ!$C$33:$C$776,СВЦЭМ!$A$33:$A$776,$A139,СВЦЭМ!$B$33:$B$776,B$119)+'СЕТ СН'!$I$9+СВЦЭМ!$D$10+'СЕТ СН'!$I$5-'СЕТ СН'!$I$17</f>
        <v>3822.3287780700002</v>
      </c>
      <c r="C139" s="35">
        <f>SUMIFS(СВЦЭМ!$C$33:$C$776,СВЦЭМ!$A$33:$A$776,$A139,СВЦЭМ!$B$33:$B$776,C$119)+'СЕТ СН'!$I$9+СВЦЭМ!$D$10+'СЕТ СН'!$I$5-'СЕТ СН'!$I$17</f>
        <v>3922.1398302000002</v>
      </c>
      <c r="D139" s="35">
        <f>SUMIFS(СВЦЭМ!$C$33:$C$776,СВЦЭМ!$A$33:$A$776,$A139,СВЦЭМ!$B$33:$B$776,D$119)+'СЕТ СН'!$I$9+СВЦЭМ!$D$10+'СЕТ СН'!$I$5-'СЕТ СН'!$I$17</f>
        <v>3998.8502351100001</v>
      </c>
      <c r="E139" s="35">
        <f>SUMIFS(СВЦЭМ!$C$33:$C$776,СВЦЭМ!$A$33:$A$776,$A139,СВЦЭМ!$B$33:$B$776,E$119)+'СЕТ СН'!$I$9+СВЦЭМ!$D$10+'СЕТ СН'!$I$5-'СЕТ СН'!$I$17</f>
        <v>4001.0931308500003</v>
      </c>
      <c r="F139" s="35">
        <f>SUMIFS(СВЦЭМ!$C$33:$C$776,СВЦЭМ!$A$33:$A$776,$A139,СВЦЭМ!$B$33:$B$776,F$119)+'СЕТ СН'!$I$9+СВЦЭМ!$D$10+'СЕТ СН'!$I$5-'СЕТ СН'!$I$17</f>
        <v>3995.2655699400002</v>
      </c>
      <c r="G139" s="35">
        <f>SUMIFS(СВЦЭМ!$C$33:$C$776,СВЦЭМ!$A$33:$A$776,$A139,СВЦЭМ!$B$33:$B$776,G$119)+'СЕТ СН'!$I$9+СВЦЭМ!$D$10+'СЕТ СН'!$I$5-'СЕТ СН'!$I$17</f>
        <v>3998.71022726</v>
      </c>
      <c r="H139" s="35">
        <f>SUMIFS(СВЦЭМ!$C$33:$C$776,СВЦЭМ!$A$33:$A$776,$A139,СВЦЭМ!$B$33:$B$776,H$119)+'СЕТ СН'!$I$9+СВЦЭМ!$D$10+'СЕТ СН'!$I$5-'СЕТ СН'!$I$17</f>
        <v>3914.5157408100004</v>
      </c>
      <c r="I139" s="35">
        <f>SUMIFS(СВЦЭМ!$C$33:$C$776,СВЦЭМ!$A$33:$A$776,$A139,СВЦЭМ!$B$33:$B$776,I$119)+'СЕТ СН'!$I$9+СВЦЭМ!$D$10+'СЕТ СН'!$I$5-'СЕТ СН'!$I$17</f>
        <v>3814.7539598800004</v>
      </c>
      <c r="J139" s="35">
        <f>SUMIFS(СВЦЭМ!$C$33:$C$776,СВЦЭМ!$A$33:$A$776,$A139,СВЦЭМ!$B$33:$B$776,J$119)+'СЕТ СН'!$I$9+СВЦЭМ!$D$10+'СЕТ СН'!$I$5-'СЕТ СН'!$I$17</f>
        <v>3756.1929567000002</v>
      </c>
      <c r="K139" s="35">
        <f>SUMIFS(СВЦЭМ!$C$33:$C$776,СВЦЭМ!$A$33:$A$776,$A139,СВЦЭМ!$B$33:$B$776,K$119)+'СЕТ СН'!$I$9+СВЦЭМ!$D$10+'СЕТ СН'!$I$5-'СЕТ СН'!$I$17</f>
        <v>3710.4525431700004</v>
      </c>
      <c r="L139" s="35">
        <f>SUMIFS(СВЦЭМ!$C$33:$C$776,СВЦЭМ!$A$33:$A$776,$A139,СВЦЭМ!$B$33:$B$776,L$119)+'СЕТ СН'!$I$9+СВЦЭМ!$D$10+'СЕТ СН'!$I$5-'СЕТ СН'!$I$17</f>
        <v>3692.6311745900002</v>
      </c>
      <c r="M139" s="35">
        <f>SUMIFS(СВЦЭМ!$C$33:$C$776,СВЦЭМ!$A$33:$A$776,$A139,СВЦЭМ!$B$33:$B$776,M$119)+'СЕТ СН'!$I$9+СВЦЭМ!$D$10+'СЕТ СН'!$I$5-'СЕТ СН'!$I$17</f>
        <v>3682.1713628699999</v>
      </c>
      <c r="N139" s="35">
        <f>SUMIFS(СВЦЭМ!$C$33:$C$776,СВЦЭМ!$A$33:$A$776,$A139,СВЦЭМ!$B$33:$B$776,N$119)+'СЕТ СН'!$I$9+СВЦЭМ!$D$10+'СЕТ СН'!$I$5-'СЕТ СН'!$I$17</f>
        <v>3682.7679910000002</v>
      </c>
      <c r="O139" s="35">
        <f>SUMIFS(СВЦЭМ!$C$33:$C$776,СВЦЭМ!$A$33:$A$776,$A139,СВЦЭМ!$B$33:$B$776,O$119)+'СЕТ СН'!$I$9+СВЦЭМ!$D$10+'СЕТ СН'!$I$5-'СЕТ СН'!$I$17</f>
        <v>3686.4413354500002</v>
      </c>
      <c r="P139" s="35">
        <f>SUMIFS(СВЦЭМ!$C$33:$C$776,СВЦЭМ!$A$33:$A$776,$A139,СВЦЭМ!$B$33:$B$776,P$119)+'СЕТ СН'!$I$9+СВЦЭМ!$D$10+'СЕТ СН'!$I$5-'СЕТ СН'!$I$17</f>
        <v>3692.17770243</v>
      </c>
      <c r="Q139" s="35">
        <f>SUMIFS(СВЦЭМ!$C$33:$C$776,СВЦЭМ!$A$33:$A$776,$A139,СВЦЭМ!$B$33:$B$776,Q$119)+'СЕТ СН'!$I$9+СВЦЭМ!$D$10+'СЕТ СН'!$I$5-'СЕТ СН'!$I$17</f>
        <v>3693.8411340000002</v>
      </c>
      <c r="R139" s="35">
        <f>SUMIFS(СВЦЭМ!$C$33:$C$776,СВЦЭМ!$A$33:$A$776,$A139,СВЦЭМ!$B$33:$B$776,R$119)+'СЕТ СН'!$I$9+СВЦЭМ!$D$10+'СЕТ СН'!$I$5-'СЕТ СН'!$I$17</f>
        <v>3697.1851497800003</v>
      </c>
      <c r="S139" s="35">
        <f>SUMIFS(СВЦЭМ!$C$33:$C$776,СВЦЭМ!$A$33:$A$776,$A139,СВЦЭМ!$B$33:$B$776,S$119)+'СЕТ СН'!$I$9+СВЦЭМ!$D$10+'СЕТ СН'!$I$5-'СЕТ СН'!$I$17</f>
        <v>3701.0614943999999</v>
      </c>
      <c r="T139" s="35">
        <f>SUMIFS(СВЦЭМ!$C$33:$C$776,СВЦЭМ!$A$33:$A$776,$A139,СВЦЭМ!$B$33:$B$776,T$119)+'СЕТ СН'!$I$9+СВЦЭМ!$D$10+'СЕТ СН'!$I$5-'СЕТ СН'!$I$17</f>
        <v>3697.2055103100001</v>
      </c>
      <c r="U139" s="35">
        <f>SUMIFS(СВЦЭМ!$C$33:$C$776,СВЦЭМ!$A$33:$A$776,$A139,СВЦЭМ!$B$33:$B$776,U$119)+'СЕТ СН'!$I$9+СВЦЭМ!$D$10+'СЕТ СН'!$I$5-'СЕТ СН'!$I$17</f>
        <v>3698.8941210700004</v>
      </c>
      <c r="V139" s="35">
        <f>SUMIFS(СВЦЭМ!$C$33:$C$776,СВЦЭМ!$A$33:$A$776,$A139,СВЦЭМ!$B$33:$B$776,V$119)+'СЕТ СН'!$I$9+СВЦЭМ!$D$10+'СЕТ СН'!$I$5-'СЕТ СН'!$I$17</f>
        <v>3704.78741833</v>
      </c>
      <c r="W139" s="35">
        <f>SUMIFS(СВЦЭМ!$C$33:$C$776,СВЦЭМ!$A$33:$A$776,$A139,СВЦЭМ!$B$33:$B$776,W$119)+'СЕТ СН'!$I$9+СВЦЭМ!$D$10+'СЕТ СН'!$I$5-'СЕТ СН'!$I$17</f>
        <v>3704.9869392600003</v>
      </c>
      <c r="X139" s="35">
        <f>SUMIFS(СВЦЭМ!$C$33:$C$776,СВЦЭМ!$A$33:$A$776,$A139,СВЦЭМ!$B$33:$B$776,X$119)+'СЕТ СН'!$I$9+СВЦЭМ!$D$10+'СЕТ СН'!$I$5-'СЕТ СН'!$I$17</f>
        <v>3718.2473769400003</v>
      </c>
      <c r="Y139" s="35">
        <f>SUMIFS(СВЦЭМ!$C$33:$C$776,СВЦЭМ!$A$33:$A$776,$A139,СВЦЭМ!$B$33:$B$776,Y$119)+'СЕТ СН'!$I$9+СВЦЭМ!$D$10+'СЕТ СН'!$I$5-'СЕТ СН'!$I$17</f>
        <v>3782.54541337</v>
      </c>
    </row>
    <row r="140" spans="1:25" ht="15.75" x14ac:dyDescent="0.2">
      <c r="A140" s="34">
        <f t="shared" si="3"/>
        <v>43606</v>
      </c>
      <c r="B140" s="35">
        <f>SUMIFS(СВЦЭМ!$C$33:$C$776,СВЦЭМ!$A$33:$A$776,$A140,СВЦЭМ!$B$33:$B$776,B$119)+'СЕТ СН'!$I$9+СВЦЭМ!$D$10+'СЕТ СН'!$I$5-'СЕТ СН'!$I$17</f>
        <v>3868.2487984500003</v>
      </c>
      <c r="C140" s="35">
        <f>SUMIFS(СВЦЭМ!$C$33:$C$776,СВЦЭМ!$A$33:$A$776,$A140,СВЦЭМ!$B$33:$B$776,C$119)+'СЕТ СН'!$I$9+СВЦЭМ!$D$10+'СЕТ СН'!$I$5-'СЕТ СН'!$I$17</f>
        <v>3954.3485144000001</v>
      </c>
      <c r="D140" s="35">
        <f>SUMIFS(СВЦЭМ!$C$33:$C$776,СВЦЭМ!$A$33:$A$776,$A140,СВЦЭМ!$B$33:$B$776,D$119)+'СЕТ СН'!$I$9+СВЦЭМ!$D$10+'СЕТ СН'!$I$5-'СЕТ СН'!$I$17</f>
        <v>4033.4022355400002</v>
      </c>
      <c r="E140" s="35">
        <f>SUMIFS(СВЦЭМ!$C$33:$C$776,СВЦЭМ!$A$33:$A$776,$A140,СВЦЭМ!$B$33:$B$776,E$119)+'СЕТ СН'!$I$9+СВЦЭМ!$D$10+'СЕТ СН'!$I$5-'СЕТ СН'!$I$17</f>
        <v>4045.2147050100002</v>
      </c>
      <c r="F140" s="35">
        <f>SUMIFS(СВЦЭМ!$C$33:$C$776,СВЦЭМ!$A$33:$A$776,$A140,СВЦЭМ!$B$33:$B$776,F$119)+'СЕТ СН'!$I$9+СВЦЭМ!$D$10+'СЕТ СН'!$I$5-'СЕТ СН'!$I$17</f>
        <v>4034.3616924200005</v>
      </c>
      <c r="G140" s="35">
        <f>SUMIFS(СВЦЭМ!$C$33:$C$776,СВЦЭМ!$A$33:$A$776,$A140,СВЦЭМ!$B$33:$B$776,G$119)+'СЕТ СН'!$I$9+СВЦЭМ!$D$10+'СЕТ СН'!$I$5-'СЕТ СН'!$I$17</f>
        <v>4015.5485809400002</v>
      </c>
      <c r="H140" s="35">
        <f>SUMIFS(СВЦЭМ!$C$33:$C$776,СВЦЭМ!$A$33:$A$776,$A140,СВЦЭМ!$B$33:$B$776,H$119)+'СЕТ СН'!$I$9+СВЦЭМ!$D$10+'СЕТ СН'!$I$5-'СЕТ СН'!$I$17</f>
        <v>3936.0802431800003</v>
      </c>
      <c r="I140" s="35">
        <f>SUMIFS(СВЦЭМ!$C$33:$C$776,СВЦЭМ!$A$33:$A$776,$A140,СВЦЭМ!$B$33:$B$776,I$119)+'СЕТ СН'!$I$9+СВЦЭМ!$D$10+'СЕТ СН'!$I$5-'СЕТ СН'!$I$17</f>
        <v>3832.4249977600002</v>
      </c>
      <c r="J140" s="35">
        <f>SUMIFS(СВЦЭМ!$C$33:$C$776,СВЦЭМ!$A$33:$A$776,$A140,СВЦЭМ!$B$33:$B$776,J$119)+'СЕТ СН'!$I$9+СВЦЭМ!$D$10+'СЕТ СН'!$I$5-'СЕТ СН'!$I$17</f>
        <v>3741.8704829100002</v>
      </c>
      <c r="K140" s="35">
        <f>SUMIFS(СВЦЭМ!$C$33:$C$776,СВЦЭМ!$A$33:$A$776,$A140,СВЦЭМ!$B$33:$B$776,K$119)+'СЕТ СН'!$I$9+СВЦЭМ!$D$10+'СЕТ СН'!$I$5-'СЕТ СН'!$I$17</f>
        <v>3698.6555635000004</v>
      </c>
      <c r="L140" s="35">
        <f>SUMIFS(СВЦЭМ!$C$33:$C$776,СВЦЭМ!$A$33:$A$776,$A140,СВЦЭМ!$B$33:$B$776,L$119)+'СЕТ СН'!$I$9+СВЦЭМ!$D$10+'СЕТ СН'!$I$5-'СЕТ СН'!$I$17</f>
        <v>3681.0960240500003</v>
      </c>
      <c r="M140" s="35">
        <f>SUMIFS(СВЦЭМ!$C$33:$C$776,СВЦЭМ!$A$33:$A$776,$A140,СВЦЭМ!$B$33:$B$776,M$119)+'СЕТ СН'!$I$9+СВЦЭМ!$D$10+'СЕТ СН'!$I$5-'СЕТ СН'!$I$17</f>
        <v>3675.3290548100003</v>
      </c>
      <c r="N140" s="35">
        <f>SUMIFS(СВЦЭМ!$C$33:$C$776,СВЦЭМ!$A$33:$A$776,$A140,СВЦЭМ!$B$33:$B$776,N$119)+'СЕТ СН'!$I$9+СВЦЭМ!$D$10+'СЕТ СН'!$I$5-'СЕТ СН'!$I$17</f>
        <v>3672.3835279000004</v>
      </c>
      <c r="O140" s="35">
        <f>SUMIFS(СВЦЭМ!$C$33:$C$776,СВЦЭМ!$A$33:$A$776,$A140,СВЦЭМ!$B$33:$B$776,O$119)+'СЕТ СН'!$I$9+СВЦЭМ!$D$10+'СЕТ СН'!$I$5-'СЕТ СН'!$I$17</f>
        <v>3676.3507382800003</v>
      </c>
      <c r="P140" s="35">
        <f>SUMIFS(СВЦЭМ!$C$33:$C$776,СВЦЭМ!$A$33:$A$776,$A140,СВЦЭМ!$B$33:$B$776,P$119)+'СЕТ СН'!$I$9+СВЦЭМ!$D$10+'СЕТ СН'!$I$5-'СЕТ СН'!$I$17</f>
        <v>3684.9339267</v>
      </c>
      <c r="Q140" s="35">
        <f>SUMIFS(СВЦЭМ!$C$33:$C$776,СВЦЭМ!$A$33:$A$776,$A140,СВЦЭМ!$B$33:$B$776,Q$119)+'СЕТ СН'!$I$9+СВЦЭМ!$D$10+'СЕТ СН'!$I$5-'СЕТ СН'!$I$17</f>
        <v>3687.8366209400001</v>
      </c>
      <c r="R140" s="35">
        <f>SUMIFS(СВЦЭМ!$C$33:$C$776,СВЦЭМ!$A$33:$A$776,$A140,СВЦЭМ!$B$33:$B$776,R$119)+'СЕТ СН'!$I$9+СВЦЭМ!$D$10+'СЕТ СН'!$I$5-'СЕТ СН'!$I$17</f>
        <v>3683.2463224900002</v>
      </c>
      <c r="S140" s="35">
        <f>SUMIFS(СВЦЭМ!$C$33:$C$776,СВЦЭМ!$A$33:$A$776,$A140,СВЦЭМ!$B$33:$B$776,S$119)+'СЕТ СН'!$I$9+СВЦЭМ!$D$10+'СЕТ СН'!$I$5-'СЕТ СН'!$I$17</f>
        <v>3691.2491313700002</v>
      </c>
      <c r="T140" s="35">
        <f>SUMIFS(СВЦЭМ!$C$33:$C$776,СВЦЭМ!$A$33:$A$776,$A140,СВЦЭМ!$B$33:$B$776,T$119)+'СЕТ СН'!$I$9+СВЦЭМ!$D$10+'СЕТ СН'!$I$5-'СЕТ СН'!$I$17</f>
        <v>3684.2017445900001</v>
      </c>
      <c r="U140" s="35">
        <f>SUMIFS(СВЦЭМ!$C$33:$C$776,СВЦЭМ!$A$33:$A$776,$A140,СВЦЭМ!$B$33:$B$776,U$119)+'СЕТ СН'!$I$9+СВЦЭМ!$D$10+'СЕТ СН'!$I$5-'СЕТ СН'!$I$17</f>
        <v>3679.9146772700001</v>
      </c>
      <c r="V140" s="35">
        <f>SUMIFS(СВЦЭМ!$C$33:$C$776,СВЦЭМ!$A$33:$A$776,$A140,СВЦЭМ!$B$33:$B$776,V$119)+'СЕТ СН'!$I$9+СВЦЭМ!$D$10+'СЕТ СН'!$I$5-'СЕТ СН'!$I$17</f>
        <v>3689.8576176900001</v>
      </c>
      <c r="W140" s="35">
        <f>SUMIFS(СВЦЭМ!$C$33:$C$776,СВЦЭМ!$A$33:$A$776,$A140,СВЦЭМ!$B$33:$B$776,W$119)+'СЕТ СН'!$I$9+СВЦЭМ!$D$10+'СЕТ СН'!$I$5-'СЕТ СН'!$I$17</f>
        <v>3698.2348813000003</v>
      </c>
      <c r="X140" s="35">
        <f>SUMIFS(СВЦЭМ!$C$33:$C$776,СВЦЭМ!$A$33:$A$776,$A140,СВЦЭМ!$B$33:$B$776,X$119)+'СЕТ СН'!$I$9+СВЦЭМ!$D$10+'СЕТ СН'!$I$5-'СЕТ СН'!$I$17</f>
        <v>3703.8455832500003</v>
      </c>
      <c r="Y140" s="35">
        <f>SUMIFS(СВЦЭМ!$C$33:$C$776,СВЦЭМ!$A$33:$A$776,$A140,СВЦЭМ!$B$33:$B$776,Y$119)+'СЕТ СН'!$I$9+СВЦЭМ!$D$10+'СЕТ СН'!$I$5-'СЕТ СН'!$I$17</f>
        <v>3775.0824296999999</v>
      </c>
    </row>
    <row r="141" spans="1:25" ht="15.75" x14ac:dyDescent="0.2">
      <c r="A141" s="34">
        <f t="shared" si="3"/>
        <v>43607</v>
      </c>
      <c r="B141" s="35">
        <f>SUMIFS(СВЦЭМ!$C$33:$C$776,СВЦЭМ!$A$33:$A$776,$A141,СВЦЭМ!$B$33:$B$776,B$119)+'СЕТ СН'!$I$9+СВЦЭМ!$D$10+'СЕТ СН'!$I$5-'СЕТ СН'!$I$17</f>
        <v>3868.47184294</v>
      </c>
      <c r="C141" s="35">
        <f>SUMIFS(СВЦЭМ!$C$33:$C$776,СВЦЭМ!$A$33:$A$776,$A141,СВЦЭМ!$B$33:$B$776,C$119)+'СЕТ СН'!$I$9+СВЦЭМ!$D$10+'СЕТ СН'!$I$5-'СЕТ СН'!$I$17</f>
        <v>3970.0995543200002</v>
      </c>
      <c r="D141" s="35">
        <f>SUMIFS(СВЦЭМ!$C$33:$C$776,СВЦЭМ!$A$33:$A$776,$A141,СВЦЭМ!$B$33:$B$776,D$119)+'СЕТ СН'!$I$9+СВЦЭМ!$D$10+'СЕТ СН'!$I$5-'СЕТ СН'!$I$17</f>
        <v>4024.4863960000002</v>
      </c>
      <c r="E141" s="35">
        <f>SUMIFS(СВЦЭМ!$C$33:$C$776,СВЦЭМ!$A$33:$A$776,$A141,СВЦЭМ!$B$33:$B$776,E$119)+'СЕТ СН'!$I$9+СВЦЭМ!$D$10+'СЕТ СН'!$I$5-'СЕТ СН'!$I$17</f>
        <v>4023.1674158800001</v>
      </c>
      <c r="F141" s="35">
        <f>SUMIFS(СВЦЭМ!$C$33:$C$776,СВЦЭМ!$A$33:$A$776,$A141,СВЦЭМ!$B$33:$B$776,F$119)+'СЕТ СН'!$I$9+СВЦЭМ!$D$10+'СЕТ СН'!$I$5-'СЕТ СН'!$I$17</f>
        <v>4020.3596018900002</v>
      </c>
      <c r="G141" s="35">
        <f>SUMIFS(СВЦЭМ!$C$33:$C$776,СВЦЭМ!$A$33:$A$776,$A141,СВЦЭМ!$B$33:$B$776,G$119)+'СЕТ СН'!$I$9+СВЦЭМ!$D$10+'СЕТ СН'!$I$5-'СЕТ СН'!$I$17</f>
        <v>4015.9712634000002</v>
      </c>
      <c r="H141" s="35">
        <f>SUMIFS(СВЦЭМ!$C$33:$C$776,СВЦЭМ!$A$33:$A$776,$A141,СВЦЭМ!$B$33:$B$776,H$119)+'СЕТ СН'!$I$9+СВЦЭМ!$D$10+'СЕТ СН'!$I$5-'СЕТ СН'!$I$17</f>
        <v>3916.25256459</v>
      </c>
      <c r="I141" s="35">
        <f>SUMIFS(СВЦЭМ!$C$33:$C$776,СВЦЭМ!$A$33:$A$776,$A141,СВЦЭМ!$B$33:$B$776,I$119)+'СЕТ СН'!$I$9+СВЦЭМ!$D$10+'СЕТ СН'!$I$5-'СЕТ СН'!$I$17</f>
        <v>3830.39078883</v>
      </c>
      <c r="J141" s="35">
        <f>SUMIFS(СВЦЭМ!$C$33:$C$776,СВЦЭМ!$A$33:$A$776,$A141,СВЦЭМ!$B$33:$B$776,J$119)+'СЕТ СН'!$I$9+СВЦЭМ!$D$10+'СЕТ СН'!$I$5-'СЕТ СН'!$I$17</f>
        <v>3758.70171407</v>
      </c>
      <c r="K141" s="35">
        <f>SUMIFS(СВЦЭМ!$C$33:$C$776,СВЦЭМ!$A$33:$A$776,$A141,СВЦЭМ!$B$33:$B$776,K$119)+'СЕТ СН'!$I$9+СВЦЭМ!$D$10+'СЕТ СН'!$I$5-'СЕТ СН'!$I$17</f>
        <v>3712.8611142</v>
      </c>
      <c r="L141" s="35">
        <f>SUMIFS(СВЦЭМ!$C$33:$C$776,СВЦЭМ!$A$33:$A$776,$A141,СВЦЭМ!$B$33:$B$776,L$119)+'СЕТ СН'!$I$9+СВЦЭМ!$D$10+'СЕТ СН'!$I$5-'СЕТ СН'!$I$17</f>
        <v>3692.9578225800001</v>
      </c>
      <c r="M141" s="35">
        <f>SUMIFS(СВЦЭМ!$C$33:$C$776,СВЦЭМ!$A$33:$A$776,$A141,СВЦЭМ!$B$33:$B$776,M$119)+'СЕТ СН'!$I$9+СВЦЭМ!$D$10+'СЕТ СН'!$I$5-'СЕТ СН'!$I$17</f>
        <v>3688.9677908600002</v>
      </c>
      <c r="N141" s="35">
        <f>SUMIFS(СВЦЭМ!$C$33:$C$776,СВЦЭМ!$A$33:$A$776,$A141,СВЦЭМ!$B$33:$B$776,N$119)+'СЕТ СН'!$I$9+СВЦЭМ!$D$10+'СЕТ СН'!$I$5-'СЕТ СН'!$I$17</f>
        <v>3683.60164768</v>
      </c>
      <c r="O141" s="35">
        <f>SUMIFS(СВЦЭМ!$C$33:$C$776,СВЦЭМ!$A$33:$A$776,$A141,СВЦЭМ!$B$33:$B$776,O$119)+'СЕТ СН'!$I$9+СВЦЭМ!$D$10+'СЕТ СН'!$I$5-'СЕТ СН'!$I$17</f>
        <v>3692.5279769100002</v>
      </c>
      <c r="P141" s="35">
        <f>SUMIFS(СВЦЭМ!$C$33:$C$776,СВЦЭМ!$A$33:$A$776,$A141,СВЦЭМ!$B$33:$B$776,P$119)+'СЕТ СН'!$I$9+СВЦЭМ!$D$10+'СЕТ СН'!$I$5-'СЕТ СН'!$I$17</f>
        <v>3686.9778481500002</v>
      </c>
      <c r="Q141" s="35">
        <f>SUMIFS(СВЦЭМ!$C$33:$C$776,СВЦЭМ!$A$33:$A$776,$A141,СВЦЭМ!$B$33:$B$776,Q$119)+'СЕТ СН'!$I$9+СВЦЭМ!$D$10+'СЕТ СН'!$I$5-'СЕТ СН'!$I$17</f>
        <v>3686.4969887400002</v>
      </c>
      <c r="R141" s="35">
        <f>SUMIFS(СВЦЭМ!$C$33:$C$776,СВЦЭМ!$A$33:$A$776,$A141,СВЦЭМ!$B$33:$B$776,R$119)+'СЕТ СН'!$I$9+СВЦЭМ!$D$10+'СЕТ СН'!$I$5-'СЕТ СН'!$I$17</f>
        <v>3690.43861874</v>
      </c>
      <c r="S141" s="35">
        <f>SUMIFS(СВЦЭМ!$C$33:$C$776,СВЦЭМ!$A$33:$A$776,$A141,СВЦЭМ!$B$33:$B$776,S$119)+'СЕТ СН'!$I$9+СВЦЭМ!$D$10+'СЕТ СН'!$I$5-'СЕТ СН'!$I$17</f>
        <v>3690.8881419700001</v>
      </c>
      <c r="T141" s="35">
        <f>SUMIFS(СВЦЭМ!$C$33:$C$776,СВЦЭМ!$A$33:$A$776,$A141,СВЦЭМ!$B$33:$B$776,T$119)+'СЕТ СН'!$I$9+СВЦЭМ!$D$10+'СЕТ СН'!$I$5-'СЕТ СН'!$I$17</f>
        <v>3699.5796718300003</v>
      </c>
      <c r="U141" s="35">
        <f>SUMIFS(СВЦЭМ!$C$33:$C$776,СВЦЭМ!$A$33:$A$776,$A141,СВЦЭМ!$B$33:$B$776,U$119)+'СЕТ СН'!$I$9+СВЦЭМ!$D$10+'СЕТ СН'!$I$5-'СЕТ СН'!$I$17</f>
        <v>3698.6867236100002</v>
      </c>
      <c r="V141" s="35">
        <f>SUMIFS(СВЦЭМ!$C$33:$C$776,СВЦЭМ!$A$33:$A$776,$A141,СВЦЭМ!$B$33:$B$776,V$119)+'СЕТ СН'!$I$9+СВЦЭМ!$D$10+'СЕТ СН'!$I$5-'СЕТ СН'!$I$17</f>
        <v>3712.6224618200004</v>
      </c>
      <c r="W141" s="35">
        <f>SUMIFS(СВЦЭМ!$C$33:$C$776,СВЦЭМ!$A$33:$A$776,$A141,СВЦЭМ!$B$33:$B$776,W$119)+'СЕТ СН'!$I$9+СВЦЭМ!$D$10+'СЕТ СН'!$I$5-'СЕТ СН'!$I$17</f>
        <v>3709.5596070900001</v>
      </c>
      <c r="X141" s="35">
        <f>SUMIFS(СВЦЭМ!$C$33:$C$776,СВЦЭМ!$A$33:$A$776,$A141,СВЦЭМ!$B$33:$B$776,X$119)+'СЕТ СН'!$I$9+СВЦЭМ!$D$10+'СЕТ СН'!$I$5-'СЕТ СН'!$I$17</f>
        <v>3709.8234249200004</v>
      </c>
      <c r="Y141" s="35">
        <f>SUMIFS(СВЦЭМ!$C$33:$C$776,СВЦЭМ!$A$33:$A$776,$A141,СВЦЭМ!$B$33:$B$776,Y$119)+'СЕТ СН'!$I$9+СВЦЭМ!$D$10+'СЕТ СН'!$I$5-'СЕТ СН'!$I$17</f>
        <v>3773.4794619300001</v>
      </c>
    </row>
    <row r="142" spans="1:25" ht="15.75" x14ac:dyDescent="0.2">
      <c r="A142" s="34">
        <f t="shared" si="3"/>
        <v>43608</v>
      </c>
      <c r="B142" s="35">
        <f>SUMIFS(СВЦЭМ!$C$33:$C$776,СВЦЭМ!$A$33:$A$776,$A142,СВЦЭМ!$B$33:$B$776,B$119)+'СЕТ СН'!$I$9+СВЦЭМ!$D$10+'СЕТ СН'!$I$5-'СЕТ СН'!$I$17</f>
        <v>3881.2183626700003</v>
      </c>
      <c r="C142" s="35">
        <f>SUMIFS(СВЦЭМ!$C$33:$C$776,СВЦЭМ!$A$33:$A$776,$A142,СВЦЭМ!$B$33:$B$776,C$119)+'СЕТ СН'!$I$9+СВЦЭМ!$D$10+'СЕТ СН'!$I$5-'СЕТ СН'!$I$17</f>
        <v>3977.5055691500002</v>
      </c>
      <c r="D142" s="35">
        <f>SUMIFS(СВЦЭМ!$C$33:$C$776,СВЦЭМ!$A$33:$A$776,$A142,СВЦЭМ!$B$33:$B$776,D$119)+'СЕТ СН'!$I$9+СВЦЭМ!$D$10+'СЕТ СН'!$I$5-'СЕТ СН'!$I$17</f>
        <v>4032.1362504400004</v>
      </c>
      <c r="E142" s="35">
        <f>SUMIFS(СВЦЭМ!$C$33:$C$776,СВЦЭМ!$A$33:$A$776,$A142,СВЦЭМ!$B$33:$B$776,E$119)+'СЕТ СН'!$I$9+СВЦЭМ!$D$10+'СЕТ СН'!$I$5-'СЕТ СН'!$I$17</f>
        <v>4038.1049841500003</v>
      </c>
      <c r="F142" s="35">
        <f>SUMIFS(СВЦЭМ!$C$33:$C$776,СВЦЭМ!$A$33:$A$776,$A142,СВЦЭМ!$B$33:$B$776,F$119)+'СЕТ СН'!$I$9+СВЦЭМ!$D$10+'СЕТ СН'!$I$5-'СЕТ СН'!$I$17</f>
        <v>4036.1757642900002</v>
      </c>
      <c r="G142" s="35">
        <f>SUMIFS(СВЦЭМ!$C$33:$C$776,СВЦЭМ!$A$33:$A$776,$A142,СВЦЭМ!$B$33:$B$776,G$119)+'СЕТ СН'!$I$9+СВЦЭМ!$D$10+'СЕТ СН'!$I$5-'СЕТ СН'!$I$17</f>
        <v>4047.0745704000001</v>
      </c>
      <c r="H142" s="35">
        <f>SUMIFS(СВЦЭМ!$C$33:$C$776,СВЦЭМ!$A$33:$A$776,$A142,СВЦЭМ!$B$33:$B$776,H$119)+'СЕТ СН'!$I$9+СВЦЭМ!$D$10+'СЕТ СН'!$I$5-'СЕТ СН'!$I$17</f>
        <v>3941.9948941800003</v>
      </c>
      <c r="I142" s="35">
        <f>SUMIFS(СВЦЭМ!$C$33:$C$776,СВЦЭМ!$A$33:$A$776,$A142,СВЦЭМ!$B$33:$B$776,I$119)+'СЕТ СН'!$I$9+СВЦЭМ!$D$10+'СЕТ СН'!$I$5-'СЕТ СН'!$I$17</f>
        <v>3832.7440938500004</v>
      </c>
      <c r="J142" s="35">
        <f>SUMIFS(СВЦЭМ!$C$33:$C$776,СВЦЭМ!$A$33:$A$776,$A142,СВЦЭМ!$B$33:$B$776,J$119)+'СЕТ СН'!$I$9+СВЦЭМ!$D$10+'СЕТ СН'!$I$5-'СЕТ СН'!$I$17</f>
        <v>3754.7326476900002</v>
      </c>
      <c r="K142" s="35">
        <f>SUMIFS(СВЦЭМ!$C$33:$C$776,СВЦЭМ!$A$33:$A$776,$A142,СВЦЭМ!$B$33:$B$776,K$119)+'СЕТ СН'!$I$9+СВЦЭМ!$D$10+'СЕТ СН'!$I$5-'СЕТ СН'!$I$17</f>
        <v>3703.6741778100004</v>
      </c>
      <c r="L142" s="35">
        <f>SUMIFS(СВЦЭМ!$C$33:$C$776,СВЦЭМ!$A$33:$A$776,$A142,СВЦЭМ!$B$33:$B$776,L$119)+'СЕТ СН'!$I$9+СВЦЭМ!$D$10+'СЕТ СН'!$I$5-'СЕТ СН'!$I$17</f>
        <v>3682.7036307000003</v>
      </c>
      <c r="M142" s="35">
        <f>SUMIFS(СВЦЭМ!$C$33:$C$776,СВЦЭМ!$A$33:$A$776,$A142,СВЦЭМ!$B$33:$B$776,M$119)+'СЕТ СН'!$I$9+СВЦЭМ!$D$10+'СЕТ СН'!$I$5-'СЕТ СН'!$I$17</f>
        <v>3676.4867955899999</v>
      </c>
      <c r="N142" s="35">
        <f>SUMIFS(СВЦЭМ!$C$33:$C$776,СВЦЭМ!$A$33:$A$776,$A142,СВЦЭМ!$B$33:$B$776,N$119)+'СЕТ СН'!$I$9+СВЦЭМ!$D$10+'СЕТ СН'!$I$5-'СЕТ СН'!$I$17</f>
        <v>3668.2749287400002</v>
      </c>
      <c r="O142" s="35">
        <f>SUMIFS(СВЦЭМ!$C$33:$C$776,СВЦЭМ!$A$33:$A$776,$A142,СВЦЭМ!$B$33:$B$776,O$119)+'СЕТ СН'!$I$9+СВЦЭМ!$D$10+'СЕТ СН'!$I$5-'СЕТ СН'!$I$17</f>
        <v>3665.78225475</v>
      </c>
      <c r="P142" s="35">
        <f>SUMIFS(СВЦЭМ!$C$33:$C$776,СВЦЭМ!$A$33:$A$776,$A142,СВЦЭМ!$B$33:$B$776,P$119)+'СЕТ СН'!$I$9+СВЦЭМ!$D$10+'СЕТ СН'!$I$5-'СЕТ СН'!$I$17</f>
        <v>3671.4731712900002</v>
      </c>
      <c r="Q142" s="35">
        <f>SUMIFS(СВЦЭМ!$C$33:$C$776,СВЦЭМ!$A$33:$A$776,$A142,СВЦЭМ!$B$33:$B$776,Q$119)+'СЕТ СН'!$I$9+СВЦЭМ!$D$10+'СЕТ СН'!$I$5-'СЕТ СН'!$I$17</f>
        <v>3678.0793240800003</v>
      </c>
      <c r="R142" s="35">
        <f>SUMIFS(СВЦЭМ!$C$33:$C$776,СВЦЭМ!$A$33:$A$776,$A142,СВЦЭМ!$B$33:$B$776,R$119)+'СЕТ СН'!$I$9+СВЦЭМ!$D$10+'СЕТ СН'!$I$5-'СЕТ СН'!$I$17</f>
        <v>3677.8252667000002</v>
      </c>
      <c r="S142" s="35">
        <f>SUMIFS(СВЦЭМ!$C$33:$C$776,СВЦЭМ!$A$33:$A$776,$A142,СВЦЭМ!$B$33:$B$776,S$119)+'СЕТ СН'!$I$9+СВЦЭМ!$D$10+'СЕТ СН'!$I$5-'СЕТ СН'!$I$17</f>
        <v>3684.7006362800003</v>
      </c>
      <c r="T142" s="35">
        <f>SUMIFS(СВЦЭМ!$C$33:$C$776,СВЦЭМ!$A$33:$A$776,$A142,СВЦЭМ!$B$33:$B$776,T$119)+'СЕТ СН'!$I$9+СВЦЭМ!$D$10+'СЕТ СН'!$I$5-'СЕТ СН'!$I$17</f>
        <v>3677.6217993099999</v>
      </c>
      <c r="U142" s="35">
        <f>SUMIFS(СВЦЭМ!$C$33:$C$776,СВЦЭМ!$A$33:$A$776,$A142,СВЦЭМ!$B$33:$B$776,U$119)+'СЕТ СН'!$I$9+СВЦЭМ!$D$10+'СЕТ СН'!$I$5-'СЕТ СН'!$I$17</f>
        <v>3680.8878342600001</v>
      </c>
      <c r="V142" s="35">
        <f>SUMIFS(СВЦЭМ!$C$33:$C$776,СВЦЭМ!$A$33:$A$776,$A142,СВЦЭМ!$B$33:$B$776,V$119)+'СЕТ СН'!$I$9+СВЦЭМ!$D$10+'СЕТ СН'!$I$5-'СЕТ СН'!$I$17</f>
        <v>3683.4030031700004</v>
      </c>
      <c r="W142" s="35">
        <f>SUMIFS(СВЦЭМ!$C$33:$C$776,СВЦЭМ!$A$33:$A$776,$A142,СВЦЭМ!$B$33:$B$776,W$119)+'СЕТ СН'!$I$9+СВЦЭМ!$D$10+'СЕТ СН'!$I$5-'СЕТ СН'!$I$17</f>
        <v>3689.47740901</v>
      </c>
      <c r="X142" s="35">
        <f>SUMIFS(СВЦЭМ!$C$33:$C$776,СВЦЭМ!$A$33:$A$776,$A142,СВЦЭМ!$B$33:$B$776,X$119)+'СЕТ СН'!$I$9+СВЦЭМ!$D$10+'СЕТ СН'!$I$5-'СЕТ СН'!$I$17</f>
        <v>3700.6824071300002</v>
      </c>
      <c r="Y142" s="35">
        <f>SUMIFS(СВЦЭМ!$C$33:$C$776,СВЦЭМ!$A$33:$A$776,$A142,СВЦЭМ!$B$33:$B$776,Y$119)+'СЕТ СН'!$I$9+СВЦЭМ!$D$10+'СЕТ СН'!$I$5-'СЕТ СН'!$I$17</f>
        <v>3751.0613574200001</v>
      </c>
    </row>
    <row r="143" spans="1:25" ht="15.75" x14ac:dyDescent="0.2">
      <c r="A143" s="34">
        <f t="shared" si="3"/>
        <v>43609</v>
      </c>
      <c r="B143" s="35">
        <f>SUMIFS(СВЦЭМ!$C$33:$C$776,СВЦЭМ!$A$33:$A$776,$A143,СВЦЭМ!$B$33:$B$776,B$119)+'СЕТ СН'!$I$9+СВЦЭМ!$D$10+'СЕТ СН'!$I$5-'СЕТ СН'!$I$17</f>
        <v>3856.40508641</v>
      </c>
      <c r="C143" s="35">
        <f>SUMIFS(СВЦЭМ!$C$33:$C$776,СВЦЭМ!$A$33:$A$776,$A143,СВЦЭМ!$B$33:$B$776,C$119)+'СЕТ СН'!$I$9+СВЦЭМ!$D$10+'СЕТ СН'!$I$5-'СЕТ СН'!$I$17</f>
        <v>3964.1569686299999</v>
      </c>
      <c r="D143" s="35">
        <f>SUMIFS(СВЦЭМ!$C$33:$C$776,СВЦЭМ!$A$33:$A$776,$A143,СВЦЭМ!$B$33:$B$776,D$119)+'СЕТ СН'!$I$9+СВЦЭМ!$D$10+'СЕТ СН'!$I$5-'СЕТ СН'!$I$17</f>
        <v>4064.42482595</v>
      </c>
      <c r="E143" s="35">
        <f>SUMIFS(СВЦЭМ!$C$33:$C$776,СВЦЭМ!$A$33:$A$776,$A143,СВЦЭМ!$B$33:$B$776,E$119)+'СЕТ СН'!$I$9+СВЦЭМ!$D$10+'СЕТ СН'!$I$5-'СЕТ СН'!$I$17</f>
        <v>4071.0410203900001</v>
      </c>
      <c r="F143" s="35">
        <f>SUMIFS(СВЦЭМ!$C$33:$C$776,СВЦЭМ!$A$33:$A$776,$A143,СВЦЭМ!$B$33:$B$776,F$119)+'СЕТ СН'!$I$9+СВЦЭМ!$D$10+'СЕТ СН'!$I$5-'СЕТ СН'!$I$17</f>
        <v>4067.81609321</v>
      </c>
      <c r="G143" s="35">
        <f>SUMIFS(СВЦЭМ!$C$33:$C$776,СВЦЭМ!$A$33:$A$776,$A143,СВЦЭМ!$B$33:$B$776,G$119)+'СЕТ СН'!$I$9+СВЦЭМ!$D$10+'СЕТ СН'!$I$5-'СЕТ СН'!$I$17</f>
        <v>4052.0641482000001</v>
      </c>
      <c r="H143" s="35">
        <f>SUMIFS(СВЦЭМ!$C$33:$C$776,СВЦЭМ!$A$33:$A$776,$A143,СВЦЭМ!$B$33:$B$776,H$119)+'СЕТ СН'!$I$9+СВЦЭМ!$D$10+'СЕТ СН'!$I$5-'СЕТ СН'!$I$17</f>
        <v>3924.7918341100003</v>
      </c>
      <c r="I143" s="35">
        <f>SUMIFS(СВЦЭМ!$C$33:$C$776,СВЦЭМ!$A$33:$A$776,$A143,СВЦЭМ!$B$33:$B$776,I$119)+'СЕТ СН'!$I$9+СВЦЭМ!$D$10+'СЕТ СН'!$I$5-'СЕТ СН'!$I$17</f>
        <v>3824.8145322500004</v>
      </c>
      <c r="J143" s="35">
        <f>SUMIFS(СВЦЭМ!$C$33:$C$776,СВЦЭМ!$A$33:$A$776,$A143,СВЦЭМ!$B$33:$B$776,J$119)+'СЕТ СН'!$I$9+СВЦЭМ!$D$10+'СЕТ СН'!$I$5-'СЕТ СН'!$I$17</f>
        <v>3754.86966179</v>
      </c>
      <c r="K143" s="35">
        <f>SUMIFS(СВЦЭМ!$C$33:$C$776,СВЦЭМ!$A$33:$A$776,$A143,СВЦЭМ!$B$33:$B$776,K$119)+'СЕТ СН'!$I$9+СВЦЭМ!$D$10+'СЕТ СН'!$I$5-'СЕТ СН'!$I$17</f>
        <v>3710.0175576700003</v>
      </c>
      <c r="L143" s="35">
        <f>SUMIFS(СВЦЭМ!$C$33:$C$776,СВЦЭМ!$A$33:$A$776,$A143,СВЦЭМ!$B$33:$B$776,L$119)+'СЕТ СН'!$I$9+СВЦЭМ!$D$10+'СЕТ СН'!$I$5-'СЕТ СН'!$I$17</f>
        <v>3683.5347929899999</v>
      </c>
      <c r="M143" s="35">
        <f>SUMIFS(СВЦЭМ!$C$33:$C$776,СВЦЭМ!$A$33:$A$776,$A143,СВЦЭМ!$B$33:$B$776,M$119)+'СЕТ СН'!$I$9+СВЦЭМ!$D$10+'СЕТ СН'!$I$5-'СЕТ СН'!$I$17</f>
        <v>3674.4716210000001</v>
      </c>
      <c r="N143" s="35">
        <f>SUMIFS(СВЦЭМ!$C$33:$C$776,СВЦЭМ!$A$33:$A$776,$A143,СВЦЭМ!$B$33:$B$776,N$119)+'СЕТ СН'!$I$9+СВЦЭМ!$D$10+'СЕТ СН'!$I$5-'СЕТ СН'!$I$17</f>
        <v>3671.1873831000003</v>
      </c>
      <c r="O143" s="35">
        <f>SUMIFS(СВЦЭМ!$C$33:$C$776,СВЦЭМ!$A$33:$A$776,$A143,СВЦЭМ!$B$33:$B$776,O$119)+'СЕТ СН'!$I$9+СВЦЭМ!$D$10+'СЕТ СН'!$I$5-'СЕТ СН'!$I$17</f>
        <v>3670.2276900500001</v>
      </c>
      <c r="P143" s="35">
        <f>SUMIFS(СВЦЭМ!$C$33:$C$776,СВЦЭМ!$A$33:$A$776,$A143,СВЦЭМ!$B$33:$B$776,P$119)+'СЕТ СН'!$I$9+СВЦЭМ!$D$10+'СЕТ СН'!$I$5-'СЕТ СН'!$I$17</f>
        <v>3672.8870524500003</v>
      </c>
      <c r="Q143" s="35">
        <f>SUMIFS(СВЦЭМ!$C$33:$C$776,СВЦЭМ!$A$33:$A$776,$A143,СВЦЭМ!$B$33:$B$776,Q$119)+'СЕТ СН'!$I$9+СВЦЭМ!$D$10+'СЕТ СН'!$I$5-'СЕТ СН'!$I$17</f>
        <v>3674.8133647499999</v>
      </c>
      <c r="R143" s="35">
        <f>SUMIFS(СВЦЭМ!$C$33:$C$776,СВЦЭМ!$A$33:$A$776,$A143,СВЦЭМ!$B$33:$B$776,R$119)+'СЕТ СН'!$I$9+СВЦЭМ!$D$10+'СЕТ СН'!$I$5-'СЕТ СН'!$I$17</f>
        <v>3677.2631169900001</v>
      </c>
      <c r="S143" s="35">
        <f>SUMIFS(СВЦЭМ!$C$33:$C$776,СВЦЭМ!$A$33:$A$776,$A143,СВЦЭМ!$B$33:$B$776,S$119)+'СЕТ СН'!$I$9+СВЦЭМ!$D$10+'СЕТ СН'!$I$5-'СЕТ СН'!$I$17</f>
        <v>3689.1119113300001</v>
      </c>
      <c r="T143" s="35">
        <f>SUMIFS(СВЦЭМ!$C$33:$C$776,СВЦЭМ!$A$33:$A$776,$A143,СВЦЭМ!$B$33:$B$776,T$119)+'СЕТ СН'!$I$9+СВЦЭМ!$D$10+'СЕТ СН'!$I$5-'СЕТ СН'!$I$17</f>
        <v>3702.6926692100001</v>
      </c>
      <c r="U143" s="35">
        <f>SUMIFS(СВЦЭМ!$C$33:$C$776,СВЦЭМ!$A$33:$A$776,$A143,СВЦЭМ!$B$33:$B$776,U$119)+'СЕТ СН'!$I$9+СВЦЭМ!$D$10+'СЕТ СН'!$I$5-'СЕТ СН'!$I$17</f>
        <v>3680.5088302100003</v>
      </c>
      <c r="V143" s="35">
        <f>SUMIFS(СВЦЭМ!$C$33:$C$776,СВЦЭМ!$A$33:$A$776,$A143,СВЦЭМ!$B$33:$B$776,V$119)+'СЕТ СН'!$I$9+СВЦЭМ!$D$10+'СЕТ СН'!$I$5-'СЕТ СН'!$I$17</f>
        <v>3676.1001147000002</v>
      </c>
      <c r="W143" s="35">
        <f>SUMIFS(СВЦЭМ!$C$33:$C$776,СВЦЭМ!$A$33:$A$776,$A143,СВЦЭМ!$B$33:$B$776,W$119)+'СЕТ СН'!$I$9+СВЦЭМ!$D$10+'СЕТ СН'!$I$5-'СЕТ СН'!$I$17</f>
        <v>3687.1567367000002</v>
      </c>
      <c r="X143" s="35">
        <f>SUMIFS(СВЦЭМ!$C$33:$C$776,СВЦЭМ!$A$33:$A$776,$A143,СВЦЭМ!$B$33:$B$776,X$119)+'СЕТ СН'!$I$9+СВЦЭМ!$D$10+'СЕТ СН'!$I$5-'СЕТ СН'!$I$17</f>
        <v>3694.8168959300001</v>
      </c>
      <c r="Y143" s="35">
        <f>SUMIFS(СВЦЭМ!$C$33:$C$776,СВЦЭМ!$A$33:$A$776,$A143,СВЦЭМ!$B$33:$B$776,Y$119)+'СЕТ СН'!$I$9+СВЦЭМ!$D$10+'СЕТ СН'!$I$5-'СЕТ СН'!$I$17</f>
        <v>3731.3291571500004</v>
      </c>
    </row>
    <row r="144" spans="1:25" ht="15.75" x14ac:dyDescent="0.2">
      <c r="A144" s="34">
        <f t="shared" si="3"/>
        <v>43610</v>
      </c>
      <c r="B144" s="35">
        <f>SUMIFS(СВЦЭМ!$C$33:$C$776,СВЦЭМ!$A$33:$A$776,$A144,СВЦЭМ!$B$33:$B$776,B$119)+'СЕТ СН'!$I$9+СВЦЭМ!$D$10+'СЕТ СН'!$I$5-'СЕТ СН'!$I$17</f>
        <v>3818.5355072400002</v>
      </c>
      <c r="C144" s="35">
        <f>SUMIFS(СВЦЭМ!$C$33:$C$776,СВЦЭМ!$A$33:$A$776,$A144,СВЦЭМ!$B$33:$B$776,C$119)+'СЕТ СН'!$I$9+СВЦЭМ!$D$10+'СЕТ СН'!$I$5-'СЕТ СН'!$I$17</f>
        <v>3869.7676911400004</v>
      </c>
      <c r="D144" s="35">
        <f>SUMIFS(СВЦЭМ!$C$33:$C$776,СВЦЭМ!$A$33:$A$776,$A144,СВЦЭМ!$B$33:$B$776,D$119)+'СЕТ СН'!$I$9+СВЦЭМ!$D$10+'СЕТ СН'!$I$5-'СЕТ СН'!$I$17</f>
        <v>3941.7189195300002</v>
      </c>
      <c r="E144" s="35">
        <f>SUMIFS(СВЦЭМ!$C$33:$C$776,СВЦЭМ!$A$33:$A$776,$A144,СВЦЭМ!$B$33:$B$776,E$119)+'СЕТ СН'!$I$9+СВЦЭМ!$D$10+'СЕТ СН'!$I$5-'СЕТ СН'!$I$17</f>
        <v>3972.9521209500003</v>
      </c>
      <c r="F144" s="35">
        <f>SUMIFS(СВЦЭМ!$C$33:$C$776,СВЦЭМ!$A$33:$A$776,$A144,СВЦЭМ!$B$33:$B$776,F$119)+'СЕТ СН'!$I$9+СВЦЭМ!$D$10+'СЕТ СН'!$I$5-'СЕТ СН'!$I$17</f>
        <v>3979.1825007800003</v>
      </c>
      <c r="G144" s="35">
        <f>SUMIFS(СВЦЭМ!$C$33:$C$776,СВЦЭМ!$A$33:$A$776,$A144,СВЦЭМ!$B$33:$B$776,G$119)+'СЕТ СН'!$I$9+СВЦЭМ!$D$10+'СЕТ СН'!$I$5-'СЕТ СН'!$I$17</f>
        <v>3988.1740159600004</v>
      </c>
      <c r="H144" s="35">
        <f>SUMIFS(СВЦЭМ!$C$33:$C$776,СВЦЭМ!$A$33:$A$776,$A144,СВЦЭМ!$B$33:$B$776,H$119)+'СЕТ СН'!$I$9+СВЦЭМ!$D$10+'СЕТ СН'!$I$5-'СЕТ СН'!$I$17</f>
        <v>3895.2399229000002</v>
      </c>
      <c r="I144" s="35">
        <f>SUMIFS(СВЦЭМ!$C$33:$C$776,СВЦЭМ!$A$33:$A$776,$A144,СВЦЭМ!$B$33:$B$776,I$119)+'СЕТ СН'!$I$9+СВЦЭМ!$D$10+'СЕТ СН'!$I$5-'СЕТ СН'!$I$17</f>
        <v>3816.9724054500002</v>
      </c>
      <c r="J144" s="35">
        <f>SUMIFS(СВЦЭМ!$C$33:$C$776,СВЦЭМ!$A$33:$A$776,$A144,СВЦЭМ!$B$33:$B$776,J$119)+'СЕТ СН'!$I$9+СВЦЭМ!$D$10+'СЕТ СН'!$I$5-'СЕТ СН'!$I$17</f>
        <v>3745.63765238</v>
      </c>
      <c r="K144" s="35">
        <f>SUMIFS(СВЦЭМ!$C$33:$C$776,СВЦЭМ!$A$33:$A$776,$A144,СВЦЭМ!$B$33:$B$776,K$119)+'СЕТ СН'!$I$9+СВЦЭМ!$D$10+'СЕТ СН'!$I$5-'СЕТ СН'!$I$17</f>
        <v>3695.1113693200004</v>
      </c>
      <c r="L144" s="35">
        <f>SUMIFS(СВЦЭМ!$C$33:$C$776,СВЦЭМ!$A$33:$A$776,$A144,СВЦЭМ!$B$33:$B$776,L$119)+'СЕТ СН'!$I$9+СВЦЭМ!$D$10+'СЕТ СН'!$I$5-'СЕТ СН'!$I$17</f>
        <v>3682.7814309800001</v>
      </c>
      <c r="M144" s="35">
        <f>SUMIFS(СВЦЭМ!$C$33:$C$776,СВЦЭМ!$A$33:$A$776,$A144,СВЦЭМ!$B$33:$B$776,M$119)+'СЕТ СН'!$I$9+СВЦЭМ!$D$10+'СЕТ СН'!$I$5-'СЕТ СН'!$I$17</f>
        <v>3670.1681729000002</v>
      </c>
      <c r="N144" s="35">
        <f>SUMIFS(СВЦЭМ!$C$33:$C$776,СВЦЭМ!$A$33:$A$776,$A144,СВЦЭМ!$B$33:$B$776,N$119)+'СЕТ СН'!$I$9+СВЦЭМ!$D$10+'СЕТ СН'!$I$5-'СЕТ СН'!$I$17</f>
        <v>3672.5577860000003</v>
      </c>
      <c r="O144" s="35">
        <f>SUMIFS(СВЦЭМ!$C$33:$C$776,СВЦЭМ!$A$33:$A$776,$A144,СВЦЭМ!$B$33:$B$776,O$119)+'СЕТ СН'!$I$9+СВЦЭМ!$D$10+'СЕТ СН'!$I$5-'СЕТ СН'!$I$17</f>
        <v>3664.3952660900004</v>
      </c>
      <c r="P144" s="35">
        <f>SUMIFS(СВЦЭМ!$C$33:$C$776,СВЦЭМ!$A$33:$A$776,$A144,СВЦЭМ!$B$33:$B$776,P$119)+'СЕТ СН'!$I$9+СВЦЭМ!$D$10+'СЕТ СН'!$I$5-'СЕТ СН'!$I$17</f>
        <v>3659.8688490600002</v>
      </c>
      <c r="Q144" s="35">
        <f>SUMIFS(СВЦЭМ!$C$33:$C$776,СВЦЭМ!$A$33:$A$776,$A144,СВЦЭМ!$B$33:$B$776,Q$119)+'СЕТ СН'!$I$9+СВЦЭМ!$D$10+'СЕТ СН'!$I$5-'СЕТ СН'!$I$17</f>
        <v>3656.8519229100002</v>
      </c>
      <c r="R144" s="35">
        <f>SUMIFS(СВЦЭМ!$C$33:$C$776,СВЦЭМ!$A$33:$A$776,$A144,СВЦЭМ!$B$33:$B$776,R$119)+'СЕТ СН'!$I$9+СВЦЭМ!$D$10+'СЕТ СН'!$I$5-'СЕТ СН'!$I$17</f>
        <v>3653.4241419500004</v>
      </c>
      <c r="S144" s="35">
        <f>SUMIFS(СВЦЭМ!$C$33:$C$776,СВЦЭМ!$A$33:$A$776,$A144,СВЦЭМ!$B$33:$B$776,S$119)+'СЕТ СН'!$I$9+СВЦЭМ!$D$10+'СЕТ СН'!$I$5-'СЕТ СН'!$I$17</f>
        <v>3639.67730622</v>
      </c>
      <c r="T144" s="35">
        <f>SUMIFS(СВЦЭМ!$C$33:$C$776,СВЦЭМ!$A$33:$A$776,$A144,СВЦЭМ!$B$33:$B$776,T$119)+'СЕТ СН'!$I$9+СВЦЭМ!$D$10+'СЕТ СН'!$I$5-'СЕТ СН'!$I$17</f>
        <v>3638.1779314900004</v>
      </c>
      <c r="U144" s="35">
        <f>SUMIFS(СВЦЭМ!$C$33:$C$776,СВЦЭМ!$A$33:$A$776,$A144,СВЦЭМ!$B$33:$B$776,U$119)+'СЕТ СН'!$I$9+СВЦЭМ!$D$10+'СЕТ СН'!$I$5-'СЕТ СН'!$I$17</f>
        <v>3628.9621613600002</v>
      </c>
      <c r="V144" s="35">
        <f>SUMIFS(СВЦЭМ!$C$33:$C$776,СВЦЭМ!$A$33:$A$776,$A144,СВЦЭМ!$B$33:$B$776,V$119)+'СЕТ СН'!$I$9+СВЦЭМ!$D$10+'СЕТ СН'!$I$5-'СЕТ СН'!$I$17</f>
        <v>3625.7820129400002</v>
      </c>
      <c r="W144" s="35">
        <f>SUMIFS(СВЦЭМ!$C$33:$C$776,СВЦЭМ!$A$33:$A$776,$A144,СВЦЭМ!$B$33:$B$776,W$119)+'СЕТ СН'!$I$9+СВЦЭМ!$D$10+'СЕТ СН'!$I$5-'СЕТ СН'!$I$17</f>
        <v>3642.6699971100002</v>
      </c>
      <c r="X144" s="35">
        <f>SUMIFS(СВЦЭМ!$C$33:$C$776,СВЦЭМ!$A$33:$A$776,$A144,СВЦЭМ!$B$33:$B$776,X$119)+'СЕТ СН'!$I$9+СВЦЭМ!$D$10+'СЕТ СН'!$I$5-'СЕТ СН'!$I$17</f>
        <v>3657.2820748800004</v>
      </c>
      <c r="Y144" s="35">
        <f>SUMIFS(СВЦЭМ!$C$33:$C$776,СВЦЭМ!$A$33:$A$776,$A144,СВЦЭМ!$B$33:$B$776,Y$119)+'СЕТ СН'!$I$9+СВЦЭМ!$D$10+'СЕТ СН'!$I$5-'СЕТ СН'!$I$17</f>
        <v>3696.2105658400001</v>
      </c>
    </row>
    <row r="145" spans="1:26" ht="15.75" x14ac:dyDescent="0.2">
      <c r="A145" s="34">
        <f t="shared" si="3"/>
        <v>43611</v>
      </c>
      <c r="B145" s="35">
        <f>SUMIFS(СВЦЭМ!$C$33:$C$776,СВЦЭМ!$A$33:$A$776,$A145,СВЦЭМ!$B$33:$B$776,B$119)+'СЕТ СН'!$I$9+СВЦЭМ!$D$10+'СЕТ СН'!$I$5-'СЕТ СН'!$I$17</f>
        <v>3787.0784962300004</v>
      </c>
      <c r="C145" s="35">
        <f>SUMIFS(СВЦЭМ!$C$33:$C$776,СВЦЭМ!$A$33:$A$776,$A145,СВЦЭМ!$B$33:$B$776,C$119)+'СЕТ СН'!$I$9+СВЦЭМ!$D$10+'СЕТ СН'!$I$5-'СЕТ СН'!$I$17</f>
        <v>3903.4589100700005</v>
      </c>
      <c r="D145" s="35">
        <f>SUMIFS(СВЦЭМ!$C$33:$C$776,СВЦЭМ!$A$33:$A$776,$A145,СВЦЭМ!$B$33:$B$776,D$119)+'СЕТ СН'!$I$9+СВЦЭМ!$D$10+'СЕТ СН'!$I$5-'СЕТ СН'!$I$17</f>
        <v>4002.6933744000003</v>
      </c>
      <c r="E145" s="35">
        <f>SUMIFS(СВЦЭМ!$C$33:$C$776,СВЦЭМ!$A$33:$A$776,$A145,СВЦЭМ!$B$33:$B$776,E$119)+'СЕТ СН'!$I$9+СВЦЭМ!$D$10+'СЕТ СН'!$I$5-'СЕТ СН'!$I$17</f>
        <v>4018.4034535700002</v>
      </c>
      <c r="F145" s="35">
        <f>SUMIFS(СВЦЭМ!$C$33:$C$776,СВЦЭМ!$A$33:$A$776,$A145,СВЦЭМ!$B$33:$B$776,F$119)+'СЕТ СН'!$I$9+СВЦЭМ!$D$10+'СЕТ СН'!$I$5-'СЕТ СН'!$I$17</f>
        <v>4014.07056418</v>
      </c>
      <c r="G145" s="35">
        <f>SUMIFS(СВЦЭМ!$C$33:$C$776,СВЦЭМ!$A$33:$A$776,$A145,СВЦЭМ!$B$33:$B$776,G$119)+'СЕТ СН'!$I$9+СВЦЭМ!$D$10+'СЕТ СН'!$I$5-'СЕТ СН'!$I$17</f>
        <v>4014.10913635</v>
      </c>
      <c r="H145" s="35">
        <f>SUMIFS(СВЦЭМ!$C$33:$C$776,СВЦЭМ!$A$33:$A$776,$A145,СВЦЭМ!$B$33:$B$776,H$119)+'СЕТ СН'!$I$9+СВЦЭМ!$D$10+'СЕТ СН'!$I$5-'СЕТ СН'!$I$17</f>
        <v>3924.9501400500003</v>
      </c>
      <c r="I145" s="35">
        <f>SUMIFS(СВЦЭМ!$C$33:$C$776,СВЦЭМ!$A$33:$A$776,$A145,СВЦЭМ!$B$33:$B$776,I$119)+'СЕТ СН'!$I$9+СВЦЭМ!$D$10+'СЕТ СН'!$I$5-'СЕТ СН'!$I$17</f>
        <v>3819.4886167700001</v>
      </c>
      <c r="J145" s="35">
        <f>SUMIFS(СВЦЭМ!$C$33:$C$776,СВЦЭМ!$A$33:$A$776,$A145,СВЦЭМ!$B$33:$B$776,J$119)+'СЕТ СН'!$I$9+СВЦЭМ!$D$10+'СЕТ СН'!$I$5-'СЕТ СН'!$I$17</f>
        <v>3705.15658837</v>
      </c>
      <c r="K145" s="35">
        <f>SUMIFS(СВЦЭМ!$C$33:$C$776,СВЦЭМ!$A$33:$A$776,$A145,СВЦЭМ!$B$33:$B$776,K$119)+'СЕТ СН'!$I$9+СВЦЭМ!$D$10+'СЕТ СН'!$I$5-'СЕТ СН'!$I$17</f>
        <v>3675.5128241400002</v>
      </c>
      <c r="L145" s="35">
        <f>SUMIFS(СВЦЭМ!$C$33:$C$776,СВЦЭМ!$A$33:$A$776,$A145,СВЦЭМ!$B$33:$B$776,L$119)+'СЕТ СН'!$I$9+СВЦЭМ!$D$10+'СЕТ СН'!$I$5-'СЕТ СН'!$I$17</f>
        <v>3679.7947124500001</v>
      </c>
      <c r="M145" s="35">
        <f>SUMIFS(СВЦЭМ!$C$33:$C$776,СВЦЭМ!$A$33:$A$776,$A145,СВЦЭМ!$B$33:$B$776,M$119)+'СЕТ СН'!$I$9+СВЦЭМ!$D$10+'СЕТ СН'!$I$5-'СЕТ СН'!$I$17</f>
        <v>3668.5113221700003</v>
      </c>
      <c r="N145" s="35">
        <f>SUMIFS(СВЦЭМ!$C$33:$C$776,СВЦЭМ!$A$33:$A$776,$A145,СВЦЭМ!$B$33:$B$776,N$119)+'СЕТ СН'!$I$9+СВЦЭМ!$D$10+'СЕТ СН'!$I$5-'СЕТ СН'!$I$17</f>
        <v>3670.0857677000004</v>
      </c>
      <c r="O145" s="35">
        <f>SUMIFS(СВЦЭМ!$C$33:$C$776,СВЦЭМ!$A$33:$A$776,$A145,СВЦЭМ!$B$33:$B$776,O$119)+'СЕТ СН'!$I$9+СВЦЭМ!$D$10+'СЕТ СН'!$I$5-'СЕТ СН'!$I$17</f>
        <v>3672.7417327200001</v>
      </c>
      <c r="P145" s="35">
        <f>SUMIFS(СВЦЭМ!$C$33:$C$776,СВЦЭМ!$A$33:$A$776,$A145,СВЦЭМ!$B$33:$B$776,P$119)+'СЕТ СН'!$I$9+СВЦЭМ!$D$10+'СЕТ СН'!$I$5-'СЕТ СН'!$I$17</f>
        <v>3670.2541971500004</v>
      </c>
      <c r="Q145" s="35">
        <f>SUMIFS(СВЦЭМ!$C$33:$C$776,СВЦЭМ!$A$33:$A$776,$A145,СВЦЭМ!$B$33:$B$776,Q$119)+'СЕТ СН'!$I$9+СВЦЭМ!$D$10+'СЕТ СН'!$I$5-'СЕТ СН'!$I$17</f>
        <v>3671.3237549300002</v>
      </c>
      <c r="R145" s="35">
        <f>SUMIFS(СВЦЭМ!$C$33:$C$776,СВЦЭМ!$A$33:$A$776,$A145,СВЦЭМ!$B$33:$B$776,R$119)+'СЕТ СН'!$I$9+СВЦЭМ!$D$10+'СЕТ СН'!$I$5-'СЕТ СН'!$I$17</f>
        <v>3673.2492821200003</v>
      </c>
      <c r="S145" s="35">
        <f>SUMIFS(СВЦЭМ!$C$33:$C$776,СВЦЭМ!$A$33:$A$776,$A145,СВЦЭМ!$B$33:$B$776,S$119)+'СЕТ СН'!$I$9+СВЦЭМ!$D$10+'СЕТ СН'!$I$5-'СЕТ СН'!$I$17</f>
        <v>3614.3249406800001</v>
      </c>
      <c r="T145" s="35">
        <f>SUMIFS(СВЦЭМ!$C$33:$C$776,СВЦЭМ!$A$33:$A$776,$A145,СВЦЭМ!$B$33:$B$776,T$119)+'СЕТ СН'!$I$9+СВЦЭМ!$D$10+'СЕТ СН'!$I$5-'СЕТ СН'!$I$17</f>
        <v>3609.4348403600002</v>
      </c>
      <c r="U145" s="35">
        <f>SUMIFS(СВЦЭМ!$C$33:$C$776,СВЦЭМ!$A$33:$A$776,$A145,СВЦЭМ!$B$33:$B$776,U$119)+'СЕТ СН'!$I$9+СВЦЭМ!$D$10+'СЕТ СН'!$I$5-'СЕТ СН'!$I$17</f>
        <v>3596.0483216800003</v>
      </c>
      <c r="V145" s="35">
        <f>SUMIFS(СВЦЭМ!$C$33:$C$776,СВЦЭМ!$A$33:$A$776,$A145,СВЦЭМ!$B$33:$B$776,V$119)+'СЕТ СН'!$I$9+СВЦЭМ!$D$10+'СЕТ СН'!$I$5-'СЕТ СН'!$I$17</f>
        <v>3597.4323035400002</v>
      </c>
      <c r="W145" s="35">
        <f>SUMIFS(СВЦЭМ!$C$33:$C$776,СВЦЭМ!$A$33:$A$776,$A145,СВЦЭМ!$B$33:$B$776,W$119)+'СЕТ СН'!$I$9+СВЦЭМ!$D$10+'СЕТ СН'!$I$5-'СЕТ СН'!$I$17</f>
        <v>3630.8572002999999</v>
      </c>
      <c r="X145" s="35">
        <f>SUMIFS(СВЦЭМ!$C$33:$C$776,СВЦЭМ!$A$33:$A$776,$A145,СВЦЭМ!$B$33:$B$776,X$119)+'СЕТ СН'!$I$9+СВЦЭМ!$D$10+'СЕТ СН'!$I$5-'СЕТ СН'!$I$17</f>
        <v>3621.0037320400002</v>
      </c>
      <c r="Y145" s="35">
        <f>SUMIFS(СВЦЭМ!$C$33:$C$776,СВЦЭМ!$A$33:$A$776,$A145,СВЦЭМ!$B$33:$B$776,Y$119)+'СЕТ СН'!$I$9+СВЦЭМ!$D$10+'СЕТ СН'!$I$5-'СЕТ СН'!$I$17</f>
        <v>3649.5803782400003</v>
      </c>
    </row>
    <row r="146" spans="1:26" ht="15.75" x14ac:dyDescent="0.2">
      <c r="A146" s="34">
        <f t="shared" si="3"/>
        <v>43612</v>
      </c>
      <c r="B146" s="35">
        <f>SUMIFS(СВЦЭМ!$C$33:$C$776,СВЦЭМ!$A$33:$A$776,$A146,СВЦЭМ!$B$33:$B$776,B$119)+'СЕТ СН'!$I$9+СВЦЭМ!$D$10+'СЕТ СН'!$I$5-'СЕТ СН'!$I$17</f>
        <v>3798.50418971</v>
      </c>
      <c r="C146" s="35">
        <f>SUMIFS(СВЦЭМ!$C$33:$C$776,СВЦЭМ!$A$33:$A$776,$A146,СВЦЭМ!$B$33:$B$776,C$119)+'СЕТ СН'!$I$9+СВЦЭМ!$D$10+'СЕТ СН'!$I$5-'СЕТ СН'!$I$17</f>
        <v>3859.5307305900001</v>
      </c>
      <c r="D146" s="35">
        <f>SUMIFS(СВЦЭМ!$C$33:$C$776,СВЦЭМ!$A$33:$A$776,$A146,СВЦЭМ!$B$33:$B$776,D$119)+'СЕТ СН'!$I$9+СВЦЭМ!$D$10+'СЕТ СН'!$I$5-'СЕТ СН'!$I$17</f>
        <v>3933.2402643300002</v>
      </c>
      <c r="E146" s="35">
        <f>SUMIFS(СВЦЭМ!$C$33:$C$776,СВЦЭМ!$A$33:$A$776,$A146,СВЦЭМ!$B$33:$B$776,E$119)+'СЕТ СН'!$I$9+СВЦЭМ!$D$10+'СЕТ СН'!$I$5-'СЕТ СН'!$I$17</f>
        <v>3956.9828427800003</v>
      </c>
      <c r="F146" s="35">
        <f>SUMIFS(СВЦЭМ!$C$33:$C$776,СВЦЭМ!$A$33:$A$776,$A146,СВЦЭМ!$B$33:$B$776,F$119)+'СЕТ СН'!$I$9+СВЦЭМ!$D$10+'СЕТ СН'!$I$5-'СЕТ СН'!$I$17</f>
        <v>3962.61510236</v>
      </c>
      <c r="G146" s="35">
        <f>SUMIFS(СВЦЭМ!$C$33:$C$776,СВЦЭМ!$A$33:$A$776,$A146,СВЦЭМ!$B$33:$B$776,G$119)+'СЕТ СН'!$I$9+СВЦЭМ!$D$10+'СЕТ СН'!$I$5-'СЕТ СН'!$I$17</f>
        <v>3963.1037630700002</v>
      </c>
      <c r="H146" s="35">
        <f>SUMIFS(СВЦЭМ!$C$33:$C$776,СВЦЭМ!$A$33:$A$776,$A146,СВЦЭМ!$B$33:$B$776,H$119)+'СЕТ СН'!$I$9+СВЦЭМ!$D$10+'СЕТ СН'!$I$5-'СЕТ СН'!$I$17</f>
        <v>3864.46162615</v>
      </c>
      <c r="I146" s="35">
        <f>SUMIFS(СВЦЭМ!$C$33:$C$776,СВЦЭМ!$A$33:$A$776,$A146,СВЦЭМ!$B$33:$B$776,I$119)+'СЕТ СН'!$I$9+СВЦЭМ!$D$10+'СЕТ СН'!$I$5-'СЕТ СН'!$I$17</f>
        <v>3810.6044627600004</v>
      </c>
      <c r="J146" s="35">
        <f>SUMIFS(СВЦЭМ!$C$33:$C$776,СВЦЭМ!$A$33:$A$776,$A146,СВЦЭМ!$B$33:$B$776,J$119)+'СЕТ СН'!$I$9+СВЦЭМ!$D$10+'СЕТ СН'!$I$5-'СЕТ СН'!$I$17</f>
        <v>3763.8605207700002</v>
      </c>
      <c r="K146" s="35">
        <f>SUMIFS(СВЦЭМ!$C$33:$C$776,СВЦЭМ!$A$33:$A$776,$A146,СВЦЭМ!$B$33:$B$776,K$119)+'СЕТ СН'!$I$9+СВЦЭМ!$D$10+'СЕТ СН'!$I$5-'СЕТ СН'!$I$17</f>
        <v>3695.3072883300001</v>
      </c>
      <c r="L146" s="35">
        <f>SUMIFS(СВЦЭМ!$C$33:$C$776,СВЦЭМ!$A$33:$A$776,$A146,СВЦЭМ!$B$33:$B$776,L$119)+'СЕТ СН'!$I$9+СВЦЭМ!$D$10+'СЕТ СН'!$I$5-'СЕТ СН'!$I$17</f>
        <v>3678.2441848799999</v>
      </c>
      <c r="M146" s="35">
        <f>SUMIFS(СВЦЭМ!$C$33:$C$776,СВЦЭМ!$A$33:$A$776,$A146,СВЦЭМ!$B$33:$B$776,M$119)+'СЕТ СН'!$I$9+СВЦЭМ!$D$10+'СЕТ СН'!$I$5-'СЕТ СН'!$I$17</f>
        <v>3679.9659794200002</v>
      </c>
      <c r="N146" s="35">
        <f>SUMIFS(СВЦЭМ!$C$33:$C$776,СВЦЭМ!$A$33:$A$776,$A146,СВЦЭМ!$B$33:$B$776,N$119)+'СЕТ СН'!$I$9+СВЦЭМ!$D$10+'СЕТ СН'!$I$5-'СЕТ СН'!$I$17</f>
        <v>3661.1907155400004</v>
      </c>
      <c r="O146" s="35">
        <f>SUMIFS(СВЦЭМ!$C$33:$C$776,СВЦЭМ!$A$33:$A$776,$A146,СВЦЭМ!$B$33:$B$776,O$119)+'СЕТ СН'!$I$9+СВЦЭМ!$D$10+'СЕТ СН'!$I$5-'СЕТ СН'!$I$17</f>
        <v>3677.1105233100002</v>
      </c>
      <c r="P146" s="35">
        <f>SUMIFS(СВЦЭМ!$C$33:$C$776,СВЦЭМ!$A$33:$A$776,$A146,СВЦЭМ!$B$33:$B$776,P$119)+'СЕТ СН'!$I$9+СВЦЭМ!$D$10+'СЕТ СН'!$I$5-'СЕТ СН'!$I$17</f>
        <v>3676.35038291</v>
      </c>
      <c r="Q146" s="35">
        <f>SUMIFS(СВЦЭМ!$C$33:$C$776,СВЦЭМ!$A$33:$A$776,$A146,СВЦЭМ!$B$33:$B$776,Q$119)+'СЕТ СН'!$I$9+СВЦЭМ!$D$10+'СЕТ СН'!$I$5-'СЕТ СН'!$I$17</f>
        <v>3669.3637903100002</v>
      </c>
      <c r="R146" s="35">
        <f>SUMIFS(СВЦЭМ!$C$33:$C$776,СВЦЭМ!$A$33:$A$776,$A146,СВЦЭМ!$B$33:$B$776,R$119)+'СЕТ СН'!$I$9+СВЦЭМ!$D$10+'СЕТ СН'!$I$5-'СЕТ СН'!$I$17</f>
        <v>3666.7684887200003</v>
      </c>
      <c r="S146" s="35">
        <f>SUMIFS(СВЦЭМ!$C$33:$C$776,СВЦЭМ!$A$33:$A$776,$A146,СВЦЭМ!$B$33:$B$776,S$119)+'СЕТ СН'!$I$9+СВЦЭМ!$D$10+'СЕТ СН'!$I$5-'СЕТ СН'!$I$17</f>
        <v>3675.9197072100001</v>
      </c>
      <c r="T146" s="35">
        <f>SUMIFS(СВЦЭМ!$C$33:$C$776,СВЦЭМ!$A$33:$A$776,$A146,СВЦЭМ!$B$33:$B$776,T$119)+'СЕТ СН'!$I$9+СВЦЭМ!$D$10+'СЕТ СН'!$I$5-'СЕТ СН'!$I$17</f>
        <v>3673.0930669200002</v>
      </c>
      <c r="U146" s="35">
        <f>SUMIFS(СВЦЭМ!$C$33:$C$776,СВЦЭМ!$A$33:$A$776,$A146,СВЦЭМ!$B$33:$B$776,U$119)+'СЕТ СН'!$I$9+СВЦЭМ!$D$10+'СЕТ СН'!$I$5-'СЕТ СН'!$I$17</f>
        <v>3663.8782475800003</v>
      </c>
      <c r="V146" s="35">
        <f>SUMIFS(СВЦЭМ!$C$33:$C$776,СВЦЭМ!$A$33:$A$776,$A146,СВЦЭМ!$B$33:$B$776,V$119)+'СЕТ СН'!$I$9+СВЦЭМ!$D$10+'СЕТ СН'!$I$5-'СЕТ СН'!$I$17</f>
        <v>3654.62276776</v>
      </c>
      <c r="W146" s="35">
        <f>SUMIFS(СВЦЭМ!$C$33:$C$776,СВЦЭМ!$A$33:$A$776,$A146,СВЦЭМ!$B$33:$B$776,W$119)+'СЕТ СН'!$I$9+СВЦЭМ!$D$10+'СЕТ СН'!$I$5-'СЕТ СН'!$I$17</f>
        <v>3615.9322372300003</v>
      </c>
      <c r="X146" s="35">
        <f>SUMIFS(СВЦЭМ!$C$33:$C$776,СВЦЭМ!$A$33:$A$776,$A146,СВЦЭМ!$B$33:$B$776,X$119)+'СЕТ СН'!$I$9+СВЦЭМ!$D$10+'СЕТ СН'!$I$5-'СЕТ СН'!$I$17</f>
        <v>3638.3977465000003</v>
      </c>
      <c r="Y146" s="35">
        <f>SUMIFS(СВЦЭМ!$C$33:$C$776,СВЦЭМ!$A$33:$A$776,$A146,СВЦЭМ!$B$33:$B$776,Y$119)+'СЕТ СН'!$I$9+СВЦЭМ!$D$10+'СЕТ СН'!$I$5-'СЕТ СН'!$I$17</f>
        <v>3725.2717498900001</v>
      </c>
    </row>
    <row r="147" spans="1:26" ht="15.75" x14ac:dyDescent="0.2">
      <c r="A147" s="34">
        <f t="shared" si="3"/>
        <v>43613</v>
      </c>
      <c r="B147" s="35">
        <f>SUMIFS(СВЦЭМ!$C$33:$C$776,СВЦЭМ!$A$33:$A$776,$A147,СВЦЭМ!$B$33:$B$776,B$119)+'СЕТ СН'!$I$9+СВЦЭМ!$D$10+'СЕТ СН'!$I$5-'СЕТ СН'!$I$17</f>
        <v>3846.8937842400001</v>
      </c>
      <c r="C147" s="35">
        <f>SUMIFS(СВЦЭМ!$C$33:$C$776,СВЦЭМ!$A$33:$A$776,$A147,СВЦЭМ!$B$33:$B$776,C$119)+'СЕТ СН'!$I$9+СВЦЭМ!$D$10+'СЕТ СН'!$I$5-'СЕТ СН'!$I$17</f>
        <v>3937.2449235700001</v>
      </c>
      <c r="D147" s="35">
        <f>SUMIFS(СВЦЭМ!$C$33:$C$776,СВЦЭМ!$A$33:$A$776,$A147,СВЦЭМ!$B$33:$B$776,D$119)+'СЕТ СН'!$I$9+СВЦЭМ!$D$10+'СЕТ СН'!$I$5-'СЕТ СН'!$I$17</f>
        <v>4042.5683380500004</v>
      </c>
      <c r="E147" s="35">
        <f>SUMIFS(СВЦЭМ!$C$33:$C$776,СВЦЭМ!$A$33:$A$776,$A147,СВЦЭМ!$B$33:$B$776,E$119)+'СЕТ СН'!$I$9+СВЦЭМ!$D$10+'СЕТ СН'!$I$5-'СЕТ СН'!$I$17</f>
        <v>4051.9935415800001</v>
      </c>
      <c r="F147" s="35">
        <f>SUMIFS(СВЦЭМ!$C$33:$C$776,СВЦЭМ!$A$33:$A$776,$A147,СВЦЭМ!$B$33:$B$776,F$119)+'СЕТ СН'!$I$9+СВЦЭМ!$D$10+'СЕТ СН'!$I$5-'СЕТ СН'!$I$17</f>
        <v>4056.8681832700004</v>
      </c>
      <c r="G147" s="35">
        <f>SUMIFS(СВЦЭМ!$C$33:$C$776,СВЦЭМ!$A$33:$A$776,$A147,СВЦЭМ!$B$33:$B$776,G$119)+'СЕТ СН'!$I$9+СВЦЭМ!$D$10+'СЕТ СН'!$I$5-'СЕТ СН'!$I$17</f>
        <v>4066.4689431100001</v>
      </c>
      <c r="H147" s="35">
        <f>SUMIFS(СВЦЭМ!$C$33:$C$776,СВЦЭМ!$A$33:$A$776,$A147,СВЦЭМ!$B$33:$B$776,H$119)+'СЕТ СН'!$I$9+СВЦЭМ!$D$10+'СЕТ СН'!$I$5-'СЕТ СН'!$I$17</f>
        <v>3976.4153240000001</v>
      </c>
      <c r="I147" s="35">
        <f>SUMIFS(СВЦЭМ!$C$33:$C$776,СВЦЭМ!$A$33:$A$776,$A147,СВЦЭМ!$B$33:$B$776,I$119)+'СЕТ СН'!$I$9+СВЦЭМ!$D$10+'СЕТ СН'!$I$5-'СЕТ СН'!$I$17</f>
        <v>3844.8134729400003</v>
      </c>
      <c r="J147" s="35">
        <f>SUMIFS(СВЦЭМ!$C$33:$C$776,СВЦЭМ!$A$33:$A$776,$A147,СВЦЭМ!$B$33:$B$776,J$119)+'СЕТ СН'!$I$9+СВЦЭМ!$D$10+'СЕТ СН'!$I$5-'СЕТ СН'!$I$17</f>
        <v>3735.7099461800003</v>
      </c>
      <c r="K147" s="35">
        <f>SUMIFS(СВЦЭМ!$C$33:$C$776,СВЦЭМ!$A$33:$A$776,$A147,СВЦЭМ!$B$33:$B$776,K$119)+'СЕТ СН'!$I$9+СВЦЭМ!$D$10+'СЕТ СН'!$I$5-'СЕТ СН'!$I$17</f>
        <v>3665.8202046500001</v>
      </c>
      <c r="L147" s="35">
        <f>SUMIFS(СВЦЭМ!$C$33:$C$776,СВЦЭМ!$A$33:$A$776,$A147,СВЦЭМ!$B$33:$B$776,L$119)+'СЕТ СН'!$I$9+СВЦЭМ!$D$10+'СЕТ СН'!$I$5-'СЕТ СН'!$I$17</f>
        <v>3635.2239706300002</v>
      </c>
      <c r="M147" s="35">
        <f>SUMIFS(СВЦЭМ!$C$33:$C$776,СВЦЭМ!$A$33:$A$776,$A147,СВЦЭМ!$B$33:$B$776,M$119)+'СЕТ СН'!$I$9+СВЦЭМ!$D$10+'СЕТ СН'!$I$5-'СЕТ СН'!$I$17</f>
        <v>3624.4870580400002</v>
      </c>
      <c r="N147" s="35">
        <f>SUMIFS(СВЦЭМ!$C$33:$C$776,СВЦЭМ!$A$33:$A$776,$A147,СВЦЭМ!$B$33:$B$776,N$119)+'СЕТ СН'!$I$9+СВЦЭМ!$D$10+'СЕТ СН'!$I$5-'СЕТ СН'!$I$17</f>
        <v>3627.1804479500001</v>
      </c>
      <c r="O147" s="35">
        <f>SUMIFS(СВЦЭМ!$C$33:$C$776,СВЦЭМ!$A$33:$A$776,$A147,СВЦЭМ!$B$33:$B$776,O$119)+'СЕТ СН'!$I$9+СВЦЭМ!$D$10+'СЕТ СН'!$I$5-'СЕТ СН'!$I$17</f>
        <v>3625.4559573800002</v>
      </c>
      <c r="P147" s="35">
        <f>SUMIFS(СВЦЭМ!$C$33:$C$776,СВЦЭМ!$A$33:$A$776,$A147,СВЦЭМ!$B$33:$B$776,P$119)+'СЕТ СН'!$I$9+СВЦЭМ!$D$10+'СЕТ СН'!$I$5-'СЕТ СН'!$I$17</f>
        <v>3625.6252222700004</v>
      </c>
      <c r="Q147" s="35">
        <f>SUMIFS(СВЦЭМ!$C$33:$C$776,СВЦЭМ!$A$33:$A$776,$A147,СВЦЭМ!$B$33:$B$776,Q$119)+'СЕТ СН'!$I$9+СВЦЭМ!$D$10+'СЕТ СН'!$I$5-'СЕТ СН'!$I$17</f>
        <v>3619.4048261400003</v>
      </c>
      <c r="R147" s="35">
        <f>SUMIFS(СВЦЭМ!$C$33:$C$776,СВЦЭМ!$A$33:$A$776,$A147,СВЦЭМ!$B$33:$B$776,R$119)+'СЕТ СН'!$I$9+СВЦЭМ!$D$10+'СЕТ СН'!$I$5-'СЕТ СН'!$I$17</f>
        <v>3634.4446565300004</v>
      </c>
      <c r="S147" s="35">
        <f>SUMIFS(СВЦЭМ!$C$33:$C$776,СВЦЭМ!$A$33:$A$776,$A147,СВЦЭМ!$B$33:$B$776,S$119)+'СЕТ СН'!$I$9+СВЦЭМ!$D$10+'СЕТ СН'!$I$5-'СЕТ СН'!$I$17</f>
        <v>3642.15905466</v>
      </c>
      <c r="T147" s="35">
        <f>SUMIFS(СВЦЭМ!$C$33:$C$776,СВЦЭМ!$A$33:$A$776,$A147,СВЦЭМ!$B$33:$B$776,T$119)+'СЕТ СН'!$I$9+СВЦЭМ!$D$10+'СЕТ СН'!$I$5-'СЕТ СН'!$I$17</f>
        <v>3643.0810016800001</v>
      </c>
      <c r="U147" s="35">
        <f>SUMIFS(СВЦЭМ!$C$33:$C$776,СВЦЭМ!$A$33:$A$776,$A147,СВЦЭМ!$B$33:$B$776,U$119)+'СЕТ СН'!$I$9+СВЦЭМ!$D$10+'СЕТ СН'!$I$5-'СЕТ СН'!$I$17</f>
        <v>3660.7147745700004</v>
      </c>
      <c r="V147" s="35">
        <f>SUMIFS(СВЦЭМ!$C$33:$C$776,СВЦЭМ!$A$33:$A$776,$A147,СВЦЭМ!$B$33:$B$776,V$119)+'СЕТ СН'!$I$9+СВЦЭМ!$D$10+'СЕТ СН'!$I$5-'СЕТ СН'!$I$17</f>
        <v>3666.7256285000003</v>
      </c>
      <c r="W147" s="35">
        <f>SUMIFS(СВЦЭМ!$C$33:$C$776,СВЦЭМ!$A$33:$A$776,$A147,СВЦЭМ!$B$33:$B$776,W$119)+'СЕТ СН'!$I$9+СВЦЭМ!$D$10+'СЕТ СН'!$I$5-'СЕТ СН'!$I$17</f>
        <v>3648.5942120100003</v>
      </c>
      <c r="X147" s="35">
        <f>SUMIFS(СВЦЭМ!$C$33:$C$776,СВЦЭМ!$A$33:$A$776,$A147,СВЦЭМ!$B$33:$B$776,X$119)+'СЕТ СН'!$I$9+СВЦЭМ!$D$10+'СЕТ СН'!$I$5-'СЕТ СН'!$I$17</f>
        <v>3687.3294120500004</v>
      </c>
      <c r="Y147" s="35">
        <f>SUMIFS(СВЦЭМ!$C$33:$C$776,СВЦЭМ!$A$33:$A$776,$A147,СВЦЭМ!$B$33:$B$776,Y$119)+'СЕТ СН'!$I$9+СВЦЭМ!$D$10+'СЕТ СН'!$I$5-'СЕТ СН'!$I$17</f>
        <v>3762.3178172800003</v>
      </c>
    </row>
    <row r="148" spans="1:26" ht="15.75" x14ac:dyDescent="0.2">
      <c r="A148" s="34">
        <f t="shared" si="3"/>
        <v>43614</v>
      </c>
      <c r="B148" s="35">
        <f>SUMIFS(СВЦЭМ!$C$33:$C$776,СВЦЭМ!$A$33:$A$776,$A148,СВЦЭМ!$B$33:$B$776,B$119)+'СЕТ СН'!$I$9+СВЦЭМ!$D$10+'СЕТ СН'!$I$5-'СЕТ СН'!$I$17</f>
        <v>3918.4508369</v>
      </c>
      <c r="C148" s="35">
        <f>SUMIFS(СВЦЭМ!$C$33:$C$776,СВЦЭМ!$A$33:$A$776,$A148,СВЦЭМ!$B$33:$B$776,C$119)+'СЕТ СН'!$I$9+СВЦЭМ!$D$10+'СЕТ СН'!$I$5-'СЕТ СН'!$I$17</f>
        <v>4016.5089637000001</v>
      </c>
      <c r="D148" s="35">
        <f>SUMIFS(СВЦЭМ!$C$33:$C$776,СВЦЭМ!$A$33:$A$776,$A148,СВЦЭМ!$B$33:$B$776,D$119)+'СЕТ СН'!$I$9+СВЦЭМ!$D$10+'СЕТ СН'!$I$5-'СЕТ СН'!$I$17</f>
        <v>4048.4577334100004</v>
      </c>
      <c r="E148" s="35">
        <f>SUMIFS(СВЦЭМ!$C$33:$C$776,СВЦЭМ!$A$33:$A$776,$A148,СВЦЭМ!$B$33:$B$776,E$119)+'СЕТ СН'!$I$9+СВЦЭМ!$D$10+'СЕТ СН'!$I$5-'СЕТ СН'!$I$17</f>
        <v>4034.68166931</v>
      </c>
      <c r="F148" s="35">
        <f>SUMIFS(СВЦЭМ!$C$33:$C$776,СВЦЭМ!$A$33:$A$776,$A148,СВЦЭМ!$B$33:$B$776,F$119)+'СЕТ СН'!$I$9+СВЦЭМ!$D$10+'СЕТ СН'!$I$5-'СЕТ СН'!$I$17</f>
        <v>4043.2548744000001</v>
      </c>
      <c r="G148" s="35">
        <f>SUMIFS(СВЦЭМ!$C$33:$C$776,СВЦЭМ!$A$33:$A$776,$A148,СВЦЭМ!$B$33:$B$776,G$119)+'СЕТ СН'!$I$9+СВЦЭМ!$D$10+'СЕТ СН'!$I$5-'СЕТ СН'!$I$17</f>
        <v>4047.4217741900002</v>
      </c>
      <c r="H148" s="35">
        <f>SUMIFS(СВЦЭМ!$C$33:$C$776,СВЦЭМ!$A$33:$A$776,$A148,СВЦЭМ!$B$33:$B$776,H$119)+'СЕТ СН'!$I$9+СВЦЭМ!$D$10+'СЕТ СН'!$I$5-'СЕТ СН'!$I$17</f>
        <v>4030.3817199900004</v>
      </c>
      <c r="I148" s="35">
        <f>SUMIFS(СВЦЭМ!$C$33:$C$776,СВЦЭМ!$A$33:$A$776,$A148,СВЦЭМ!$B$33:$B$776,I$119)+'СЕТ СН'!$I$9+СВЦЭМ!$D$10+'СЕТ СН'!$I$5-'СЕТ СН'!$I$17</f>
        <v>3911.0973024200002</v>
      </c>
      <c r="J148" s="35">
        <f>SUMIFS(СВЦЭМ!$C$33:$C$776,СВЦЭМ!$A$33:$A$776,$A148,СВЦЭМ!$B$33:$B$776,J$119)+'СЕТ СН'!$I$9+СВЦЭМ!$D$10+'СЕТ СН'!$I$5-'СЕТ СН'!$I$17</f>
        <v>3816.6356316000001</v>
      </c>
      <c r="K148" s="35">
        <f>SUMIFS(СВЦЭМ!$C$33:$C$776,СВЦЭМ!$A$33:$A$776,$A148,СВЦЭМ!$B$33:$B$776,K$119)+'СЕТ СН'!$I$9+СВЦЭМ!$D$10+'СЕТ СН'!$I$5-'СЕТ СН'!$I$17</f>
        <v>3746.2688564099999</v>
      </c>
      <c r="L148" s="35">
        <f>SUMIFS(СВЦЭМ!$C$33:$C$776,СВЦЭМ!$A$33:$A$776,$A148,СВЦЭМ!$B$33:$B$776,L$119)+'СЕТ СН'!$I$9+СВЦЭМ!$D$10+'СЕТ СН'!$I$5-'СЕТ СН'!$I$17</f>
        <v>3735.7589867900001</v>
      </c>
      <c r="M148" s="35">
        <f>SUMIFS(СВЦЭМ!$C$33:$C$776,СВЦЭМ!$A$33:$A$776,$A148,СВЦЭМ!$B$33:$B$776,M$119)+'СЕТ СН'!$I$9+СВЦЭМ!$D$10+'СЕТ СН'!$I$5-'СЕТ СН'!$I$17</f>
        <v>3739.8291549400001</v>
      </c>
      <c r="N148" s="35">
        <f>SUMIFS(СВЦЭМ!$C$33:$C$776,СВЦЭМ!$A$33:$A$776,$A148,СВЦЭМ!$B$33:$B$776,N$119)+'СЕТ СН'!$I$9+СВЦЭМ!$D$10+'СЕТ СН'!$I$5-'СЕТ СН'!$I$17</f>
        <v>3740.6409221900003</v>
      </c>
      <c r="O148" s="35">
        <f>SUMIFS(СВЦЭМ!$C$33:$C$776,СВЦЭМ!$A$33:$A$776,$A148,СВЦЭМ!$B$33:$B$776,O$119)+'СЕТ СН'!$I$9+СВЦЭМ!$D$10+'СЕТ СН'!$I$5-'СЕТ СН'!$I$17</f>
        <v>3736.4039331600002</v>
      </c>
      <c r="P148" s="35">
        <f>SUMIFS(СВЦЭМ!$C$33:$C$776,СВЦЭМ!$A$33:$A$776,$A148,СВЦЭМ!$B$33:$B$776,P$119)+'СЕТ СН'!$I$9+СВЦЭМ!$D$10+'СЕТ СН'!$I$5-'СЕТ СН'!$I$17</f>
        <v>3753.1830429600004</v>
      </c>
      <c r="Q148" s="35">
        <f>SUMIFS(СВЦЭМ!$C$33:$C$776,СВЦЭМ!$A$33:$A$776,$A148,СВЦЭМ!$B$33:$B$776,Q$119)+'СЕТ СН'!$I$9+СВЦЭМ!$D$10+'СЕТ СН'!$I$5-'СЕТ СН'!$I$17</f>
        <v>3741.6098150500002</v>
      </c>
      <c r="R148" s="35">
        <f>SUMIFS(СВЦЭМ!$C$33:$C$776,СВЦЭМ!$A$33:$A$776,$A148,СВЦЭМ!$B$33:$B$776,R$119)+'СЕТ СН'!$I$9+СВЦЭМ!$D$10+'СЕТ СН'!$I$5-'СЕТ СН'!$I$17</f>
        <v>3740.5356037700003</v>
      </c>
      <c r="S148" s="35">
        <f>SUMIFS(СВЦЭМ!$C$33:$C$776,СВЦЭМ!$A$33:$A$776,$A148,СВЦЭМ!$B$33:$B$776,S$119)+'СЕТ СН'!$I$9+СВЦЭМ!$D$10+'СЕТ СН'!$I$5-'СЕТ СН'!$I$17</f>
        <v>3745.7354441300004</v>
      </c>
      <c r="T148" s="35">
        <f>SUMIFS(СВЦЭМ!$C$33:$C$776,СВЦЭМ!$A$33:$A$776,$A148,СВЦЭМ!$B$33:$B$776,T$119)+'СЕТ СН'!$I$9+СВЦЭМ!$D$10+'СЕТ СН'!$I$5-'СЕТ СН'!$I$17</f>
        <v>3740.5205782200001</v>
      </c>
      <c r="U148" s="35">
        <f>SUMIFS(СВЦЭМ!$C$33:$C$776,СВЦЭМ!$A$33:$A$776,$A148,СВЦЭМ!$B$33:$B$776,U$119)+'СЕТ СН'!$I$9+СВЦЭМ!$D$10+'СЕТ СН'!$I$5-'СЕТ СН'!$I$17</f>
        <v>3720.2143354300001</v>
      </c>
      <c r="V148" s="35">
        <f>SUMIFS(СВЦЭМ!$C$33:$C$776,СВЦЭМ!$A$33:$A$776,$A148,СВЦЭМ!$B$33:$B$776,V$119)+'СЕТ СН'!$I$9+СВЦЭМ!$D$10+'СЕТ СН'!$I$5-'СЕТ СН'!$I$17</f>
        <v>3709.9852252000001</v>
      </c>
      <c r="W148" s="35">
        <f>SUMIFS(СВЦЭМ!$C$33:$C$776,СВЦЭМ!$A$33:$A$776,$A148,СВЦЭМ!$B$33:$B$776,W$119)+'СЕТ СН'!$I$9+СВЦЭМ!$D$10+'СЕТ СН'!$I$5-'СЕТ СН'!$I$17</f>
        <v>3712.56744355</v>
      </c>
      <c r="X148" s="35">
        <f>SUMIFS(СВЦЭМ!$C$33:$C$776,СВЦЭМ!$A$33:$A$776,$A148,СВЦЭМ!$B$33:$B$776,X$119)+'СЕТ СН'!$I$9+СВЦЭМ!$D$10+'СЕТ СН'!$I$5-'СЕТ СН'!$I$17</f>
        <v>3752.9993295100003</v>
      </c>
      <c r="Y148" s="35">
        <f>SUMIFS(СВЦЭМ!$C$33:$C$776,СВЦЭМ!$A$33:$A$776,$A148,СВЦЭМ!$B$33:$B$776,Y$119)+'СЕТ СН'!$I$9+СВЦЭМ!$D$10+'СЕТ СН'!$I$5-'СЕТ СН'!$I$17</f>
        <v>3837.2808215300001</v>
      </c>
    </row>
    <row r="149" spans="1:26" ht="15.75" x14ac:dyDescent="0.2">
      <c r="A149" s="34">
        <f t="shared" si="3"/>
        <v>43615</v>
      </c>
      <c r="B149" s="35">
        <f>SUMIFS(СВЦЭМ!$C$33:$C$776,СВЦЭМ!$A$33:$A$776,$A149,СВЦЭМ!$B$33:$B$776,B$119)+'СЕТ СН'!$I$9+СВЦЭМ!$D$10+'СЕТ СН'!$I$5-'СЕТ СН'!$I$17</f>
        <v>3959.5136503700001</v>
      </c>
      <c r="C149" s="35">
        <f>SUMIFS(СВЦЭМ!$C$33:$C$776,СВЦЭМ!$A$33:$A$776,$A149,СВЦЭМ!$B$33:$B$776,C$119)+'СЕТ СН'!$I$9+СВЦЭМ!$D$10+'СЕТ СН'!$I$5-'СЕТ СН'!$I$17</f>
        <v>3998.87868703</v>
      </c>
      <c r="D149" s="35">
        <f>SUMIFS(СВЦЭМ!$C$33:$C$776,СВЦЭМ!$A$33:$A$776,$A149,СВЦЭМ!$B$33:$B$776,D$119)+'СЕТ СН'!$I$9+СВЦЭМ!$D$10+'СЕТ СН'!$I$5-'СЕТ СН'!$I$17</f>
        <v>4059.3366013700002</v>
      </c>
      <c r="E149" s="35">
        <f>SUMIFS(СВЦЭМ!$C$33:$C$776,СВЦЭМ!$A$33:$A$776,$A149,СВЦЭМ!$B$33:$B$776,E$119)+'СЕТ СН'!$I$9+СВЦЭМ!$D$10+'СЕТ СН'!$I$5-'СЕТ СН'!$I$17</f>
        <v>4046.5192034300003</v>
      </c>
      <c r="F149" s="35">
        <f>SUMIFS(СВЦЭМ!$C$33:$C$776,СВЦЭМ!$A$33:$A$776,$A149,СВЦЭМ!$B$33:$B$776,F$119)+'СЕТ СН'!$I$9+СВЦЭМ!$D$10+'СЕТ СН'!$I$5-'СЕТ СН'!$I$17</f>
        <v>4051.8048617200002</v>
      </c>
      <c r="G149" s="35">
        <f>SUMIFS(СВЦЭМ!$C$33:$C$776,СВЦЭМ!$A$33:$A$776,$A149,СВЦЭМ!$B$33:$B$776,G$119)+'СЕТ СН'!$I$9+СВЦЭМ!$D$10+'СЕТ СН'!$I$5-'СЕТ СН'!$I$17</f>
        <v>4064.3553322300004</v>
      </c>
      <c r="H149" s="35">
        <f>SUMIFS(СВЦЭМ!$C$33:$C$776,СВЦЭМ!$A$33:$A$776,$A149,СВЦЭМ!$B$33:$B$776,H$119)+'СЕТ СН'!$I$9+СВЦЭМ!$D$10+'СЕТ СН'!$I$5-'СЕТ СН'!$I$17</f>
        <v>4062.5421423900002</v>
      </c>
      <c r="I149" s="35">
        <f>SUMIFS(СВЦЭМ!$C$33:$C$776,СВЦЭМ!$A$33:$A$776,$A149,СВЦЭМ!$B$33:$B$776,I$119)+'СЕТ СН'!$I$9+СВЦЭМ!$D$10+'СЕТ СН'!$I$5-'СЕТ СН'!$I$17</f>
        <v>3962.5860832100002</v>
      </c>
      <c r="J149" s="35">
        <f>SUMIFS(СВЦЭМ!$C$33:$C$776,СВЦЭМ!$A$33:$A$776,$A149,СВЦЭМ!$B$33:$B$776,J$119)+'СЕТ СН'!$I$9+СВЦЭМ!$D$10+'СЕТ СН'!$I$5-'СЕТ СН'!$I$17</f>
        <v>3864.0487331700001</v>
      </c>
      <c r="K149" s="35">
        <f>SUMIFS(СВЦЭМ!$C$33:$C$776,СВЦЭМ!$A$33:$A$776,$A149,СВЦЭМ!$B$33:$B$776,K$119)+'СЕТ СН'!$I$9+СВЦЭМ!$D$10+'СЕТ СН'!$I$5-'СЕТ СН'!$I$17</f>
        <v>3780.4289955600002</v>
      </c>
      <c r="L149" s="35">
        <f>SUMIFS(СВЦЭМ!$C$33:$C$776,СВЦЭМ!$A$33:$A$776,$A149,СВЦЭМ!$B$33:$B$776,L$119)+'СЕТ СН'!$I$9+СВЦЭМ!$D$10+'СЕТ СН'!$I$5-'СЕТ СН'!$I$17</f>
        <v>3770.8250505300002</v>
      </c>
      <c r="M149" s="35">
        <f>SUMIFS(СВЦЭМ!$C$33:$C$776,СВЦЭМ!$A$33:$A$776,$A149,СВЦЭМ!$B$33:$B$776,M$119)+'СЕТ СН'!$I$9+СВЦЭМ!$D$10+'СЕТ СН'!$I$5-'СЕТ СН'!$I$17</f>
        <v>3783.3737395300004</v>
      </c>
      <c r="N149" s="35">
        <f>SUMIFS(СВЦЭМ!$C$33:$C$776,СВЦЭМ!$A$33:$A$776,$A149,СВЦЭМ!$B$33:$B$776,N$119)+'СЕТ СН'!$I$9+СВЦЭМ!$D$10+'СЕТ СН'!$I$5-'СЕТ СН'!$I$17</f>
        <v>3772.8333679800003</v>
      </c>
      <c r="O149" s="35">
        <f>SUMIFS(СВЦЭМ!$C$33:$C$776,СВЦЭМ!$A$33:$A$776,$A149,СВЦЭМ!$B$33:$B$776,O$119)+'СЕТ СН'!$I$9+СВЦЭМ!$D$10+'СЕТ СН'!$I$5-'СЕТ СН'!$I$17</f>
        <v>3762.5972708700001</v>
      </c>
      <c r="P149" s="35">
        <f>SUMIFS(СВЦЭМ!$C$33:$C$776,СВЦЭМ!$A$33:$A$776,$A149,СВЦЭМ!$B$33:$B$776,P$119)+'СЕТ СН'!$I$9+СВЦЭМ!$D$10+'СЕТ СН'!$I$5-'СЕТ СН'!$I$17</f>
        <v>3762.8255587500003</v>
      </c>
      <c r="Q149" s="35">
        <f>SUMIFS(СВЦЭМ!$C$33:$C$776,СВЦЭМ!$A$33:$A$776,$A149,СВЦЭМ!$B$33:$B$776,Q$119)+'СЕТ СН'!$I$9+СВЦЭМ!$D$10+'СЕТ СН'!$I$5-'СЕТ СН'!$I$17</f>
        <v>3785.28564972</v>
      </c>
      <c r="R149" s="35">
        <f>SUMIFS(СВЦЭМ!$C$33:$C$776,СВЦЭМ!$A$33:$A$776,$A149,СВЦЭМ!$B$33:$B$776,R$119)+'СЕТ СН'!$I$9+СВЦЭМ!$D$10+'СЕТ СН'!$I$5-'СЕТ СН'!$I$17</f>
        <v>3779.1733492000003</v>
      </c>
      <c r="S149" s="35">
        <f>SUMIFS(СВЦЭМ!$C$33:$C$776,СВЦЭМ!$A$33:$A$776,$A149,СВЦЭМ!$B$33:$B$776,S$119)+'СЕТ СН'!$I$9+СВЦЭМ!$D$10+'СЕТ СН'!$I$5-'СЕТ СН'!$I$17</f>
        <v>3780.2913468300003</v>
      </c>
      <c r="T149" s="35">
        <f>SUMIFS(СВЦЭМ!$C$33:$C$776,СВЦЭМ!$A$33:$A$776,$A149,СВЦЭМ!$B$33:$B$776,T$119)+'СЕТ СН'!$I$9+СВЦЭМ!$D$10+'СЕТ СН'!$I$5-'СЕТ СН'!$I$17</f>
        <v>3782.1785526000003</v>
      </c>
      <c r="U149" s="35">
        <f>SUMIFS(СВЦЭМ!$C$33:$C$776,СВЦЭМ!$A$33:$A$776,$A149,СВЦЭМ!$B$33:$B$776,U$119)+'СЕТ СН'!$I$9+СВЦЭМ!$D$10+'СЕТ СН'!$I$5-'СЕТ СН'!$I$17</f>
        <v>3773.8998774000002</v>
      </c>
      <c r="V149" s="35">
        <f>SUMIFS(СВЦЭМ!$C$33:$C$776,СВЦЭМ!$A$33:$A$776,$A149,СВЦЭМ!$B$33:$B$776,V$119)+'СЕТ СН'!$I$9+СВЦЭМ!$D$10+'СЕТ СН'!$I$5-'СЕТ СН'!$I$17</f>
        <v>3752.9461965</v>
      </c>
      <c r="W149" s="35">
        <f>SUMIFS(СВЦЭМ!$C$33:$C$776,СВЦЭМ!$A$33:$A$776,$A149,СВЦЭМ!$B$33:$B$776,W$119)+'СЕТ СН'!$I$9+СВЦЭМ!$D$10+'СЕТ СН'!$I$5-'СЕТ СН'!$I$17</f>
        <v>3722.32337525</v>
      </c>
      <c r="X149" s="35">
        <f>SUMIFS(СВЦЭМ!$C$33:$C$776,СВЦЭМ!$A$33:$A$776,$A149,СВЦЭМ!$B$33:$B$776,X$119)+'СЕТ СН'!$I$9+СВЦЭМ!$D$10+'СЕТ СН'!$I$5-'СЕТ СН'!$I$17</f>
        <v>3715.8433224600003</v>
      </c>
      <c r="Y149" s="35">
        <f>SUMIFS(СВЦЭМ!$C$33:$C$776,СВЦЭМ!$A$33:$A$776,$A149,СВЦЭМ!$B$33:$B$776,Y$119)+'СЕТ СН'!$I$9+СВЦЭМ!$D$10+'СЕТ СН'!$I$5-'СЕТ СН'!$I$17</f>
        <v>3791.0132993800003</v>
      </c>
    </row>
    <row r="150" spans="1:26" ht="15.75" x14ac:dyDescent="0.2">
      <c r="A150" s="34">
        <f t="shared" si="3"/>
        <v>43616</v>
      </c>
      <c r="B150" s="35">
        <f>SUMIFS(СВЦЭМ!$C$33:$C$776,СВЦЭМ!$A$33:$A$776,$A150,СВЦЭМ!$B$33:$B$776,B$119)+'СЕТ СН'!$I$9+СВЦЭМ!$D$10+'СЕТ СН'!$I$5-'СЕТ СН'!$I$17</f>
        <v>3928.3462597800003</v>
      </c>
      <c r="C150" s="35">
        <f>SUMIFS(СВЦЭМ!$C$33:$C$776,СВЦЭМ!$A$33:$A$776,$A150,СВЦЭМ!$B$33:$B$776,C$119)+'СЕТ СН'!$I$9+СВЦЭМ!$D$10+'СЕТ СН'!$I$5-'СЕТ СН'!$I$17</f>
        <v>3983.41456509</v>
      </c>
      <c r="D150" s="35">
        <f>SUMIFS(СВЦЭМ!$C$33:$C$776,СВЦЭМ!$A$33:$A$776,$A150,СВЦЭМ!$B$33:$B$776,D$119)+'СЕТ СН'!$I$9+СВЦЭМ!$D$10+'СЕТ СН'!$I$5-'СЕТ СН'!$I$17</f>
        <v>4059.5135183100001</v>
      </c>
      <c r="E150" s="35">
        <f>SUMIFS(СВЦЭМ!$C$33:$C$776,СВЦЭМ!$A$33:$A$776,$A150,СВЦЭМ!$B$33:$B$776,E$119)+'СЕТ СН'!$I$9+СВЦЭМ!$D$10+'СЕТ СН'!$I$5-'СЕТ СН'!$I$17</f>
        <v>4049.7246866300002</v>
      </c>
      <c r="F150" s="35">
        <f>SUMIFS(СВЦЭМ!$C$33:$C$776,СВЦЭМ!$A$33:$A$776,$A150,СВЦЭМ!$B$33:$B$776,F$119)+'СЕТ СН'!$I$9+СВЦЭМ!$D$10+'СЕТ СН'!$I$5-'СЕТ СН'!$I$17</f>
        <v>4045.2734019899999</v>
      </c>
      <c r="G150" s="35">
        <f>SUMIFS(СВЦЭМ!$C$33:$C$776,СВЦЭМ!$A$33:$A$776,$A150,СВЦЭМ!$B$33:$B$776,G$119)+'СЕТ СН'!$I$9+СВЦЭМ!$D$10+'СЕТ СН'!$I$5-'СЕТ СН'!$I$17</f>
        <v>4056.4385163100001</v>
      </c>
      <c r="H150" s="35">
        <f>SUMIFS(СВЦЭМ!$C$33:$C$776,СВЦЭМ!$A$33:$A$776,$A150,СВЦЭМ!$B$33:$B$776,H$119)+'СЕТ СН'!$I$9+СВЦЭМ!$D$10+'СЕТ СН'!$I$5-'СЕТ СН'!$I$17</f>
        <v>4055.4845459900002</v>
      </c>
      <c r="I150" s="35">
        <f>SUMIFS(СВЦЭМ!$C$33:$C$776,СВЦЭМ!$A$33:$A$776,$A150,СВЦЭМ!$B$33:$B$776,I$119)+'СЕТ СН'!$I$9+СВЦЭМ!$D$10+'СЕТ СН'!$I$5-'СЕТ СН'!$I$17</f>
        <v>3960.2362859200002</v>
      </c>
      <c r="J150" s="35">
        <f>SUMIFS(СВЦЭМ!$C$33:$C$776,СВЦЭМ!$A$33:$A$776,$A150,СВЦЭМ!$B$33:$B$776,J$119)+'СЕТ СН'!$I$9+СВЦЭМ!$D$10+'СЕТ СН'!$I$5-'СЕТ СН'!$I$17</f>
        <v>3856.1516987300001</v>
      </c>
      <c r="K150" s="35">
        <f>SUMIFS(СВЦЭМ!$C$33:$C$776,СВЦЭМ!$A$33:$A$776,$A150,СВЦЭМ!$B$33:$B$776,K$119)+'СЕТ СН'!$I$9+СВЦЭМ!$D$10+'СЕТ СН'!$I$5-'СЕТ СН'!$I$17</f>
        <v>3789.6842307300003</v>
      </c>
      <c r="L150" s="35">
        <f>SUMIFS(СВЦЭМ!$C$33:$C$776,СВЦЭМ!$A$33:$A$776,$A150,СВЦЭМ!$B$33:$B$776,L$119)+'СЕТ СН'!$I$9+СВЦЭМ!$D$10+'СЕТ СН'!$I$5-'СЕТ СН'!$I$17</f>
        <v>3771.9746104700002</v>
      </c>
      <c r="M150" s="35">
        <f>SUMIFS(СВЦЭМ!$C$33:$C$776,СВЦЭМ!$A$33:$A$776,$A150,СВЦЭМ!$B$33:$B$776,M$119)+'СЕТ СН'!$I$9+СВЦЭМ!$D$10+'СЕТ СН'!$I$5-'СЕТ СН'!$I$17</f>
        <v>3783.5032649499999</v>
      </c>
      <c r="N150" s="35">
        <f>SUMIFS(СВЦЭМ!$C$33:$C$776,СВЦЭМ!$A$33:$A$776,$A150,СВЦЭМ!$B$33:$B$776,N$119)+'СЕТ СН'!$I$9+СВЦЭМ!$D$10+'СЕТ СН'!$I$5-'СЕТ СН'!$I$17</f>
        <v>3761.4005057800005</v>
      </c>
      <c r="O150" s="35">
        <f>SUMIFS(СВЦЭМ!$C$33:$C$776,СВЦЭМ!$A$33:$A$776,$A150,СВЦЭМ!$B$33:$B$776,O$119)+'СЕТ СН'!$I$9+СВЦЭМ!$D$10+'СЕТ СН'!$I$5-'СЕТ СН'!$I$17</f>
        <v>3797.86109141</v>
      </c>
      <c r="P150" s="35">
        <f>SUMIFS(СВЦЭМ!$C$33:$C$776,СВЦЭМ!$A$33:$A$776,$A150,СВЦЭМ!$B$33:$B$776,P$119)+'СЕТ СН'!$I$9+СВЦЭМ!$D$10+'СЕТ СН'!$I$5-'СЕТ СН'!$I$17</f>
        <v>3760.3706379499999</v>
      </c>
      <c r="Q150" s="35">
        <f>SUMIFS(СВЦЭМ!$C$33:$C$776,СВЦЭМ!$A$33:$A$776,$A150,СВЦЭМ!$B$33:$B$776,Q$119)+'СЕТ СН'!$I$9+СВЦЭМ!$D$10+'СЕТ СН'!$I$5-'СЕТ СН'!$I$17</f>
        <v>3770.2297977900002</v>
      </c>
      <c r="R150" s="35">
        <f>SUMIFS(СВЦЭМ!$C$33:$C$776,СВЦЭМ!$A$33:$A$776,$A150,СВЦЭМ!$B$33:$B$776,R$119)+'СЕТ СН'!$I$9+СВЦЭМ!$D$10+'СЕТ СН'!$I$5-'СЕТ СН'!$I$17</f>
        <v>3758.5311698600003</v>
      </c>
      <c r="S150" s="35">
        <f>SUMIFS(СВЦЭМ!$C$33:$C$776,СВЦЭМ!$A$33:$A$776,$A150,СВЦЭМ!$B$33:$B$776,S$119)+'СЕТ СН'!$I$9+СВЦЭМ!$D$10+'СЕТ СН'!$I$5-'СЕТ СН'!$I$17</f>
        <v>3757.9871930700001</v>
      </c>
      <c r="T150" s="35">
        <f>SUMIFS(СВЦЭМ!$C$33:$C$776,СВЦЭМ!$A$33:$A$776,$A150,СВЦЭМ!$B$33:$B$776,T$119)+'СЕТ СН'!$I$9+СВЦЭМ!$D$10+'СЕТ СН'!$I$5-'СЕТ СН'!$I$17</f>
        <v>3762.4842735100001</v>
      </c>
      <c r="U150" s="35">
        <f>SUMIFS(СВЦЭМ!$C$33:$C$776,СВЦЭМ!$A$33:$A$776,$A150,СВЦЭМ!$B$33:$B$776,U$119)+'СЕТ СН'!$I$9+СВЦЭМ!$D$10+'СЕТ СН'!$I$5-'СЕТ СН'!$I$17</f>
        <v>3761.8380003300003</v>
      </c>
      <c r="V150" s="35">
        <f>SUMIFS(СВЦЭМ!$C$33:$C$776,СВЦЭМ!$A$33:$A$776,$A150,СВЦЭМ!$B$33:$B$776,V$119)+'СЕТ СН'!$I$9+СВЦЭМ!$D$10+'СЕТ СН'!$I$5-'СЕТ СН'!$I$17</f>
        <v>3748.2911400500002</v>
      </c>
      <c r="W150" s="35">
        <f>SUMIFS(СВЦЭМ!$C$33:$C$776,СВЦЭМ!$A$33:$A$776,$A150,СВЦЭМ!$B$33:$B$776,W$119)+'СЕТ СН'!$I$9+СВЦЭМ!$D$10+'СЕТ СН'!$I$5-'СЕТ СН'!$I$17</f>
        <v>3727.2969719100001</v>
      </c>
      <c r="X150" s="35">
        <f>SUMIFS(СВЦЭМ!$C$33:$C$776,СВЦЭМ!$A$33:$A$776,$A150,СВЦЭМ!$B$33:$B$776,X$119)+'СЕТ СН'!$I$9+СВЦЭМ!$D$10+'СЕТ СН'!$I$5-'СЕТ СН'!$I$17</f>
        <v>3763.29392581</v>
      </c>
      <c r="Y150" s="35">
        <f>SUMIFS(СВЦЭМ!$C$33:$C$776,СВЦЭМ!$A$33:$A$776,$A150,СВЦЭМ!$B$33:$B$776,Y$119)+'СЕТ СН'!$I$9+СВЦЭМ!$D$10+'СЕТ СН'!$I$5-'СЕТ СН'!$I$17</f>
        <v>3833.67336643</v>
      </c>
    </row>
    <row r="151" spans="1:26" ht="15.75" x14ac:dyDescent="0.2">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spans="1:26" ht="15.75" x14ac:dyDescent="0.2">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spans="1:26" ht="15.75" customHeight="1" x14ac:dyDescent="0.2">
      <c r="A153" s="119" t="s">
        <v>74</v>
      </c>
      <c r="B153" s="119"/>
      <c r="C153" s="119"/>
      <c r="D153" s="119"/>
      <c r="E153" s="119"/>
      <c r="F153" s="119"/>
      <c r="G153" s="119"/>
      <c r="H153" s="119"/>
      <c r="I153" s="119"/>
      <c r="J153" s="119"/>
      <c r="K153" s="119"/>
      <c r="L153" s="119"/>
      <c r="M153" s="119"/>
      <c r="N153" s="120" t="s">
        <v>29</v>
      </c>
      <c r="O153" s="120"/>
      <c r="P153" s="120"/>
      <c r="Q153" s="120"/>
      <c r="R153" s="120"/>
      <c r="S153" s="120"/>
      <c r="T153" s="120"/>
      <c r="U153" s="120"/>
      <c r="V153" s="38"/>
      <c r="W153" s="38"/>
      <c r="X153" s="38"/>
      <c r="Y153" s="38"/>
      <c r="Z153" s="38"/>
    </row>
    <row r="154" spans="1:26" ht="15.75" x14ac:dyDescent="0.2">
      <c r="A154" s="119"/>
      <c r="B154" s="119"/>
      <c r="C154" s="119"/>
      <c r="D154" s="119"/>
      <c r="E154" s="119"/>
      <c r="F154" s="119"/>
      <c r="G154" s="119"/>
      <c r="H154" s="119"/>
      <c r="I154" s="119"/>
      <c r="J154" s="119"/>
      <c r="K154" s="119"/>
      <c r="L154" s="119"/>
      <c r="M154" s="119"/>
      <c r="N154" s="121" t="s">
        <v>0</v>
      </c>
      <c r="O154" s="121"/>
      <c r="P154" s="121" t="s">
        <v>1</v>
      </c>
      <c r="Q154" s="121"/>
      <c r="R154" s="121" t="s">
        <v>2</v>
      </c>
      <c r="S154" s="121"/>
      <c r="T154" s="121" t="s">
        <v>3</v>
      </c>
      <c r="U154" s="121"/>
      <c r="V154" s="38"/>
      <c r="W154" s="38"/>
      <c r="X154" s="38"/>
      <c r="Y154" s="38"/>
      <c r="Z154" s="38"/>
    </row>
    <row r="155" spans="1:26" ht="15.75" customHeight="1" x14ac:dyDescent="0.2">
      <c r="A155" s="119"/>
      <c r="B155" s="119"/>
      <c r="C155" s="119"/>
      <c r="D155" s="119"/>
      <c r="E155" s="119"/>
      <c r="F155" s="119"/>
      <c r="G155" s="119"/>
      <c r="H155" s="119"/>
      <c r="I155" s="119"/>
      <c r="J155" s="119"/>
      <c r="K155" s="119"/>
      <c r="L155" s="119"/>
      <c r="M155" s="119"/>
      <c r="N155" s="122">
        <f>СВЦЭМ!$D$12+'СЕТ СН'!$F$10-'СЕТ СН'!$F$18</f>
        <v>543169.13412563666</v>
      </c>
      <c r="O155" s="123"/>
      <c r="P155" s="122">
        <f>СВЦЭМ!$D$12+'СЕТ СН'!$F$10-'СЕТ СН'!$G$18</f>
        <v>543169.13412563666</v>
      </c>
      <c r="Q155" s="123"/>
      <c r="R155" s="122">
        <f>СВЦЭМ!$D$12+'СЕТ СН'!$F$10-'СЕТ СН'!$H$18</f>
        <v>543169.13412563666</v>
      </c>
      <c r="S155" s="123"/>
      <c r="T155" s="122">
        <f>СВЦЭМ!$D$12+'СЕТ СН'!$F$10-'СЕТ СН'!$I$18</f>
        <v>543169.13412563666</v>
      </c>
      <c r="U155" s="123"/>
      <c r="V155" s="39"/>
      <c r="W155" s="39"/>
      <c r="X155" s="39"/>
      <c r="Y155" s="29"/>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0"/>
    <col min="26" max="16384" width="10.75" style="29"/>
  </cols>
  <sheetData>
    <row r="1" spans="1:27" ht="33"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30"/>
      <c r="B2" s="30"/>
      <c r="C2" s="30"/>
      <c r="D2" s="30"/>
      <c r="E2" s="30"/>
      <c r="F2" s="30"/>
      <c r="G2" s="30"/>
      <c r="H2" s="30"/>
      <c r="I2" s="30"/>
      <c r="J2" s="30"/>
      <c r="K2" s="30"/>
      <c r="L2" s="30"/>
      <c r="M2" s="30"/>
      <c r="N2" s="30"/>
      <c r="O2" s="30"/>
      <c r="P2" s="30"/>
      <c r="Q2" s="30"/>
      <c r="R2" s="30"/>
      <c r="S2" s="30"/>
      <c r="T2" s="30"/>
      <c r="U2" s="30"/>
      <c r="V2" s="30"/>
      <c r="W2" s="30"/>
      <c r="X2" s="30"/>
      <c r="Y2" s="30"/>
    </row>
    <row r="3" spans="1:27" ht="15.75" x14ac:dyDescent="0.2">
      <c r="A3" s="136" t="s">
        <v>39</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3" customHeight="1" x14ac:dyDescent="0.2">
      <c r="A4" s="149" t="s">
        <v>9</v>
      </c>
      <c r="B4" s="149"/>
      <c r="C4" s="149"/>
      <c r="D4" s="149"/>
      <c r="E4" s="149"/>
      <c r="F4" s="149"/>
      <c r="G4" s="149"/>
      <c r="H4" s="149"/>
      <c r="I4" s="149"/>
      <c r="J4" s="149"/>
      <c r="K4" s="149"/>
      <c r="L4" s="149"/>
      <c r="M4" s="149"/>
      <c r="N4" s="149"/>
      <c r="O4" s="149"/>
      <c r="P4" s="149"/>
      <c r="Q4" s="149"/>
      <c r="R4" s="149"/>
      <c r="S4" s="149"/>
      <c r="T4" s="149"/>
      <c r="U4" s="149"/>
      <c r="V4" s="149"/>
      <c r="W4" s="149"/>
      <c r="X4" s="149"/>
      <c r="Y4" s="149"/>
    </row>
    <row r="5" spans="1:27" ht="15.75" x14ac:dyDescent="0.25">
      <c r="A5" s="31"/>
      <c r="B5" s="31"/>
      <c r="C5" s="31"/>
      <c r="D5" s="31"/>
      <c r="E5" s="31"/>
      <c r="F5" s="31"/>
      <c r="G5" s="31"/>
      <c r="H5" s="31"/>
      <c r="I5" s="31"/>
      <c r="J5" s="31"/>
      <c r="K5" s="31"/>
      <c r="L5" s="31"/>
      <c r="M5" s="31"/>
      <c r="N5" s="31"/>
      <c r="O5" s="31"/>
      <c r="P5" s="31"/>
      <c r="Q5" s="31"/>
      <c r="R5" s="31"/>
      <c r="S5" s="31"/>
      <c r="T5" s="31"/>
      <c r="U5" s="31"/>
      <c r="V5" s="31"/>
      <c r="W5" s="31"/>
      <c r="X5" s="31"/>
      <c r="Y5" s="31"/>
    </row>
    <row r="6" spans="1:27" ht="15.75" x14ac:dyDescent="0.25">
      <c r="A6" s="31"/>
      <c r="B6" s="31"/>
      <c r="C6" s="31"/>
      <c r="D6" s="31"/>
      <c r="E6" s="31"/>
      <c r="F6" s="31"/>
      <c r="G6" s="31"/>
      <c r="H6" s="31"/>
      <c r="I6" s="31"/>
      <c r="J6" s="31"/>
      <c r="K6" s="31"/>
      <c r="L6" s="31"/>
      <c r="M6" s="31"/>
      <c r="N6" s="31"/>
      <c r="O6" s="31"/>
      <c r="P6" s="31"/>
      <c r="Q6" s="31"/>
      <c r="R6" s="31"/>
      <c r="S6" s="31"/>
      <c r="T6" s="31"/>
      <c r="U6" s="31"/>
      <c r="V6" s="31"/>
      <c r="W6" s="31"/>
      <c r="X6" s="31"/>
      <c r="Y6" s="31"/>
    </row>
    <row r="7" spans="1:27" ht="15.75" x14ac:dyDescent="0.25">
      <c r="A7" s="31" t="s">
        <v>70</v>
      </c>
      <c r="B7" s="31"/>
      <c r="C7" s="31"/>
      <c r="D7" s="31"/>
      <c r="E7" s="31"/>
      <c r="F7" s="31"/>
      <c r="G7" s="31"/>
      <c r="H7" s="31"/>
      <c r="I7" s="31"/>
      <c r="J7" s="31"/>
      <c r="K7" s="31"/>
      <c r="L7" s="31"/>
      <c r="M7" s="31"/>
      <c r="N7" s="31"/>
      <c r="O7" s="31"/>
      <c r="P7" s="31"/>
      <c r="Q7" s="31"/>
      <c r="R7" s="31"/>
      <c r="S7" s="31"/>
      <c r="T7" s="31"/>
      <c r="U7" s="31"/>
      <c r="V7" s="31"/>
      <c r="W7" s="31"/>
      <c r="X7" s="31"/>
      <c r="Y7" s="31"/>
    </row>
    <row r="8" spans="1:27" ht="15.75" x14ac:dyDescent="0.25">
      <c r="A8" s="31"/>
      <c r="B8" s="32"/>
      <c r="C8" s="31"/>
      <c r="D8" s="31"/>
      <c r="E8" s="31"/>
      <c r="F8" s="31"/>
      <c r="G8" s="31"/>
      <c r="H8" s="31"/>
      <c r="I8" s="31"/>
      <c r="J8" s="31"/>
      <c r="K8" s="31"/>
      <c r="L8" s="31"/>
      <c r="M8" s="31"/>
      <c r="N8" s="31"/>
      <c r="O8" s="31"/>
      <c r="P8" s="31"/>
      <c r="Q8" s="31"/>
      <c r="R8" s="31"/>
      <c r="S8" s="31"/>
      <c r="T8" s="31"/>
      <c r="U8" s="31"/>
      <c r="V8" s="31"/>
      <c r="W8" s="31"/>
      <c r="X8" s="31"/>
      <c r="Y8" s="31"/>
    </row>
    <row r="9" spans="1:27" ht="12.75" x14ac:dyDescent="0.2">
      <c r="A9" s="130" t="s">
        <v>7</v>
      </c>
      <c r="B9" s="124" t="s">
        <v>69</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3">
        <v>1</v>
      </c>
      <c r="C11" s="33">
        <v>2</v>
      </c>
      <c r="D11" s="33">
        <v>3</v>
      </c>
      <c r="E11" s="33">
        <v>4</v>
      </c>
      <c r="F11" s="33">
        <v>5</v>
      </c>
      <c r="G11" s="33">
        <v>6</v>
      </c>
      <c r="H11" s="33">
        <v>7</v>
      </c>
      <c r="I11" s="33">
        <v>8</v>
      </c>
      <c r="J11" s="33">
        <v>9</v>
      </c>
      <c r="K11" s="33">
        <v>10</v>
      </c>
      <c r="L11" s="33">
        <v>11</v>
      </c>
      <c r="M11" s="33">
        <v>12</v>
      </c>
      <c r="N11" s="33">
        <v>13</v>
      </c>
      <c r="O11" s="33">
        <v>14</v>
      </c>
      <c r="P11" s="33">
        <v>15</v>
      </c>
      <c r="Q11" s="33">
        <v>16</v>
      </c>
      <c r="R11" s="33">
        <v>17</v>
      </c>
      <c r="S11" s="33">
        <v>18</v>
      </c>
      <c r="T11" s="33">
        <v>19</v>
      </c>
      <c r="U11" s="33">
        <v>20</v>
      </c>
      <c r="V11" s="33">
        <v>21</v>
      </c>
      <c r="W11" s="33">
        <v>22</v>
      </c>
      <c r="X11" s="33">
        <v>23</v>
      </c>
      <c r="Y11" s="33">
        <v>24</v>
      </c>
    </row>
    <row r="12" spans="1:27" ht="18.75" customHeight="1" x14ac:dyDescent="0.2">
      <c r="A12" s="34" t="str">
        <f>СВЦЭМ!$A$34</f>
        <v>01.05.2019</v>
      </c>
      <c r="B12" s="35">
        <f>SUMIFS(СВЦЭМ!$C$33:$C$776,СВЦЭМ!$A$33:$A$776,$A12,СВЦЭМ!$B$33:$B$776,B$11)+'СЕТ СН'!$F$9+СВЦЭМ!$D$10+'СЕТ СН'!$F$6-'СЕТ СН'!$F$19</f>
        <v>1050.6029199699999</v>
      </c>
      <c r="C12" s="35">
        <f>SUMIFS(СВЦЭМ!$C$33:$C$776,СВЦЭМ!$A$33:$A$776,$A12,СВЦЭМ!$B$33:$B$776,C$11)+'СЕТ СН'!$F$9+СВЦЭМ!$D$10+'СЕТ СН'!$F$6-'СЕТ СН'!$F$19</f>
        <v>1057.1980530799999</v>
      </c>
      <c r="D12" s="35">
        <f>SUMIFS(СВЦЭМ!$C$33:$C$776,СВЦЭМ!$A$33:$A$776,$A12,СВЦЭМ!$B$33:$B$776,D$11)+'СЕТ СН'!$F$9+СВЦЭМ!$D$10+'СЕТ СН'!$F$6-'СЕТ СН'!$F$19</f>
        <v>1080.5662849400001</v>
      </c>
      <c r="E12" s="35">
        <f>SUMIFS(СВЦЭМ!$C$33:$C$776,СВЦЭМ!$A$33:$A$776,$A12,СВЦЭМ!$B$33:$B$776,E$11)+'СЕТ СН'!$F$9+СВЦЭМ!$D$10+'СЕТ СН'!$F$6-'СЕТ СН'!$F$19</f>
        <v>1088.85623343</v>
      </c>
      <c r="F12" s="35">
        <f>SUMIFS(СВЦЭМ!$C$33:$C$776,СВЦЭМ!$A$33:$A$776,$A12,СВЦЭМ!$B$33:$B$776,F$11)+'СЕТ СН'!$F$9+СВЦЭМ!$D$10+'СЕТ СН'!$F$6-'СЕТ СН'!$F$19</f>
        <v>1084.0270637199999</v>
      </c>
      <c r="G12" s="35">
        <f>SUMIFS(СВЦЭМ!$C$33:$C$776,СВЦЭМ!$A$33:$A$776,$A12,СВЦЭМ!$B$33:$B$776,G$11)+'СЕТ СН'!$F$9+СВЦЭМ!$D$10+'СЕТ СН'!$F$6-'СЕТ СН'!$F$19</f>
        <v>1071.85416351</v>
      </c>
      <c r="H12" s="35">
        <f>SUMIFS(СВЦЭМ!$C$33:$C$776,СВЦЭМ!$A$33:$A$776,$A12,СВЦЭМ!$B$33:$B$776,H$11)+'СЕТ СН'!$F$9+СВЦЭМ!$D$10+'СЕТ СН'!$F$6-'СЕТ СН'!$F$19</f>
        <v>1047.8409979200001</v>
      </c>
      <c r="I12" s="35">
        <f>SUMIFS(СВЦЭМ!$C$33:$C$776,СВЦЭМ!$A$33:$A$776,$A12,СВЦЭМ!$B$33:$B$776,I$11)+'СЕТ СН'!$F$9+СВЦЭМ!$D$10+'СЕТ СН'!$F$6-'СЕТ СН'!$F$19</f>
        <v>1021.9925263600001</v>
      </c>
      <c r="J12" s="35">
        <f>SUMIFS(СВЦЭМ!$C$33:$C$776,СВЦЭМ!$A$33:$A$776,$A12,СВЦЭМ!$B$33:$B$776,J$11)+'СЕТ СН'!$F$9+СВЦЭМ!$D$10+'СЕТ СН'!$F$6-'СЕТ СН'!$F$19</f>
        <v>983.31881636000003</v>
      </c>
      <c r="K12" s="35">
        <f>SUMIFS(СВЦЭМ!$C$33:$C$776,СВЦЭМ!$A$33:$A$776,$A12,СВЦЭМ!$B$33:$B$776,K$11)+'СЕТ СН'!$F$9+СВЦЭМ!$D$10+'СЕТ СН'!$F$6-'СЕТ СН'!$F$19</f>
        <v>953.67779399000005</v>
      </c>
      <c r="L12" s="35">
        <f>SUMIFS(СВЦЭМ!$C$33:$C$776,СВЦЭМ!$A$33:$A$776,$A12,СВЦЭМ!$B$33:$B$776,L$11)+'СЕТ СН'!$F$9+СВЦЭМ!$D$10+'СЕТ СН'!$F$6-'СЕТ СН'!$F$19</f>
        <v>947.01004908000004</v>
      </c>
      <c r="M12" s="35">
        <f>SUMIFS(СВЦЭМ!$C$33:$C$776,СВЦЭМ!$A$33:$A$776,$A12,СВЦЭМ!$B$33:$B$776,M$11)+'СЕТ СН'!$F$9+СВЦЭМ!$D$10+'СЕТ СН'!$F$6-'СЕТ СН'!$F$19</f>
        <v>958.4968376600001</v>
      </c>
      <c r="N12" s="35">
        <f>SUMIFS(СВЦЭМ!$C$33:$C$776,СВЦЭМ!$A$33:$A$776,$A12,СВЦЭМ!$B$33:$B$776,N$11)+'СЕТ СН'!$F$9+СВЦЭМ!$D$10+'СЕТ СН'!$F$6-'СЕТ СН'!$F$19</f>
        <v>971.83959167</v>
      </c>
      <c r="O12" s="35">
        <f>SUMIFS(СВЦЭМ!$C$33:$C$776,СВЦЭМ!$A$33:$A$776,$A12,СВЦЭМ!$B$33:$B$776,O$11)+'СЕТ СН'!$F$9+СВЦЭМ!$D$10+'СЕТ СН'!$F$6-'СЕТ СН'!$F$19</f>
        <v>968.83937198000001</v>
      </c>
      <c r="P12" s="35">
        <f>SUMIFS(СВЦЭМ!$C$33:$C$776,СВЦЭМ!$A$33:$A$776,$A12,СВЦЭМ!$B$33:$B$776,P$11)+'СЕТ СН'!$F$9+СВЦЭМ!$D$10+'СЕТ СН'!$F$6-'СЕТ СН'!$F$19</f>
        <v>981.43041606000008</v>
      </c>
      <c r="Q12" s="35">
        <f>SUMIFS(СВЦЭМ!$C$33:$C$776,СВЦЭМ!$A$33:$A$776,$A12,СВЦЭМ!$B$33:$B$776,Q$11)+'СЕТ СН'!$F$9+СВЦЭМ!$D$10+'СЕТ СН'!$F$6-'СЕТ СН'!$F$19</f>
        <v>982.67144530000007</v>
      </c>
      <c r="R12" s="35">
        <f>SUMIFS(СВЦЭМ!$C$33:$C$776,СВЦЭМ!$A$33:$A$776,$A12,СВЦЭМ!$B$33:$B$776,R$11)+'СЕТ СН'!$F$9+СВЦЭМ!$D$10+'СЕТ СН'!$F$6-'СЕТ СН'!$F$19</f>
        <v>986.41087324</v>
      </c>
      <c r="S12" s="35">
        <f>SUMIFS(СВЦЭМ!$C$33:$C$776,СВЦЭМ!$A$33:$A$776,$A12,СВЦЭМ!$B$33:$B$776,S$11)+'СЕТ СН'!$F$9+СВЦЭМ!$D$10+'СЕТ СН'!$F$6-'СЕТ СН'!$F$19</f>
        <v>976.06211072000008</v>
      </c>
      <c r="T12" s="35">
        <f>SUMIFS(СВЦЭМ!$C$33:$C$776,СВЦЭМ!$A$33:$A$776,$A12,СВЦЭМ!$B$33:$B$776,T$11)+'СЕТ СН'!$F$9+СВЦЭМ!$D$10+'СЕТ СН'!$F$6-'СЕТ СН'!$F$19</f>
        <v>948.59364618000006</v>
      </c>
      <c r="U12" s="35">
        <f>SUMIFS(СВЦЭМ!$C$33:$C$776,СВЦЭМ!$A$33:$A$776,$A12,СВЦЭМ!$B$33:$B$776,U$11)+'СЕТ СН'!$F$9+СВЦЭМ!$D$10+'СЕТ СН'!$F$6-'СЕТ СН'!$F$19</f>
        <v>932.96351470000002</v>
      </c>
      <c r="V12" s="35">
        <f>SUMIFS(СВЦЭМ!$C$33:$C$776,СВЦЭМ!$A$33:$A$776,$A12,СВЦЭМ!$B$33:$B$776,V$11)+'СЕТ СН'!$F$9+СВЦЭМ!$D$10+'СЕТ СН'!$F$6-'СЕТ СН'!$F$19</f>
        <v>910.74103047000006</v>
      </c>
      <c r="W12" s="35">
        <f>SUMIFS(СВЦЭМ!$C$33:$C$776,СВЦЭМ!$A$33:$A$776,$A12,СВЦЭМ!$B$33:$B$776,W$11)+'СЕТ СН'!$F$9+СВЦЭМ!$D$10+'СЕТ СН'!$F$6-'СЕТ СН'!$F$19</f>
        <v>919.28841826000007</v>
      </c>
      <c r="X12" s="35">
        <f>SUMIFS(СВЦЭМ!$C$33:$C$776,СВЦЭМ!$A$33:$A$776,$A12,СВЦЭМ!$B$33:$B$776,X$11)+'СЕТ СН'!$F$9+СВЦЭМ!$D$10+'СЕТ СН'!$F$6-'СЕТ СН'!$F$19</f>
        <v>940.08767781000006</v>
      </c>
      <c r="Y12" s="35">
        <f>SUMIFS(СВЦЭМ!$C$33:$C$776,СВЦЭМ!$A$33:$A$776,$A12,СВЦЭМ!$B$33:$B$776,Y$11)+'СЕТ СН'!$F$9+СВЦЭМ!$D$10+'СЕТ СН'!$F$6-'СЕТ СН'!$F$19</f>
        <v>933.23324071000002</v>
      </c>
      <c r="AA12" s="36"/>
    </row>
    <row r="13" spans="1:27" ht="15.75" x14ac:dyDescent="0.2">
      <c r="A13" s="34">
        <f>A12+1</f>
        <v>43587</v>
      </c>
      <c r="B13" s="35">
        <f>SUMIFS(СВЦЭМ!$C$33:$C$776,СВЦЭМ!$A$33:$A$776,$A13,СВЦЭМ!$B$33:$B$776,B$11)+'СЕТ СН'!$F$9+СВЦЭМ!$D$10+'СЕТ СН'!$F$6-'СЕТ СН'!$F$19</f>
        <v>951.99329847000001</v>
      </c>
      <c r="C13" s="35">
        <f>SUMIFS(СВЦЭМ!$C$33:$C$776,СВЦЭМ!$A$33:$A$776,$A13,СВЦЭМ!$B$33:$B$776,C$11)+'СЕТ СН'!$F$9+СВЦЭМ!$D$10+'СЕТ СН'!$F$6-'СЕТ СН'!$F$19</f>
        <v>995.21094734000008</v>
      </c>
      <c r="D13" s="35">
        <f>SUMIFS(СВЦЭМ!$C$33:$C$776,СВЦЭМ!$A$33:$A$776,$A13,СВЦЭМ!$B$33:$B$776,D$11)+'СЕТ СН'!$F$9+СВЦЭМ!$D$10+'СЕТ СН'!$F$6-'СЕТ СН'!$F$19</f>
        <v>1017.0994623900001</v>
      </c>
      <c r="E13" s="35">
        <f>SUMIFS(СВЦЭМ!$C$33:$C$776,СВЦЭМ!$A$33:$A$776,$A13,СВЦЭМ!$B$33:$B$776,E$11)+'СЕТ СН'!$F$9+СВЦЭМ!$D$10+'СЕТ СН'!$F$6-'СЕТ СН'!$F$19</f>
        <v>1026.31147829</v>
      </c>
      <c r="F13" s="35">
        <f>SUMIFS(СВЦЭМ!$C$33:$C$776,СВЦЭМ!$A$33:$A$776,$A13,СВЦЭМ!$B$33:$B$776,F$11)+'СЕТ СН'!$F$9+СВЦЭМ!$D$10+'СЕТ СН'!$F$6-'СЕТ СН'!$F$19</f>
        <v>1039.9208737399999</v>
      </c>
      <c r="G13" s="35">
        <f>SUMIFS(СВЦЭМ!$C$33:$C$776,СВЦЭМ!$A$33:$A$776,$A13,СВЦЭМ!$B$33:$B$776,G$11)+'СЕТ СН'!$F$9+СВЦЭМ!$D$10+'СЕТ СН'!$F$6-'СЕТ СН'!$F$19</f>
        <v>1035.7212749299999</v>
      </c>
      <c r="H13" s="35">
        <f>SUMIFS(СВЦЭМ!$C$33:$C$776,СВЦЭМ!$A$33:$A$776,$A13,СВЦЭМ!$B$33:$B$776,H$11)+'СЕТ СН'!$F$9+СВЦЭМ!$D$10+'СЕТ СН'!$F$6-'СЕТ СН'!$F$19</f>
        <v>1054.9044256699999</v>
      </c>
      <c r="I13" s="35">
        <f>SUMIFS(СВЦЭМ!$C$33:$C$776,СВЦЭМ!$A$33:$A$776,$A13,СВЦЭМ!$B$33:$B$776,I$11)+'СЕТ СН'!$F$9+СВЦЭМ!$D$10+'СЕТ СН'!$F$6-'СЕТ СН'!$F$19</f>
        <v>1030.5473846899999</v>
      </c>
      <c r="J13" s="35">
        <f>SUMIFS(СВЦЭМ!$C$33:$C$776,СВЦЭМ!$A$33:$A$776,$A13,СВЦЭМ!$B$33:$B$776,J$11)+'СЕТ СН'!$F$9+СВЦЭМ!$D$10+'СЕТ СН'!$F$6-'СЕТ СН'!$F$19</f>
        <v>978.41363612000009</v>
      </c>
      <c r="K13" s="35">
        <f>SUMIFS(СВЦЭМ!$C$33:$C$776,СВЦЭМ!$A$33:$A$776,$A13,СВЦЭМ!$B$33:$B$776,K$11)+'СЕТ СН'!$F$9+СВЦЭМ!$D$10+'СЕТ СН'!$F$6-'СЕТ СН'!$F$19</f>
        <v>932.35814793000009</v>
      </c>
      <c r="L13" s="35">
        <f>SUMIFS(СВЦЭМ!$C$33:$C$776,СВЦЭМ!$A$33:$A$776,$A13,СВЦЭМ!$B$33:$B$776,L$11)+'СЕТ СН'!$F$9+СВЦЭМ!$D$10+'СЕТ СН'!$F$6-'СЕТ СН'!$F$19</f>
        <v>919.53050322000001</v>
      </c>
      <c r="M13" s="35">
        <f>SUMIFS(СВЦЭМ!$C$33:$C$776,СВЦЭМ!$A$33:$A$776,$A13,СВЦЭМ!$B$33:$B$776,M$11)+'СЕТ СН'!$F$9+СВЦЭМ!$D$10+'СЕТ СН'!$F$6-'СЕТ СН'!$F$19</f>
        <v>928.58529949000001</v>
      </c>
      <c r="N13" s="35">
        <f>SUMIFS(СВЦЭМ!$C$33:$C$776,СВЦЭМ!$A$33:$A$776,$A13,СВЦЭМ!$B$33:$B$776,N$11)+'СЕТ СН'!$F$9+СВЦЭМ!$D$10+'СЕТ СН'!$F$6-'СЕТ СН'!$F$19</f>
        <v>933.79097995000006</v>
      </c>
      <c r="O13" s="35">
        <f>SUMIFS(СВЦЭМ!$C$33:$C$776,СВЦЭМ!$A$33:$A$776,$A13,СВЦЭМ!$B$33:$B$776,O$11)+'СЕТ СН'!$F$9+СВЦЭМ!$D$10+'СЕТ СН'!$F$6-'СЕТ СН'!$F$19</f>
        <v>949.34462334</v>
      </c>
      <c r="P13" s="35">
        <f>SUMIFS(СВЦЭМ!$C$33:$C$776,СВЦЭМ!$A$33:$A$776,$A13,СВЦЭМ!$B$33:$B$776,P$11)+'СЕТ СН'!$F$9+СВЦЭМ!$D$10+'СЕТ СН'!$F$6-'СЕТ СН'!$F$19</f>
        <v>956.00367653000001</v>
      </c>
      <c r="Q13" s="35">
        <f>SUMIFS(СВЦЭМ!$C$33:$C$776,СВЦЭМ!$A$33:$A$776,$A13,СВЦЭМ!$B$33:$B$776,Q$11)+'СЕТ СН'!$F$9+СВЦЭМ!$D$10+'СЕТ СН'!$F$6-'СЕТ СН'!$F$19</f>
        <v>966.82328820999999</v>
      </c>
      <c r="R13" s="35">
        <f>SUMIFS(СВЦЭМ!$C$33:$C$776,СВЦЭМ!$A$33:$A$776,$A13,СВЦЭМ!$B$33:$B$776,R$11)+'СЕТ СН'!$F$9+СВЦЭМ!$D$10+'СЕТ СН'!$F$6-'СЕТ СН'!$F$19</f>
        <v>977.32939987000009</v>
      </c>
      <c r="S13" s="35">
        <f>SUMIFS(СВЦЭМ!$C$33:$C$776,СВЦЭМ!$A$33:$A$776,$A13,СВЦЭМ!$B$33:$B$776,S$11)+'СЕТ СН'!$F$9+СВЦЭМ!$D$10+'СЕТ СН'!$F$6-'СЕТ СН'!$F$19</f>
        <v>981.94645333000005</v>
      </c>
      <c r="T13" s="35">
        <f>SUMIFS(СВЦЭМ!$C$33:$C$776,СВЦЭМ!$A$33:$A$776,$A13,СВЦЭМ!$B$33:$B$776,T$11)+'СЕТ СН'!$F$9+СВЦЭМ!$D$10+'СЕТ СН'!$F$6-'СЕТ СН'!$F$19</f>
        <v>971.93474062000007</v>
      </c>
      <c r="U13" s="35">
        <f>SUMIFS(СВЦЭМ!$C$33:$C$776,СВЦЭМ!$A$33:$A$776,$A13,СВЦЭМ!$B$33:$B$776,U$11)+'СЕТ СН'!$F$9+СВЦЭМ!$D$10+'СЕТ СН'!$F$6-'СЕТ СН'!$F$19</f>
        <v>970.05244322999999</v>
      </c>
      <c r="V13" s="35">
        <f>SUMIFS(СВЦЭМ!$C$33:$C$776,СВЦЭМ!$A$33:$A$776,$A13,СВЦЭМ!$B$33:$B$776,V$11)+'СЕТ СН'!$F$9+СВЦЭМ!$D$10+'СЕТ СН'!$F$6-'СЕТ СН'!$F$19</f>
        <v>972.0361407800001</v>
      </c>
      <c r="W13" s="35">
        <f>SUMIFS(СВЦЭМ!$C$33:$C$776,СВЦЭМ!$A$33:$A$776,$A13,СВЦЭМ!$B$33:$B$776,W$11)+'СЕТ СН'!$F$9+СВЦЭМ!$D$10+'СЕТ СН'!$F$6-'СЕТ СН'!$F$19</f>
        <v>959.7898512700001</v>
      </c>
      <c r="X13" s="35">
        <f>SUMIFS(СВЦЭМ!$C$33:$C$776,СВЦЭМ!$A$33:$A$776,$A13,СВЦЭМ!$B$33:$B$776,X$11)+'СЕТ СН'!$F$9+СВЦЭМ!$D$10+'СЕТ СН'!$F$6-'СЕТ СН'!$F$19</f>
        <v>965.08996013000001</v>
      </c>
      <c r="Y13" s="35">
        <f>SUMIFS(СВЦЭМ!$C$33:$C$776,СВЦЭМ!$A$33:$A$776,$A13,СВЦЭМ!$B$33:$B$776,Y$11)+'СЕТ СН'!$F$9+СВЦЭМ!$D$10+'СЕТ СН'!$F$6-'СЕТ СН'!$F$19</f>
        <v>1005.86662702</v>
      </c>
    </row>
    <row r="14" spans="1:27" ht="15.75" x14ac:dyDescent="0.2">
      <c r="A14" s="34">
        <f t="shared" ref="A14:A42" si="0">A13+1</f>
        <v>43588</v>
      </c>
      <c r="B14" s="35">
        <f>SUMIFS(СВЦЭМ!$C$33:$C$776,СВЦЭМ!$A$33:$A$776,$A14,СВЦЭМ!$B$33:$B$776,B$11)+'СЕТ СН'!$F$9+СВЦЭМ!$D$10+'СЕТ СН'!$F$6-'СЕТ СН'!$F$19</f>
        <v>951.95943571999999</v>
      </c>
      <c r="C14" s="35">
        <f>SUMIFS(СВЦЭМ!$C$33:$C$776,СВЦЭМ!$A$33:$A$776,$A14,СВЦЭМ!$B$33:$B$776,C$11)+'СЕТ СН'!$F$9+СВЦЭМ!$D$10+'СЕТ СН'!$F$6-'СЕТ СН'!$F$19</f>
        <v>978.27318964000006</v>
      </c>
      <c r="D14" s="35">
        <f>SUMIFS(СВЦЭМ!$C$33:$C$776,СВЦЭМ!$A$33:$A$776,$A14,СВЦЭМ!$B$33:$B$776,D$11)+'СЕТ СН'!$F$9+СВЦЭМ!$D$10+'СЕТ СН'!$F$6-'СЕТ СН'!$F$19</f>
        <v>1006.7639724100001</v>
      </c>
      <c r="E14" s="35">
        <f>SUMIFS(СВЦЭМ!$C$33:$C$776,СВЦЭМ!$A$33:$A$776,$A14,СВЦЭМ!$B$33:$B$776,E$11)+'СЕТ СН'!$F$9+СВЦЭМ!$D$10+'СЕТ СН'!$F$6-'СЕТ СН'!$F$19</f>
        <v>1025.20662382</v>
      </c>
      <c r="F14" s="35">
        <f>SUMIFS(СВЦЭМ!$C$33:$C$776,СВЦЭМ!$A$33:$A$776,$A14,СВЦЭМ!$B$33:$B$776,F$11)+'СЕТ СН'!$F$9+СВЦЭМ!$D$10+'СЕТ СН'!$F$6-'СЕТ СН'!$F$19</f>
        <v>1019.8934923200001</v>
      </c>
      <c r="G14" s="35">
        <f>SUMIFS(СВЦЭМ!$C$33:$C$776,СВЦЭМ!$A$33:$A$776,$A14,СВЦЭМ!$B$33:$B$776,G$11)+'СЕТ СН'!$F$9+СВЦЭМ!$D$10+'СЕТ СН'!$F$6-'СЕТ СН'!$F$19</f>
        <v>1026.4796113</v>
      </c>
      <c r="H14" s="35">
        <f>SUMIFS(СВЦЭМ!$C$33:$C$776,СВЦЭМ!$A$33:$A$776,$A14,СВЦЭМ!$B$33:$B$776,H$11)+'СЕТ СН'!$F$9+СВЦЭМ!$D$10+'СЕТ СН'!$F$6-'СЕТ СН'!$F$19</f>
        <v>1024.7790589199999</v>
      </c>
      <c r="I14" s="35">
        <f>SUMIFS(СВЦЭМ!$C$33:$C$776,СВЦЭМ!$A$33:$A$776,$A14,СВЦЭМ!$B$33:$B$776,I$11)+'СЕТ СН'!$F$9+СВЦЭМ!$D$10+'СЕТ СН'!$F$6-'СЕТ СН'!$F$19</f>
        <v>975.07265165000001</v>
      </c>
      <c r="J14" s="35">
        <f>SUMIFS(СВЦЭМ!$C$33:$C$776,СВЦЭМ!$A$33:$A$776,$A14,СВЦЭМ!$B$33:$B$776,J$11)+'СЕТ СН'!$F$9+СВЦЭМ!$D$10+'СЕТ СН'!$F$6-'СЕТ СН'!$F$19</f>
        <v>941.37296929000001</v>
      </c>
      <c r="K14" s="35">
        <f>SUMIFS(СВЦЭМ!$C$33:$C$776,СВЦЭМ!$A$33:$A$776,$A14,СВЦЭМ!$B$33:$B$776,K$11)+'СЕТ СН'!$F$9+СВЦЭМ!$D$10+'СЕТ СН'!$F$6-'СЕТ СН'!$F$19</f>
        <v>909.78202046000001</v>
      </c>
      <c r="L14" s="35">
        <f>SUMIFS(СВЦЭМ!$C$33:$C$776,СВЦЭМ!$A$33:$A$776,$A14,СВЦЭМ!$B$33:$B$776,L$11)+'СЕТ СН'!$F$9+СВЦЭМ!$D$10+'СЕТ СН'!$F$6-'СЕТ СН'!$F$19</f>
        <v>915.43456157000003</v>
      </c>
      <c r="M14" s="35">
        <f>SUMIFS(СВЦЭМ!$C$33:$C$776,СВЦЭМ!$A$33:$A$776,$A14,СВЦЭМ!$B$33:$B$776,M$11)+'СЕТ СН'!$F$9+СВЦЭМ!$D$10+'СЕТ СН'!$F$6-'СЕТ СН'!$F$19</f>
        <v>918.11295208000001</v>
      </c>
      <c r="N14" s="35">
        <f>SUMIFS(СВЦЭМ!$C$33:$C$776,СВЦЭМ!$A$33:$A$776,$A14,СВЦЭМ!$B$33:$B$776,N$11)+'СЕТ СН'!$F$9+СВЦЭМ!$D$10+'СЕТ СН'!$F$6-'СЕТ СН'!$F$19</f>
        <v>931.54597959</v>
      </c>
      <c r="O14" s="35">
        <f>SUMIFS(СВЦЭМ!$C$33:$C$776,СВЦЭМ!$A$33:$A$776,$A14,СВЦЭМ!$B$33:$B$776,O$11)+'СЕТ СН'!$F$9+СВЦЭМ!$D$10+'СЕТ СН'!$F$6-'СЕТ СН'!$F$19</f>
        <v>959.99671654000008</v>
      </c>
      <c r="P14" s="35">
        <f>SUMIFS(СВЦЭМ!$C$33:$C$776,СВЦЭМ!$A$33:$A$776,$A14,СВЦЭМ!$B$33:$B$776,P$11)+'СЕТ СН'!$F$9+СВЦЭМ!$D$10+'СЕТ СН'!$F$6-'СЕТ СН'!$F$19</f>
        <v>995.84986174000005</v>
      </c>
      <c r="Q14" s="35">
        <f>SUMIFS(СВЦЭМ!$C$33:$C$776,СВЦЭМ!$A$33:$A$776,$A14,СВЦЭМ!$B$33:$B$776,Q$11)+'СЕТ СН'!$F$9+СВЦЭМ!$D$10+'СЕТ СН'!$F$6-'СЕТ СН'!$F$19</f>
        <v>1016.8262897100001</v>
      </c>
      <c r="R14" s="35">
        <f>SUMIFS(СВЦЭМ!$C$33:$C$776,СВЦЭМ!$A$33:$A$776,$A14,СВЦЭМ!$B$33:$B$776,R$11)+'СЕТ СН'!$F$9+СВЦЭМ!$D$10+'СЕТ СН'!$F$6-'СЕТ СН'!$F$19</f>
        <v>995.96802923000007</v>
      </c>
      <c r="S14" s="35">
        <f>SUMIFS(СВЦЭМ!$C$33:$C$776,СВЦЭМ!$A$33:$A$776,$A14,СВЦЭМ!$B$33:$B$776,S$11)+'СЕТ СН'!$F$9+СВЦЭМ!$D$10+'СЕТ СН'!$F$6-'СЕТ СН'!$F$19</f>
        <v>1000.62805031</v>
      </c>
      <c r="T14" s="35">
        <f>SUMIFS(СВЦЭМ!$C$33:$C$776,СВЦЭМ!$A$33:$A$776,$A14,СВЦЭМ!$B$33:$B$776,T$11)+'СЕТ СН'!$F$9+СВЦЭМ!$D$10+'СЕТ СН'!$F$6-'СЕТ СН'!$F$19</f>
        <v>983.72085957000002</v>
      </c>
      <c r="U14" s="35">
        <f>SUMIFS(СВЦЭМ!$C$33:$C$776,СВЦЭМ!$A$33:$A$776,$A14,СВЦЭМ!$B$33:$B$776,U$11)+'СЕТ СН'!$F$9+СВЦЭМ!$D$10+'СЕТ СН'!$F$6-'СЕТ СН'!$F$19</f>
        <v>965.66353867999999</v>
      </c>
      <c r="V14" s="35">
        <f>SUMIFS(СВЦЭМ!$C$33:$C$776,СВЦЭМ!$A$33:$A$776,$A14,СВЦЭМ!$B$33:$B$776,V$11)+'СЕТ СН'!$F$9+СВЦЭМ!$D$10+'СЕТ СН'!$F$6-'СЕТ СН'!$F$19</f>
        <v>957.31930405000003</v>
      </c>
      <c r="W14" s="35">
        <f>SUMIFS(СВЦЭМ!$C$33:$C$776,СВЦЭМ!$A$33:$A$776,$A14,СВЦЭМ!$B$33:$B$776,W$11)+'СЕТ СН'!$F$9+СВЦЭМ!$D$10+'СЕТ СН'!$F$6-'СЕТ СН'!$F$19</f>
        <v>944.27131267000004</v>
      </c>
      <c r="X14" s="35">
        <f>SUMIFS(СВЦЭМ!$C$33:$C$776,СВЦЭМ!$A$33:$A$776,$A14,СВЦЭМ!$B$33:$B$776,X$11)+'СЕТ СН'!$F$9+СВЦЭМ!$D$10+'СЕТ СН'!$F$6-'СЕТ СН'!$F$19</f>
        <v>960.20404593000001</v>
      </c>
      <c r="Y14" s="35">
        <f>SUMIFS(СВЦЭМ!$C$33:$C$776,СВЦЭМ!$A$33:$A$776,$A14,СВЦЭМ!$B$33:$B$776,Y$11)+'СЕТ СН'!$F$9+СВЦЭМ!$D$10+'СЕТ СН'!$F$6-'СЕТ СН'!$F$19</f>
        <v>963.31763882000007</v>
      </c>
    </row>
    <row r="15" spans="1:27" ht="15.75" x14ac:dyDescent="0.2">
      <c r="A15" s="34">
        <f t="shared" si="0"/>
        <v>43589</v>
      </c>
      <c r="B15" s="35">
        <f>SUMIFS(СВЦЭМ!$C$33:$C$776,СВЦЭМ!$A$33:$A$776,$A15,СВЦЭМ!$B$33:$B$776,B$11)+'СЕТ СН'!$F$9+СВЦЭМ!$D$10+'СЕТ СН'!$F$6-'СЕТ СН'!$F$19</f>
        <v>986.81465725999999</v>
      </c>
      <c r="C15" s="35">
        <f>SUMIFS(СВЦЭМ!$C$33:$C$776,СВЦЭМ!$A$33:$A$776,$A15,СВЦЭМ!$B$33:$B$776,C$11)+'СЕТ СН'!$F$9+СВЦЭМ!$D$10+'СЕТ СН'!$F$6-'СЕТ СН'!$F$19</f>
        <v>1030.11061612</v>
      </c>
      <c r="D15" s="35">
        <f>SUMIFS(СВЦЭМ!$C$33:$C$776,СВЦЭМ!$A$33:$A$776,$A15,СВЦЭМ!$B$33:$B$776,D$11)+'СЕТ СН'!$F$9+СВЦЭМ!$D$10+'СЕТ СН'!$F$6-'СЕТ СН'!$F$19</f>
        <v>1067.0910682199999</v>
      </c>
      <c r="E15" s="35">
        <f>SUMIFS(СВЦЭМ!$C$33:$C$776,СВЦЭМ!$A$33:$A$776,$A15,СВЦЭМ!$B$33:$B$776,E$11)+'СЕТ СН'!$F$9+СВЦЭМ!$D$10+'СЕТ СН'!$F$6-'СЕТ СН'!$F$19</f>
        <v>1071.40276965</v>
      </c>
      <c r="F15" s="35">
        <f>SUMIFS(СВЦЭМ!$C$33:$C$776,СВЦЭМ!$A$33:$A$776,$A15,СВЦЭМ!$B$33:$B$776,F$11)+'СЕТ СН'!$F$9+СВЦЭМ!$D$10+'СЕТ СН'!$F$6-'СЕТ СН'!$F$19</f>
        <v>1075.4075876300001</v>
      </c>
      <c r="G15" s="35">
        <f>SUMIFS(СВЦЭМ!$C$33:$C$776,СВЦЭМ!$A$33:$A$776,$A15,СВЦЭМ!$B$33:$B$776,G$11)+'СЕТ СН'!$F$9+СВЦЭМ!$D$10+'СЕТ СН'!$F$6-'СЕТ СН'!$F$19</f>
        <v>1085.37905942</v>
      </c>
      <c r="H15" s="35">
        <f>SUMIFS(СВЦЭМ!$C$33:$C$776,СВЦЭМ!$A$33:$A$776,$A15,СВЦЭМ!$B$33:$B$776,H$11)+'СЕТ СН'!$F$9+СВЦЭМ!$D$10+'СЕТ СН'!$F$6-'СЕТ СН'!$F$19</f>
        <v>1046.28175184</v>
      </c>
      <c r="I15" s="35">
        <f>SUMIFS(СВЦЭМ!$C$33:$C$776,СВЦЭМ!$A$33:$A$776,$A15,СВЦЭМ!$B$33:$B$776,I$11)+'СЕТ СН'!$F$9+СВЦЭМ!$D$10+'СЕТ СН'!$F$6-'СЕТ СН'!$F$19</f>
        <v>1016.67037151</v>
      </c>
      <c r="J15" s="35">
        <f>SUMIFS(СВЦЭМ!$C$33:$C$776,СВЦЭМ!$A$33:$A$776,$A15,СВЦЭМ!$B$33:$B$776,J$11)+'СЕТ СН'!$F$9+СВЦЭМ!$D$10+'СЕТ СН'!$F$6-'СЕТ СН'!$F$19</f>
        <v>983.84619766000003</v>
      </c>
      <c r="K15" s="35">
        <f>SUMIFS(СВЦЭМ!$C$33:$C$776,СВЦЭМ!$A$33:$A$776,$A15,СВЦЭМ!$B$33:$B$776,K$11)+'СЕТ СН'!$F$9+СВЦЭМ!$D$10+'СЕТ СН'!$F$6-'СЕТ СН'!$F$19</f>
        <v>939.19217215000003</v>
      </c>
      <c r="L15" s="35">
        <f>SUMIFS(СВЦЭМ!$C$33:$C$776,СВЦЭМ!$A$33:$A$776,$A15,СВЦЭМ!$B$33:$B$776,L$11)+'СЕТ СН'!$F$9+СВЦЭМ!$D$10+'СЕТ СН'!$F$6-'СЕТ СН'!$F$19</f>
        <v>934.69476263000001</v>
      </c>
      <c r="M15" s="35">
        <f>SUMIFS(СВЦЭМ!$C$33:$C$776,СВЦЭМ!$A$33:$A$776,$A15,СВЦЭМ!$B$33:$B$776,M$11)+'СЕТ СН'!$F$9+СВЦЭМ!$D$10+'СЕТ СН'!$F$6-'СЕТ СН'!$F$19</f>
        <v>951.06221495</v>
      </c>
      <c r="N15" s="35">
        <f>SUMIFS(СВЦЭМ!$C$33:$C$776,СВЦЭМ!$A$33:$A$776,$A15,СВЦЭМ!$B$33:$B$776,N$11)+'СЕТ СН'!$F$9+СВЦЭМ!$D$10+'СЕТ СН'!$F$6-'СЕТ СН'!$F$19</f>
        <v>959.17439001000002</v>
      </c>
      <c r="O15" s="35">
        <f>SUMIFS(СВЦЭМ!$C$33:$C$776,СВЦЭМ!$A$33:$A$776,$A15,СВЦЭМ!$B$33:$B$776,O$11)+'СЕТ СН'!$F$9+СВЦЭМ!$D$10+'СЕТ СН'!$F$6-'СЕТ СН'!$F$19</f>
        <v>977.65409432000001</v>
      </c>
      <c r="P15" s="35">
        <f>SUMIFS(СВЦЭМ!$C$33:$C$776,СВЦЭМ!$A$33:$A$776,$A15,СВЦЭМ!$B$33:$B$776,P$11)+'СЕТ СН'!$F$9+СВЦЭМ!$D$10+'СЕТ СН'!$F$6-'СЕТ СН'!$F$19</f>
        <v>979.15400835000003</v>
      </c>
      <c r="Q15" s="35">
        <f>SUMIFS(СВЦЭМ!$C$33:$C$776,СВЦЭМ!$A$33:$A$776,$A15,СВЦЭМ!$B$33:$B$776,Q$11)+'СЕТ СН'!$F$9+СВЦЭМ!$D$10+'СЕТ СН'!$F$6-'СЕТ СН'!$F$19</f>
        <v>986.04743418999999</v>
      </c>
      <c r="R15" s="35">
        <f>SUMIFS(СВЦЭМ!$C$33:$C$776,СВЦЭМ!$A$33:$A$776,$A15,СВЦЭМ!$B$33:$B$776,R$11)+'СЕТ СН'!$F$9+СВЦЭМ!$D$10+'СЕТ СН'!$F$6-'СЕТ СН'!$F$19</f>
        <v>1004.23082047</v>
      </c>
      <c r="S15" s="35">
        <f>SUMIFS(СВЦЭМ!$C$33:$C$776,СВЦЭМ!$A$33:$A$776,$A15,СВЦЭМ!$B$33:$B$776,S$11)+'СЕТ СН'!$F$9+СВЦЭМ!$D$10+'СЕТ СН'!$F$6-'СЕТ СН'!$F$19</f>
        <v>1032.11303716</v>
      </c>
      <c r="T15" s="35">
        <f>SUMIFS(СВЦЭМ!$C$33:$C$776,СВЦЭМ!$A$33:$A$776,$A15,СВЦЭМ!$B$33:$B$776,T$11)+'СЕТ СН'!$F$9+СВЦЭМ!$D$10+'СЕТ СН'!$F$6-'СЕТ СН'!$F$19</f>
        <v>983.45714134000002</v>
      </c>
      <c r="U15" s="35">
        <f>SUMIFS(СВЦЭМ!$C$33:$C$776,СВЦЭМ!$A$33:$A$776,$A15,СВЦЭМ!$B$33:$B$776,U$11)+'СЕТ СН'!$F$9+СВЦЭМ!$D$10+'СЕТ СН'!$F$6-'СЕТ СН'!$F$19</f>
        <v>939.10873923000008</v>
      </c>
      <c r="V15" s="35">
        <f>SUMIFS(СВЦЭМ!$C$33:$C$776,СВЦЭМ!$A$33:$A$776,$A15,СВЦЭМ!$B$33:$B$776,V$11)+'СЕТ СН'!$F$9+СВЦЭМ!$D$10+'СЕТ СН'!$F$6-'СЕТ СН'!$F$19</f>
        <v>925.3051001</v>
      </c>
      <c r="W15" s="35">
        <f>SUMIFS(СВЦЭМ!$C$33:$C$776,СВЦЭМ!$A$33:$A$776,$A15,СВЦЭМ!$B$33:$B$776,W$11)+'СЕТ СН'!$F$9+СВЦЭМ!$D$10+'СЕТ СН'!$F$6-'СЕТ СН'!$F$19</f>
        <v>939.97537074000002</v>
      </c>
      <c r="X15" s="35">
        <f>SUMIFS(СВЦЭМ!$C$33:$C$776,СВЦЭМ!$A$33:$A$776,$A15,СВЦЭМ!$B$33:$B$776,X$11)+'СЕТ СН'!$F$9+СВЦЭМ!$D$10+'СЕТ СН'!$F$6-'СЕТ СН'!$F$19</f>
        <v>947.13470370000005</v>
      </c>
      <c r="Y15" s="35">
        <f>SUMIFS(СВЦЭМ!$C$33:$C$776,СВЦЭМ!$A$33:$A$776,$A15,СВЦЭМ!$B$33:$B$776,Y$11)+'СЕТ СН'!$F$9+СВЦЭМ!$D$10+'СЕТ СН'!$F$6-'СЕТ СН'!$F$19</f>
        <v>953.10740989999999</v>
      </c>
    </row>
    <row r="16" spans="1:27" ht="15.75" x14ac:dyDescent="0.2">
      <c r="A16" s="34">
        <f t="shared" si="0"/>
        <v>43590</v>
      </c>
      <c r="B16" s="35">
        <f>SUMIFS(СВЦЭМ!$C$33:$C$776,СВЦЭМ!$A$33:$A$776,$A16,СВЦЭМ!$B$33:$B$776,B$11)+'СЕТ СН'!$F$9+СВЦЭМ!$D$10+'СЕТ СН'!$F$6-'СЕТ СН'!$F$19</f>
        <v>990.03924276000009</v>
      </c>
      <c r="C16" s="35">
        <f>SUMIFS(СВЦЭМ!$C$33:$C$776,СВЦЭМ!$A$33:$A$776,$A16,СВЦЭМ!$B$33:$B$776,C$11)+'СЕТ СН'!$F$9+СВЦЭМ!$D$10+'СЕТ СН'!$F$6-'СЕТ СН'!$F$19</f>
        <v>1066.70975767</v>
      </c>
      <c r="D16" s="35">
        <f>SUMIFS(СВЦЭМ!$C$33:$C$776,СВЦЭМ!$A$33:$A$776,$A16,СВЦЭМ!$B$33:$B$776,D$11)+'СЕТ СН'!$F$9+СВЦЭМ!$D$10+'СЕТ СН'!$F$6-'СЕТ СН'!$F$19</f>
        <v>1111.9185533799998</v>
      </c>
      <c r="E16" s="35">
        <f>SUMIFS(СВЦЭМ!$C$33:$C$776,СВЦЭМ!$A$33:$A$776,$A16,СВЦЭМ!$B$33:$B$776,E$11)+'СЕТ СН'!$F$9+СВЦЭМ!$D$10+'СЕТ СН'!$F$6-'СЕТ СН'!$F$19</f>
        <v>1114.8862344299998</v>
      </c>
      <c r="F16" s="35">
        <f>SUMIFS(СВЦЭМ!$C$33:$C$776,СВЦЭМ!$A$33:$A$776,$A16,СВЦЭМ!$B$33:$B$776,F$11)+'СЕТ СН'!$F$9+СВЦЭМ!$D$10+'СЕТ СН'!$F$6-'СЕТ СН'!$F$19</f>
        <v>1120.7164402000001</v>
      </c>
      <c r="G16" s="35">
        <f>SUMIFS(СВЦЭМ!$C$33:$C$776,СВЦЭМ!$A$33:$A$776,$A16,СВЦЭМ!$B$33:$B$776,G$11)+'СЕТ СН'!$F$9+СВЦЭМ!$D$10+'СЕТ СН'!$F$6-'СЕТ СН'!$F$19</f>
        <v>1105.8896964999999</v>
      </c>
      <c r="H16" s="35">
        <f>SUMIFS(СВЦЭМ!$C$33:$C$776,СВЦЭМ!$A$33:$A$776,$A16,СВЦЭМ!$B$33:$B$776,H$11)+'СЕТ СН'!$F$9+СВЦЭМ!$D$10+'СЕТ СН'!$F$6-'СЕТ СН'!$F$19</f>
        <v>1071.0686631900001</v>
      </c>
      <c r="I16" s="35">
        <f>SUMIFS(СВЦЭМ!$C$33:$C$776,СВЦЭМ!$A$33:$A$776,$A16,СВЦЭМ!$B$33:$B$776,I$11)+'СЕТ СН'!$F$9+СВЦЭМ!$D$10+'СЕТ СН'!$F$6-'СЕТ СН'!$F$19</f>
        <v>1018.2686312300001</v>
      </c>
      <c r="J16" s="35">
        <f>SUMIFS(СВЦЭМ!$C$33:$C$776,СВЦЭМ!$A$33:$A$776,$A16,СВЦЭМ!$B$33:$B$776,J$11)+'СЕТ СН'!$F$9+СВЦЭМ!$D$10+'СЕТ СН'!$F$6-'СЕТ СН'!$F$19</f>
        <v>956.31704764000006</v>
      </c>
      <c r="K16" s="35">
        <f>SUMIFS(СВЦЭМ!$C$33:$C$776,СВЦЭМ!$A$33:$A$776,$A16,СВЦЭМ!$B$33:$B$776,K$11)+'СЕТ СН'!$F$9+СВЦЭМ!$D$10+'СЕТ СН'!$F$6-'СЕТ СН'!$F$19</f>
        <v>962.26009716999999</v>
      </c>
      <c r="L16" s="35">
        <f>SUMIFS(СВЦЭМ!$C$33:$C$776,СВЦЭМ!$A$33:$A$776,$A16,СВЦЭМ!$B$33:$B$776,L$11)+'СЕТ СН'!$F$9+СВЦЭМ!$D$10+'СЕТ СН'!$F$6-'СЕТ СН'!$F$19</f>
        <v>967.44035154000005</v>
      </c>
      <c r="M16" s="35">
        <f>SUMIFS(СВЦЭМ!$C$33:$C$776,СВЦЭМ!$A$33:$A$776,$A16,СВЦЭМ!$B$33:$B$776,M$11)+'СЕТ СН'!$F$9+СВЦЭМ!$D$10+'СЕТ СН'!$F$6-'СЕТ СН'!$F$19</f>
        <v>975.70824300000004</v>
      </c>
      <c r="N16" s="35">
        <f>SUMIFS(СВЦЭМ!$C$33:$C$776,СВЦЭМ!$A$33:$A$776,$A16,СВЦЭМ!$B$33:$B$776,N$11)+'СЕТ СН'!$F$9+СВЦЭМ!$D$10+'СЕТ СН'!$F$6-'СЕТ СН'!$F$19</f>
        <v>966.54920661000006</v>
      </c>
      <c r="O16" s="35">
        <f>SUMIFS(СВЦЭМ!$C$33:$C$776,СВЦЭМ!$A$33:$A$776,$A16,СВЦЭМ!$B$33:$B$776,O$11)+'СЕТ СН'!$F$9+СВЦЭМ!$D$10+'СЕТ СН'!$F$6-'СЕТ СН'!$F$19</f>
        <v>963.91595558000006</v>
      </c>
      <c r="P16" s="35">
        <f>SUMIFS(СВЦЭМ!$C$33:$C$776,СВЦЭМ!$A$33:$A$776,$A16,СВЦЭМ!$B$33:$B$776,P$11)+'СЕТ СН'!$F$9+СВЦЭМ!$D$10+'СЕТ СН'!$F$6-'СЕТ СН'!$F$19</f>
        <v>965.3386036500001</v>
      </c>
      <c r="Q16" s="35">
        <f>SUMIFS(СВЦЭМ!$C$33:$C$776,СВЦЭМ!$A$33:$A$776,$A16,СВЦЭМ!$B$33:$B$776,Q$11)+'СЕТ СН'!$F$9+СВЦЭМ!$D$10+'СЕТ СН'!$F$6-'СЕТ СН'!$F$19</f>
        <v>967.70289099000001</v>
      </c>
      <c r="R16" s="35">
        <f>SUMIFS(СВЦЭМ!$C$33:$C$776,СВЦЭМ!$A$33:$A$776,$A16,СВЦЭМ!$B$33:$B$776,R$11)+'СЕТ СН'!$F$9+СВЦЭМ!$D$10+'СЕТ СН'!$F$6-'СЕТ СН'!$F$19</f>
        <v>955.18275613000003</v>
      </c>
      <c r="S16" s="35">
        <f>SUMIFS(СВЦЭМ!$C$33:$C$776,СВЦЭМ!$A$33:$A$776,$A16,СВЦЭМ!$B$33:$B$776,S$11)+'СЕТ СН'!$F$9+СВЦЭМ!$D$10+'СЕТ СН'!$F$6-'СЕТ СН'!$F$19</f>
        <v>955.60569932999999</v>
      </c>
      <c r="T16" s="35">
        <f>SUMIFS(СВЦЭМ!$C$33:$C$776,СВЦЭМ!$A$33:$A$776,$A16,СВЦЭМ!$B$33:$B$776,T$11)+'СЕТ СН'!$F$9+СВЦЭМ!$D$10+'СЕТ СН'!$F$6-'СЕТ СН'!$F$19</f>
        <v>959.17715753000004</v>
      </c>
      <c r="U16" s="35">
        <f>SUMIFS(СВЦЭМ!$C$33:$C$776,СВЦЭМ!$A$33:$A$776,$A16,СВЦЭМ!$B$33:$B$776,U$11)+'СЕТ СН'!$F$9+СВЦЭМ!$D$10+'СЕТ СН'!$F$6-'СЕТ СН'!$F$19</f>
        <v>938.81771602000003</v>
      </c>
      <c r="V16" s="35">
        <f>SUMIFS(СВЦЭМ!$C$33:$C$776,СВЦЭМ!$A$33:$A$776,$A16,СВЦЭМ!$B$33:$B$776,V$11)+'СЕТ СН'!$F$9+СВЦЭМ!$D$10+'СЕТ СН'!$F$6-'СЕТ СН'!$F$19</f>
        <v>917.50030692000007</v>
      </c>
      <c r="W16" s="35">
        <f>SUMIFS(СВЦЭМ!$C$33:$C$776,СВЦЭМ!$A$33:$A$776,$A16,СВЦЭМ!$B$33:$B$776,W$11)+'СЕТ СН'!$F$9+СВЦЭМ!$D$10+'СЕТ СН'!$F$6-'СЕТ СН'!$F$19</f>
        <v>906.99019956000006</v>
      </c>
      <c r="X16" s="35">
        <f>SUMIFS(СВЦЭМ!$C$33:$C$776,СВЦЭМ!$A$33:$A$776,$A16,СВЦЭМ!$B$33:$B$776,X$11)+'СЕТ СН'!$F$9+СВЦЭМ!$D$10+'СЕТ СН'!$F$6-'СЕТ СН'!$F$19</f>
        <v>926.60432438000009</v>
      </c>
      <c r="Y16" s="35">
        <f>SUMIFS(СВЦЭМ!$C$33:$C$776,СВЦЭМ!$A$33:$A$776,$A16,СВЦЭМ!$B$33:$B$776,Y$11)+'СЕТ СН'!$F$9+СВЦЭМ!$D$10+'СЕТ СН'!$F$6-'СЕТ СН'!$F$19</f>
        <v>971.26524852</v>
      </c>
    </row>
    <row r="17" spans="1:25" ht="15.75" x14ac:dyDescent="0.2">
      <c r="A17" s="34">
        <f t="shared" si="0"/>
        <v>43591</v>
      </c>
      <c r="B17" s="35">
        <f>SUMIFS(СВЦЭМ!$C$33:$C$776,СВЦЭМ!$A$33:$A$776,$A17,СВЦЭМ!$B$33:$B$776,B$11)+'СЕТ СН'!$F$9+СВЦЭМ!$D$10+'СЕТ СН'!$F$6-'СЕТ СН'!$F$19</f>
        <v>1065.7242247700001</v>
      </c>
      <c r="C17" s="35">
        <f>SUMIFS(СВЦЭМ!$C$33:$C$776,СВЦЭМ!$A$33:$A$776,$A17,СВЦЭМ!$B$33:$B$776,C$11)+'СЕТ СН'!$F$9+СВЦЭМ!$D$10+'СЕТ СН'!$F$6-'СЕТ СН'!$F$19</f>
        <v>1126.9880716199998</v>
      </c>
      <c r="D17" s="35">
        <f>SUMIFS(СВЦЭМ!$C$33:$C$776,СВЦЭМ!$A$33:$A$776,$A17,СВЦЭМ!$B$33:$B$776,D$11)+'СЕТ СН'!$F$9+СВЦЭМ!$D$10+'СЕТ СН'!$F$6-'СЕТ СН'!$F$19</f>
        <v>1155.67748725</v>
      </c>
      <c r="E17" s="35">
        <f>SUMIFS(СВЦЭМ!$C$33:$C$776,СВЦЭМ!$A$33:$A$776,$A17,СВЦЭМ!$B$33:$B$776,E$11)+'СЕТ СН'!$F$9+СВЦЭМ!$D$10+'СЕТ СН'!$F$6-'СЕТ СН'!$F$19</f>
        <v>1168.5667294999998</v>
      </c>
      <c r="F17" s="35">
        <f>SUMIFS(СВЦЭМ!$C$33:$C$776,СВЦЭМ!$A$33:$A$776,$A17,СВЦЭМ!$B$33:$B$776,F$11)+'СЕТ СН'!$F$9+СВЦЭМ!$D$10+'СЕТ СН'!$F$6-'СЕТ СН'!$F$19</f>
        <v>1153.1523400999999</v>
      </c>
      <c r="G17" s="35">
        <f>SUMIFS(СВЦЭМ!$C$33:$C$776,СВЦЭМ!$A$33:$A$776,$A17,СВЦЭМ!$B$33:$B$776,G$11)+'СЕТ СН'!$F$9+СВЦЭМ!$D$10+'СЕТ СН'!$F$6-'СЕТ СН'!$F$19</f>
        <v>1115.1869472699998</v>
      </c>
      <c r="H17" s="35">
        <f>SUMIFS(СВЦЭМ!$C$33:$C$776,СВЦЭМ!$A$33:$A$776,$A17,СВЦЭМ!$B$33:$B$776,H$11)+'СЕТ СН'!$F$9+СВЦЭМ!$D$10+'СЕТ СН'!$F$6-'СЕТ СН'!$F$19</f>
        <v>1059.7267200900001</v>
      </c>
      <c r="I17" s="35">
        <f>SUMIFS(СВЦЭМ!$C$33:$C$776,СВЦЭМ!$A$33:$A$776,$A17,СВЦЭМ!$B$33:$B$776,I$11)+'СЕТ СН'!$F$9+СВЦЭМ!$D$10+'СЕТ СН'!$F$6-'СЕТ СН'!$F$19</f>
        <v>1000.66598895</v>
      </c>
      <c r="J17" s="35">
        <f>SUMIFS(СВЦЭМ!$C$33:$C$776,СВЦЭМ!$A$33:$A$776,$A17,СВЦЭМ!$B$33:$B$776,J$11)+'СЕТ СН'!$F$9+СВЦЭМ!$D$10+'СЕТ СН'!$F$6-'СЕТ СН'!$F$19</f>
        <v>970.54438284000003</v>
      </c>
      <c r="K17" s="35">
        <f>SUMIFS(СВЦЭМ!$C$33:$C$776,СВЦЭМ!$A$33:$A$776,$A17,СВЦЭМ!$B$33:$B$776,K$11)+'СЕТ СН'!$F$9+СВЦЭМ!$D$10+'СЕТ СН'!$F$6-'СЕТ СН'!$F$19</f>
        <v>961.19016300999999</v>
      </c>
      <c r="L17" s="35">
        <f>SUMIFS(СВЦЭМ!$C$33:$C$776,СВЦЭМ!$A$33:$A$776,$A17,СВЦЭМ!$B$33:$B$776,L$11)+'СЕТ СН'!$F$9+СВЦЭМ!$D$10+'СЕТ СН'!$F$6-'СЕТ СН'!$F$19</f>
        <v>949.06698319000009</v>
      </c>
      <c r="M17" s="35">
        <f>SUMIFS(СВЦЭМ!$C$33:$C$776,СВЦЭМ!$A$33:$A$776,$A17,СВЦЭМ!$B$33:$B$776,M$11)+'СЕТ СН'!$F$9+СВЦЭМ!$D$10+'СЕТ СН'!$F$6-'СЕТ СН'!$F$19</f>
        <v>946.33396874000005</v>
      </c>
      <c r="N17" s="35">
        <f>SUMIFS(СВЦЭМ!$C$33:$C$776,СВЦЭМ!$A$33:$A$776,$A17,СВЦЭМ!$B$33:$B$776,N$11)+'СЕТ СН'!$F$9+СВЦЭМ!$D$10+'СЕТ СН'!$F$6-'СЕТ СН'!$F$19</f>
        <v>960.8305335</v>
      </c>
      <c r="O17" s="35">
        <f>SUMIFS(СВЦЭМ!$C$33:$C$776,СВЦЭМ!$A$33:$A$776,$A17,СВЦЭМ!$B$33:$B$776,O$11)+'СЕТ СН'!$F$9+СВЦЭМ!$D$10+'СЕТ СН'!$F$6-'СЕТ СН'!$F$19</f>
        <v>952.63396555000008</v>
      </c>
      <c r="P17" s="35">
        <f>SUMIFS(СВЦЭМ!$C$33:$C$776,СВЦЭМ!$A$33:$A$776,$A17,СВЦЭМ!$B$33:$B$776,P$11)+'СЕТ СН'!$F$9+СВЦЭМ!$D$10+'СЕТ СН'!$F$6-'СЕТ СН'!$F$19</f>
        <v>970.52634046000003</v>
      </c>
      <c r="Q17" s="35">
        <f>SUMIFS(СВЦЭМ!$C$33:$C$776,СВЦЭМ!$A$33:$A$776,$A17,СВЦЭМ!$B$33:$B$776,Q$11)+'СЕТ СН'!$F$9+СВЦЭМ!$D$10+'СЕТ СН'!$F$6-'СЕТ СН'!$F$19</f>
        <v>980.52636913000003</v>
      </c>
      <c r="R17" s="35">
        <f>SUMIFS(СВЦЭМ!$C$33:$C$776,СВЦЭМ!$A$33:$A$776,$A17,СВЦЭМ!$B$33:$B$776,R$11)+'СЕТ СН'!$F$9+СВЦЭМ!$D$10+'СЕТ СН'!$F$6-'СЕТ СН'!$F$19</f>
        <v>978.99852065000005</v>
      </c>
      <c r="S17" s="35">
        <f>SUMIFS(СВЦЭМ!$C$33:$C$776,СВЦЭМ!$A$33:$A$776,$A17,СВЦЭМ!$B$33:$B$776,S$11)+'СЕТ СН'!$F$9+СВЦЭМ!$D$10+'СЕТ СН'!$F$6-'СЕТ СН'!$F$19</f>
        <v>967.77164515000004</v>
      </c>
      <c r="T17" s="35">
        <f>SUMIFS(СВЦЭМ!$C$33:$C$776,СВЦЭМ!$A$33:$A$776,$A17,СВЦЭМ!$B$33:$B$776,T$11)+'СЕТ СН'!$F$9+СВЦЭМ!$D$10+'СЕТ СН'!$F$6-'СЕТ СН'!$F$19</f>
        <v>955.12289988000009</v>
      </c>
      <c r="U17" s="35">
        <f>SUMIFS(СВЦЭМ!$C$33:$C$776,СВЦЭМ!$A$33:$A$776,$A17,СВЦЭМ!$B$33:$B$776,U$11)+'СЕТ СН'!$F$9+СВЦЭМ!$D$10+'СЕТ СН'!$F$6-'СЕТ СН'!$F$19</f>
        <v>929.59085852999999</v>
      </c>
      <c r="V17" s="35">
        <f>SUMIFS(СВЦЭМ!$C$33:$C$776,СВЦЭМ!$A$33:$A$776,$A17,СВЦЭМ!$B$33:$B$776,V$11)+'СЕТ СН'!$F$9+СВЦЭМ!$D$10+'СЕТ СН'!$F$6-'СЕТ СН'!$F$19</f>
        <v>930.47931337</v>
      </c>
      <c r="W17" s="35">
        <f>SUMIFS(СВЦЭМ!$C$33:$C$776,СВЦЭМ!$A$33:$A$776,$A17,СВЦЭМ!$B$33:$B$776,W$11)+'СЕТ СН'!$F$9+СВЦЭМ!$D$10+'СЕТ СН'!$F$6-'СЕТ СН'!$F$19</f>
        <v>927.03468523000004</v>
      </c>
      <c r="X17" s="35">
        <f>SUMIFS(СВЦЭМ!$C$33:$C$776,СВЦЭМ!$A$33:$A$776,$A17,СВЦЭМ!$B$33:$B$776,X$11)+'СЕТ СН'!$F$9+СВЦЭМ!$D$10+'СЕТ СН'!$F$6-'СЕТ СН'!$F$19</f>
        <v>960.78410418999999</v>
      </c>
      <c r="Y17" s="35">
        <f>SUMIFS(СВЦЭМ!$C$33:$C$776,СВЦЭМ!$A$33:$A$776,$A17,СВЦЭМ!$B$33:$B$776,Y$11)+'СЕТ СН'!$F$9+СВЦЭМ!$D$10+'СЕТ СН'!$F$6-'СЕТ СН'!$F$19</f>
        <v>1039.7562967599999</v>
      </c>
    </row>
    <row r="18" spans="1:25" ht="15.75" x14ac:dyDescent="0.2">
      <c r="A18" s="34">
        <f t="shared" si="0"/>
        <v>43592</v>
      </c>
      <c r="B18" s="35">
        <f>SUMIFS(СВЦЭМ!$C$33:$C$776,СВЦЭМ!$A$33:$A$776,$A18,СВЦЭМ!$B$33:$B$776,B$11)+'СЕТ СН'!$F$9+СВЦЭМ!$D$10+'СЕТ СН'!$F$6-'СЕТ СН'!$F$19</f>
        <v>1046.10883345</v>
      </c>
      <c r="C18" s="35">
        <f>SUMIFS(СВЦЭМ!$C$33:$C$776,СВЦЭМ!$A$33:$A$776,$A18,СВЦЭМ!$B$33:$B$776,C$11)+'СЕТ СН'!$F$9+СВЦЭМ!$D$10+'СЕТ СН'!$F$6-'СЕТ СН'!$F$19</f>
        <v>1095.6523532499998</v>
      </c>
      <c r="D18" s="35">
        <f>SUMIFS(СВЦЭМ!$C$33:$C$776,СВЦЭМ!$A$33:$A$776,$A18,СВЦЭМ!$B$33:$B$776,D$11)+'СЕТ СН'!$F$9+СВЦЭМ!$D$10+'СЕТ СН'!$F$6-'СЕТ СН'!$F$19</f>
        <v>1084.1117839999999</v>
      </c>
      <c r="E18" s="35">
        <f>SUMIFS(СВЦЭМ!$C$33:$C$776,СВЦЭМ!$A$33:$A$776,$A18,СВЦЭМ!$B$33:$B$776,E$11)+'СЕТ СН'!$F$9+СВЦЭМ!$D$10+'СЕТ СН'!$F$6-'СЕТ СН'!$F$19</f>
        <v>1086.78269815</v>
      </c>
      <c r="F18" s="35">
        <f>SUMIFS(СВЦЭМ!$C$33:$C$776,СВЦЭМ!$A$33:$A$776,$A18,СВЦЭМ!$B$33:$B$776,F$11)+'СЕТ СН'!$F$9+СВЦЭМ!$D$10+'СЕТ СН'!$F$6-'СЕТ СН'!$F$19</f>
        <v>1081.26267717</v>
      </c>
      <c r="G18" s="35">
        <f>SUMIFS(СВЦЭМ!$C$33:$C$776,СВЦЭМ!$A$33:$A$776,$A18,СВЦЭМ!$B$33:$B$776,G$11)+'СЕТ СН'!$F$9+СВЦЭМ!$D$10+'СЕТ СН'!$F$6-'СЕТ СН'!$F$19</f>
        <v>1064.62598196</v>
      </c>
      <c r="H18" s="35">
        <f>SUMIFS(СВЦЭМ!$C$33:$C$776,СВЦЭМ!$A$33:$A$776,$A18,СВЦЭМ!$B$33:$B$776,H$11)+'СЕТ СН'!$F$9+СВЦЭМ!$D$10+'СЕТ СН'!$F$6-'СЕТ СН'!$F$19</f>
        <v>1023.36431843</v>
      </c>
      <c r="I18" s="35">
        <f>SUMIFS(СВЦЭМ!$C$33:$C$776,СВЦЭМ!$A$33:$A$776,$A18,СВЦЭМ!$B$33:$B$776,I$11)+'СЕТ СН'!$F$9+СВЦЭМ!$D$10+'СЕТ СН'!$F$6-'СЕТ СН'!$F$19</f>
        <v>962.70019037000009</v>
      </c>
      <c r="J18" s="35">
        <f>SUMIFS(СВЦЭМ!$C$33:$C$776,СВЦЭМ!$A$33:$A$776,$A18,СВЦЭМ!$B$33:$B$776,J$11)+'СЕТ СН'!$F$9+СВЦЭМ!$D$10+'СЕТ СН'!$F$6-'СЕТ СН'!$F$19</f>
        <v>944.10164581000004</v>
      </c>
      <c r="K18" s="35">
        <f>SUMIFS(СВЦЭМ!$C$33:$C$776,СВЦЭМ!$A$33:$A$776,$A18,СВЦЭМ!$B$33:$B$776,K$11)+'СЕТ СН'!$F$9+СВЦЭМ!$D$10+'СЕТ СН'!$F$6-'СЕТ СН'!$F$19</f>
        <v>952.57687710000005</v>
      </c>
      <c r="L18" s="35">
        <f>SUMIFS(СВЦЭМ!$C$33:$C$776,СВЦЭМ!$A$33:$A$776,$A18,СВЦЭМ!$B$33:$B$776,L$11)+'СЕТ СН'!$F$9+СВЦЭМ!$D$10+'СЕТ СН'!$F$6-'СЕТ СН'!$F$19</f>
        <v>948.70628717</v>
      </c>
      <c r="M18" s="35">
        <f>SUMIFS(СВЦЭМ!$C$33:$C$776,СВЦЭМ!$A$33:$A$776,$A18,СВЦЭМ!$B$33:$B$776,M$11)+'СЕТ СН'!$F$9+СВЦЭМ!$D$10+'СЕТ СН'!$F$6-'СЕТ СН'!$F$19</f>
        <v>961.40505340000004</v>
      </c>
      <c r="N18" s="35">
        <f>SUMIFS(СВЦЭМ!$C$33:$C$776,СВЦЭМ!$A$33:$A$776,$A18,СВЦЭМ!$B$33:$B$776,N$11)+'СЕТ СН'!$F$9+СВЦЭМ!$D$10+'СЕТ СН'!$F$6-'СЕТ СН'!$F$19</f>
        <v>967.45020892000002</v>
      </c>
      <c r="O18" s="35">
        <f>SUMIFS(СВЦЭМ!$C$33:$C$776,СВЦЭМ!$A$33:$A$776,$A18,СВЦЭМ!$B$33:$B$776,O$11)+'СЕТ СН'!$F$9+СВЦЭМ!$D$10+'СЕТ СН'!$F$6-'СЕТ СН'!$F$19</f>
        <v>940.85990948000006</v>
      </c>
      <c r="P18" s="35">
        <f>SUMIFS(СВЦЭМ!$C$33:$C$776,СВЦЭМ!$A$33:$A$776,$A18,СВЦЭМ!$B$33:$B$776,P$11)+'СЕТ СН'!$F$9+СВЦЭМ!$D$10+'СЕТ СН'!$F$6-'СЕТ СН'!$F$19</f>
        <v>948.21312662000003</v>
      </c>
      <c r="Q18" s="35">
        <f>SUMIFS(СВЦЭМ!$C$33:$C$776,СВЦЭМ!$A$33:$A$776,$A18,СВЦЭМ!$B$33:$B$776,Q$11)+'СЕТ СН'!$F$9+СВЦЭМ!$D$10+'СЕТ СН'!$F$6-'СЕТ СН'!$F$19</f>
        <v>957.67327639000007</v>
      </c>
      <c r="R18" s="35">
        <f>SUMIFS(СВЦЭМ!$C$33:$C$776,СВЦЭМ!$A$33:$A$776,$A18,СВЦЭМ!$B$33:$B$776,R$11)+'СЕТ СН'!$F$9+СВЦЭМ!$D$10+'СЕТ СН'!$F$6-'СЕТ СН'!$F$19</f>
        <v>963.11053727000001</v>
      </c>
      <c r="S18" s="35">
        <f>SUMIFS(СВЦЭМ!$C$33:$C$776,СВЦЭМ!$A$33:$A$776,$A18,СВЦЭМ!$B$33:$B$776,S$11)+'СЕТ СН'!$F$9+СВЦЭМ!$D$10+'СЕТ СН'!$F$6-'СЕТ СН'!$F$19</f>
        <v>962.30417370000009</v>
      </c>
      <c r="T18" s="35">
        <f>SUMIFS(СВЦЭМ!$C$33:$C$776,СВЦЭМ!$A$33:$A$776,$A18,СВЦЭМ!$B$33:$B$776,T$11)+'СЕТ СН'!$F$9+СВЦЭМ!$D$10+'СЕТ СН'!$F$6-'СЕТ СН'!$F$19</f>
        <v>942.65550839000002</v>
      </c>
      <c r="U18" s="35">
        <f>SUMIFS(СВЦЭМ!$C$33:$C$776,СВЦЭМ!$A$33:$A$776,$A18,СВЦЭМ!$B$33:$B$776,U$11)+'СЕТ СН'!$F$9+СВЦЭМ!$D$10+'СЕТ СН'!$F$6-'СЕТ СН'!$F$19</f>
        <v>951.57164616</v>
      </c>
      <c r="V18" s="35">
        <f>SUMIFS(СВЦЭМ!$C$33:$C$776,СВЦЭМ!$A$33:$A$776,$A18,СВЦЭМ!$B$33:$B$776,V$11)+'СЕТ СН'!$F$9+СВЦЭМ!$D$10+'СЕТ СН'!$F$6-'СЕТ СН'!$F$19</f>
        <v>949.55417718000001</v>
      </c>
      <c r="W18" s="35">
        <f>SUMIFS(СВЦЭМ!$C$33:$C$776,СВЦЭМ!$A$33:$A$776,$A18,СВЦЭМ!$B$33:$B$776,W$11)+'СЕТ СН'!$F$9+СВЦЭМ!$D$10+'СЕТ СН'!$F$6-'СЕТ СН'!$F$19</f>
        <v>925.64199081000004</v>
      </c>
      <c r="X18" s="35">
        <f>SUMIFS(СВЦЭМ!$C$33:$C$776,СВЦЭМ!$A$33:$A$776,$A18,СВЦЭМ!$B$33:$B$776,X$11)+'СЕТ СН'!$F$9+СВЦЭМ!$D$10+'СЕТ СН'!$F$6-'СЕТ СН'!$F$19</f>
        <v>962.96336725000003</v>
      </c>
      <c r="Y18" s="35">
        <f>SUMIFS(СВЦЭМ!$C$33:$C$776,СВЦЭМ!$A$33:$A$776,$A18,СВЦЭМ!$B$33:$B$776,Y$11)+'СЕТ СН'!$F$9+СВЦЭМ!$D$10+'СЕТ СН'!$F$6-'СЕТ СН'!$F$19</f>
        <v>966.33868614000005</v>
      </c>
    </row>
    <row r="19" spans="1:25" ht="15.75" x14ac:dyDescent="0.2">
      <c r="A19" s="34">
        <f t="shared" si="0"/>
        <v>43593</v>
      </c>
      <c r="B19" s="35">
        <f>SUMIFS(СВЦЭМ!$C$33:$C$776,СВЦЭМ!$A$33:$A$776,$A19,СВЦЭМ!$B$33:$B$776,B$11)+'СЕТ СН'!$F$9+СВЦЭМ!$D$10+'СЕТ СН'!$F$6-'СЕТ СН'!$F$19</f>
        <v>1005.8002569800001</v>
      </c>
      <c r="C19" s="35">
        <f>SUMIFS(СВЦЭМ!$C$33:$C$776,СВЦЭМ!$A$33:$A$776,$A19,СВЦЭМ!$B$33:$B$776,C$11)+'СЕТ СН'!$F$9+СВЦЭМ!$D$10+'СЕТ СН'!$F$6-'СЕТ СН'!$F$19</f>
        <v>1033.7026270599999</v>
      </c>
      <c r="D19" s="35">
        <f>SUMIFS(СВЦЭМ!$C$33:$C$776,СВЦЭМ!$A$33:$A$776,$A19,СВЦЭМ!$B$33:$B$776,D$11)+'СЕТ СН'!$F$9+СВЦЭМ!$D$10+'СЕТ СН'!$F$6-'СЕТ СН'!$F$19</f>
        <v>1020.0790958</v>
      </c>
      <c r="E19" s="35">
        <f>SUMIFS(СВЦЭМ!$C$33:$C$776,СВЦЭМ!$A$33:$A$776,$A19,СВЦЭМ!$B$33:$B$776,E$11)+'СЕТ СН'!$F$9+СВЦЭМ!$D$10+'СЕТ СН'!$F$6-'СЕТ СН'!$F$19</f>
        <v>1031.28084936</v>
      </c>
      <c r="F19" s="35">
        <f>SUMIFS(СВЦЭМ!$C$33:$C$776,СВЦЭМ!$A$33:$A$776,$A19,СВЦЭМ!$B$33:$B$776,F$11)+'СЕТ СН'!$F$9+СВЦЭМ!$D$10+'СЕТ СН'!$F$6-'СЕТ СН'!$F$19</f>
        <v>1032.4494360599999</v>
      </c>
      <c r="G19" s="35">
        <f>SUMIFS(СВЦЭМ!$C$33:$C$776,СВЦЭМ!$A$33:$A$776,$A19,СВЦЭМ!$B$33:$B$776,G$11)+'СЕТ СН'!$F$9+СВЦЭМ!$D$10+'СЕТ СН'!$F$6-'СЕТ СН'!$F$19</f>
        <v>1011.98597793</v>
      </c>
      <c r="H19" s="35">
        <f>SUMIFS(СВЦЭМ!$C$33:$C$776,СВЦЭМ!$A$33:$A$776,$A19,СВЦЭМ!$B$33:$B$776,H$11)+'СЕТ СН'!$F$9+СВЦЭМ!$D$10+'СЕТ СН'!$F$6-'СЕТ СН'!$F$19</f>
        <v>990.09384626000008</v>
      </c>
      <c r="I19" s="35">
        <f>SUMIFS(СВЦЭМ!$C$33:$C$776,СВЦЭМ!$A$33:$A$776,$A19,СВЦЭМ!$B$33:$B$776,I$11)+'СЕТ СН'!$F$9+СВЦЭМ!$D$10+'СЕТ СН'!$F$6-'СЕТ СН'!$F$19</f>
        <v>966.47786544000007</v>
      </c>
      <c r="J19" s="35">
        <f>SUMIFS(СВЦЭМ!$C$33:$C$776,СВЦЭМ!$A$33:$A$776,$A19,СВЦЭМ!$B$33:$B$776,J$11)+'СЕТ СН'!$F$9+СВЦЭМ!$D$10+'СЕТ СН'!$F$6-'СЕТ СН'!$F$19</f>
        <v>955.85995413000001</v>
      </c>
      <c r="K19" s="35">
        <f>SUMIFS(СВЦЭМ!$C$33:$C$776,СВЦЭМ!$A$33:$A$776,$A19,СВЦЭМ!$B$33:$B$776,K$11)+'СЕТ СН'!$F$9+СВЦЭМ!$D$10+'СЕТ СН'!$F$6-'СЕТ СН'!$F$19</f>
        <v>953.74768555000003</v>
      </c>
      <c r="L19" s="35">
        <f>SUMIFS(СВЦЭМ!$C$33:$C$776,СВЦЭМ!$A$33:$A$776,$A19,СВЦЭМ!$B$33:$B$776,L$11)+'СЕТ СН'!$F$9+СВЦЭМ!$D$10+'СЕТ СН'!$F$6-'СЕТ СН'!$F$19</f>
        <v>957.86966164</v>
      </c>
      <c r="M19" s="35">
        <f>SUMIFS(СВЦЭМ!$C$33:$C$776,СВЦЭМ!$A$33:$A$776,$A19,СВЦЭМ!$B$33:$B$776,M$11)+'СЕТ СН'!$F$9+СВЦЭМ!$D$10+'СЕТ СН'!$F$6-'СЕТ СН'!$F$19</f>
        <v>965.90557884000009</v>
      </c>
      <c r="N19" s="35">
        <f>SUMIFS(СВЦЭМ!$C$33:$C$776,СВЦЭМ!$A$33:$A$776,$A19,СВЦЭМ!$B$33:$B$776,N$11)+'СЕТ СН'!$F$9+СВЦЭМ!$D$10+'СЕТ СН'!$F$6-'СЕТ СН'!$F$19</f>
        <v>982.41360583000005</v>
      </c>
      <c r="O19" s="35">
        <f>SUMIFS(СВЦЭМ!$C$33:$C$776,СВЦЭМ!$A$33:$A$776,$A19,СВЦЭМ!$B$33:$B$776,O$11)+'СЕТ СН'!$F$9+СВЦЭМ!$D$10+'СЕТ СН'!$F$6-'СЕТ СН'!$F$19</f>
        <v>958.03619028000003</v>
      </c>
      <c r="P19" s="35">
        <f>SUMIFS(СВЦЭМ!$C$33:$C$776,СВЦЭМ!$A$33:$A$776,$A19,СВЦЭМ!$B$33:$B$776,P$11)+'СЕТ СН'!$F$9+СВЦЭМ!$D$10+'СЕТ СН'!$F$6-'СЕТ СН'!$F$19</f>
        <v>968.56336417</v>
      </c>
      <c r="Q19" s="35">
        <f>SUMIFS(СВЦЭМ!$C$33:$C$776,СВЦЭМ!$A$33:$A$776,$A19,СВЦЭМ!$B$33:$B$776,Q$11)+'СЕТ СН'!$F$9+СВЦЭМ!$D$10+'СЕТ СН'!$F$6-'СЕТ СН'!$F$19</f>
        <v>972.29117034000001</v>
      </c>
      <c r="R19" s="35">
        <f>SUMIFS(СВЦЭМ!$C$33:$C$776,СВЦЭМ!$A$33:$A$776,$A19,СВЦЭМ!$B$33:$B$776,R$11)+'СЕТ СН'!$F$9+СВЦЭМ!$D$10+'СЕТ СН'!$F$6-'СЕТ СН'!$F$19</f>
        <v>975.90088013000002</v>
      </c>
      <c r="S19" s="35">
        <f>SUMIFS(СВЦЭМ!$C$33:$C$776,СВЦЭМ!$A$33:$A$776,$A19,СВЦЭМ!$B$33:$B$776,S$11)+'СЕТ СН'!$F$9+СВЦЭМ!$D$10+'СЕТ СН'!$F$6-'СЕТ СН'!$F$19</f>
        <v>970.53705837000007</v>
      </c>
      <c r="T19" s="35">
        <f>SUMIFS(СВЦЭМ!$C$33:$C$776,СВЦЭМ!$A$33:$A$776,$A19,СВЦЭМ!$B$33:$B$776,T$11)+'СЕТ СН'!$F$9+СВЦЭМ!$D$10+'СЕТ СН'!$F$6-'СЕТ СН'!$F$19</f>
        <v>966.75969223000004</v>
      </c>
      <c r="U19" s="35">
        <f>SUMIFS(СВЦЭМ!$C$33:$C$776,СВЦЭМ!$A$33:$A$776,$A19,СВЦЭМ!$B$33:$B$776,U$11)+'СЕТ СН'!$F$9+СВЦЭМ!$D$10+'СЕТ СН'!$F$6-'СЕТ СН'!$F$19</f>
        <v>961.7937081</v>
      </c>
      <c r="V19" s="35">
        <f>SUMIFS(СВЦЭМ!$C$33:$C$776,СВЦЭМ!$A$33:$A$776,$A19,СВЦЭМ!$B$33:$B$776,V$11)+'СЕТ СН'!$F$9+СВЦЭМ!$D$10+'СЕТ СН'!$F$6-'СЕТ СН'!$F$19</f>
        <v>954.61903744000006</v>
      </c>
      <c r="W19" s="35">
        <f>SUMIFS(СВЦЭМ!$C$33:$C$776,СВЦЭМ!$A$33:$A$776,$A19,СВЦЭМ!$B$33:$B$776,W$11)+'СЕТ СН'!$F$9+СВЦЭМ!$D$10+'СЕТ СН'!$F$6-'СЕТ СН'!$F$19</f>
        <v>945.32371889000001</v>
      </c>
      <c r="X19" s="35">
        <f>SUMIFS(СВЦЭМ!$C$33:$C$776,СВЦЭМ!$A$33:$A$776,$A19,СВЦЭМ!$B$33:$B$776,X$11)+'СЕТ СН'!$F$9+СВЦЭМ!$D$10+'СЕТ СН'!$F$6-'СЕТ СН'!$F$19</f>
        <v>953.09147263</v>
      </c>
      <c r="Y19" s="35">
        <f>SUMIFS(СВЦЭМ!$C$33:$C$776,СВЦЭМ!$A$33:$A$776,$A19,СВЦЭМ!$B$33:$B$776,Y$11)+'СЕТ СН'!$F$9+СВЦЭМ!$D$10+'СЕТ СН'!$F$6-'СЕТ СН'!$F$19</f>
        <v>976.81954002000009</v>
      </c>
    </row>
    <row r="20" spans="1:25" ht="15.75" x14ac:dyDescent="0.2">
      <c r="A20" s="34">
        <f t="shared" si="0"/>
        <v>43594</v>
      </c>
      <c r="B20" s="35">
        <f>SUMIFS(СВЦЭМ!$C$33:$C$776,СВЦЭМ!$A$33:$A$776,$A20,СВЦЭМ!$B$33:$B$776,B$11)+'СЕТ СН'!$F$9+СВЦЭМ!$D$10+'СЕТ СН'!$F$6-'СЕТ СН'!$F$19</f>
        <v>960.06205218000002</v>
      </c>
      <c r="C20" s="35">
        <f>SUMIFS(СВЦЭМ!$C$33:$C$776,СВЦЭМ!$A$33:$A$776,$A20,СВЦЭМ!$B$33:$B$776,C$11)+'СЕТ СН'!$F$9+СВЦЭМ!$D$10+'СЕТ СН'!$F$6-'СЕТ СН'!$F$19</f>
        <v>968.72773893999999</v>
      </c>
      <c r="D20" s="35">
        <f>SUMIFS(СВЦЭМ!$C$33:$C$776,СВЦЭМ!$A$33:$A$776,$A20,СВЦЭМ!$B$33:$B$776,D$11)+'СЕТ СН'!$F$9+СВЦЭМ!$D$10+'СЕТ СН'!$F$6-'СЕТ СН'!$F$19</f>
        <v>975.67526378000002</v>
      </c>
      <c r="E20" s="35">
        <f>SUMIFS(СВЦЭМ!$C$33:$C$776,СВЦЭМ!$A$33:$A$776,$A20,СВЦЭМ!$B$33:$B$776,E$11)+'СЕТ СН'!$F$9+СВЦЭМ!$D$10+'СЕТ СН'!$F$6-'СЕТ СН'!$F$19</f>
        <v>980.12043010000002</v>
      </c>
      <c r="F20" s="35">
        <f>SUMIFS(СВЦЭМ!$C$33:$C$776,СВЦЭМ!$A$33:$A$776,$A20,СВЦЭМ!$B$33:$B$776,F$11)+'СЕТ СН'!$F$9+СВЦЭМ!$D$10+'СЕТ СН'!$F$6-'СЕТ СН'!$F$19</f>
        <v>983.19962335000002</v>
      </c>
      <c r="G20" s="35">
        <f>SUMIFS(СВЦЭМ!$C$33:$C$776,СВЦЭМ!$A$33:$A$776,$A20,СВЦЭМ!$B$33:$B$776,G$11)+'СЕТ СН'!$F$9+СВЦЭМ!$D$10+'СЕТ СН'!$F$6-'СЕТ СН'!$F$19</f>
        <v>987.71103839</v>
      </c>
      <c r="H20" s="35">
        <f>SUMIFS(СВЦЭМ!$C$33:$C$776,СВЦЭМ!$A$33:$A$776,$A20,СВЦЭМ!$B$33:$B$776,H$11)+'СЕТ СН'!$F$9+СВЦЭМ!$D$10+'СЕТ СН'!$F$6-'СЕТ СН'!$F$19</f>
        <v>971.77141754000002</v>
      </c>
      <c r="I20" s="35">
        <f>SUMIFS(СВЦЭМ!$C$33:$C$776,СВЦЭМ!$A$33:$A$776,$A20,СВЦЭМ!$B$33:$B$776,I$11)+'СЕТ СН'!$F$9+СВЦЭМ!$D$10+'СЕТ СН'!$F$6-'СЕТ СН'!$F$19</f>
        <v>945.49111621000009</v>
      </c>
      <c r="J20" s="35">
        <f>SUMIFS(СВЦЭМ!$C$33:$C$776,СВЦЭМ!$A$33:$A$776,$A20,СВЦЭМ!$B$33:$B$776,J$11)+'СЕТ СН'!$F$9+СВЦЭМ!$D$10+'СЕТ СН'!$F$6-'СЕТ СН'!$F$19</f>
        <v>912.15489964000005</v>
      </c>
      <c r="K20" s="35">
        <f>SUMIFS(СВЦЭМ!$C$33:$C$776,СВЦЭМ!$A$33:$A$776,$A20,СВЦЭМ!$B$33:$B$776,K$11)+'СЕТ СН'!$F$9+СВЦЭМ!$D$10+'СЕТ СН'!$F$6-'СЕТ СН'!$F$19</f>
        <v>899.97710182000003</v>
      </c>
      <c r="L20" s="35">
        <f>SUMIFS(СВЦЭМ!$C$33:$C$776,СВЦЭМ!$A$33:$A$776,$A20,СВЦЭМ!$B$33:$B$776,L$11)+'СЕТ СН'!$F$9+СВЦЭМ!$D$10+'СЕТ СН'!$F$6-'СЕТ СН'!$F$19</f>
        <v>924.16390348000004</v>
      </c>
      <c r="M20" s="35">
        <f>SUMIFS(СВЦЭМ!$C$33:$C$776,СВЦЭМ!$A$33:$A$776,$A20,СВЦЭМ!$B$33:$B$776,M$11)+'СЕТ СН'!$F$9+СВЦЭМ!$D$10+'СЕТ СН'!$F$6-'СЕТ СН'!$F$19</f>
        <v>955.40168506000009</v>
      </c>
      <c r="N20" s="35">
        <f>SUMIFS(СВЦЭМ!$C$33:$C$776,СВЦЭМ!$A$33:$A$776,$A20,СВЦЭМ!$B$33:$B$776,N$11)+'СЕТ СН'!$F$9+СВЦЭМ!$D$10+'СЕТ СН'!$F$6-'СЕТ СН'!$F$19</f>
        <v>999.07650813000009</v>
      </c>
      <c r="O20" s="35">
        <f>SUMIFS(СВЦЭМ!$C$33:$C$776,СВЦЭМ!$A$33:$A$776,$A20,СВЦЭМ!$B$33:$B$776,O$11)+'СЕТ СН'!$F$9+СВЦЭМ!$D$10+'СЕТ СН'!$F$6-'СЕТ СН'!$F$19</f>
        <v>1006.3104184600001</v>
      </c>
      <c r="P20" s="35">
        <f>SUMIFS(СВЦЭМ!$C$33:$C$776,СВЦЭМ!$A$33:$A$776,$A20,СВЦЭМ!$B$33:$B$776,P$11)+'СЕТ СН'!$F$9+СВЦЭМ!$D$10+'СЕТ СН'!$F$6-'СЕТ СН'!$F$19</f>
        <v>1016.73676961</v>
      </c>
      <c r="Q20" s="35">
        <f>SUMIFS(СВЦЭМ!$C$33:$C$776,СВЦЭМ!$A$33:$A$776,$A20,СВЦЭМ!$B$33:$B$776,Q$11)+'СЕТ СН'!$F$9+СВЦЭМ!$D$10+'СЕТ СН'!$F$6-'СЕТ СН'!$F$19</f>
        <v>1025.8760624199999</v>
      </c>
      <c r="R20" s="35">
        <f>SUMIFS(СВЦЭМ!$C$33:$C$776,СВЦЭМ!$A$33:$A$776,$A20,СВЦЭМ!$B$33:$B$776,R$11)+'СЕТ СН'!$F$9+СВЦЭМ!$D$10+'СЕТ СН'!$F$6-'СЕТ СН'!$F$19</f>
        <v>1017.00113961</v>
      </c>
      <c r="S20" s="35">
        <f>SUMIFS(СВЦЭМ!$C$33:$C$776,СВЦЭМ!$A$33:$A$776,$A20,СВЦЭМ!$B$33:$B$776,S$11)+'СЕТ СН'!$F$9+СВЦЭМ!$D$10+'СЕТ СН'!$F$6-'СЕТ СН'!$F$19</f>
        <v>1019.7264674100001</v>
      </c>
      <c r="T20" s="35">
        <f>SUMIFS(СВЦЭМ!$C$33:$C$776,СВЦЭМ!$A$33:$A$776,$A20,СВЦЭМ!$B$33:$B$776,T$11)+'СЕТ СН'!$F$9+СВЦЭМ!$D$10+'СЕТ СН'!$F$6-'СЕТ СН'!$F$19</f>
        <v>1014.9666928800001</v>
      </c>
      <c r="U20" s="35">
        <f>SUMIFS(СВЦЭМ!$C$33:$C$776,СВЦЭМ!$A$33:$A$776,$A20,СВЦЭМ!$B$33:$B$776,U$11)+'СЕТ СН'!$F$9+СВЦЭМ!$D$10+'СЕТ СН'!$F$6-'СЕТ СН'!$F$19</f>
        <v>998.21530566000001</v>
      </c>
      <c r="V20" s="35">
        <f>SUMIFS(СВЦЭМ!$C$33:$C$776,СВЦЭМ!$A$33:$A$776,$A20,СВЦЭМ!$B$33:$B$776,V$11)+'СЕТ СН'!$F$9+СВЦЭМ!$D$10+'СЕТ СН'!$F$6-'СЕТ СН'!$F$19</f>
        <v>945.86034982000001</v>
      </c>
      <c r="W20" s="35">
        <f>SUMIFS(СВЦЭМ!$C$33:$C$776,СВЦЭМ!$A$33:$A$776,$A20,СВЦЭМ!$B$33:$B$776,W$11)+'СЕТ СН'!$F$9+СВЦЭМ!$D$10+'СЕТ СН'!$F$6-'СЕТ СН'!$F$19</f>
        <v>923.12028086000009</v>
      </c>
      <c r="X20" s="35">
        <f>SUMIFS(СВЦЭМ!$C$33:$C$776,СВЦЭМ!$A$33:$A$776,$A20,СВЦЭМ!$B$33:$B$776,X$11)+'СЕТ СН'!$F$9+СВЦЭМ!$D$10+'СЕТ СН'!$F$6-'СЕТ СН'!$F$19</f>
        <v>954.00019754000004</v>
      </c>
      <c r="Y20" s="35">
        <f>SUMIFS(СВЦЭМ!$C$33:$C$776,СВЦЭМ!$A$33:$A$776,$A20,СВЦЭМ!$B$33:$B$776,Y$11)+'СЕТ СН'!$F$9+СВЦЭМ!$D$10+'СЕТ СН'!$F$6-'СЕТ СН'!$F$19</f>
        <v>940.59004535000008</v>
      </c>
    </row>
    <row r="21" spans="1:25" ht="15.75" x14ac:dyDescent="0.2">
      <c r="A21" s="34">
        <f t="shared" si="0"/>
        <v>43595</v>
      </c>
      <c r="B21" s="35">
        <f>SUMIFS(СВЦЭМ!$C$33:$C$776,СВЦЭМ!$A$33:$A$776,$A21,СВЦЭМ!$B$33:$B$776,B$11)+'СЕТ СН'!$F$9+СВЦЭМ!$D$10+'СЕТ СН'!$F$6-'СЕТ СН'!$F$19</f>
        <v>962.59343454000009</v>
      </c>
      <c r="C21" s="35">
        <f>SUMIFS(СВЦЭМ!$C$33:$C$776,СВЦЭМ!$A$33:$A$776,$A21,СВЦЭМ!$B$33:$B$776,C$11)+'СЕТ СН'!$F$9+СВЦЭМ!$D$10+'СЕТ СН'!$F$6-'СЕТ СН'!$F$19</f>
        <v>1017.7149732600001</v>
      </c>
      <c r="D21" s="35">
        <f>SUMIFS(СВЦЭМ!$C$33:$C$776,СВЦЭМ!$A$33:$A$776,$A21,СВЦЭМ!$B$33:$B$776,D$11)+'СЕТ СН'!$F$9+СВЦЭМ!$D$10+'СЕТ СН'!$F$6-'СЕТ СН'!$F$19</f>
        <v>1031.5701222499999</v>
      </c>
      <c r="E21" s="35">
        <f>SUMIFS(СВЦЭМ!$C$33:$C$776,СВЦЭМ!$A$33:$A$776,$A21,СВЦЭМ!$B$33:$B$776,E$11)+'СЕТ СН'!$F$9+СВЦЭМ!$D$10+'СЕТ СН'!$F$6-'СЕТ СН'!$F$19</f>
        <v>1051.22691439</v>
      </c>
      <c r="F21" s="35">
        <f>SUMIFS(СВЦЭМ!$C$33:$C$776,СВЦЭМ!$A$33:$A$776,$A21,СВЦЭМ!$B$33:$B$776,F$11)+'СЕТ СН'!$F$9+СВЦЭМ!$D$10+'СЕТ СН'!$F$6-'СЕТ СН'!$F$19</f>
        <v>1066.90889027</v>
      </c>
      <c r="G21" s="35">
        <f>SUMIFS(СВЦЭМ!$C$33:$C$776,СВЦЭМ!$A$33:$A$776,$A21,СВЦЭМ!$B$33:$B$776,G$11)+'СЕТ СН'!$F$9+СВЦЭМ!$D$10+'СЕТ СН'!$F$6-'СЕТ СН'!$F$19</f>
        <v>1070.5203803100001</v>
      </c>
      <c r="H21" s="35">
        <f>SUMIFS(СВЦЭМ!$C$33:$C$776,СВЦЭМ!$A$33:$A$776,$A21,СВЦЭМ!$B$33:$B$776,H$11)+'СЕТ СН'!$F$9+СВЦЭМ!$D$10+'СЕТ СН'!$F$6-'СЕТ СН'!$F$19</f>
        <v>1058.5788005899999</v>
      </c>
      <c r="I21" s="35">
        <f>SUMIFS(СВЦЭМ!$C$33:$C$776,СВЦЭМ!$A$33:$A$776,$A21,СВЦЭМ!$B$33:$B$776,I$11)+'СЕТ СН'!$F$9+СВЦЭМ!$D$10+'СЕТ СН'!$F$6-'СЕТ СН'!$F$19</f>
        <v>1026.30794309</v>
      </c>
      <c r="J21" s="35">
        <f>SUMIFS(СВЦЭМ!$C$33:$C$776,СВЦЭМ!$A$33:$A$776,$A21,СВЦЭМ!$B$33:$B$776,J$11)+'СЕТ СН'!$F$9+СВЦЭМ!$D$10+'СЕТ СН'!$F$6-'СЕТ СН'!$F$19</f>
        <v>985.85438900000008</v>
      </c>
      <c r="K21" s="35">
        <f>SUMIFS(СВЦЭМ!$C$33:$C$776,СВЦЭМ!$A$33:$A$776,$A21,СВЦЭМ!$B$33:$B$776,K$11)+'СЕТ СН'!$F$9+СВЦЭМ!$D$10+'СЕТ СН'!$F$6-'СЕТ СН'!$F$19</f>
        <v>956.25811397000007</v>
      </c>
      <c r="L21" s="35">
        <f>SUMIFS(СВЦЭМ!$C$33:$C$776,СВЦЭМ!$A$33:$A$776,$A21,СВЦЭМ!$B$33:$B$776,L$11)+'СЕТ СН'!$F$9+СВЦЭМ!$D$10+'СЕТ СН'!$F$6-'СЕТ СН'!$F$19</f>
        <v>941.92881657999999</v>
      </c>
      <c r="M21" s="35">
        <f>SUMIFS(СВЦЭМ!$C$33:$C$776,СВЦЭМ!$A$33:$A$776,$A21,СВЦЭМ!$B$33:$B$776,M$11)+'СЕТ СН'!$F$9+СВЦЭМ!$D$10+'СЕТ СН'!$F$6-'СЕТ СН'!$F$19</f>
        <v>945.66498273000002</v>
      </c>
      <c r="N21" s="35">
        <f>SUMIFS(СВЦЭМ!$C$33:$C$776,СВЦЭМ!$A$33:$A$776,$A21,СВЦЭМ!$B$33:$B$776,N$11)+'СЕТ СН'!$F$9+СВЦЭМ!$D$10+'СЕТ СН'!$F$6-'СЕТ СН'!$F$19</f>
        <v>958.13086472000009</v>
      </c>
      <c r="O21" s="35">
        <f>SUMIFS(СВЦЭМ!$C$33:$C$776,СВЦЭМ!$A$33:$A$776,$A21,СВЦЭМ!$B$33:$B$776,O$11)+'СЕТ СН'!$F$9+СВЦЭМ!$D$10+'СЕТ СН'!$F$6-'СЕТ СН'!$F$19</f>
        <v>988.8783597800001</v>
      </c>
      <c r="P21" s="35">
        <f>SUMIFS(СВЦЭМ!$C$33:$C$776,СВЦЭМ!$A$33:$A$776,$A21,СВЦЭМ!$B$33:$B$776,P$11)+'СЕТ СН'!$F$9+СВЦЭМ!$D$10+'СЕТ СН'!$F$6-'СЕТ СН'!$F$19</f>
        <v>994.75065217000008</v>
      </c>
      <c r="Q21" s="35">
        <f>SUMIFS(СВЦЭМ!$C$33:$C$776,СВЦЭМ!$A$33:$A$776,$A21,СВЦЭМ!$B$33:$B$776,Q$11)+'СЕТ СН'!$F$9+СВЦЭМ!$D$10+'СЕТ СН'!$F$6-'СЕТ СН'!$F$19</f>
        <v>1013.18056629</v>
      </c>
      <c r="R21" s="35">
        <f>SUMIFS(СВЦЭМ!$C$33:$C$776,СВЦЭМ!$A$33:$A$776,$A21,СВЦЭМ!$B$33:$B$776,R$11)+'СЕТ СН'!$F$9+СВЦЭМ!$D$10+'СЕТ СН'!$F$6-'СЕТ СН'!$F$19</f>
        <v>1025.20444193</v>
      </c>
      <c r="S21" s="35">
        <f>SUMIFS(СВЦЭМ!$C$33:$C$776,СВЦЭМ!$A$33:$A$776,$A21,СВЦЭМ!$B$33:$B$776,S$11)+'СЕТ СН'!$F$9+СВЦЭМ!$D$10+'СЕТ СН'!$F$6-'СЕТ СН'!$F$19</f>
        <v>1028.21096521</v>
      </c>
      <c r="T21" s="35">
        <f>SUMIFS(СВЦЭМ!$C$33:$C$776,СВЦЭМ!$A$33:$A$776,$A21,СВЦЭМ!$B$33:$B$776,T$11)+'СЕТ СН'!$F$9+СВЦЭМ!$D$10+'СЕТ СН'!$F$6-'СЕТ СН'!$F$19</f>
        <v>1012.53063983</v>
      </c>
      <c r="U21" s="35">
        <f>SUMIFS(СВЦЭМ!$C$33:$C$776,СВЦЭМ!$A$33:$A$776,$A21,СВЦЭМ!$B$33:$B$776,U$11)+'СЕТ СН'!$F$9+СВЦЭМ!$D$10+'СЕТ СН'!$F$6-'СЕТ СН'!$F$19</f>
        <v>984.09370139000009</v>
      </c>
      <c r="V21" s="35">
        <f>SUMIFS(СВЦЭМ!$C$33:$C$776,СВЦЭМ!$A$33:$A$776,$A21,СВЦЭМ!$B$33:$B$776,V$11)+'СЕТ СН'!$F$9+СВЦЭМ!$D$10+'СЕТ СН'!$F$6-'СЕТ СН'!$F$19</f>
        <v>954.00638925999999</v>
      </c>
      <c r="W21" s="35">
        <f>SUMIFS(СВЦЭМ!$C$33:$C$776,СВЦЭМ!$A$33:$A$776,$A21,СВЦЭМ!$B$33:$B$776,W$11)+'СЕТ СН'!$F$9+СВЦЭМ!$D$10+'СЕТ СН'!$F$6-'СЕТ СН'!$F$19</f>
        <v>929.38702678000004</v>
      </c>
      <c r="X21" s="35">
        <f>SUMIFS(СВЦЭМ!$C$33:$C$776,СВЦЭМ!$A$33:$A$776,$A21,СВЦЭМ!$B$33:$B$776,X$11)+'СЕТ СН'!$F$9+СВЦЭМ!$D$10+'СЕТ СН'!$F$6-'СЕТ СН'!$F$19</f>
        <v>957.79012513000009</v>
      </c>
      <c r="Y21" s="35">
        <f>SUMIFS(СВЦЭМ!$C$33:$C$776,СВЦЭМ!$A$33:$A$776,$A21,СВЦЭМ!$B$33:$B$776,Y$11)+'СЕТ СН'!$F$9+СВЦЭМ!$D$10+'СЕТ СН'!$F$6-'СЕТ СН'!$F$19</f>
        <v>991.33385828000007</v>
      </c>
    </row>
    <row r="22" spans="1:25" ht="15.75" x14ac:dyDescent="0.2">
      <c r="A22" s="34">
        <f t="shared" si="0"/>
        <v>43596</v>
      </c>
      <c r="B22" s="35">
        <f>SUMIFS(СВЦЭМ!$C$33:$C$776,СВЦЭМ!$A$33:$A$776,$A22,СВЦЭМ!$B$33:$B$776,B$11)+'СЕТ СН'!$F$9+СВЦЭМ!$D$10+'СЕТ СН'!$F$6-'СЕТ СН'!$F$19</f>
        <v>1034.33594113</v>
      </c>
      <c r="C22" s="35">
        <f>SUMIFS(СВЦЭМ!$C$33:$C$776,СВЦЭМ!$A$33:$A$776,$A22,СВЦЭМ!$B$33:$B$776,C$11)+'СЕТ СН'!$F$9+СВЦЭМ!$D$10+'СЕТ СН'!$F$6-'СЕТ СН'!$F$19</f>
        <v>1050.24502095</v>
      </c>
      <c r="D22" s="35">
        <f>SUMIFS(СВЦЭМ!$C$33:$C$776,СВЦЭМ!$A$33:$A$776,$A22,СВЦЭМ!$B$33:$B$776,D$11)+'СЕТ СН'!$F$9+СВЦЭМ!$D$10+'СЕТ СН'!$F$6-'СЕТ СН'!$F$19</f>
        <v>1085.00038367</v>
      </c>
      <c r="E22" s="35">
        <f>SUMIFS(СВЦЭМ!$C$33:$C$776,СВЦЭМ!$A$33:$A$776,$A22,СВЦЭМ!$B$33:$B$776,E$11)+'СЕТ СН'!$F$9+СВЦЭМ!$D$10+'СЕТ СН'!$F$6-'СЕТ СН'!$F$19</f>
        <v>1106.92364914</v>
      </c>
      <c r="F22" s="35">
        <f>SUMIFS(СВЦЭМ!$C$33:$C$776,СВЦЭМ!$A$33:$A$776,$A22,СВЦЭМ!$B$33:$B$776,F$11)+'СЕТ СН'!$F$9+СВЦЭМ!$D$10+'СЕТ СН'!$F$6-'СЕТ СН'!$F$19</f>
        <v>1191.1349673699999</v>
      </c>
      <c r="G22" s="35">
        <f>SUMIFS(СВЦЭМ!$C$33:$C$776,СВЦЭМ!$A$33:$A$776,$A22,СВЦЭМ!$B$33:$B$776,G$11)+'СЕТ СН'!$F$9+СВЦЭМ!$D$10+'СЕТ СН'!$F$6-'СЕТ СН'!$F$19</f>
        <v>1175.17080227</v>
      </c>
      <c r="H22" s="35">
        <f>SUMIFS(СВЦЭМ!$C$33:$C$776,СВЦЭМ!$A$33:$A$776,$A22,СВЦЭМ!$B$33:$B$776,H$11)+'СЕТ СН'!$F$9+СВЦЭМ!$D$10+'СЕТ СН'!$F$6-'СЕТ СН'!$F$19</f>
        <v>1037.3787560000001</v>
      </c>
      <c r="I22" s="35">
        <f>SUMIFS(СВЦЭМ!$C$33:$C$776,СВЦЭМ!$A$33:$A$776,$A22,СВЦЭМ!$B$33:$B$776,I$11)+'СЕТ СН'!$F$9+СВЦЭМ!$D$10+'СЕТ СН'!$F$6-'СЕТ СН'!$F$19</f>
        <v>999.07806909999999</v>
      </c>
      <c r="J22" s="35">
        <f>SUMIFS(СВЦЭМ!$C$33:$C$776,СВЦЭМ!$A$33:$A$776,$A22,СВЦЭМ!$B$33:$B$776,J$11)+'СЕТ СН'!$F$9+СВЦЭМ!$D$10+'СЕТ СН'!$F$6-'СЕТ СН'!$F$19</f>
        <v>893.53406542000005</v>
      </c>
      <c r="K22" s="35">
        <f>SUMIFS(СВЦЭМ!$C$33:$C$776,СВЦЭМ!$A$33:$A$776,$A22,СВЦЭМ!$B$33:$B$776,K$11)+'СЕТ СН'!$F$9+СВЦЭМ!$D$10+'СЕТ СН'!$F$6-'СЕТ СН'!$F$19</f>
        <v>796.87346393000007</v>
      </c>
      <c r="L22" s="35">
        <f>SUMIFS(СВЦЭМ!$C$33:$C$776,СВЦЭМ!$A$33:$A$776,$A22,СВЦЭМ!$B$33:$B$776,L$11)+'СЕТ СН'!$F$9+СВЦЭМ!$D$10+'СЕТ СН'!$F$6-'СЕТ СН'!$F$19</f>
        <v>767.11051385000007</v>
      </c>
      <c r="M22" s="35">
        <f>SUMIFS(СВЦЭМ!$C$33:$C$776,СВЦЭМ!$A$33:$A$776,$A22,СВЦЭМ!$B$33:$B$776,M$11)+'СЕТ СН'!$F$9+СВЦЭМ!$D$10+'СЕТ СН'!$F$6-'СЕТ СН'!$F$19</f>
        <v>766.90817071000004</v>
      </c>
      <c r="N22" s="35">
        <f>SUMIFS(СВЦЭМ!$C$33:$C$776,СВЦЭМ!$A$33:$A$776,$A22,СВЦЭМ!$B$33:$B$776,N$11)+'СЕТ СН'!$F$9+СВЦЭМ!$D$10+'СЕТ СН'!$F$6-'СЕТ СН'!$F$19</f>
        <v>779.80517658000008</v>
      </c>
      <c r="O22" s="35">
        <f>SUMIFS(СВЦЭМ!$C$33:$C$776,СВЦЭМ!$A$33:$A$776,$A22,СВЦЭМ!$B$33:$B$776,O$11)+'СЕТ СН'!$F$9+СВЦЭМ!$D$10+'СЕТ СН'!$F$6-'СЕТ СН'!$F$19</f>
        <v>789.36544372000003</v>
      </c>
      <c r="P22" s="35">
        <f>SUMIFS(СВЦЭМ!$C$33:$C$776,СВЦЭМ!$A$33:$A$776,$A22,СВЦЭМ!$B$33:$B$776,P$11)+'СЕТ СН'!$F$9+СВЦЭМ!$D$10+'СЕТ СН'!$F$6-'СЕТ СН'!$F$19</f>
        <v>793.20655684000008</v>
      </c>
      <c r="Q22" s="35">
        <f>SUMIFS(СВЦЭМ!$C$33:$C$776,СВЦЭМ!$A$33:$A$776,$A22,СВЦЭМ!$B$33:$B$776,Q$11)+'СЕТ СН'!$F$9+СВЦЭМ!$D$10+'СЕТ СН'!$F$6-'СЕТ СН'!$F$19</f>
        <v>801.00141127000006</v>
      </c>
      <c r="R22" s="35">
        <f>SUMIFS(СВЦЭМ!$C$33:$C$776,СВЦЭМ!$A$33:$A$776,$A22,СВЦЭМ!$B$33:$B$776,R$11)+'СЕТ СН'!$F$9+СВЦЭМ!$D$10+'СЕТ СН'!$F$6-'СЕТ СН'!$F$19</f>
        <v>796.59604309000008</v>
      </c>
      <c r="S22" s="35">
        <f>SUMIFS(СВЦЭМ!$C$33:$C$776,СВЦЭМ!$A$33:$A$776,$A22,СВЦЭМ!$B$33:$B$776,S$11)+'СЕТ СН'!$F$9+СВЦЭМ!$D$10+'СЕТ СН'!$F$6-'СЕТ СН'!$F$19</f>
        <v>798.42413005000003</v>
      </c>
      <c r="T22" s="35">
        <f>SUMIFS(СВЦЭМ!$C$33:$C$776,СВЦЭМ!$A$33:$A$776,$A22,СВЦЭМ!$B$33:$B$776,T$11)+'СЕТ СН'!$F$9+СВЦЭМ!$D$10+'СЕТ СН'!$F$6-'СЕТ СН'!$F$19</f>
        <v>788.1042492900001</v>
      </c>
      <c r="U22" s="35">
        <f>SUMIFS(СВЦЭМ!$C$33:$C$776,СВЦЭМ!$A$33:$A$776,$A22,СВЦЭМ!$B$33:$B$776,U$11)+'СЕТ СН'!$F$9+СВЦЭМ!$D$10+'СЕТ СН'!$F$6-'СЕТ СН'!$F$19</f>
        <v>772.69984651000004</v>
      </c>
      <c r="V22" s="35">
        <f>SUMIFS(СВЦЭМ!$C$33:$C$776,СВЦЭМ!$A$33:$A$776,$A22,СВЦЭМ!$B$33:$B$776,V$11)+'СЕТ СН'!$F$9+СВЦЭМ!$D$10+'СЕТ СН'!$F$6-'СЕТ СН'!$F$19</f>
        <v>765.14165594000008</v>
      </c>
      <c r="W22" s="35">
        <f>SUMIFS(СВЦЭМ!$C$33:$C$776,СВЦЭМ!$A$33:$A$776,$A22,СВЦЭМ!$B$33:$B$776,W$11)+'СЕТ СН'!$F$9+СВЦЭМ!$D$10+'СЕТ СН'!$F$6-'СЕТ СН'!$F$19</f>
        <v>773.74864802000002</v>
      </c>
      <c r="X22" s="35">
        <f>SUMIFS(СВЦЭМ!$C$33:$C$776,СВЦЭМ!$A$33:$A$776,$A22,СВЦЭМ!$B$33:$B$776,X$11)+'СЕТ СН'!$F$9+СВЦЭМ!$D$10+'СЕТ СН'!$F$6-'СЕТ СН'!$F$19</f>
        <v>795.77455481000004</v>
      </c>
      <c r="Y22" s="35">
        <f>SUMIFS(СВЦЭМ!$C$33:$C$776,СВЦЭМ!$A$33:$A$776,$A22,СВЦЭМ!$B$33:$B$776,Y$11)+'СЕТ СН'!$F$9+СВЦЭМ!$D$10+'СЕТ СН'!$F$6-'СЕТ СН'!$F$19</f>
        <v>876.61215575000006</v>
      </c>
    </row>
    <row r="23" spans="1:25" ht="15.75" x14ac:dyDescent="0.2">
      <c r="A23" s="34">
        <f t="shared" si="0"/>
        <v>43597</v>
      </c>
      <c r="B23" s="35">
        <f>SUMIFS(СВЦЭМ!$C$33:$C$776,СВЦЭМ!$A$33:$A$776,$A23,СВЦЭМ!$B$33:$B$776,B$11)+'СЕТ СН'!$F$9+СВЦЭМ!$D$10+'СЕТ СН'!$F$6-'СЕТ СН'!$F$19</f>
        <v>957.11173854000003</v>
      </c>
      <c r="C23" s="35">
        <f>SUMIFS(СВЦЭМ!$C$33:$C$776,СВЦЭМ!$A$33:$A$776,$A23,СВЦЭМ!$B$33:$B$776,C$11)+'СЕТ СН'!$F$9+СВЦЭМ!$D$10+'СЕТ СН'!$F$6-'СЕТ СН'!$F$19</f>
        <v>1055.0450442900001</v>
      </c>
      <c r="D23" s="35">
        <f>SUMIFS(СВЦЭМ!$C$33:$C$776,СВЦЭМ!$A$33:$A$776,$A23,СВЦЭМ!$B$33:$B$776,D$11)+'СЕТ СН'!$F$9+СВЦЭМ!$D$10+'СЕТ СН'!$F$6-'СЕТ СН'!$F$19</f>
        <v>1144.4509336799999</v>
      </c>
      <c r="E23" s="35">
        <f>SUMIFS(СВЦЭМ!$C$33:$C$776,СВЦЭМ!$A$33:$A$776,$A23,СВЦЭМ!$B$33:$B$776,E$11)+'СЕТ СН'!$F$9+СВЦЭМ!$D$10+'СЕТ СН'!$F$6-'СЕТ СН'!$F$19</f>
        <v>1133.78956995</v>
      </c>
      <c r="F23" s="35">
        <f>SUMIFS(СВЦЭМ!$C$33:$C$776,СВЦЭМ!$A$33:$A$776,$A23,СВЦЭМ!$B$33:$B$776,F$11)+'СЕТ СН'!$F$9+СВЦЭМ!$D$10+'СЕТ СН'!$F$6-'СЕТ СН'!$F$19</f>
        <v>1149.5393036099999</v>
      </c>
      <c r="G23" s="35">
        <f>SUMIFS(СВЦЭМ!$C$33:$C$776,СВЦЭМ!$A$33:$A$776,$A23,СВЦЭМ!$B$33:$B$776,G$11)+'СЕТ СН'!$F$9+СВЦЭМ!$D$10+'СЕТ СН'!$F$6-'СЕТ СН'!$F$19</f>
        <v>1162.50936422</v>
      </c>
      <c r="H23" s="35">
        <f>SUMIFS(СВЦЭМ!$C$33:$C$776,СВЦЭМ!$A$33:$A$776,$A23,СВЦЭМ!$B$33:$B$776,H$11)+'СЕТ СН'!$F$9+СВЦЭМ!$D$10+'СЕТ СН'!$F$6-'СЕТ СН'!$F$19</f>
        <v>1100.8438686499999</v>
      </c>
      <c r="I23" s="35">
        <f>SUMIFS(СВЦЭМ!$C$33:$C$776,СВЦЭМ!$A$33:$A$776,$A23,СВЦЭМ!$B$33:$B$776,I$11)+'СЕТ СН'!$F$9+СВЦЭМ!$D$10+'СЕТ СН'!$F$6-'СЕТ СН'!$F$19</f>
        <v>1006.19464343</v>
      </c>
      <c r="J23" s="35">
        <f>SUMIFS(СВЦЭМ!$C$33:$C$776,СВЦЭМ!$A$33:$A$776,$A23,СВЦЭМ!$B$33:$B$776,J$11)+'СЕТ СН'!$F$9+СВЦЭМ!$D$10+'СЕТ СН'!$F$6-'СЕТ СН'!$F$19</f>
        <v>915.26783059000002</v>
      </c>
      <c r="K23" s="35">
        <f>SUMIFS(СВЦЭМ!$C$33:$C$776,СВЦЭМ!$A$33:$A$776,$A23,СВЦЭМ!$B$33:$B$776,K$11)+'СЕТ СН'!$F$9+СВЦЭМ!$D$10+'СЕТ СН'!$F$6-'СЕТ СН'!$F$19</f>
        <v>814.72005052000009</v>
      </c>
      <c r="L23" s="35">
        <f>SUMIFS(СВЦЭМ!$C$33:$C$776,СВЦЭМ!$A$33:$A$776,$A23,СВЦЭМ!$B$33:$B$776,L$11)+'СЕТ СН'!$F$9+СВЦЭМ!$D$10+'СЕТ СН'!$F$6-'СЕТ СН'!$F$19</f>
        <v>769.63439642000003</v>
      </c>
      <c r="M23" s="35">
        <f>SUMIFS(СВЦЭМ!$C$33:$C$776,СВЦЭМ!$A$33:$A$776,$A23,СВЦЭМ!$B$33:$B$776,M$11)+'СЕТ СН'!$F$9+СВЦЭМ!$D$10+'СЕТ СН'!$F$6-'СЕТ СН'!$F$19</f>
        <v>753.69336140000007</v>
      </c>
      <c r="N23" s="35">
        <f>SUMIFS(СВЦЭМ!$C$33:$C$776,СВЦЭМ!$A$33:$A$776,$A23,СВЦЭМ!$B$33:$B$776,N$11)+'СЕТ СН'!$F$9+СВЦЭМ!$D$10+'СЕТ СН'!$F$6-'СЕТ СН'!$F$19</f>
        <v>760.06130998000003</v>
      </c>
      <c r="O23" s="35">
        <f>SUMIFS(СВЦЭМ!$C$33:$C$776,СВЦЭМ!$A$33:$A$776,$A23,СВЦЭМ!$B$33:$B$776,O$11)+'СЕТ СН'!$F$9+СВЦЭМ!$D$10+'СЕТ СН'!$F$6-'СЕТ СН'!$F$19</f>
        <v>768.12995612000009</v>
      </c>
      <c r="P23" s="35">
        <f>SUMIFS(СВЦЭМ!$C$33:$C$776,СВЦЭМ!$A$33:$A$776,$A23,СВЦЭМ!$B$33:$B$776,P$11)+'СЕТ СН'!$F$9+СВЦЭМ!$D$10+'СЕТ СН'!$F$6-'СЕТ СН'!$F$19</f>
        <v>778.05546602000004</v>
      </c>
      <c r="Q23" s="35">
        <f>SUMIFS(СВЦЭМ!$C$33:$C$776,СВЦЭМ!$A$33:$A$776,$A23,СВЦЭМ!$B$33:$B$776,Q$11)+'СЕТ СН'!$F$9+СВЦЭМ!$D$10+'СЕТ СН'!$F$6-'СЕТ СН'!$F$19</f>
        <v>799.70914379999999</v>
      </c>
      <c r="R23" s="35">
        <f>SUMIFS(СВЦЭМ!$C$33:$C$776,СВЦЭМ!$A$33:$A$776,$A23,СВЦЭМ!$B$33:$B$776,R$11)+'СЕТ СН'!$F$9+СВЦЭМ!$D$10+'СЕТ СН'!$F$6-'СЕТ СН'!$F$19</f>
        <v>792.55730785000003</v>
      </c>
      <c r="S23" s="35">
        <f>SUMIFS(СВЦЭМ!$C$33:$C$776,СВЦЭМ!$A$33:$A$776,$A23,СВЦЭМ!$B$33:$B$776,S$11)+'СЕТ СН'!$F$9+СВЦЭМ!$D$10+'СЕТ СН'!$F$6-'СЕТ СН'!$F$19</f>
        <v>782.83776809000005</v>
      </c>
      <c r="T23" s="35">
        <f>SUMIFS(СВЦЭМ!$C$33:$C$776,СВЦЭМ!$A$33:$A$776,$A23,СВЦЭМ!$B$33:$B$776,T$11)+'СЕТ СН'!$F$9+СВЦЭМ!$D$10+'СЕТ СН'!$F$6-'СЕТ СН'!$F$19</f>
        <v>767.02072283000007</v>
      </c>
      <c r="U23" s="35">
        <f>SUMIFS(СВЦЭМ!$C$33:$C$776,СВЦЭМ!$A$33:$A$776,$A23,СВЦЭМ!$B$33:$B$776,U$11)+'СЕТ СН'!$F$9+СВЦЭМ!$D$10+'СЕТ СН'!$F$6-'СЕТ СН'!$F$19</f>
        <v>742.38278829000001</v>
      </c>
      <c r="V23" s="35">
        <f>SUMIFS(СВЦЭМ!$C$33:$C$776,СВЦЭМ!$A$33:$A$776,$A23,СВЦЭМ!$B$33:$B$776,V$11)+'СЕТ СН'!$F$9+СВЦЭМ!$D$10+'СЕТ СН'!$F$6-'СЕТ СН'!$F$19</f>
        <v>715.82218659</v>
      </c>
      <c r="W23" s="35">
        <f>SUMIFS(СВЦЭМ!$C$33:$C$776,СВЦЭМ!$A$33:$A$776,$A23,СВЦЭМ!$B$33:$B$776,W$11)+'СЕТ СН'!$F$9+СВЦЭМ!$D$10+'СЕТ СН'!$F$6-'СЕТ СН'!$F$19</f>
        <v>721.57764804999999</v>
      </c>
      <c r="X23" s="35">
        <f>SUMIFS(СВЦЭМ!$C$33:$C$776,СВЦЭМ!$A$33:$A$776,$A23,СВЦЭМ!$B$33:$B$776,X$11)+'СЕТ СН'!$F$9+СВЦЭМ!$D$10+'СЕТ СН'!$F$6-'СЕТ СН'!$F$19</f>
        <v>755.36340588000007</v>
      </c>
      <c r="Y23" s="35">
        <f>SUMIFS(СВЦЭМ!$C$33:$C$776,СВЦЭМ!$A$33:$A$776,$A23,СВЦЭМ!$B$33:$B$776,Y$11)+'СЕТ СН'!$F$9+СВЦЭМ!$D$10+'СЕТ СН'!$F$6-'СЕТ СН'!$F$19</f>
        <v>835.51196179999999</v>
      </c>
    </row>
    <row r="24" spans="1:25" ht="15.75" x14ac:dyDescent="0.2">
      <c r="A24" s="34">
        <f t="shared" si="0"/>
        <v>43598</v>
      </c>
      <c r="B24" s="35">
        <f>SUMIFS(СВЦЭМ!$C$33:$C$776,СВЦЭМ!$A$33:$A$776,$A24,СВЦЭМ!$B$33:$B$776,B$11)+'СЕТ СН'!$F$9+СВЦЭМ!$D$10+'СЕТ СН'!$F$6-'СЕТ СН'!$F$19</f>
        <v>857.59460993000005</v>
      </c>
      <c r="C24" s="35">
        <f>SUMIFS(СВЦЭМ!$C$33:$C$776,СВЦЭМ!$A$33:$A$776,$A24,СВЦЭМ!$B$33:$B$776,C$11)+'СЕТ СН'!$F$9+СВЦЭМ!$D$10+'СЕТ СН'!$F$6-'СЕТ СН'!$F$19</f>
        <v>951.25406129999999</v>
      </c>
      <c r="D24" s="35">
        <f>SUMIFS(СВЦЭМ!$C$33:$C$776,СВЦЭМ!$A$33:$A$776,$A24,СВЦЭМ!$B$33:$B$776,D$11)+'СЕТ СН'!$F$9+СВЦЭМ!$D$10+'СЕТ СН'!$F$6-'СЕТ СН'!$F$19</f>
        <v>1063.11763438</v>
      </c>
      <c r="E24" s="35">
        <f>SUMIFS(СВЦЭМ!$C$33:$C$776,СВЦЭМ!$A$33:$A$776,$A24,СВЦЭМ!$B$33:$B$776,E$11)+'СЕТ СН'!$F$9+СВЦЭМ!$D$10+'СЕТ СН'!$F$6-'СЕТ СН'!$F$19</f>
        <v>1074.4751885999999</v>
      </c>
      <c r="F24" s="35">
        <f>SUMIFS(СВЦЭМ!$C$33:$C$776,СВЦЭМ!$A$33:$A$776,$A24,СВЦЭМ!$B$33:$B$776,F$11)+'СЕТ СН'!$F$9+СВЦЭМ!$D$10+'СЕТ СН'!$F$6-'СЕТ СН'!$F$19</f>
        <v>1090.32088656</v>
      </c>
      <c r="G24" s="35">
        <f>SUMIFS(СВЦЭМ!$C$33:$C$776,СВЦЭМ!$A$33:$A$776,$A24,СВЦЭМ!$B$33:$B$776,G$11)+'СЕТ СН'!$F$9+СВЦЭМ!$D$10+'СЕТ СН'!$F$6-'СЕТ СН'!$F$19</f>
        <v>1083.0114710999999</v>
      </c>
      <c r="H24" s="35">
        <f>SUMIFS(СВЦЭМ!$C$33:$C$776,СВЦЭМ!$A$33:$A$776,$A24,СВЦЭМ!$B$33:$B$776,H$11)+'СЕТ СН'!$F$9+СВЦЭМ!$D$10+'СЕТ СН'!$F$6-'СЕТ СН'!$F$19</f>
        <v>1012.5542727200001</v>
      </c>
      <c r="I24" s="35">
        <f>SUMIFS(СВЦЭМ!$C$33:$C$776,СВЦЭМ!$A$33:$A$776,$A24,СВЦЭМ!$B$33:$B$776,I$11)+'СЕТ СН'!$F$9+СВЦЭМ!$D$10+'СЕТ СН'!$F$6-'СЕТ СН'!$F$19</f>
        <v>916.58219511000004</v>
      </c>
      <c r="J24" s="35">
        <f>SUMIFS(СВЦЭМ!$C$33:$C$776,СВЦЭМ!$A$33:$A$776,$A24,СВЦЭМ!$B$33:$B$776,J$11)+'СЕТ СН'!$F$9+СВЦЭМ!$D$10+'СЕТ СН'!$F$6-'СЕТ СН'!$F$19</f>
        <v>857.08932897</v>
      </c>
      <c r="K24" s="35">
        <f>SUMIFS(СВЦЭМ!$C$33:$C$776,СВЦЭМ!$A$33:$A$776,$A24,СВЦЭМ!$B$33:$B$776,K$11)+'СЕТ СН'!$F$9+СВЦЭМ!$D$10+'СЕТ СН'!$F$6-'СЕТ СН'!$F$19</f>
        <v>826.94318218000001</v>
      </c>
      <c r="L24" s="35">
        <f>SUMIFS(СВЦЭМ!$C$33:$C$776,СВЦЭМ!$A$33:$A$776,$A24,СВЦЭМ!$B$33:$B$776,L$11)+'СЕТ СН'!$F$9+СВЦЭМ!$D$10+'СЕТ СН'!$F$6-'СЕТ СН'!$F$19</f>
        <v>803.03589602</v>
      </c>
      <c r="M24" s="35">
        <f>SUMIFS(СВЦЭМ!$C$33:$C$776,СВЦЭМ!$A$33:$A$776,$A24,СВЦЭМ!$B$33:$B$776,M$11)+'СЕТ СН'!$F$9+СВЦЭМ!$D$10+'СЕТ СН'!$F$6-'СЕТ СН'!$F$19</f>
        <v>797.84391957000003</v>
      </c>
      <c r="N24" s="35">
        <f>SUMIFS(СВЦЭМ!$C$33:$C$776,СВЦЭМ!$A$33:$A$776,$A24,СВЦЭМ!$B$33:$B$776,N$11)+'СЕТ СН'!$F$9+СВЦЭМ!$D$10+'СЕТ СН'!$F$6-'СЕТ СН'!$F$19</f>
        <v>790.43441423000002</v>
      </c>
      <c r="O24" s="35">
        <f>SUMIFS(СВЦЭМ!$C$33:$C$776,СВЦЭМ!$A$33:$A$776,$A24,СВЦЭМ!$B$33:$B$776,O$11)+'СЕТ СН'!$F$9+СВЦЭМ!$D$10+'СЕТ СН'!$F$6-'СЕТ СН'!$F$19</f>
        <v>803.52357672000005</v>
      </c>
      <c r="P24" s="35">
        <f>SUMIFS(СВЦЭМ!$C$33:$C$776,СВЦЭМ!$A$33:$A$776,$A24,СВЦЭМ!$B$33:$B$776,P$11)+'СЕТ СН'!$F$9+СВЦЭМ!$D$10+'СЕТ СН'!$F$6-'СЕТ СН'!$F$19</f>
        <v>811.73281835</v>
      </c>
      <c r="Q24" s="35">
        <f>SUMIFS(СВЦЭМ!$C$33:$C$776,СВЦЭМ!$A$33:$A$776,$A24,СВЦЭМ!$B$33:$B$776,Q$11)+'СЕТ СН'!$F$9+СВЦЭМ!$D$10+'СЕТ СН'!$F$6-'СЕТ СН'!$F$19</f>
        <v>808.41146193000009</v>
      </c>
      <c r="R24" s="35">
        <f>SUMIFS(СВЦЭМ!$C$33:$C$776,СВЦЭМ!$A$33:$A$776,$A24,СВЦЭМ!$B$33:$B$776,R$11)+'СЕТ СН'!$F$9+СВЦЭМ!$D$10+'СЕТ СН'!$F$6-'СЕТ СН'!$F$19</f>
        <v>817.78541453000003</v>
      </c>
      <c r="S24" s="35">
        <f>SUMIFS(СВЦЭМ!$C$33:$C$776,СВЦЭМ!$A$33:$A$776,$A24,СВЦЭМ!$B$33:$B$776,S$11)+'СЕТ СН'!$F$9+СВЦЭМ!$D$10+'СЕТ СН'!$F$6-'СЕТ СН'!$F$19</f>
        <v>816.58898502</v>
      </c>
      <c r="T24" s="35">
        <f>SUMIFS(СВЦЭМ!$C$33:$C$776,СВЦЭМ!$A$33:$A$776,$A24,СВЦЭМ!$B$33:$B$776,T$11)+'СЕТ СН'!$F$9+СВЦЭМ!$D$10+'СЕТ СН'!$F$6-'СЕТ СН'!$F$19</f>
        <v>805.91243348</v>
      </c>
      <c r="U24" s="35">
        <f>SUMIFS(СВЦЭМ!$C$33:$C$776,СВЦЭМ!$A$33:$A$776,$A24,СВЦЭМ!$B$33:$B$776,U$11)+'СЕТ СН'!$F$9+СВЦЭМ!$D$10+'СЕТ СН'!$F$6-'СЕТ СН'!$F$19</f>
        <v>803.53167560000009</v>
      </c>
      <c r="V24" s="35">
        <f>SUMIFS(СВЦЭМ!$C$33:$C$776,СВЦЭМ!$A$33:$A$776,$A24,СВЦЭМ!$B$33:$B$776,V$11)+'СЕТ СН'!$F$9+СВЦЭМ!$D$10+'СЕТ СН'!$F$6-'СЕТ СН'!$F$19</f>
        <v>805.10148088000005</v>
      </c>
      <c r="W24" s="35">
        <f>SUMIFS(СВЦЭМ!$C$33:$C$776,СВЦЭМ!$A$33:$A$776,$A24,СВЦЭМ!$B$33:$B$776,W$11)+'СЕТ СН'!$F$9+СВЦЭМ!$D$10+'СЕТ СН'!$F$6-'СЕТ СН'!$F$19</f>
        <v>790.84620729000005</v>
      </c>
      <c r="X24" s="35">
        <f>SUMIFS(СВЦЭМ!$C$33:$C$776,СВЦЭМ!$A$33:$A$776,$A24,СВЦЭМ!$B$33:$B$776,X$11)+'СЕТ СН'!$F$9+СВЦЭМ!$D$10+'СЕТ СН'!$F$6-'СЕТ СН'!$F$19</f>
        <v>827.96077662000005</v>
      </c>
      <c r="Y24" s="35">
        <f>SUMIFS(СВЦЭМ!$C$33:$C$776,СВЦЭМ!$A$33:$A$776,$A24,СВЦЭМ!$B$33:$B$776,Y$11)+'СЕТ СН'!$F$9+СВЦЭМ!$D$10+'СЕТ СН'!$F$6-'СЕТ СН'!$F$19</f>
        <v>891.0474236</v>
      </c>
    </row>
    <row r="25" spans="1:25" ht="15.75" x14ac:dyDescent="0.2">
      <c r="A25" s="34">
        <f t="shared" si="0"/>
        <v>43599</v>
      </c>
      <c r="B25" s="35">
        <f>SUMIFS(СВЦЭМ!$C$33:$C$776,СВЦЭМ!$A$33:$A$776,$A25,СВЦЭМ!$B$33:$B$776,B$11)+'СЕТ СН'!$F$9+СВЦЭМ!$D$10+'СЕТ СН'!$F$6-'СЕТ СН'!$F$19</f>
        <v>972.23441636000007</v>
      </c>
      <c r="C25" s="35">
        <f>SUMIFS(СВЦЭМ!$C$33:$C$776,СВЦЭМ!$A$33:$A$776,$A25,СВЦЭМ!$B$33:$B$776,C$11)+'СЕТ СН'!$F$9+СВЦЭМ!$D$10+'СЕТ СН'!$F$6-'СЕТ СН'!$F$19</f>
        <v>1088.9823878499999</v>
      </c>
      <c r="D25" s="35">
        <f>SUMIFS(СВЦЭМ!$C$33:$C$776,СВЦЭМ!$A$33:$A$776,$A25,СВЦЭМ!$B$33:$B$776,D$11)+'СЕТ СН'!$F$9+СВЦЭМ!$D$10+'СЕТ СН'!$F$6-'СЕТ СН'!$F$19</f>
        <v>1188.7859014999999</v>
      </c>
      <c r="E25" s="35">
        <f>SUMIFS(СВЦЭМ!$C$33:$C$776,СВЦЭМ!$A$33:$A$776,$A25,СВЦЭМ!$B$33:$B$776,E$11)+'СЕТ СН'!$F$9+СВЦЭМ!$D$10+'СЕТ СН'!$F$6-'СЕТ СН'!$F$19</f>
        <v>1191.2442728899998</v>
      </c>
      <c r="F25" s="35">
        <f>SUMIFS(СВЦЭМ!$C$33:$C$776,СВЦЭМ!$A$33:$A$776,$A25,СВЦЭМ!$B$33:$B$776,F$11)+'СЕТ СН'!$F$9+СВЦЭМ!$D$10+'СЕТ СН'!$F$6-'СЕТ СН'!$F$19</f>
        <v>1195.4709744899999</v>
      </c>
      <c r="G25" s="35">
        <f>SUMIFS(СВЦЭМ!$C$33:$C$776,СВЦЭМ!$A$33:$A$776,$A25,СВЦЭМ!$B$33:$B$776,G$11)+'СЕТ СН'!$F$9+СВЦЭМ!$D$10+'СЕТ СН'!$F$6-'СЕТ СН'!$F$19</f>
        <v>1169.40337454</v>
      </c>
      <c r="H25" s="35">
        <f>SUMIFS(СВЦЭМ!$C$33:$C$776,СВЦЭМ!$A$33:$A$776,$A25,СВЦЭМ!$B$33:$B$776,H$11)+'СЕТ СН'!$F$9+СВЦЭМ!$D$10+'СЕТ СН'!$F$6-'СЕТ СН'!$F$19</f>
        <v>1050.31263556</v>
      </c>
      <c r="I25" s="35">
        <f>SUMIFS(СВЦЭМ!$C$33:$C$776,СВЦЭМ!$A$33:$A$776,$A25,СВЦЭМ!$B$33:$B$776,I$11)+'СЕТ СН'!$F$9+СВЦЭМ!$D$10+'СЕТ СН'!$F$6-'СЕТ СН'!$F$19</f>
        <v>928.25870879000001</v>
      </c>
      <c r="J25" s="35">
        <f>SUMIFS(СВЦЭМ!$C$33:$C$776,СВЦЭМ!$A$33:$A$776,$A25,СВЦЭМ!$B$33:$B$776,J$11)+'СЕТ СН'!$F$9+СВЦЭМ!$D$10+'СЕТ СН'!$F$6-'СЕТ СН'!$F$19</f>
        <v>867.77585370000008</v>
      </c>
      <c r="K25" s="35">
        <f>SUMIFS(СВЦЭМ!$C$33:$C$776,СВЦЭМ!$A$33:$A$776,$A25,СВЦЭМ!$B$33:$B$776,K$11)+'СЕТ СН'!$F$9+СВЦЭМ!$D$10+'СЕТ СН'!$F$6-'СЕТ СН'!$F$19</f>
        <v>802.06162055000004</v>
      </c>
      <c r="L25" s="35">
        <f>SUMIFS(СВЦЭМ!$C$33:$C$776,СВЦЭМ!$A$33:$A$776,$A25,СВЦЭМ!$B$33:$B$776,L$11)+'СЕТ СН'!$F$9+СВЦЭМ!$D$10+'СЕТ СН'!$F$6-'СЕТ СН'!$F$19</f>
        <v>787.57787971000005</v>
      </c>
      <c r="M25" s="35">
        <f>SUMIFS(СВЦЭМ!$C$33:$C$776,СВЦЭМ!$A$33:$A$776,$A25,СВЦЭМ!$B$33:$B$776,M$11)+'СЕТ СН'!$F$9+СВЦЭМ!$D$10+'СЕТ СН'!$F$6-'СЕТ СН'!$F$19</f>
        <v>783.21161463999999</v>
      </c>
      <c r="N25" s="35">
        <f>SUMIFS(СВЦЭМ!$C$33:$C$776,СВЦЭМ!$A$33:$A$776,$A25,СВЦЭМ!$B$33:$B$776,N$11)+'СЕТ СН'!$F$9+СВЦЭМ!$D$10+'СЕТ СН'!$F$6-'СЕТ СН'!$F$19</f>
        <v>782.28725212000006</v>
      </c>
      <c r="O25" s="35">
        <f>SUMIFS(СВЦЭМ!$C$33:$C$776,СВЦЭМ!$A$33:$A$776,$A25,СВЦЭМ!$B$33:$B$776,O$11)+'СЕТ СН'!$F$9+СВЦЭМ!$D$10+'СЕТ СН'!$F$6-'СЕТ СН'!$F$19</f>
        <v>793.51473357000009</v>
      </c>
      <c r="P25" s="35">
        <f>SUMIFS(СВЦЭМ!$C$33:$C$776,СВЦЭМ!$A$33:$A$776,$A25,СВЦЭМ!$B$33:$B$776,P$11)+'СЕТ СН'!$F$9+СВЦЭМ!$D$10+'СЕТ СН'!$F$6-'СЕТ СН'!$F$19</f>
        <v>801.96823241000004</v>
      </c>
      <c r="Q25" s="35">
        <f>SUMIFS(СВЦЭМ!$C$33:$C$776,СВЦЭМ!$A$33:$A$776,$A25,СВЦЭМ!$B$33:$B$776,Q$11)+'СЕТ СН'!$F$9+СВЦЭМ!$D$10+'СЕТ СН'!$F$6-'СЕТ СН'!$F$19</f>
        <v>804.00356503</v>
      </c>
      <c r="R25" s="35">
        <f>SUMIFS(СВЦЭМ!$C$33:$C$776,СВЦЭМ!$A$33:$A$776,$A25,СВЦЭМ!$B$33:$B$776,R$11)+'СЕТ СН'!$F$9+СВЦЭМ!$D$10+'СЕТ СН'!$F$6-'СЕТ СН'!$F$19</f>
        <v>800.31666684000004</v>
      </c>
      <c r="S25" s="35">
        <f>SUMIFS(СВЦЭМ!$C$33:$C$776,СВЦЭМ!$A$33:$A$776,$A25,СВЦЭМ!$B$33:$B$776,S$11)+'СЕТ СН'!$F$9+СВЦЭМ!$D$10+'СЕТ СН'!$F$6-'СЕТ СН'!$F$19</f>
        <v>802.53565387000003</v>
      </c>
      <c r="T25" s="35">
        <f>SUMIFS(СВЦЭМ!$C$33:$C$776,СВЦЭМ!$A$33:$A$776,$A25,СВЦЭМ!$B$33:$B$776,T$11)+'СЕТ СН'!$F$9+СВЦЭМ!$D$10+'СЕТ СН'!$F$6-'СЕТ СН'!$F$19</f>
        <v>797.64242245000003</v>
      </c>
      <c r="U25" s="35">
        <f>SUMIFS(СВЦЭМ!$C$33:$C$776,СВЦЭМ!$A$33:$A$776,$A25,СВЦЭМ!$B$33:$B$776,U$11)+'СЕТ СН'!$F$9+СВЦЭМ!$D$10+'СЕТ СН'!$F$6-'СЕТ СН'!$F$19</f>
        <v>775.81681531000004</v>
      </c>
      <c r="V25" s="35">
        <f>SUMIFS(СВЦЭМ!$C$33:$C$776,СВЦЭМ!$A$33:$A$776,$A25,СВЦЭМ!$B$33:$B$776,V$11)+'СЕТ СН'!$F$9+СВЦЭМ!$D$10+'СЕТ СН'!$F$6-'СЕТ СН'!$F$19</f>
        <v>763.19346576000009</v>
      </c>
      <c r="W25" s="35">
        <f>SUMIFS(СВЦЭМ!$C$33:$C$776,СВЦЭМ!$A$33:$A$776,$A25,СВЦЭМ!$B$33:$B$776,W$11)+'СЕТ СН'!$F$9+СВЦЭМ!$D$10+'СЕТ СН'!$F$6-'СЕТ СН'!$F$19</f>
        <v>778.70362692000003</v>
      </c>
      <c r="X25" s="35">
        <f>SUMIFS(СВЦЭМ!$C$33:$C$776,СВЦЭМ!$A$33:$A$776,$A25,СВЦЭМ!$B$33:$B$776,X$11)+'СЕТ СН'!$F$9+СВЦЭМ!$D$10+'СЕТ СН'!$F$6-'СЕТ СН'!$F$19</f>
        <v>756.04813655999999</v>
      </c>
      <c r="Y25" s="35">
        <f>SUMIFS(СВЦЭМ!$C$33:$C$776,СВЦЭМ!$A$33:$A$776,$A25,СВЦЭМ!$B$33:$B$776,Y$11)+'СЕТ СН'!$F$9+СВЦЭМ!$D$10+'СЕТ СН'!$F$6-'СЕТ СН'!$F$19</f>
        <v>829.59960478000005</v>
      </c>
    </row>
    <row r="26" spans="1:25" ht="15.75" x14ac:dyDescent="0.2">
      <c r="A26" s="34">
        <f t="shared" si="0"/>
        <v>43600</v>
      </c>
      <c r="B26" s="35">
        <f>SUMIFS(СВЦЭМ!$C$33:$C$776,СВЦЭМ!$A$33:$A$776,$A26,СВЦЭМ!$B$33:$B$776,B$11)+'СЕТ СН'!$F$9+СВЦЭМ!$D$10+'СЕТ СН'!$F$6-'СЕТ СН'!$F$19</f>
        <v>905.88429016000009</v>
      </c>
      <c r="C26" s="35">
        <f>SUMIFS(СВЦЭМ!$C$33:$C$776,СВЦЭМ!$A$33:$A$776,$A26,СВЦЭМ!$B$33:$B$776,C$11)+'СЕТ СН'!$F$9+СВЦЭМ!$D$10+'СЕТ СН'!$F$6-'СЕТ СН'!$F$19</f>
        <v>986.90496307000001</v>
      </c>
      <c r="D26" s="35">
        <f>SUMIFS(СВЦЭМ!$C$33:$C$776,СВЦЭМ!$A$33:$A$776,$A26,СВЦЭМ!$B$33:$B$776,D$11)+'СЕТ СН'!$F$9+СВЦЭМ!$D$10+'СЕТ СН'!$F$6-'СЕТ СН'!$F$19</f>
        <v>1080.9205987400001</v>
      </c>
      <c r="E26" s="35">
        <f>SUMIFS(СВЦЭМ!$C$33:$C$776,СВЦЭМ!$A$33:$A$776,$A26,СВЦЭМ!$B$33:$B$776,E$11)+'СЕТ СН'!$F$9+СВЦЭМ!$D$10+'СЕТ СН'!$F$6-'СЕТ СН'!$F$19</f>
        <v>1090.6358378799998</v>
      </c>
      <c r="F26" s="35">
        <f>SUMIFS(СВЦЭМ!$C$33:$C$776,СВЦЭМ!$A$33:$A$776,$A26,СВЦЭМ!$B$33:$B$776,F$11)+'СЕТ СН'!$F$9+СВЦЭМ!$D$10+'СЕТ СН'!$F$6-'СЕТ СН'!$F$19</f>
        <v>1102.1133419</v>
      </c>
      <c r="G26" s="35">
        <f>SUMIFS(СВЦЭМ!$C$33:$C$776,СВЦЭМ!$A$33:$A$776,$A26,СВЦЭМ!$B$33:$B$776,G$11)+'СЕТ СН'!$F$9+СВЦЭМ!$D$10+'СЕТ СН'!$F$6-'СЕТ СН'!$F$19</f>
        <v>1092.4783448000001</v>
      </c>
      <c r="H26" s="35">
        <f>SUMIFS(СВЦЭМ!$C$33:$C$776,СВЦЭМ!$A$33:$A$776,$A26,СВЦЭМ!$B$33:$B$776,H$11)+'СЕТ СН'!$F$9+СВЦЭМ!$D$10+'СЕТ СН'!$F$6-'СЕТ СН'!$F$19</f>
        <v>995.47935227000005</v>
      </c>
      <c r="I26" s="35">
        <f>SUMIFS(СВЦЭМ!$C$33:$C$776,СВЦЭМ!$A$33:$A$776,$A26,СВЦЭМ!$B$33:$B$776,I$11)+'СЕТ СН'!$F$9+СВЦЭМ!$D$10+'СЕТ СН'!$F$6-'СЕТ СН'!$F$19</f>
        <v>904.37415783000006</v>
      </c>
      <c r="J26" s="35">
        <f>SUMIFS(СВЦЭМ!$C$33:$C$776,СВЦЭМ!$A$33:$A$776,$A26,СВЦЭМ!$B$33:$B$776,J$11)+'СЕТ СН'!$F$9+СВЦЭМ!$D$10+'СЕТ СН'!$F$6-'СЕТ СН'!$F$19</f>
        <v>844.00709741000003</v>
      </c>
      <c r="K26" s="35">
        <f>SUMIFS(СВЦЭМ!$C$33:$C$776,СВЦЭМ!$A$33:$A$776,$A26,СВЦЭМ!$B$33:$B$776,K$11)+'СЕТ СН'!$F$9+СВЦЭМ!$D$10+'СЕТ СН'!$F$6-'СЕТ СН'!$F$19</f>
        <v>790.07600983000009</v>
      </c>
      <c r="L26" s="35">
        <f>SUMIFS(СВЦЭМ!$C$33:$C$776,СВЦЭМ!$A$33:$A$776,$A26,СВЦЭМ!$B$33:$B$776,L$11)+'СЕТ СН'!$F$9+СВЦЭМ!$D$10+'СЕТ СН'!$F$6-'СЕТ СН'!$F$19</f>
        <v>773.78662567000003</v>
      </c>
      <c r="M26" s="35">
        <f>SUMIFS(СВЦЭМ!$C$33:$C$776,СВЦЭМ!$A$33:$A$776,$A26,СВЦЭМ!$B$33:$B$776,M$11)+'СЕТ СН'!$F$9+СВЦЭМ!$D$10+'СЕТ СН'!$F$6-'СЕТ СН'!$F$19</f>
        <v>782.56578968000008</v>
      </c>
      <c r="N26" s="35">
        <f>SUMIFS(СВЦЭМ!$C$33:$C$776,СВЦЭМ!$A$33:$A$776,$A26,СВЦЭМ!$B$33:$B$776,N$11)+'СЕТ СН'!$F$9+СВЦЭМ!$D$10+'СЕТ СН'!$F$6-'СЕТ СН'!$F$19</f>
        <v>776.73043531000008</v>
      </c>
      <c r="O26" s="35">
        <f>SUMIFS(СВЦЭМ!$C$33:$C$776,СВЦЭМ!$A$33:$A$776,$A26,СВЦЭМ!$B$33:$B$776,O$11)+'СЕТ СН'!$F$9+СВЦЭМ!$D$10+'СЕТ СН'!$F$6-'СЕТ СН'!$F$19</f>
        <v>794.55505185000004</v>
      </c>
      <c r="P26" s="35">
        <f>SUMIFS(СВЦЭМ!$C$33:$C$776,СВЦЭМ!$A$33:$A$776,$A26,СВЦЭМ!$B$33:$B$776,P$11)+'СЕТ СН'!$F$9+СВЦЭМ!$D$10+'СЕТ СН'!$F$6-'СЕТ СН'!$F$19</f>
        <v>793.64031921000003</v>
      </c>
      <c r="Q26" s="35">
        <f>SUMIFS(СВЦЭМ!$C$33:$C$776,СВЦЭМ!$A$33:$A$776,$A26,СВЦЭМ!$B$33:$B$776,Q$11)+'СЕТ СН'!$F$9+СВЦЭМ!$D$10+'СЕТ СН'!$F$6-'СЕТ СН'!$F$19</f>
        <v>792.81661511000004</v>
      </c>
      <c r="R26" s="35">
        <f>SUMIFS(СВЦЭМ!$C$33:$C$776,СВЦЭМ!$A$33:$A$776,$A26,СВЦЭМ!$B$33:$B$776,R$11)+'СЕТ СН'!$F$9+СВЦЭМ!$D$10+'СЕТ СН'!$F$6-'СЕТ СН'!$F$19</f>
        <v>795.83374127000002</v>
      </c>
      <c r="S26" s="35">
        <f>SUMIFS(СВЦЭМ!$C$33:$C$776,СВЦЭМ!$A$33:$A$776,$A26,СВЦЭМ!$B$33:$B$776,S$11)+'СЕТ СН'!$F$9+СВЦЭМ!$D$10+'СЕТ СН'!$F$6-'СЕТ СН'!$F$19</f>
        <v>812.64833117000001</v>
      </c>
      <c r="T26" s="35">
        <f>SUMIFS(СВЦЭМ!$C$33:$C$776,СВЦЭМ!$A$33:$A$776,$A26,СВЦЭМ!$B$33:$B$776,T$11)+'СЕТ СН'!$F$9+СВЦЭМ!$D$10+'СЕТ СН'!$F$6-'СЕТ СН'!$F$19</f>
        <v>810.39331658000003</v>
      </c>
      <c r="U26" s="35">
        <f>SUMIFS(СВЦЭМ!$C$33:$C$776,СВЦЭМ!$A$33:$A$776,$A26,СВЦЭМ!$B$33:$B$776,U$11)+'СЕТ СН'!$F$9+СВЦЭМ!$D$10+'СЕТ СН'!$F$6-'СЕТ СН'!$F$19</f>
        <v>805.70723618</v>
      </c>
      <c r="V26" s="35">
        <f>SUMIFS(СВЦЭМ!$C$33:$C$776,СВЦЭМ!$A$33:$A$776,$A26,СВЦЭМ!$B$33:$B$776,V$11)+'СЕТ СН'!$F$9+СВЦЭМ!$D$10+'СЕТ СН'!$F$6-'СЕТ СН'!$F$19</f>
        <v>791.82870242000001</v>
      </c>
      <c r="W26" s="35">
        <f>SUMIFS(СВЦЭМ!$C$33:$C$776,СВЦЭМ!$A$33:$A$776,$A26,СВЦЭМ!$B$33:$B$776,W$11)+'СЕТ СН'!$F$9+СВЦЭМ!$D$10+'СЕТ СН'!$F$6-'СЕТ СН'!$F$19</f>
        <v>790.17905517000008</v>
      </c>
      <c r="X26" s="35">
        <f>SUMIFS(СВЦЭМ!$C$33:$C$776,СВЦЭМ!$A$33:$A$776,$A26,СВЦЭМ!$B$33:$B$776,X$11)+'СЕТ СН'!$F$9+СВЦЭМ!$D$10+'СЕТ СН'!$F$6-'СЕТ СН'!$F$19</f>
        <v>797.91719301000001</v>
      </c>
      <c r="Y26" s="35">
        <f>SUMIFS(СВЦЭМ!$C$33:$C$776,СВЦЭМ!$A$33:$A$776,$A26,СВЦЭМ!$B$33:$B$776,Y$11)+'СЕТ СН'!$F$9+СВЦЭМ!$D$10+'СЕТ СН'!$F$6-'СЕТ СН'!$F$19</f>
        <v>880.8962270400001</v>
      </c>
    </row>
    <row r="27" spans="1:25" ht="15.75" x14ac:dyDescent="0.2">
      <c r="A27" s="34">
        <f t="shared" si="0"/>
        <v>43601</v>
      </c>
      <c r="B27" s="35">
        <f>SUMIFS(СВЦЭМ!$C$33:$C$776,СВЦЭМ!$A$33:$A$776,$A27,СВЦЭМ!$B$33:$B$776,B$11)+'СЕТ СН'!$F$9+СВЦЭМ!$D$10+'СЕТ СН'!$F$6-'СЕТ СН'!$F$19</f>
        <v>921.13172483000005</v>
      </c>
      <c r="C27" s="35">
        <f>SUMIFS(СВЦЭМ!$C$33:$C$776,СВЦЭМ!$A$33:$A$776,$A27,СВЦЭМ!$B$33:$B$776,C$11)+'СЕТ СН'!$F$9+СВЦЭМ!$D$10+'СЕТ СН'!$F$6-'СЕТ СН'!$F$19</f>
        <v>1037.83997701</v>
      </c>
      <c r="D27" s="35">
        <f>SUMIFS(СВЦЭМ!$C$33:$C$776,СВЦЭМ!$A$33:$A$776,$A27,СВЦЭМ!$B$33:$B$776,D$11)+'СЕТ СН'!$F$9+СВЦЭМ!$D$10+'СЕТ СН'!$F$6-'СЕТ СН'!$F$19</f>
        <v>1109.5789306499998</v>
      </c>
      <c r="E27" s="35">
        <f>SUMIFS(СВЦЭМ!$C$33:$C$776,СВЦЭМ!$A$33:$A$776,$A27,СВЦЭМ!$B$33:$B$776,E$11)+'СЕТ СН'!$F$9+СВЦЭМ!$D$10+'СЕТ СН'!$F$6-'СЕТ СН'!$F$19</f>
        <v>1125.7306133899999</v>
      </c>
      <c r="F27" s="35">
        <f>SUMIFS(СВЦЭМ!$C$33:$C$776,СВЦЭМ!$A$33:$A$776,$A27,СВЦЭМ!$B$33:$B$776,F$11)+'СЕТ СН'!$F$9+СВЦЭМ!$D$10+'СЕТ СН'!$F$6-'СЕТ СН'!$F$19</f>
        <v>1133.52266962</v>
      </c>
      <c r="G27" s="35">
        <f>SUMIFS(СВЦЭМ!$C$33:$C$776,СВЦЭМ!$A$33:$A$776,$A27,СВЦЭМ!$B$33:$B$776,G$11)+'СЕТ СН'!$F$9+СВЦЭМ!$D$10+'СЕТ СН'!$F$6-'СЕТ СН'!$F$19</f>
        <v>1113.89513186</v>
      </c>
      <c r="H27" s="35">
        <f>SUMIFS(СВЦЭМ!$C$33:$C$776,СВЦЭМ!$A$33:$A$776,$A27,СВЦЭМ!$B$33:$B$776,H$11)+'СЕТ СН'!$F$9+СВЦЭМ!$D$10+'СЕТ СН'!$F$6-'СЕТ СН'!$F$19</f>
        <v>1026.9752256700001</v>
      </c>
      <c r="I27" s="35">
        <f>SUMIFS(СВЦЭМ!$C$33:$C$776,СВЦЭМ!$A$33:$A$776,$A27,СВЦЭМ!$B$33:$B$776,I$11)+'СЕТ СН'!$F$9+СВЦЭМ!$D$10+'СЕТ СН'!$F$6-'СЕТ СН'!$F$19</f>
        <v>887.78290921000007</v>
      </c>
      <c r="J27" s="35">
        <f>SUMIFS(СВЦЭМ!$C$33:$C$776,СВЦЭМ!$A$33:$A$776,$A27,СВЦЭМ!$B$33:$B$776,J$11)+'СЕТ СН'!$F$9+СВЦЭМ!$D$10+'СЕТ СН'!$F$6-'СЕТ СН'!$F$19</f>
        <v>838.82518608999999</v>
      </c>
      <c r="K27" s="35">
        <f>SUMIFS(СВЦЭМ!$C$33:$C$776,СВЦЭМ!$A$33:$A$776,$A27,СВЦЭМ!$B$33:$B$776,K$11)+'СЕТ СН'!$F$9+СВЦЭМ!$D$10+'СЕТ СН'!$F$6-'СЕТ СН'!$F$19</f>
        <v>772.79787009000006</v>
      </c>
      <c r="L27" s="35">
        <f>SUMIFS(СВЦЭМ!$C$33:$C$776,СВЦЭМ!$A$33:$A$776,$A27,СВЦЭМ!$B$33:$B$776,L$11)+'СЕТ СН'!$F$9+СВЦЭМ!$D$10+'СЕТ СН'!$F$6-'СЕТ СН'!$F$19</f>
        <v>765.58725421000008</v>
      </c>
      <c r="M27" s="35">
        <f>SUMIFS(СВЦЭМ!$C$33:$C$776,СВЦЭМ!$A$33:$A$776,$A27,СВЦЭМ!$B$33:$B$776,M$11)+'СЕТ СН'!$F$9+СВЦЭМ!$D$10+'СЕТ СН'!$F$6-'СЕТ СН'!$F$19</f>
        <v>774.12652413000001</v>
      </c>
      <c r="N27" s="35">
        <f>SUMIFS(СВЦЭМ!$C$33:$C$776,СВЦЭМ!$A$33:$A$776,$A27,СВЦЭМ!$B$33:$B$776,N$11)+'СЕТ СН'!$F$9+СВЦЭМ!$D$10+'СЕТ СН'!$F$6-'СЕТ СН'!$F$19</f>
        <v>762.50896815999999</v>
      </c>
      <c r="O27" s="35">
        <f>SUMIFS(СВЦЭМ!$C$33:$C$776,СВЦЭМ!$A$33:$A$776,$A27,СВЦЭМ!$B$33:$B$776,O$11)+'СЕТ СН'!$F$9+СВЦЭМ!$D$10+'СЕТ СН'!$F$6-'СЕТ СН'!$F$19</f>
        <v>764.33502722000003</v>
      </c>
      <c r="P27" s="35">
        <f>SUMIFS(СВЦЭМ!$C$33:$C$776,СВЦЭМ!$A$33:$A$776,$A27,СВЦЭМ!$B$33:$B$776,P$11)+'СЕТ СН'!$F$9+СВЦЭМ!$D$10+'СЕТ СН'!$F$6-'СЕТ СН'!$F$19</f>
        <v>765.01963498000009</v>
      </c>
      <c r="Q27" s="35">
        <f>SUMIFS(СВЦЭМ!$C$33:$C$776,СВЦЭМ!$A$33:$A$776,$A27,СВЦЭМ!$B$33:$B$776,Q$11)+'СЕТ СН'!$F$9+СВЦЭМ!$D$10+'СЕТ СН'!$F$6-'СЕТ СН'!$F$19</f>
        <v>765.1614284100001</v>
      </c>
      <c r="R27" s="35">
        <f>SUMIFS(СВЦЭМ!$C$33:$C$776,СВЦЭМ!$A$33:$A$776,$A27,СВЦЭМ!$B$33:$B$776,R$11)+'СЕТ СН'!$F$9+СВЦЭМ!$D$10+'СЕТ СН'!$F$6-'СЕТ СН'!$F$19</f>
        <v>758.82302591000007</v>
      </c>
      <c r="S27" s="35">
        <f>SUMIFS(СВЦЭМ!$C$33:$C$776,СВЦЭМ!$A$33:$A$776,$A27,СВЦЭМ!$B$33:$B$776,S$11)+'СЕТ СН'!$F$9+СВЦЭМ!$D$10+'СЕТ СН'!$F$6-'СЕТ СН'!$F$19</f>
        <v>764.55025569000009</v>
      </c>
      <c r="T27" s="35">
        <f>SUMIFS(СВЦЭМ!$C$33:$C$776,СВЦЭМ!$A$33:$A$776,$A27,СВЦЭМ!$B$33:$B$776,T$11)+'СЕТ СН'!$F$9+СВЦЭМ!$D$10+'СЕТ СН'!$F$6-'СЕТ СН'!$F$19</f>
        <v>762.69120214000009</v>
      </c>
      <c r="U27" s="35">
        <f>SUMIFS(СВЦЭМ!$C$33:$C$776,СВЦЭМ!$A$33:$A$776,$A27,СВЦЭМ!$B$33:$B$776,U$11)+'СЕТ СН'!$F$9+СВЦЭМ!$D$10+'СЕТ СН'!$F$6-'СЕТ СН'!$F$19</f>
        <v>749.91457260000004</v>
      </c>
      <c r="V27" s="35">
        <f>SUMIFS(СВЦЭМ!$C$33:$C$776,СВЦЭМ!$A$33:$A$776,$A27,СВЦЭМ!$B$33:$B$776,V$11)+'СЕТ СН'!$F$9+СВЦЭМ!$D$10+'СЕТ СН'!$F$6-'СЕТ СН'!$F$19</f>
        <v>744.63412794999999</v>
      </c>
      <c r="W27" s="35">
        <f>SUMIFS(СВЦЭМ!$C$33:$C$776,СВЦЭМ!$A$33:$A$776,$A27,СВЦЭМ!$B$33:$B$776,W$11)+'СЕТ СН'!$F$9+СВЦЭМ!$D$10+'СЕТ СН'!$F$6-'СЕТ СН'!$F$19</f>
        <v>729.35763808000002</v>
      </c>
      <c r="X27" s="35">
        <f>SUMIFS(СВЦЭМ!$C$33:$C$776,СВЦЭМ!$A$33:$A$776,$A27,СВЦЭМ!$B$33:$B$776,X$11)+'СЕТ СН'!$F$9+СВЦЭМ!$D$10+'СЕТ СН'!$F$6-'СЕТ СН'!$F$19</f>
        <v>758.13568410000005</v>
      </c>
      <c r="Y27" s="35">
        <f>SUMIFS(СВЦЭМ!$C$33:$C$776,СВЦЭМ!$A$33:$A$776,$A27,СВЦЭМ!$B$33:$B$776,Y$11)+'СЕТ СН'!$F$9+СВЦЭМ!$D$10+'СЕТ СН'!$F$6-'СЕТ СН'!$F$19</f>
        <v>854.01961440000002</v>
      </c>
    </row>
    <row r="28" spans="1:25" ht="15.75" x14ac:dyDescent="0.2">
      <c r="A28" s="34">
        <f t="shared" si="0"/>
        <v>43602</v>
      </c>
      <c r="B28" s="35">
        <f>SUMIFS(СВЦЭМ!$C$33:$C$776,СВЦЭМ!$A$33:$A$776,$A28,СВЦЭМ!$B$33:$B$776,B$11)+'СЕТ СН'!$F$9+СВЦЭМ!$D$10+'СЕТ СН'!$F$6-'СЕТ СН'!$F$19</f>
        <v>965.06649501000004</v>
      </c>
      <c r="C28" s="35">
        <f>SUMIFS(СВЦЭМ!$C$33:$C$776,СВЦЭМ!$A$33:$A$776,$A28,СВЦЭМ!$B$33:$B$776,C$11)+'СЕТ СН'!$F$9+СВЦЭМ!$D$10+'СЕТ СН'!$F$6-'СЕТ СН'!$F$19</f>
        <v>1068.27154933</v>
      </c>
      <c r="D28" s="35">
        <f>SUMIFS(СВЦЭМ!$C$33:$C$776,СВЦЭМ!$A$33:$A$776,$A28,СВЦЭМ!$B$33:$B$776,D$11)+'СЕТ СН'!$F$9+СВЦЭМ!$D$10+'СЕТ СН'!$F$6-'СЕТ СН'!$F$19</f>
        <v>1139.0976846599999</v>
      </c>
      <c r="E28" s="35">
        <f>SUMIFS(СВЦЭМ!$C$33:$C$776,СВЦЭМ!$A$33:$A$776,$A28,СВЦЭМ!$B$33:$B$776,E$11)+'СЕТ СН'!$F$9+СВЦЭМ!$D$10+'СЕТ СН'!$F$6-'СЕТ СН'!$F$19</f>
        <v>1153.7857129899999</v>
      </c>
      <c r="F28" s="35">
        <f>SUMIFS(СВЦЭМ!$C$33:$C$776,СВЦЭМ!$A$33:$A$776,$A28,СВЦЭМ!$B$33:$B$776,F$11)+'СЕТ СН'!$F$9+СВЦЭМ!$D$10+'СЕТ СН'!$F$6-'СЕТ СН'!$F$19</f>
        <v>1155.25304394</v>
      </c>
      <c r="G28" s="35">
        <f>SUMIFS(СВЦЭМ!$C$33:$C$776,СВЦЭМ!$A$33:$A$776,$A28,СВЦЭМ!$B$33:$B$776,G$11)+'СЕТ СН'!$F$9+СВЦЭМ!$D$10+'СЕТ СН'!$F$6-'СЕТ СН'!$F$19</f>
        <v>1142.1902830399999</v>
      </c>
      <c r="H28" s="35">
        <f>SUMIFS(СВЦЭМ!$C$33:$C$776,СВЦЭМ!$A$33:$A$776,$A28,СВЦЭМ!$B$33:$B$776,H$11)+'СЕТ СН'!$F$9+СВЦЭМ!$D$10+'СЕТ СН'!$F$6-'СЕТ СН'!$F$19</f>
        <v>1058.6699647200001</v>
      </c>
      <c r="I28" s="35">
        <f>SUMIFS(СВЦЭМ!$C$33:$C$776,СВЦЭМ!$A$33:$A$776,$A28,СВЦЭМ!$B$33:$B$776,I$11)+'СЕТ СН'!$F$9+СВЦЭМ!$D$10+'СЕТ СН'!$F$6-'СЕТ СН'!$F$19</f>
        <v>933.32168801</v>
      </c>
      <c r="J28" s="35">
        <f>SUMIFS(СВЦЭМ!$C$33:$C$776,СВЦЭМ!$A$33:$A$776,$A28,СВЦЭМ!$B$33:$B$776,J$11)+'СЕТ СН'!$F$9+СВЦЭМ!$D$10+'СЕТ СН'!$F$6-'СЕТ СН'!$F$19</f>
        <v>841.81244329000003</v>
      </c>
      <c r="K28" s="35">
        <f>SUMIFS(СВЦЭМ!$C$33:$C$776,СВЦЭМ!$A$33:$A$776,$A28,СВЦЭМ!$B$33:$B$776,K$11)+'СЕТ СН'!$F$9+СВЦЭМ!$D$10+'СЕТ СН'!$F$6-'СЕТ СН'!$F$19</f>
        <v>755.40818204000004</v>
      </c>
      <c r="L28" s="35">
        <f>SUMIFS(СВЦЭМ!$C$33:$C$776,СВЦЭМ!$A$33:$A$776,$A28,СВЦЭМ!$B$33:$B$776,L$11)+'СЕТ СН'!$F$9+СВЦЭМ!$D$10+'СЕТ СН'!$F$6-'СЕТ СН'!$F$19</f>
        <v>746.92286635000005</v>
      </c>
      <c r="M28" s="35">
        <f>SUMIFS(СВЦЭМ!$C$33:$C$776,СВЦЭМ!$A$33:$A$776,$A28,СВЦЭМ!$B$33:$B$776,M$11)+'СЕТ СН'!$F$9+СВЦЭМ!$D$10+'СЕТ СН'!$F$6-'СЕТ СН'!$F$19</f>
        <v>749.10193462000007</v>
      </c>
      <c r="N28" s="35">
        <f>SUMIFS(СВЦЭМ!$C$33:$C$776,СВЦЭМ!$A$33:$A$776,$A28,СВЦЭМ!$B$33:$B$776,N$11)+'СЕТ СН'!$F$9+СВЦЭМ!$D$10+'СЕТ СН'!$F$6-'СЕТ СН'!$F$19</f>
        <v>747.57680728000003</v>
      </c>
      <c r="O28" s="35">
        <f>SUMIFS(СВЦЭМ!$C$33:$C$776,СВЦЭМ!$A$33:$A$776,$A28,СВЦЭМ!$B$33:$B$776,O$11)+'СЕТ СН'!$F$9+СВЦЭМ!$D$10+'СЕТ СН'!$F$6-'СЕТ СН'!$F$19</f>
        <v>752.36081988000001</v>
      </c>
      <c r="P28" s="35">
        <f>SUMIFS(СВЦЭМ!$C$33:$C$776,СВЦЭМ!$A$33:$A$776,$A28,СВЦЭМ!$B$33:$B$776,P$11)+'СЕТ СН'!$F$9+СВЦЭМ!$D$10+'СЕТ СН'!$F$6-'СЕТ СН'!$F$19</f>
        <v>758.70844235000004</v>
      </c>
      <c r="Q28" s="35">
        <f>SUMIFS(СВЦЭМ!$C$33:$C$776,СВЦЭМ!$A$33:$A$776,$A28,СВЦЭМ!$B$33:$B$776,Q$11)+'СЕТ СН'!$F$9+СВЦЭМ!$D$10+'СЕТ СН'!$F$6-'СЕТ СН'!$F$19</f>
        <v>757.68403468000008</v>
      </c>
      <c r="R28" s="35">
        <f>SUMIFS(СВЦЭМ!$C$33:$C$776,СВЦЭМ!$A$33:$A$776,$A28,СВЦЭМ!$B$33:$B$776,R$11)+'СЕТ СН'!$F$9+СВЦЭМ!$D$10+'СЕТ СН'!$F$6-'СЕТ СН'!$F$19</f>
        <v>759.11155882000003</v>
      </c>
      <c r="S28" s="35">
        <f>SUMIFS(СВЦЭМ!$C$33:$C$776,СВЦЭМ!$A$33:$A$776,$A28,СВЦЭМ!$B$33:$B$776,S$11)+'СЕТ СН'!$F$9+СВЦЭМ!$D$10+'СЕТ СН'!$F$6-'СЕТ СН'!$F$19</f>
        <v>764.35235055999999</v>
      </c>
      <c r="T28" s="35">
        <f>SUMIFS(СВЦЭМ!$C$33:$C$776,СВЦЭМ!$A$33:$A$776,$A28,СВЦЭМ!$B$33:$B$776,T$11)+'СЕТ СН'!$F$9+СВЦЭМ!$D$10+'СЕТ СН'!$F$6-'СЕТ СН'!$F$19</f>
        <v>767.13855582000008</v>
      </c>
      <c r="U28" s="35">
        <f>SUMIFS(СВЦЭМ!$C$33:$C$776,СВЦЭМ!$A$33:$A$776,$A28,СВЦЭМ!$B$33:$B$776,U$11)+'СЕТ СН'!$F$9+СВЦЭМ!$D$10+'СЕТ СН'!$F$6-'СЕТ СН'!$F$19</f>
        <v>760.73479264000002</v>
      </c>
      <c r="V28" s="35">
        <f>SUMIFS(СВЦЭМ!$C$33:$C$776,СВЦЭМ!$A$33:$A$776,$A28,СВЦЭМ!$B$33:$B$776,V$11)+'СЕТ СН'!$F$9+СВЦЭМ!$D$10+'СЕТ СН'!$F$6-'СЕТ СН'!$F$19</f>
        <v>749.79350294000005</v>
      </c>
      <c r="W28" s="35">
        <f>SUMIFS(СВЦЭМ!$C$33:$C$776,СВЦЭМ!$A$33:$A$776,$A28,СВЦЭМ!$B$33:$B$776,W$11)+'СЕТ СН'!$F$9+СВЦЭМ!$D$10+'СЕТ СН'!$F$6-'СЕТ СН'!$F$19</f>
        <v>738.22041106000006</v>
      </c>
      <c r="X28" s="35">
        <f>SUMIFS(СВЦЭМ!$C$33:$C$776,СВЦЭМ!$A$33:$A$776,$A28,СВЦЭМ!$B$33:$B$776,X$11)+'СЕТ СН'!$F$9+СВЦЭМ!$D$10+'СЕТ СН'!$F$6-'СЕТ СН'!$F$19</f>
        <v>763.0433865</v>
      </c>
      <c r="Y28" s="35">
        <f>SUMIFS(СВЦЭМ!$C$33:$C$776,СВЦЭМ!$A$33:$A$776,$A28,СВЦЭМ!$B$33:$B$776,Y$11)+'СЕТ СН'!$F$9+СВЦЭМ!$D$10+'СЕТ СН'!$F$6-'СЕТ СН'!$F$19</f>
        <v>847.46827450000001</v>
      </c>
    </row>
    <row r="29" spans="1:25" ht="15.75" x14ac:dyDescent="0.2">
      <c r="A29" s="34">
        <f t="shared" si="0"/>
        <v>43603</v>
      </c>
      <c r="B29" s="35">
        <f>SUMIFS(СВЦЭМ!$C$33:$C$776,СВЦЭМ!$A$33:$A$776,$A29,СВЦЭМ!$B$33:$B$776,B$11)+'СЕТ СН'!$F$9+СВЦЭМ!$D$10+'СЕТ СН'!$F$6-'СЕТ СН'!$F$19</f>
        <v>899.04659141000002</v>
      </c>
      <c r="C29" s="35">
        <f>SUMIFS(СВЦЭМ!$C$33:$C$776,СВЦЭМ!$A$33:$A$776,$A29,СВЦЭМ!$B$33:$B$776,C$11)+'СЕТ СН'!$F$9+СВЦЭМ!$D$10+'СЕТ СН'!$F$6-'СЕТ СН'!$F$19</f>
        <v>967.42034417000002</v>
      </c>
      <c r="D29" s="35">
        <f>SUMIFS(СВЦЭМ!$C$33:$C$776,СВЦЭМ!$A$33:$A$776,$A29,СВЦЭМ!$B$33:$B$776,D$11)+'СЕТ СН'!$F$9+СВЦЭМ!$D$10+'СЕТ СН'!$F$6-'СЕТ СН'!$F$19</f>
        <v>1049.6218756200001</v>
      </c>
      <c r="E29" s="35">
        <f>SUMIFS(СВЦЭМ!$C$33:$C$776,СВЦЭМ!$A$33:$A$776,$A29,СВЦЭМ!$B$33:$B$776,E$11)+'СЕТ СН'!$F$9+СВЦЭМ!$D$10+'СЕТ СН'!$F$6-'СЕТ СН'!$F$19</f>
        <v>1068.4985170499999</v>
      </c>
      <c r="F29" s="35">
        <f>SUMIFS(СВЦЭМ!$C$33:$C$776,СВЦЭМ!$A$33:$A$776,$A29,СВЦЭМ!$B$33:$B$776,F$11)+'СЕТ СН'!$F$9+СВЦЭМ!$D$10+'СЕТ СН'!$F$6-'СЕТ СН'!$F$19</f>
        <v>1089.0501126299998</v>
      </c>
      <c r="G29" s="35">
        <f>SUMIFS(СВЦЭМ!$C$33:$C$776,СВЦЭМ!$A$33:$A$776,$A29,СВЦЭМ!$B$33:$B$776,G$11)+'СЕТ СН'!$F$9+СВЦЭМ!$D$10+'СЕТ СН'!$F$6-'СЕТ СН'!$F$19</f>
        <v>1059.9746484899999</v>
      </c>
      <c r="H29" s="35">
        <f>SUMIFS(СВЦЭМ!$C$33:$C$776,СВЦЭМ!$A$33:$A$776,$A29,СВЦЭМ!$B$33:$B$776,H$11)+'СЕТ СН'!$F$9+СВЦЭМ!$D$10+'СЕТ СН'!$F$6-'СЕТ СН'!$F$19</f>
        <v>973.34353084000008</v>
      </c>
      <c r="I29" s="35">
        <f>SUMIFS(СВЦЭМ!$C$33:$C$776,СВЦЭМ!$A$33:$A$776,$A29,СВЦЭМ!$B$33:$B$776,I$11)+'СЕТ СН'!$F$9+СВЦЭМ!$D$10+'СЕТ СН'!$F$6-'СЕТ СН'!$F$19</f>
        <v>878.44809953000004</v>
      </c>
      <c r="J29" s="35">
        <f>SUMIFS(СВЦЭМ!$C$33:$C$776,СВЦЭМ!$A$33:$A$776,$A29,СВЦЭМ!$B$33:$B$776,J$11)+'СЕТ СН'!$F$9+СВЦЭМ!$D$10+'СЕТ СН'!$F$6-'СЕТ СН'!$F$19</f>
        <v>802.45023424999999</v>
      </c>
      <c r="K29" s="35">
        <f>SUMIFS(СВЦЭМ!$C$33:$C$776,СВЦЭМ!$A$33:$A$776,$A29,СВЦЭМ!$B$33:$B$776,K$11)+'СЕТ СН'!$F$9+СВЦЭМ!$D$10+'СЕТ СН'!$F$6-'СЕТ СН'!$F$19</f>
        <v>729.2495582900001</v>
      </c>
      <c r="L29" s="35">
        <f>SUMIFS(СВЦЭМ!$C$33:$C$776,СВЦЭМ!$A$33:$A$776,$A29,СВЦЭМ!$B$33:$B$776,L$11)+'СЕТ СН'!$F$9+СВЦЭМ!$D$10+'СЕТ СН'!$F$6-'СЕТ СН'!$F$19</f>
        <v>701.22080259000006</v>
      </c>
      <c r="M29" s="35">
        <f>SUMIFS(СВЦЭМ!$C$33:$C$776,СВЦЭМ!$A$33:$A$776,$A29,СВЦЭМ!$B$33:$B$776,M$11)+'СЕТ СН'!$F$9+СВЦЭМ!$D$10+'СЕТ СН'!$F$6-'СЕТ СН'!$F$19</f>
        <v>699.84778333000008</v>
      </c>
      <c r="N29" s="35">
        <f>SUMIFS(СВЦЭМ!$C$33:$C$776,СВЦЭМ!$A$33:$A$776,$A29,СВЦЭМ!$B$33:$B$776,N$11)+'СЕТ СН'!$F$9+СВЦЭМ!$D$10+'СЕТ СН'!$F$6-'СЕТ СН'!$F$19</f>
        <v>700.28957455</v>
      </c>
      <c r="O29" s="35">
        <f>SUMIFS(СВЦЭМ!$C$33:$C$776,СВЦЭМ!$A$33:$A$776,$A29,СВЦЭМ!$B$33:$B$776,O$11)+'СЕТ СН'!$F$9+СВЦЭМ!$D$10+'СЕТ СН'!$F$6-'СЕТ СН'!$F$19</f>
        <v>709.47604125999999</v>
      </c>
      <c r="P29" s="35">
        <f>SUMIFS(СВЦЭМ!$C$33:$C$776,СВЦЭМ!$A$33:$A$776,$A29,СВЦЭМ!$B$33:$B$776,P$11)+'СЕТ СН'!$F$9+СВЦЭМ!$D$10+'СЕТ СН'!$F$6-'СЕТ СН'!$F$19</f>
        <v>710.76519248</v>
      </c>
      <c r="Q29" s="35">
        <f>SUMIFS(СВЦЭМ!$C$33:$C$776,СВЦЭМ!$A$33:$A$776,$A29,СВЦЭМ!$B$33:$B$776,Q$11)+'СЕТ СН'!$F$9+СВЦЭМ!$D$10+'СЕТ СН'!$F$6-'СЕТ СН'!$F$19</f>
        <v>705.0763569400001</v>
      </c>
      <c r="R29" s="35">
        <f>SUMIFS(СВЦЭМ!$C$33:$C$776,СВЦЭМ!$A$33:$A$776,$A29,СВЦЭМ!$B$33:$B$776,R$11)+'СЕТ СН'!$F$9+СВЦЭМ!$D$10+'СЕТ СН'!$F$6-'СЕТ СН'!$F$19</f>
        <v>707.21675988000004</v>
      </c>
      <c r="S29" s="35">
        <f>SUMIFS(СВЦЭМ!$C$33:$C$776,СВЦЭМ!$A$33:$A$776,$A29,СВЦЭМ!$B$33:$B$776,S$11)+'СЕТ СН'!$F$9+СВЦЭМ!$D$10+'СЕТ СН'!$F$6-'СЕТ СН'!$F$19</f>
        <v>715.18571340000005</v>
      </c>
      <c r="T29" s="35">
        <f>SUMIFS(СВЦЭМ!$C$33:$C$776,СВЦЭМ!$A$33:$A$776,$A29,СВЦЭМ!$B$33:$B$776,T$11)+'СЕТ СН'!$F$9+СВЦЭМ!$D$10+'СЕТ СН'!$F$6-'СЕТ СН'!$F$19</f>
        <v>694.97827734000009</v>
      </c>
      <c r="U29" s="35">
        <f>SUMIFS(СВЦЭМ!$C$33:$C$776,СВЦЭМ!$A$33:$A$776,$A29,СВЦЭМ!$B$33:$B$776,U$11)+'СЕТ СН'!$F$9+СВЦЭМ!$D$10+'СЕТ СН'!$F$6-'СЕТ СН'!$F$19</f>
        <v>676.07750114999999</v>
      </c>
      <c r="V29" s="35">
        <f>SUMIFS(СВЦЭМ!$C$33:$C$776,СВЦЭМ!$A$33:$A$776,$A29,СВЦЭМ!$B$33:$B$776,V$11)+'СЕТ СН'!$F$9+СВЦЭМ!$D$10+'СЕТ СН'!$F$6-'СЕТ СН'!$F$19</f>
        <v>660.29561364000006</v>
      </c>
      <c r="W29" s="35">
        <f>SUMIFS(СВЦЭМ!$C$33:$C$776,СВЦЭМ!$A$33:$A$776,$A29,СВЦЭМ!$B$33:$B$776,W$11)+'СЕТ СН'!$F$9+СВЦЭМ!$D$10+'СЕТ СН'!$F$6-'СЕТ СН'!$F$19</f>
        <v>667.42522153000004</v>
      </c>
      <c r="X29" s="35">
        <f>SUMIFS(СВЦЭМ!$C$33:$C$776,СВЦЭМ!$A$33:$A$776,$A29,СВЦЭМ!$B$33:$B$776,X$11)+'СЕТ СН'!$F$9+СВЦЭМ!$D$10+'СЕТ СН'!$F$6-'СЕТ СН'!$F$19</f>
        <v>687.03655151999999</v>
      </c>
      <c r="Y29" s="35">
        <f>SUMIFS(СВЦЭМ!$C$33:$C$776,СВЦЭМ!$A$33:$A$776,$A29,СВЦЭМ!$B$33:$B$776,Y$11)+'СЕТ СН'!$F$9+СВЦЭМ!$D$10+'СЕТ СН'!$F$6-'СЕТ СН'!$F$19</f>
        <v>768.03178873000002</v>
      </c>
    </row>
    <row r="30" spans="1:25" ht="15.75" x14ac:dyDescent="0.2">
      <c r="A30" s="34">
        <f t="shared" si="0"/>
        <v>43604</v>
      </c>
      <c r="B30" s="35">
        <f>SUMIFS(СВЦЭМ!$C$33:$C$776,СВЦЭМ!$A$33:$A$776,$A30,СВЦЭМ!$B$33:$B$776,B$11)+'СЕТ СН'!$F$9+СВЦЭМ!$D$10+'СЕТ СН'!$F$6-'СЕТ СН'!$F$19</f>
        <v>877.91196497999999</v>
      </c>
      <c r="C30" s="35">
        <f>SUMIFS(СВЦЭМ!$C$33:$C$776,СВЦЭМ!$A$33:$A$776,$A30,СВЦЭМ!$B$33:$B$776,C$11)+'СЕТ СН'!$F$9+СВЦЭМ!$D$10+'СЕТ СН'!$F$6-'СЕТ СН'!$F$19</f>
        <v>993.92968474000008</v>
      </c>
      <c r="D30" s="35">
        <f>SUMIFS(СВЦЭМ!$C$33:$C$776,СВЦЭМ!$A$33:$A$776,$A30,СВЦЭМ!$B$33:$B$776,D$11)+'СЕТ СН'!$F$9+СВЦЭМ!$D$10+'СЕТ СН'!$F$6-'СЕТ СН'!$F$19</f>
        <v>1069.0203546299999</v>
      </c>
      <c r="E30" s="35">
        <f>SUMIFS(СВЦЭМ!$C$33:$C$776,СВЦЭМ!$A$33:$A$776,$A30,СВЦЭМ!$B$33:$B$776,E$11)+'СЕТ СН'!$F$9+СВЦЭМ!$D$10+'СЕТ СН'!$F$6-'СЕТ СН'!$F$19</f>
        <v>1090.1795226799998</v>
      </c>
      <c r="F30" s="35">
        <f>SUMIFS(СВЦЭМ!$C$33:$C$776,СВЦЭМ!$A$33:$A$776,$A30,СВЦЭМ!$B$33:$B$776,F$11)+'СЕТ СН'!$F$9+СВЦЭМ!$D$10+'СЕТ СН'!$F$6-'СЕТ СН'!$F$19</f>
        <v>1111.6629157999998</v>
      </c>
      <c r="G30" s="35">
        <f>SUMIFS(СВЦЭМ!$C$33:$C$776,СВЦЭМ!$A$33:$A$776,$A30,СВЦЭМ!$B$33:$B$776,G$11)+'СЕТ СН'!$F$9+СВЦЭМ!$D$10+'СЕТ СН'!$F$6-'СЕТ СН'!$F$19</f>
        <v>1079.4050064400001</v>
      </c>
      <c r="H30" s="35">
        <f>SUMIFS(СВЦЭМ!$C$33:$C$776,СВЦЭМ!$A$33:$A$776,$A30,СВЦЭМ!$B$33:$B$776,H$11)+'СЕТ СН'!$F$9+СВЦЭМ!$D$10+'СЕТ СН'!$F$6-'СЕТ СН'!$F$19</f>
        <v>1028.95789416</v>
      </c>
      <c r="I30" s="35">
        <f>SUMIFS(СВЦЭМ!$C$33:$C$776,СВЦЭМ!$A$33:$A$776,$A30,СВЦЭМ!$B$33:$B$776,I$11)+'СЕТ СН'!$F$9+СВЦЭМ!$D$10+'СЕТ СН'!$F$6-'СЕТ СН'!$F$19</f>
        <v>916.54995813000005</v>
      </c>
      <c r="J30" s="35">
        <f>SUMIFS(СВЦЭМ!$C$33:$C$776,СВЦЭМ!$A$33:$A$776,$A30,СВЦЭМ!$B$33:$B$776,J$11)+'СЕТ СН'!$F$9+СВЦЭМ!$D$10+'СЕТ СН'!$F$6-'СЕТ СН'!$F$19</f>
        <v>803.84665434999999</v>
      </c>
      <c r="K30" s="35">
        <f>SUMIFS(СВЦЭМ!$C$33:$C$776,СВЦЭМ!$A$33:$A$776,$A30,СВЦЭМ!$B$33:$B$776,K$11)+'СЕТ СН'!$F$9+СВЦЭМ!$D$10+'СЕТ СН'!$F$6-'СЕТ СН'!$F$19</f>
        <v>717.09686377000003</v>
      </c>
      <c r="L30" s="35">
        <f>SUMIFS(СВЦЭМ!$C$33:$C$776,СВЦЭМ!$A$33:$A$776,$A30,СВЦЭМ!$B$33:$B$776,L$11)+'СЕТ СН'!$F$9+СВЦЭМ!$D$10+'СЕТ СН'!$F$6-'СЕТ СН'!$F$19</f>
        <v>696.36713189</v>
      </c>
      <c r="M30" s="35">
        <f>SUMIFS(СВЦЭМ!$C$33:$C$776,СВЦЭМ!$A$33:$A$776,$A30,СВЦЭМ!$B$33:$B$776,M$11)+'СЕТ СН'!$F$9+СВЦЭМ!$D$10+'СЕТ СН'!$F$6-'СЕТ СН'!$F$19</f>
        <v>692.45666191000009</v>
      </c>
      <c r="N30" s="35">
        <f>SUMIFS(СВЦЭМ!$C$33:$C$776,СВЦЭМ!$A$33:$A$776,$A30,СВЦЭМ!$B$33:$B$776,N$11)+'СЕТ СН'!$F$9+СВЦЭМ!$D$10+'СЕТ СН'!$F$6-'СЕТ СН'!$F$19</f>
        <v>702.24228104000008</v>
      </c>
      <c r="O30" s="35">
        <f>SUMIFS(СВЦЭМ!$C$33:$C$776,СВЦЭМ!$A$33:$A$776,$A30,СВЦЭМ!$B$33:$B$776,O$11)+'СЕТ СН'!$F$9+СВЦЭМ!$D$10+'СЕТ СН'!$F$6-'СЕТ СН'!$F$19</f>
        <v>720.57358961</v>
      </c>
      <c r="P30" s="35">
        <f>SUMIFS(СВЦЭМ!$C$33:$C$776,СВЦЭМ!$A$33:$A$776,$A30,СВЦЭМ!$B$33:$B$776,P$11)+'СЕТ СН'!$F$9+СВЦЭМ!$D$10+'СЕТ СН'!$F$6-'СЕТ СН'!$F$19</f>
        <v>743.57247157000006</v>
      </c>
      <c r="Q30" s="35">
        <f>SUMIFS(СВЦЭМ!$C$33:$C$776,СВЦЭМ!$A$33:$A$776,$A30,СВЦЭМ!$B$33:$B$776,Q$11)+'СЕТ СН'!$F$9+СВЦЭМ!$D$10+'СЕТ СН'!$F$6-'СЕТ СН'!$F$19</f>
        <v>735.79782602</v>
      </c>
      <c r="R30" s="35">
        <f>SUMIFS(СВЦЭМ!$C$33:$C$776,СВЦЭМ!$A$33:$A$776,$A30,СВЦЭМ!$B$33:$B$776,R$11)+'СЕТ СН'!$F$9+СВЦЭМ!$D$10+'СЕТ СН'!$F$6-'СЕТ СН'!$F$19</f>
        <v>733.27284164000002</v>
      </c>
      <c r="S30" s="35">
        <f>SUMIFS(СВЦЭМ!$C$33:$C$776,СВЦЭМ!$A$33:$A$776,$A30,СВЦЭМ!$B$33:$B$776,S$11)+'СЕТ СН'!$F$9+СВЦЭМ!$D$10+'СЕТ СН'!$F$6-'СЕТ СН'!$F$19</f>
        <v>728.51257218000001</v>
      </c>
      <c r="T30" s="35">
        <f>SUMIFS(СВЦЭМ!$C$33:$C$776,СВЦЭМ!$A$33:$A$776,$A30,СВЦЭМ!$B$33:$B$776,T$11)+'СЕТ СН'!$F$9+СВЦЭМ!$D$10+'СЕТ СН'!$F$6-'СЕТ СН'!$F$19</f>
        <v>719.4290319700001</v>
      </c>
      <c r="U30" s="35">
        <f>SUMIFS(СВЦЭМ!$C$33:$C$776,СВЦЭМ!$A$33:$A$776,$A30,СВЦЭМ!$B$33:$B$776,U$11)+'СЕТ СН'!$F$9+СВЦЭМ!$D$10+'СЕТ СН'!$F$6-'СЕТ СН'!$F$19</f>
        <v>691.30237018000003</v>
      </c>
      <c r="V30" s="35">
        <f>SUMIFS(СВЦЭМ!$C$33:$C$776,СВЦЭМ!$A$33:$A$776,$A30,СВЦЭМ!$B$33:$B$776,V$11)+'СЕТ СН'!$F$9+СВЦЭМ!$D$10+'СЕТ СН'!$F$6-'СЕТ СН'!$F$19</f>
        <v>664.83431404999999</v>
      </c>
      <c r="W30" s="35">
        <f>SUMIFS(СВЦЭМ!$C$33:$C$776,СВЦЭМ!$A$33:$A$776,$A30,СВЦЭМ!$B$33:$B$776,W$11)+'СЕТ СН'!$F$9+СВЦЭМ!$D$10+'СЕТ СН'!$F$6-'СЕТ СН'!$F$19</f>
        <v>667.88690331999999</v>
      </c>
      <c r="X30" s="35">
        <f>SUMIFS(СВЦЭМ!$C$33:$C$776,СВЦЭМ!$A$33:$A$776,$A30,СВЦЭМ!$B$33:$B$776,X$11)+'СЕТ СН'!$F$9+СВЦЭМ!$D$10+'СЕТ СН'!$F$6-'СЕТ СН'!$F$19</f>
        <v>696.17815442000006</v>
      </c>
      <c r="Y30" s="35">
        <f>SUMIFS(СВЦЭМ!$C$33:$C$776,СВЦЭМ!$A$33:$A$776,$A30,СВЦЭМ!$B$33:$B$776,Y$11)+'СЕТ СН'!$F$9+СВЦЭМ!$D$10+'СЕТ СН'!$F$6-'СЕТ СН'!$F$19</f>
        <v>769.3033490900001</v>
      </c>
    </row>
    <row r="31" spans="1:25" ht="15.75" x14ac:dyDescent="0.2">
      <c r="A31" s="34">
        <f t="shared" si="0"/>
        <v>43605</v>
      </c>
      <c r="B31" s="35">
        <f>SUMIFS(СВЦЭМ!$C$33:$C$776,СВЦЭМ!$A$33:$A$776,$A31,СВЦЭМ!$B$33:$B$776,B$11)+'СЕТ СН'!$F$9+СВЦЭМ!$D$10+'СЕТ СН'!$F$6-'СЕТ СН'!$F$19</f>
        <v>873.59877807000009</v>
      </c>
      <c r="C31" s="35">
        <f>SUMIFS(СВЦЭМ!$C$33:$C$776,СВЦЭМ!$A$33:$A$776,$A31,СВЦЭМ!$B$33:$B$776,C$11)+'СЕТ СН'!$F$9+СВЦЭМ!$D$10+'СЕТ СН'!$F$6-'СЕТ СН'!$F$19</f>
        <v>973.40983019999999</v>
      </c>
      <c r="D31" s="35">
        <f>SUMIFS(СВЦЭМ!$C$33:$C$776,СВЦЭМ!$A$33:$A$776,$A31,СВЦЭМ!$B$33:$B$776,D$11)+'СЕТ СН'!$F$9+СВЦЭМ!$D$10+'СЕТ СН'!$F$6-'СЕТ СН'!$F$19</f>
        <v>1050.1202351100001</v>
      </c>
      <c r="E31" s="35">
        <f>SUMIFS(СВЦЭМ!$C$33:$C$776,СВЦЭМ!$A$33:$A$776,$A31,СВЦЭМ!$B$33:$B$776,E$11)+'СЕТ СН'!$F$9+СВЦЭМ!$D$10+'СЕТ СН'!$F$6-'СЕТ СН'!$F$19</f>
        <v>1052.3631308500001</v>
      </c>
      <c r="F31" s="35">
        <f>SUMIFS(СВЦЭМ!$C$33:$C$776,СВЦЭМ!$A$33:$A$776,$A31,СВЦЭМ!$B$33:$B$776,F$11)+'СЕТ СН'!$F$9+СВЦЭМ!$D$10+'СЕТ СН'!$F$6-'СЕТ СН'!$F$19</f>
        <v>1046.53556994</v>
      </c>
      <c r="G31" s="35">
        <f>SUMIFS(СВЦЭМ!$C$33:$C$776,СВЦЭМ!$A$33:$A$776,$A31,СВЦЭМ!$B$33:$B$776,G$11)+'СЕТ СН'!$F$9+СВЦЭМ!$D$10+'СЕТ СН'!$F$6-'СЕТ СН'!$F$19</f>
        <v>1049.98022726</v>
      </c>
      <c r="H31" s="35">
        <f>SUMIFS(СВЦЭМ!$C$33:$C$776,СВЦЭМ!$A$33:$A$776,$A31,СВЦЭМ!$B$33:$B$776,H$11)+'СЕТ СН'!$F$9+СВЦЭМ!$D$10+'СЕТ СН'!$F$6-'СЕТ СН'!$F$19</f>
        <v>965.78574080999999</v>
      </c>
      <c r="I31" s="35">
        <f>SUMIFS(СВЦЭМ!$C$33:$C$776,СВЦЭМ!$A$33:$A$776,$A31,СВЦЭМ!$B$33:$B$776,I$11)+'СЕТ СН'!$F$9+СВЦЭМ!$D$10+'СЕТ СН'!$F$6-'СЕТ СН'!$F$19</f>
        <v>866.02395988000001</v>
      </c>
      <c r="J31" s="35">
        <f>SUMIFS(СВЦЭМ!$C$33:$C$776,СВЦЭМ!$A$33:$A$776,$A31,СВЦЭМ!$B$33:$B$776,J$11)+'СЕТ СН'!$F$9+СВЦЭМ!$D$10+'СЕТ СН'!$F$6-'СЕТ СН'!$F$19</f>
        <v>807.46295670000006</v>
      </c>
      <c r="K31" s="35">
        <f>SUMIFS(СВЦЭМ!$C$33:$C$776,СВЦЭМ!$A$33:$A$776,$A31,СВЦЭМ!$B$33:$B$776,K$11)+'СЕТ СН'!$F$9+СВЦЭМ!$D$10+'СЕТ СН'!$F$6-'СЕТ СН'!$F$19</f>
        <v>761.72254316999999</v>
      </c>
      <c r="L31" s="35">
        <f>SUMIFS(СВЦЭМ!$C$33:$C$776,СВЦЭМ!$A$33:$A$776,$A31,СВЦЭМ!$B$33:$B$776,L$11)+'СЕТ СН'!$F$9+СВЦЭМ!$D$10+'СЕТ СН'!$F$6-'СЕТ СН'!$F$19</f>
        <v>743.9011745900001</v>
      </c>
      <c r="M31" s="35">
        <f>SUMIFS(СВЦЭМ!$C$33:$C$776,СВЦЭМ!$A$33:$A$776,$A31,СВЦЭМ!$B$33:$B$776,M$11)+'СЕТ СН'!$F$9+СВЦЭМ!$D$10+'СЕТ СН'!$F$6-'СЕТ СН'!$F$19</f>
        <v>733.44136287000003</v>
      </c>
      <c r="N31" s="35">
        <f>SUMIFS(СВЦЭМ!$C$33:$C$776,СВЦЭМ!$A$33:$A$776,$A31,СВЦЭМ!$B$33:$B$776,N$11)+'СЕТ СН'!$F$9+СВЦЭМ!$D$10+'СЕТ СН'!$F$6-'СЕТ СН'!$F$19</f>
        <v>734.03799100000003</v>
      </c>
      <c r="O31" s="35">
        <f>SUMIFS(СВЦЭМ!$C$33:$C$776,СВЦЭМ!$A$33:$A$776,$A31,СВЦЭМ!$B$33:$B$776,O$11)+'СЕТ СН'!$F$9+СВЦЭМ!$D$10+'СЕТ СН'!$F$6-'СЕТ СН'!$F$19</f>
        <v>737.71133545000009</v>
      </c>
      <c r="P31" s="35">
        <f>SUMIFS(СВЦЭМ!$C$33:$C$776,СВЦЭМ!$A$33:$A$776,$A31,СВЦЭМ!$B$33:$B$776,P$11)+'СЕТ СН'!$F$9+СВЦЭМ!$D$10+'СЕТ СН'!$F$6-'СЕТ СН'!$F$19</f>
        <v>743.44770243000005</v>
      </c>
      <c r="Q31" s="35">
        <f>SUMIFS(СВЦЭМ!$C$33:$C$776,СВЦЭМ!$A$33:$A$776,$A31,СВЦЭМ!$B$33:$B$776,Q$11)+'СЕТ СН'!$F$9+СВЦЭМ!$D$10+'СЕТ СН'!$F$6-'СЕТ СН'!$F$19</f>
        <v>745.11113399999999</v>
      </c>
      <c r="R31" s="35">
        <f>SUMIFS(СВЦЭМ!$C$33:$C$776,СВЦЭМ!$A$33:$A$776,$A31,СВЦЭМ!$B$33:$B$776,R$11)+'СЕТ СН'!$F$9+СВЦЭМ!$D$10+'СЕТ СН'!$F$6-'СЕТ СН'!$F$19</f>
        <v>748.45514978000006</v>
      </c>
      <c r="S31" s="35">
        <f>SUMIFS(СВЦЭМ!$C$33:$C$776,СВЦЭМ!$A$33:$A$776,$A31,СВЦЭМ!$B$33:$B$776,S$11)+'СЕТ СН'!$F$9+СВЦЭМ!$D$10+'СЕТ СН'!$F$6-'СЕТ СН'!$F$19</f>
        <v>752.3314944</v>
      </c>
      <c r="T31" s="35">
        <f>SUMIFS(СВЦЭМ!$C$33:$C$776,СВЦЭМ!$A$33:$A$776,$A31,СВЦЭМ!$B$33:$B$776,T$11)+'СЕТ СН'!$F$9+СВЦЭМ!$D$10+'СЕТ СН'!$F$6-'СЕТ СН'!$F$19</f>
        <v>748.47551031</v>
      </c>
      <c r="U31" s="35">
        <f>SUMIFS(СВЦЭМ!$C$33:$C$776,СВЦЭМ!$A$33:$A$776,$A31,СВЦЭМ!$B$33:$B$776,U$11)+'СЕТ СН'!$F$9+СВЦЭМ!$D$10+'СЕТ СН'!$F$6-'СЕТ СН'!$F$19</f>
        <v>750.16412107000008</v>
      </c>
      <c r="V31" s="35">
        <f>SUMIFS(СВЦЭМ!$C$33:$C$776,СВЦЭМ!$A$33:$A$776,$A31,СВЦЭМ!$B$33:$B$776,V$11)+'СЕТ СН'!$F$9+СВЦЭМ!$D$10+'СЕТ СН'!$F$6-'СЕТ СН'!$F$19</f>
        <v>756.05741833000002</v>
      </c>
      <c r="W31" s="35">
        <f>SUMIFS(СВЦЭМ!$C$33:$C$776,СВЦЭМ!$A$33:$A$776,$A31,СВЦЭМ!$B$33:$B$776,W$11)+'СЕТ СН'!$F$9+СВЦЭМ!$D$10+'СЕТ СН'!$F$6-'СЕТ СН'!$F$19</f>
        <v>756.25693926000008</v>
      </c>
      <c r="X31" s="35">
        <f>SUMIFS(СВЦЭМ!$C$33:$C$776,СВЦЭМ!$A$33:$A$776,$A31,СВЦЭМ!$B$33:$B$776,X$11)+'СЕТ СН'!$F$9+СВЦЭМ!$D$10+'СЕТ СН'!$F$6-'СЕТ СН'!$F$19</f>
        <v>769.51737694000008</v>
      </c>
      <c r="Y31" s="35">
        <f>SUMIFS(СВЦЭМ!$C$33:$C$776,СВЦЭМ!$A$33:$A$776,$A31,СВЦЭМ!$B$33:$B$776,Y$11)+'СЕТ СН'!$F$9+СВЦЭМ!$D$10+'СЕТ СН'!$F$6-'СЕТ СН'!$F$19</f>
        <v>833.81541336999999</v>
      </c>
    </row>
    <row r="32" spans="1:25" ht="15.75" x14ac:dyDescent="0.2">
      <c r="A32" s="34">
        <f t="shared" si="0"/>
        <v>43606</v>
      </c>
      <c r="B32" s="35">
        <f>SUMIFS(СВЦЭМ!$C$33:$C$776,СВЦЭМ!$A$33:$A$776,$A32,СВЦЭМ!$B$33:$B$776,B$11)+'СЕТ СН'!$F$9+СВЦЭМ!$D$10+'СЕТ СН'!$F$6-'СЕТ СН'!$F$19</f>
        <v>919.51879845000008</v>
      </c>
      <c r="C32" s="35">
        <f>SUMIFS(СВЦЭМ!$C$33:$C$776,СВЦЭМ!$A$33:$A$776,$A32,СВЦЭМ!$B$33:$B$776,C$11)+'СЕТ СН'!$F$9+СВЦЭМ!$D$10+'СЕТ СН'!$F$6-'СЕТ СН'!$F$19</f>
        <v>1005.6185144000001</v>
      </c>
      <c r="D32" s="35">
        <f>SUMIFS(СВЦЭМ!$C$33:$C$776,СВЦЭМ!$A$33:$A$776,$A32,СВЦЭМ!$B$33:$B$776,D$11)+'СЕТ СН'!$F$9+СВЦЭМ!$D$10+'СЕТ СН'!$F$6-'СЕТ СН'!$F$19</f>
        <v>1084.67223554</v>
      </c>
      <c r="E32" s="35">
        <f>SUMIFS(СВЦЭМ!$C$33:$C$776,СВЦЭМ!$A$33:$A$776,$A32,СВЦЭМ!$B$33:$B$776,E$11)+'СЕТ СН'!$F$9+СВЦЭМ!$D$10+'СЕТ СН'!$F$6-'СЕТ СН'!$F$19</f>
        <v>1096.48470501</v>
      </c>
      <c r="F32" s="35">
        <f>SUMIFS(СВЦЭМ!$C$33:$C$776,СВЦЭМ!$A$33:$A$776,$A32,СВЦЭМ!$B$33:$B$776,F$11)+'СЕТ СН'!$F$9+СВЦЭМ!$D$10+'СЕТ СН'!$F$6-'СЕТ СН'!$F$19</f>
        <v>1085.63169242</v>
      </c>
      <c r="G32" s="35">
        <f>SUMIFS(СВЦЭМ!$C$33:$C$776,СВЦЭМ!$A$33:$A$776,$A32,СВЦЭМ!$B$33:$B$776,G$11)+'СЕТ СН'!$F$9+СВЦЭМ!$D$10+'СЕТ СН'!$F$6-'СЕТ СН'!$F$19</f>
        <v>1066.8185809399999</v>
      </c>
      <c r="H32" s="35">
        <f>SUMIFS(СВЦЭМ!$C$33:$C$776,СВЦЭМ!$A$33:$A$776,$A32,СВЦЭМ!$B$33:$B$776,H$11)+'СЕТ СН'!$F$9+СВЦЭМ!$D$10+'СЕТ СН'!$F$6-'СЕТ СН'!$F$19</f>
        <v>987.35024318000001</v>
      </c>
      <c r="I32" s="35">
        <f>SUMIFS(СВЦЭМ!$C$33:$C$776,СВЦЭМ!$A$33:$A$776,$A32,СВЦЭМ!$B$33:$B$776,I$11)+'СЕТ СН'!$F$9+СВЦЭМ!$D$10+'СЕТ СН'!$F$6-'СЕТ СН'!$F$19</f>
        <v>883.69499776000009</v>
      </c>
      <c r="J32" s="35">
        <f>SUMIFS(СВЦЭМ!$C$33:$C$776,СВЦЭМ!$A$33:$A$776,$A32,СВЦЭМ!$B$33:$B$776,J$11)+'СЕТ СН'!$F$9+СВЦЭМ!$D$10+'СЕТ СН'!$F$6-'СЕТ СН'!$F$19</f>
        <v>793.14048291000006</v>
      </c>
      <c r="K32" s="35">
        <f>SUMIFS(СВЦЭМ!$C$33:$C$776,СВЦЭМ!$A$33:$A$776,$A32,СВЦЭМ!$B$33:$B$776,K$11)+'СЕТ СН'!$F$9+СВЦЭМ!$D$10+'СЕТ СН'!$F$6-'СЕТ СН'!$F$19</f>
        <v>749.92556350000007</v>
      </c>
      <c r="L32" s="35">
        <f>SUMIFS(СВЦЭМ!$C$33:$C$776,СВЦЭМ!$A$33:$A$776,$A32,СВЦЭМ!$B$33:$B$776,L$11)+'СЕТ СН'!$F$9+СВЦЭМ!$D$10+'СЕТ СН'!$F$6-'СЕТ СН'!$F$19</f>
        <v>732.36602405000008</v>
      </c>
      <c r="M32" s="35">
        <f>SUMIFS(СВЦЭМ!$C$33:$C$776,СВЦЭМ!$A$33:$A$776,$A32,СВЦЭМ!$B$33:$B$776,M$11)+'СЕТ СН'!$F$9+СВЦЭМ!$D$10+'СЕТ СН'!$F$6-'СЕТ СН'!$F$19</f>
        <v>726.5990548100001</v>
      </c>
      <c r="N32" s="35">
        <f>SUMIFS(СВЦЭМ!$C$33:$C$776,СВЦЭМ!$A$33:$A$776,$A32,СВЦЭМ!$B$33:$B$776,N$11)+'СЕТ СН'!$F$9+СВЦЭМ!$D$10+'СЕТ СН'!$F$6-'СЕТ СН'!$F$19</f>
        <v>723.65352790000009</v>
      </c>
      <c r="O32" s="35">
        <f>SUMIFS(СВЦЭМ!$C$33:$C$776,СВЦЭМ!$A$33:$A$776,$A32,СВЦЭМ!$B$33:$B$776,O$11)+'СЕТ СН'!$F$9+СВЦЭМ!$D$10+'СЕТ СН'!$F$6-'СЕТ СН'!$F$19</f>
        <v>727.62073828000007</v>
      </c>
      <c r="P32" s="35">
        <f>SUMIFS(СВЦЭМ!$C$33:$C$776,СВЦЭМ!$A$33:$A$776,$A32,СВЦЭМ!$B$33:$B$776,P$11)+'СЕТ СН'!$F$9+СВЦЭМ!$D$10+'СЕТ СН'!$F$6-'СЕТ СН'!$F$19</f>
        <v>736.20392670000001</v>
      </c>
      <c r="Q32" s="35">
        <f>SUMIFS(СВЦЭМ!$C$33:$C$776,СВЦЭМ!$A$33:$A$776,$A32,СВЦЭМ!$B$33:$B$776,Q$11)+'СЕТ СН'!$F$9+СВЦЭМ!$D$10+'СЕТ СН'!$F$6-'СЕТ СН'!$F$19</f>
        <v>739.10662094000008</v>
      </c>
      <c r="R32" s="35">
        <f>SUMIFS(СВЦЭМ!$C$33:$C$776,СВЦЭМ!$A$33:$A$776,$A32,СВЦЭМ!$B$33:$B$776,R$11)+'СЕТ СН'!$F$9+СВЦЭМ!$D$10+'СЕТ СН'!$F$6-'СЕТ СН'!$F$19</f>
        <v>734.51632248999999</v>
      </c>
      <c r="S32" s="35">
        <f>SUMIFS(СВЦЭМ!$C$33:$C$776,СВЦЭМ!$A$33:$A$776,$A32,СВЦЭМ!$B$33:$B$776,S$11)+'СЕТ СН'!$F$9+СВЦЭМ!$D$10+'СЕТ СН'!$F$6-'СЕТ СН'!$F$19</f>
        <v>742.51913137000008</v>
      </c>
      <c r="T32" s="35">
        <f>SUMIFS(СВЦЭМ!$C$33:$C$776,СВЦЭМ!$A$33:$A$776,$A32,СВЦЭМ!$B$33:$B$776,T$11)+'СЕТ СН'!$F$9+СВЦЭМ!$D$10+'СЕТ СН'!$F$6-'СЕТ СН'!$F$19</f>
        <v>735.47174459000007</v>
      </c>
      <c r="U32" s="35">
        <f>SUMIFS(СВЦЭМ!$C$33:$C$776,СВЦЭМ!$A$33:$A$776,$A32,СВЦЭМ!$B$33:$B$776,U$11)+'СЕТ СН'!$F$9+СВЦЭМ!$D$10+'СЕТ СН'!$F$6-'СЕТ СН'!$F$19</f>
        <v>731.18467727000007</v>
      </c>
      <c r="V32" s="35">
        <f>SUMIFS(СВЦЭМ!$C$33:$C$776,СВЦЭМ!$A$33:$A$776,$A32,СВЦЭМ!$B$33:$B$776,V$11)+'СЕТ СН'!$F$9+СВЦЭМ!$D$10+'СЕТ СН'!$F$6-'СЕТ СН'!$F$19</f>
        <v>741.12761769000008</v>
      </c>
      <c r="W32" s="35">
        <f>SUMIFS(СВЦЭМ!$C$33:$C$776,СВЦЭМ!$A$33:$A$776,$A32,СВЦЭМ!$B$33:$B$776,W$11)+'СЕТ СН'!$F$9+СВЦЭМ!$D$10+'СЕТ СН'!$F$6-'СЕТ СН'!$F$19</f>
        <v>749.50488130000008</v>
      </c>
      <c r="X32" s="35">
        <f>SUMIFS(СВЦЭМ!$C$33:$C$776,СВЦЭМ!$A$33:$A$776,$A32,СВЦЭМ!$B$33:$B$776,X$11)+'СЕТ СН'!$F$9+СВЦЭМ!$D$10+'СЕТ СН'!$F$6-'СЕТ СН'!$F$19</f>
        <v>755.1155832500001</v>
      </c>
      <c r="Y32" s="35">
        <f>SUMIFS(СВЦЭМ!$C$33:$C$776,СВЦЭМ!$A$33:$A$776,$A32,СВЦЭМ!$B$33:$B$776,Y$11)+'СЕТ СН'!$F$9+СВЦЭМ!$D$10+'СЕТ СН'!$F$6-'СЕТ СН'!$F$19</f>
        <v>826.35242970000002</v>
      </c>
    </row>
    <row r="33" spans="1:25" ht="15.75" x14ac:dyDescent="0.2">
      <c r="A33" s="34">
        <f t="shared" si="0"/>
        <v>43607</v>
      </c>
      <c r="B33" s="35">
        <f>SUMIFS(СВЦЭМ!$C$33:$C$776,СВЦЭМ!$A$33:$A$776,$A33,СВЦЭМ!$B$33:$B$776,B$11)+'СЕТ СН'!$F$9+СВЦЭМ!$D$10+'СЕТ СН'!$F$6-'СЕТ СН'!$F$19</f>
        <v>919.74184294000008</v>
      </c>
      <c r="C33" s="35">
        <f>SUMIFS(СВЦЭМ!$C$33:$C$776,СВЦЭМ!$A$33:$A$776,$A33,СВЦЭМ!$B$33:$B$776,C$11)+'СЕТ СН'!$F$9+СВЦЭМ!$D$10+'СЕТ СН'!$F$6-'СЕТ СН'!$F$19</f>
        <v>1021.36955432</v>
      </c>
      <c r="D33" s="35">
        <f>SUMIFS(СВЦЭМ!$C$33:$C$776,СВЦЭМ!$A$33:$A$776,$A33,СВЦЭМ!$B$33:$B$776,D$11)+'СЕТ СН'!$F$9+СВЦЭМ!$D$10+'СЕТ СН'!$F$6-'СЕТ СН'!$F$19</f>
        <v>1075.756396</v>
      </c>
      <c r="E33" s="35">
        <f>SUMIFS(СВЦЭМ!$C$33:$C$776,СВЦЭМ!$A$33:$A$776,$A33,СВЦЭМ!$B$33:$B$776,E$11)+'СЕТ СН'!$F$9+СВЦЭМ!$D$10+'СЕТ СН'!$F$6-'СЕТ СН'!$F$19</f>
        <v>1074.4374158799999</v>
      </c>
      <c r="F33" s="35">
        <f>SUMIFS(СВЦЭМ!$C$33:$C$776,СВЦЭМ!$A$33:$A$776,$A33,СВЦЭМ!$B$33:$B$776,F$11)+'СЕТ СН'!$F$9+СВЦЭМ!$D$10+'СЕТ СН'!$F$6-'СЕТ СН'!$F$19</f>
        <v>1071.62960189</v>
      </c>
      <c r="G33" s="35">
        <f>SUMIFS(СВЦЭМ!$C$33:$C$776,СВЦЭМ!$A$33:$A$776,$A33,СВЦЭМ!$B$33:$B$776,G$11)+'СЕТ СН'!$F$9+СВЦЭМ!$D$10+'СЕТ СН'!$F$6-'СЕТ СН'!$F$19</f>
        <v>1067.2412634</v>
      </c>
      <c r="H33" s="35">
        <f>SUMIFS(СВЦЭМ!$C$33:$C$776,СВЦЭМ!$A$33:$A$776,$A33,СВЦЭМ!$B$33:$B$776,H$11)+'СЕТ СН'!$F$9+СВЦЭМ!$D$10+'СЕТ СН'!$F$6-'СЕТ СН'!$F$19</f>
        <v>967.52256459</v>
      </c>
      <c r="I33" s="35">
        <f>SUMIFS(СВЦЭМ!$C$33:$C$776,СВЦЭМ!$A$33:$A$776,$A33,СВЦЭМ!$B$33:$B$776,I$11)+'СЕТ СН'!$F$9+СВЦЭМ!$D$10+'СЕТ СН'!$F$6-'СЕТ СН'!$F$19</f>
        <v>881.66078883</v>
      </c>
      <c r="J33" s="35">
        <f>SUMIFS(СВЦЭМ!$C$33:$C$776,СВЦЭМ!$A$33:$A$776,$A33,СВЦЭМ!$B$33:$B$776,J$11)+'СЕТ СН'!$F$9+СВЦЭМ!$D$10+'СЕТ СН'!$F$6-'СЕТ СН'!$F$19</f>
        <v>809.97171407000008</v>
      </c>
      <c r="K33" s="35">
        <f>SUMIFS(СВЦЭМ!$C$33:$C$776,СВЦЭМ!$A$33:$A$776,$A33,СВЦЭМ!$B$33:$B$776,K$11)+'СЕТ СН'!$F$9+СВЦЭМ!$D$10+'СЕТ СН'!$F$6-'СЕТ СН'!$F$19</f>
        <v>764.13111420000007</v>
      </c>
      <c r="L33" s="35">
        <f>SUMIFS(СВЦЭМ!$C$33:$C$776,СВЦЭМ!$A$33:$A$776,$A33,СВЦЭМ!$B$33:$B$776,L$11)+'СЕТ СН'!$F$9+СВЦЭМ!$D$10+'СЕТ СН'!$F$6-'СЕТ СН'!$F$19</f>
        <v>744.22782258000007</v>
      </c>
      <c r="M33" s="35">
        <f>SUMIFS(СВЦЭМ!$C$33:$C$776,СВЦЭМ!$A$33:$A$776,$A33,СВЦЭМ!$B$33:$B$776,M$11)+'СЕТ СН'!$F$9+СВЦЭМ!$D$10+'СЕТ СН'!$F$6-'СЕТ СН'!$F$19</f>
        <v>740.23779086000002</v>
      </c>
      <c r="N33" s="35">
        <f>SUMIFS(СВЦЭМ!$C$33:$C$776,СВЦЭМ!$A$33:$A$776,$A33,СВЦЭМ!$B$33:$B$776,N$11)+'СЕТ СН'!$F$9+СВЦЭМ!$D$10+'СЕТ СН'!$F$6-'СЕТ СН'!$F$19</f>
        <v>734.87164768000002</v>
      </c>
      <c r="O33" s="35">
        <f>SUMIFS(СВЦЭМ!$C$33:$C$776,СВЦЭМ!$A$33:$A$776,$A33,СВЦЭМ!$B$33:$B$776,O$11)+'СЕТ СН'!$F$9+СВЦЭМ!$D$10+'СЕТ СН'!$F$6-'СЕТ СН'!$F$19</f>
        <v>743.79797690999999</v>
      </c>
      <c r="P33" s="35">
        <f>SUMIFS(СВЦЭМ!$C$33:$C$776,СВЦЭМ!$A$33:$A$776,$A33,СВЦЭМ!$B$33:$B$776,P$11)+'СЕТ СН'!$F$9+СВЦЭМ!$D$10+'СЕТ СН'!$F$6-'СЕТ СН'!$F$19</f>
        <v>738.2478481500001</v>
      </c>
      <c r="Q33" s="35">
        <f>SUMIFS(СВЦЭМ!$C$33:$C$776,СВЦЭМ!$A$33:$A$776,$A33,СВЦЭМ!$B$33:$B$776,Q$11)+'СЕТ СН'!$F$9+СВЦЭМ!$D$10+'СЕТ СН'!$F$6-'СЕТ СН'!$F$19</f>
        <v>737.76698873999999</v>
      </c>
      <c r="R33" s="35">
        <f>SUMIFS(СВЦЭМ!$C$33:$C$776,СВЦЭМ!$A$33:$A$776,$A33,СВЦЭМ!$B$33:$B$776,R$11)+'СЕТ СН'!$F$9+СВЦЭМ!$D$10+'СЕТ СН'!$F$6-'СЕТ СН'!$F$19</f>
        <v>741.70861874000002</v>
      </c>
      <c r="S33" s="35">
        <f>SUMIFS(СВЦЭМ!$C$33:$C$776,СВЦЭМ!$A$33:$A$776,$A33,СВЦЭМ!$B$33:$B$776,S$11)+'СЕТ СН'!$F$9+СВЦЭМ!$D$10+'СЕТ СН'!$F$6-'СЕТ СН'!$F$19</f>
        <v>742.15814197000009</v>
      </c>
      <c r="T33" s="35">
        <f>SUMIFS(СВЦЭМ!$C$33:$C$776,СВЦЭМ!$A$33:$A$776,$A33,СВЦЭМ!$B$33:$B$776,T$11)+'СЕТ СН'!$F$9+СВЦЭМ!$D$10+'СЕТ СН'!$F$6-'СЕТ СН'!$F$19</f>
        <v>750.84967183000003</v>
      </c>
      <c r="U33" s="35">
        <f>SUMIFS(СВЦЭМ!$C$33:$C$776,СВЦЭМ!$A$33:$A$776,$A33,СВЦЭМ!$B$33:$B$776,U$11)+'СЕТ СН'!$F$9+СВЦЭМ!$D$10+'СЕТ СН'!$F$6-'СЕТ СН'!$F$19</f>
        <v>749.95672361000004</v>
      </c>
      <c r="V33" s="35">
        <f>SUMIFS(СВЦЭМ!$C$33:$C$776,СВЦЭМ!$A$33:$A$776,$A33,СВЦЭМ!$B$33:$B$776,V$11)+'СЕТ СН'!$F$9+СВЦЭМ!$D$10+'СЕТ СН'!$F$6-'СЕТ СН'!$F$19</f>
        <v>763.89246181999999</v>
      </c>
      <c r="W33" s="35">
        <f>SUMIFS(СВЦЭМ!$C$33:$C$776,СВЦЭМ!$A$33:$A$776,$A33,СВЦЭМ!$B$33:$B$776,W$11)+'СЕТ СН'!$F$9+СВЦЭМ!$D$10+'СЕТ СН'!$F$6-'СЕТ СН'!$F$19</f>
        <v>760.82960709000008</v>
      </c>
      <c r="X33" s="35">
        <f>SUMIFS(СВЦЭМ!$C$33:$C$776,СВЦЭМ!$A$33:$A$776,$A33,СВЦЭМ!$B$33:$B$776,X$11)+'СЕТ СН'!$F$9+СВЦЭМ!$D$10+'СЕТ СН'!$F$6-'СЕТ СН'!$F$19</f>
        <v>761.09342492000007</v>
      </c>
      <c r="Y33" s="35">
        <f>SUMIFS(СВЦЭМ!$C$33:$C$776,СВЦЭМ!$A$33:$A$776,$A33,СВЦЭМ!$B$33:$B$776,Y$11)+'СЕТ СН'!$F$9+СВЦЭМ!$D$10+'СЕТ СН'!$F$6-'СЕТ СН'!$F$19</f>
        <v>824.74946193000005</v>
      </c>
    </row>
    <row r="34" spans="1:25" ht="15.75" x14ac:dyDescent="0.2">
      <c r="A34" s="34">
        <f t="shared" si="0"/>
        <v>43608</v>
      </c>
      <c r="B34" s="35">
        <f>SUMIFS(СВЦЭМ!$C$33:$C$776,СВЦЭМ!$A$33:$A$776,$A34,СВЦЭМ!$B$33:$B$776,B$11)+'СЕТ СН'!$F$9+СВЦЭМ!$D$10+'СЕТ СН'!$F$6-'СЕТ СН'!$F$19</f>
        <v>932.48836267000001</v>
      </c>
      <c r="C34" s="35">
        <f>SUMIFS(СВЦЭМ!$C$33:$C$776,СВЦЭМ!$A$33:$A$776,$A34,СВЦЭМ!$B$33:$B$776,C$11)+'СЕТ СН'!$F$9+СВЦЭМ!$D$10+'СЕТ СН'!$F$6-'СЕТ СН'!$F$19</f>
        <v>1028.7755691499999</v>
      </c>
      <c r="D34" s="35">
        <f>SUMIFS(СВЦЭМ!$C$33:$C$776,СВЦЭМ!$A$33:$A$776,$A34,СВЦЭМ!$B$33:$B$776,D$11)+'СЕТ СН'!$F$9+СВЦЭМ!$D$10+'СЕТ СН'!$F$6-'СЕТ СН'!$F$19</f>
        <v>1083.4062504399999</v>
      </c>
      <c r="E34" s="35">
        <f>SUMIFS(СВЦЭМ!$C$33:$C$776,СВЦЭМ!$A$33:$A$776,$A34,СВЦЭМ!$B$33:$B$776,E$11)+'СЕТ СН'!$F$9+СВЦЭМ!$D$10+'СЕТ СН'!$F$6-'СЕТ СН'!$F$19</f>
        <v>1089.37498415</v>
      </c>
      <c r="F34" s="35">
        <f>SUMIFS(СВЦЭМ!$C$33:$C$776,СВЦЭМ!$A$33:$A$776,$A34,СВЦЭМ!$B$33:$B$776,F$11)+'СЕТ СН'!$F$9+СВЦЭМ!$D$10+'СЕТ СН'!$F$6-'СЕТ СН'!$F$19</f>
        <v>1087.4457642899999</v>
      </c>
      <c r="G34" s="35">
        <f>SUMIFS(СВЦЭМ!$C$33:$C$776,СВЦЭМ!$A$33:$A$776,$A34,СВЦЭМ!$B$33:$B$776,G$11)+'СЕТ СН'!$F$9+СВЦЭМ!$D$10+'СЕТ СН'!$F$6-'СЕТ СН'!$F$19</f>
        <v>1098.3445703999998</v>
      </c>
      <c r="H34" s="35">
        <f>SUMIFS(СВЦЭМ!$C$33:$C$776,СВЦЭМ!$A$33:$A$776,$A34,СВЦЭМ!$B$33:$B$776,H$11)+'СЕТ СН'!$F$9+СВЦЭМ!$D$10+'СЕТ СН'!$F$6-'СЕТ СН'!$F$19</f>
        <v>993.26489418000006</v>
      </c>
      <c r="I34" s="35">
        <f>SUMIFS(СВЦЭМ!$C$33:$C$776,СВЦЭМ!$A$33:$A$776,$A34,СВЦЭМ!$B$33:$B$776,I$11)+'СЕТ СН'!$F$9+СВЦЭМ!$D$10+'СЕТ СН'!$F$6-'СЕТ СН'!$F$19</f>
        <v>884.01409384999999</v>
      </c>
      <c r="J34" s="35">
        <f>SUMIFS(СВЦЭМ!$C$33:$C$776,СВЦЭМ!$A$33:$A$776,$A34,СВЦЭМ!$B$33:$B$776,J$11)+'СЕТ СН'!$F$9+СВЦЭМ!$D$10+'СЕТ СН'!$F$6-'СЕТ СН'!$F$19</f>
        <v>806.00264769</v>
      </c>
      <c r="K34" s="35">
        <f>SUMIFS(СВЦЭМ!$C$33:$C$776,СВЦЭМ!$A$33:$A$776,$A34,СВЦЭМ!$B$33:$B$776,K$11)+'СЕТ СН'!$F$9+СВЦЭМ!$D$10+'СЕТ СН'!$F$6-'СЕТ СН'!$F$19</f>
        <v>754.94417781000004</v>
      </c>
      <c r="L34" s="35">
        <f>SUMIFS(СВЦЭМ!$C$33:$C$776,СВЦЭМ!$A$33:$A$776,$A34,СВЦЭМ!$B$33:$B$776,L$11)+'СЕТ СН'!$F$9+СВЦЭМ!$D$10+'СЕТ СН'!$F$6-'СЕТ СН'!$F$19</f>
        <v>733.97363070000006</v>
      </c>
      <c r="M34" s="35">
        <f>SUMIFS(СВЦЭМ!$C$33:$C$776,СВЦЭМ!$A$33:$A$776,$A34,СВЦЭМ!$B$33:$B$776,M$11)+'СЕТ СН'!$F$9+СВЦЭМ!$D$10+'СЕТ СН'!$F$6-'СЕТ СН'!$F$19</f>
        <v>727.75679559000002</v>
      </c>
      <c r="N34" s="35">
        <f>SUMIFS(СВЦЭМ!$C$33:$C$776,СВЦЭМ!$A$33:$A$776,$A34,СВЦЭМ!$B$33:$B$776,N$11)+'СЕТ СН'!$F$9+СВЦЭМ!$D$10+'СЕТ СН'!$F$6-'СЕТ СН'!$F$19</f>
        <v>719.54492874000005</v>
      </c>
      <c r="O34" s="35">
        <f>SUMIFS(СВЦЭМ!$C$33:$C$776,СВЦЭМ!$A$33:$A$776,$A34,СВЦЭМ!$B$33:$B$776,O$11)+'СЕТ СН'!$F$9+СВЦЭМ!$D$10+'СЕТ СН'!$F$6-'СЕТ СН'!$F$19</f>
        <v>717.05225475000009</v>
      </c>
      <c r="P34" s="35">
        <f>SUMIFS(СВЦЭМ!$C$33:$C$776,СВЦЭМ!$A$33:$A$776,$A34,СВЦЭМ!$B$33:$B$776,P$11)+'СЕТ СН'!$F$9+СВЦЭМ!$D$10+'СЕТ СН'!$F$6-'СЕТ СН'!$F$19</f>
        <v>722.74317129000008</v>
      </c>
      <c r="Q34" s="35">
        <f>SUMIFS(СВЦЭМ!$C$33:$C$776,СВЦЭМ!$A$33:$A$776,$A34,СВЦЭМ!$B$33:$B$776,Q$11)+'СЕТ СН'!$F$9+СВЦЭМ!$D$10+'СЕТ СН'!$F$6-'СЕТ СН'!$F$19</f>
        <v>729.34932408000009</v>
      </c>
      <c r="R34" s="35">
        <f>SUMIFS(СВЦЭМ!$C$33:$C$776,СВЦЭМ!$A$33:$A$776,$A34,СВЦЭМ!$B$33:$B$776,R$11)+'СЕТ СН'!$F$9+СВЦЭМ!$D$10+'СЕТ СН'!$F$6-'СЕТ СН'!$F$19</f>
        <v>729.09526670000002</v>
      </c>
      <c r="S34" s="35">
        <f>SUMIFS(СВЦЭМ!$C$33:$C$776,СВЦЭМ!$A$33:$A$776,$A34,СВЦЭМ!$B$33:$B$776,S$11)+'СЕТ СН'!$F$9+СВЦЭМ!$D$10+'СЕТ СН'!$F$6-'СЕТ СН'!$F$19</f>
        <v>735.97063628000001</v>
      </c>
      <c r="T34" s="35">
        <f>SUMIFS(СВЦЭМ!$C$33:$C$776,СВЦЭМ!$A$33:$A$776,$A34,СВЦЭМ!$B$33:$B$776,T$11)+'СЕТ СН'!$F$9+СВЦЭМ!$D$10+'СЕТ СН'!$F$6-'СЕТ СН'!$F$19</f>
        <v>728.89179931000001</v>
      </c>
      <c r="U34" s="35">
        <f>SUMIFS(СВЦЭМ!$C$33:$C$776,СВЦЭМ!$A$33:$A$776,$A34,СВЦЭМ!$B$33:$B$776,U$11)+'СЕТ СН'!$F$9+СВЦЭМ!$D$10+'СЕТ СН'!$F$6-'СЕТ СН'!$F$19</f>
        <v>732.15783426000007</v>
      </c>
      <c r="V34" s="35">
        <f>SUMIFS(СВЦЭМ!$C$33:$C$776,СВЦЭМ!$A$33:$A$776,$A34,СВЦЭМ!$B$33:$B$776,V$11)+'СЕТ СН'!$F$9+СВЦЭМ!$D$10+'СЕТ СН'!$F$6-'СЕТ СН'!$F$19</f>
        <v>734.67300317000002</v>
      </c>
      <c r="W34" s="35">
        <f>SUMIFS(СВЦЭМ!$C$33:$C$776,СВЦЭМ!$A$33:$A$776,$A34,СВЦЭМ!$B$33:$B$776,W$11)+'СЕТ СН'!$F$9+СВЦЭМ!$D$10+'СЕТ СН'!$F$6-'СЕТ СН'!$F$19</f>
        <v>740.74740901000007</v>
      </c>
      <c r="X34" s="35">
        <f>SUMIFS(СВЦЭМ!$C$33:$C$776,СВЦЭМ!$A$33:$A$776,$A34,СВЦЭМ!$B$33:$B$776,X$11)+'СЕТ СН'!$F$9+СВЦЭМ!$D$10+'СЕТ СН'!$F$6-'СЕТ СН'!$F$19</f>
        <v>751.9524071300001</v>
      </c>
      <c r="Y34" s="35">
        <f>SUMIFS(СВЦЭМ!$C$33:$C$776,СВЦЭМ!$A$33:$A$776,$A34,СВЦЭМ!$B$33:$B$776,Y$11)+'СЕТ СН'!$F$9+СВЦЭМ!$D$10+'СЕТ СН'!$F$6-'СЕТ СН'!$F$19</f>
        <v>802.33135742000002</v>
      </c>
    </row>
    <row r="35" spans="1:25" ht="15.75" x14ac:dyDescent="0.2">
      <c r="A35" s="34">
        <f t="shared" si="0"/>
        <v>43609</v>
      </c>
      <c r="B35" s="35">
        <f>SUMIFS(СВЦЭМ!$C$33:$C$776,СВЦЭМ!$A$33:$A$776,$A35,СВЦЭМ!$B$33:$B$776,B$11)+'СЕТ СН'!$F$9+СВЦЭМ!$D$10+'СЕТ СН'!$F$6-'СЕТ СН'!$F$19</f>
        <v>907.67508641000006</v>
      </c>
      <c r="C35" s="35">
        <f>SUMIFS(СВЦЭМ!$C$33:$C$776,СВЦЭМ!$A$33:$A$776,$A35,СВЦЭМ!$B$33:$B$776,C$11)+'СЕТ СН'!$F$9+СВЦЭМ!$D$10+'СЕТ СН'!$F$6-'СЕТ СН'!$F$19</f>
        <v>1015.42696863</v>
      </c>
      <c r="D35" s="35">
        <f>SUMIFS(СВЦЭМ!$C$33:$C$776,СВЦЭМ!$A$33:$A$776,$A35,СВЦЭМ!$B$33:$B$776,D$11)+'СЕТ СН'!$F$9+СВЦЭМ!$D$10+'СЕТ СН'!$F$6-'СЕТ СН'!$F$19</f>
        <v>1115.6948259499998</v>
      </c>
      <c r="E35" s="35">
        <f>SUMIFS(СВЦЭМ!$C$33:$C$776,СВЦЭМ!$A$33:$A$776,$A35,СВЦЭМ!$B$33:$B$776,E$11)+'СЕТ СН'!$F$9+СВЦЭМ!$D$10+'СЕТ СН'!$F$6-'СЕТ СН'!$F$19</f>
        <v>1122.3110203899998</v>
      </c>
      <c r="F35" s="35">
        <f>SUMIFS(СВЦЭМ!$C$33:$C$776,СВЦЭМ!$A$33:$A$776,$A35,СВЦЭМ!$B$33:$B$776,F$11)+'СЕТ СН'!$F$9+СВЦЭМ!$D$10+'СЕТ СН'!$F$6-'СЕТ СН'!$F$19</f>
        <v>1119.0860932099999</v>
      </c>
      <c r="G35" s="35">
        <f>SUMIFS(СВЦЭМ!$C$33:$C$776,СВЦЭМ!$A$33:$A$776,$A35,СВЦЭМ!$B$33:$B$776,G$11)+'СЕТ СН'!$F$9+СВЦЭМ!$D$10+'СЕТ СН'!$F$6-'СЕТ СН'!$F$19</f>
        <v>1103.3341481999998</v>
      </c>
      <c r="H35" s="35">
        <f>SUMIFS(СВЦЭМ!$C$33:$C$776,СВЦЭМ!$A$33:$A$776,$A35,СВЦЭМ!$B$33:$B$776,H$11)+'СЕТ СН'!$F$9+СВЦЭМ!$D$10+'СЕТ СН'!$F$6-'СЕТ СН'!$F$19</f>
        <v>976.06183411000006</v>
      </c>
      <c r="I35" s="35">
        <f>SUMIFS(СВЦЭМ!$C$33:$C$776,СВЦЭМ!$A$33:$A$776,$A35,СВЦЭМ!$B$33:$B$776,I$11)+'СЕТ СН'!$F$9+СВЦЭМ!$D$10+'СЕТ СН'!$F$6-'СЕТ СН'!$F$19</f>
        <v>876.08453225000005</v>
      </c>
      <c r="J35" s="35">
        <f>SUMIFS(СВЦЭМ!$C$33:$C$776,СВЦЭМ!$A$33:$A$776,$A35,СВЦЭМ!$B$33:$B$776,J$11)+'СЕТ СН'!$F$9+СВЦЭМ!$D$10+'СЕТ СН'!$F$6-'СЕТ СН'!$F$19</f>
        <v>806.13966178999999</v>
      </c>
      <c r="K35" s="35">
        <f>SUMIFS(СВЦЭМ!$C$33:$C$776,СВЦЭМ!$A$33:$A$776,$A35,СВЦЭМ!$B$33:$B$776,K$11)+'СЕТ СН'!$F$9+СВЦЭМ!$D$10+'СЕТ СН'!$F$6-'СЕТ СН'!$F$19</f>
        <v>761.28755767000007</v>
      </c>
      <c r="L35" s="35">
        <f>SUMIFS(СВЦЭМ!$C$33:$C$776,СВЦЭМ!$A$33:$A$776,$A35,СВЦЭМ!$B$33:$B$776,L$11)+'СЕТ СН'!$F$9+СВЦЭМ!$D$10+'СЕТ СН'!$F$6-'СЕТ СН'!$F$19</f>
        <v>734.80479299000001</v>
      </c>
      <c r="M35" s="35">
        <f>SUMIFS(СВЦЭМ!$C$33:$C$776,СВЦЭМ!$A$33:$A$776,$A35,СВЦЭМ!$B$33:$B$776,M$11)+'СЕТ СН'!$F$9+СВЦЭМ!$D$10+'СЕТ СН'!$F$6-'СЕТ СН'!$F$19</f>
        <v>725.74162100000001</v>
      </c>
      <c r="N35" s="35">
        <f>SUMIFS(СВЦЭМ!$C$33:$C$776,СВЦЭМ!$A$33:$A$776,$A35,СВЦЭМ!$B$33:$B$776,N$11)+'СЕТ СН'!$F$9+СВЦЭМ!$D$10+'СЕТ СН'!$F$6-'СЕТ СН'!$F$19</f>
        <v>722.45738310000002</v>
      </c>
      <c r="O35" s="35">
        <f>SUMIFS(СВЦЭМ!$C$33:$C$776,СВЦЭМ!$A$33:$A$776,$A35,СВЦЭМ!$B$33:$B$776,O$11)+'СЕТ СН'!$F$9+СВЦЭМ!$D$10+'СЕТ СН'!$F$6-'СЕТ СН'!$F$19</f>
        <v>721.49769005000007</v>
      </c>
      <c r="P35" s="35">
        <f>SUMIFS(СВЦЭМ!$C$33:$C$776,СВЦЭМ!$A$33:$A$776,$A35,СВЦЭМ!$B$33:$B$776,P$11)+'СЕТ СН'!$F$9+СВЦЭМ!$D$10+'СЕТ СН'!$F$6-'СЕТ СН'!$F$19</f>
        <v>724.15705245000004</v>
      </c>
      <c r="Q35" s="35">
        <f>SUMIFS(СВЦЭМ!$C$33:$C$776,СВЦЭМ!$A$33:$A$776,$A35,СВЦЭМ!$B$33:$B$776,Q$11)+'СЕТ СН'!$F$9+СВЦЭМ!$D$10+'СЕТ СН'!$F$6-'СЕТ СН'!$F$19</f>
        <v>726.08336474999999</v>
      </c>
      <c r="R35" s="35">
        <f>SUMIFS(СВЦЭМ!$C$33:$C$776,СВЦЭМ!$A$33:$A$776,$A35,СВЦЭМ!$B$33:$B$776,R$11)+'СЕТ СН'!$F$9+СВЦЭМ!$D$10+'СЕТ СН'!$F$6-'СЕТ СН'!$F$19</f>
        <v>728.53311699000005</v>
      </c>
      <c r="S35" s="35">
        <f>SUMIFS(СВЦЭМ!$C$33:$C$776,СВЦЭМ!$A$33:$A$776,$A35,СВЦЭМ!$B$33:$B$776,S$11)+'СЕТ СН'!$F$9+СВЦЭМ!$D$10+'СЕТ СН'!$F$6-'СЕТ СН'!$F$19</f>
        <v>740.38191133000009</v>
      </c>
      <c r="T35" s="35">
        <f>SUMIFS(СВЦЭМ!$C$33:$C$776,СВЦЭМ!$A$33:$A$776,$A35,СВЦЭМ!$B$33:$B$776,T$11)+'СЕТ СН'!$F$9+СВЦЭМ!$D$10+'СЕТ СН'!$F$6-'СЕТ СН'!$F$19</f>
        <v>753.96266921000006</v>
      </c>
      <c r="U35" s="35">
        <f>SUMIFS(СВЦЭМ!$C$33:$C$776,СВЦЭМ!$A$33:$A$776,$A35,СВЦЭМ!$B$33:$B$776,U$11)+'СЕТ СН'!$F$9+СВЦЭМ!$D$10+'СЕТ СН'!$F$6-'СЕТ СН'!$F$19</f>
        <v>731.77883021000002</v>
      </c>
      <c r="V35" s="35">
        <f>SUMIFS(СВЦЭМ!$C$33:$C$776,СВЦЭМ!$A$33:$A$776,$A35,СВЦЭМ!$B$33:$B$776,V$11)+'СЕТ СН'!$F$9+СВЦЭМ!$D$10+'СЕТ СН'!$F$6-'СЕТ СН'!$F$19</f>
        <v>727.37011470000004</v>
      </c>
      <c r="W35" s="35">
        <f>SUMIFS(СВЦЭМ!$C$33:$C$776,СВЦЭМ!$A$33:$A$776,$A35,СВЦЭМ!$B$33:$B$776,W$11)+'СЕТ СН'!$F$9+СВЦЭМ!$D$10+'СЕТ СН'!$F$6-'СЕТ СН'!$F$19</f>
        <v>738.42673669999999</v>
      </c>
      <c r="X35" s="35">
        <f>SUMIFS(СВЦЭМ!$C$33:$C$776,СВЦЭМ!$A$33:$A$776,$A35,СВЦЭМ!$B$33:$B$776,X$11)+'СЕТ СН'!$F$9+СВЦЭМ!$D$10+'СЕТ СН'!$F$6-'СЕТ СН'!$F$19</f>
        <v>746.08689593000008</v>
      </c>
      <c r="Y35" s="35">
        <f>SUMIFS(СВЦЭМ!$C$33:$C$776,СВЦЭМ!$A$33:$A$776,$A35,СВЦЭМ!$B$33:$B$776,Y$11)+'СЕТ СН'!$F$9+СВЦЭМ!$D$10+'СЕТ СН'!$F$6-'СЕТ СН'!$F$19</f>
        <v>782.59915715</v>
      </c>
    </row>
    <row r="36" spans="1:25" ht="15.75" x14ac:dyDescent="0.2">
      <c r="A36" s="34">
        <f t="shared" si="0"/>
        <v>43610</v>
      </c>
      <c r="B36" s="35">
        <f>SUMIFS(СВЦЭМ!$C$33:$C$776,СВЦЭМ!$A$33:$A$776,$A36,СВЦЭМ!$B$33:$B$776,B$11)+'СЕТ СН'!$F$9+СВЦЭМ!$D$10+'СЕТ СН'!$F$6-'СЕТ СН'!$F$19</f>
        <v>869.80550724</v>
      </c>
      <c r="C36" s="35">
        <f>SUMIFS(СВЦЭМ!$C$33:$C$776,СВЦЭМ!$A$33:$A$776,$A36,СВЦЭМ!$B$33:$B$776,C$11)+'СЕТ СН'!$F$9+СВЦЭМ!$D$10+'СЕТ СН'!$F$6-'СЕТ СН'!$F$19</f>
        <v>921.03769113999999</v>
      </c>
      <c r="D36" s="35">
        <f>SUMIFS(СВЦЭМ!$C$33:$C$776,СВЦЭМ!$A$33:$A$776,$A36,СВЦЭМ!$B$33:$B$776,D$11)+'СЕТ СН'!$F$9+СВЦЭМ!$D$10+'СЕТ СН'!$F$6-'СЕТ СН'!$F$19</f>
        <v>992.98891953000009</v>
      </c>
      <c r="E36" s="35">
        <f>SUMIFS(СВЦЭМ!$C$33:$C$776,СВЦЭМ!$A$33:$A$776,$A36,СВЦЭМ!$B$33:$B$776,E$11)+'СЕТ СН'!$F$9+СВЦЭМ!$D$10+'СЕТ СН'!$F$6-'СЕТ СН'!$F$19</f>
        <v>1024.2221209500001</v>
      </c>
      <c r="F36" s="35">
        <f>SUMIFS(СВЦЭМ!$C$33:$C$776,СВЦЭМ!$A$33:$A$776,$A36,СВЦЭМ!$B$33:$B$776,F$11)+'СЕТ СН'!$F$9+СВЦЭМ!$D$10+'СЕТ СН'!$F$6-'СЕТ СН'!$F$19</f>
        <v>1030.45250078</v>
      </c>
      <c r="G36" s="35">
        <f>SUMIFS(СВЦЭМ!$C$33:$C$776,СВЦЭМ!$A$33:$A$776,$A36,СВЦЭМ!$B$33:$B$776,G$11)+'СЕТ СН'!$F$9+СВЦЭМ!$D$10+'СЕТ СН'!$F$6-'СЕТ СН'!$F$19</f>
        <v>1039.4440159599999</v>
      </c>
      <c r="H36" s="35">
        <f>SUMIFS(СВЦЭМ!$C$33:$C$776,СВЦЭМ!$A$33:$A$776,$A36,СВЦЭМ!$B$33:$B$776,H$11)+'СЕТ СН'!$F$9+СВЦЭМ!$D$10+'СЕТ СН'!$F$6-'СЕТ СН'!$F$19</f>
        <v>946.50992289999999</v>
      </c>
      <c r="I36" s="35">
        <f>SUMIFS(СВЦЭМ!$C$33:$C$776,СВЦЭМ!$A$33:$A$776,$A36,СВЦЭМ!$B$33:$B$776,I$11)+'СЕТ СН'!$F$9+СВЦЭМ!$D$10+'СЕТ СН'!$F$6-'СЕТ СН'!$F$19</f>
        <v>868.24240545000009</v>
      </c>
      <c r="J36" s="35">
        <f>SUMIFS(СВЦЭМ!$C$33:$C$776,СВЦЭМ!$A$33:$A$776,$A36,СВЦЭМ!$B$33:$B$776,J$11)+'СЕТ СН'!$F$9+СВЦЭМ!$D$10+'СЕТ СН'!$F$6-'СЕТ СН'!$F$19</f>
        <v>796.90765238000006</v>
      </c>
      <c r="K36" s="35">
        <f>SUMIFS(СВЦЭМ!$C$33:$C$776,СВЦЭМ!$A$33:$A$776,$A36,СВЦЭМ!$B$33:$B$776,K$11)+'СЕТ СН'!$F$9+СВЦЭМ!$D$10+'СЕТ СН'!$F$6-'СЕТ СН'!$F$19</f>
        <v>746.38136932000009</v>
      </c>
      <c r="L36" s="35">
        <f>SUMIFS(СВЦЭМ!$C$33:$C$776,СВЦЭМ!$A$33:$A$776,$A36,СВЦЭМ!$B$33:$B$776,L$11)+'СЕТ СН'!$F$9+СВЦЭМ!$D$10+'СЕТ СН'!$F$6-'СЕТ СН'!$F$19</f>
        <v>734.05143098000008</v>
      </c>
      <c r="M36" s="35">
        <f>SUMIFS(СВЦЭМ!$C$33:$C$776,СВЦЭМ!$A$33:$A$776,$A36,СВЦЭМ!$B$33:$B$776,M$11)+'СЕТ СН'!$F$9+СВЦЭМ!$D$10+'СЕТ СН'!$F$6-'СЕТ СН'!$F$19</f>
        <v>721.43817290000004</v>
      </c>
      <c r="N36" s="35">
        <f>SUMIFS(СВЦЭМ!$C$33:$C$776,СВЦЭМ!$A$33:$A$776,$A36,СВЦЭМ!$B$33:$B$776,N$11)+'СЕТ СН'!$F$9+СВЦЭМ!$D$10+'СЕТ СН'!$F$6-'СЕТ СН'!$F$19</f>
        <v>723.82778600000006</v>
      </c>
      <c r="O36" s="35">
        <f>SUMIFS(СВЦЭМ!$C$33:$C$776,СВЦЭМ!$A$33:$A$776,$A36,СВЦЭМ!$B$33:$B$776,O$11)+'СЕТ СН'!$F$9+СВЦЭМ!$D$10+'СЕТ СН'!$F$6-'СЕТ СН'!$F$19</f>
        <v>715.66526609000005</v>
      </c>
      <c r="P36" s="35">
        <f>SUMIFS(СВЦЭМ!$C$33:$C$776,СВЦЭМ!$A$33:$A$776,$A36,СВЦЭМ!$B$33:$B$776,P$11)+'СЕТ СН'!$F$9+СВЦЭМ!$D$10+'СЕТ СН'!$F$6-'СЕТ СН'!$F$19</f>
        <v>711.1388490600001</v>
      </c>
      <c r="Q36" s="35">
        <f>SUMIFS(СВЦЭМ!$C$33:$C$776,СВЦЭМ!$A$33:$A$776,$A36,СВЦЭМ!$B$33:$B$776,Q$11)+'СЕТ СН'!$F$9+СВЦЭМ!$D$10+'СЕТ СН'!$F$6-'СЕТ СН'!$F$19</f>
        <v>708.12192291000008</v>
      </c>
      <c r="R36" s="35">
        <f>SUMIFS(СВЦЭМ!$C$33:$C$776,СВЦЭМ!$A$33:$A$776,$A36,СВЦЭМ!$B$33:$B$776,R$11)+'СЕТ СН'!$F$9+СВЦЭМ!$D$10+'СЕТ СН'!$F$6-'СЕТ СН'!$F$19</f>
        <v>704.69414195000002</v>
      </c>
      <c r="S36" s="35">
        <f>SUMIFS(СВЦЭМ!$C$33:$C$776,СВЦЭМ!$A$33:$A$776,$A36,СВЦЭМ!$B$33:$B$776,S$11)+'СЕТ СН'!$F$9+СВЦЭМ!$D$10+'СЕТ СН'!$F$6-'СЕТ СН'!$F$19</f>
        <v>690.94730622000009</v>
      </c>
      <c r="T36" s="35">
        <f>SUMIFS(СВЦЭМ!$C$33:$C$776,СВЦЭМ!$A$33:$A$776,$A36,СВЦЭМ!$B$33:$B$776,T$11)+'СЕТ СН'!$F$9+СВЦЭМ!$D$10+'СЕТ СН'!$F$6-'СЕТ СН'!$F$19</f>
        <v>689.44793149000009</v>
      </c>
      <c r="U36" s="35">
        <f>SUMIFS(СВЦЭМ!$C$33:$C$776,СВЦЭМ!$A$33:$A$776,$A36,СВЦЭМ!$B$33:$B$776,U$11)+'СЕТ СН'!$F$9+СВЦЭМ!$D$10+'СЕТ СН'!$F$6-'СЕТ СН'!$F$19</f>
        <v>680.23216136000008</v>
      </c>
      <c r="V36" s="35">
        <f>SUMIFS(СВЦЭМ!$C$33:$C$776,СВЦЭМ!$A$33:$A$776,$A36,СВЦЭМ!$B$33:$B$776,V$11)+'СЕТ СН'!$F$9+СВЦЭМ!$D$10+'СЕТ СН'!$F$6-'СЕТ СН'!$F$19</f>
        <v>677.05201294000005</v>
      </c>
      <c r="W36" s="35">
        <f>SUMIFS(СВЦЭМ!$C$33:$C$776,СВЦЭМ!$A$33:$A$776,$A36,СВЦЭМ!$B$33:$B$776,W$11)+'СЕТ СН'!$F$9+СВЦЭМ!$D$10+'СЕТ СН'!$F$6-'СЕТ СН'!$F$19</f>
        <v>693.93999711000004</v>
      </c>
      <c r="X36" s="35">
        <f>SUMIFS(СВЦЭМ!$C$33:$C$776,СВЦЭМ!$A$33:$A$776,$A36,СВЦЭМ!$B$33:$B$776,X$11)+'СЕТ СН'!$F$9+СВЦЭМ!$D$10+'СЕТ СН'!$F$6-'СЕТ СН'!$F$19</f>
        <v>708.55207488000008</v>
      </c>
      <c r="Y36" s="35">
        <f>SUMIFS(СВЦЭМ!$C$33:$C$776,СВЦЭМ!$A$33:$A$776,$A36,СВЦЭМ!$B$33:$B$776,Y$11)+'СЕТ СН'!$F$9+СВЦЭМ!$D$10+'СЕТ СН'!$F$6-'СЕТ СН'!$F$19</f>
        <v>747.48056584000005</v>
      </c>
    </row>
    <row r="37" spans="1:25" ht="15.75" x14ac:dyDescent="0.2">
      <c r="A37" s="34">
        <f t="shared" si="0"/>
        <v>43611</v>
      </c>
      <c r="B37" s="35">
        <f>SUMIFS(СВЦЭМ!$C$33:$C$776,СВЦЭМ!$A$33:$A$776,$A37,СВЦЭМ!$B$33:$B$776,B$11)+'СЕТ СН'!$F$9+СВЦЭМ!$D$10+'СЕТ СН'!$F$6-'СЕТ СН'!$F$19</f>
        <v>838.34849623000002</v>
      </c>
      <c r="C37" s="35">
        <f>SUMIFS(СВЦЭМ!$C$33:$C$776,СВЦЭМ!$A$33:$A$776,$A37,СВЦЭМ!$B$33:$B$776,C$11)+'СЕТ СН'!$F$9+СВЦЭМ!$D$10+'СЕТ СН'!$F$6-'СЕТ СН'!$F$19</f>
        <v>954.7289100700001</v>
      </c>
      <c r="D37" s="35">
        <f>SUMIFS(СВЦЭМ!$C$33:$C$776,СВЦЭМ!$A$33:$A$776,$A37,СВЦЭМ!$B$33:$B$776,D$11)+'СЕТ СН'!$F$9+СВЦЭМ!$D$10+'СЕТ СН'!$F$6-'СЕТ СН'!$F$19</f>
        <v>1053.9633744</v>
      </c>
      <c r="E37" s="35">
        <f>SUMIFS(СВЦЭМ!$C$33:$C$776,СВЦЭМ!$A$33:$A$776,$A37,СВЦЭМ!$B$33:$B$776,E$11)+'СЕТ СН'!$F$9+СВЦЭМ!$D$10+'СЕТ СН'!$F$6-'СЕТ СН'!$F$19</f>
        <v>1069.67345357</v>
      </c>
      <c r="F37" s="35">
        <f>SUMIFS(СВЦЭМ!$C$33:$C$776,СВЦЭМ!$A$33:$A$776,$A37,СВЦЭМ!$B$33:$B$776,F$11)+'СЕТ СН'!$F$9+СВЦЭМ!$D$10+'СЕТ СН'!$F$6-'СЕТ СН'!$F$19</f>
        <v>1065.34056418</v>
      </c>
      <c r="G37" s="35">
        <f>SUMIFS(СВЦЭМ!$C$33:$C$776,СВЦЭМ!$A$33:$A$776,$A37,СВЦЭМ!$B$33:$B$776,G$11)+'СЕТ СН'!$F$9+СВЦЭМ!$D$10+'СЕТ СН'!$F$6-'СЕТ СН'!$F$19</f>
        <v>1065.37913635</v>
      </c>
      <c r="H37" s="35">
        <f>SUMIFS(СВЦЭМ!$C$33:$C$776,СВЦЭМ!$A$33:$A$776,$A37,СВЦЭМ!$B$33:$B$776,H$11)+'СЕТ СН'!$F$9+СВЦЭМ!$D$10+'СЕТ СН'!$F$6-'СЕТ СН'!$F$19</f>
        <v>976.22014005000005</v>
      </c>
      <c r="I37" s="35">
        <f>SUMIFS(СВЦЭМ!$C$33:$C$776,СВЦЭМ!$A$33:$A$776,$A37,СВЦЭМ!$B$33:$B$776,I$11)+'СЕТ СН'!$F$9+СВЦЭМ!$D$10+'СЕТ СН'!$F$6-'СЕТ СН'!$F$19</f>
        <v>870.75861677</v>
      </c>
      <c r="J37" s="35">
        <f>SUMIFS(СВЦЭМ!$C$33:$C$776,СВЦЭМ!$A$33:$A$776,$A37,СВЦЭМ!$B$33:$B$776,J$11)+'СЕТ СН'!$F$9+СВЦЭМ!$D$10+'СЕТ СН'!$F$6-'СЕТ СН'!$F$19</f>
        <v>756.42658836999999</v>
      </c>
      <c r="K37" s="35">
        <f>SUMIFS(СВЦЭМ!$C$33:$C$776,СВЦЭМ!$A$33:$A$776,$A37,СВЦЭМ!$B$33:$B$776,K$11)+'СЕТ СН'!$F$9+СВЦЭМ!$D$10+'СЕТ СН'!$F$6-'СЕТ СН'!$F$19</f>
        <v>726.78282414</v>
      </c>
      <c r="L37" s="35">
        <f>SUMIFS(СВЦЭМ!$C$33:$C$776,СВЦЭМ!$A$33:$A$776,$A37,СВЦЭМ!$B$33:$B$776,L$11)+'СЕТ СН'!$F$9+СВЦЭМ!$D$10+'СЕТ СН'!$F$6-'СЕТ СН'!$F$19</f>
        <v>731.06471245</v>
      </c>
      <c r="M37" s="35">
        <f>SUMIFS(СВЦЭМ!$C$33:$C$776,СВЦЭМ!$A$33:$A$776,$A37,СВЦЭМ!$B$33:$B$776,M$11)+'СЕТ СН'!$F$9+СВЦЭМ!$D$10+'СЕТ СН'!$F$6-'СЕТ СН'!$F$19</f>
        <v>719.78132217000007</v>
      </c>
      <c r="N37" s="35">
        <f>SUMIFS(СВЦЭМ!$C$33:$C$776,СВЦЭМ!$A$33:$A$776,$A37,СВЦЭМ!$B$33:$B$776,N$11)+'СЕТ СН'!$F$9+СВЦЭМ!$D$10+'СЕТ СН'!$F$6-'СЕТ СН'!$F$19</f>
        <v>721.3557677</v>
      </c>
      <c r="O37" s="35">
        <f>SUMIFS(СВЦЭМ!$C$33:$C$776,СВЦЭМ!$A$33:$A$776,$A37,СВЦЭМ!$B$33:$B$776,O$11)+'СЕТ СН'!$F$9+СВЦЭМ!$D$10+'СЕТ СН'!$F$6-'СЕТ СН'!$F$19</f>
        <v>724.01173272000005</v>
      </c>
      <c r="P37" s="35">
        <f>SUMIFS(СВЦЭМ!$C$33:$C$776,СВЦЭМ!$A$33:$A$776,$A37,СВЦЭМ!$B$33:$B$776,P$11)+'СЕТ СН'!$F$9+СВЦЭМ!$D$10+'СЕТ СН'!$F$6-'СЕТ СН'!$F$19</f>
        <v>721.52419715000008</v>
      </c>
      <c r="Q37" s="35">
        <f>SUMIFS(СВЦЭМ!$C$33:$C$776,СВЦЭМ!$A$33:$A$776,$A37,СВЦЭМ!$B$33:$B$776,Q$11)+'СЕТ СН'!$F$9+СВЦЭМ!$D$10+'СЕТ СН'!$F$6-'СЕТ СН'!$F$19</f>
        <v>722.59375493000005</v>
      </c>
      <c r="R37" s="35">
        <f>SUMIFS(СВЦЭМ!$C$33:$C$776,СВЦЭМ!$A$33:$A$776,$A37,СВЦЭМ!$B$33:$B$776,R$11)+'СЕТ СН'!$F$9+СВЦЭМ!$D$10+'СЕТ СН'!$F$6-'СЕТ СН'!$F$19</f>
        <v>724.51928212000007</v>
      </c>
      <c r="S37" s="35">
        <f>SUMIFS(СВЦЭМ!$C$33:$C$776,СВЦЭМ!$A$33:$A$776,$A37,СВЦЭМ!$B$33:$B$776,S$11)+'СЕТ СН'!$F$9+СВЦЭМ!$D$10+'СЕТ СН'!$F$6-'СЕТ СН'!$F$19</f>
        <v>665.59494068000004</v>
      </c>
      <c r="T37" s="35">
        <f>SUMIFS(СВЦЭМ!$C$33:$C$776,СВЦЭМ!$A$33:$A$776,$A37,СВЦЭМ!$B$33:$B$776,T$11)+'СЕТ СН'!$F$9+СВЦЭМ!$D$10+'СЕТ СН'!$F$6-'СЕТ СН'!$F$19</f>
        <v>660.70484036000005</v>
      </c>
      <c r="U37" s="35">
        <f>SUMIFS(СВЦЭМ!$C$33:$C$776,СВЦЭМ!$A$33:$A$776,$A37,СВЦЭМ!$B$33:$B$776,U$11)+'СЕТ СН'!$F$9+СВЦЭМ!$D$10+'СЕТ СН'!$F$6-'СЕТ СН'!$F$19</f>
        <v>647.31832168000005</v>
      </c>
      <c r="V37" s="35">
        <f>SUMIFS(СВЦЭМ!$C$33:$C$776,СВЦЭМ!$A$33:$A$776,$A37,СВЦЭМ!$B$33:$B$776,V$11)+'СЕТ СН'!$F$9+СВЦЭМ!$D$10+'СЕТ СН'!$F$6-'СЕТ СН'!$F$19</f>
        <v>648.70230354</v>
      </c>
      <c r="W37" s="35">
        <f>SUMIFS(СВЦЭМ!$C$33:$C$776,СВЦЭМ!$A$33:$A$776,$A37,СВЦЭМ!$B$33:$B$776,W$11)+'СЕТ СН'!$F$9+СВЦЭМ!$D$10+'СЕТ СН'!$F$6-'СЕТ СН'!$F$19</f>
        <v>682.12720030000003</v>
      </c>
      <c r="X37" s="35">
        <f>SUMIFS(СВЦЭМ!$C$33:$C$776,СВЦЭМ!$A$33:$A$776,$A37,СВЦЭМ!$B$33:$B$776,X$11)+'СЕТ СН'!$F$9+СВЦЭМ!$D$10+'СЕТ СН'!$F$6-'СЕТ СН'!$F$19</f>
        <v>672.27373204000003</v>
      </c>
      <c r="Y37" s="35">
        <f>SUMIFS(СВЦЭМ!$C$33:$C$776,СВЦЭМ!$A$33:$A$776,$A37,СВЦЭМ!$B$33:$B$776,Y$11)+'СЕТ СН'!$F$9+СВЦЭМ!$D$10+'СЕТ СН'!$F$6-'СЕТ СН'!$F$19</f>
        <v>700.85037824000005</v>
      </c>
    </row>
    <row r="38" spans="1:25" ht="15.75" x14ac:dyDescent="0.2">
      <c r="A38" s="34">
        <f t="shared" si="0"/>
        <v>43612</v>
      </c>
      <c r="B38" s="35">
        <f>SUMIFS(СВЦЭМ!$C$33:$C$776,СВЦЭМ!$A$33:$A$776,$A38,СВЦЭМ!$B$33:$B$776,B$11)+'СЕТ СН'!$F$9+СВЦЭМ!$D$10+'СЕТ СН'!$F$6-'СЕТ СН'!$F$19</f>
        <v>849.77418971000009</v>
      </c>
      <c r="C38" s="35">
        <f>SUMIFS(СВЦЭМ!$C$33:$C$776,СВЦЭМ!$A$33:$A$776,$A38,СВЦЭМ!$B$33:$B$776,C$11)+'СЕТ СН'!$F$9+СВЦЭМ!$D$10+'СЕТ СН'!$F$6-'СЕТ СН'!$F$19</f>
        <v>910.80073059000006</v>
      </c>
      <c r="D38" s="35">
        <f>SUMIFS(СВЦЭМ!$C$33:$C$776,СВЦЭМ!$A$33:$A$776,$A38,СВЦЭМ!$B$33:$B$776,D$11)+'СЕТ СН'!$F$9+СВЦЭМ!$D$10+'СЕТ СН'!$F$6-'СЕТ СН'!$F$19</f>
        <v>984.51026433000004</v>
      </c>
      <c r="E38" s="35">
        <f>SUMIFS(СВЦЭМ!$C$33:$C$776,СВЦЭМ!$A$33:$A$776,$A38,СВЦЭМ!$B$33:$B$776,E$11)+'СЕТ СН'!$F$9+СВЦЭМ!$D$10+'СЕТ СН'!$F$6-'СЕТ СН'!$F$19</f>
        <v>1008.25284278</v>
      </c>
      <c r="F38" s="35">
        <f>SUMIFS(СВЦЭМ!$C$33:$C$776,СВЦЭМ!$A$33:$A$776,$A38,СВЦЭМ!$B$33:$B$776,F$11)+'СЕТ СН'!$F$9+СВЦЭМ!$D$10+'СЕТ СН'!$F$6-'СЕТ СН'!$F$19</f>
        <v>1013.88510236</v>
      </c>
      <c r="G38" s="35">
        <f>SUMIFS(СВЦЭМ!$C$33:$C$776,СВЦЭМ!$A$33:$A$776,$A38,СВЦЭМ!$B$33:$B$776,G$11)+'СЕТ СН'!$F$9+СВЦЭМ!$D$10+'СЕТ СН'!$F$6-'СЕТ СН'!$F$19</f>
        <v>1014.37376307</v>
      </c>
      <c r="H38" s="35">
        <f>SUMIFS(СВЦЭМ!$C$33:$C$776,СВЦЭМ!$A$33:$A$776,$A38,СВЦЭМ!$B$33:$B$776,H$11)+'СЕТ СН'!$F$9+СВЦЭМ!$D$10+'СЕТ СН'!$F$6-'СЕТ СН'!$F$19</f>
        <v>915.73162615000001</v>
      </c>
      <c r="I38" s="35">
        <f>SUMIFS(СВЦЭМ!$C$33:$C$776,СВЦЭМ!$A$33:$A$776,$A38,СВЦЭМ!$B$33:$B$776,I$11)+'СЕТ СН'!$F$9+СВЦЭМ!$D$10+'СЕТ СН'!$F$6-'СЕТ СН'!$F$19</f>
        <v>861.87446276000003</v>
      </c>
      <c r="J38" s="35">
        <f>SUMIFS(СВЦЭМ!$C$33:$C$776,СВЦЭМ!$A$33:$A$776,$A38,СВЦЭМ!$B$33:$B$776,J$11)+'СЕТ СН'!$F$9+СВЦЭМ!$D$10+'СЕТ СН'!$F$6-'СЕТ СН'!$F$19</f>
        <v>815.13052077000009</v>
      </c>
      <c r="K38" s="35">
        <f>SUMIFS(СВЦЭМ!$C$33:$C$776,СВЦЭМ!$A$33:$A$776,$A38,СВЦЭМ!$B$33:$B$776,K$11)+'СЕТ СН'!$F$9+СВЦЭМ!$D$10+'СЕТ СН'!$F$6-'СЕТ СН'!$F$19</f>
        <v>746.57728832999999</v>
      </c>
      <c r="L38" s="35">
        <f>SUMIFS(СВЦЭМ!$C$33:$C$776,СВЦЭМ!$A$33:$A$776,$A38,СВЦЭМ!$B$33:$B$776,L$11)+'СЕТ СН'!$F$9+СВЦЭМ!$D$10+'СЕТ СН'!$F$6-'СЕТ СН'!$F$19</f>
        <v>729.51418488000002</v>
      </c>
      <c r="M38" s="35">
        <f>SUMIFS(СВЦЭМ!$C$33:$C$776,СВЦЭМ!$A$33:$A$776,$A38,СВЦЭМ!$B$33:$B$776,M$11)+'СЕТ СН'!$F$9+СВЦЭМ!$D$10+'СЕТ СН'!$F$6-'СЕТ СН'!$F$19</f>
        <v>731.23597942000004</v>
      </c>
      <c r="N38" s="35">
        <f>SUMIFS(СВЦЭМ!$C$33:$C$776,СВЦЭМ!$A$33:$A$776,$A38,СВЦЭМ!$B$33:$B$776,N$11)+'СЕТ СН'!$F$9+СВЦЭМ!$D$10+'СЕТ СН'!$F$6-'СЕТ СН'!$F$19</f>
        <v>712.46071554000002</v>
      </c>
      <c r="O38" s="35">
        <f>SUMIFS(СВЦЭМ!$C$33:$C$776,СВЦЭМ!$A$33:$A$776,$A38,СВЦЭМ!$B$33:$B$776,O$11)+'СЕТ СН'!$F$9+СВЦЭМ!$D$10+'СЕТ СН'!$F$6-'СЕТ СН'!$F$19</f>
        <v>728.38052331000006</v>
      </c>
      <c r="P38" s="35">
        <f>SUMIFS(СВЦЭМ!$C$33:$C$776,СВЦЭМ!$A$33:$A$776,$A38,СВЦЭМ!$B$33:$B$776,P$11)+'СЕТ СН'!$F$9+СВЦЭМ!$D$10+'СЕТ СН'!$F$6-'СЕТ СН'!$F$19</f>
        <v>727.62038290999999</v>
      </c>
      <c r="Q38" s="35">
        <f>SUMIFS(СВЦЭМ!$C$33:$C$776,СВЦЭМ!$A$33:$A$776,$A38,СВЦЭМ!$B$33:$B$776,Q$11)+'СЕТ СН'!$F$9+СВЦЭМ!$D$10+'СЕТ СН'!$F$6-'СЕТ СН'!$F$19</f>
        <v>720.63379030999999</v>
      </c>
      <c r="R38" s="35">
        <f>SUMIFS(СВЦЭМ!$C$33:$C$776,СВЦЭМ!$A$33:$A$776,$A38,СВЦЭМ!$B$33:$B$776,R$11)+'СЕТ СН'!$F$9+СВЦЭМ!$D$10+'СЕТ СН'!$F$6-'СЕТ СН'!$F$19</f>
        <v>718.03848872000003</v>
      </c>
      <c r="S38" s="35">
        <f>SUMIFS(СВЦЭМ!$C$33:$C$776,СВЦЭМ!$A$33:$A$776,$A38,СВЦЭМ!$B$33:$B$776,S$11)+'СЕТ СН'!$F$9+СВЦЭМ!$D$10+'СЕТ СН'!$F$6-'СЕТ СН'!$F$19</f>
        <v>727.18970721000005</v>
      </c>
      <c r="T38" s="35">
        <f>SUMIFS(СВЦЭМ!$C$33:$C$776,СВЦЭМ!$A$33:$A$776,$A38,СВЦЭМ!$B$33:$B$776,T$11)+'СЕТ СН'!$F$9+СВЦЭМ!$D$10+'СЕТ СН'!$F$6-'СЕТ СН'!$F$19</f>
        <v>724.36306692000005</v>
      </c>
      <c r="U38" s="35">
        <f>SUMIFS(СВЦЭМ!$C$33:$C$776,СВЦЭМ!$A$33:$A$776,$A38,СВЦЭМ!$B$33:$B$776,U$11)+'СЕТ СН'!$F$9+СВЦЭМ!$D$10+'СЕТ СН'!$F$6-'СЕТ СН'!$F$19</f>
        <v>715.14824758000009</v>
      </c>
      <c r="V38" s="35">
        <f>SUMIFS(СВЦЭМ!$C$33:$C$776,СВЦЭМ!$A$33:$A$776,$A38,СВЦЭМ!$B$33:$B$776,V$11)+'СЕТ СН'!$F$9+СВЦЭМ!$D$10+'СЕТ СН'!$F$6-'СЕТ СН'!$F$19</f>
        <v>705.89276776000008</v>
      </c>
      <c r="W38" s="35">
        <f>SUMIFS(СВЦЭМ!$C$33:$C$776,СВЦЭМ!$A$33:$A$776,$A38,СВЦЭМ!$B$33:$B$776,W$11)+'СЕТ СН'!$F$9+СВЦЭМ!$D$10+'СЕТ СН'!$F$6-'СЕТ СН'!$F$19</f>
        <v>667.20223723000004</v>
      </c>
      <c r="X38" s="35">
        <f>SUMIFS(СВЦЭМ!$C$33:$C$776,СВЦЭМ!$A$33:$A$776,$A38,СВЦЭМ!$B$33:$B$776,X$11)+'СЕТ СН'!$F$9+СВЦЭМ!$D$10+'СЕТ СН'!$F$6-'СЕТ СН'!$F$19</f>
        <v>689.66774650000002</v>
      </c>
      <c r="Y38" s="35">
        <f>SUMIFS(СВЦЭМ!$C$33:$C$776,СВЦЭМ!$A$33:$A$776,$A38,СВЦЭМ!$B$33:$B$776,Y$11)+'СЕТ СН'!$F$9+СВЦЭМ!$D$10+'СЕТ СН'!$F$6-'СЕТ СН'!$F$19</f>
        <v>776.54174989000001</v>
      </c>
    </row>
    <row r="39" spans="1:25" ht="15.75" x14ac:dyDescent="0.2">
      <c r="A39" s="34">
        <f t="shared" si="0"/>
        <v>43613</v>
      </c>
      <c r="B39" s="35">
        <f>SUMIFS(СВЦЭМ!$C$33:$C$776,СВЦЭМ!$A$33:$A$776,$A39,СВЦЭМ!$B$33:$B$776,B$11)+'СЕТ СН'!$F$9+СВЦЭМ!$D$10+'СЕТ СН'!$F$6-'СЕТ СН'!$F$19</f>
        <v>898.16378424000004</v>
      </c>
      <c r="C39" s="35">
        <f>SUMIFS(СВЦЭМ!$C$33:$C$776,СВЦЭМ!$A$33:$A$776,$A39,СВЦЭМ!$B$33:$B$776,C$11)+'СЕТ СН'!$F$9+СВЦЭМ!$D$10+'СЕТ СН'!$F$6-'СЕТ СН'!$F$19</f>
        <v>988.51492357000006</v>
      </c>
      <c r="D39" s="35">
        <f>SUMIFS(СВЦЭМ!$C$33:$C$776,СВЦЭМ!$A$33:$A$776,$A39,СВЦЭМ!$B$33:$B$776,D$11)+'СЕТ СН'!$F$9+СВЦЭМ!$D$10+'СЕТ СН'!$F$6-'СЕТ СН'!$F$19</f>
        <v>1093.8383380499999</v>
      </c>
      <c r="E39" s="35">
        <f>SUMIFS(СВЦЭМ!$C$33:$C$776,СВЦЭМ!$A$33:$A$776,$A39,СВЦЭМ!$B$33:$B$776,E$11)+'СЕТ СН'!$F$9+СВЦЭМ!$D$10+'СЕТ СН'!$F$6-'СЕТ СН'!$F$19</f>
        <v>1103.2635415799998</v>
      </c>
      <c r="F39" s="35">
        <f>SUMIFS(СВЦЭМ!$C$33:$C$776,СВЦЭМ!$A$33:$A$776,$A39,СВЦЭМ!$B$33:$B$776,F$11)+'СЕТ СН'!$F$9+СВЦЭМ!$D$10+'СЕТ СН'!$F$6-'СЕТ СН'!$F$19</f>
        <v>1108.1381832699999</v>
      </c>
      <c r="G39" s="35">
        <f>SUMIFS(СВЦЭМ!$C$33:$C$776,СВЦЭМ!$A$33:$A$776,$A39,СВЦЭМ!$B$33:$B$776,G$11)+'СЕТ СН'!$F$9+СВЦЭМ!$D$10+'СЕТ СН'!$F$6-'СЕТ СН'!$F$19</f>
        <v>1117.7389431099998</v>
      </c>
      <c r="H39" s="35">
        <f>SUMIFS(СВЦЭМ!$C$33:$C$776,СВЦЭМ!$A$33:$A$776,$A39,СВЦЭМ!$B$33:$B$776,H$11)+'СЕТ СН'!$F$9+СВЦЭМ!$D$10+'СЕТ СН'!$F$6-'СЕТ СН'!$F$19</f>
        <v>1027.685324</v>
      </c>
      <c r="I39" s="35">
        <f>SUMIFS(СВЦЭМ!$C$33:$C$776,СВЦЭМ!$A$33:$A$776,$A39,СВЦЭМ!$B$33:$B$776,I$11)+'СЕТ СН'!$F$9+СВЦЭМ!$D$10+'СЕТ СН'!$F$6-'СЕТ СН'!$F$19</f>
        <v>896.08347294000009</v>
      </c>
      <c r="J39" s="35">
        <f>SUMIFS(СВЦЭМ!$C$33:$C$776,СВЦЭМ!$A$33:$A$776,$A39,СВЦЭМ!$B$33:$B$776,J$11)+'СЕТ СН'!$F$9+СВЦЭМ!$D$10+'СЕТ СН'!$F$6-'СЕТ СН'!$F$19</f>
        <v>786.97994618000007</v>
      </c>
      <c r="K39" s="35">
        <f>SUMIFS(СВЦЭМ!$C$33:$C$776,СВЦЭМ!$A$33:$A$776,$A39,СВЦЭМ!$B$33:$B$776,K$11)+'СЕТ СН'!$F$9+СВЦЭМ!$D$10+'СЕТ СН'!$F$6-'СЕТ СН'!$F$19</f>
        <v>717.09020465000003</v>
      </c>
      <c r="L39" s="35">
        <f>SUMIFS(СВЦЭМ!$C$33:$C$776,СВЦЭМ!$A$33:$A$776,$A39,СВЦЭМ!$B$33:$B$776,L$11)+'СЕТ СН'!$F$9+СВЦЭМ!$D$10+'СЕТ СН'!$F$6-'СЕТ СН'!$F$19</f>
        <v>686.49397063000004</v>
      </c>
      <c r="M39" s="35">
        <f>SUMIFS(СВЦЭМ!$C$33:$C$776,СВЦЭМ!$A$33:$A$776,$A39,СВЦЭМ!$B$33:$B$776,M$11)+'СЕТ СН'!$F$9+СВЦЭМ!$D$10+'СЕТ СН'!$F$6-'СЕТ СН'!$F$19</f>
        <v>675.75705804000006</v>
      </c>
      <c r="N39" s="35">
        <f>SUMIFS(СВЦЭМ!$C$33:$C$776,СВЦЭМ!$A$33:$A$776,$A39,СВЦЭМ!$B$33:$B$776,N$11)+'СЕТ СН'!$F$9+СВЦЭМ!$D$10+'СЕТ СН'!$F$6-'СЕТ СН'!$F$19</f>
        <v>678.45044795000001</v>
      </c>
      <c r="O39" s="35">
        <f>SUMIFS(СВЦЭМ!$C$33:$C$776,СВЦЭМ!$A$33:$A$776,$A39,СВЦЭМ!$B$33:$B$776,O$11)+'СЕТ СН'!$F$9+СВЦЭМ!$D$10+'СЕТ СН'!$F$6-'СЕТ СН'!$F$19</f>
        <v>676.72595738000007</v>
      </c>
      <c r="P39" s="35">
        <f>SUMIFS(СВЦЭМ!$C$33:$C$776,СВЦЭМ!$A$33:$A$776,$A39,СВЦЭМ!$B$33:$B$776,P$11)+'СЕТ СН'!$F$9+СВЦЭМ!$D$10+'СЕТ СН'!$F$6-'СЕТ СН'!$F$19</f>
        <v>676.89522227000009</v>
      </c>
      <c r="Q39" s="35">
        <f>SUMIFS(СВЦЭМ!$C$33:$C$776,СВЦЭМ!$A$33:$A$776,$A39,СВЦЭМ!$B$33:$B$776,Q$11)+'СЕТ СН'!$F$9+СВЦЭМ!$D$10+'СЕТ СН'!$F$6-'СЕТ СН'!$F$19</f>
        <v>670.67482614000005</v>
      </c>
      <c r="R39" s="35">
        <f>SUMIFS(СВЦЭМ!$C$33:$C$776,СВЦЭМ!$A$33:$A$776,$A39,СВЦЭМ!$B$33:$B$776,R$11)+'СЕТ СН'!$F$9+СВЦЭМ!$D$10+'СЕТ СН'!$F$6-'СЕТ СН'!$F$19</f>
        <v>685.71465653000007</v>
      </c>
      <c r="S39" s="35">
        <f>SUMIFS(СВЦЭМ!$C$33:$C$776,СВЦЭМ!$A$33:$A$776,$A39,СВЦЭМ!$B$33:$B$776,S$11)+'СЕТ СН'!$F$9+СВЦЭМ!$D$10+'СЕТ СН'!$F$6-'СЕТ СН'!$F$19</f>
        <v>693.42905466000002</v>
      </c>
      <c r="T39" s="35">
        <f>SUMIFS(СВЦЭМ!$C$33:$C$776,СВЦЭМ!$A$33:$A$776,$A39,СВЦЭМ!$B$33:$B$776,T$11)+'СЕТ СН'!$F$9+СВЦЭМ!$D$10+'СЕТ СН'!$F$6-'СЕТ СН'!$F$19</f>
        <v>694.35100168000008</v>
      </c>
      <c r="U39" s="35">
        <f>SUMIFS(СВЦЭМ!$C$33:$C$776,СВЦЭМ!$A$33:$A$776,$A39,СВЦЭМ!$B$33:$B$776,U$11)+'СЕТ СН'!$F$9+СВЦЭМ!$D$10+'СЕТ СН'!$F$6-'СЕТ СН'!$F$19</f>
        <v>711.98477457000001</v>
      </c>
      <c r="V39" s="35">
        <f>SUMIFS(СВЦЭМ!$C$33:$C$776,СВЦЭМ!$A$33:$A$776,$A39,СВЦЭМ!$B$33:$B$776,V$11)+'СЕТ СН'!$F$9+СВЦЭМ!$D$10+'СЕТ СН'!$F$6-'СЕТ СН'!$F$19</f>
        <v>717.99562850000007</v>
      </c>
      <c r="W39" s="35">
        <f>SUMIFS(СВЦЭМ!$C$33:$C$776,СВЦЭМ!$A$33:$A$776,$A39,СВЦЭМ!$B$33:$B$776,W$11)+'СЕТ СН'!$F$9+СВЦЭМ!$D$10+'СЕТ СН'!$F$6-'СЕТ СН'!$F$19</f>
        <v>699.86421201000007</v>
      </c>
      <c r="X39" s="35">
        <f>SUMIFS(СВЦЭМ!$C$33:$C$776,СВЦЭМ!$A$33:$A$776,$A39,СВЦЭМ!$B$33:$B$776,X$11)+'СЕТ СН'!$F$9+СВЦЭМ!$D$10+'СЕТ СН'!$F$6-'СЕТ СН'!$F$19</f>
        <v>738.59941205000007</v>
      </c>
      <c r="Y39" s="35">
        <f>SUMIFS(СВЦЭМ!$C$33:$C$776,СВЦЭМ!$A$33:$A$776,$A39,СВЦЭМ!$B$33:$B$776,Y$11)+'СЕТ СН'!$F$9+СВЦЭМ!$D$10+'СЕТ СН'!$F$6-'СЕТ СН'!$F$19</f>
        <v>813.58781728000008</v>
      </c>
    </row>
    <row r="40" spans="1:25" ht="15.75" x14ac:dyDescent="0.2">
      <c r="A40" s="34">
        <f t="shared" si="0"/>
        <v>43614</v>
      </c>
      <c r="B40" s="35">
        <f>SUMIFS(СВЦЭМ!$C$33:$C$776,СВЦЭМ!$A$33:$A$776,$A40,СВЦЭМ!$B$33:$B$776,B$11)+'СЕТ СН'!$F$9+СВЦЭМ!$D$10+'СЕТ СН'!$F$6-'СЕТ СН'!$F$19</f>
        <v>969.72083689999999</v>
      </c>
      <c r="C40" s="35">
        <f>SUMIFS(СВЦЭМ!$C$33:$C$776,СВЦЭМ!$A$33:$A$776,$A40,СВЦЭМ!$B$33:$B$776,C$11)+'СЕТ СН'!$F$9+СВЦЭМ!$D$10+'СЕТ СН'!$F$6-'СЕТ СН'!$F$19</f>
        <v>1067.7789637000001</v>
      </c>
      <c r="D40" s="35">
        <f>SUMIFS(СВЦЭМ!$C$33:$C$776,СВЦЭМ!$A$33:$A$776,$A40,СВЦЭМ!$B$33:$B$776,D$11)+'СЕТ СН'!$F$9+СВЦЭМ!$D$10+'СЕТ СН'!$F$6-'СЕТ СН'!$F$19</f>
        <v>1099.7277334099999</v>
      </c>
      <c r="E40" s="35">
        <f>SUMIFS(СВЦЭМ!$C$33:$C$776,СВЦЭМ!$A$33:$A$776,$A40,СВЦЭМ!$B$33:$B$776,E$11)+'СЕТ СН'!$F$9+СВЦЭМ!$D$10+'СЕТ СН'!$F$6-'СЕТ СН'!$F$19</f>
        <v>1085.9516693099999</v>
      </c>
      <c r="F40" s="35">
        <f>SUMIFS(СВЦЭМ!$C$33:$C$776,СВЦЭМ!$A$33:$A$776,$A40,СВЦЭМ!$B$33:$B$776,F$11)+'СЕТ СН'!$F$9+СВЦЭМ!$D$10+'СЕТ СН'!$F$6-'СЕТ СН'!$F$19</f>
        <v>1094.5248743999998</v>
      </c>
      <c r="G40" s="35">
        <f>SUMIFS(СВЦЭМ!$C$33:$C$776,СВЦЭМ!$A$33:$A$776,$A40,СВЦЭМ!$B$33:$B$776,G$11)+'СЕТ СН'!$F$9+СВЦЭМ!$D$10+'СЕТ СН'!$F$6-'СЕТ СН'!$F$19</f>
        <v>1098.6917741899999</v>
      </c>
      <c r="H40" s="35">
        <f>SUMIFS(СВЦЭМ!$C$33:$C$776,СВЦЭМ!$A$33:$A$776,$A40,СВЦЭМ!$B$33:$B$776,H$11)+'СЕТ СН'!$F$9+СВЦЭМ!$D$10+'СЕТ СН'!$F$6-'СЕТ СН'!$F$19</f>
        <v>1081.6517199899999</v>
      </c>
      <c r="I40" s="35">
        <f>SUMIFS(СВЦЭМ!$C$33:$C$776,СВЦЭМ!$A$33:$A$776,$A40,СВЦЭМ!$B$33:$B$776,I$11)+'СЕТ СН'!$F$9+СВЦЭМ!$D$10+'СЕТ СН'!$F$6-'СЕТ СН'!$F$19</f>
        <v>962.36730241999999</v>
      </c>
      <c r="J40" s="35">
        <f>SUMIFS(СВЦЭМ!$C$33:$C$776,СВЦЭМ!$A$33:$A$776,$A40,СВЦЭМ!$B$33:$B$776,J$11)+'СЕТ СН'!$F$9+СВЦЭМ!$D$10+'СЕТ СН'!$F$6-'СЕТ СН'!$F$19</f>
        <v>867.90563159999999</v>
      </c>
      <c r="K40" s="35">
        <f>SUMIFS(СВЦЭМ!$C$33:$C$776,СВЦЭМ!$A$33:$A$776,$A40,СВЦЭМ!$B$33:$B$776,K$11)+'СЕТ СН'!$F$9+СВЦЭМ!$D$10+'СЕТ СН'!$F$6-'СЕТ СН'!$F$19</f>
        <v>797.53885640999999</v>
      </c>
      <c r="L40" s="35">
        <f>SUMIFS(СВЦЭМ!$C$33:$C$776,СВЦЭМ!$A$33:$A$776,$A40,СВЦЭМ!$B$33:$B$776,L$11)+'СЕТ СН'!$F$9+СВЦЭМ!$D$10+'СЕТ СН'!$F$6-'СЕТ СН'!$F$19</f>
        <v>787.02898679000009</v>
      </c>
      <c r="M40" s="35">
        <f>SUMIFS(СВЦЭМ!$C$33:$C$776,СВЦЭМ!$A$33:$A$776,$A40,СВЦЭМ!$B$33:$B$776,M$11)+'СЕТ СН'!$F$9+СВЦЭМ!$D$10+'СЕТ СН'!$F$6-'СЕТ СН'!$F$19</f>
        <v>791.09915494000006</v>
      </c>
      <c r="N40" s="35">
        <f>SUMIFS(СВЦЭМ!$C$33:$C$776,СВЦЭМ!$A$33:$A$776,$A40,СВЦЭМ!$B$33:$B$776,N$11)+'СЕТ СН'!$F$9+СВЦЭМ!$D$10+'СЕТ СН'!$F$6-'СЕТ СН'!$F$19</f>
        <v>791.91092219000006</v>
      </c>
      <c r="O40" s="35">
        <f>SUMIFS(СВЦЭМ!$C$33:$C$776,СВЦЭМ!$A$33:$A$776,$A40,СВЦЭМ!$B$33:$B$776,O$11)+'СЕТ СН'!$F$9+СВЦЭМ!$D$10+'СЕТ СН'!$F$6-'СЕТ СН'!$F$19</f>
        <v>787.67393316000005</v>
      </c>
      <c r="P40" s="35">
        <f>SUMIFS(СВЦЭМ!$C$33:$C$776,СВЦЭМ!$A$33:$A$776,$A40,СВЦЭМ!$B$33:$B$776,P$11)+'СЕТ СН'!$F$9+СВЦЭМ!$D$10+'СЕТ СН'!$F$6-'СЕТ СН'!$F$19</f>
        <v>804.45304296000006</v>
      </c>
      <c r="Q40" s="35">
        <f>SUMIFS(СВЦЭМ!$C$33:$C$776,СВЦЭМ!$A$33:$A$776,$A40,СВЦЭМ!$B$33:$B$776,Q$11)+'СЕТ СН'!$F$9+СВЦЭМ!$D$10+'СЕТ СН'!$F$6-'СЕТ СН'!$F$19</f>
        <v>792.87981505000005</v>
      </c>
      <c r="R40" s="35">
        <f>SUMIFS(СВЦЭМ!$C$33:$C$776,СВЦЭМ!$A$33:$A$776,$A40,СВЦЭМ!$B$33:$B$776,R$11)+'СЕТ СН'!$F$9+СВЦЭМ!$D$10+'СЕТ СН'!$F$6-'СЕТ СН'!$F$19</f>
        <v>791.80560377000006</v>
      </c>
      <c r="S40" s="35">
        <f>SUMIFS(СВЦЭМ!$C$33:$C$776,СВЦЭМ!$A$33:$A$776,$A40,СВЦЭМ!$B$33:$B$776,S$11)+'СЕТ СН'!$F$9+СВЦЭМ!$D$10+'СЕТ СН'!$F$6-'СЕТ СН'!$F$19</f>
        <v>797.00544413</v>
      </c>
      <c r="T40" s="35">
        <f>SUMIFS(СВЦЭМ!$C$33:$C$776,СВЦЭМ!$A$33:$A$776,$A40,СВЦЭМ!$B$33:$B$776,T$11)+'СЕТ СН'!$F$9+СВЦЭМ!$D$10+'СЕТ СН'!$F$6-'СЕТ СН'!$F$19</f>
        <v>791.79057822000004</v>
      </c>
      <c r="U40" s="35">
        <f>SUMIFS(СВЦЭМ!$C$33:$C$776,СВЦЭМ!$A$33:$A$776,$A40,СВЦЭМ!$B$33:$B$776,U$11)+'СЕТ СН'!$F$9+СВЦЭМ!$D$10+'СЕТ СН'!$F$6-'СЕТ СН'!$F$19</f>
        <v>771.48433542999999</v>
      </c>
      <c r="V40" s="35">
        <f>SUMIFS(СВЦЭМ!$C$33:$C$776,СВЦЭМ!$A$33:$A$776,$A40,СВЦЭМ!$B$33:$B$776,V$11)+'СЕТ СН'!$F$9+СВЦЭМ!$D$10+'СЕТ СН'!$F$6-'СЕТ СН'!$F$19</f>
        <v>761.25522520000004</v>
      </c>
      <c r="W40" s="35">
        <f>SUMIFS(СВЦЭМ!$C$33:$C$776,СВЦЭМ!$A$33:$A$776,$A40,СВЦЭМ!$B$33:$B$776,W$11)+'СЕТ СН'!$F$9+СВЦЭМ!$D$10+'СЕТ СН'!$F$6-'СЕТ СН'!$F$19</f>
        <v>763.83744354999999</v>
      </c>
      <c r="X40" s="35">
        <f>SUMIFS(СВЦЭМ!$C$33:$C$776,СВЦЭМ!$A$33:$A$776,$A40,СВЦЭМ!$B$33:$B$776,X$11)+'СЕТ СН'!$F$9+СВЦЭМ!$D$10+'СЕТ СН'!$F$6-'СЕТ СН'!$F$19</f>
        <v>804.26932951000003</v>
      </c>
      <c r="Y40" s="35">
        <f>SUMIFS(СВЦЭМ!$C$33:$C$776,СВЦЭМ!$A$33:$A$776,$A40,СВЦЭМ!$B$33:$B$776,Y$11)+'СЕТ СН'!$F$9+СВЦЭМ!$D$10+'СЕТ СН'!$F$6-'СЕТ СН'!$F$19</f>
        <v>888.55082153000001</v>
      </c>
    </row>
    <row r="41" spans="1:25" ht="15.75" x14ac:dyDescent="0.2">
      <c r="A41" s="34">
        <f t="shared" si="0"/>
        <v>43615</v>
      </c>
      <c r="B41" s="35">
        <f>SUMIFS(СВЦЭМ!$C$33:$C$776,СВЦЭМ!$A$33:$A$776,$A41,СВЦЭМ!$B$33:$B$776,B$11)+'СЕТ СН'!$F$9+СВЦЭМ!$D$10+'СЕТ СН'!$F$6-'СЕТ СН'!$F$19</f>
        <v>1010.78365037</v>
      </c>
      <c r="C41" s="35">
        <f>SUMIFS(СВЦЭМ!$C$33:$C$776,СВЦЭМ!$A$33:$A$776,$A41,СВЦЭМ!$B$33:$B$776,C$11)+'СЕТ СН'!$F$9+СВЦЭМ!$D$10+'СЕТ СН'!$F$6-'СЕТ СН'!$F$19</f>
        <v>1050.14868703</v>
      </c>
      <c r="D41" s="35">
        <f>SUMIFS(СВЦЭМ!$C$33:$C$776,СВЦЭМ!$A$33:$A$776,$A41,СВЦЭМ!$B$33:$B$776,D$11)+'СЕТ СН'!$F$9+СВЦЭМ!$D$10+'СЕТ СН'!$F$6-'СЕТ СН'!$F$19</f>
        <v>1110.6066013699999</v>
      </c>
      <c r="E41" s="35">
        <f>SUMIFS(СВЦЭМ!$C$33:$C$776,СВЦЭМ!$A$33:$A$776,$A41,СВЦЭМ!$B$33:$B$776,E$11)+'СЕТ СН'!$F$9+СВЦЭМ!$D$10+'СЕТ СН'!$F$6-'СЕТ СН'!$F$19</f>
        <v>1097.78920343</v>
      </c>
      <c r="F41" s="35">
        <f>SUMIFS(СВЦЭМ!$C$33:$C$776,СВЦЭМ!$A$33:$A$776,$A41,СВЦЭМ!$B$33:$B$776,F$11)+'СЕТ СН'!$F$9+СВЦЭМ!$D$10+'СЕТ СН'!$F$6-'СЕТ СН'!$F$19</f>
        <v>1103.0748617199999</v>
      </c>
      <c r="G41" s="35">
        <f>SUMIFS(СВЦЭМ!$C$33:$C$776,СВЦЭМ!$A$33:$A$776,$A41,СВЦЭМ!$B$33:$B$776,G$11)+'СЕТ СН'!$F$9+СВЦЭМ!$D$10+'СЕТ СН'!$F$6-'СЕТ СН'!$F$19</f>
        <v>1115.6253322299999</v>
      </c>
      <c r="H41" s="35">
        <f>SUMIFS(СВЦЭМ!$C$33:$C$776,СВЦЭМ!$A$33:$A$776,$A41,СВЦЭМ!$B$33:$B$776,H$11)+'СЕТ СН'!$F$9+СВЦЭМ!$D$10+'СЕТ СН'!$F$6-'СЕТ СН'!$F$19</f>
        <v>1113.81214239</v>
      </c>
      <c r="I41" s="35">
        <f>SUMIFS(СВЦЭМ!$C$33:$C$776,СВЦЭМ!$A$33:$A$776,$A41,СВЦЭМ!$B$33:$B$776,I$11)+'СЕТ СН'!$F$9+СВЦЭМ!$D$10+'СЕТ СН'!$F$6-'СЕТ СН'!$F$19</f>
        <v>1013.8560832100001</v>
      </c>
      <c r="J41" s="35">
        <f>SUMIFS(СВЦЭМ!$C$33:$C$776,СВЦЭМ!$A$33:$A$776,$A41,СВЦЭМ!$B$33:$B$776,J$11)+'СЕТ СН'!$F$9+СВЦЭМ!$D$10+'СЕТ СН'!$F$6-'СЕТ СН'!$F$19</f>
        <v>915.31873317000009</v>
      </c>
      <c r="K41" s="35">
        <f>SUMIFS(СВЦЭМ!$C$33:$C$776,СВЦЭМ!$A$33:$A$776,$A41,СВЦЭМ!$B$33:$B$776,K$11)+'СЕТ СН'!$F$9+СВЦЭМ!$D$10+'СЕТ СН'!$F$6-'СЕТ СН'!$F$19</f>
        <v>831.69899556000007</v>
      </c>
      <c r="L41" s="35">
        <f>SUMIFS(СВЦЭМ!$C$33:$C$776,СВЦЭМ!$A$33:$A$776,$A41,СВЦЭМ!$B$33:$B$776,L$11)+'СЕТ СН'!$F$9+СВЦЭМ!$D$10+'СЕТ СН'!$F$6-'СЕТ СН'!$F$19</f>
        <v>822.09505053000009</v>
      </c>
      <c r="M41" s="35">
        <f>SUMIFS(СВЦЭМ!$C$33:$C$776,СВЦЭМ!$A$33:$A$776,$A41,СВЦЭМ!$B$33:$B$776,M$11)+'СЕТ СН'!$F$9+СВЦЭМ!$D$10+'СЕТ СН'!$F$6-'СЕТ СН'!$F$19</f>
        <v>834.64373953000006</v>
      </c>
      <c r="N41" s="35">
        <f>SUMIFS(СВЦЭМ!$C$33:$C$776,СВЦЭМ!$A$33:$A$776,$A41,СВЦЭМ!$B$33:$B$776,N$11)+'СЕТ СН'!$F$9+СВЦЭМ!$D$10+'СЕТ СН'!$F$6-'СЕТ СН'!$F$19</f>
        <v>824.10336798000003</v>
      </c>
      <c r="O41" s="35">
        <f>SUMIFS(СВЦЭМ!$C$33:$C$776,СВЦЭМ!$A$33:$A$776,$A41,СВЦЭМ!$B$33:$B$776,O$11)+'СЕТ СН'!$F$9+СВЦЭМ!$D$10+'СЕТ СН'!$F$6-'СЕТ СН'!$F$19</f>
        <v>813.86727087000008</v>
      </c>
      <c r="P41" s="35">
        <f>SUMIFS(СВЦЭМ!$C$33:$C$776,СВЦЭМ!$A$33:$A$776,$A41,СВЦЭМ!$B$33:$B$776,P$11)+'СЕТ СН'!$F$9+СВЦЭМ!$D$10+'СЕТ СН'!$F$6-'СЕТ СН'!$F$19</f>
        <v>814.09555875000001</v>
      </c>
      <c r="Q41" s="35">
        <f>SUMIFS(СВЦЭМ!$C$33:$C$776,СВЦЭМ!$A$33:$A$776,$A41,СВЦЭМ!$B$33:$B$776,Q$11)+'СЕТ СН'!$F$9+СВЦЭМ!$D$10+'СЕТ СН'!$F$6-'СЕТ СН'!$F$19</f>
        <v>836.55564972000002</v>
      </c>
      <c r="R41" s="35">
        <f>SUMIFS(СВЦЭМ!$C$33:$C$776,СВЦЭМ!$A$33:$A$776,$A41,СВЦЭМ!$B$33:$B$776,R$11)+'СЕТ СН'!$F$9+СВЦЭМ!$D$10+'СЕТ СН'!$F$6-'СЕТ СН'!$F$19</f>
        <v>830.44334920000006</v>
      </c>
      <c r="S41" s="35">
        <f>SUMIFS(СВЦЭМ!$C$33:$C$776,СВЦЭМ!$A$33:$A$776,$A41,СВЦЭМ!$B$33:$B$776,S$11)+'СЕТ СН'!$F$9+СВЦЭМ!$D$10+'СЕТ СН'!$F$6-'СЕТ СН'!$F$19</f>
        <v>831.56134683000005</v>
      </c>
      <c r="T41" s="35">
        <f>SUMIFS(СВЦЭМ!$C$33:$C$776,СВЦЭМ!$A$33:$A$776,$A41,СВЦЭМ!$B$33:$B$776,T$11)+'СЕТ СН'!$F$9+СВЦЭМ!$D$10+'СЕТ СН'!$F$6-'СЕТ СН'!$F$19</f>
        <v>833.44855260000008</v>
      </c>
      <c r="U41" s="35">
        <f>SUMIFS(СВЦЭМ!$C$33:$C$776,СВЦЭМ!$A$33:$A$776,$A41,СВЦЭМ!$B$33:$B$776,U$11)+'СЕТ СН'!$F$9+СВЦЭМ!$D$10+'СЕТ СН'!$F$6-'СЕТ СН'!$F$19</f>
        <v>825.16987740000002</v>
      </c>
      <c r="V41" s="35">
        <f>SUMIFS(СВЦЭМ!$C$33:$C$776,СВЦЭМ!$A$33:$A$776,$A41,СВЦЭМ!$B$33:$B$776,V$11)+'СЕТ СН'!$F$9+СВЦЭМ!$D$10+'СЕТ СН'!$F$6-'СЕТ СН'!$F$19</f>
        <v>804.21619650000002</v>
      </c>
      <c r="W41" s="35">
        <f>SUMIFS(СВЦЭМ!$C$33:$C$776,СВЦЭМ!$A$33:$A$776,$A41,СВЦЭМ!$B$33:$B$776,W$11)+'СЕТ СН'!$F$9+СВЦЭМ!$D$10+'СЕТ СН'!$F$6-'СЕТ СН'!$F$19</f>
        <v>773.59337525000001</v>
      </c>
      <c r="X41" s="35">
        <f>SUMIFS(СВЦЭМ!$C$33:$C$776,СВЦЭМ!$A$33:$A$776,$A41,СВЦЭМ!$B$33:$B$776,X$11)+'СЕТ СН'!$F$9+СВЦЭМ!$D$10+'СЕТ СН'!$F$6-'СЕТ СН'!$F$19</f>
        <v>767.11332246000006</v>
      </c>
      <c r="Y41" s="35">
        <f>SUMIFS(СВЦЭМ!$C$33:$C$776,СВЦЭМ!$A$33:$A$776,$A41,СВЦЭМ!$B$33:$B$776,Y$11)+'СЕТ СН'!$F$9+СВЦЭМ!$D$10+'СЕТ СН'!$F$6-'СЕТ СН'!$F$19</f>
        <v>842.28329938000002</v>
      </c>
    </row>
    <row r="42" spans="1:25" ht="15.75" x14ac:dyDescent="0.2">
      <c r="A42" s="34">
        <f t="shared" si="0"/>
        <v>43616</v>
      </c>
      <c r="B42" s="35">
        <f>SUMIFS(СВЦЭМ!$C$33:$C$776,СВЦЭМ!$A$33:$A$776,$A42,СВЦЭМ!$B$33:$B$776,B$11)+'СЕТ СН'!$F$9+СВЦЭМ!$D$10+'СЕТ СН'!$F$6-'СЕТ СН'!$F$19</f>
        <v>979.61625978000006</v>
      </c>
      <c r="C42" s="35">
        <f>SUMIFS(СВЦЭМ!$C$33:$C$776,СВЦЭМ!$A$33:$A$776,$A42,СВЦЭМ!$B$33:$B$776,C$11)+'СЕТ СН'!$F$9+СВЦЭМ!$D$10+'СЕТ СН'!$F$6-'СЕТ СН'!$F$19</f>
        <v>1034.68456509</v>
      </c>
      <c r="D42" s="35">
        <f>SUMIFS(СВЦЭМ!$C$33:$C$776,СВЦЭМ!$A$33:$A$776,$A42,СВЦЭМ!$B$33:$B$776,D$11)+'СЕТ СН'!$F$9+СВЦЭМ!$D$10+'СЕТ СН'!$F$6-'СЕТ СН'!$F$19</f>
        <v>1110.7835183099999</v>
      </c>
      <c r="E42" s="35">
        <f>SUMIFS(СВЦЭМ!$C$33:$C$776,СВЦЭМ!$A$33:$A$776,$A42,СВЦЭМ!$B$33:$B$776,E$11)+'СЕТ СН'!$F$9+СВЦЭМ!$D$10+'СЕТ СН'!$F$6-'СЕТ СН'!$F$19</f>
        <v>1100.9946866299999</v>
      </c>
      <c r="F42" s="35">
        <f>SUMIFS(СВЦЭМ!$C$33:$C$776,СВЦЭМ!$A$33:$A$776,$A42,СВЦЭМ!$B$33:$B$776,F$11)+'СЕТ СН'!$F$9+СВЦЭМ!$D$10+'СЕТ СН'!$F$6-'СЕТ СН'!$F$19</f>
        <v>1096.5434019899999</v>
      </c>
      <c r="G42" s="35">
        <f>SUMIFS(СВЦЭМ!$C$33:$C$776,СВЦЭМ!$A$33:$A$776,$A42,СВЦЭМ!$B$33:$B$776,G$11)+'СЕТ СН'!$F$9+СВЦЭМ!$D$10+'СЕТ СН'!$F$6-'СЕТ СН'!$F$19</f>
        <v>1107.7085163099998</v>
      </c>
      <c r="H42" s="35">
        <f>SUMIFS(СВЦЭМ!$C$33:$C$776,СВЦЭМ!$A$33:$A$776,$A42,СВЦЭМ!$B$33:$B$776,H$11)+'СЕТ СН'!$F$9+СВЦЭМ!$D$10+'СЕТ СН'!$F$6-'СЕТ СН'!$F$19</f>
        <v>1106.75454599</v>
      </c>
      <c r="I42" s="35">
        <f>SUMIFS(СВЦЭМ!$C$33:$C$776,СВЦЭМ!$A$33:$A$776,$A42,СВЦЭМ!$B$33:$B$776,I$11)+'СЕТ СН'!$F$9+СВЦЭМ!$D$10+'СЕТ СН'!$F$6-'СЕТ СН'!$F$19</f>
        <v>1011.5062859200001</v>
      </c>
      <c r="J42" s="35">
        <f>SUMIFS(СВЦЭМ!$C$33:$C$776,СВЦЭМ!$A$33:$A$776,$A42,СВЦЭМ!$B$33:$B$776,J$11)+'СЕТ СН'!$F$9+СВЦЭМ!$D$10+'СЕТ СН'!$F$6-'СЕТ СН'!$F$19</f>
        <v>907.42169873</v>
      </c>
      <c r="K42" s="35">
        <f>SUMIFS(СВЦЭМ!$C$33:$C$776,СВЦЭМ!$A$33:$A$776,$A42,СВЦЭМ!$B$33:$B$776,K$11)+'СЕТ СН'!$F$9+СВЦЭМ!$D$10+'СЕТ СН'!$F$6-'СЕТ СН'!$F$19</f>
        <v>840.95423073000006</v>
      </c>
      <c r="L42" s="35">
        <f>SUMIFS(СВЦЭМ!$C$33:$C$776,СВЦЭМ!$A$33:$A$776,$A42,СВЦЭМ!$B$33:$B$776,L$11)+'СЕТ СН'!$F$9+СВЦЭМ!$D$10+'СЕТ СН'!$F$6-'СЕТ СН'!$F$19</f>
        <v>823.24461047</v>
      </c>
      <c r="M42" s="35">
        <f>SUMIFS(СВЦЭМ!$C$33:$C$776,СВЦЭМ!$A$33:$A$776,$A42,СВЦЭМ!$B$33:$B$776,M$11)+'СЕТ СН'!$F$9+СВЦЭМ!$D$10+'СЕТ СН'!$F$6-'СЕТ СН'!$F$19</f>
        <v>834.77326495</v>
      </c>
      <c r="N42" s="35">
        <f>SUMIFS(СВЦЭМ!$C$33:$C$776,СВЦЭМ!$A$33:$A$776,$A42,СВЦЭМ!$B$33:$B$776,N$11)+'СЕТ СН'!$F$9+СВЦЭМ!$D$10+'СЕТ СН'!$F$6-'СЕТ СН'!$F$19</f>
        <v>812.6705057800001</v>
      </c>
      <c r="O42" s="35">
        <f>SUMIFS(СВЦЭМ!$C$33:$C$776,СВЦЭМ!$A$33:$A$776,$A42,СВЦЭМ!$B$33:$B$776,O$11)+'СЕТ СН'!$F$9+СВЦЭМ!$D$10+'СЕТ СН'!$F$6-'СЕТ СН'!$F$19</f>
        <v>849.13109141000007</v>
      </c>
      <c r="P42" s="35">
        <f>SUMIFS(СВЦЭМ!$C$33:$C$776,СВЦЭМ!$A$33:$A$776,$A42,СВЦЭМ!$B$33:$B$776,P$11)+'СЕТ СН'!$F$9+СВЦЭМ!$D$10+'СЕТ СН'!$F$6-'СЕТ СН'!$F$19</f>
        <v>811.64063795000004</v>
      </c>
      <c r="Q42" s="35">
        <f>SUMIFS(СВЦЭМ!$C$33:$C$776,СВЦЭМ!$A$33:$A$776,$A42,СВЦЭМ!$B$33:$B$776,Q$11)+'СЕТ СН'!$F$9+СВЦЭМ!$D$10+'СЕТ СН'!$F$6-'СЕТ СН'!$F$19</f>
        <v>821.49979779</v>
      </c>
      <c r="R42" s="35">
        <f>SUMIFS(СВЦЭМ!$C$33:$C$776,СВЦЭМ!$A$33:$A$776,$A42,СВЦЭМ!$B$33:$B$776,R$11)+'СЕТ СН'!$F$9+СВЦЭМ!$D$10+'СЕТ СН'!$F$6-'СЕТ СН'!$F$19</f>
        <v>809.80116986000007</v>
      </c>
      <c r="S42" s="35">
        <f>SUMIFS(СВЦЭМ!$C$33:$C$776,СВЦЭМ!$A$33:$A$776,$A42,СВЦЭМ!$B$33:$B$776,S$11)+'СЕТ СН'!$F$9+СВЦЭМ!$D$10+'СЕТ СН'!$F$6-'СЕТ СН'!$F$19</f>
        <v>809.25719307000008</v>
      </c>
      <c r="T42" s="35">
        <f>SUMIFS(СВЦЭМ!$C$33:$C$776,СВЦЭМ!$A$33:$A$776,$A42,СВЦЭМ!$B$33:$B$776,T$11)+'СЕТ СН'!$F$9+СВЦЭМ!$D$10+'СЕТ СН'!$F$6-'СЕТ СН'!$F$19</f>
        <v>813.75427351000008</v>
      </c>
      <c r="U42" s="35">
        <f>SUMIFS(СВЦЭМ!$C$33:$C$776,СВЦЭМ!$A$33:$A$776,$A42,СВЦЭМ!$B$33:$B$776,U$11)+'СЕТ СН'!$F$9+СВЦЭМ!$D$10+'СЕТ СН'!$F$6-'СЕТ СН'!$F$19</f>
        <v>813.1080003300001</v>
      </c>
      <c r="V42" s="35">
        <f>SUMIFS(СВЦЭМ!$C$33:$C$776,СВЦЭМ!$A$33:$A$776,$A42,СВЦЭМ!$B$33:$B$776,V$11)+'СЕТ СН'!$F$9+СВЦЭМ!$D$10+'СЕТ СН'!$F$6-'СЕТ СН'!$F$19</f>
        <v>799.56114005000006</v>
      </c>
      <c r="W42" s="35">
        <f>SUMIFS(СВЦЭМ!$C$33:$C$776,СВЦЭМ!$A$33:$A$776,$A42,СВЦЭМ!$B$33:$B$776,W$11)+'СЕТ СН'!$F$9+СВЦЭМ!$D$10+'СЕТ СН'!$F$6-'СЕТ СН'!$F$19</f>
        <v>778.56697191000001</v>
      </c>
      <c r="X42" s="35">
        <f>SUMIFS(СВЦЭМ!$C$33:$C$776,СВЦЭМ!$A$33:$A$776,$A42,СВЦЭМ!$B$33:$B$776,X$11)+'СЕТ СН'!$F$9+СВЦЭМ!$D$10+'СЕТ СН'!$F$6-'СЕТ СН'!$F$19</f>
        <v>814.56392581</v>
      </c>
      <c r="Y42" s="35">
        <f>SUMIFS(СВЦЭМ!$C$33:$C$776,СВЦЭМ!$A$33:$A$776,$A42,СВЦЭМ!$B$33:$B$776,Y$11)+'СЕТ СН'!$F$9+СВЦЭМ!$D$10+'СЕТ СН'!$F$6-'СЕТ СН'!$F$19</f>
        <v>884.94336643000008</v>
      </c>
    </row>
    <row r="43" spans="1:25" ht="15.75" x14ac:dyDescent="0.25">
      <c r="A43" s="31"/>
      <c r="B43" s="31"/>
      <c r="C43" s="31"/>
      <c r="D43" s="31"/>
      <c r="E43" s="31"/>
      <c r="F43" s="31"/>
      <c r="G43" s="31"/>
      <c r="H43" s="31"/>
      <c r="I43" s="31"/>
      <c r="J43" s="31"/>
      <c r="K43" s="31"/>
      <c r="L43" s="31"/>
      <c r="M43" s="31"/>
      <c r="N43" s="31"/>
      <c r="O43" s="31"/>
      <c r="P43" s="31"/>
      <c r="Q43" s="31"/>
      <c r="R43" s="31"/>
      <c r="S43" s="31"/>
      <c r="T43" s="31"/>
      <c r="U43" s="31"/>
      <c r="V43" s="31"/>
      <c r="W43" s="31"/>
      <c r="X43" s="31"/>
      <c r="Y43" s="31"/>
    </row>
    <row r="44" spans="1:25" ht="15.75" x14ac:dyDescent="0.2">
      <c r="A44" s="37"/>
      <c r="B44" s="38"/>
      <c r="C44" s="38"/>
      <c r="D44" s="38"/>
      <c r="E44" s="38"/>
      <c r="F44" s="38"/>
      <c r="G44" s="38"/>
      <c r="H44" s="38"/>
      <c r="I44" s="38"/>
      <c r="J44" s="38"/>
      <c r="K44" s="38"/>
      <c r="L44" s="38"/>
      <c r="M44" s="38"/>
      <c r="N44" s="38"/>
      <c r="O44" s="38"/>
      <c r="P44" s="38"/>
      <c r="Q44" s="38"/>
      <c r="R44" s="38"/>
      <c r="S44" s="38"/>
      <c r="T44" s="38"/>
      <c r="U44" s="38"/>
      <c r="V44" s="38"/>
      <c r="W44" s="38"/>
      <c r="X44" s="38"/>
      <c r="Y44" s="38"/>
    </row>
    <row r="45" spans="1:25" ht="12.75" customHeight="1" x14ac:dyDescent="0.2">
      <c r="A45" s="130" t="s">
        <v>7</v>
      </c>
      <c r="B45" s="124" t="s">
        <v>71</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32"/>
      <c r="B47" s="33">
        <v>1</v>
      </c>
      <c r="C47" s="33">
        <v>2</v>
      </c>
      <c r="D47" s="33">
        <v>3</v>
      </c>
      <c r="E47" s="33">
        <v>4</v>
      </c>
      <c r="F47" s="33">
        <v>5</v>
      </c>
      <c r="G47" s="33">
        <v>6</v>
      </c>
      <c r="H47" s="33">
        <v>7</v>
      </c>
      <c r="I47" s="33">
        <v>8</v>
      </c>
      <c r="J47" s="33">
        <v>9</v>
      </c>
      <c r="K47" s="33">
        <v>10</v>
      </c>
      <c r="L47" s="33">
        <v>11</v>
      </c>
      <c r="M47" s="33">
        <v>12</v>
      </c>
      <c r="N47" s="33">
        <v>13</v>
      </c>
      <c r="O47" s="33">
        <v>14</v>
      </c>
      <c r="P47" s="33">
        <v>15</v>
      </c>
      <c r="Q47" s="33">
        <v>16</v>
      </c>
      <c r="R47" s="33">
        <v>17</v>
      </c>
      <c r="S47" s="33">
        <v>18</v>
      </c>
      <c r="T47" s="33">
        <v>19</v>
      </c>
      <c r="U47" s="33">
        <v>20</v>
      </c>
      <c r="V47" s="33">
        <v>21</v>
      </c>
      <c r="W47" s="33">
        <v>22</v>
      </c>
      <c r="X47" s="33">
        <v>23</v>
      </c>
      <c r="Y47" s="33">
        <v>24</v>
      </c>
    </row>
    <row r="48" spans="1:25" ht="15.75" x14ac:dyDescent="0.2">
      <c r="A48" s="34" t="str">
        <f>A12</f>
        <v>01.05.2019</v>
      </c>
      <c r="B48" s="35">
        <f>SUMIFS(СВЦЭМ!$C$33:$C$776,СВЦЭМ!$A$33:$A$776,$A48,СВЦЭМ!$B$33:$B$776,B$47)+'СЕТ СН'!$G$9+СВЦЭМ!$D$10+'СЕТ СН'!$G$6-'СЕТ СН'!$G$19</f>
        <v>1125.4129199700001</v>
      </c>
      <c r="C48" s="35">
        <f>SUMIFS(СВЦЭМ!$C$33:$C$776,СВЦЭМ!$A$33:$A$776,$A48,СВЦЭМ!$B$33:$B$776,C$47)+'СЕТ СН'!$G$9+СВЦЭМ!$D$10+'СЕТ СН'!$G$6-'СЕТ СН'!$G$19</f>
        <v>1132.0080530800001</v>
      </c>
      <c r="D48" s="35">
        <f>SUMIFS(СВЦЭМ!$C$33:$C$776,СВЦЭМ!$A$33:$A$776,$A48,СВЦЭМ!$B$33:$B$776,D$47)+'СЕТ СН'!$G$9+СВЦЭМ!$D$10+'СЕТ СН'!$G$6-'СЕТ СН'!$G$19</f>
        <v>1155.37628494</v>
      </c>
      <c r="E48" s="35">
        <f>SUMIFS(СВЦЭМ!$C$33:$C$776,СВЦЭМ!$A$33:$A$776,$A48,СВЦЭМ!$B$33:$B$776,E$47)+'СЕТ СН'!$G$9+СВЦЭМ!$D$10+'СЕТ СН'!$G$6-'СЕТ СН'!$G$19</f>
        <v>1163.6662334299999</v>
      </c>
      <c r="F48" s="35">
        <f>SUMIFS(СВЦЭМ!$C$33:$C$776,СВЦЭМ!$A$33:$A$776,$A48,СВЦЭМ!$B$33:$B$776,F$47)+'СЕТ СН'!$G$9+СВЦЭМ!$D$10+'СЕТ СН'!$G$6-'СЕТ СН'!$G$19</f>
        <v>1158.8370637200001</v>
      </c>
      <c r="G48" s="35">
        <f>SUMIFS(СВЦЭМ!$C$33:$C$776,СВЦЭМ!$A$33:$A$776,$A48,СВЦЭМ!$B$33:$B$776,G$47)+'СЕТ СН'!$G$9+СВЦЭМ!$D$10+'СЕТ СН'!$G$6-'СЕТ СН'!$G$19</f>
        <v>1146.66416351</v>
      </c>
      <c r="H48" s="35">
        <f>SUMIFS(СВЦЭМ!$C$33:$C$776,СВЦЭМ!$A$33:$A$776,$A48,СВЦЭМ!$B$33:$B$776,H$47)+'СЕТ СН'!$G$9+СВЦЭМ!$D$10+'СЕТ СН'!$G$6-'СЕТ СН'!$G$19</f>
        <v>1122.65099792</v>
      </c>
      <c r="I48" s="35">
        <f>SUMIFS(СВЦЭМ!$C$33:$C$776,СВЦЭМ!$A$33:$A$776,$A48,СВЦЭМ!$B$33:$B$776,I$47)+'СЕТ СН'!$G$9+СВЦЭМ!$D$10+'СЕТ СН'!$G$6-'СЕТ СН'!$G$19</f>
        <v>1096.80252636</v>
      </c>
      <c r="J48" s="35">
        <f>SUMIFS(СВЦЭМ!$C$33:$C$776,СВЦЭМ!$A$33:$A$776,$A48,СВЦЭМ!$B$33:$B$776,J$47)+'СЕТ СН'!$G$9+СВЦЭМ!$D$10+'СЕТ СН'!$G$6-'СЕТ СН'!$G$19</f>
        <v>1058.12881636</v>
      </c>
      <c r="K48" s="35">
        <f>SUMIFS(СВЦЭМ!$C$33:$C$776,СВЦЭМ!$A$33:$A$776,$A48,СВЦЭМ!$B$33:$B$776,K$47)+'СЕТ СН'!$G$9+СВЦЭМ!$D$10+'СЕТ СН'!$G$6-'СЕТ СН'!$G$19</f>
        <v>1028.48779399</v>
      </c>
      <c r="L48" s="35">
        <f>SUMIFS(СВЦЭМ!$C$33:$C$776,СВЦЭМ!$A$33:$A$776,$A48,СВЦЭМ!$B$33:$B$776,L$47)+'СЕТ СН'!$G$9+СВЦЭМ!$D$10+'СЕТ СН'!$G$6-'СЕТ СН'!$G$19</f>
        <v>1021.82004908</v>
      </c>
      <c r="M48" s="35">
        <f>SUMIFS(СВЦЭМ!$C$33:$C$776,СВЦЭМ!$A$33:$A$776,$A48,СВЦЭМ!$B$33:$B$776,M$47)+'СЕТ СН'!$G$9+СВЦЭМ!$D$10+'СЕТ СН'!$G$6-'СЕТ СН'!$G$19</f>
        <v>1033.3068376599999</v>
      </c>
      <c r="N48" s="35">
        <f>SUMIFS(СВЦЭМ!$C$33:$C$776,СВЦЭМ!$A$33:$A$776,$A48,СВЦЭМ!$B$33:$B$776,N$47)+'СЕТ СН'!$G$9+СВЦЭМ!$D$10+'СЕТ СН'!$G$6-'СЕТ СН'!$G$19</f>
        <v>1046.6495916700001</v>
      </c>
      <c r="O48" s="35">
        <f>SUMIFS(СВЦЭМ!$C$33:$C$776,СВЦЭМ!$A$33:$A$776,$A48,СВЦЭМ!$B$33:$B$776,O$47)+'СЕТ СН'!$G$9+СВЦЭМ!$D$10+'СЕТ СН'!$G$6-'СЕТ СН'!$G$19</f>
        <v>1043.6493719800001</v>
      </c>
      <c r="P48" s="35">
        <f>SUMIFS(СВЦЭМ!$C$33:$C$776,СВЦЭМ!$A$33:$A$776,$A48,СВЦЭМ!$B$33:$B$776,P$47)+'СЕТ СН'!$G$9+СВЦЭМ!$D$10+'СЕТ СН'!$G$6-'СЕТ СН'!$G$19</f>
        <v>1056.2404160599999</v>
      </c>
      <c r="Q48" s="35">
        <f>SUMIFS(СВЦЭМ!$C$33:$C$776,СВЦЭМ!$A$33:$A$776,$A48,СВЦЭМ!$B$33:$B$776,Q$47)+'СЕТ СН'!$G$9+СВЦЭМ!$D$10+'СЕТ СН'!$G$6-'СЕТ СН'!$G$19</f>
        <v>1057.4814452999999</v>
      </c>
      <c r="R48" s="35">
        <f>SUMIFS(СВЦЭМ!$C$33:$C$776,СВЦЭМ!$A$33:$A$776,$A48,СВЦЭМ!$B$33:$B$776,R$47)+'СЕТ СН'!$G$9+СВЦЭМ!$D$10+'СЕТ СН'!$G$6-'СЕТ СН'!$G$19</f>
        <v>1061.2208732399999</v>
      </c>
      <c r="S48" s="35">
        <f>SUMIFS(СВЦЭМ!$C$33:$C$776,СВЦЭМ!$A$33:$A$776,$A48,СВЦЭМ!$B$33:$B$776,S$47)+'СЕТ СН'!$G$9+СВЦЭМ!$D$10+'СЕТ СН'!$G$6-'СЕТ СН'!$G$19</f>
        <v>1050.8721107199999</v>
      </c>
      <c r="T48" s="35">
        <f>SUMIFS(СВЦЭМ!$C$33:$C$776,СВЦЭМ!$A$33:$A$776,$A48,СВЦЭМ!$B$33:$B$776,T$47)+'СЕТ СН'!$G$9+СВЦЭМ!$D$10+'СЕТ СН'!$G$6-'СЕТ СН'!$G$19</f>
        <v>1023.40364618</v>
      </c>
      <c r="U48" s="35">
        <f>SUMIFS(СВЦЭМ!$C$33:$C$776,СВЦЭМ!$A$33:$A$776,$A48,СВЦЭМ!$B$33:$B$776,U$47)+'СЕТ СН'!$G$9+СВЦЭМ!$D$10+'СЕТ СН'!$G$6-'СЕТ СН'!$G$19</f>
        <v>1007.7735147</v>
      </c>
      <c r="V48" s="35">
        <f>SUMIFS(СВЦЭМ!$C$33:$C$776,СВЦЭМ!$A$33:$A$776,$A48,СВЦЭМ!$B$33:$B$776,V$47)+'СЕТ СН'!$G$9+СВЦЭМ!$D$10+'СЕТ СН'!$G$6-'СЕТ СН'!$G$19</f>
        <v>985.55103047</v>
      </c>
      <c r="W48" s="35">
        <f>SUMIFS(СВЦЭМ!$C$33:$C$776,СВЦЭМ!$A$33:$A$776,$A48,СВЦЭМ!$B$33:$B$776,W$47)+'СЕТ СН'!$G$9+СВЦЭМ!$D$10+'СЕТ СН'!$G$6-'СЕТ СН'!$G$19</f>
        <v>994.09841826000002</v>
      </c>
      <c r="X48" s="35">
        <f>SUMIFS(СВЦЭМ!$C$33:$C$776,СВЦЭМ!$A$33:$A$776,$A48,СВЦЭМ!$B$33:$B$776,X$47)+'СЕТ СН'!$G$9+СВЦЭМ!$D$10+'СЕТ СН'!$G$6-'СЕТ СН'!$G$19</f>
        <v>1014.89767781</v>
      </c>
      <c r="Y48" s="35">
        <f>SUMIFS(СВЦЭМ!$C$33:$C$776,СВЦЭМ!$A$33:$A$776,$A48,СВЦЭМ!$B$33:$B$776,Y$47)+'СЕТ СН'!$G$9+СВЦЭМ!$D$10+'СЕТ СН'!$G$6-'СЕТ СН'!$G$19</f>
        <v>1008.04324071</v>
      </c>
    </row>
    <row r="49" spans="1:25" ht="15.75" x14ac:dyDescent="0.2">
      <c r="A49" s="34">
        <f>A48+1</f>
        <v>43587</v>
      </c>
      <c r="B49" s="35">
        <f>SUMIFS(СВЦЭМ!$C$33:$C$776,СВЦЭМ!$A$33:$A$776,$A49,СВЦЭМ!$B$33:$B$776,B$47)+'СЕТ СН'!$G$9+СВЦЭМ!$D$10+'СЕТ СН'!$G$6-'СЕТ СН'!$G$19</f>
        <v>1026.8032984699998</v>
      </c>
      <c r="C49" s="35">
        <f>SUMIFS(СВЦЭМ!$C$33:$C$776,СВЦЭМ!$A$33:$A$776,$A49,СВЦЭМ!$B$33:$B$776,C$47)+'СЕТ СН'!$G$9+СВЦЭМ!$D$10+'СЕТ СН'!$G$6-'СЕТ СН'!$G$19</f>
        <v>1070.02094734</v>
      </c>
      <c r="D49" s="35">
        <f>SUMIFS(СВЦЭМ!$C$33:$C$776,СВЦЭМ!$A$33:$A$776,$A49,СВЦЭМ!$B$33:$B$776,D$47)+'СЕТ СН'!$G$9+СВЦЭМ!$D$10+'СЕТ СН'!$G$6-'СЕТ СН'!$G$19</f>
        <v>1091.90946239</v>
      </c>
      <c r="E49" s="35">
        <f>SUMIFS(СВЦЭМ!$C$33:$C$776,СВЦЭМ!$A$33:$A$776,$A49,СВЦЭМ!$B$33:$B$776,E$47)+'СЕТ СН'!$G$9+СВЦЭМ!$D$10+'СЕТ СН'!$G$6-'СЕТ СН'!$G$19</f>
        <v>1101.1214782900001</v>
      </c>
      <c r="F49" s="35">
        <f>SUMIFS(СВЦЭМ!$C$33:$C$776,СВЦЭМ!$A$33:$A$776,$A49,СВЦЭМ!$B$33:$B$776,F$47)+'СЕТ СН'!$G$9+СВЦЭМ!$D$10+'СЕТ СН'!$G$6-'СЕТ СН'!$G$19</f>
        <v>1114.7308737399999</v>
      </c>
      <c r="G49" s="35">
        <f>SUMIFS(СВЦЭМ!$C$33:$C$776,СВЦЭМ!$A$33:$A$776,$A49,СВЦЭМ!$B$33:$B$776,G$47)+'СЕТ СН'!$G$9+СВЦЭМ!$D$10+'СЕТ СН'!$G$6-'СЕТ СН'!$G$19</f>
        <v>1110.5312749300001</v>
      </c>
      <c r="H49" s="35">
        <f>SUMIFS(СВЦЭМ!$C$33:$C$776,СВЦЭМ!$A$33:$A$776,$A49,СВЦЭМ!$B$33:$B$776,H$47)+'СЕТ СН'!$G$9+СВЦЭМ!$D$10+'СЕТ СН'!$G$6-'СЕТ СН'!$G$19</f>
        <v>1129.7144256699999</v>
      </c>
      <c r="I49" s="35">
        <f>SUMIFS(СВЦЭМ!$C$33:$C$776,СВЦЭМ!$A$33:$A$776,$A49,СВЦЭМ!$B$33:$B$776,I$47)+'СЕТ СН'!$G$9+СВЦЭМ!$D$10+'СЕТ СН'!$G$6-'СЕТ СН'!$G$19</f>
        <v>1105.3573846899999</v>
      </c>
      <c r="J49" s="35">
        <f>SUMIFS(СВЦЭМ!$C$33:$C$776,СВЦЭМ!$A$33:$A$776,$A49,СВЦЭМ!$B$33:$B$776,J$47)+'СЕТ СН'!$G$9+СВЦЭМ!$D$10+'СЕТ СН'!$G$6-'СЕТ СН'!$G$19</f>
        <v>1053.22363612</v>
      </c>
      <c r="K49" s="35">
        <f>SUMIFS(СВЦЭМ!$C$33:$C$776,СВЦЭМ!$A$33:$A$776,$A49,СВЦЭМ!$B$33:$B$776,K$47)+'СЕТ СН'!$G$9+СВЦЭМ!$D$10+'СЕТ СН'!$G$6-'СЕТ СН'!$G$19</f>
        <v>1007.16814793</v>
      </c>
      <c r="L49" s="35">
        <f>SUMIFS(СВЦЭМ!$C$33:$C$776,СВЦЭМ!$A$33:$A$776,$A49,СВЦЭМ!$B$33:$B$776,L$47)+'СЕТ СН'!$G$9+СВЦЭМ!$D$10+'СЕТ СН'!$G$6-'СЕТ СН'!$G$19</f>
        <v>994.34050321999996</v>
      </c>
      <c r="M49" s="35">
        <f>SUMIFS(СВЦЭМ!$C$33:$C$776,СВЦЭМ!$A$33:$A$776,$A49,СВЦЭМ!$B$33:$B$776,M$47)+'СЕТ СН'!$G$9+СВЦЭМ!$D$10+'СЕТ СН'!$G$6-'СЕТ СН'!$G$19</f>
        <v>1003.39529949</v>
      </c>
      <c r="N49" s="35">
        <f>SUMIFS(СВЦЭМ!$C$33:$C$776,СВЦЭМ!$A$33:$A$776,$A49,СВЦЭМ!$B$33:$B$776,N$47)+'СЕТ СН'!$G$9+СВЦЭМ!$D$10+'СЕТ СН'!$G$6-'СЕТ СН'!$G$19</f>
        <v>1008.60097995</v>
      </c>
      <c r="O49" s="35">
        <f>SUMIFS(СВЦЭМ!$C$33:$C$776,СВЦЭМ!$A$33:$A$776,$A49,СВЦЭМ!$B$33:$B$776,O$47)+'СЕТ СН'!$G$9+СВЦЭМ!$D$10+'СЕТ СН'!$G$6-'СЕТ СН'!$G$19</f>
        <v>1024.1546233399999</v>
      </c>
      <c r="P49" s="35">
        <f>SUMIFS(СВЦЭМ!$C$33:$C$776,СВЦЭМ!$A$33:$A$776,$A49,СВЦЭМ!$B$33:$B$776,P$47)+'СЕТ СН'!$G$9+СВЦЭМ!$D$10+'СЕТ СН'!$G$6-'СЕТ СН'!$G$19</f>
        <v>1030.8136765300001</v>
      </c>
      <c r="Q49" s="35">
        <f>SUMIFS(СВЦЭМ!$C$33:$C$776,СВЦЭМ!$A$33:$A$776,$A49,СВЦЭМ!$B$33:$B$776,Q$47)+'СЕТ СН'!$G$9+СВЦЭМ!$D$10+'СЕТ СН'!$G$6-'СЕТ СН'!$G$19</f>
        <v>1041.63328821</v>
      </c>
      <c r="R49" s="35">
        <f>SUMIFS(СВЦЭМ!$C$33:$C$776,СВЦЭМ!$A$33:$A$776,$A49,СВЦЭМ!$B$33:$B$776,R$47)+'СЕТ СН'!$G$9+СВЦЭМ!$D$10+'СЕТ СН'!$G$6-'СЕТ СН'!$G$19</f>
        <v>1052.13939987</v>
      </c>
      <c r="S49" s="35">
        <f>SUMIFS(СВЦЭМ!$C$33:$C$776,СВЦЭМ!$A$33:$A$776,$A49,СВЦЭМ!$B$33:$B$776,S$47)+'СЕТ СН'!$G$9+СВЦЭМ!$D$10+'СЕТ СН'!$G$6-'СЕТ СН'!$G$19</f>
        <v>1056.7564533300001</v>
      </c>
      <c r="T49" s="35">
        <f>SUMIFS(СВЦЭМ!$C$33:$C$776,СВЦЭМ!$A$33:$A$776,$A49,СВЦЭМ!$B$33:$B$776,T$47)+'СЕТ СН'!$G$9+СВЦЭМ!$D$10+'СЕТ СН'!$G$6-'СЕТ СН'!$G$19</f>
        <v>1046.7447406199999</v>
      </c>
      <c r="U49" s="35">
        <f>SUMIFS(СВЦЭМ!$C$33:$C$776,СВЦЭМ!$A$33:$A$776,$A49,СВЦЭМ!$B$33:$B$776,U$47)+'СЕТ СН'!$G$9+СВЦЭМ!$D$10+'СЕТ СН'!$G$6-'СЕТ СН'!$G$19</f>
        <v>1044.8624432299998</v>
      </c>
      <c r="V49" s="35">
        <f>SUMIFS(СВЦЭМ!$C$33:$C$776,СВЦЭМ!$A$33:$A$776,$A49,СВЦЭМ!$B$33:$B$776,V$47)+'СЕТ СН'!$G$9+СВЦЭМ!$D$10+'СЕТ СН'!$G$6-'СЕТ СН'!$G$19</f>
        <v>1046.84614078</v>
      </c>
      <c r="W49" s="35">
        <f>SUMIFS(СВЦЭМ!$C$33:$C$776,СВЦЭМ!$A$33:$A$776,$A49,СВЦЭМ!$B$33:$B$776,W$47)+'СЕТ СН'!$G$9+СВЦЭМ!$D$10+'СЕТ СН'!$G$6-'СЕТ СН'!$G$19</f>
        <v>1034.59985127</v>
      </c>
      <c r="X49" s="35">
        <f>SUMIFS(СВЦЭМ!$C$33:$C$776,СВЦЭМ!$A$33:$A$776,$A49,СВЦЭМ!$B$33:$B$776,X$47)+'СЕТ СН'!$G$9+СВЦЭМ!$D$10+'СЕТ СН'!$G$6-'СЕТ СН'!$G$19</f>
        <v>1039.89996013</v>
      </c>
      <c r="Y49" s="35">
        <f>SUMIFS(СВЦЭМ!$C$33:$C$776,СВЦЭМ!$A$33:$A$776,$A49,СВЦЭМ!$B$33:$B$776,Y$47)+'СЕТ СН'!$G$9+СВЦЭМ!$D$10+'СЕТ СН'!$G$6-'СЕТ СН'!$G$19</f>
        <v>1080.6766270200001</v>
      </c>
    </row>
    <row r="50" spans="1:25" ht="15.75" x14ac:dyDescent="0.2">
      <c r="A50" s="34">
        <f t="shared" ref="A50:A78" si="1">A49+1</f>
        <v>43588</v>
      </c>
      <c r="B50" s="35">
        <f>SUMIFS(СВЦЭМ!$C$33:$C$776,СВЦЭМ!$A$33:$A$776,$A50,СВЦЭМ!$B$33:$B$776,B$47)+'СЕТ СН'!$G$9+СВЦЭМ!$D$10+'СЕТ СН'!$G$6-'СЕТ СН'!$G$19</f>
        <v>1026.7694357199998</v>
      </c>
      <c r="C50" s="35">
        <f>SUMIFS(СВЦЭМ!$C$33:$C$776,СВЦЭМ!$A$33:$A$776,$A50,СВЦЭМ!$B$33:$B$776,C$47)+'СЕТ СН'!$G$9+СВЦЭМ!$D$10+'СЕТ СН'!$G$6-'СЕТ СН'!$G$19</f>
        <v>1053.08318964</v>
      </c>
      <c r="D50" s="35">
        <f>SUMIFS(СВЦЭМ!$C$33:$C$776,СВЦЭМ!$A$33:$A$776,$A50,СВЦЭМ!$B$33:$B$776,D$47)+'СЕТ СН'!$G$9+СВЦЭМ!$D$10+'СЕТ СН'!$G$6-'СЕТ СН'!$G$19</f>
        <v>1081.5739724099999</v>
      </c>
      <c r="E50" s="35">
        <f>SUMIFS(СВЦЭМ!$C$33:$C$776,СВЦЭМ!$A$33:$A$776,$A50,СВЦЭМ!$B$33:$B$776,E$47)+'СЕТ СН'!$G$9+СВЦЭМ!$D$10+'СЕТ СН'!$G$6-'СЕТ СН'!$G$19</f>
        <v>1100.0166238199999</v>
      </c>
      <c r="F50" s="35">
        <f>SUMIFS(СВЦЭМ!$C$33:$C$776,СВЦЭМ!$A$33:$A$776,$A50,СВЦЭМ!$B$33:$B$776,F$47)+'СЕТ СН'!$G$9+СВЦЭМ!$D$10+'СЕТ СН'!$G$6-'СЕТ СН'!$G$19</f>
        <v>1094.7034923199999</v>
      </c>
      <c r="G50" s="35">
        <f>SUMIFS(СВЦЭМ!$C$33:$C$776,СВЦЭМ!$A$33:$A$776,$A50,СВЦЭМ!$B$33:$B$776,G$47)+'СЕТ СН'!$G$9+СВЦЭМ!$D$10+'СЕТ СН'!$G$6-'СЕТ СН'!$G$19</f>
        <v>1101.2896112999999</v>
      </c>
      <c r="H50" s="35">
        <f>SUMIFS(СВЦЭМ!$C$33:$C$776,СВЦЭМ!$A$33:$A$776,$A50,СВЦЭМ!$B$33:$B$776,H$47)+'СЕТ СН'!$G$9+СВЦЭМ!$D$10+'СЕТ СН'!$G$6-'СЕТ СН'!$G$19</f>
        <v>1099.5890589199998</v>
      </c>
      <c r="I50" s="35">
        <f>SUMIFS(СВЦЭМ!$C$33:$C$776,СВЦЭМ!$A$33:$A$776,$A50,СВЦЭМ!$B$33:$B$776,I$47)+'СЕТ СН'!$G$9+СВЦЭМ!$D$10+'СЕТ СН'!$G$6-'СЕТ СН'!$G$19</f>
        <v>1049.8826516499998</v>
      </c>
      <c r="J50" s="35">
        <f>SUMIFS(СВЦЭМ!$C$33:$C$776,СВЦЭМ!$A$33:$A$776,$A50,СВЦЭМ!$B$33:$B$776,J$47)+'СЕТ СН'!$G$9+СВЦЭМ!$D$10+'СЕТ СН'!$G$6-'СЕТ СН'!$G$19</f>
        <v>1016.18296929</v>
      </c>
      <c r="K50" s="35">
        <f>SUMIFS(СВЦЭМ!$C$33:$C$776,СВЦЭМ!$A$33:$A$776,$A50,СВЦЭМ!$B$33:$B$776,K$47)+'СЕТ СН'!$G$9+СВЦЭМ!$D$10+'СЕТ СН'!$G$6-'СЕТ СН'!$G$19</f>
        <v>984.59202045999996</v>
      </c>
      <c r="L50" s="35">
        <f>SUMIFS(СВЦЭМ!$C$33:$C$776,СВЦЭМ!$A$33:$A$776,$A50,СВЦЭМ!$B$33:$B$776,L$47)+'СЕТ СН'!$G$9+СВЦЭМ!$D$10+'СЕТ СН'!$G$6-'СЕТ СН'!$G$19</f>
        <v>990.24456156999997</v>
      </c>
      <c r="M50" s="35">
        <f>SUMIFS(СВЦЭМ!$C$33:$C$776,СВЦЭМ!$A$33:$A$776,$A50,СВЦЭМ!$B$33:$B$776,M$47)+'СЕТ СН'!$G$9+СВЦЭМ!$D$10+'СЕТ СН'!$G$6-'СЕТ СН'!$G$19</f>
        <v>992.92295207999996</v>
      </c>
      <c r="N50" s="35">
        <f>SUMIFS(СВЦЭМ!$C$33:$C$776,СВЦЭМ!$A$33:$A$776,$A50,СВЦЭМ!$B$33:$B$776,N$47)+'СЕТ СН'!$G$9+СВЦЭМ!$D$10+'СЕТ СН'!$G$6-'СЕТ СН'!$G$19</f>
        <v>1006.3559795899999</v>
      </c>
      <c r="O50" s="35">
        <f>SUMIFS(СВЦЭМ!$C$33:$C$776,СВЦЭМ!$A$33:$A$776,$A50,СВЦЭМ!$B$33:$B$776,O$47)+'СЕТ СН'!$G$9+СВЦЭМ!$D$10+'СЕТ СН'!$G$6-'СЕТ СН'!$G$19</f>
        <v>1034.80671654</v>
      </c>
      <c r="P50" s="35">
        <f>SUMIFS(СВЦЭМ!$C$33:$C$776,СВЦЭМ!$A$33:$A$776,$A50,СВЦЭМ!$B$33:$B$776,P$47)+'СЕТ СН'!$G$9+СВЦЭМ!$D$10+'СЕТ СН'!$G$6-'СЕТ СН'!$G$19</f>
        <v>1070.65986174</v>
      </c>
      <c r="Q50" s="35">
        <f>SUMIFS(СВЦЭМ!$C$33:$C$776,СВЦЭМ!$A$33:$A$776,$A50,СВЦЭМ!$B$33:$B$776,Q$47)+'СЕТ СН'!$G$9+СВЦЭМ!$D$10+'СЕТ СН'!$G$6-'СЕТ СН'!$G$19</f>
        <v>1091.63628971</v>
      </c>
      <c r="R50" s="35">
        <f>SUMIFS(СВЦЭМ!$C$33:$C$776,СВЦЭМ!$A$33:$A$776,$A50,СВЦЭМ!$B$33:$B$776,R$47)+'СЕТ СН'!$G$9+СВЦЭМ!$D$10+'СЕТ СН'!$G$6-'СЕТ СН'!$G$19</f>
        <v>1070.7780292299999</v>
      </c>
      <c r="S50" s="35">
        <f>SUMIFS(СВЦЭМ!$C$33:$C$776,СВЦЭМ!$A$33:$A$776,$A50,СВЦЭМ!$B$33:$B$776,S$47)+'СЕТ СН'!$G$9+СВЦЭМ!$D$10+'СЕТ СН'!$G$6-'СЕТ СН'!$G$19</f>
        <v>1075.4380503100001</v>
      </c>
      <c r="T50" s="35">
        <f>SUMIFS(СВЦЭМ!$C$33:$C$776,СВЦЭМ!$A$33:$A$776,$A50,СВЦЭМ!$B$33:$B$776,T$47)+'СЕТ СН'!$G$9+СВЦЭМ!$D$10+'СЕТ СН'!$G$6-'СЕТ СН'!$G$19</f>
        <v>1058.5308595699998</v>
      </c>
      <c r="U50" s="35">
        <f>SUMIFS(СВЦЭМ!$C$33:$C$776,СВЦЭМ!$A$33:$A$776,$A50,СВЦЭМ!$B$33:$B$776,U$47)+'СЕТ СН'!$G$9+СВЦЭМ!$D$10+'СЕТ СН'!$G$6-'СЕТ СН'!$G$19</f>
        <v>1040.4735386799998</v>
      </c>
      <c r="V50" s="35">
        <f>SUMIFS(СВЦЭМ!$C$33:$C$776,СВЦЭМ!$A$33:$A$776,$A50,СВЦЭМ!$B$33:$B$776,V$47)+'СЕТ СН'!$G$9+СВЦЭМ!$D$10+'СЕТ СН'!$G$6-'СЕТ СН'!$G$19</f>
        <v>1032.12930405</v>
      </c>
      <c r="W50" s="35">
        <f>SUMIFS(СВЦЭМ!$C$33:$C$776,СВЦЭМ!$A$33:$A$776,$A50,СВЦЭМ!$B$33:$B$776,W$47)+'СЕТ СН'!$G$9+СВЦЭМ!$D$10+'СЕТ СН'!$G$6-'СЕТ СН'!$G$19</f>
        <v>1019.08131267</v>
      </c>
      <c r="X50" s="35">
        <f>SUMIFS(СВЦЭМ!$C$33:$C$776,СВЦЭМ!$A$33:$A$776,$A50,СВЦЭМ!$B$33:$B$776,X$47)+'СЕТ СН'!$G$9+СВЦЭМ!$D$10+'СЕТ СН'!$G$6-'СЕТ СН'!$G$19</f>
        <v>1035.0140459300001</v>
      </c>
      <c r="Y50" s="35">
        <f>SUMIFS(СВЦЭМ!$C$33:$C$776,СВЦЭМ!$A$33:$A$776,$A50,СВЦЭМ!$B$33:$B$776,Y$47)+'СЕТ СН'!$G$9+СВЦЭМ!$D$10+'СЕТ СН'!$G$6-'СЕТ СН'!$G$19</f>
        <v>1038.1276388199999</v>
      </c>
    </row>
    <row r="51" spans="1:25" ht="15.75" x14ac:dyDescent="0.2">
      <c r="A51" s="34">
        <f t="shared" si="1"/>
        <v>43589</v>
      </c>
      <c r="B51" s="35">
        <f>SUMIFS(СВЦЭМ!$C$33:$C$776,СВЦЭМ!$A$33:$A$776,$A51,СВЦЭМ!$B$33:$B$776,B$47)+'СЕТ СН'!$G$9+СВЦЭМ!$D$10+'СЕТ СН'!$G$6-'СЕТ СН'!$G$19</f>
        <v>1061.6246572599998</v>
      </c>
      <c r="C51" s="35">
        <f>SUMIFS(СВЦЭМ!$C$33:$C$776,СВЦЭМ!$A$33:$A$776,$A51,СВЦЭМ!$B$33:$B$776,C$47)+'СЕТ СН'!$G$9+СВЦЭМ!$D$10+'СЕТ СН'!$G$6-'СЕТ СН'!$G$19</f>
        <v>1104.92061612</v>
      </c>
      <c r="D51" s="35">
        <f>SUMIFS(СВЦЭМ!$C$33:$C$776,СВЦЭМ!$A$33:$A$776,$A51,СВЦЭМ!$B$33:$B$776,D$47)+'СЕТ СН'!$G$9+СВЦЭМ!$D$10+'СЕТ СН'!$G$6-'СЕТ СН'!$G$19</f>
        <v>1141.9010682200001</v>
      </c>
      <c r="E51" s="35">
        <f>SUMIFS(СВЦЭМ!$C$33:$C$776,СВЦЭМ!$A$33:$A$776,$A51,СВЦЭМ!$B$33:$B$776,E$47)+'СЕТ СН'!$G$9+СВЦЭМ!$D$10+'СЕТ СН'!$G$6-'СЕТ СН'!$G$19</f>
        <v>1146.2127696500002</v>
      </c>
      <c r="F51" s="35">
        <f>SUMIFS(СВЦЭМ!$C$33:$C$776,СВЦЭМ!$A$33:$A$776,$A51,СВЦЭМ!$B$33:$B$776,F$47)+'СЕТ СН'!$G$9+СВЦЭМ!$D$10+'СЕТ СН'!$G$6-'СЕТ СН'!$G$19</f>
        <v>1150.21758763</v>
      </c>
      <c r="G51" s="35">
        <f>SUMIFS(СВЦЭМ!$C$33:$C$776,СВЦЭМ!$A$33:$A$776,$A51,СВЦЭМ!$B$33:$B$776,G$47)+'СЕТ СН'!$G$9+СВЦЭМ!$D$10+'СЕТ СН'!$G$6-'СЕТ СН'!$G$19</f>
        <v>1160.1890594199999</v>
      </c>
      <c r="H51" s="35">
        <f>SUMIFS(СВЦЭМ!$C$33:$C$776,СВЦЭМ!$A$33:$A$776,$A51,СВЦЭМ!$B$33:$B$776,H$47)+'СЕТ СН'!$G$9+СВЦЭМ!$D$10+'СЕТ СН'!$G$6-'СЕТ СН'!$G$19</f>
        <v>1121.0917518400001</v>
      </c>
      <c r="I51" s="35">
        <f>SUMIFS(СВЦЭМ!$C$33:$C$776,СВЦЭМ!$A$33:$A$776,$A51,СВЦЭМ!$B$33:$B$776,I$47)+'СЕТ СН'!$G$9+СВЦЭМ!$D$10+'СЕТ СН'!$G$6-'СЕТ СН'!$G$19</f>
        <v>1091.4803715099999</v>
      </c>
      <c r="J51" s="35">
        <f>SUMIFS(СВЦЭМ!$C$33:$C$776,СВЦЭМ!$A$33:$A$776,$A51,СВЦЭМ!$B$33:$B$776,J$47)+'СЕТ СН'!$G$9+СВЦЭМ!$D$10+'СЕТ СН'!$G$6-'СЕТ СН'!$G$19</f>
        <v>1058.6561976600001</v>
      </c>
      <c r="K51" s="35">
        <f>SUMIFS(СВЦЭМ!$C$33:$C$776,СВЦЭМ!$A$33:$A$776,$A51,СВЦЭМ!$B$33:$B$776,K$47)+'СЕТ СН'!$G$9+СВЦЭМ!$D$10+'СЕТ СН'!$G$6-'СЕТ СН'!$G$19</f>
        <v>1014.00217215</v>
      </c>
      <c r="L51" s="35">
        <f>SUMIFS(СВЦЭМ!$C$33:$C$776,СВЦЭМ!$A$33:$A$776,$A51,СВЦЭМ!$B$33:$B$776,L$47)+'СЕТ СН'!$G$9+СВЦЭМ!$D$10+'СЕТ СН'!$G$6-'СЕТ СН'!$G$19</f>
        <v>1009.50476263</v>
      </c>
      <c r="M51" s="35">
        <f>SUMIFS(СВЦЭМ!$C$33:$C$776,СВЦЭМ!$A$33:$A$776,$A51,СВЦЭМ!$B$33:$B$776,M$47)+'СЕТ СН'!$G$9+СВЦЭМ!$D$10+'СЕТ СН'!$G$6-'СЕТ СН'!$G$19</f>
        <v>1025.8722149499999</v>
      </c>
      <c r="N51" s="35">
        <f>SUMIFS(СВЦЭМ!$C$33:$C$776,СВЦЭМ!$A$33:$A$776,$A51,СВЦЭМ!$B$33:$B$776,N$47)+'СЕТ СН'!$G$9+СВЦЭМ!$D$10+'СЕТ СН'!$G$6-'СЕТ СН'!$G$19</f>
        <v>1033.98439001</v>
      </c>
      <c r="O51" s="35">
        <f>SUMIFS(СВЦЭМ!$C$33:$C$776,СВЦЭМ!$A$33:$A$776,$A51,СВЦЭМ!$B$33:$B$776,O$47)+'СЕТ СН'!$G$9+СВЦЭМ!$D$10+'СЕТ СН'!$G$6-'СЕТ СН'!$G$19</f>
        <v>1052.46409432</v>
      </c>
      <c r="P51" s="35">
        <f>SUMIFS(СВЦЭМ!$C$33:$C$776,СВЦЭМ!$A$33:$A$776,$A51,СВЦЭМ!$B$33:$B$776,P$47)+'СЕТ СН'!$G$9+СВЦЭМ!$D$10+'СЕТ СН'!$G$6-'СЕТ СН'!$G$19</f>
        <v>1053.9640083499999</v>
      </c>
      <c r="Q51" s="35">
        <f>SUMIFS(СВЦЭМ!$C$33:$C$776,СВЦЭМ!$A$33:$A$776,$A51,СВЦЭМ!$B$33:$B$776,Q$47)+'СЕТ СН'!$G$9+СВЦЭМ!$D$10+'СЕТ СН'!$G$6-'СЕТ СН'!$G$19</f>
        <v>1060.8574341899998</v>
      </c>
      <c r="R51" s="35">
        <f>SUMIFS(СВЦЭМ!$C$33:$C$776,СВЦЭМ!$A$33:$A$776,$A51,СВЦЭМ!$B$33:$B$776,R$47)+'СЕТ СН'!$G$9+СВЦЭМ!$D$10+'СЕТ СН'!$G$6-'СЕТ СН'!$G$19</f>
        <v>1079.04082047</v>
      </c>
      <c r="S51" s="35">
        <f>SUMIFS(СВЦЭМ!$C$33:$C$776,СВЦЭМ!$A$33:$A$776,$A51,СВЦЭМ!$B$33:$B$776,S$47)+'СЕТ СН'!$G$9+СВЦЭМ!$D$10+'СЕТ СН'!$G$6-'СЕТ СН'!$G$19</f>
        <v>1106.9230371600001</v>
      </c>
      <c r="T51" s="35">
        <f>SUMIFS(СВЦЭМ!$C$33:$C$776,СВЦЭМ!$A$33:$A$776,$A51,СВЦЭМ!$B$33:$B$776,T$47)+'СЕТ СН'!$G$9+СВЦЭМ!$D$10+'СЕТ СН'!$G$6-'СЕТ СН'!$G$19</f>
        <v>1058.2671413399999</v>
      </c>
      <c r="U51" s="35">
        <f>SUMIFS(СВЦЭМ!$C$33:$C$776,СВЦЭМ!$A$33:$A$776,$A51,СВЦЭМ!$B$33:$B$776,U$47)+'СЕТ СН'!$G$9+СВЦЭМ!$D$10+'СЕТ СН'!$G$6-'СЕТ СН'!$G$19</f>
        <v>1013.91873923</v>
      </c>
      <c r="V51" s="35">
        <f>SUMIFS(СВЦЭМ!$C$33:$C$776,СВЦЭМ!$A$33:$A$776,$A51,СВЦЭМ!$B$33:$B$776,V$47)+'СЕТ СН'!$G$9+СВЦЭМ!$D$10+'СЕТ СН'!$G$6-'СЕТ СН'!$G$19</f>
        <v>1000.1151000999999</v>
      </c>
      <c r="W51" s="35">
        <f>SUMIFS(СВЦЭМ!$C$33:$C$776,СВЦЭМ!$A$33:$A$776,$A51,СВЦЭМ!$B$33:$B$776,W$47)+'СЕТ СН'!$G$9+СВЦЭМ!$D$10+'СЕТ СН'!$G$6-'СЕТ СН'!$G$19</f>
        <v>1014.78537074</v>
      </c>
      <c r="X51" s="35">
        <f>SUMIFS(СВЦЭМ!$C$33:$C$776,СВЦЭМ!$A$33:$A$776,$A51,СВЦЭМ!$B$33:$B$776,X$47)+'СЕТ СН'!$G$9+СВЦЭМ!$D$10+'СЕТ СН'!$G$6-'СЕТ СН'!$G$19</f>
        <v>1021.9447037</v>
      </c>
      <c r="Y51" s="35">
        <f>SUMIFS(СВЦЭМ!$C$33:$C$776,СВЦЭМ!$A$33:$A$776,$A51,СВЦЭМ!$B$33:$B$776,Y$47)+'СЕТ СН'!$G$9+СВЦЭМ!$D$10+'СЕТ СН'!$G$6-'СЕТ СН'!$G$19</f>
        <v>1027.9174098999999</v>
      </c>
    </row>
    <row r="52" spans="1:25" ht="15.75" x14ac:dyDescent="0.2">
      <c r="A52" s="34">
        <f t="shared" si="1"/>
        <v>43590</v>
      </c>
      <c r="B52" s="35">
        <f>SUMIFS(СВЦЭМ!$C$33:$C$776,СВЦЭМ!$A$33:$A$776,$A52,СВЦЭМ!$B$33:$B$776,B$47)+'СЕТ СН'!$G$9+СВЦЭМ!$D$10+'СЕТ СН'!$G$6-'СЕТ СН'!$G$19</f>
        <v>1064.8492427599999</v>
      </c>
      <c r="C52" s="35">
        <f>SUMIFS(СВЦЭМ!$C$33:$C$776,СВЦЭМ!$A$33:$A$776,$A52,СВЦЭМ!$B$33:$B$776,C$47)+'СЕТ СН'!$G$9+СВЦЭМ!$D$10+'СЕТ СН'!$G$6-'СЕТ СН'!$G$19</f>
        <v>1141.51975767</v>
      </c>
      <c r="D52" s="35">
        <f>SUMIFS(СВЦЭМ!$C$33:$C$776,СВЦЭМ!$A$33:$A$776,$A52,СВЦЭМ!$B$33:$B$776,D$47)+'СЕТ СН'!$G$9+СВЦЭМ!$D$10+'СЕТ СН'!$G$6-'СЕТ СН'!$G$19</f>
        <v>1186.72855338</v>
      </c>
      <c r="E52" s="35">
        <f>SUMIFS(СВЦЭМ!$C$33:$C$776,СВЦЭМ!$A$33:$A$776,$A52,СВЦЭМ!$B$33:$B$776,E$47)+'СЕТ СН'!$G$9+СВЦЭМ!$D$10+'СЕТ СН'!$G$6-'СЕТ СН'!$G$19</f>
        <v>1189.69623443</v>
      </c>
      <c r="F52" s="35">
        <f>SUMIFS(СВЦЭМ!$C$33:$C$776,СВЦЭМ!$A$33:$A$776,$A52,СВЦЭМ!$B$33:$B$776,F$47)+'СЕТ СН'!$G$9+СВЦЭМ!$D$10+'СЕТ СН'!$G$6-'СЕТ СН'!$G$19</f>
        <v>1195.5264402000003</v>
      </c>
      <c r="G52" s="35">
        <f>SUMIFS(СВЦЭМ!$C$33:$C$776,СВЦЭМ!$A$33:$A$776,$A52,СВЦЭМ!$B$33:$B$776,G$47)+'СЕТ СН'!$G$9+СВЦЭМ!$D$10+'СЕТ СН'!$G$6-'СЕТ СН'!$G$19</f>
        <v>1180.6996964999998</v>
      </c>
      <c r="H52" s="35">
        <f>SUMIFS(СВЦЭМ!$C$33:$C$776,СВЦЭМ!$A$33:$A$776,$A52,СВЦЭМ!$B$33:$B$776,H$47)+'СЕТ СН'!$G$9+СВЦЭМ!$D$10+'СЕТ СН'!$G$6-'СЕТ СН'!$G$19</f>
        <v>1145.87866319</v>
      </c>
      <c r="I52" s="35">
        <f>SUMIFS(СВЦЭМ!$C$33:$C$776,СВЦЭМ!$A$33:$A$776,$A52,СВЦЭМ!$B$33:$B$776,I$47)+'СЕТ СН'!$G$9+СВЦЭМ!$D$10+'СЕТ СН'!$G$6-'СЕТ СН'!$G$19</f>
        <v>1093.0786312300002</v>
      </c>
      <c r="J52" s="35">
        <f>SUMIFS(СВЦЭМ!$C$33:$C$776,СВЦЭМ!$A$33:$A$776,$A52,СВЦЭМ!$B$33:$B$776,J$47)+'СЕТ СН'!$G$9+СВЦЭМ!$D$10+'СЕТ СН'!$G$6-'СЕТ СН'!$G$19</f>
        <v>1031.12704764</v>
      </c>
      <c r="K52" s="35">
        <f>SUMIFS(СВЦЭМ!$C$33:$C$776,СВЦЭМ!$A$33:$A$776,$A52,СВЦЭМ!$B$33:$B$776,K$47)+'СЕТ СН'!$G$9+СВЦЭМ!$D$10+'СЕТ СН'!$G$6-'СЕТ СН'!$G$19</f>
        <v>1037.0700971699998</v>
      </c>
      <c r="L52" s="35">
        <f>SUMIFS(СВЦЭМ!$C$33:$C$776,СВЦЭМ!$A$33:$A$776,$A52,СВЦЭМ!$B$33:$B$776,L$47)+'СЕТ СН'!$G$9+СВЦЭМ!$D$10+'СЕТ СН'!$G$6-'СЕТ СН'!$G$19</f>
        <v>1042.2503515399999</v>
      </c>
      <c r="M52" s="35">
        <f>SUMIFS(СВЦЭМ!$C$33:$C$776,СВЦЭМ!$A$33:$A$776,$A52,СВЦЭМ!$B$33:$B$776,M$47)+'СЕТ СН'!$G$9+СВЦЭМ!$D$10+'СЕТ СН'!$G$6-'СЕТ СН'!$G$19</f>
        <v>1050.518243</v>
      </c>
      <c r="N52" s="35">
        <f>SUMIFS(СВЦЭМ!$C$33:$C$776,СВЦЭМ!$A$33:$A$776,$A52,СВЦЭМ!$B$33:$B$776,N$47)+'СЕТ СН'!$G$9+СВЦЭМ!$D$10+'СЕТ СН'!$G$6-'СЕТ СН'!$G$19</f>
        <v>1041.35920661</v>
      </c>
      <c r="O52" s="35">
        <f>SUMIFS(СВЦЭМ!$C$33:$C$776,СВЦЭМ!$A$33:$A$776,$A52,СВЦЭМ!$B$33:$B$776,O$47)+'СЕТ СН'!$G$9+СВЦЭМ!$D$10+'СЕТ СН'!$G$6-'СЕТ СН'!$G$19</f>
        <v>1038.7259555800001</v>
      </c>
      <c r="P52" s="35">
        <f>SUMIFS(СВЦЭМ!$C$33:$C$776,СВЦЭМ!$A$33:$A$776,$A52,СВЦЭМ!$B$33:$B$776,P$47)+'СЕТ СН'!$G$9+СВЦЭМ!$D$10+'СЕТ СН'!$G$6-'СЕТ СН'!$G$19</f>
        <v>1040.14860365</v>
      </c>
      <c r="Q52" s="35">
        <f>SUMIFS(СВЦЭМ!$C$33:$C$776,СВЦЭМ!$A$33:$A$776,$A52,СВЦЭМ!$B$33:$B$776,Q$47)+'СЕТ СН'!$G$9+СВЦЭМ!$D$10+'СЕТ СН'!$G$6-'СЕТ СН'!$G$19</f>
        <v>1042.51289099</v>
      </c>
      <c r="R52" s="35">
        <f>SUMIFS(СВЦЭМ!$C$33:$C$776,СВЦЭМ!$A$33:$A$776,$A52,СВЦЭМ!$B$33:$B$776,R$47)+'СЕТ СН'!$G$9+СВЦЭМ!$D$10+'СЕТ СН'!$G$6-'СЕТ СН'!$G$19</f>
        <v>1029.9927561300001</v>
      </c>
      <c r="S52" s="35">
        <f>SUMIFS(СВЦЭМ!$C$33:$C$776,СВЦЭМ!$A$33:$A$776,$A52,СВЦЭМ!$B$33:$B$776,S$47)+'СЕТ СН'!$G$9+СВЦЭМ!$D$10+'СЕТ СН'!$G$6-'СЕТ СН'!$G$19</f>
        <v>1030.4156993299998</v>
      </c>
      <c r="T52" s="35">
        <f>SUMIFS(СВЦЭМ!$C$33:$C$776,СВЦЭМ!$A$33:$A$776,$A52,СВЦЭМ!$B$33:$B$776,T$47)+'СЕТ СН'!$G$9+СВЦЭМ!$D$10+'СЕТ СН'!$G$6-'СЕТ СН'!$G$19</f>
        <v>1033.9871575299999</v>
      </c>
      <c r="U52" s="35">
        <f>SUMIFS(СВЦЭМ!$C$33:$C$776,СВЦЭМ!$A$33:$A$776,$A52,СВЦЭМ!$B$33:$B$776,U$47)+'СЕТ СН'!$G$9+СВЦЭМ!$D$10+'СЕТ СН'!$G$6-'СЕТ СН'!$G$19</f>
        <v>1013.62771602</v>
      </c>
      <c r="V52" s="35">
        <f>SUMIFS(СВЦЭМ!$C$33:$C$776,СВЦЭМ!$A$33:$A$776,$A52,СВЦЭМ!$B$33:$B$776,V$47)+'СЕТ СН'!$G$9+СВЦЭМ!$D$10+'СЕТ СН'!$G$6-'СЕТ СН'!$G$19</f>
        <v>992.31030692000002</v>
      </c>
      <c r="W52" s="35">
        <f>SUMIFS(СВЦЭМ!$C$33:$C$776,СВЦЭМ!$A$33:$A$776,$A52,СВЦЭМ!$B$33:$B$776,W$47)+'СЕТ СН'!$G$9+СВЦЭМ!$D$10+'СЕТ СН'!$G$6-'СЕТ СН'!$G$19</f>
        <v>981.80019956000001</v>
      </c>
      <c r="X52" s="35">
        <f>SUMIFS(СВЦЭМ!$C$33:$C$776,СВЦЭМ!$A$33:$A$776,$A52,СВЦЭМ!$B$33:$B$776,X$47)+'СЕТ СН'!$G$9+СВЦЭМ!$D$10+'СЕТ СН'!$G$6-'СЕТ СН'!$G$19</f>
        <v>1001.41432438</v>
      </c>
      <c r="Y52" s="35">
        <f>SUMIFS(СВЦЭМ!$C$33:$C$776,СВЦЭМ!$A$33:$A$776,$A52,СВЦЭМ!$B$33:$B$776,Y$47)+'СЕТ СН'!$G$9+СВЦЭМ!$D$10+'СЕТ СН'!$G$6-'СЕТ СН'!$G$19</f>
        <v>1046.0752485200001</v>
      </c>
    </row>
    <row r="53" spans="1:25" ht="15.75" x14ac:dyDescent="0.2">
      <c r="A53" s="34">
        <f t="shared" si="1"/>
        <v>43591</v>
      </c>
      <c r="B53" s="35">
        <f>SUMIFS(СВЦЭМ!$C$33:$C$776,СВЦЭМ!$A$33:$A$776,$A53,СВЦЭМ!$B$33:$B$776,B$47)+'СЕТ СН'!$G$9+СВЦЭМ!$D$10+'СЕТ СН'!$G$6-'СЕТ СН'!$G$19</f>
        <v>1140.53422477</v>
      </c>
      <c r="C53" s="35">
        <f>SUMIFS(СВЦЭМ!$C$33:$C$776,СВЦЭМ!$A$33:$A$776,$A53,СВЦЭМ!$B$33:$B$776,C$47)+'СЕТ СН'!$G$9+СВЦЭМ!$D$10+'СЕТ СН'!$G$6-'СЕТ СН'!$G$19</f>
        <v>1201.79807162</v>
      </c>
      <c r="D53" s="35">
        <f>SUMIFS(СВЦЭМ!$C$33:$C$776,СВЦЭМ!$A$33:$A$776,$A53,СВЦЭМ!$B$33:$B$776,D$47)+'СЕТ СН'!$G$9+СВЦЭМ!$D$10+'СЕТ СН'!$G$6-'СЕТ СН'!$G$19</f>
        <v>1230.48748725</v>
      </c>
      <c r="E53" s="35">
        <f>SUMIFS(СВЦЭМ!$C$33:$C$776,СВЦЭМ!$A$33:$A$776,$A53,СВЦЭМ!$B$33:$B$776,E$47)+'СЕТ СН'!$G$9+СВЦЭМ!$D$10+'СЕТ СН'!$G$6-'СЕТ СН'!$G$19</f>
        <v>1243.3767294999998</v>
      </c>
      <c r="F53" s="35">
        <f>SUMIFS(СВЦЭМ!$C$33:$C$776,СВЦЭМ!$A$33:$A$776,$A53,СВЦЭМ!$B$33:$B$776,F$47)+'СЕТ СН'!$G$9+СВЦЭМ!$D$10+'СЕТ СН'!$G$6-'СЕТ СН'!$G$19</f>
        <v>1227.9623400999999</v>
      </c>
      <c r="G53" s="35">
        <f>SUMIFS(СВЦЭМ!$C$33:$C$776,СВЦЭМ!$A$33:$A$776,$A53,СВЦЭМ!$B$33:$B$776,G$47)+'СЕТ СН'!$G$9+СВЦЭМ!$D$10+'СЕТ СН'!$G$6-'СЕТ СН'!$G$19</f>
        <v>1189.99694727</v>
      </c>
      <c r="H53" s="35">
        <f>SUMIFS(СВЦЭМ!$C$33:$C$776,СВЦЭМ!$A$33:$A$776,$A53,СВЦЭМ!$B$33:$B$776,H$47)+'СЕТ СН'!$G$9+СВЦЭМ!$D$10+'СЕТ СН'!$G$6-'СЕТ СН'!$G$19</f>
        <v>1134.53672009</v>
      </c>
      <c r="I53" s="35">
        <f>SUMIFS(СВЦЭМ!$C$33:$C$776,СВЦЭМ!$A$33:$A$776,$A53,СВЦЭМ!$B$33:$B$776,I$47)+'СЕТ СН'!$G$9+СВЦЭМ!$D$10+'СЕТ СН'!$G$6-'СЕТ СН'!$G$19</f>
        <v>1075.4759889500001</v>
      </c>
      <c r="J53" s="35">
        <f>SUMIFS(СВЦЭМ!$C$33:$C$776,СВЦЭМ!$A$33:$A$776,$A53,СВЦЭМ!$B$33:$B$776,J$47)+'СЕТ СН'!$G$9+СВЦЭМ!$D$10+'СЕТ СН'!$G$6-'СЕТ СН'!$G$19</f>
        <v>1045.35438284</v>
      </c>
      <c r="K53" s="35">
        <f>SUMIFS(СВЦЭМ!$C$33:$C$776,СВЦЭМ!$A$33:$A$776,$A53,СВЦЭМ!$B$33:$B$776,K$47)+'СЕТ СН'!$G$9+СВЦЭМ!$D$10+'СЕТ СН'!$G$6-'СЕТ СН'!$G$19</f>
        <v>1036.0001630100001</v>
      </c>
      <c r="L53" s="35">
        <f>SUMIFS(СВЦЭМ!$C$33:$C$776,СВЦЭМ!$A$33:$A$776,$A53,СВЦЭМ!$B$33:$B$776,L$47)+'СЕТ СН'!$G$9+СВЦЭМ!$D$10+'СЕТ СН'!$G$6-'СЕТ СН'!$G$19</f>
        <v>1023.87698319</v>
      </c>
      <c r="M53" s="35">
        <f>SUMIFS(СВЦЭМ!$C$33:$C$776,СВЦЭМ!$A$33:$A$776,$A53,СВЦЭМ!$B$33:$B$776,M$47)+'СЕТ СН'!$G$9+СВЦЭМ!$D$10+'СЕТ СН'!$G$6-'СЕТ СН'!$G$19</f>
        <v>1021.14396874</v>
      </c>
      <c r="N53" s="35">
        <f>SUMIFS(СВЦЭМ!$C$33:$C$776,СВЦЭМ!$A$33:$A$776,$A53,СВЦЭМ!$B$33:$B$776,N$47)+'СЕТ СН'!$G$9+СВЦЭМ!$D$10+'СЕТ СН'!$G$6-'СЕТ СН'!$G$19</f>
        <v>1035.6405334999999</v>
      </c>
      <c r="O53" s="35">
        <f>SUMIFS(СВЦЭМ!$C$33:$C$776,СВЦЭМ!$A$33:$A$776,$A53,СВЦЭМ!$B$33:$B$776,O$47)+'СЕТ СН'!$G$9+СВЦЭМ!$D$10+'СЕТ СН'!$G$6-'СЕТ СН'!$G$19</f>
        <v>1027.44396555</v>
      </c>
      <c r="P53" s="35">
        <f>SUMIFS(СВЦЭМ!$C$33:$C$776,СВЦЭМ!$A$33:$A$776,$A53,СВЦЭМ!$B$33:$B$776,P$47)+'СЕТ СН'!$G$9+СВЦЭМ!$D$10+'СЕТ СН'!$G$6-'СЕТ СН'!$G$19</f>
        <v>1045.33634046</v>
      </c>
      <c r="Q53" s="35">
        <f>SUMIFS(СВЦЭМ!$C$33:$C$776,СВЦЭМ!$A$33:$A$776,$A53,СВЦЭМ!$B$33:$B$776,Q$47)+'СЕТ СН'!$G$9+СВЦЭМ!$D$10+'СЕТ СН'!$G$6-'СЕТ СН'!$G$19</f>
        <v>1055.3363691300001</v>
      </c>
      <c r="R53" s="35">
        <f>SUMIFS(СВЦЭМ!$C$33:$C$776,СВЦЭМ!$A$33:$A$776,$A53,СВЦЭМ!$B$33:$B$776,R$47)+'СЕТ СН'!$G$9+СВЦЭМ!$D$10+'СЕТ СН'!$G$6-'СЕТ СН'!$G$19</f>
        <v>1053.80852065</v>
      </c>
      <c r="S53" s="35">
        <f>SUMIFS(СВЦЭМ!$C$33:$C$776,СВЦЭМ!$A$33:$A$776,$A53,СВЦЭМ!$B$33:$B$776,S$47)+'СЕТ СН'!$G$9+СВЦЭМ!$D$10+'СЕТ СН'!$G$6-'СЕТ СН'!$G$19</f>
        <v>1042.58164515</v>
      </c>
      <c r="T53" s="35">
        <f>SUMIFS(СВЦЭМ!$C$33:$C$776,СВЦЭМ!$A$33:$A$776,$A53,СВЦЭМ!$B$33:$B$776,T$47)+'СЕТ СН'!$G$9+СВЦЭМ!$D$10+'СЕТ СН'!$G$6-'СЕТ СН'!$G$19</f>
        <v>1029.9328998800002</v>
      </c>
      <c r="U53" s="35">
        <f>SUMIFS(СВЦЭМ!$C$33:$C$776,СВЦЭМ!$A$33:$A$776,$A53,СВЦЭМ!$B$33:$B$776,U$47)+'СЕТ СН'!$G$9+СВЦЭМ!$D$10+'СЕТ СН'!$G$6-'СЕТ СН'!$G$19</f>
        <v>1004.4008585299999</v>
      </c>
      <c r="V53" s="35">
        <f>SUMIFS(СВЦЭМ!$C$33:$C$776,СВЦЭМ!$A$33:$A$776,$A53,СВЦЭМ!$B$33:$B$776,V$47)+'СЕТ СН'!$G$9+СВЦЭМ!$D$10+'СЕТ СН'!$G$6-'СЕТ СН'!$G$19</f>
        <v>1005.2893133699999</v>
      </c>
      <c r="W53" s="35">
        <f>SUMIFS(СВЦЭМ!$C$33:$C$776,СВЦЭМ!$A$33:$A$776,$A53,СВЦЭМ!$B$33:$B$776,W$47)+'СЕТ СН'!$G$9+СВЦЭМ!$D$10+'СЕТ СН'!$G$6-'СЕТ СН'!$G$19</f>
        <v>1001.84468523</v>
      </c>
      <c r="X53" s="35">
        <f>SUMIFS(СВЦЭМ!$C$33:$C$776,СВЦЭМ!$A$33:$A$776,$A53,СВЦЭМ!$B$33:$B$776,X$47)+'СЕТ СН'!$G$9+СВЦЭМ!$D$10+'СЕТ СН'!$G$6-'СЕТ СН'!$G$19</f>
        <v>1035.5941041900001</v>
      </c>
      <c r="Y53" s="35">
        <f>SUMIFS(СВЦЭМ!$C$33:$C$776,СВЦЭМ!$A$33:$A$776,$A53,СВЦЭМ!$B$33:$B$776,Y$47)+'СЕТ СН'!$G$9+СВЦЭМ!$D$10+'СЕТ СН'!$G$6-'СЕТ СН'!$G$19</f>
        <v>1114.5662967600001</v>
      </c>
    </row>
    <row r="54" spans="1:25" ht="15.75" x14ac:dyDescent="0.2">
      <c r="A54" s="34">
        <f t="shared" si="1"/>
        <v>43592</v>
      </c>
      <c r="B54" s="35">
        <f>SUMIFS(СВЦЭМ!$C$33:$C$776,СВЦЭМ!$A$33:$A$776,$A54,СВЦЭМ!$B$33:$B$776,B$47)+'СЕТ СН'!$G$9+СВЦЭМ!$D$10+'СЕТ СН'!$G$6-'СЕТ СН'!$G$19</f>
        <v>1120.91883345</v>
      </c>
      <c r="C54" s="35">
        <f>SUMIFS(СВЦЭМ!$C$33:$C$776,СВЦЭМ!$A$33:$A$776,$A54,СВЦЭМ!$B$33:$B$776,C$47)+'СЕТ СН'!$G$9+СВЦЭМ!$D$10+'СЕТ СН'!$G$6-'СЕТ СН'!$G$19</f>
        <v>1170.46235325</v>
      </c>
      <c r="D54" s="35">
        <f>SUMIFS(СВЦЭМ!$C$33:$C$776,СВЦЭМ!$A$33:$A$776,$A54,СВЦЭМ!$B$33:$B$776,D$47)+'СЕТ СН'!$G$9+СВЦЭМ!$D$10+'СЕТ СН'!$G$6-'СЕТ СН'!$G$19</f>
        <v>1158.9217840000001</v>
      </c>
      <c r="E54" s="35">
        <f>SUMIFS(СВЦЭМ!$C$33:$C$776,СВЦЭМ!$A$33:$A$776,$A54,СВЦЭМ!$B$33:$B$776,E$47)+'СЕТ СН'!$G$9+СВЦЭМ!$D$10+'СЕТ СН'!$G$6-'СЕТ СН'!$G$19</f>
        <v>1161.5926981500002</v>
      </c>
      <c r="F54" s="35">
        <f>SUMIFS(СВЦЭМ!$C$33:$C$776,СВЦЭМ!$A$33:$A$776,$A54,СВЦЭМ!$B$33:$B$776,F$47)+'СЕТ СН'!$G$9+СВЦЭМ!$D$10+'СЕТ СН'!$G$6-'СЕТ СН'!$G$19</f>
        <v>1156.0726771700001</v>
      </c>
      <c r="G54" s="35">
        <f>SUMIFS(СВЦЭМ!$C$33:$C$776,СВЦЭМ!$A$33:$A$776,$A54,СВЦЭМ!$B$33:$B$776,G$47)+'СЕТ СН'!$G$9+СВЦЭМ!$D$10+'СЕТ СН'!$G$6-'СЕТ СН'!$G$19</f>
        <v>1139.4359819599999</v>
      </c>
      <c r="H54" s="35">
        <f>SUMIFS(СВЦЭМ!$C$33:$C$776,СВЦЭМ!$A$33:$A$776,$A54,СВЦЭМ!$B$33:$B$776,H$47)+'СЕТ СН'!$G$9+СВЦЭМ!$D$10+'СЕТ СН'!$G$6-'СЕТ СН'!$G$19</f>
        <v>1098.1743184299999</v>
      </c>
      <c r="I54" s="35">
        <f>SUMIFS(СВЦЭМ!$C$33:$C$776,СВЦЭМ!$A$33:$A$776,$A54,СВЦЭМ!$B$33:$B$776,I$47)+'СЕТ СН'!$G$9+СВЦЭМ!$D$10+'СЕТ СН'!$G$6-'СЕТ СН'!$G$19</f>
        <v>1037.5101903700001</v>
      </c>
      <c r="J54" s="35">
        <f>SUMIFS(СВЦЭМ!$C$33:$C$776,СВЦЭМ!$A$33:$A$776,$A54,СВЦЭМ!$B$33:$B$776,J$47)+'СЕТ СН'!$G$9+СВЦЭМ!$D$10+'СЕТ СН'!$G$6-'СЕТ СН'!$G$19</f>
        <v>1018.91164581</v>
      </c>
      <c r="K54" s="35">
        <f>SUMIFS(СВЦЭМ!$C$33:$C$776,СВЦЭМ!$A$33:$A$776,$A54,СВЦЭМ!$B$33:$B$776,K$47)+'СЕТ СН'!$G$9+СВЦЭМ!$D$10+'СЕТ СН'!$G$6-'СЕТ СН'!$G$19</f>
        <v>1027.3868771</v>
      </c>
      <c r="L54" s="35">
        <f>SUMIFS(СВЦЭМ!$C$33:$C$776,СВЦЭМ!$A$33:$A$776,$A54,СВЦЭМ!$B$33:$B$776,L$47)+'СЕТ СН'!$G$9+СВЦЭМ!$D$10+'СЕТ СН'!$G$6-'СЕТ СН'!$G$19</f>
        <v>1023.5162871699999</v>
      </c>
      <c r="M54" s="35">
        <f>SUMIFS(СВЦЭМ!$C$33:$C$776,СВЦЭМ!$A$33:$A$776,$A54,СВЦЭМ!$B$33:$B$776,M$47)+'СЕТ СН'!$G$9+СВЦЭМ!$D$10+'СЕТ СН'!$G$6-'СЕТ СН'!$G$19</f>
        <v>1036.2150534</v>
      </c>
      <c r="N54" s="35">
        <f>SUMIFS(СВЦЭМ!$C$33:$C$776,СВЦЭМ!$A$33:$A$776,$A54,СВЦЭМ!$B$33:$B$776,N$47)+'СЕТ СН'!$G$9+СВЦЭМ!$D$10+'СЕТ СН'!$G$6-'СЕТ СН'!$G$19</f>
        <v>1042.26020892</v>
      </c>
      <c r="O54" s="35">
        <f>SUMIFS(СВЦЭМ!$C$33:$C$776,СВЦЭМ!$A$33:$A$776,$A54,СВЦЭМ!$B$33:$B$776,O$47)+'СЕТ СН'!$G$9+СВЦЭМ!$D$10+'СЕТ СН'!$G$6-'СЕТ СН'!$G$19</f>
        <v>1015.66990948</v>
      </c>
      <c r="P54" s="35">
        <f>SUMIFS(СВЦЭМ!$C$33:$C$776,СВЦЭМ!$A$33:$A$776,$A54,СВЦЭМ!$B$33:$B$776,P$47)+'СЕТ СН'!$G$9+СВЦЭМ!$D$10+'СЕТ СН'!$G$6-'СЕТ СН'!$G$19</f>
        <v>1023.02312662</v>
      </c>
      <c r="Q54" s="35">
        <f>SUMIFS(СВЦЭМ!$C$33:$C$776,СВЦЭМ!$A$33:$A$776,$A54,СВЦЭМ!$B$33:$B$776,Q$47)+'СЕТ СН'!$G$9+СВЦЭМ!$D$10+'СЕТ СН'!$G$6-'СЕТ СН'!$G$19</f>
        <v>1032.4832763899999</v>
      </c>
      <c r="R54" s="35">
        <f>SUMIFS(СВЦЭМ!$C$33:$C$776,СВЦЭМ!$A$33:$A$776,$A54,СВЦЭМ!$B$33:$B$776,R$47)+'СЕТ СН'!$G$9+СВЦЭМ!$D$10+'СЕТ СН'!$G$6-'СЕТ СН'!$G$19</f>
        <v>1037.9205372699998</v>
      </c>
      <c r="S54" s="35">
        <f>SUMIFS(СВЦЭМ!$C$33:$C$776,СВЦЭМ!$A$33:$A$776,$A54,СВЦЭМ!$B$33:$B$776,S$47)+'СЕТ СН'!$G$9+СВЦЭМ!$D$10+'СЕТ СН'!$G$6-'СЕТ СН'!$G$19</f>
        <v>1037.1141737</v>
      </c>
      <c r="T54" s="35">
        <f>SUMIFS(СВЦЭМ!$C$33:$C$776,СВЦЭМ!$A$33:$A$776,$A54,СВЦЭМ!$B$33:$B$776,T$47)+'СЕТ СН'!$G$9+СВЦЭМ!$D$10+'СЕТ СН'!$G$6-'СЕТ СН'!$G$19</f>
        <v>1017.46550839</v>
      </c>
      <c r="U54" s="35">
        <f>SUMIFS(СВЦЭМ!$C$33:$C$776,СВЦЭМ!$A$33:$A$776,$A54,СВЦЭМ!$B$33:$B$776,U$47)+'СЕТ СН'!$G$9+СВЦЭМ!$D$10+'СЕТ СН'!$G$6-'СЕТ СН'!$G$19</f>
        <v>1026.3816461599999</v>
      </c>
      <c r="V54" s="35">
        <f>SUMIFS(СВЦЭМ!$C$33:$C$776,СВЦЭМ!$A$33:$A$776,$A54,СВЦЭМ!$B$33:$B$776,V$47)+'СЕТ СН'!$G$9+СВЦЭМ!$D$10+'СЕТ СН'!$G$6-'СЕТ СН'!$G$19</f>
        <v>1024.3641771799998</v>
      </c>
      <c r="W54" s="35">
        <f>SUMIFS(СВЦЭМ!$C$33:$C$776,СВЦЭМ!$A$33:$A$776,$A54,СВЦЭМ!$B$33:$B$776,W$47)+'СЕТ СН'!$G$9+СВЦЭМ!$D$10+'СЕТ СН'!$G$6-'СЕТ СН'!$G$19</f>
        <v>1000.45199081</v>
      </c>
      <c r="X54" s="35">
        <f>SUMIFS(СВЦЭМ!$C$33:$C$776,СВЦЭМ!$A$33:$A$776,$A54,СВЦЭМ!$B$33:$B$776,X$47)+'СЕТ СН'!$G$9+СВЦЭМ!$D$10+'СЕТ СН'!$G$6-'СЕТ СН'!$G$19</f>
        <v>1037.7733672499999</v>
      </c>
      <c r="Y54" s="35">
        <f>SUMIFS(СВЦЭМ!$C$33:$C$776,СВЦЭМ!$A$33:$A$776,$A54,СВЦЭМ!$B$33:$B$776,Y$47)+'СЕТ СН'!$G$9+СВЦЭМ!$D$10+'СЕТ СН'!$G$6-'СЕТ СН'!$G$19</f>
        <v>1041.1486861399999</v>
      </c>
    </row>
    <row r="55" spans="1:25" ht="15.75" x14ac:dyDescent="0.2">
      <c r="A55" s="34">
        <f t="shared" si="1"/>
        <v>43593</v>
      </c>
      <c r="B55" s="35">
        <f>SUMIFS(СВЦЭМ!$C$33:$C$776,СВЦЭМ!$A$33:$A$776,$A55,СВЦЭМ!$B$33:$B$776,B$47)+'СЕТ СН'!$G$9+СВЦЭМ!$D$10+'СЕТ СН'!$G$6-'СЕТ СН'!$G$19</f>
        <v>1080.61025698</v>
      </c>
      <c r="C55" s="35">
        <f>SUMIFS(СВЦЭМ!$C$33:$C$776,СВЦЭМ!$A$33:$A$776,$A55,СВЦЭМ!$B$33:$B$776,C$47)+'СЕТ СН'!$G$9+СВЦЭМ!$D$10+'СЕТ СН'!$G$6-'СЕТ СН'!$G$19</f>
        <v>1108.5126270599999</v>
      </c>
      <c r="D55" s="35">
        <f>SUMIFS(СВЦЭМ!$C$33:$C$776,СВЦЭМ!$A$33:$A$776,$A55,СВЦЭМ!$B$33:$B$776,D$47)+'СЕТ СН'!$G$9+СВЦЭМ!$D$10+'СЕТ СН'!$G$6-'СЕТ СН'!$G$19</f>
        <v>1094.8890958</v>
      </c>
      <c r="E55" s="35">
        <f>SUMIFS(СВЦЭМ!$C$33:$C$776,СВЦЭМ!$A$33:$A$776,$A55,СВЦЭМ!$B$33:$B$776,E$47)+'СЕТ СН'!$G$9+СВЦЭМ!$D$10+'СЕТ СН'!$G$6-'СЕТ СН'!$G$19</f>
        <v>1106.09084936</v>
      </c>
      <c r="F55" s="35">
        <f>SUMIFS(СВЦЭМ!$C$33:$C$776,СВЦЭМ!$A$33:$A$776,$A55,СВЦЭМ!$B$33:$B$776,F$47)+'СЕТ СН'!$G$9+СВЦЭМ!$D$10+'СЕТ СН'!$G$6-'СЕТ СН'!$G$19</f>
        <v>1107.2594360600001</v>
      </c>
      <c r="G55" s="35">
        <f>SUMIFS(СВЦЭМ!$C$33:$C$776,СВЦЭМ!$A$33:$A$776,$A55,СВЦЭМ!$B$33:$B$776,G$47)+'СЕТ СН'!$G$9+СВЦЭМ!$D$10+'СЕТ СН'!$G$6-'СЕТ СН'!$G$19</f>
        <v>1086.7959779299999</v>
      </c>
      <c r="H55" s="35">
        <f>SUMIFS(СВЦЭМ!$C$33:$C$776,СВЦЭМ!$A$33:$A$776,$A55,СВЦЭМ!$B$33:$B$776,H$47)+'СЕТ СН'!$G$9+СВЦЭМ!$D$10+'СЕТ СН'!$G$6-'СЕТ СН'!$G$19</f>
        <v>1064.9038462600001</v>
      </c>
      <c r="I55" s="35">
        <f>SUMIFS(СВЦЭМ!$C$33:$C$776,СВЦЭМ!$A$33:$A$776,$A55,СВЦЭМ!$B$33:$B$776,I$47)+'СЕТ СН'!$G$9+СВЦЭМ!$D$10+'СЕТ СН'!$G$6-'СЕТ СН'!$G$19</f>
        <v>1041.2878654400001</v>
      </c>
      <c r="J55" s="35">
        <f>SUMIFS(СВЦЭМ!$C$33:$C$776,СВЦЭМ!$A$33:$A$776,$A55,СВЦЭМ!$B$33:$B$776,J$47)+'СЕТ СН'!$G$9+СВЦЭМ!$D$10+'СЕТ СН'!$G$6-'СЕТ СН'!$G$19</f>
        <v>1030.66995413</v>
      </c>
      <c r="K55" s="35">
        <f>SUMIFS(СВЦЭМ!$C$33:$C$776,СВЦЭМ!$A$33:$A$776,$A55,СВЦЭМ!$B$33:$B$776,K$47)+'СЕТ СН'!$G$9+СВЦЭМ!$D$10+'СЕТ СН'!$G$6-'СЕТ СН'!$G$19</f>
        <v>1028.5576855499999</v>
      </c>
      <c r="L55" s="35">
        <f>SUMIFS(СВЦЭМ!$C$33:$C$776,СВЦЭМ!$A$33:$A$776,$A55,СВЦЭМ!$B$33:$B$776,L$47)+'СЕТ СН'!$G$9+СВЦЭМ!$D$10+'СЕТ СН'!$G$6-'СЕТ СН'!$G$19</f>
        <v>1032.6796616399999</v>
      </c>
      <c r="M55" s="35">
        <f>SUMIFS(СВЦЭМ!$C$33:$C$776,СВЦЭМ!$A$33:$A$776,$A55,СВЦЭМ!$B$33:$B$776,M$47)+'СЕТ СН'!$G$9+СВЦЭМ!$D$10+'СЕТ СН'!$G$6-'СЕТ СН'!$G$19</f>
        <v>1040.71557884</v>
      </c>
      <c r="N55" s="35">
        <f>SUMIFS(СВЦЭМ!$C$33:$C$776,СВЦЭМ!$A$33:$A$776,$A55,СВЦЭМ!$B$33:$B$776,N$47)+'СЕТ СН'!$G$9+СВЦЭМ!$D$10+'СЕТ СН'!$G$6-'СЕТ СН'!$G$19</f>
        <v>1057.22360583</v>
      </c>
      <c r="O55" s="35">
        <f>SUMIFS(СВЦЭМ!$C$33:$C$776,СВЦЭМ!$A$33:$A$776,$A55,СВЦЭМ!$B$33:$B$776,O$47)+'СЕТ СН'!$G$9+СВЦЭМ!$D$10+'СЕТ СН'!$G$6-'СЕТ СН'!$G$19</f>
        <v>1032.84619028</v>
      </c>
      <c r="P55" s="35">
        <f>SUMIFS(СВЦЭМ!$C$33:$C$776,СВЦЭМ!$A$33:$A$776,$A55,СВЦЭМ!$B$33:$B$776,P$47)+'СЕТ СН'!$G$9+СВЦЭМ!$D$10+'СЕТ СН'!$G$6-'СЕТ СН'!$G$19</f>
        <v>1043.3733641700001</v>
      </c>
      <c r="Q55" s="35">
        <f>SUMIFS(СВЦЭМ!$C$33:$C$776,СВЦЭМ!$A$33:$A$776,$A55,СВЦЭМ!$B$33:$B$776,Q$47)+'СЕТ СН'!$G$9+СВЦЭМ!$D$10+'СЕТ СН'!$G$6-'СЕТ СН'!$G$19</f>
        <v>1047.10117034</v>
      </c>
      <c r="R55" s="35">
        <f>SUMIFS(СВЦЭМ!$C$33:$C$776,СВЦЭМ!$A$33:$A$776,$A55,СВЦЭМ!$B$33:$B$776,R$47)+'СЕТ СН'!$G$9+СВЦЭМ!$D$10+'СЕТ СН'!$G$6-'СЕТ СН'!$G$19</f>
        <v>1050.7108801300001</v>
      </c>
      <c r="S55" s="35">
        <f>SUMIFS(СВЦЭМ!$C$33:$C$776,СВЦЭМ!$A$33:$A$776,$A55,СВЦЭМ!$B$33:$B$776,S$47)+'СЕТ СН'!$G$9+СВЦЭМ!$D$10+'СЕТ СН'!$G$6-'СЕТ СН'!$G$19</f>
        <v>1045.34705837</v>
      </c>
      <c r="T55" s="35">
        <f>SUMIFS(СВЦЭМ!$C$33:$C$776,СВЦЭМ!$A$33:$A$776,$A55,СВЦЭМ!$B$33:$B$776,T$47)+'СЕТ СН'!$G$9+СВЦЭМ!$D$10+'СЕТ СН'!$G$6-'СЕТ СН'!$G$19</f>
        <v>1041.5696922299999</v>
      </c>
      <c r="U55" s="35">
        <f>SUMIFS(СВЦЭМ!$C$33:$C$776,СВЦЭМ!$A$33:$A$776,$A55,СВЦЭМ!$B$33:$B$776,U$47)+'СЕТ СН'!$G$9+СВЦЭМ!$D$10+'СЕТ СН'!$G$6-'СЕТ СН'!$G$19</f>
        <v>1036.6037080999999</v>
      </c>
      <c r="V55" s="35">
        <f>SUMIFS(СВЦЭМ!$C$33:$C$776,СВЦЭМ!$A$33:$A$776,$A55,СВЦЭМ!$B$33:$B$776,V$47)+'СЕТ СН'!$G$9+СВЦЭМ!$D$10+'СЕТ СН'!$G$6-'СЕТ СН'!$G$19</f>
        <v>1029.42903744</v>
      </c>
      <c r="W55" s="35">
        <f>SUMIFS(СВЦЭМ!$C$33:$C$776,СВЦЭМ!$A$33:$A$776,$A55,СВЦЭМ!$B$33:$B$776,W$47)+'СЕТ СН'!$G$9+СВЦЭМ!$D$10+'СЕТ СН'!$G$6-'СЕТ СН'!$G$19</f>
        <v>1020.13371889</v>
      </c>
      <c r="X55" s="35">
        <f>SUMIFS(СВЦЭМ!$C$33:$C$776,СВЦЭМ!$A$33:$A$776,$A55,СВЦЭМ!$B$33:$B$776,X$47)+'СЕТ СН'!$G$9+СВЦЭМ!$D$10+'СЕТ СН'!$G$6-'СЕТ СН'!$G$19</f>
        <v>1027.9014726299999</v>
      </c>
      <c r="Y55" s="35">
        <f>SUMIFS(СВЦЭМ!$C$33:$C$776,СВЦЭМ!$A$33:$A$776,$A55,СВЦЭМ!$B$33:$B$776,Y$47)+'СЕТ СН'!$G$9+СВЦЭМ!$D$10+'СЕТ СН'!$G$6-'СЕТ СН'!$G$19</f>
        <v>1051.6295400200001</v>
      </c>
    </row>
    <row r="56" spans="1:25" ht="15.75" x14ac:dyDescent="0.2">
      <c r="A56" s="34">
        <f t="shared" si="1"/>
        <v>43594</v>
      </c>
      <c r="B56" s="35">
        <f>SUMIFS(СВЦЭМ!$C$33:$C$776,СВЦЭМ!$A$33:$A$776,$A56,СВЦЭМ!$B$33:$B$776,B$47)+'СЕТ СН'!$G$9+СВЦЭМ!$D$10+'СЕТ СН'!$G$6-'СЕТ СН'!$G$19</f>
        <v>1034.8720521800001</v>
      </c>
      <c r="C56" s="35">
        <f>SUMIFS(СВЦЭМ!$C$33:$C$776,СВЦЭМ!$A$33:$A$776,$A56,СВЦЭМ!$B$33:$B$776,C$47)+'СЕТ СН'!$G$9+СВЦЭМ!$D$10+'СЕТ СН'!$G$6-'СЕТ СН'!$G$19</f>
        <v>1043.5377389400001</v>
      </c>
      <c r="D56" s="35">
        <f>SUMIFS(СВЦЭМ!$C$33:$C$776,СВЦЭМ!$A$33:$A$776,$A56,СВЦЭМ!$B$33:$B$776,D$47)+'СЕТ СН'!$G$9+СВЦЭМ!$D$10+'СЕТ СН'!$G$6-'СЕТ СН'!$G$19</f>
        <v>1050.48526378</v>
      </c>
      <c r="E56" s="35">
        <f>SUMIFS(СВЦЭМ!$C$33:$C$776,СВЦЭМ!$A$33:$A$776,$A56,СВЦЭМ!$B$33:$B$776,E$47)+'СЕТ СН'!$G$9+СВЦЭМ!$D$10+'СЕТ СН'!$G$6-'СЕТ СН'!$G$19</f>
        <v>1054.9304301</v>
      </c>
      <c r="F56" s="35">
        <f>SUMIFS(СВЦЭМ!$C$33:$C$776,СВЦЭМ!$A$33:$A$776,$A56,СВЦЭМ!$B$33:$B$776,F$47)+'СЕТ СН'!$G$9+СВЦЭМ!$D$10+'СЕТ СН'!$G$6-'СЕТ СН'!$G$19</f>
        <v>1058.0096233499999</v>
      </c>
      <c r="G56" s="35">
        <f>SUMIFS(СВЦЭМ!$C$33:$C$776,СВЦЭМ!$A$33:$A$776,$A56,СВЦЭМ!$B$33:$B$776,G$47)+'СЕТ СН'!$G$9+СВЦЭМ!$D$10+'СЕТ СН'!$G$6-'СЕТ СН'!$G$19</f>
        <v>1062.5210383899998</v>
      </c>
      <c r="H56" s="35">
        <f>SUMIFS(СВЦЭМ!$C$33:$C$776,СВЦЭМ!$A$33:$A$776,$A56,СВЦЭМ!$B$33:$B$776,H$47)+'СЕТ СН'!$G$9+СВЦЭМ!$D$10+'СЕТ СН'!$G$6-'СЕТ СН'!$G$19</f>
        <v>1046.5814175400001</v>
      </c>
      <c r="I56" s="35">
        <f>SUMIFS(СВЦЭМ!$C$33:$C$776,СВЦЭМ!$A$33:$A$776,$A56,СВЦЭМ!$B$33:$B$776,I$47)+'СЕТ СН'!$G$9+СВЦЭМ!$D$10+'СЕТ СН'!$G$6-'СЕТ СН'!$G$19</f>
        <v>1020.30111621</v>
      </c>
      <c r="J56" s="35">
        <f>SUMIFS(СВЦЭМ!$C$33:$C$776,СВЦЭМ!$A$33:$A$776,$A56,СВЦЭМ!$B$33:$B$776,J$47)+'СЕТ СН'!$G$9+СВЦЭМ!$D$10+'СЕТ СН'!$G$6-'СЕТ СН'!$G$19</f>
        <v>986.96489964</v>
      </c>
      <c r="K56" s="35">
        <f>SUMIFS(СВЦЭМ!$C$33:$C$776,СВЦЭМ!$A$33:$A$776,$A56,СВЦЭМ!$B$33:$B$776,K$47)+'СЕТ СН'!$G$9+СВЦЭМ!$D$10+'СЕТ СН'!$G$6-'СЕТ СН'!$G$19</f>
        <v>974.78710181999998</v>
      </c>
      <c r="L56" s="35">
        <f>SUMIFS(СВЦЭМ!$C$33:$C$776,СВЦЭМ!$A$33:$A$776,$A56,СВЦЭМ!$B$33:$B$776,L$47)+'СЕТ СН'!$G$9+СВЦЭМ!$D$10+'СЕТ СН'!$G$6-'СЕТ СН'!$G$19</f>
        <v>998.97390347999999</v>
      </c>
      <c r="M56" s="35">
        <f>SUMIFS(СВЦЭМ!$C$33:$C$776,СВЦЭМ!$A$33:$A$776,$A56,СВЦЭМ!$B$33:$B$776,M$47)+'СЕТ СН'!$G$9+СВЦЭМ!$D$10+'СЕТ СН'!$G$6-'СЕТ СН'!$G$19</f>
        <v>1030.21168506</v>
      </c>
      <c r="N56" s="35">
        <f>SUMIFS(СВЦЭМ!$C$33:$C$776,СВЦЭМ!$A$33:$A$776,$A56,СВЦЭМ!$B$33:$B$776,N$47)+'СЕТ СН'!$G$9+СВЦЭМ!$D$10+'СЕТ СН'!$G$6-'СЕТ СН'!$G$19</f>
        <v>1073.88650813</v>
      </c>
      <c r="O56" s="35">
        <f>SUMIFS(СВЦЭМ!$C$33:$C$776,СВЦЭМ!$A$33:$A$776,$A56,СВЦЭМ!$B$33:$B$776,O$47)+'СЕТ СН'!$G$9+СВЦЭМ!$D$10+'СЕТ СН'!$G$6-'СЕТ СН'!$G$19</f>
        <v>1081.1204184600001</v>
      </c>
      <c r="P56" s="35">
        <f>SUMIFS(СВЦЭМ!$C$33:$C$776,СВЦЭМ!$A$33:$A$776,$A56,СВЦЭМ!$B$33:$B$776,P$47)+'СЕТ СН'!$G$9+СВЦЭМ!$D$10+'СЕТ СН'!$G$6-'СЕТ СН'!$G$19</f>
        <v>1091.54676961</v>
      </c>
      <c r="Q56" s="35">
        <f>SUMIFS(СВЦЭМ!$C$33:$C$776,СВЦЭМ!$A$33:$A$776,$A56,СВЦЭМ!$B$33:$B$776,Q$47)+'СЕТ СН'!$G$9+СВЦЭМ!$D$10+'СЕТ СН'!$G$6-'СЕТ СН'!$G$19</f>
        <v>1100.6860624199999</v>
      </c>
      <c r="R56" s="35">
        <f>SUMIFS(СВЦЭМ!$C$33:$C$776,СВЦЭМ!$A$33:$A$776,$A56,СВЦЭМ!$B$33:$B$776,R$47)+'СЕТ СН'!$G$9+СВЦЭМ!$D$10+'СЕТ СН'!$G$6-'СЕТ СН'!$G$19</f>
        <v>1091.8111396099998</v>
      </c>
      <c r="S56" s="35">
        <f>SUMIFS(СВЦЭМ!$C$33:$C$776,СВЦЭМ!$A$33:$A$776,$A56,СВЦЭМ!$B$33:$B$776,S$47)+'СЕТ СН'!$G$9+СВЦЭМ!$D$10+'СЕТ СН'!$G$6-'СЕТ СН'!$G$19</f>
        <v>1094.5364674100001</v>
      </c>
      <c r="T56" s="35">
        <f>SUMIFS(СВЦЭМ!$C$33:$C$776,СВЦЭМ!$A$33:$A$776,$A56,СВЦЭМ!$B$33:$B$776,T$47)+'СЕТ СН'!$G$9+СВЦЭМ!$D$10+'СЕТ СН'!$G$6-'СЕТ СН'!$G$19</f>
        <v>1089.7766928800002</v>
      </c>
      <c r="U56" s="35">
        <f>SUMIFS(СВЦЭМ!$C$33:$C$776,СВЦЭМ!$A$33:$A$776,$A56,СВЦЭМ!$B$33:$B$776,U$47)+'СЕТ СН'!$G$9+СВЦЭМ!$D$10+'СЕТ СН'!$G$6-'СЕТ СН'!$G$19</f>
        <v>1073.02530566</v>
      </c>
      <c r="V56" s="35">
        <f>SUMIFS(СВЦЭМ!$C$33:$C$776,СВЦЭМ!$A$33:$A$776,$A56,СВЦЭМ!$B$33:$B$776,V$47)+'СЕТ СН'!$G$9+СВЦЭМ!$D$10+'СЕТ СН'!$G$6-'СЕТ СН'!$G$19</f>
        <v>1020.67034982</v>
      </c>
      <c r="W56" s="35">
        <f>SUMIFS(СВЦЭМ!$C$33:$C$776,СВЦЭМ!$A$33:$A$776,$A56,СВЦЭМ!$B$33:$B$776,W$47)+'СЕТ СН'!$G$9+СВЦЭМ!$D$10+'СЕТ СН'!$G$6-'СЕТ СН'!$G$19</f>
        <v>997.93028086000004</v>
      </c>
      <c r="X56" s="35">
        <f>SUMIFS(СВЦЭМ!$C$33:$C$776,СВЦЭМ!$A$33:$A$776,$A56,СВЦЭМ!$B$33:$B$776,X$47)+'СЕТ СН'!$G$9+СВЦЭМ!$D$10+'СЕТ СН'!$G$6-'СЕТ СН'!$G$19</f>
        <v>1028.81019754</v>
      </c>
      <c r="Y56" s="35">
        <f>SUMIFS(СВЦЭМ!$C$33:$C$776,СВЦЭМ!$A$33:$A$776,$A56,СВЦЭМ!$B$33:$B$776,Y$47)+'СЕТ СН'!$G$9+СВЦЭМ!$D$10+'СЕТ СН'!$G$6-'СЕТ СН'!$G$19</f>
        <v>1015.40004535</v>
      </c>
    </row>
    <row r="57" spans="1:25" ht="15.75" x14ac:dyDescent="0.2">
      <c r="A57" s="34">
        <f t="shared" si="1"/>
        <v>43595</v>
      </c>
      <c r="B57" s="35">
        <f>SUMIFS(СВЦЭМ!$C$33:$C$776,СВЦЭМ!$A$33:$A$776,$A57,СВЦЭМ!$B$33:$B$776,B$47)+'СЕТ СН'!$G$9+СВЦЭМ!$D$10+'СЕТ СН'!$G$6-'СЕТ СН'!$G$19</f>
        <v>1037.40343454</v>
      </c>
      <c r="C57" s="35">
        <f>SUMIFS(СВЦЭМ!$C$33:$C$776,СВЦЭМ!$A$33:$A$776,$A57,СВЦЭМ!$B$33:$B$776,C$47)+'СЕТ СН'!$G$9+СВЦЭМ!$D$10+'СЕТ СН'!$G$6-'СЕТ СН'!$G$19</f>
        <v>1092.52497326</v>
      </c>
      <c r="D57" s="35">
        <f>SUMIFS(СВЦЭМ!$C$33:$C$776,СВЦЭМ!$A$33:$A$776,$A57,СВЦЭМ!$B$33:$B$776,D$47)+'СЕТ СН'!$G$9+СВЦЭМ!$D$10+'СЕТ СН'!$G$6-'СЕТ СН'!$G$19</f>
        <v>1106.3801222500001</v>
      </c>
      <c r="E57" s="35">
        <f>SUMIFS(СВЦЭМ!$C$33:$C$776,СВЦЭМ!$A$33:$A$776,$A57,СВЦЭМ!$B$33:$B$776,E$47)+'СЕТ СН'!$G$9+СВЦЭМ!$D$10+'СЕТ СН'!$G$6-'СЕТ СН'!$G$19</f>
        <v>1126.03691439</v>
      </c>
      <c r="F57" s="35">
        <f>SUMIFS(СВЦЭМ!$C$33:$C$776,СВЦЭМ!$A$33:$A$776,$A57,СВЦЭМ!$B$33:$B$776,F$47)+'СЕТ СН'!$G$9+СВЦЭМ!$D$10+'СЕТ СН'!$G$6-'СЕТ СН'!$G$19</f>
        <v>1141.71889027</v>
      </c>
      <c r="G57" s="35">
        <f>SUMIFS(СВЦЭМ!$C$33:$C$776,СВЦЭМ!$A$33:$A$776,$A57,СВЦЭМ!$B$33:$B$776,G$47)+'СЕТ СН'!$G$9+СВЦЭМ!$D$10+'СЕТ СН'!$G$6-'СЕТ СН'!$G$19</f>
        <v>1145.33038031</v>
      </c>
      <c r="H57" s="35">
        <f>SUMIFS(СВЦЭМ!$C$33:$C$776,СВЦЭМ!$A$33:$A$776,$A57,СВЦЭМ!$B$33:$B$776,H$47)+'СЕТ СН'!$G$9+СВЦЭМ!$D$10+'СЕТ СН'!$G$6-'СЕТ СН'!$G$19</f>
        <v>1133.3888005899998</v>
      </c>
      <c r="I57" s="35">
        <f>SUMIFS(СВЦЭМ!$C$33:$C$776,СВЦЭМ!$A$33:$A$776,$A57,СВЦЭМ!$B$33:$B$776,I$47)+'СЕТ СН'!$G$9+СВЦЭМ!$D$10+'СЕТ СН'!$G$6-'СЕТ СН'!$G$19</f>
        <v>1101.1179430900002</v>
      </c>
      <c r="J57" s="35">
        <f>SUMIFS(СВЦЭМ!$C$33:$C$776,СВЦЭМ!$A$33:$A$776,$A57,СВЦЭМ!$B$33:$B$776,J$47)+'СЕТ СН'!$G$9+СВЦЭМ!$D$10+'СЕТ СН'!$G$6-'СЕТ СН'!$G$19</f>
        <v>1060.664389</v>
      </c>
      <c r="K57" s="35">
        <f>SUMIFS(СВЦЭМ!$C$33:$C$776,СВЦЭМ!$A$33:$A$776,$A57,СВЦЭМ!$B$33:$B$776,K$47)+'СЕТ СН'!$G$9+СВЦЭМ!$D$10+'СЕТ СН'!$G$6-'СЕТ СН'!$G$19</f>
        <v>1031.06811397</v>
      </c>
      <c r="L57" s="35">
        <f>SUMIFS(СВЦЭМ!$C$33:$C$776,СВЦЭМ!$A$33:$A$776,$A57,СВЦЭМ!$B$33:$B$776,L$47)+'СЕТ СН'!$G$9+СВЦЭМ!$D$10+'СЕТ СН'!$G$6-'СЕТ СН'!$G$19</f>
        <v>1016.7388165799999</v>
      </c>
      <c r="M57" s="35">
        <f>SUMIFS(СВЦЭМ!$C$33:$C$776,СВЦЭМ!$A$33:$A$776,$A57,СВЦЭМ!$B$33:$B$776,M$47)+'СЕТ СН'!$G$9+СВЦЭМ!$D$10+'СЕТ СН'!$G$6-'СЕТ СН'!$G$19</f>
        <v>1020.47498273</v>
      </c>
      <c r="N57" s="35">
        <f>SUMIFS(СВЦЭМ!$C$33:$C$776,СВЦЭМ!$A$33:$A$776,$A57,СВЦЭМ!$B$33:$B$776,N$47)+'СЕТ СН'!$G$9+СВЦЭМ!$D$10+'СЕТ СН'!$G$6-'СЕТ СН'!$G$19</f>
        <v>1032.94086472</v>
      </c>
      <c r="O57" s="35">
        <f>SUMIFS(СВЦЭМ!$C$33:$C$776,СВЦЭМ!$A$33:$A$776,$A57,СВЦЭМ!$B$33:$B$776,O$47)+'СЕТ СН'!$G$9+СВЦЭМ!$D$10+'СЕТ СН'!$G$6-'СЕТ СН'!$G$19</f>
        <v>1063.6883597800002</v>
      </c>
      <c r="P57" s="35">
        <f>SUMIFS(СВЦЭМ!$C$33:$C$776,СВЦЭМ!$A$33:$A$776,$A57,СВЦЭМ!$B$33:$B$776,P$47)+'СЕТ СН'!$G$9+СВЦЭМ!$D$10+'СЕТ СН'!$G$6-'СЕТ СН'!$G$19</f>
        <v>1069.5606521700001</v>
      </c>
      <c r="Q57" s="35">
        <f>SUMIFS(СВЦЭМ!$C$33:$C$776,СВЦЭМ!$A$33:$A$776,$A57,СВЦЭМ!$B$33:$B$776,Q$47)+'СЕТ СН'!$G$9+СВЦЭМ!$D$10+'СЕТ СН'!$G$6-'СЕТ СН'!$G$19</f>
        <v>1087.9905662900001</v>
      </c>
      <c r="R57" s="35">
        <f>SUMIFS(СВЦЭМ!$C$33:$C$776,СВЦЭМ!$A$33:$A$776,$A57,СВЦЭМ!$B$33:$B$776,R$47)+'СЕТ СН'!$G$9+СВЦЭМ!$D$10+'СЕТ СН'!$G$6-'СЕТ СН'!$G$19</f>
        <v>1100.01444193</v>
      </c>
      <c r="S57" s="35">
        <f>SUMIFS(СВЦЭМ!$C$33:$C$776,СВЦЭМ!$A$33:$A$776,$A57,СВЦЭМ!$B$33:$B$776,S$47)+'СЕТ СН'!$G$9+СВЦЭМ!$D$10+'СЕТ СН'!$G$6-'СЕТ СН'!$G$19</f>
        <v>1103.02096521</v>
      </c>
      <c r="T57" s="35">
        <f>SUMIFS(СВЦЭМ!$C$33:$C$776,СВЦЭМ!$A$33:$A$776,$A57,СВЦЭМ!$B$33:$B$776,T$47)+'СЕТ СН'!$G$9+СВЦЭМ!$D$10+'СЕТ СН'!$G$6-'СЕТ СН'!$G$19</f>
        <v>1087.3406398299999</v>
      </c>
      <c r="U57" s="35">
        <f>SUMIFS(СВЦЭМ!$C$33:$C$776,СВЦЭМ!$A$33:$A$776,$A57,СВЦЭМ!$B$33:$B$776,U$47)+'СЕТ СН'!$G$9+СВЦЭМ!$D$10+'СЕТ СН'!$G$6-'СЕТ СН'!$G$19</f>
        <v>1058.9037013900002</v>
      </c>
      <c r="V57" s="35">
        <f>SUMIFS(СВЦЭМ!$C$33:$C$776,СВЦЭМ!$A$33:$A$776,$A57,СВЦЭМ!$B$33:$B$776,V$47)+'СЕТ СН'!$G$9+СВЦЭМ!$D$10+'СЕТ СН'!$G$6-'СЕТ СН'!$G$19</f>
        <v>1028.8163892600001</v>
      </c>
      <c r="W57" s="35">
        <f>SUMIFS(СВЦЭМ!$C$33:$C$776,СВЦЭМ!$A$33:$A$776,$A57,СВЦЭМ!$B$33:$B$776,W$47)+'СЕТ СН'!$G$9+СВЦЭМ!$D$10+'СЕТ СН'!$G$6-'СЕТ СН'!$G$19</f>
        <v>1004.19702678</v>
      </c>
      <c r="X57" s="35">
        <f>SUMIFS(СВЦЭМ!$C$33:$C$776,СВЦЭМ!$A$33:$A$776,$A57,СВЦЭМ!$B$33:$B$776,X$47)+'СЕТ СН'!$G$9+СВЦЭМ!$D$10+'СЕТ СН'!$G$6-'СЕТ СН'!$G$19</f>
        <v>1032.6001251299999</v>
      </c>
      <c r="Y57" s="35">
        <f>SUMIFS(СВЦЭМ!$C$33:$C$776,СВЦЭМ!$A$33:$A$776,$A57,СВЦЭМ!$B$33:$B$776,Y$47)+'СЕТ СН'!$G$9+СВЦЭМ!$D$10+'СЕТ СН'!$G$6-'СЕТ СН'!$G$19</f>
        <v>1066.1438582800001</v>
      </c>
    </row>
    <row r="58" spans="1:25" ht="15.75" x14ac:dyDescent="0.2">
      <c r="A58" s="34">
        <f t="shared" si="1"/>
        <v>43596</v>
      </c>
      <c r="B58" s="35">
        <f>SUMIFS(СВЦЭМ!$C$33:$C$776,СВЦЭМ!$A$33:$A$776,$A58,СВЦЭМ!$B$33:$B$776,B$47)+'СЕТ СН'!$G$9+СВЦЭМ!$D$10+'СЕТ СН'!$G$6-'СЕТ СН'!$G$19</f>
        <v>1109.14594113</v>
      </c>
      <c r="C58" s="35">
        <f>SUMIFS(СВЦЭМ!$C$33:$C$776,СВЦЭМ!$A$33:$A$776,$A58,СВЦЭМ!$B$33:$B$776,C$47)+'СЕТ СН'!$G$9+СВЦЭМ!$D$10+'СЕТ СН'!$G$6-'СЕТ СН'!$G$19</f>
        <v>1125.05502095</v>
      </c>
      <c r="D58" s="35">
        <f>SUMIFS(СВЦЭМ!$C$33:$C$776,СВЦЭМ!$A$33:$A$776,$A58,СВЦЭМ!$B$33:$B$776,D$47)+'СЕТ СН'!$G$9+СВЦЭМ!$D$10+'СЕТ СН'!$G$6-'СЕТ СН'!$G$19</f>
        <v>1159.8103836700002</v>
      </c>
      <c r="E58" s="35">
        <f>SUMIFS(СВЦЭМ!$C$33:$C$776,СВЦЭМ!$A$33:$A$776,$A58,СВЦЭМ!$B$33:$B$776,E$47)+'СЕТ СН'!$G$9+СВЦЭМ!$D$10+'СЕТ СН'!$G$6-'СЕТ СН'!$G$19</f>
        <v>1181.7336491400001</v>
      </c>
      <c r="F58" s="35">
        <f>SUMIFS(СВЦЭМ!$C$33:$C$776,СВЦЭМ!$A$33:$A$776,$A58,СВЦЭМ!$B$33:$B$776,F$47)+'СЕТ СН'!$G$9+СВЦЭМ!$D$10+'СЕТ СН'!$G$6-'СЕТ СН'!$G$19</f>
        <v>1265.9449673700001</v>
      </c>
      <c r="G58" s="35">
        <f>SUMIFS(СВЦЭМ!$C$33:$C$776,СВЦЭМ!$A$33:$A$776,$A58,СВЦЭМ!$B$33:$B$776,G$47)+'СЕТ СН'!$G$9+СВЦЭМ!$D$10+'СЕТ СН'!$G$6-'СЕТ СН'!$G$19</f>
        <v>1249.9808022699999</v>
      </c>
      <c r="H58" s="35">
        <f>SUMIFS(СВЦЭМ!$C$33:$C$776,СВЦЭМ!$A$33:$A$776,$A58,СВЦЭМ!$B$33:$B$776,H$47)+'СЕТ СН'!$G$9+СВЦЭМ!$D$10+'СЕТ СН'!$G$6-'СЕТ СН'!$G$19</f>
        <v>1112.188756</v>
      </c>
      <c r="I58" s="35">
        <f>SUMIFS(СВЦЭМ!$C$33:$C$776,СВЦЭМ!$A$33:$A$776,$A58,СВЦЭМ!$B$33:$B$776,I$47)+'СЕТ СН'!$G$9+СВЦЭМ!$D$10+'СЕТ СН'!$G$6-'СЕТ СН'!$G$19</f>
        <v>1073.8880690999999</v>
      </c>
      <c r="J58" s="35">
        <f>SUMIFS(СВЦЭМ!$C$33:$C$776,СВЦЭМ!$A$33:$A$776,$A58,СВЦЭМ!$B$33:$B$776,J$47)+'СЕТ СН'!$G$9+СВЦЭМ!$D$10+'СЕТ СН'!$G$6-'СЕТ СН'!$G$19</f>
        <v>968.34406541999999</v>
      </c>
      <c r="K58" s="35">
        <f>SUMIFS(СВЦЭМ!$C$33:$C$776,СВЦЭМ!$A$33:$A$776,$A58,СВЦЭМ!$B$33:$B$776,K$47)+'СЕТ СН'!$G$9+СВЦЭМ!$D$10+'СЕТ СН'!$G$6-'СЕТ СН'!$G$19</f>
        <v>871.68346393000002</v>
      </c>
      <c r="L58" s="35">
        <f>SUMIFS(СВЦЭМ!$C$33:$C$776,СВЦЭМ!$A$33:$A$776,$A58,СВЦЭМ!$B$33:$B$776,L$47)+'СЕТ СН'!$G$9+СВЦЭМ!$D$10+'СЕТ СН'!$G$6-'СЕТ СН'!$G$19</f>
        <v>841.92051385000002</v>
      </c>
      <c r="M58" s="35">
        <f>SUMIFS(СВЦЭМ!$C$33:$C$776,СВЦЭМ!$A$33:$A$776,$A58,СВЦЭМ!$B$33:$B$776,M$47)+'СЕТ СН'!$G$9+СВЦЭМ!$D$10+'СЕТ СН'!$G$6-'СЕТ СН'!$G$19</f>
        <v>841.71817070999998</v>
      </c>
      <c r="N58" s="35">
        <f>SUMIFS(СВЦЭМ!$C$33:$C$776,СВЦЭМ!$A$33:$A$776,$A58,СВЦЭМ!$B$33:$B$776,N$47)+'СЕТ СН'!$G$9+СВЦЭМ!$D$10+'СЕТ СН'!$G$6-'СЕТ СН'!$G$19</f>
        <v>854.61517658000002</v>
      </c>
      <c r="O58" s="35">
        <f>SUMIFS(СВЦЭМ!$C$33:$C$776,СВЦЭМ!$A$33:$A$776,$A58,СВЦЭМ!$B$33:$B$776,O$47)+'СЕТ СН'!$G$9+СВЦЭМ!$D$10+'СЕТ СН'!$G$6-'СЕТ СН'!$G$19</f>
        <v>864.17544371999998</v>
      </c>
      <c r="P58" s="35">
        <f>SUMIFS(СВЦЭМ!$C$33:$C$776,СВЦЭМ!$A$33:$A$776,$A58,СВЦЭМ!$B$33:$B$776,P$47)+'СЕТ СН'!$G$9+СВЦЭМ!$D$10+'СЕТ СН'!$G$6-'СЕТ СН'!$G$19</f>
        <v>868.01655684000002</v>
      </c>
      <c r="Q58" s="35">
        <f>SUMIFS(СВЦЭМ!$C$33:$C$776,СВЦЭМ!$A$33:$A$776,$A58,СВЦЭМ!$B$33:$B$776,Q$47)+'СЕТ СН'!$G$9+СВЦЭМ!$D$10+'СЕТ СН'!$G$6-'СЕТ СН'!$G$19</f>
        <v>875.81141127000001</v>
      </c>
      <c r="R58" s="35">
        <f>SUMIFS(СВЦЭМ!$C$33:$C$776,СВЦЭМ!$A$33:$A$776,$A58,СВЦЭМ!$B$33:$B$776,R$47)+'СЕТ СН'!$G$9+СВЦЭМ!$D$10+'СЕТ СН'!$G$6-'СЕТ СН'!$G$19</f>
        <v>871.40604309000003</v>
      </c>
      <c r="S58" s="35">
        <f>SUMIFS(СВЦЭМ!$C$33:$C$776,СВЦЭМ!$A$33:$A$776,$A58,СВЦЭМ!$B$33:$B$776,S$47)+'СЕТ СН'!$G$9+СВЦЭМ!$D$10+'СЕТ СН'!$G$6-'СЕТ СН'!$G$19</f>
        <v>873.23413004999998</v>
      </c>
      <c r="T58" s="35">
        <f>SUMIFS(СВЦЭМ!$C$33:$C$776,СВЦЭМ!$A$33:$A$776,$A58,СВЦЭМ!$B$33:$B$776,T$47)+'СЕТ СН'!$G$9+СВЦЭМ!$D$10+'СЕТ СН'!$G$6-'СЕТ СН'!$G$19</f>
        <v>862.91424929000004</v>
      </c>
      <c r="U58" s="35">
        <f>SUMIFS(СВЦЭМ!$C$33:$C$776,СВЦЭМ!$A$33:$A$776,$A58,СВЦЭМ!$B$33:$B$776,U$47)+'СЕТ СН'!$G$9+СВЦЭМ!$D$10+'СЕТ СН'!$G$6-'СЕТ СН'!$G$19</f>
        <v>847.50984650999999</v>
      </c>
      <c r="V58" s="35">
        <f>SUMIFS(СВЦЭМ!$C$33:$C$776,СВЦЭМ!$A$33:$A$776,$A58,СВЦЭМ!$B$33:$B$776,V$47)+'СЕТ СН'!$G$9+СВЦЭМ!$D$10+'СЕТ СН'!$G$6-'СЕТ СН'!$G$19</f>
        <v>839.95165594000002</v>
      </c>
      <c r="W58" s="35">
        <f>SUMIFS(СВЦЭМ!$C$33:$C$776,СВЦЭМ!$A$33:$A$776,$A58,СВЦЭМ!$B$33:$B$776,W$47)+'СЕТ СН'!$G$9+СВЦЭМ!$D$10+'СЕТ СН'!$G$6-'СЕТ СН'!$G$19</f>
        <v>848.55864801999996</v>
      </c>
      <c r="X58" s="35">
        <f>SUMIFS(СВЦЭМ!$C$33:$C$776,СВЦЭМ!$A$33:$A$776,$A58,СВЦЭМ!$B$33:$B$776,X$47)+'СЕТ СН'!$G$9+СВЦЭМ!$D$10+'СЕТ СН'!$G$6-'СЕТ СН'!$G$19</f>
        <v>870.58455480999999</v>
      </c>
      <c r="Y58" s="35">
        <f>SUMIFS(СВЦЭМ!$C$33:$C$776,СВЦЭМ!$A$33:$A$776,$A58,СВЦЭМ!$B$33:$B$776,Y$47)+'СЕТ СН'!$G$9+СВЦЭМ!$D$10+'СЕТ СН'!$G$6-'СЕТ СН'!$G$19</f>
        <v>951.42215575</v>
      </c>
    </row>
    <row r="59" spans="1:25" ht="15.75" x14ac:dyDescent="0.2">
      <c r="A59" s="34">
        <f t="shared" si="1"/>
        <v>43597</v>
      </c>
      <c r="B59" s="35">
        <f>SUMIFS(СВЦЭМ!$C$33:$C$776,СВЦЭМ!$A$33:$A$776,$A59,СВЦЭМ!$B$33:$B$776,B$47)+'СЕТ СН'!$G$9+СВЦЭМ!$D$10+'СЕТ СН'!$G$6-'СЕТ СН'!$G$19</f>
        <v>1031.92173854</v>
      </c>
      <c r="C59" s="35">
        <f>SUMIFS(СВЦЭМ!$C$33:$C$776,СВЦЭМ!$A$33:$A$776,$A59,СВЦЭМ!$B$33:$B$776,C$47)+'СЕТ СН'!$G$9+СВЦЭМ!$D$10+'СЕТ СН'!$G$6-'СЕТ СН'!$G$19</f>
        <v>1129.85504429</v>
      </c>
      <c r="D59" s="35">
        <f>SUMIFS(СВЦЭМ!$C$33:$C$776,СВЦЭМ!$A$33:$A$776,$A59,СВЦЭМ!$B$33:$B$776,D$47)+'СЕТ СН'!$G$9+СВЦЭМ!$D$10+'СЕТ СН'!$G$6-'СЕТ СН'!$G$19</f>
        <v>1219.2609336800001</v>
      </c>
      <c r="E59" s="35">
        <f>SUMIFS(СВЦЭМ!$C$33:$C$776,СВЦЭМ!$A$33:$A$776,$A59,СВЦЭМ!$B$33:$B$776,E$47)+'СЕТ СН'!$G$9+СВЦЭМ!$D$10+'СЕТ СН'!$G$6-'СЕТ СН'!$G$19</f>
        <v>1208.5995699499999</v>
      </c>
      <c r="F59" s="35">
        <f>SUMIFS(СВЦЭМ!$C$33:$C$776,СВЦЭМ!$A$33:$A$776,$A59,СВЦЭМ!$B$33:$B$776,F$47)+'СЕТ СН'!$G$9+СВЦЭМ!$D$10+'СЕТ СН'!$G$6-'СЕТ СН'!$G$19</f>
        <v>1224.3493036099999</v>
      </c>
      <c r="G59" s="35">
        <f>SUMIFS(СВЦЭМ!$C$33:$C$776,СВЦЭМ!$A$33:$A$776,$A59,СВЦЭМ!$B$33:$B$776,G$47)+'СЕТ СН'!$G$9+СВЦЭМ!$D$10+'СЕТ СН'!$G$6-'СЕТ СН'!$G$19</f>
        <v>1237.3193642199999</v>
      </c>
      <c r="H59" s="35">
        <f>SUMIFS(СВЦЭМ!$C$33:$C$776,СВЦЭМ!$A$33:$A$776,$A59,СВЦЭМ!$B$33:$B$776,H$47)+'СЕТ СН'!$G$9+СВЦЭМ!$D$10+'СЕТ СН'!$G$6-'СЕТ СН'!$G$19</f>
        <v>1175.6538686499998</v>
      </c>
      <c r="I59" s="35">
        <f>SUMIFS(СВЦЭМ!$C$33:$C$776,СВЦЭМ!$A$33:$A$776,$A59,СВЦЭМ!$B$33:$B$776,I$47)+'СЕТ СН'!$G$9+СВЦЭМ!$D$10+'СЕТ СН'!$G$6-'СЕТ СН'!$G$19</f>
        <v>1081.00464343</v>
      </c>
      <c r="J59" s="35">
        <f>SUMIFS(СВЦЭМ!$C$33:$C$776,СВЦЭМ!$A$33:$A$776,$A59,СВЦЭМ!$B$33:$B$776,J$47)+'СЕТ СН'!$G$9+СВЦЭМ!$D$10+'СЕТ СН'!$G$6-'СЕТ СН'!$G$19</f>
        <v>990.07783058999996</v>
      </c>
      <c r="K59" s="35">
        <f>SUMIFS(СВЦЭМ!$C$33:$C$776,СВЦЭМ!$A$33:$A$776,$A59,СВЦЭМ!$B$33:$B$776,K$47)+'СЕТ СН'!$G$9+СВЦЭМ!$D$10+'СЕТ СН'!$G$6-'СЕТ СН'!$G$19</f>
        <v>889.53005052000003</v>
      </c>
      <c r="L59" s="35">
        <f>SUMIFS(СВЦЭМ!$C$33:$C$776,СВЦЭМ!$A$33:$A$776,$A59,СВЦЭМ!$B$33:$B$776,L$47)+'СЕТ СН'!$G$9+СВЦЭМ!$D$10+'СЕТ СН'!$G$6-'СЕТ СН'!$G$19</f>
        <v>844.44439641999998</v>
      </c>
      <c r="M59" s="35">
        <f>SUMIFS(СВЦЭМ!$C$33:$C$776,СВЦЭМ!$A$33:$A$776,$A59,СВЦЭМ!$B$33:$B$776,M$47)+'СЕТ СН'!$G$9+СВЦЭМ!$D$10+'СЕТ СН'!$G$6-'СЕТ СН'!$G$19</f>
        <v>828.50336140000002</v>
      </c>
      <c r="N59" s="35">
        <f>SUMIFS(СВЦЭМ!$C$33:$C$776,СВЦЭМ!$A$33:$A$776,$A59,СВЦЭМ!$B$33:$B$776,N$47)+'СЕТ СН'!$G$9+СВЦЭМ!$D$10+'СЕТ СН'!$G$6-'СЕТ СН'!$G$19</f>
        <v>834.87130997999998</v>
      </c>
      <c r="O59" s="35">
        <f>SUMIFS(СВЦЭМ!$C$33:$C$776,СВЦЭМ!$A$33:$A$776,$A59,СВЦЭМ!$B$33:$B$776,O$47)+'СЕТ СН'!$G$9+СВЦЭМ!$D$10+'СЕТ СН'!$G$6-'СЕТ СН'!$G$19</f>
        <v>842.93995612000003</v>
      </c>
      <c r="P59" s="35">
        <f>SUMIFS(СВЦЭМ!$C$33:$C$776,СВЦЭМ!$A$33:$A$776,$A59,СВЦЭМ!$B$33:$B$776,P$47)+'СЕТ СН'!$G$9+СВЦЭМ!$D$10+'СЕТ СН'!$G$6-'СЕТ СН'!$G$19</f>
        <v>852.86546601999999</v>
      </c>
      <c r="Q59" s="35">
        <f>SUMIFS(СВЦЭМ!$C$33:$C$776,СВЦЭМ!$A$33:$A$776,$A59,СВЦЭМ!$B$33:$B$776,Q$47)+'СЕТ СН'!$G$9+СВЦЭМ!$D$10+'СЕТ СН'!$G$6-'СЕТ СН'!$G$19</f>
        <v>874.51914379999994</v>
      </c>
      <c r="R59" s="35">
        <f>SUMIFS(СВЦЭМ!$C$33:$C$776,СВЦЭМ!$A$33:$A$776,$A59,СВЦЭМ!$B$33:$B$776,R$47)+'СЕТ СН'!$G$9+СВЦЭМ!$D$10+'СЕТ СН'!$G$6-'СЕТ СН'!$G$19</f>
        <v>867.36730784999997</v>
      </c>
      <c r="S59" s="35">
        <f>SUMIFS(СВЦЭМ!$C$33:$C$776,СВЦЭМ!$A$33:$A$776,$A59,СВЦЭМ!$B$33:$B$776,S$47)+'СЕТ СН'!$G$9+СВЦЭМ!$D$10+'СЕТ СН'!$G$6-'СЕТ СН'!$G$19</f>
        <v>857.64776809</v>
      </c>
      <c r="T59" s="35">
        <f>SUMIFS(СВЦЭМ!$C$33:$C$776,СВЦЭМ!$A$33:$A$776,$A59,СВЦЭМ!$B$33:$B$776,T$47)+'СЕТ СН'!$G$9+СВЦЭМ!$D$10+'СЕТ СН'!$G$6-'СЕТ СН'!$G$19</f>
        <v>841.83072283000001</v>
      </c>
      <c r="U59" s="35">
        <f>SUMIFS(СВЦЭМ!$C$33:$C$776,СВЦЭМ!$A$33:$A$776,$A59,СВЦЭМ!$B$33:$B$776,U$47)+'СЕТ СН'!$G$9+СВЦЭМ!$D$10+'СЕТ СН'!$G$6-'СЕТ СН'!$G$19</f>
        <v>817.19278828999995</v>
      </c>
      <c r="V59" s="35">
        <f>SUMIFS(СВЦЭМ!$C$33:$C$776,СВЦЭМ!$A$33:$A$776,$A59,СВЦЭМ!$B$33:$B$776,V$47)+'СЕТ СН'!$G$9+СВЦЭМ!$D$10+'СЕТ СН'!$G$6-'СЕТ СН'!$G$19</f>
        <v>790.63218658999995</v>
      </c>
      <c r="W59" s="35">
        <f>SUMIFS(СВЦЭМ!$C$33:$C$776,СВЦЭМ!$A$33:$A$776,$A59,СВЦЭМ!$B$33:$B$776,W$47)+'СЕТ СН'!$G$9+СВЦЭМ!$D$10+'СЕТ СН'!$G$6-'СЕТ СН'!$G$19</f>
        <v>796.38764804999994</v>
      </c>
      <c r="X59" s="35">
        <f>SUMIFS(СВЦЭМ!$C$33:$C$776,СВЦЭМ!$A$33:$A$776,$A59,СВЦЭМ!$B$33:$B$776,X$47)+'СЕТ СН'!$G$9+СВЦЭМ!$D$10+'СЕТ СН'!$G$6-'СЕТ СН'!$G$19</f>
        <v>830.17340588000002</v>
      </c>
      <c r="Y59" s="35">
        <f>SUMIFS(СВЦЭМ!$C$33:$C$776,СВЦЭМ!$A$33:$A$776,$A59,СВЦЭМ!$B$33:$B$776,Y$47)+'СЕТ СН'!$G$9+СВЦЭМ!$D$10+'СЕТ СН'!$G$6-'СЕТ СН'!$G$19</f>
        <v>910.32196179999994</v>
      </c>
    </row>
    <row r="60" spans="1:25" ht="15.75" x14ac:dyDescent="0.2">
      <c r="A60" s="34">
        <f t="shared" si="1"/>
        <v>43598</v>
      </c>
      <c r="B60" s="35">
        <f>SUMIFS(СВЦЭМ!$C$33:$C$776,СВЦЭМ!$A$33:$A$776,$A60,СВЦЭМ!$B$33:$B$776,B$47)+'СЕТ СН'!$G$9+СВЦЭМ!$D$10+'СЕТ СН'!$G$6-'СЕТ СН'!$G$19</f>
        <v>932.40460992999999</v>
      </c>
      <c r="C60" s="35">
        <f>SUMIFS(СВЦЭМ!$C$33:$C$776,СВЦЭМ!$A$33:$A$776,$A60,СВЦЭМ!$B$33:$B$776,C$47)+'СЕТ СН'!$G$9+СВЦЭМ!$D$10+'СЕТ СН'!$G$6-'СЕТ СН'!$G$19</f>
        <v>1026.0640613</v>
      </c>
      <c r="D60" s="35">
        <f>SUMIFS(СВЦЭМ!$C$33:$C$776,СВЦЭМ!$A$33:$A$776,$A60,СВЦЭМ!$B$33:$B$776,D$47)+'СЕТ СН'!$G$9+СВЦЭМ!$D$10+'СЕТ СН'!$G$6-'СЕТ СН'!$G$19</f>
        <v>1137.92763438</v>
      </c>
      <c r="E60" s="35">
        <f>SUMIFS(СВЦЭМ!$C$33:$C$776,СВЦЭМ!$A$33:$A$776,$A60,СВЦЭМ!$B$33:$B$776,E$47)+'СЕТ СН'!$G$9+СВЦЭМ!$D$10+'СЕТ СН'!$G$6-'СЕТ СН'!$G$19</f>
        <v>1149.2851885999999</v>
      </c>
      <c r="F60" s="35">
        <f>SUMIFS(СВЦЭМ!$C$33:$C$776,СВЦЭМ!$A$33:$A$776,$A60,СВЦЭМ!$B$33:$B$776,F$47)+'СЕТ СН'!$G$9+СВЦЭМ!$D$10+'СЕТ СН'!$G$6-'СЕТ СН'!$G$19</f>
        <v>1165.1308865599999</v>
      </c>
      <c r="G60" s="35">
        <f>SUMIFS(СВЦЭМ!$C$33:$C$776,СВЦЭМ!$A$33:$A$776,$A60,СВЦЭМ!$B$33:$B$776,G$47)+'СЕТ СН'!$G$9+СВЦЭМ!$D$10+'СЕТ СН'!$G$6-'СЕТ СН'!$G$19</f>
        <v>1157.8214711000001</v>
      </c>
      <c r="H60" s="35">
        <f>SUMIFS(СВЦЭМ!$C$33:$C$776,СВЦЭМ!$A$33:$A$776,$A60,СВЦЭМ!$B$33:$B$776,H$47)+'СЕТ СН'!$G$9+СВЦЭМ!$D$10+'СЕТ СН'!$G$6-'СЕТ СН'!$G$19</f>
        <v>1087.3642727199999</v>
      </c>
      <c r="I60" s="35">
        <f>SUMIFS(СВЦЭМ!$C$33:$C$776,СВЦЭМ!$A$33:$A$776,$A60,СВЦЭМ!$B$33:$B$776,I$47)+'СЕТ СН'!$G$9+СВЦЭМ!$D$10+'СЕТ СН'!$G$6-'СЕТ СН'!$G$19</f>
        <v>991.39219510999999</v>
      </c>
      <c r="J60" s="35">
        <f>SUMIFS(СВЦЭМ!$C$33:$C$776,СВЦЭМ!$A$33:$A$776,$A60,СВЦЭМ!$B$33:$B$776,J$47)+'СЕТ СН'!$G$9+СВЦЭМ!$D$10+'СЕТ СН'!$G$6-'СЕТ СН'!$G$19</f>
        <v>931.89932896999994</v>
      </c>
      <c r="K60" s="35">
        <f>SUMIFS(СВЦЭМ!$C$33:$C$776,СВЦЭМ!$A$33:$A$776,$A60,СВЦЭМ!$B$33:$B$776,K$47)+'СЕТ СН'!$G$9+СВЦЭМ!$D$10+'СЕТ СН'!$G$6-'СЕТ СН'!$G$19</f>
        <v>901.75318217999995</v>
      </c>
      <c r="L60" s="35">
        <f>SUMIFS(СВЦЭМ!$C$33:$C$776,СВЦЭМ!$A$33:$A$776,$A60,СВЦЭМ!$B$33:$B$776,L$47)+'СЕТ СН'!$G$9+СВЦЭМ!$D$10+'СЕТ СН'!$G$6-'СЕТ СН'!$G$19</f>
        <v>877.84589601999994</v>
      </c>
      <c r="M60" s="35">
        <f>SUMIFS(СВЦЭМ!$C$33:$C$776,СВЦЭМ!$A$33:$A$776,$A60,СВЦЭМ!$B$33:$B$776,M$47)+'СЕТ СН'!$G$9+СВЦЭМ!$D$10+'СЕТ СН'!$G$6-'СЕТ СН'!$G$19</f>
        <v>872.65391956999997</v>
      </c>
      <c r="N60" s="35">
        <f>SUMIFS(СВЦЭМ!$C$33:$C$776,СВЦЭМ!$A$33:$A$776,$A60,СВЦЭМ!$B$33:$B$776,N$47)+'СЕТ СН'!$G$9+СВЦЭМ!$D$10+'СЕТ СН'!$G$6-'СЕТ СН'!$G$19</f>
        <v>865.24441422999996</v>
      </c>
      <c r="O60" s="35">
        <f>SUMIFS(СВЦЭМ!$C$33:$C$776,СВЦЭМ!$A$33:$A$776,$A60,СВЦЭМ!$B$33:$B$776,O$47)+'СЕТ СН'!$G$9+СВЦЭМ!$D$10+'СЕТ СН'!$G$6-'СЕТ СН'!$G$19</f>
        <v>878.33357672</v>
      </c>
      <c r="P60" s="35">
        <f>SUMIFS(СВЦЭМ!$C$33:$C$776,СВЦЭМ!$A$33:$A$776,$A60,СВЦЭМ!$B$33:$B$776,P$47)+'СЕТ СН'!$G$9+СВЦЭМ!$D$10+'СЕТ СН'!$G$6-'СЕТ СН'!$G$19</f>
        <v>886.54281834999995</v>
      </c>
      <c r="Q60" s="35">
        <f>SUMIFS(СВЦЭМ!$C$33:$C$776,СВЦЭМ!$A$33:$A$776,$A60,СВЦЭМ!$B$33:$B$776,Q$47)+'СЕТ СН'!$G$9+СВЦЭМ!$D$10+'СЕТ СН'!$G$6-'СЕТ СН'!$G$19</f>
        <v>883.22146193000003</v>
      </c>
      <c r="R60" s="35">
        <f>SUMIFS(СВЦЭМ!$C$33:$C$776,СВЦЭМ!$A$33:$A$776,$A60,СВЦЭМ!$B$33:$B$776,R$47)+'СЕТ СН'!$G$9+СВЦЭМ!$D$10+'СЕТ СН'!$G$6-'СЕТ СН'!$G$19</f>
        <v>892.59541452999997</v>
      </c>
      <c r="S60" s="35">
        <f>SUMIFS(СВЦЭМ!$C$33:$C$776,СВЦЭМ!$A$33:$A$776,$A60,СВЦЭМ!$B$33:$B$776,S$47)+'СЕТ СН'!$G$9+СВЦЭМ!$D$10+'СЕТ СН'!$G$6-'СЕТ СН'!$G$19</f>
        <v>891.39898501999994</v>
      </c>
      <c r="T60" s="35">
        <f>SUMIFS(СВЦЭМ!$C$33:$C$776,СВЦЭМ!$A$33:$A$776,$A60,СВЦЭМ!$B$33:$B$776,T$47)+'СЕТ СН'!$G$9+СВЦЭМ!$D$10+'СЕТ СН'!$G$6-'СЕТ СН'!$G$19</f>
        <v>880.72243347999995</v>
      </c>
      <c r="U60" s="35">
        <f>SUMIFS(СВЦЭМ!$C$33:$C$776,СВЦЭМ!$A$33:$A$776,$A60,СВЦЭМ!$B$33:$B$776,U$47)+'СЕТ СН'!$G$9+СВЦЭМ!$D$10+'СЕТ СН'!$G$6-'СЕТ СН'!$G$19</f>
        <v>878.34167560000003</v>
      </c>
      <c r="V60" s="35">
        <f>SUMIFS(СВЦЭМ!$C$33:$C$776,СВЦЭМ!$A$33:$A$776,$A60,СВЦЭМ!$B$33:$B$776,V$47)+'СЕТ СН'!$G$9+СВЦЭМ!$D$10+'СЕТ СН'!$G$6-'СЕТ СН'!$G$19</f>
        <v>879.91148088</v>
      </c>
      <c r="W60" s="35">
        <f>SUMIFS(СВЦЭМ!$C$33:$C$776,СВЦЭМ!$A$33:$A$776,$A60,СВЦЭМ!$B$33:$B$776,W$47)+'СЕТ СН'!$G$9+СВЦЭМ!$D$10+'СЕТ СН'!$G$6-'СЕТ СН'!$G$19</f>
        <v>865.65620729</v>
      </c>
      <c r="X60" s="35">
        <f>SUMIFS(СВЦЭМ!$C$33:$C$776,СВЦЭМ!$A$33:$A$776,$A60,СВЦЭМ!$B$33:$B$776,X$47)+'СЕТ СН'!$G$9+СВЦЭМ!$D$10+'СЕТ СН'!$G$6-'СЕТ СН'!$G$19</f>
        <v>902.77077661999999</v>
      </c>
      <c r="Y60" s="35">
        <f>SUMIFS(СВЦЭМ!$C$33:$C$776,СВЦЭМ!$A$33:$A$776,$A60,СВЦЭМ!$B$33:$B$776,Y$47)+'СЕТ СН'!$G$9+СВЦЭМ!$D$10+'СЕТ СН'!$G$6-'СЕТ СН'!$G$19</f>
        <v>965.85742359999995</v>
      </c>
    </row>
    <row r="61" spans="1:25" ht="15.75" x14ac:dyDescent="0.2">
      <c r="A61" s="34">
        <f t="shared" si="1"/>
        <v>43599</v>
      </c>
      <c r="B61" s="35">
        <f>SUMIFS(СВЦЭМ!$C$33:$C$776,СВЦЭМ!$A$33:$A$776,$A61,СВЦЭМ!$B$33:$B$776,B$47)+'СЕТ СН'!$G$9+СВЦЭМ!$D$10+'СЕТ СН'!$G$6-'СЕТ СН'!$G$19</f>
        <v>1047.04441636</v>
      </c>
      <c r="C61" s="35">
        <f>SUMIFS(СВЦЭМ!$C$33:$C$776,СВЦЭМ!$A$33:$A$776,$A61,СВЦЭМ!$B$33:$B$776,C$47)+'СЕТ СН'!$G$9+СВЦЭМ!$D$10+'СЕТ СН'!$G$6-'СЕТ СН'!$G$19</f>
        <v>1163.7923878500001</v>
      </c>
      <c r="D61" s="35">
        <f>SUMIFS(СВЦЭМ!$C$33:$C$776,СВЦЭМ!$A$33:$A$776,$A61,СВЦЭМ!$B$33:$B$776,D$47)+'СЕТ СН'!$G$9+СВЦЭМ!$D$10+'СЕТ СН'!$G$6-'СЕТ СН'!$G$19</f>
        <v>1263.5959014999999</v>
      </c>
      <c r="E61" s="35">
        <f>SUMIFS(СВЦЭМ!$C$33:$C$776,СВЦЭМ!$A$33:$A$776,$A61,СВЦЭМ!$B$33:$B$776,E$47)+'СЕТ СН'!$G$9+СВЦЭМ!$D$10+'СЕТ СН'!$G$6-'СЕТ СН'!$G$19</f>
        <v>1266.05427289</v>
      </c>
      <c r="F61" s="35">
        <f>SUMIFS(СВЦЭМ!$C$33:$C$776,СВЦЭМ!$A$33:$A$776,$A61,СВЦЭМ!$B$33:$B$776,F$47)+'СЕТ СН'!$G$9+СВЦЭМ!$D$10+'СЕТ СН'!$G$6-'СЕТ СН'!$G$19</f>
        <v>1270.2809744900001</v>
      </c>
      <c r="G61" s="35">
        <f>SUMIFS(СВЦЭМ!$C$33:$C$776,СВЦЭМ!$A$33:$A$776,$A61,СВЦЭМ!$B$33:$B$776,G$47)+'СЕТ СН'!$G$9+СВЦЭМ!$D$10+'СЕТ СН'!$G$6-'СЕТ СН'!$G$19</f>
        <v>1244.2133745400001</v>
      </c>
      <c r="H61" s="35">
        <f>SUMIFS(СВЦЭМ!$C$33:$C$776,СВЦЭМ!$A$33:$A$776,$A61,СВЦЭМ!$B$33:$B$776,H$47)+'СЕТ СН'!$G$9+СВЦЭМ!$D$10+'СЕТ СН'!$G$6-'СЕТ СН'!$G$19</f>
        <v>1125.1226355599999</v>
      </c>
      <c r="I61" s="35">
        <f>SUMIFS(СВЦЭМ!$C$33:$C$776,СВЦЭМ!$A$33:$A$776,$A61,СВЦЭМ!$B$33:$B$776,I$47)+'СЕТ СН'!$G$9+СВЦЭМ!$D$10+'СЕТ СН'!$G$6-'СЕТ СН'!$G$19</f>
        <v>1003.06870879</v>
      </c>
      <c r="J61" s="35">
        <f>SUMIFS(СВЦЭМ!$C$33:$C$776,СВЦЭМ!$A$33:$A$776,$A61,СВЦЭМ!$B$33:$B$776,J$47)+'СЕТ СН'!$G$9+СВЦЭМ!$D$10+'СЕТ СН'!$G$6-'СЕТ СН'!$G$19</f>
        <v>942.58585370000003</v>
      </c>
      <c r="K61" s="35">
        <f>SUMIFS(СВЦЭМ!$C$33:$C$776,СВЦЭМ!$A$33:$A$776,$A61,СВЦЭМ!$B$33:$B$776,K$47)+'СЕТ СН'!$G$9+СВЦЭМ!$D$10+'СЕТ СН'!$G$6-'СЕТ СН'!$G$19</f>
        <v>876.87162054999999</v>
      </c>
      <c r="L61" s="35">
        <f>SUMIFS(СВЦЭМ!$C$33:$C$776,СВЦЭМ!$A$33:$A$776,$A61,СВЦЭМ!$B$33:$B$776,L$47)+'СЕТ СН'!$G$9+СВЦЭМ!$D$10+'СЕТ СН'!$G$6-'СЕТ СН'!$G$19</f>
        <v>862.38787970999999</v>
      </c>
      <c r="M61" s="35">
        <f>SUMIFS(СВЦЭМ!$C$33:$C$776,СВЦЭМ!$A$33:$A$776,$A61,СВЦЭМ!$B$33:$B$776,M$47)+'СЕТ СН'!$G$9+СВЦЭМ!$D$10+'СЕТ СН'!$G$6-'СЕТ СН'!$G$19</f>
        <v>858.02161463999994</v>
      </c>
      <c r="N61" s="35">
        <f>SUMIFS(СВЦЭМ!$C$33:$C$776,СВЦЭМ!$A$33:$A$776,$A61,СВЦЭМ!$B$33:$B$776,N$47)+'СЕТ СН'!$G$9+СВЦЭМ!$D$10+'СЕТ СН'!$G$6-'СЕТ СН'!$G$19</f>
        <v>857.09725212000001</v>
      </c>
      <c r="O61" s="35">
        <f>SUMIFS(СВЦЭМ!$C$33:$C$776,СВЦЭМ!$A$33:$A$776,$A61,СВЦЭМ!$B$33:$B$776,O$47)+'СЕТ СН'!$G$9+СВЦЭМ!$D$10+'СЕТ СН'!$G$6-'СЕТ СН'!$G$19</f>
        <v>868.32473357000003</v>
      </c>
      <c r="P61" s="35">
        <f>SUMIFS(СВЦЭМ!$C$33:$C$776,СВЦЭМ!$A$33:$A$776,$A61,СВЦЭМ!$B$33:$B$776,P$47)+'СЕТ СН'!$G$9+СВЦЭМ!$D$10+'СЕТ СН'!$G$6-'СЕТ СН'!$G$19</f>
        <v>876.77823240999999</v>
      </c>
      <c r="Q61" s="35">
        <f>SUMIFS(СВЦЭМ!$C$33:$C$776,СВЦЭМ!$A$33:$A$776,$A61,СВЦЭМ!$B$33:$B$776,Q$47)+'СЕТ СН'!$G$9+СВЦЭМ!$D$10+'СЕТ СН'!$G$6-'СЕТ СН'!$G$19</f>
        <v>878.81356502999995</v>
      </c>
      <c r="R61" s="35">
        <f>SUMIFS(СВЦЭМ!$C$33:$C$776,СВЦЭМ!$A$33:$A$776,$A61,СВЦЭМ!$B$33:$B$776,R$47)+'СЕТ СН'!$G$9+СВЦЭМ!$D$10+'СЕТ СН'!$G$6-'СЕТ СН'!$G$19</f>
        <v>875.12666683999998</v>
      </c>
      <c r="S61" s="35">
        <f>SUMIFS(СВЦЭМ!$C$33:$C$776,СВЦЭМ!$A$33:$A$776,$A61,СВЦЭМ!$B$33:$B$776,S$47)+'СЕТ СН'!$G$9+СВЦЭМ!$D$10+'СЕТ СН'!$G$6-'СЕТ СН'!$G$19</f>
        <v>877.34565386999998</v>
      </c>
      <c r="T61" s="35">
        <f>SUMIFS(СВЦЭМ!$C$33:$C$776,СВЦЭМ!$A$33:$A$776,$A61,СВЦЭМ!$B$33:$B$776,T$47)+'СЕТ СН'!$G$9+СВЦЭМ!$D$10+'СЕТ СН'!$G$6-'СЕТ СН'!$G$19</f>
        <v>872.45242244999997</v>
      </c>
      <c r="U61" s="35">
        <f>SUMIFS(СВЦЭМ!$C$33:$C$776,СВЦЭМ!$A$33:$A$776,$A61,СВЦЭМ!$B$33:$B$776,U$47)+'СЕТ СН'!$G$9+СВЦЭМ!$D$10+'СЕТ СН'!$G$6-'СЕТ СН'!$G$19</f>
        <v>850.62681530999998</v>
      </c>
      <c r="V61" s="35">
        <f>SUMIFS(СВЦЭМ!$C$33:$C$776,СВЦЭМ!$A$33:$A$776,$A61,СВЦЭМ!$B$33:$B$776,V$47)+'СЕТ СН'!$G$9+СВЦЭМ!$D$10+'СЕТ СН'!$G$6-'СЕТ СН'!$G$19</f>
        <v>838.00346576000004</v>
      </c>
      <c r="W61" s="35">
        <f>SUMIFS(СВЦЭМ!$C$33:$C$776,СВЦЭМ!$A$33:$A$776,$A61,СВЦЭМ!$B$33:$B$776,W$47)+'СЕТ СН'!$G$9+СВЦЭМ!$D$10+'СЕТ СН'!$G$6-'СЕТ СН'!$G$19</f>
        <v>853.51362691999998</v>
      </c>
      <c r="X61" s="35">
        <f>SUMIFS(СВЦЭМ!$C$33:$C$776,СВЦЭМ!$A$33:$A$776,$A61,СВЦЭМ!$B$33:$B$776,X$47)+'СЕТ СН'!$G$9+СВЦЭМ!$D$10+'СЕТ СН'!$G$6-'СЕТ СН'!$G$19</f>
        <v>830.85813655999993</v>
      </c>
      <c r="Y61" s="35">
        <f>SUMIFS(СВЦЭМ!$C$33:$C$776,СВЦЭМ!$A$33:$A$776,$A61,СВЦЭМ!$B$33:$B$776,Y$47)+'СЕТ СН'!$G$9+СВЦЭМ!$D$10+'СЕТ СН'!$G$6-'СЕТ СН'!$G$19</f>
        <v>904.40960478</v>
      </c>
    </row>
    <row r="62" spans="1:25" ht="15.75" x14ac:dyDescent="0.2">
      <c r="A62" s="34">
        <f t="shared" si="1"/>
        <v>43600</v>
      </c>
      <c r="B62" s="35">
        <f>SUMIFS(СВЦЭМ!$C$33:$C$776,СВЦЭМ!$A$33:$A$776,$A62,СВЦЭМ!$B$33:$B$776,B$47)+'СЕТ СН'!$G$9+СВЦЭМ!$D$10+'СЕТ СН'!$G$6-'СЕТ СН'!$G$19</f>
        <v>980.69429016000004</v>
      </c>
      <c r="C62" s="35">
        <f>SUMIFS(СВЦЭМ!$C$33:$C$776,СВЦЭМ!$A$33:$A$776,$A62,СВЦЭМ!$B$33:$B$776,C$47)+'СЕТ СН'!$G$9+СВЦЭМ!$D$10+'СЕТ СН'!$G$6-'СЕТ СН'!$G$19</f>
        <v>1061.7149630700001</v>
      </c>
      <c r="D62" s="35">
        <f>SUMIFS(СВЦЭМ!$C$33:$C$776,СВЦЭМ!$A$33:$A$776,$A62,СВЦЭМ!$B$33:$B$776,D$47)+'СЕТ СН'!$G$9+СВЦЭМ!$D$10+'СЕТ СН'!$G$6-'СЕТ СН'!$G$19</f>
        <v>1155.73059874</v>
      </c>
      <c r="E62" s="35">
        <f>SUMIFS(СВЦЭМ!$C$33:$C$776,СВЦЭМ!$A$33:$A$776,$A62,СВЦЭМ!$B$33:$B$776,E$47)+'СЕТ СН'!$G$9+СВЦЭМ!$D$10+'СЕТ СН'!$G$6-'СЕТ СН'!$G$19</f>
        <v>1165.44583788</v>
      </c>
      <c r="F62" s="35">
        <f>SUMIFS(СВЦЭМ!$C$33:$C$776,СВЦЭМ!$A$33:$A$776,$A62,СВЦЭМ!$B$33:$B$776,F$47)+'СЕТ СН'!$G$9+СВЦЭМ!$D$10+'СЕТ СН'!$G$6-'СЕТ СН'!$G$19</f>
        <v>1176.9233419000002</v>
      </c>
      <c r="G62" s="35">
        <f>SUMIFS(СВЦЭМ!$C$33:$C$776,СВЦЭМ!$A$33:$A$776,$A62,СВЦЭМ!$B$33:$B$776,G$47)+'СЕТ СН'!$G$9+СВЦЭМ!$D$10+'СЕТ СН'!$G$6-'СЕТ СН'!$G$19</f>
        <v>1167.2883448000002</v>
      </c>
      <c r="H62" s="35">
        <f>SUMIFS(СВЦЭМ!$C$33:$C$776,СВЦЭМ!$A$33:$A$776,$A62,СВЦЭМ!$B$33:$B$776,H$47)+'СЕТ СН'!$G$9+СВЦЭМ!$D$10+'СЕТ СН'!$G$6-'СЕТ СН'!$G$19</f>
        <v>1070.2893522700001</v>
      </c>
      <c r="I62" s="35">
        <f>SUMIFS(СВЦЭМ!$C$33:$C$776,СВЦЭМ!$A$33:$A$776,$A62,СВЦЭМ!$B$33:$B$776,I$47)+'СЕТ СН'!$G$9+СВЦЭМ!$D$10+'СЕТ СН'!$G$6-'СЕТ СН'!$G$19</f>
        <v>979.18415783</v>
      </c>
      <c r="J62" s="35">
        <f>SUMIFS(СВЦЭМ!$C$33:$C$776,СВЦЭМ!$A$33:$A$776,$A62,СВЦЭМ!$B$33:$B$776,J$47)+'СЕТ СН'!$G$9+СВЦЭМ!$D$10+'СЕТ СН'!$G$6-'СЕТ СН'!$G$19</f>
        <v>918.81709740999997</v>
      </c>
      <c r="K62" s="35">
        <f>SUMIFS(СВЦЭМ!$C$33:$C$776,СВЦЭМ!$A$33:$A$776,$A62,СВЦЭМ!$B$33:$B$776,K$47)+'СЕТ СН'!$G$9+СВЦЭМ!$D$10+'СЕТ СН'!$G$6-'СЕТ СН'!$G$19</f>
        <v>864.88600983000003</v>
      </c>
      <c r="L62" s="35">
        <f>SUMIFS(СВЦЭМ!$C$33:$C$776,СВЦЭМ!$A$33:$A$776,$A62,СВЦЭМ!$B$33:$B$776,L$47)+'СЕТ СН'!$G$9+СВЦЭМ!$D$10+'СЕТ СН'!$G$6-'СЕТ СН'!$G$19</f>
        <v>848.59662566999998</v>
      </c>
      <c r="M62" s="35">
        <f>SUMIFS(СВЦЭМ!$C$33:$C$776,СВЦЭМ!$A$33:$A$776,$A62,СВЦЭМ!$B$33:$B$776,M$47)+'СЕТ СН'!$G$9+СВЦЭМ!$D$10+'СЕТ СН'!$G$6-'СЕТ СН'!$G$19</f>
        <v>857.37578968000003</v>
      </c>
      <c r="N62" s="35">
        <f>SUMIFS(СВЦЭМ!$C$33:$C$776,СВЦЭМ!$A$33:$A$776,$A62,СВЦЭМ!$B$33:$B$776,N$47)+'СЕТ СН'!$G$9+СВЦЭМ!$D$10+'СЕТ СН'!$G$6-'СЕТ СН'!$G$19</f>
        <v>851.54043531000002</v>
      </c>
      <c r="O62" s="35">
        <f>SUMIFS(СВЦЭМ!$C$33:$C$776,СВЦЭМ!$A$33:$A$776,$A62,СВЦЭМ!$B$33:$B$776,O$47)+'СЕТ СН'!$G$9+СВЦЭМ!$D$10+'СЕТ СН'!$G$6-'СЕТ СН'!$G$19</f>
        <v>869.36505184999999</v>
      </c>
      <c r="P62" s="35">
        <f>SUMIFS(СВЦЭМ!$C$33:$C$776,СВЦЭМ!$A$33:$A$776,$A62,СВЦЭМ!$B$33:$B$776,P$47)+'СЕТ СН'!$G$9+СВЦЭМ!$D$10+'СЕТ СН'!$G$6-'СЕТ СН'!$G$19</f>
        <v>868.45031920999998</v>
      </c>
      <c r="Q62" s="35">
        <f>SUMIFS(СВЦЭМ!$C$33:$C$776,СВЦЭМ!$A$33:$A$776,$A62,СВЦЭМ!$B$33:$B$776,Q$47)+'СЕТ СН'!$G$9+СВЦЭМ!$D$10+'СЕТ СН'!$G$6-'СЕТ СН'!$G$19</f>
        <v>867.62661510999999</v>
      </c>
      <c r="R62" s="35">
        <f>SUMIFS(СВЦЭМ!$C$33:$C$776,СВЦЭМ!$A$33:$A$776,$A62,СВЦЭМ!$B$33:$B$776,R$47)+'СЕТ СН'!$G$9+СВЦЭМ!$D$10+'СЕТ СН'!$G$6-'СЕТ СН'!$G$19</f>
        <v>870.64374126999996</v>
      </c>
      <c r="S62" s="35">
        <f>SUMIFS(СВЦЭМ!$C$33:$C$776,СВЦЭМ!$A$33:$A$776,$A62,СВЦЭМ!$B$33:$B$776,S$47)+'СЕТ СН'!$G$9+СВЦЭМ!$D$10+'СЕТ СН'!$G$6-'СЕТ СН'!$G$19</f>
        <v>887.45833116999995</v>
      </c>
      <c r="T62" s="35">
        <f>SUMIFS(СВЦЭМ!$C$33:$C$776,СВЦЭМ!$A$33:$A$776,$A62,СВЦЭМ!$B$33:$B$776,T$47)+'СЕТ СН'!$G$9+СВЦЭМ!$D$10+'СЕТ СН'!$G$6-'СЕТ СН'!$G$19</f>
        <v>885.20331657999998</v>
      </c>
      <c r="U62" s="35">
        <f>SUMIFS(СВЦЭМ!$C$33:$C$776,СВЦЭМ!$A$33:$A$776,$A62,СВЦЭМ!$B$33:$B$776,U$47)+'СЕТ СН'!$G$9+СВЦЭМ!$D$10+'СЕТ СН'!$G$6-'СЕТ СН'!$G$19</f>
        <v>880.51723617999994</v>
      </c>
      <c r="V62" s="35">
        <f>SUMIFS(СВЦЭМ!$C$33:$C$776,СВЦЭМ!$A$33:$A$776,$A62,СВЦЭМ!$B$33:$B$776,V$47)+'СЕТ СН'!$G$9+СВЦЭМ!$D$10+'СЕТ СН'!$G$6-'СЕТ СН'!$G$19</f>
        <v>866.63870241999996</v>
      </c>
      <c r="W62" s="35">
        <f>SUMIFS(СВЦЭМ!$C$33:$C$776,СВЦЭМ!$A$33:$A$776,$A62,СВЦЭМ!$B$33:$B$776,W$47)+'СЕТ СН'!$G$9+СВЦЭМ!$D$10+'СЕТ СН'!$G$6-'СЕТ СН'!$G$19</f>
        <v>864.98905517000003</v>
      </c>
      <c r="X62" s="35">
        <f>SUMIFS(СВЦЭМ!$C$33:$C$776,СВЦЭМ!$A$33:$A$776,$A62,СВЦЭМ!$B$33:$B$776,X$47)+'СЕТ СН'!$G$9+СВЦЭМ!$D$10+'СЕТ СН'!$G$6-'СЕТ СН'!$G$19</f>
        <v>872.72719300999995</v>
      </c>
      <c r="Y62" s="35">
        <f>SUMIFS(СВЦЭМ!$C$33:$C$776,СВЦЭМ!$A$33:$A$776,$A62,СВЦЭМ!$B$33:$B$776,Y$47)+'СЕТ СН'!$G$9+СВЦЭМ!$D$10+'СЕТ СН'!$G$6-'СЕТ СН'!$G$19</f>
        <v>955.70622704000004</v>
      </c>
    </row>
    <row r="63" spans="1:25" ht="15.75" x14ac:dyDescent="0.2">
      <c r="A63" s="34">
        <f t="shared" si="1"/>
        <v>43601</v>
      </c>
      <c r="B63" s="35">
        <f>SUMIFS(СВЦЭМ!$C$33:$C$776,СВЦЭМ!$A$33:$A$776,$A63,СВЦЭМ!$B$33:$B$776,B$47)+'СЕТ СН'!$G$9+СВЦЭМ!$D$10+'СЕТ СН'!$G$6-'СЕТ СН'!$G$19</f>
        <v>995.94172483</v>
      </c>
      <c r="C63" s="35">
        <f>SUMIFS(СВЦЭМ!$C$33:$C$776,СВЦЭМ!$A$33:$A$776,$A63,СВЦЭМ!$B$33:$B$776,C$47)+'СЕТ СН'!$G$9+СВЦЭМ!$D$10+'СЕТ СН'!$G$6-'СЕТ СН'!$G$19</f>
        <v>1112.6499770099999</v>
      </c>
      <c r="D63" s="35">
        <f>SUMIFS(СВЦЭМ!$C$33:$C$776,СВЦЭМ!$A$33:$A$776,$A63,СВЦЭМ!$B$33:$B$776,D$47)+'СЕТ СН'!$G$9+СВЦЭМ!$D$10+'СЕТ СН'!$G$6-'СЕТ СН'!$G$19</f>
        <v>1184.38893065</v>
      </c>
      <c r="E63" s="35">
        <f>SUMIFS(СВЦЭМ!$C$33:$C$776,СВЦЭМ!$A$33:$A$776,$A63,СВЦЭМ!$B$33:$B$776,E$47)+'СЕТ СН'!$G$9+СВЦЭМ!$D$10+'СЕТ СН'!$G$6-'СЕТ СН'!$G$19</f>
        <v>1200.5406133900001</v>
      </c>
      <c r="F63" s="35">
        <f>SUMIFS(СВЦЭМ!$C$33:$C$776,СВЦЭМ!$A$33:$A$776,$A63,СВЦЭМ!$B$33:$B$776,F$47)+'СЕТ СН'!$G$9+СВЦЭМ!$D$10+'СЕТ СН'!$G$6-'СЕТ СН'!$G$19</f>
        <v>1208.3326696200002</v>
      </c>
      <c r="G63" s="35">
        <f>SUMIFS(СВЦЭМ!$C$33:$C$776,СВЦЭМ!$A$33:$A$776,$A63,СВЦЭМ!$B$33:$B$776,G$47)+'СЕТ СН'!$G$9+СВЦЭМ!$D$10+'СЕТ СН'!$G$6-'СЕТ СН'!$G$19</f>
        <v>1188.7051318600002</v>
      </c>
      <c r="H63" s="35">
        <f>SUMIFS(СВЦЭМ!$C$33:$C$776,СВЦЭМ!$A$33:$A$776,$A63,СВЦЭМ!$B$33:$B$776,H$47)+'СЕТ СН'!$G$9+СВЦЭМ!$D$10+'СЕТ СН'!$G$6-'СЕТ СН'!$G$19</f>
        <v>1101.78522567</v>
      </c>
      <c r="I63" s="35">
        <f>SUMIFS(СВЦЭМ!$C$33:$C$776,СВЦЭМ!$A$33:$A$776,$A63,СВЦЭМ!$B$33:$B$776,I$47)+'СЕТ СН'!$G$9+СВЦЭМ!$D$10+'СЕТ СН'!$G$6-'СЕТ СН'!$G$19</f>
        <v>962.59290921000002</v>
      </c>
      <c r="J63" s="35">
        <f>SUMIFS(СВЦЭМ!$C$33:$C$776,СВЦЭМ!$A$33:$A$776,$A63,СВЦЭМ!$B$33:$B$776,J$47)+'СЕТ СН'!$G$9+СВЦЭМ!$D$10+'СЕТ СН'!$G$6-'СЕТ СН'!$G$19</f>
        <v>913.63518608999993</v>
      </c>
      <c r="K63" s="35">
        <f>SUMIFS(СВЦЭМ!$C$33:$C$776,СВЦЭМ!$A$33:$A$776,$A63,СВЦЭМ!$B$33:$B$776,K$47)+'СЕТ СН'!$G$9+СВЦЭМ!$D$10+'СЕТ СН'!$G$6-'СЕТ СН'!$G$19</f>
        <v>847.60787009000001</v>
      </c>
      <c r="L63" s="35">
        <f>SUMIFS(СВЦЭМ!$C$33:$C$776,СВЦЭМ!$A$33:$A$776,$A63,СВЦЭМ!$B$33:$B$776,L$47)+'СЕТ СН'!$G$9+СВЦЭМ!$D$10+'СЕТ СН'!$G$6-'СЕТ СН'!$G$19</f>
        <v>840.39725421000003</v>
      </c>
      <c r="M63" s="35">
        <f>SUMIFS(СВЦЭМ!$C$33:$C$776,СВЦЭМ!$A$33:$A$776,$A63,СВЦЭМ!$B$33:$B$776,M$47)+'СЕТ СН'!$G$9+СВЦЭМ!$D$10+'СЕТ СН'!$G$6-'СЕТ СН'!$G$19</f>
        <v>848.93652412999995</v>
      </c>
      <c r="N63" s="35">
        <f>SUMIFS(СВЦЭМ!$C$33:$C$776,СВЦЭМ!$A$33:$A$776,$A63,СВЦЭМ!$B$33:$B$776,N$47)+'СЕТ СН'!$G$9+СВЦЭМ!$D$10+'СЕТ СН'!$G$6-'СЕТ СН'!$G$19</f>
        <v>837.31896815999994</v>
      </c>
      <c r="O63" s="35">
        <f>SUMIFS(СВЦЭМ!$C$33:$C$776,СВЦЭМ!$A$33:$A$776,$A63,СВЦЭМ!$B$33:$B$776,O$47)+'СЕТ СН'!$G$9+СВЦЭМ!$D$10+'СЕТ СН'!$G$6-'СЕТ СН'!$G$19</f>
        <v>839.14502721999997</v>
      </c>
      <c r="P63" s="35">
        <f>SUMIFS(СВЦЭМ!$C$33:$C$776,СВЦЭМ!$A$33:$A$776,$A63,СВЦЭМ!$B$33:$B$776,P$47)+'СЕТ СН'!$G$9+СВЦЭМ!$D$10+'СЕТ СН'!$G$6-'СЕТ СН'!$G$19</f>
        <v>839.82963498000004</v>
      </c>
      <c r="Q63" s="35">
        <f>SUMIFS(СВЦЭМ!$C$33:$C$776,СВЦЭМ!$A$33:$A$776,$A63,СВЦЭМ!$B$33:$B$776,Q$47)+'СЕТ СН'!$G$9+СВЦЭМ!$D$10+'СЕТ СН'!$G$6-'СЕТ СН'!$G$19</f>
        <v>839.97142841000004</v>
      </c>
      <c r="R63" s="35">
        <f>SUMIFS(СВЦЭМ!$C$33:$C$776,СВЦЭМ!$A$33:$A$776,$A63,СВЦЭМ!$B$33:$B$776,R$47)+'СЕТ СН'!$G$9+СВЦЭМ!$D$10+'СЕТ СН'!$G$6-'СЕТ СН'!$G$19</f>
        <v>833.63302591000001</v>
      </c>
      <c r="S63" s="35">
        <f>SUMIFS(СВЦЭМ!$C$33:$C$776,СВЦЭМ!$A$33:$A$776,$A63,СВЦЭМ!$B$33:$B$776,S$47)+'СЕТ СН'!$G$9+СВЦЭМ!$D$10+'СЕТ СН'!$G$6-'СЕТ СН'!$G$19</f>
        <v>839.36025569000003</v>
      </c>
      <c r="T63" s="35">
        <f>SUMIFS(СВЦЭМ!$C$33:$C$776,СВЦЭМ!$A$33:$A$776,$A63,СВЦЭМ!$B$33:$B$776,T$47)+'СЕТ СН'!$G$9+СВЦЭМ!$D$10+'СЕТ СН'!$G$6-'СЕТ СН'!$G$19</f>
        <v>837.50120214000003</v>
      </c>
      <c r="U63" s="35">
        <f>SUMIFS(СВЦЭМ!$C$33:$C$776,СВЦЭМ!$A$33:$A$776,$A63,СВЦЭМ!$B$33:$B$776,U$47)+'СЕТ СН'!$G$9+СВЦЭМ!$D$10+'СЕТ СН'!$G$6-'СЕТ СН'!$G$19</f>
        <v>824.72457259999999</v>
      </c>
      <c r="V63" s="35">
        <f>SUMIFS(СВЦЭМ!$C$33:$C$776,СВЦЭМ!$A$33:$A$776,$A63,СВЦЭМ!$B$33:$B$776,V$47)+'СЕТ СН'!$G$9+СВЦЭМ!$D$10+'СЕТ СН'!$G$6-'СЕТ СН'!$G$19</f>
        <v>819.44412794999994</v>
      </c>
      <c r="W63" s="35">
        <f>SUMIFS(СВЦЭМ!$C$33:$C$776,СВЦЭМ!$A$33:$A$776,$A63,СВЦЭМ!$B$33:$B$776,W$47)+'СЕТ СН'!$G$9+СВЦЭМ!$D$10+'СЕТ СН'!$G$6-'СЕТ СН'!$G$19</f>
        <v>804.16763807999996</v>
      </c>
      <c r="X63" s="35">
        <f>SUMIFS(СВЦЭМ!$C$33:$C$776,СВЦЭМ!$A$33:$A$776,$A63,СВЦЭМ!$B$33:$B$776,X$47)+'СЕТ СН'!$G$9+СВЦЭМ!$D$10+'СЕТ СН'!$G$6-'СЕТ СН'!$G$19</f>
        <v>832.94568409999999</v>
      </c>
      <c r="Y63" s="35">
        <f>SUMIFS(СВЦЭМ!$C$33:$C$776,СВЦЭМ!$A$33:$A$776,$A63,СВЦЭМ!$B$33:$B$776,Y$47)+'СЕТ СН'!$G$9+СВЦЭМ!$D$10+'СЕТ СН'!$G$6-'СЕТ СН'!$G$19</f>
        <v>928.82961439999997</v>
      </c>
    </row>
    <row r="64" spans="1:25" ht="15.75" x14ac:dyDescent="0.2">
      <c r="A64" s="34">
        <f t="shared" si="1"/>
        <v>43602</v>
      </c>
      <c r="B64" s="35">
        <f>SUMIFS(СВЦЭМ!$C$33:$C$776,СВЦЭМ!$A$33:$A$776,$A64,СВЦЭМ!$B$33:$B$776,B$47)+'СЕТ СН'!$G$9+СВЦЭМ!$D$10+'СЕТ СН'!$G$6-'СЕТ СН'!$G$19</f>
        <v>1039.8764950099999</v>
      </c>
      <c r="C64" s="35">
        <f>SUMIFS(СВЦЭМ!$C$33:$C$776,СВЦЭМ!$A$33:$A$776,$A64,СВЦЭМ!$B$33:$B$776,C$47)+'СЕТ СН'!$G$9+СВЦЭМ!$D$10+'СЕТ СН'!$G$6-'СЕТ СН'!$G$19</f>
        <v>1143.0815493300001</v>
      </c>
      <c r="D64" s="35">
        <f>SUMIFS(СВЦЭМ!$C$33:$C$776,СВЦЭМ!$A$33:$A$776,$A64,СВЦЭМ!$B$33:$B$776,D$47)+'СЕТ СН'!$G$9+СВЦЭМ!$D$10+'СЕТ СН'!$G$6-'СЕТ СН'!$G$19</f>
        <v>1213.9076846600001</v>
      </c>
      <c r="E64" s="35">
        <f>SUMIFS(СВЦЭМ!$C$33:$C$776,СВЦЭМ!$A$33:$A$776,$A64,СВЦЭМ!$B$33:$B$776,E$47)+'СЕТ СН'!$G$9+СВЦЭМ!$D$10+'СЕТ СН'!$G$6-'СЕТ СН'!$G$19</f>
        <v>1228.5957129899998</v>
      </c>
      <c r="F64" s="35">
        <f>SUMIFS(СВЦЭМ!$C$33:$C$776,СВЦЭМ!$A$33:$A$776,$A64,СВЦЭМ!$B$33:$B$776,F$47)+'СЕТ СН'!$G$9+СВЦЭМ!$D$10+'СЕТ СН'!$G$6-'СЕТ СН'!$G$19</f>
        <v>1230.0630439400002</v>
      </c>
      <c r="G64" s="35">
        <f>SUMIFS(СВЦЭМ!$C$33:$C$776,СВЦЭМ!$A$33:$A$776,$A64,СВЦЭМ!$B$33:$B$776,G$47)+'СЕТ СН'!$G$9+СВЦЭМ!$D$10+'СЕТ СН'!$G$6-'СЕТ СН'!$G$19</f>
        <v>1217.0002830399999</v>
      </c>
      <c r="H64" s="35">
        <f>SUMIFS(СВЦЭМ!$C$33:$C$776,СВЦЭМ!$A$33:$A$776,$A64,СВЦЭМ!$B$33:$B$776,H$47)+'СЕТ СН'!$G$9+СВЦЭМ!$D$10+'СЕТ СН'!$G$6-'СЕТ СН'!$G$19</f>
        <v>1133.47996472</v>
      </c>
      <c r="I64" s="35">
        <f>SUMIFS(СВЦЭМ!$C$33:$C$776,СВЦЭМ!$A$33:$A$776,$A64,СВЦЭМ!$B$33:$B$776,I$47)+'СЕТ СН'!$G$9+СВЦЭМ!$D$10+'СЕТ СН'!$G$6-'СЕТ СН'!$G$19</f>
        <v>1008.1316880099999</v>
      </c>
      <c r="J64" s="35">
        <f>SUMIFS(СВЦЭМ!$C$33:$C$776,СВЦЭМ!$A$33:$A$776,$A64,СВЦЭМ!$B$33:$B$776,J$47)+'СЕТ СН'!$G$9+СВЦЭМ!$D$10+'СЕТ СН'!$G$6-'СЕТ СН'!$G$19</f>
        <v>916.62244328999998</v>
      </c>
      <c r="K64" s="35">
        <f>SUMIFS(СВЦЭМ!$C$33:$C$776,СВЦЭМ!$A$33:$A$776,$A64,СВЦЭМ!$B$33:$B$776,K$47)+'СЕТ СН'!$G$9+СВЦЭМ!$D$10+'СЕТ СН'!$G$6-'СЕТ СН'!$G$19</f>
        <v>830.21818203999999</v>
      </c>
      <c r="L64" s="35">
        <f>SUMIFS(СВЦЭМ!$C$33:$C$776,СВЦЭМ!$A$33:$A$776,$A64,СВЦЭМ!$B$33:$B$776,L$47)+'СЕТ СН'!$G$9+СВЦЭМ!$D$10+'СЕТ СН'!$G$6-'СЕТ СН'!$G$19</f>
        <v>821.73286634999999</v>
      </c>
      <c r="M64" s="35">
        <f>SUMIFS(СВЦЭМ!$C$33:$C$776,СВЦЭМ!$A$33:$A$776,$A64,СВЦЭМ!$B$33:$B$776,M$47)+'СЕТ СН'!$G$9+СВЦЭМ!$D$10+'СЕТ СН'!$G$6-'СЕТ СН'!$G$19</f>
        <v>823.91193462000001</v>
      </c>
      <c r="N64" s="35">
        <f>SUMIFS(СВЦЭМ!$C$33:$C$776,СВЦЭМ!$A$33:$A$776,$A64,СВЦЭМ!$B$33:$B$776,N$47)+'СЕТ СН'!$G$9+СВЦЭМ!$D$10+'СЕТ СН'!$G$6-'СЕТ СН'!$G$19</f>
        <v>822.38680727999997</v>
      </c>
      <c r="O64" s="35">
        <f>SUMIFS(СВЦЭМ!$C$33:$C$776,СВЦЭМ!$A$33:$A$776,$A64,СВЦЭМ!$B$33:$B$776,O$47)+'СЕТ СН'!$G$9+СВЦЭМ!$D$10+'СЕТ СН'!$G$6-'СЕТ СН'!$G$19</f>
        <v>827.17081987999995</v>
      </c>
      <c r="P64" s="35">
        <f>SUMIFS(СВЦЭМ!$C$33:$C$776,СВЦЭМ!$A$33:$A$776,$A64,СВЦЭМ!$B$33:$B$776,P$47)+'СЕТ СН'!$G$9+СВЦЭМ!$D$10+'СЕТ СН'!$G$6-'СЕТ СН'!$G$19</f>
        <v>833.51844234999999</v>
      </c>
      <c r="Q64" s="35">
        <f>SUMIFS(СВЦЭМ!$C$33:$C$776,СВЦЭМ!$A$33:$A$776,$A64,СВЦЭМ!$B$33:$B$776,Q$47)+'СЕТ СН'!$G$9+СВЦЭМ!$D$10+'СЕТ СН'!$G$6-'СЕТ СН'!$G$19</f>
        <v>832.49403468000003</v>
      </c>
      <c r="R64" s="35">
        <f>SUMIFS(СВЦЭМ!$C$33:$C$776,СВЦЭМ!$A$33:$A$776,$A64,СВЦЭМ!$B$33:$B$776,R$47)+'СЕТ СН'!$G$9+СВЦЭМ!$D$10+'СЕТ СН'!$G$6-'СЕТ СН'!$G$19</f>
        <v>833.92155881999997</v>
      </c>
      <c r="S64" s="35">
        <f>SUMIFS(СВЦЭМ!$C$33:$C$776,СВЦЭМ!$A$33:$A$776,$A64,СВЦЭМ!$B$33:$B$776,S$47)+'СЕТ СН'!$G$9+СВЦЭМ!$D$10+'СЕТ СН'!$G$6-'СЕТ СН'!$G$19</f>
        <v>839.16235055999994</v>
      </c>
      <c r="T64" s="35">
        <f>SUMIFS(СВЦЭМ!$C$33:$C$776,СВЦЭМ!$A$33:$A$776,$A64,СВЦЭМ!$B$33:$B$776,T$47)+'СЕТ СН'!$G$9+СВЦЭМ!$D$10+'СЕТ СН'!$G$6-'СЕТ СН'!$G$19</f>
        <v>841.94855582000002</v>
      </c>
      <c r="U64" s="35">
        <f>SUMIFS(СВЦЭМ!$C$33:$C$776,СВЦЭМ!$A$33:$A$776,$A64,СВЦЭМ!$B$33:$B$776,U$47)+'СЕТ СН'!$G$9+СВЦЭМ!$D$10+'СЕТ СН'!$G$6-'СЕТ СН'!$G$19</f>
        <v>835.54479263999997</v>
      </c>
      <c r="V64" s="35">
        <f>SUMIFS(СВЦЭМ!$C$33:$C$776,СВЦЭМ!$A$33:$A$776,$A64,СВЦЭМ!$B$33:$B$776,V$47)+'СЕТ СН'!$G$9+СВЦЭМ!$D$10+'СЕТ СН'!$G$6-'СЕТ СН'!$G$19</f>
        <v>824.60350294</v>
      </c>
      <c r="W64" s="35">
        <f>SUMIFS(СВЦЭМ!$C$33:$C$776,СВЦЭМ!$A$33:$A$776,$A64,СВЦЭМ!$B$33:$B$776,W$47)+'СЕТ СН'!$G$9+СВЦЭМ!$D$10+'СЕТ СН'!$G$6-'СЕТ СН'!$G$19</f>
        <v>813.03041106000001</v>
      </c>
      <c r="X64" s="35">
        <f>SUMIFS(СВЦЭМ!$C$33:$C$776,СВЦЭМ!$A$33:$A$776,$A64,СВЦЭМ!$B$33:$B$776,X$47)+'СЕТ СН'!$G$9+СВЦЭМ!$D$10+'СЕТ СН'!$G$6-'СЕТ СН'!$G$19</f>
        <v>837.85338649999994</v>
      </c>
      <c r="Y64" s="35">
        <f>SUMIFS(СВЦЭМ!$C$33:$C$776,СВЦЭМ!$A$33:$A$776,$A64,СВЦЭМ!$B$33:$B$776,Y$47)+'СЕТ СН'!$G$9+СВЦЭМ!$D$10+'СЕТ СН'!$G$6-'СЕТ СН'!$G$19</f>
        <v>922.27827449999995</v>
      </c>
    </row>
    <row r="65" spans="1:27" ht="15.75" x14ac:dyDescent="0.2">
      <c r="A65" s="34">
        <f t="shared" si="1"/>
        <v>43603</v>
      </c>
      <c r="B65" s="35">
        <f>SUMIFS(СВЦЭМ!$C$33:$C$776,СВЦЭМ!$A$33:$A$776,$A65,СВЦЭМ!$B$33:$B$776,B$47)+'СЕТ СН'!$G$9+СВЦЭМ!$D$10+'СЕТ СН'!$G$6-'СЕТ СН'!$G$19</f>
        <v>973.85659140999996</v>
      </c>
      <c r="C65" s="35">
        <f>SUMIFS(СВЦЭМ!$C$33:$C$776,СВЦЭМ!$A$33:$A$776,$A65,СВЦЭМ!$B$33:$B$776,C$47)+'СЕТ СН'!$G$9+СВЦЭМ!$D$10+'СЕТ СН'!$G$6-'СЕТ СН'!$G$19</f>
        <v>1042.2303441700001</v>
      </c>
      <c r="D65" s="35">
        <f>SUMIFS(СВЦЭМ!$C$33:$C$776,СВЦЭМ!$A$33:$A$776,$A65,СВЦЭМ!$B$33:$B$776,D$47)+'СЕТ СН'!$G$9+СВЦЭМ!$D$10+'СЕТ СН'!$G$6-'СЕТ СН'!$G$19</f>
        <v>1124.43187562</v>
      </c>
      <c r="E65" s="35">
        <f>SUMIFS(СВЦЭМ!$C$33:$C$776,СВЦЭМ!$A$33:$A$776,$A65,СВЦЭМ!$B$33:$B$776,E$47)+'СЕТ СН'!$G$9+СВЦЭМ!$D$10+'СЕТ СН'!$G$6-'СЕТ СН'!$G$19</f>
        <v>1143.3085170499999</v>
      </c>
      <c r="F65" s="35">
        <f>SUMIFS(СВЦЭМ!$C$33:$C$776,СВЦЭМ!$A$33:$A$776,$A65,СВЦЭМ!$B$33:$B$776,F$47)+'СЕТ СН'!$G$9+СВЦЭМ!$D$10+'СЕТ СН'!$G$6-'СЕТ СН'!$G$19</f>
        <v>1163.86011263</v>
      </c>
      <c r="G65" s="35">
        <f>SUMIFS(СВЦЭМ!$C$33:$C$776,СВЦЭМ!$A$33:$A$776,$A65,СВЦЭМ!$B$33:$B$776,G$47)+'СЕТ СН'!$G$9+СВЦЭМ!$D$10+'СЕТ СН'!$G$6-'СЕТ СН'!$G$19</f>
        <v>1134.7846484900001</v>
      </c>
      <c r="H65" s="35">
        <f>SUMIFS(СВЦЭМ!$C$33:$C$776,СВЦЭМ!$A$33:$A$776,$A65,СВЦЭМ!$B$33:$B$776,H$47)+'СЕТ СН'!$G$9+СВЦЭМ!$D$10+'СЕТ СН'!$G$6-'СЕТ СН'!$G$19</f>
        <v>1048.15353084</v>
      </c>
      <c r="I65" s="35">
        <f>SUMIFS(СВЦЭМ!$C$33:$C$776,СВЦЭМ!$A$33:$A$776,$A65,СВЦЭМ!$B$33:$B$776,I$47)+'СЕТ СН'!$G$9+СВЦЭМ!$D$10+'СЕТ СН'!$G$6-'СЕТ СН'!$G$19</f>
        <v>953.25809952999998</v>
      </c>
      <c r="J65" s="35">
        <f>SUMIFS(СВЦЭМ!$C$33:$C$776,СВЦЭМ!$A$33:$A$776,$A65,СВЦЭМ!$B$33:$B$776,J$47)+'СЕТ СН'!$G$9+СВЦЭМ!$D$10+'СЕТ СН'!$G$6-'СЕТ СН'!$G$19</f>
        <v>877.26023424999994</v>
      </c>
      <c r="K65" s="35">
        <f>SUMIFS(СВЦЭМ!$C$33:$C$776,СВЦЭМ!$A$33:$A$776,$A65,СВЦЭМ!$B$33:$B$776,K$47)+'СЕТ СН'!$G$9+СВЦЭМ!$D$10+'СЕТ СН'!$G$6-'СЕТ СН'!$G$19</f>
        <v>804.05955829000004</v>
      </c>
      <c r="L65" s="35">
        <f>SUMIFS(СВЦЭМ!$C$33:$C$776,СВЦЭМ!$A$33:$A$776,$A65,СВЦЭМ!$B$33:$B$776,L$47)+'СЕТ СН'!$G$9+СВЦЭМ!$D$10+'СЕТ СН'!$G$6-'СЕТ СН'!$G$19</f>
        <v>776.03080259000001</v>
      </c>
      <c r="M65" s="35">
        <f>SUMIFS(СВЦЭМ!$C$33:$C$776,СВЦЭМ!$A$33:$A$776,$A65,СВЦЭМ!$B$33:$B$776,M$47)+'СЕТ СН'!$G$9+СВЦЭМ!$D$10+'СЕТ СН'!$G$6-'СЕТ СН'!$G$19</f>
        <v>774.65778333000003</v>
      </c>
      <c r="N65" s="35">
        <f>SUMIFS(СВЦЭМ!$C$33:$C$776,СВЦЭМ!$A$33:$A$776,$A65,СВЦЭМ!$B$33:$B$776,N$47)+'СЕТ СН'!$G$9+СВЦЭМ!$D$10+'СЕТ СН'!$G$6-'СЕТ СН'!$G$19</f>
        <v>775.09957454999994</v>
      </c>
      <c r="O65" s="35">
        <f>SUMIFS(СВЦЭМ!$C$33:$C$776,СВЦЭМ!$A$33:$A$776,$A65,СВЦЭМ!$B$33:$B$776,O$47)+'СЕТ СН'!$G$9+СВЦЭМ!$D$10+'СЕТ СН'!$G$6-'СЕТ СН'!$G$19</f>
        <v>784.28604125999993</v>
      </c>
      <c r="P65" s="35">
        <f>SUMIFS(СВЦЭМ!$C$33:$C$776,СВЦЭМ!$A$33:$A$776,$A65,СВЦЭМ!$B$33:$B$776,P$47)+'СЕТ СН'!$G$9+СВЦЭМ!$D$10+'СЕТ СН'!$G$6-'СЕТ СН'!$G$19</f>
        <v>785.57519247999994</v>
      </c>
      <c r="Q65" s="35">
        <f>SUMIFS(СВЦЭМ!$C$33:$C$776,СВЦЭМ!$A$33:$A$776,$A65,СВЦЭМ!$B$33:$B$776,Q$47)+'СЕТ СН'!$G$9+СВЦЭМ!$D$10+'СЕТ СН'!$G$6-'СЕТ СН'!$G$19</f>
        <v>779.88635694000004</v>
      </c>
      <c r="R65" s="35">
        <f>SUMIFS(СВЦЭМ!$C$33:$C$776,СВЦЭМ!$A$33:$A$776,$A65,СВЦЭМ!$B$33:$B$776,R$47)+'СЕТ СН'!$G$9+СВЦЭМ!$D$10+'СЕТ СН'!$G$6-'СЕТ СН'!$G$19</f>
        <v>782.02675987999999</v>
      </c>
      <c r="S65" s="35">
        <f>SUMIFS(СВЦЭМ!$C$33:$C$776,СВЦЭМ!$A$33:$A$776,$A65,СВЦЭМ!$B$33:$B$776,S$47)+'СЕТ СН'!$G$9+СВЦЭМ!$D$10+'СЕТ СН'!$G$6-'СЕТ СН'!$G$19</f>
        <v>789.9957134</v>
      </c>
      <c r="T65" s="35">
        <f>SUMIFS(СВЦЭМ!$C$33:$C$776,СВЦЭМ!$A$33:$A$776,$A65,СВЦЭМ!$B$33:$B$776,T$47)+'СЕТ СН'!$G$9+СВЦЭМ!$D$10+'СЕТ СН'!$G$6-'СЕТ СН'!$G$19</f>
        <v>769.78827734000004</v>
      </c>
      <c r="U65" s="35">
        <f>SUMIFS(СВЦЭМ!$C$33:$C$776,СВЦЭМ!$A$33:$A$776,$A65,СВЦЭМ!$B$33:$B$776,U$47)+'СЕТ СН'!$G$9+СВЦЭМ!$D$10+'СЕТ СН'!$G$6-'СЕТ СН'!$G$19</f>
        <v>750.88750114999993</v>
      </c>
      <c r="V65" s="35">
        <f>SUMIFS(СВЦЭМ!$C$33:$C$776,СВЦЭМ!$A$33:$A$776,$A65,СВЦЭМ!$B$33:$B$776,V$47)+'СЕТ СН'!$G$9+СВЦЭМ!$D$10+'СЕТ СН'!$G$6-'СЕТ СН'!$G$19</f>
        <v>735.10561364</v>
      </c>
      <c r="W65" s="35">
        <f>SUMIFS(СВЦЭМ!$C$33:$C$776,СВЦЭМ!$A$33:$A$776,$A65,СВЦЭМ!$B$33:$B$776,W$47)+'СЕТ СН'!$G$9+СВЦЭМ!$D$10+'СЕТ СН'!$G$6-'СЕТ СН'!$G$19</f>
        <v>742.23522152999999</v>
      </c>
      <c r="X65" s="35">
        <f>SUMIFS(СВЦЭМ!$C$33:$C$776,СВЦЭМ!$A$33:$A$776,$A65,СВЦЭМ!$B$33:$B$776,X$47)+'СЕТ СН'!$G$9+СВЦЭМ!$D$10+'СЕТ СН'!$G$6-'СЕТ СН'!$G$19</f>
        <v>761.84655151999993</v>
      </c>
      <c r="Y65" s="35">
        <f>SUMIFS(СВЦЭМ!$C$33:$C$776,СВЦЭМ!$A$33:$A$776,$A65,СВЦЭМ!$B$33:$B$776,Y$47)+'СЕТ СН'!$G$9+СВЦЭМ!$D$10+'СЕТ СН'!$G$6-'СЕТ СН'!$G$19</f>
        <v>842.84178872999996</v>
      </c>
    </row>
    <row r="66" spans="1:27" ht="15.75" x14ac:dyDescent="0.2">
      <c r="A66" s="34">
        <f t="shared" si="1"/>
        <v>43604</v>
      </c>
      <c r="B66" s="35">
        <f>SUMIFS(СВЦЭМ!$C$33:$C$776,СВЦЭМ!$A$33:$A$776,$A66,СВЦЭМ!$B$33:$B$776,B$47)+'СЕТ СН'!$G$9+СВЦЭМ!$D$10+'СЕТ СН'!$G$6-'СЕТ СН'!$G$19</f>
        <v>952.72196497999994</v>
      </c>
      <c r="C66" s="35">
        <f>SUMIFS(СВЦЭМ!$C$33:$C$776,СВЦЭМ!$A$33:$A$776,$A66,СВЦЭМ!$B$33:$B$776,C$47)+'СЕТ СН'!$G$9+СВЦЭМ!$D$10+'СЕТ СН'!$G$6-'СЕТ СН'!$G$19</f>
        <v>1068.73968474</v>
      </c>
      <c r="D66" s="35">
        <f>SUMIFS(СВЦЭМ!$C$33:$C$776,СВЦЭМ!$A$33:$A$776,$A66,СВЦЭМ!$B$33:$B$776,D$47)+'СЕТ СН'!$G$9+СВЦЭМ!$D$10+'СЕТ СН'!$G$6-'СЕТ СН'!$G$19</f>
        <v>1143.8303546299999</v>
      </c>
      <c r="E66" s="35">
        <f>SUMIFS(СВЦЭМ!$C$33:$C$776,СВЦЭМ!$A$33:$A$776,$A66,СВЦЭМ!$B$33:$B$776,E$47)+'СЕТ СН'!$G$9+СВЦЭМ!$D$10+'СЕТ СН'!$G$6-'СЕТ СН'!$G$19</f>
        <v>1164.9895226799999</v>
      </c>
      <c r="F66" s="35">
        <f>SUMIFS(СВЦЭМ!$C$33:$C$776,СВЦЭМ!$A$33:$A$776,$A66,СВЦЭМ!$B$33:$B$776,F$47)+'СЕТ СН'!$G$9+СВЦЭМ!$D$10+'СЕТ СН'!$G$6-'СЕТ СН'!$G$19</f>
        <v>1186.4729158</v>
      </c>
      <c r="G66" s="35">
        <f>SUMIFS(СВЦЭМ!$C$33:$C$776,СВЦЭМ!$A$33:$A$776,$A66,СВЦЭМ!$B$33:$B$776,G$47)+'СЕТ СН'!$G$9+СВЦЭМ!$D$10+'СЕТ СН'!$G$6-'СЕТ СН'!$G$19</f>
        <v>1154.21500644</v>
      </c>
      <c r="H66" s="35">
        <f>SUMIFS(СВЦЭМ!$C$33:$C$776,СВЦЭМ!$A$33:$A$776,$A66,СВЦЭМ!$B$33:$B$776,H$47)+'СЕТ СН'!$G$9+СВЦЭМ!$D$10+'СЕТ СН'!$G$6-'СЕТ СН'!$G$19</f>
        <v>1103.76789416</v>
      </c>
      <c r="I66" s="35">
        <f>SUMIFS(СВЦЭМ!$C$33:$C$776,СВЦЭМ!$A$33:$A$776,$A66,СВЦЭМ!$B$33:$B$776,I$47)+'СЕТ СН'!$G$9+СВЦЭМ!$D$10+'СЕТ СН'!$G$6-'СЕТ СН'!$G$19</f>
        <v>991.35995813</v>
      </c>
      <c r="J66" s="35">
        <f>SUMIFS(СВЦЭМ!$C$33:$C$776,СВЦЭМ!$A$33:$A$776,$A66,СВЦЭМ!$B$33:$B$776,J$47)+'СЕТ СН'!$G$9+СВЦЭМ!$D$10+'СЕТ СН'!$G$6-'СЕТ СН'!$G$19</f>
        <v>878.65665434999994</v>
      </c>
      <c r="K66" s="35">
        <f>SUMIFS(СВЦЭМ!$C$33:$C$776,СВЦЭМ!$A$33:$A$776,$A66,СВЦЭМ!$B$33:$B$776,K$47)+'СЕТ СН'!$G$9+СВЦЭМ!$D$10+'СЕТ СН'!$G$6-'СЕТ СН'!$G$19</f>
        <v>791.90686376999997</v>
      </c>
      <c r="L66" s="35">
        <f>SUMIFS(СВЦЭМ!$C$33:$C$776,СВЦЭМ!$A$33:$A$776,$A66,СВЦЭМ!$B$33:$B$776,L$47)+'СЕТ СН'!$G$9+СВЦЭМ!$D$10+'СЕТ СН'!$G$6-'СЕТ СН'!$G$19</f>
        <v>771.17713188999994</v>
      </c>
      <c r="M66" s="35">
        <f>SUMIFS(СВЦЭМ!$C$33:$C$776,СВЦЭМ!$A$33:$A$776,$A66,СВЦЭМ!$B$33:$B$776,M$47)+'СЕТ СН'!$G$9+СВЦЭМ!$D$10+'СЕТ СН'!$G$6-'СЕТ СН'!$G$19</f>
        <v>767.26666191000004</v>
      </c>
      <c r="N66" s="35">
        <f>SUMIFS(СВЦЭМ!$C$33:$C$776,СВЦЭМ!$A$33:$A$776,$A66,СВЦЭМ!$B$33:$B$776,N$47)+'СЕТ СН'!$G$9+СВЦЭМ!$D$10+'СЕТ СН'!$G$6-'СЕТ СН'!$G$19</f>
        <v>777.05228104000003</v>
      </c>
      <c r="O66" s="35">
        <f>SUMIFS(СВЦЭМ!$C$33:$C$776,СВЦЭМ!$A$33:$A$776,$A66,СВЦЭМ!$B$33:$B$776,O$47)+'СЕТ СН'!$G$9+СВЦЭМ!$D$10+'СЕТ СН'!$G$6-'СЕТ СН'!$G$19</f>
        <v>795.38358960999994</v>
      </c>
      <c r="P66" s="35">
        <f>SUMIFS(СВЦЭМ!$C$33:$C$776,СВЦЭМ!$A$33:$A$776,$A66,СВЦЭМ!$B$33:$B$776,P$47)+'СЕТ СН'!$G$9+СВЦЭМ!$D$10+'СЕТ СН'!$G$6-'СЕТ СН'!$G$19</f>
        <v>818.38247157000001</v>
      </c>
      <c r="Q66" s="35">
        <f>SUMIFS(СВЦЭМ!$C$33:$C$776,СВЦЭМ!$A$33:$A$776,$A66,СВЦЭМ!$B$33:$B$776,Q$47)+'СЕТ СН'!$G$9+СВЦЭМ!$D$10+'СЕТ СН'!$G$6-'СЕТ СН'!$G$19</f>
        <v>810.60782601999995</v>
      </c>
      <c r="R66" s="35">
        <f>SUMIFS(СВЦЭМ!$C$33:$C$776,СВЦЭМ!$A$33:$A$776,$A66,СВЦЭМ!$B$33:$B$776,R$47)+'СЕТ СН'!$G$9+СВЦЭМ!$D$10+'СЕТ СН'!$G$6-'СЕТ СН'!$G$19</f>
        <v>808.08284163999997</v>
      </c>
      <c r="S66" s="35">
        <f>SUMIFS(СВЦЭМ!$C$33:$C$776,СВЦЭМ!$A$33:$A$776,$A66,СВЦЭМ!$B$33:$B$776,S$47)+'СЕТ СН'!$G$9+СВЦЭМ!$D$10+'СЕТ СН'!$G$6-'СЕТ СН'!$G$19</f>
        <v>803.32257217999995</v>
      </c>
      <c r="T66" s="35">
        <f>SUMIFS(СВЦЭМ!$C$33:$C$776,СВЦЭМ!$A$33:$A$776,$A66,СВЦЭМ!$B$33:$B$776,T$47)+'СЕТ СН'!$G$9+СВЦЭМ!$D$10+'СЕТ СН'!$G$6-'СЕТ СН'!$G$19</f>
        <v>794.23903197000004</v>
      </c>
      <c r="U66" s="35">
        <f>SUMIFS(СВЦЭМ!$C$33:$C$776,СВЦЭМ!$A$33:$A$776,$A66,СВЦЭМ!$B$33:$B$776,U$47)+'СЕТ СН'!$G$9+СВЦЭМ!$D$10+'СЕТ СН'!$G$6-'СЕТ СН'!$G$19</f>
        <v>766.11237017999997</v>
      </c>
      <c r="V66" s="35">
        <f>SUMIFS(СВЦЭМ!$C$33:$C$776,СВЦЭМ!$A$33:$A$776,$A66,СВЦЭМ!$B$33:$B$776,V$47)+'СЕТ СН'!$G$9+СВЦЭМ!$D$10+'СЕТ СН'!$G$6-'СЕТ СН'!$G$19</f>
        <v>739.64431404999993</v>
      </c>
      <c r="W66" s="35">
        <f>SUMIFS(СВЦЭМ!$C$33:$C$776,СВЦЭМ!$A$33:$A$776,$A66,СВЦЭМ!$B$33:$B$776,W$47)+'СЕТ СН'!$G$9+СВЦЭМ!$D$10+'СЕТ СН'!$G$6-'СЕТ СН'!$G$19</f>
        <v>742.69690331999993</v>
      </c>
      <c r="X66" s="35">
        <f>SUMIFS(СВЦЭМ!$C$33:$C$776,СВЦЭМ!$A$33:$A$776,$A66,СВЦЭМ!$B$33:$B$776,X$47)+'СЕТ СН'!$G$9+СВЦЭМ!$D$10+'СЕТ СН'!$G$6-'СЕТ СН'!$G$19</f>
        <v>770.98815442</v>
      </c>
      <c r="Y66" s="35">
        <f>SUMIFS(СВЦЭМ!$C$33:$C$776,СВЦЭМ!$A$33:$A$776,$A66,СВЦЭМ!$B$33:$B$776,Y$47)+'СЕТ СН'!$G$9+СВЦЭМ!$D$10+'СЕТ СН'!$G$6-'СЕТ СН'!$G$19</f>
        <v>844.11334909000004</v>
      </c>
    </row>
    <row r="67" spans="1:27" ht="15.75" x14ac:dyDescent="0.2">
      <c r="A67" s="34">
        <f t="shared" si="1"/>
        <v>43605</v>
      </c>
      <c r="B67" s="35">
        <f>SUMIFS(СВЦЭМ!$C$33:$C$776,СВЦЭМ!$A$33:$A$776,$A67,СВЦЭМ!$B$33:$B$776,B$47)+'СЕТ СН'!$G$9+СВЦЭМ!$D$10+'СЕТ СН'!$G$6-'СЕТ СН'!$G$19</f>
        <v>948.40877807000004</v>
      </c>
      <c r="C67" s="35">
        <f>SUMIFS(СВЦЭМ!$C$33:$C$776,СВЦЭМ!$A$33:$A$776,$A67,СВЦЭМ!$B$33:$B$776,C$47)+'СЕТ СН'!$G$9+СВЦЭМ!$D$10+'СЕТ СН'!$G$6-'СЕТ СН'!$G$19</f>
        <v>1048.2198301999999</v>
      </c>
      <c r="D67" s="35">
        <f>SUMIFS(СВЦЭМ!$C$33:$C$776,СВЦЭМ!$A$33:$A$776,$A67,СВЦЭМ!$B$33:$B$776,D$47)+'СЕТ СН'!$G$9+СВЦЭМ!$D$10+'СЕТ СН'!$G$6-'СЕТ СН'!$G$19</f>
        <v>1124.93023511</v>
      </c>
      <c r="E67" s="35">
        <f>SUMIFS(СВЦЭМ!$C$33:$C$776,СВЦЭМ!$A$33:$A$776,$A67,СВЦЭМ!$B$33:$B$776,E$47)+'СЕТ СН'!$G$9+СВЦЭМ!$D$10+'СЕТ СН'!$G$6-'СЕТ СН'!$G$19</f>
        <v>1127.17313085</v>
      </c>
      <c r="F67" s="35">
        <f>SUMIFS(СВЦЭМ!$C$33:$C$776,СВЦЭМ!$A$33:$A$776,$A67,СВЦЭМ!$B$33:$B$776,F$47)+'СЕТ СН'!$G$9+СВЦЭМ!$D$10+'СЕТ СН'!$G$6-'СЕТ СН'!$G$19</f>
        <v>1121.3455699400001</v>
      </c>
      <c r="G67" s="35">
        <f>SUMIFS(СВЦЭМ!$C$33:$C$776,СВЦЭМ!$A$33:$A$776,$A67,СВЦЭМ!$B$33:$B$776,G$47)+'СЕТ СН'!$G$9+СВЦЭМ!$D$10+'СЕТ СН'!$G$6-'СЕТ СН'!$G$19</f>
        <v>1124.7902272599999</v>
      </c>
      <c r="H67" s="35">
        <f>SUMIFS(СВЦЭМ!$C$33:$C$776,СВЦЭМ!$A$33:$A$776,$A67,СВЦЭМ!$B$33:$B$776,H$47)+'СЕТ СН'!$G$9+СВЦЭМ!$D$10+'СЕТ СН'!$G$6-'СЕТ СН'!$G$19</f>
        <v>1040.5957408099998</v>
      </c>
      <c r="I67" s="35">
        <f>SUMIFS(СВЦЭМ!$C$33:$C$776,СВЦЭМ!$A$33:$A$776,$A67,СВЦЭМ!$B$33:$B$776,I$47)+'СЕТ СН'!$G$9+СВЦЭМ!$D$10+'СЕТ СН'!$G$6-'СЕТ СН'!$G$19</f>
        <v>940.83395987999995</v>
      </c>
      <c r="J67" s="35">
        <f>SUMIFS(СВЦЭМ!$C$33:$C$776,СВЦЭМ!$A$33:$A$776,$A67,СВЦЭМ!$B$33:$B$776,J$47)+'СЕТ СН'!$G$9+СВЦЭМ!$D$10+'СЕТ СН'!$G$6-'СЕТ СН'!$G$19</f>
        <v>882.27295670000001</v>
      </c>
      <c r="K67" s="35">
        <f>SUMIFS(СВЦЭМ!$C$33:$C$776,СВЦЭМ!$A$33:$A$776,$A67,СВЦЭМ!$B$33:$B$776,K$47)+'СЕТ СН'!$G$9+СВЦЭМ!$D$10+'СЕТ СН'!$G$6-'СЕТ СН'!$G$19</f>
        <v>836.53254316999994</v>
      </c>
      <c r="L67" s="35">
        <f>SUMIFS(СВЦЭМ!$C$33:$C$776,СВЦЭМ!$A$33:$A$776,$A67,СВЦЭМ!$B$33:$B$776,L$47)+'СЕТ СН'!$G$9+СВЦЭМ!$D$10+'СЕТ СН'!$G$6-'СЕТ СН'!$G$19</f>
        <v>818.71117459000004</v>
      </c>
      <c r="M67" s="35">
        <f>SUMIFS(СВЦЭМ!$C$33:$C$776,СВЦЭМ!$A$33:$A$776,$A67,СВЦЭМ!$B$33:$B$776,M$47)+'СЕТ СН'!$G$9+СВЦЭМ!$D$10+'СЕТ СН'!$G$6-'СЕТ СН'!$G$19</f>
        <v>808.25136286999998</v>
      </c>
      <c r="N67" s="35">
        <f>SUMIFS(СВЦЭМ!$C$33:$C$776,СВЦЭМ!$A$33:$A$776,$A67,СВЦЭМ!$B$33:$B$776,N$47)+'СЕТ СН'!$G$9+СВЦЭМ!$D$10+'СЕТ СН'!$G$6-'СЕТ СН'!$G$19</f>
        <v>808.84799099999998</v>
      </c>
      <c r="O67" s="35">
        <f>SUMIFS(СВЦЭМ!$C$33:$C$776,СВЦЭМ!$A$33:$A$776,$A67,СВЦЭМ!$B$33:$B$776,O$47)+'СЕТ СН'!$G$9+СВЦЭМ!$D$10+'СЕТ СН'!$G$6-'СЕТ СН'!$G$19</f>
        <v>812.52133545000004</v>
      </c>
      <c r="P67" s="35">
        <f>SUMIFS(СВЦЭМ!$C$33:$C$776,СВЦЭМ!$A$33:$A$776,$A67,СВЦЭМ!$B$33:$B$776,P$47)+'СЕТ СН'!$G$9+СВЦЭМ!$D$10+'СЕТ СН'!$G$6-'СЕТ СН'!$G$19</f>
        <v>818.25770242999999</v>
      </c>
      <c r="Q67" s="35">
        <f>SUMIFS(СВЦЭМ!$C$33:$C$776,СВЦЭМ!$A$33:$A$776,$A67,СВЦЭМ!$B$33:$B$776,Q$47)+'СЕТ СН'!$G$9+СВЦЭМ!$D$10+'СЕТ СН'!$G$6-'СЕТ СН'!$G$19</f>
        <v>819.92113399999994</v>
      </c>
      <c r="R67" s="35">
        <f>SUMIFS(СВЦЭМ!$C$33:$C$776,СВЦЭМ!$A$33:$A$776,$A67,СВЦЭМ!$B$33:$B$776,R$47)+'СЕТ СН'!$G$9+СВЦЭМ!$D$10+'СЕТ СН'!$G$6-'СЕТ СН'!$G$19</f>
        <v>823.26514978</v>
      </c>
      <c r="S67" s="35">
        <f>SUMIFS(СВЦЭМ!$C$33:$C$776,СВЦЭМ!$A$33:$A$776,$A67,СВЦЭМ!$B$33:$B$776,S$47)+'СЕТ СН'!$G$9+СВЦЭМ!$D$10+'СЕТ СН'!$G$6-'СЕТ СН'!$G$19</f>
        <v>827.14149439999994</v>
      </c>
      <c r="T67" s="35">
        <f>SUMIFS(СВЦЭМ!$C$33:$C$776,СВЦЭМ!$A$33:$A$776,$A67,СВЦЭМ!$B$33:$B$776,T$47)+'СЕТ СН'!$G$9+СВЦЭМ!$D$10+'СЕТ СН'!$G$6-'СЕТ СН'!$G$19</f>
        <v>823.28551030999995</v>
      </c>
      <c r="U67" s="35">
        <f>SUMIFS(СВЦЭМ!$C$33:$C$776,СВЦЭМ!$A$33:$A$776,$A67,СВЦЭМ!$B$33:$B$776,U$47)+'СЕТ СН'!$G$9+СВЦЭМ!$D$10+'СЕТ СН'!$G$6-'СЕТ СН'!$G$19</f>
        <v>824.97412107000002</v>
      </c>
      <c r="V67" s="35">
        <f>SUMIFS(СВЦЭМ!$C$33:$C$776,СВЦЭМ!$A$33:$A$776,$A67,СВЦЭМ!$B$33:$B$776,V$47)+'СЕТ СН'!$G$9+СВЦЭМ!$D$10+'СЕТ СН'!$G$6-'СЕТ СН'!$G$19</f>
        <v>830.86741832999996</v>
      </c>
      <c r="W67" s="35">
        <f>SUMIFS(СВЦЭМ!$C$33:$C$776,СВЦЭМ!$A$33:$A$776,$A67,СВЦЭМ!$B$33:$B$776,W$47)+'СЕТ СН'!$G$9+СВЦЭМ!$D$10+'СЕТ СН'!$G$6-'СЕТ СН'!$G$19</f>
        <v>831.06693926000003</v>
      </c>
      <c r="X67" s="35">
        <f>SUMIFS(СВЦЭМ!$C$33:$C$776,СВЦЭМ!$A$33:$A$776,$A67,СВЦЭМ!$B$33:$B$776,X$47)+'СЕТ СН'!$G$9+СВЦЭМ!$D$10+'СЕТ СН'!$G$6-'СЕТ СН'!$G$19</f>
        <v>844.32737694000002</v>
      </c>
      <c r="Y67" s="35">
        <f>SUMIFS(СВЦЭМ!$C$33:$C$776,СВЦЭМ!$A$33:$A$776,$A67,СВЦЭМ!$B$33:$B$776,Y$47)+'СЕТ СН'!$G$9+СВЦЭМ!$D$10+'СЕТ СН'!$G$6-'СЕТ СН'!$G$19</f>
        <v>908.62541336999993</v>
      </c>
    </row>
    <row r="68" spans="1:27" ht="15.75" x14ac:dyDescent="0.2">
      <c r="A68" s="34">
        <f t="shared" si="1"/>
        <v>43606</v>
      </c>
      <c r="B68" s="35">
        <f>SUMIFS(СВЦЭМ!$C$33:$C$776,СВЦЭМ!$A$33:$A$776,$A68,СВЦЭМ!$B$33:$B$776,B$47)+'СЕТ СН'!$G$9+СВЦЭМ!$D$10+'СЕТ СН'!$G$6-'СЕТ СН'!$G$19</f>
        <v>994.32879845000002</v>
      </c>
      <c r="C68" s="35">
        <f>SUMIFS(СВЦЭМ!$C$33:$C$776,СВЦЭМ!$A$33:$A$776,$A68,СВЦЭМ!$B$33:$B$776,C$47)+'СЕТ СН'!$G$9+СВЦЭМ!$D$10+'СЕТ СН'!$G$6-'СЕТ СН'!$G$19</f>
        <v>1080.4285144</v>
      </c>
      <c r="D68" s="35">
        <f>SUMIFS(СВЦЭМ!$C$33:$C$776,СВЦЭМ!$A$33:$A$776,$A68,СВЦЭМ!$B$33:$B$776,D$47)+'СЕТ СН'!$G$9+СВЦЭМ!$D$10+'СЕТ СН'!$G$6-'СЕТ СН'!$G$19</f>
        <v>1159.4822355400001</v>
      </c>
      <c r="E68" s="35">
        <f>SUMIFS(СВЦЭМ!$C$33:$C$776,СВЦЭМ!$A$33:$A$776,$A68,СВЦЭМ!$B$33:$B$776,E$47)+'СЕТ СН'!$G$9+СВЦЭМ!$D$10+'СЕТ СН'!$G$6-'СЕТ СН'!$G$19</f>
        <v>1171.2947050100001</v>
      </c>
      <c r="F68" s="35">
        <f>SUMIFS(СВЦЭМ!$C$33:$C$776,СВЦЭМ!$A$33:$A$776,$A68,СВЦЭМ!$B$33:$B$776,F$47)+'СЕТ СН'!$G$9+СВЦЭМ!$D$10+'СЕТ СН'!$G$6-'СЕТ СН'!$G$19</f>
        <v>1160.44169242</v>
      </c>
      <c r="G68" s="35">
        <f>SUMIFS(СВЦЭМ!$C$33:$C$776,СВЦЭМ!$A$33:$A$776,$A68,СВЦЭМ!$B$33:$B$776,G$47)+'СЕТ СН'!$G$9+СВЦЭМ!$D$10+'СЕТ СН'!$G$6-'СЕТ СН'!$G$19</f>
        <v>1141.6285809400001</v>
      </c>
      <c r="H68" s="35">
        <f>SUMIFS(СВЦЭМ!$C$33:$C$776,СВЦЭМ!$A$33:$A$776,$A68,СВЦЭМ!$B$33:$B$776,H$47)+'СЕТ СН'!$G$9+СВЦЭМ!$D$10+'СЕТ СН'!$G$6-'СЕТ СН'!$G$19</f>
        <v>1062.16024318</v>
      </c>
      <c r="I68" s="35">
        <f>SUMIFS(СВЦЭМ!$C$33:$C$776,СВЦЭМ!$A$33:$A$776,$A68,СВЦЭМ!$B$33:$B$776,I$47)+'СЕТ СН'!$G$9+СВЦЭМ!$D$10+'СЕТ СН'!$G$6-'СЕТ СН'!$G$19</f>
        <v>958.50499776000004</v>
      </c>
      <c r="J68" s="35">
        <f>SUMIFS(СВЦЭМ!$C$33:$C$776,СВЦЭМ!$A$33:$A$776,$A68,СВЦЭМ!$B$33:$B$776,J$47)+'СЕТ СН'!$G$9+СВЦЭМ!$D$10+'СЕТ СН'!$G$6-'СЕТ СН'!$G$19</f>
        <v>867.95048291000001</v>
      </c>
      <c r="K68" s="35">
        <f>SUMIFS(СВЦЭМ!$C$33:$C$776,СВЦЭМ!$A$33:$A$776,$A68,СВЦЭМ!$B$33:$B$776,K$47)+'СЕТ СН'!$G$9+СВЦЭМ!$D$10+'СЕТ СН'!$G$6-'СЕТ СН'!$G$19</f>
        <v>824.73556350000001</v>
      </c>
      <c r="L68" s="35">
        <f>SUMIFS(СВЦЭМ!$C$33:$C$776,СВЦЭМ!$A$33:$A$776,$A68,СВЦЭМ!$B$33:$B$776,L$47)+'СЕТ СН'!$G$9+СВЦЭМ!$D$10+'СЕТ СН'!$G$6-'СЕТ СН'!$G$19</f>
        <v>807.17602405000002</v>
      </c>
      <c r="M68" s="35">
        <f>SUMIFS(СВЦЭМ!$C$33:$C$776,СВЦЭМ!$A$33:$A$776,$A68,СВЦЭМ!$B$33:$B$776,M$47)+'СЕТ СН'!$G$9+СВЦЭМ!$D$10+'СЕТ СН'!$G$6-'СЕТ СН'!$G$19</f>
        <v>801.40905481000004</v>
      </c>
      <c r="N68" s="35">
        <f>SUMIFS(СВЦЭМ!$C$33:$C$776,СВЦЭМ!$A$33:$A$776,$A68,СВЦЭМ!$B$33:$B$776,N$47)+'СЕТ СН'!$G$9+СВЦЭМ!$D$10+'СЕТ СН'!$G$6-'СЕТ СН'!$G$19</f>
        <v>798.46352790000003</v>
      </c>
      <c r="O68" s="35">
        <f>SUMIFS(СВЦЭМ!$C$33:$C$776,СВЦЭМ!$A$33:$A$776,$A68,СВЦЭМ!$B$33:$B$776,O$47)+'СЕТ СН'!$G$9+СВЦЭМ!$D$10+'СЕТ СН'!$G$6-'СЕТ СН'!$G$19</f>
        <v>802.43073828000001</v>
      </c>
      <c r="P68" s="35">
        <f>SUMIFS(СВЦЭМ!$C$33:$C$776,СВЦЭМ!$A$33:$A$776,$A68,СВЦЭМ!$B$33:$B$776,P$47)+'СЕТ СН'!$G$9+СВЦЭМ!$D$10+'СЕТ СН'!$G$6-'СЕТ СН'!$G$19</f>
        <v>811.01392669999996</v>
      </c>
      <c r="Q68" s="35">
        <f>SUMIFS(СВЦЭМ!$C$33:$C$776,СВЦЭМ!$A$33:$A$776,$A68,СВЦЭМ!$B$33:$B$776,Q$47)+'СЕТ СН'!$G$9+СВЦЭМ!$D$10+'СЕТ СН'!$G$6-'СЕТ СН'!$G$19</f>
        <v>813.91662094000003</v>
      </c>
      <c r="R68" s="35">
        <f>SUMIFS(СВЦЭМ!$C$33:$C$776,СВЦЭМ!$A$33:$A$776,$A68,СВЦЭМ!$B$33:$B$776,R$47)+'СЕТ СН'!$G$9+СВЦЭМ!$D$10+'СЕТ СН'!$G$6-'СЕТ СН'!$G$19</f>
        <v>809.32632248999994</v>
      </c>
      <c r="S68" s="35">
        <f>SUMIFS(СВЦЭМ!$C$33:$C$776,СВЦЭМ!$A$33:$A$776,$A68,СВЦЭМ!$B$33:$B$776,S$47)+'СЕТ СН'!$G$9+СВЦЭМ!$D$10+'СЕТ СН'!$G$6-'СЕТ СН'!$G$19</f>
        <v>817.32913137000003</v>
      </c>
      <c r="T68" s="35">
        <f>SUMIFS(СВЦЭМ!$C$33:$C$776,СВЦЭМ!$A$33:$A$776,$A68,СВЦЭМ!$B$33:$B$776,T$47)+'СЕТ СН'!$G$9+СВЦЭМ!$D$10+'СЕТ СН'!$G$6-'СЕТ СН'!$G$19</f>
        <v>810.28174459000002</v>
      </c>
      <c r="U68" s="35">
        <f>SUMIFS(СВЦЭМ!$C$33:$C$776,СВЦЭМ!$A$33:$A$776,$A68,СВЦЭМ!$B$33:$B$776,U$47)+'СЕТ СН'!$G$9+СВЦЭМ!$D$10+'СЕТ СН'!$G$6-'СЕТ СН'!$G$19</f>
        <v>805.99467727000001</v>
      </c>
      <c r="V68" s="35">
        <f>SUMIFS(СВЦЭМ!$C$33:$C$776,СВЦЭМ!$A$33:$A$776,$A68,СВЦЭМ!$B$33:$B$776,V$47)+'СЕТ СН'!$G$9+СВЦЭМ!$D$10+'СЕТ СН'!$G$6-'СЕТ СН'!$G$19</f>
        <v>815.93761769000002</v>
      </c>
      <c r="W68" s="35">
        <f>SUMIFS(СВЦЭМ!$C$33:$C$776,СВЦЭМ!$A$33:$A$776,$A68,СВЦЭМ!$B$33:$B$776,W$47)+'СЕТ СН'!$G$9+СВЦЭМ!$D$10+'СЕТ СН'!$G$6-'СЕТ СН'!$G$19</f>
        <v>824.31488130000002</v>
      </c>
      <c r="X68" s="35">
        <f>SUMIFS(СВЦЭМ!$C$33:$C$776,СВЦЭМ!$A$33:$A$776,$A68,СВЦЭМ!$B$33:$B$776,X$47)+'СЕТ СН'!$G$9+СВЦЭМ!$D$10+'СЕТ СН'!$G$6-'СЕТ СН'!$G$19</f>
        <v>829.92558325000005</v>
      </c>
      <c r="Y68" s="35">
        <f>SUMIFS(СВЦЭМ!$C$33:$C$776,СВЦЭМ!$A$33:$A$776,$A68,СВЦЭМ!$B$33:$B$776,Y$47)+'СЕТ СН'!$G$9+СВЦЭМ!$D$10+'СЕТ СН'!$G$6-'СЕТ СН'!$G$19</f>
        <v>901.16242969999996</v>
      </c>
    </row>
    <row r="69" spans="1:27" ht="15.75" x14ac:dyDescent="0.2">
      <c r="A69" s="34">
        <f t="shared" si="1"/>
        <v>43607</v>
      </c>
      <c r="B69" s="35">
        <f>SUMIFS(СВЦЭМ!$C$33:$C$776,СВЦЭМ!$A$33:$A$776,$A69,СВЦЭМ!$B$33:$B$776,B$47)+'СЕТ СН'!$G$9+СВЦЭМ!$D$10+'СЕТ СН'!$G$6-'СЕТ СН'!$G$19</f>
        <v>994.55184294000003</v>
      </c>
      <c r="C69" s="35">
        <f>SUMIFS(СВЦЭМ!$C$33:$C$776,СВЦЭМ!$A$33:$A$776,$A69,СВЦЭМ!$B$33:$B$776,C$47)+'СЕТ СН'!$G$9+СВЦЭМ!$D$10+'СЕТ СН'!$G$6-'СЕТ СН'!$G$19</f>
        <v>1096.1795543200001</v>
      </c>
      <c r="D69" s="35">
        <f>SUMIFS(СВЦЭМ!$C$33:$C$776,СВЦЭМ!$A$33:$A$776,$A69,СВЦЭМ!$B$33:$B$776,D$47)+'СЕТ СН'!$G$9+СВЦЭМ!$D$10+'СЕТ СН'!$G$6-'СЕТ СН'!$G$19</f>
        <v>1150.5663959999999</v>
      </c>
      <c r="E69" s="35">
        <f>SUMIFS(СВЦЭМ!$C$33:$C$776,СВЦЭМ!$A$33:$A$776,$A69,СВЦЭМ!$B$33:$B$776,E$47)+'СЕТ СН'!$G$9+СВЦЭМ!$D$10+'СЕТ СН'!$G$6-'СЕТ СН'!$G$19</f>
        <v>1149.2474158800001</v>
      </c>
      <c r="F69" s="35">
        <f>SUMIFS(СВЦЭМ!$C$33:$C$776,СВЦЭМ!$A$33:$A$776,$A69,СВЦЭМ!$B$33:$B$776,F$47)+'СЕТ СН'!$G$9+СВЦЭМ!$D$10+'СЕТ СН'!$G$6-'СЕТ СН'!$G$19</f>
        <v>1146.4396018899999</v>
      </c>
      <c r="G69" s="35">
        <f>SUMIFS(СВЦЭМ!$C$33:$C$776,СВЦЭМ!$A$33:$A$776,$A69,СВЦЭМ!$B$33:$B$776,G$47)+'СЕТ СН'!$G$9+СВЦЭМ!$D$10+'СЕТ СН'!$G$6-'СЕТ СН'!$G$19</f>
        <v>1142.0512634000002</v>
      </c>
      <c r="H69" s="35">
        <f>SUMIFS(СВЦЭМ!$C$33:$C$776,СВЦЭМ!$A$33:$A$776,$A69,СВЦЭМ!$B$33:$B$776,H$47)+'СЕТ СН'!$G$9+СВЦЭМ!$D$10+'СЕТ СН'!$G$6-'СЕТ СН'!$G$19</f>
        <v>1042.3325645899999</v>
      </c>
      <c r="I69" s="35">
        <f>SUMIFS(СВЦЭМ!$C$33:$C$776,СВЦЭМ!$A$33:$A$776,$A69,СВЦЭМ!$B$33:$B$776,I$47)+'СЕТ СН'!$G$9+СВЦЭМ!$D$10+'СЕТ СН'!$G$6-'СЕТ СН'!$G$19</f>
        <v>956.47078882999995</v>
      </c>
      <c r="J69" s="35">
        <f>SUMIFS(СВЦЭМ!$C$33:$C$776,СВЦЭМ!$A$33:$A$776,$A69,СВЦЭМ!$B$33:$B$776,J$47)+'СЕТ СН'!$G$9+СВЦЭМ!$D$10+'СЕТ СН'!$G$6-'СЕТ СН'!$G$19</f>
        <v>884.78171407000002</v>
      </c>
      <c r="K69" s="35">
        <f>SUMIFS(СВЦЭМ!$C$33:$C$776,СВЦЭМ!$A$33:$A$776,$A69,СВЦЭМ!$B$33:$B$776,K$47)+'СЕТ СН'!$G$9+СВЦЭМ!$D$10+'СЕТ СН'!$G$6-'СЕТ СН'!$G$19</f>
        <v>838.94111420000002</v>
      </c>
      <c r="L69" s="35">
        <f>SUMIFS(СВЦЭМ!$C$33:$C$776,СВЦЭМ!$A$33:$A$776,$A69,СВЦЭМ!$B$33:$B$776,L$47)+'СЕТ СН'!$G$9+СВЦЭМ!$D$10+'СЕТ СН'!$G$6-'СЕТ СН'!$G$19</f>
        <v>819.03782258000001</v>
      </c>
      <c r="M69" s="35">
        <f>SUMIFS(СВЦЭМ!$C$33:$C$776,СВЦЭМ!$A$33:$A$776,$A69,СВЦЭМ!$B$33:$B$776,M$47)+'СЕТ СН'!$G$9+СВЦЭМ!$D$10+'СЕТ СН'!$G$6-'СЕТ СН'!$G$19</f>
        <v>815.04779085999996</v>
      </c>
      <c r="N69" s="35">
        <f>SUMIFS(СВЦЭМ!$C$33:$C$776,СВЦЭМ!$A$33:$A$776,$A69,СВЦЭМ!$B$33:$B$776,N$47)+'СЕТ СН'!$G$9+СВЦЭМ!$D$10+'СЕТ СН'!$G$6-'СЕТ СН'!$G$19</f>
        <v>809.68164767999997</v>
      </c>
      <c r="O69" s="35">
        <f>SUMIFS(СВЦЭМ!$C$33:$C$776,СВЦЭМ!$A$33:$A$776,$A69,СВЦЭМ!$B$33:$B$776,O$47)+'СЕТ СН'!$G$9+СВЦЭМ!$D$10+'СЕТ СН'!$G$6-'СЕТ СН'!$G$19</f>
        <v>818.60797690999993</v>
      </c>
      <c r="P69" s="35">
        <f>SUMIFS(СВЦЭМ!$C$33:$C$776,СВЦЭМ!$A$33:$A$776,$A69,СВЦЭМ!$B$33:$B$776,P$47)+'СЕТ СН'!$G$9+СВЦЭМ!$D$10+'СЕТ СН'!$G$6-'СЕТ СН'!$G$19</f>
        <v>813.05784815000004</v>
      </c>
      <c r="Q69" s="35">
        <f>SUMIFS(СВЦЭМ!$C$33:$C$776,СВЦЭМ!$A$33:$A$776,$A69,СВЦЭМ!$B$33:$B$776,Q$47)+'СЕТ СН'!$G$9+СВЦЭМ!$D$10+'СЕТ СН'!$G$6-'СЕТ СН'!$G$19</f>
        <v>812.57698873999993</v>
      </c>
      <c r="R69" s="35">
        <f>SUMIFS(СВЦЭМ!$C$33:$C$776,СВЦЭМ!$A$33:$A$776,$A69,СВЦЭМ!$B$33:$B$776,R$47)+'СЕТ СН'!$G$9+СВЦЭМ!$D$10+'СЕТ СН'!$G$6-'СЕТ СН'!$G$19</f>
        <v>816.51861873999997</v>
      </c>
      <c r="S69" s="35">
        <f>SUMIFS(СВЦЭМ!$C$33:$C$776,СВЦЭМ!$A$33:$A$776,$A69,СВЦЭМ!$B$33:$B$776,S$47)+'СЕТ СН'!$G$9+СВЦЭМ!$D$10+'СЕТ СН'!$G$6-'СЕТ СН'!$G$19</f>
        <v>816.96814197000003</v>
      </c>
      <c r="T69" s="35">
        <f>SUMIFS(СВЦЭМ!$C$33:$C$776,СВЦЭМ!$A$33:$A$776,$A69,СВЦЭМ!$B$33:$B$776,T$47)+'СЕТ СН'!$G$9+СВЦЭМ!$D$10+'СЕТ СН'!$G$6-'СЕТ СН'!$G$19</f>
        <v>825.65967182999998</v>
      </c>
      <c r="U69" s="35">
        <f>SUMIFS(СВЦЭМ!$C$33:$C$776,СВЦЭМ!$A$33:$A$776,$A69,СВЦЭМ!$B$33:$B$776,U$47)+'СЕТ СН'!$G$9+СВЦЭМ!$D$10+'СЕТ СН'!$G$6-'СЕТ СН'!$G$19</f>
        <v>824.76672360999999</v>
      </c>
      <c r="V69" s="35">
        <f>SUMIFS(СВЦЭМ!$C$33:$C$776,СВЦЭМ!$A$33:$A$776,$A69,СВЦЭМ!$B$33:$B$776,V$47)+'СЕТ СН'!$G$9+СВЦЭМ!$D$10+'СЕТ СН'!$G$6-'СЕТ СН'!$G$19</f>
        <v>838.70246181999994</v>
      </c>
      <c r="W69" s="35">
        <f>SUMIFS(СВЦЭМ!$C$33:$C$776,СВЦЭМ!$A$33:$A$776,$A69,СВЦЭМ!$B$33:$B$776,W$47)+'СЕТ СН'!$G$9+СВЦЭМ!$D$10+'СЕТ СН'!$G$6-'СЕТ СН'!$G$19</f>
        <v>835.63960709000003</v>
      </c>
      <c r="X69" s="35">
        <f>SUMIFS(СВЦЭМ!$C$33:$C$776,СВЦЭМ!$A$33:$A$776,$A69,СВЦЭМ!$B$33:$B$776,X$47)+'СЕТ СН'!$G$9+СВЦЭМ!$D$10+'СЕТ СН'!$G$6-'СЕТ СН'!$G$19</f>
        <v>835.90342492000002</v>
      </c>
      <c r="Y69" s="35">
        <f>SUMIFS(СВЦЭМ!$C$33:$C$776,СВЦЭМ!$A$33:$A$776,$A69,СВЦЭМ!$B$33:$B$776,Y$47)+'СЕТ СН'!$G$9+СВЦЭМ!$D$10+'СЕТ СН'!$G$6-'СЕТ СН'!$G$19</f>
        <v>899.55946193</v>
      </c>
    </row>
    <row r="70" spans="1:27" ht="15.75" x14ac:dyDescent="0.2">
      <c r="A70" s="34">
        <f t="shared" si="1"/>
        <v>43608</v>
      </c>
      <c r="B70" s="35">
        <f>SUMIFS(СВЦЭМ!$C$33:$C$776,СВЦЭМ!$A$33:$A$776,$A70,СВЦЭМ!$B$33:$B$776,B$47)+'СЕТ СН'!$G$9+СВЦЭМ!$D$10+'СЕТ СН'!$G$6-'СЕТ СН'!$G$19</f>
        <v>1007.29836267</v>
      </c>
      <c r="C70" s="35">
        <f>SUMIFS(СВЦЭМ!$C$33:$C$776,СВЦЭМ!$A$33:$A$776,$A70,СВЦЭМ!$B$33:$B$776,C$47)+'СЕТ СН'!$G$9+СВЦЭМ!$D$10+'СЕТ СН'!$G$6-'СЕТ СН'!$G$19</f>
        <v>1103.5855691500001</v>
      </c>
      <c r="D70" s="35">
        <f>SUMIFS(СВЦЭМ!$C$33:$C$776,СВЦЭМ!$A$33:$A$776,$A70,СВЦЭМ!$B$33:$B$776,D$47)+'СЕТ СН'!$G$9+СВЦЭМ!$D$10+'СЕТ СН'!$G$6-'СЕТ СН'!$G$19</f>
        <v>1158.2162504399998</v>
      </c>
      <c r="E70" s="35">
        <f>SUMIFS(СВЦЭМ!$C$33:$C$776,СВЦЭМ!$A$33:$A$776,$A70,СВЦЭМ!$B$33:$B$776,E$47)+'СЕТ СН'!$G$9+СВЦЭМ!$D$10+'СЕТ СН'!$G$6-'СЕТ СН'!$G$19</f>
        <v>1164.1849841500002</v>
      </c>
      <c r="F70" s="35">
        <f>SUMIFS(СВЦЭМ!$C$33:$C$776,СВЦЭМ!$A$33:$A$776,$A70,СВЦЭМ!$B$33:$B$776,F$47)+'СЕТ СН'!$G$9+СВЦЭМ!$D$10+'СЕТ СН'!$G$6-'СЕТ СН'!$G$19</f>
        <v>1162.2557642900001</v>
      </c>
      <c r="G70" s="35">
        <f>SUMIFS(СВЦЭМ!$C$33:$C$776,СВЦЭМ!$A$33:$A$776,$A70,СВЦЭМ!$B$33:$B$776,G$47)+'СЕТ СН'!$G$9+СВЦЭМ!$D$10+'СЕТ СН'!$G$6-'СЕТ СН'!$G$19</f>
        <v>1173.1545704</v>
      </c>
      <c r="H70" s="35">
        <f>SUMIFS(СВЦЭМ!$C$33:$C$776,СВЦЭМ!$A$33:$A$776,$A70,СВЦЭМ!$B$33:$B$776,H$47)+'СЕТ СН'!$G$9+СВЦЭМ!$D$10+'СЕТ СН'!$G$6-'СЕТ СН'!$G$19</f>
        <v>1068.07489418</v>
      </c>
      <c r="I70" s="35">
        <f>SUMIFS(СВЦЭМ!$C$33:$C$776,СВЦЭМ!$A$33:$A$776,$A70,СВЦЭМ!$B$33:$B$776,I$47)+'СЕТ СН'!$G$9+СВЦЭМ!$D$10+'СЕТ СН'!$G$6-'СЕТ СН'!$G$19</f>
        <v>958.82409384999994</v>
      </c>
      <c r="J70" s="35">
        <f>SUMIFS(СВЦЭМ!$C$33:$C$776,СВЦЭМ!$A$33:$A$776,$A70,СВЦЭМ!$B$33:$B$776,J$47)+'СЕТ СН'!$G$9+СВЦЭМ!$D$10+'СЕТ СН'!$G$6-'СЕТ СН'!$G$19</f>
        <v>880.81264768999995</v>
      </c>
      <c r="K70" s="35">
        <f>SUMIFS(СВЦЭМ!$C$33:$C$776,СВЦЭМ!$A$33:$A$776,$A70,СВЦЭМ!$B$33:$B$776,K$47)+'СЕТ СН'!$G$9+СВЦЭМ!$D$10+'СЕТ СН'!$G$6-'СЕТ СН'!$G$19</f>
        <v>829.75417780999999</v>
      </c>
      <c r="L70" s="35">
        <f>SUMIFS(СВЦЭМ!$C$33:$C$776,СВЦЭМ!$A$33:$A$776,$A70,СВЦЭМ!$B$33:$B$776,L$47)+'СЕТ СН'!$G$9+СВЦЭМ!$D$10+'СЕТ СН'!$G$6-'СЕТ СН'!$G$19</f>
        <v>808.7836307</v>
      </c>
      <c r="M70" s="35">
        <f>SUMIFS(СВЦЭМ!$C$33:$C$776,СВЦЭМ!$A$33:$A$776,$A70,СВЦЭМ!$B$33:$B$776,M$47)+'СЕТ СН'!$G$9+СВЦЭМ!$D$10+'СЕТ СН'!$G$6-'СЕТ СН'!$G$19</f>
        <v>802.56679558999997</v>
      </c>
      <c r="N70" s="35">
        <f>SUMIFS(СВЦЭМ!$C$33:$C$776,СВЦЭМ!$A$33:$A$776,$A70,СВЦЭМ!$B$33:$B$776,N$47)+'СЕТ СН'!$G$9+СВЦЭМ!$D$10+'СЕТ СН'!$G$6-'СЕТ СН'!$G$19</f>
        <v>794.35492873999999</v>
      </c>
      <c r="O70" s="35">
        <f>SUMIFS(СВЦЭМ!$C$33:$C$776,СВЦЭМ!$A$33:$A$776,$A70,СВЦЭМ!$B$33:$B$776,O$47)+'СЕТ СН'!$G$9+СВЦЭМ!$D$10+'СЕТ СН'!$G$6-'СЕТ СН'!$G$19</f>
        <v>791.86225475000003</v>
      </c>
      <c r="P70" s="35">
        <f>SUMIFS(СВЦЭМ!$C$33:$C$776,СВЦЭМ!$A$33:$A$776,$A70,СВЦЭМ!$B$33:$B$776,P$47)+'СЕТ СН'!$G$9+СВЦЭМ!$D$10+'СЕТ СН'!$G$6-'СЕТ СН'!$G$19</f>
        <v>797.55317129000002</v>
      </c>
      <c r="Q70" s="35">
        <f>SUMIFS(СВЦЭМ!$C$33:$C$776,СВЦЭМ!$A$33:$A$776,$A70,СВЦЭМ!$B$33:$B$776,Q$47)+'СЕТ СН'!$G$9+СВЦЭМ!$D$10+'СЕТ СН'!$G$6-'СЕТ СН'!$G$19</f>
        <v>804.15932408000003</v>
      </c>
      <c r="R70" s="35">
        <f>SUMIFS(СВЦЭМ!$C$33:$C$776,СВЦЭМ!$A$33:$A$776,$A70,СВЦЭМ!$B$33:$B$776,R$47)+'СЕТ СН'!$G$9+СВЦЭМ!$D$10+'СЕТ СН'!$G$6-'СЕТ СН'!$G$19</f>
        <v>803.90526669999997</v>
      </c>
      <c r="S70" s="35">
        <f>SUMIFS(СВЦЭМ!$C$33:$C$776,СВЦЭМ!$A$33:$A$776,$A70,СВЦЭМ!$B$33:$B$776,S$47)+'СЕТ СН'!$G$9+СВЦЭМ!$D$10+'СЕТ СН'!$G$6-'СЕТ СН'!$G$19</f>
        <v>810.78063627999995</v>
      </c>
      <c r="T70" s="35">
        <f>SUMIFS(СВЦЭМ!$C$33:$C$776,СВЦЭМ!$A$33:$A$776,$A70,СВЦЭМ!$B$33:$B$776,T$47)+'СЕТ СН'!$G$9+СВЦЭМ!$D$10+'СЕТ СН'!$G$6-'СЕТ СН'!$G$19</f>
        <v>803.70179930999996</v>
      </c>
      <c r="U70" s="35">
        <f>SUMIFS(СВЦЭМ!$C$33:$C$776,СВЦЭМ!$A$33:$A$776,$A70,СВЦЭМ!$B$33:$B$776,U$47)+'СЕТ СН'!$G$9+СВЦЭМ!$D$10+'СЕТ СН'!$G$6-'СЕТ СН'!$G$19</f>
        <v>806.96783426000002</v>
      </c>
      <c r="V70" s="35">
        <f>SUMIFS(СВЦЭМ!$C$33:$C$776,СВЦЭМ!$A$33:$A$776,$A70,СВЦЭМ!$B$33:$B$776,V$47)+'СЕТ СН'!$G$9+СВЦЭМ!$D$10+'СЕТ СН'!$G$6-'СЕТ СН'!$G$19</f>
        <v>809.48300316999996</v>
      </c>
      <c r="W70" s="35">
        <f>SUMIFS(СВЦЭМ!$C$33:$C$776,СВЦЭМ!$A$33:$A$776,$A70,СВЦЭМ!$B$33:$B$776,W$47)+'СЕТ СН'!$G$9+СВЦЭМ!$D$10+'СЕТ СН'!$G$6-'СЕТ СН'!$G$19</f>
        <v>815.55740901000001</v>
      </c>
      <c r="X70" s="35">
        <f>SUMIFS(СВЦЭМ!$C$33:$C$776,СВЦЭМ!$A$33:$A$776,$A70,СВЦЭМ!$B$33:$B$776,X$47)+'СЕТ СН'!$G$9+СВЦЭМ!$D$10+'СЕТ СН'!$G$6-'СЕТ СН'!$G$19</f>
        <v>826.76240713000004</v>
      </c>
      <c r="Y70" s="35">
        <f>SUMIFS(СВЦЭМ!$C$33:$C$776,СВЦЭМ!$A$33:$A$776,$A70,СВЦЭМ!$B$33:$B$776,Y$47)+'СЕТ СН'!$G$9+СВЦЭМ!$D$10+'СЕТ СН'!$G$6-'СЕТ СН'!$G$19</f>
        <v>877.14135741999996</v>
      </c>
    </row>
    <row r="71" spans="1:27" ht="15.75" x14ac:dyDescent="0.2">
      <c r="A71" s="34">
        <f t="shared" si="1"/>
        <v>43609</v>
      </c>
      <c r="B71" s="35">
        <f>SUMIFS(СВЦЭМ!$C$33:$C$776,СВЦЭМ!$A$33:$A$776,$A71,СВЦЭМ!$B$33:$B$776,B$47)+'СЕТ СН'!$G$9+СВЦЭМ!$D$10+'СЕТ СН'!$G$6-'СЕТ СН'!$G$19</f>
        <v>982.48508641000001</v>
      </c>
      <c r="C71" s="35">
        <f>SUMIFS(СВЦЭМ!$C$33:$C$776,СВЦЭМ!$A$33:$A$776,$A71,СВЦЭМ!$B$33:$B$776,C$47)+'СЕТ СН'!$G$9+СВЦЭМ!$D$10+'СЕТ СН'!$G$6-'СЕТ СН'!$G$19</f>
        <v>1090.2369686299999</v>
      </c>
      <c r="D71" s="35">
        <f>SUMIFS(СВЦЭМ!$C$33:$C$776,СВЦЭМ!$A$33:$A$776,$A71,СВЦЭМ!$B$33:$B$776,D$47)+'СЕТ СН'!$G$9+СВЦЭМ!$D$10+'СЕТ СН'!$G$6-'СЕТ СН'!$G$19</f>
        <v>1190.5048259499999</v>
      </c>
      <c r="E71" s="35">
        <f>SUMIFS(СВЦЭМ!$C$33:$C$776,СВЦЭМ!$A$33:$A$776,$A71,СВЦЭМ!$B$33:$B$776,E$47)+'СЕТ СН'!$G$9+СВЦЭМ!$D$10+'СЕТ СН'!$G$6-'СЕТ СН'!$G$19</f>
        <v>1197.12102039</v>
      </c>
      <c r="F71" s="35">
        <f>SUMIFS(СВЦЭМ!$C$33:$C$776,СВЦЭМ!$A$33:$A$776,$A71,СВЦЭМ!$B$33:$B$776,F$47)+'СЕТ СН'!$G$9+СВЦЭМ!$D$10+'СЕТ СН'!$G$6-'СЕТ СН'!$G$19</f>
        <v>1193.8960932099999</v>
      </c>
      <c r="G71" s="35">
        <f>SUMIFS(СВЦЭМ!$C$33:$C$776,СВЦЭМ!$A$33:$A$776,$A71,СВЦЭМ!$B$33:$B$776,G$47)+'СЕТ СН'!$G$9+СВЦЭМ!$D$10+'СЕТ СН'!$G$6-'СЕТ СН'!$G$19</f>
        <v>1178.1441482</v>
      </c>
      <c r="H71" s="35">
        <f>SUMIFS(СВЦЭМ!$C$33:$C$776,СВЦЭМ!$A$33:$A$776,$A71,СВЦЭМ!$B$33:$B$776,H$47)+'СЕТ СН'!$G$9+СВЦЭМ!$D$10+'СЕТ СН'!$G$6-'СЕТ СН'!$G$19</f>
        <v>1050.87183411</v>
      </c>
      <c r="I71" s="35">
        <f>SUMIFS(СВЦЭМ!$C$33:$C$776,СВЦЭМ!$A$33:$A$776,$A71,СВЦЭМ!$B$33:$B$776,I$47)+'СЕТ СН'!$G$9+СВЦЭМ!$D$10+'СЕТ СН'!$G$6-'СЕТ СН'!$G$19</f>
        <v>950.89453225</v>
      </c>
      <c r="J71" s="35">
        <f>SUMIFS(СВЦЭМ!$C$33:$C$776,СВЦЭМ!$A$33:$A$776,$A71,СВЦЭМ!$B$33:$B$776,J$47)+'СЕТ СН'!$G$9+СВЦЭМ!$D$10+'СЕТ СН'!$G$6-'СЕТ СН'!$G$19</f>
        <v>880.94966178999994</v>
      </c>
      <c r="K71" s="35">
        <f>SUMIFS(СВЦЭМ!$C$33:$C$776,СВЦЭМ!$A$33:$A$776,$A71,СВЦЭМ!$B$33:$B$776,K$47)+'СЕТ СН'!$G$9+СВЦЭМ!$D$10+'СЕТ СН'!$G$6-'СЕТ СН'!$G$19</f>
        <v>836.09755767000001</v>
      </c>
      <c r="L71" s="35">
        <f>SUMIFS(СВЦЭМ!$C$33:$C$776,СВЦЭМ!$A$33:$A$776,$A71,СВЦЭМ!$B$33:$B$776,L$47)+'СЕТ СН'!$G$9+СВЦЭМ!$D$10+'СЕТ СН'!$G$6-'СЕТ СН'!$G$19</f>
        <v>809.61479298999996</v>
      </c>
      <c r="M71" s="35">
        <f>SUMIFS(СВЦЭМ!$C$33:$C$776,СВЦЭМ!$A$33:$A$776,$A71,СВЦЭМ!$B$33:$B$776,M$47)+'СЕТ СН'!$G$9+СВЦЭМ!$D$10+'СЕТ СН'!$G$6-'СЕТ СН'!$G$19</f>
        <v>800.55162099999995</v>
      </c>
      <c r="N71" s="35">
        <f>SUMIFS(СВЦЭМ!$C$33:$C$776,СВЦЭМ!$A$33:$A$776,$A71,СВЦЭМ!$B$33:$B$776,N$47)+'СЕТ СН'!$G$9+СВЦЭМ!$D$10+'СЕТ СН'!$G$6-'СЕТ СН'!$G$19</f>
        <v>797.26738309999996</v>
      </c>
      <c r="O71" s="35">
        <f>SUMIFS(СВЦЭМ!$C$33:$C$776,СВЦЭМ!$A$33:$A$776,$A71,СВЦЭМ!$B$33:$B$776,O$47)+'СЕТ СН'!$G$9+СВЦЭМ!$D$10+'СЕТ СН'!$G$6-'СЕТ СН'!$G$19</f>
        <v>796.30769005000002</v>
      </c>
      <c r="P71" s="35">
        <f>SUMIFS(СВЦЭМ!$C$33:$C$776,СВЦЭМ!$A$33:$A$776,$A71,СВЦЭМ!$B$33:$B$776,P$47)+'СЕТ СН'!$G$9+СВЦЭМ!$D$10+'СЕТ СН'!$G$6-'СЕТ СН'!$G$19</f>
        <v>798.96705244999998</v>
      </c>
      <c r="Q71" s="35">
        <f>SUMIFS(СВЦЭМ!$C$33:$C$776,СВЦЭМ!$A$33:$A$776,$A71,СВЦЭМ!$B$33:$B$776,Q$47)+'СЕТ СН'!$G$9+СВЦЭМ!$D$10+'СЕТ СН'!$G$6-'СЕТ СН'!$G$19</f>
        <v>800.89336474999993</v>
      </c>
      <c r="R71" s="35">
        <f>SUMIFS(СВЦЭМ!$C$33:$C$776,СВЦЭМ!$A$33:$A$776,$A71,СВЦЭМ!$B$33:$B$776,R$47)+'СЕТ СН'!$G$9+СВЦЭМ!$D$10+'СЕТ СН'!$G$6-'СЕТ СН'!$G$19</f>
        <v>803.34311699</v>
      </c>
      <c r="S71" s="35">
        <f>SUMIFS(СВЦЭМ!$C$33:$C$776,СВЦЭМ!$A$33:$A$776,$A71,СВЦЭМ!$B$33:$B$776,S$47)+'СЕТ СН'!$G$9+СВЦЭМ!$D$10+'СЕТ СН'!$G$6-'СЕТ СН'!$G$19</f>
        <v>815.19191133000004</v>
      </c>
      <c r="T71" s="35">
        <f>SUMIFS(СВЦЭМ!$C$33:$C$776,СВЦЭМ!$A$33:$A$776,$A71,СВЦЭМ!$B$33:$B$776,T$47)+'СЕТ СН'!$G$9+СВЦЭМ!$D$10+'СЕТ СН'!$G$6-'СЕТ СН'!$G$19</f>
        <v>828.77266921</v>
      </c>
      <c r="U71" s="35">
        <f>SUMIFS(СВЦЭМ!$C$33:$C$776,СВЦЭМ!$A$33:$A$776,$A71,СВЦЭМ!$B$33:$B$776,U$47)+'СЕТ СН'!$G$9+СВЦЭМ!$D$10+'СЕТ СН'!$G$6-'СЕТ СН'!$G$19</f>
        <v>806.58883020999997</v>
      </c>
      <c r="V71" s="35">
        <f>SUMIFS(СВЦЭМ!$C$33:$C$776,СВЦЭМ!$A$33:$A$776,$A71,СВЦЭМ!$B$33:$B$776,V$47)+'СЕТ СН'!$G$9+СВЦЭМ!$D$10+'СЕТ СН'!$G$6-'СЕТ СН'!$G$19</f>
        <v>802.18011469999999</v>
      </c>
      <c r="W71" s="35">
        <f>SUMIFS(СВЦЭМ!$C$33:$C$776,СВЦЭМ!$A$33:$A$776,$A71,СВЦЭМ!$B$33:$B$776,W$47)+'СЕТ СН'!$G$9+СВЦЭМ!$D$10+'СЕТ СН'!$G$6-'СЕТ СН'!$G$19</f>
        <v>813.23673669999994</v>
      </c>
      <c r="X71" s="35">
        <f>SUMIFS(СВЦЭМ!$C$33:$C$776,СВЦЭМ!$A$33:$A$776,$A71,СВЦЭМ!$B$33:$B$776,X$47)+'СЕТ СН'!$G$9+СВЦЭМ!$D$10+'СЕТ СН'!$G$6-'СЕТ СН'!$G$19</f>
        <v>820.89689593000003</v>
      </c>
      <c r="Y71" s="35">
        <f>SUMIFS(СВЦЭМ!$C$33:$C$776,СВЦЭМ!$A$33:$A$776,$A71,СВЦЭМ!$B$33:$B$776,Y$47)+'СЕТ СН'!$G$9+СВЦЭМ!$D$10+'СЕТ СН'!$G$6-'СЕТ СН'!$G$19</f>
        <v>857.40915714999994</v>
      </c>
    </row>
    <row r="72" spans="1:27" ht="15.75" x14ac:dyDescent="0.2">
      <c r="A72" s="34">
        <f t="shared" si="1"/>
        <v>43610</v>
      </c>
      <c r="B72" s="35">
        <f>SUMIFS(СВЦЭМ!$C$33:$C$776,СВЦЭМ!$A$33:$A$776,$A72,СВЦЭМ!$B$33:$B$776,B$47)+'СЕТ СН'!$G$9+СВЦЭМ!$D$10+'СЕТ СН'!$G$6-'СЕТ СН'!$G$19</f>
        <v>944.61550723999994</v>
      </c>
      <c r="C72" s="35">
        <f>SUMIFS(СВЦЭМ!$C$33:$C$776,СВЦЭМ!$A$33:$A$776,$A72,СВЦЭМ!$B$33:$B$776,C$47)+'СЕТ СН'!$G$9+СВЦЭМ!$D$10+'СЕТ СН'!$G$6-'СЕТ СН'!$G$19</f>
        <v>995.84769113999994</v>
      </c>
      <c r="D72" s="35">
        <f>SUMIFS(СВЦЭМ!$C$33:$C$776,СВЦЭМ!$A$33:$A$776,$A72,СВЦЭМ!$B$33:$B$776,D$47)+'СЕТ СН'!$G$9+СВЦЭМ!$D$10+'СЕТ СН'!$G$6-'СЕТ СН'!$G$19</f>
        <v>1067.7989195300001</v>
      </c>
      <c r="E72" s="35">
        <f>SUMIFS(СВЦЭМ!$C$33:$C$776,СВЦЭМ!$A$33:$A$776,$A72,СВЦЭМ!$B$33:$B$776,E$47)+'СЕТ СН'!$G$9+СВЦЭМ!$D$10+'СЕТ СН'!$G$6-'СЕТ СН'!$G$19</f>
        <v>1099.03212095</v>
      </c>
      <c r="F72" s="35">
        <f>SUMIFS(СВЦЭМ!$C$33:$C$776,СВЦЭМ!$A$33:$A$776,$A72,СВЦЭМ!$B$33:$B$776,F$47)+'СЕТ СН'!$G$9+СВЦЭМ!$D$10+'СЕТ СН'!$G$6-'СЕТ СН'!$G$19</f>
        <v>1105.26250078</v>
      </c>
      <c r="G72" s="35">
        <f>SUMIFS(СВЦЭМ!$C$33:$C$776,СВЦЭМ!$A$33:$A$776,$A72,СВЦЭМ!$B$33:$B$776,G$47)+'СЕТ СН'!$G$9+СВЦЭМ!$D$10+'СЕТ СН'!$G$6-'СЕТ СН'!$G$19</f>
        <v>1114.2540159599998</v>
      </c>
      <c r="H72" s="35">
        <f>SUMIFS(СВЦЭМ!$C$33:$C$776,СВЦЭМ!$A$33:$A$776,$A72,СВЦЭМ!$B$33:$B$776,H$47)+'СЕТ СН'!$G$9+СВЦЭМ!$D$10+'СЕТ СН'!$G$6-'СЕТ СН'!$G$19</f>
        <v>1021.3199228999999</v>
      </c>
      <c r="I72" s="35">
        <f>SUMIFS(СВЦЭМ!$C$33:$C$776,СВЦЭМ!$A$33:$A$776,$A72,СВЦЭМ!$B$33:$B$776,I$47)+'СЕТ СН'!$G$9+СВЦЭМ!$D$10+'СЕТ СН'!$G$6-'СЕТ СН'!$G$19</f>
        <v>943.05240545000004</v>
      </c>
      <c r="J72" s="35">
        <f>SUMIFS(СВЦЭМ!$C$33:$C$776,СВЦЭМ!$A$33:$A$776,$A72,СВЦЭМ!$B$33:$B$776,J$47)+'СЕТ СН'!$G$9+СВЦЭМ!$D$10+'СЕТ СН'!$G$6-'СЕТ СН'!$G$19</f>
        <v>871.71765238</v>
      </c>
      <c r="K72" s="35">
        <f>SUMIFS(СВЦЭМ!$C$33:$C$776,СВЦЭМ!$A$33:$A$776,$A72,СВЦЭМ!$B$33:$B$776,K$47)+'СЕТ СН'!$G$9+СВЦЭМ!$D$10+'СЕТ СН'!$G$6-'СЕТ СН'!$G$19</f>
        <v>821.19136932000004</v>
      </c>
      <c r="L72" s="35">
        <f>SUMIFS(СВЦЭМ!$C$33:$C$776,СВЦЭМ!$A$33:$A$776,$A72,СВЦЭМ!$B$33:$B$776,L$47)+'СЕТ СН'!$G$9+СВЦЭМ!$D$10+'СЕТ СН'!$G$6-'СЕТ СН'!$G$19</f>
        <v>808.86143098000002</v>
      </c>
      <c r="M72" s="35">
        <f>SUMIFS(СВЦЭМ!$C$33:$C$776,СВЦЭМ!$A$33:$A$776,$A72,СВЦЭМ!$B$33:$B$776,M$47)+'СЕТ СН'!$G$9+СВЦЭМ!$D$10+'СЕТ СН'!$G$6-'СЕТ СН'!$G$19</f>
        <v>796.24817289999999</v>
      </c>
      <c r="N72" s="35">
        <f>SUMIFS(СВЦЭМ!$C$33:$C$776,СВЦЭМ!$A$33:$A$776,$A72,СВЦЭМ!$B$33:$B$776,N$47)+'СЕТ СН'!$G$9+СВЦЭМ!$D$10+'СЕТ СН'!$G$6-'СЕТ СН'!$G$19</f>
        <v>798.63778600000001</v>
      </c>
      <c r="O72" s="35">
        <f>SUMIFS(СВЦЭМ!$C$33:$C$776,СВЦЭМ!$A$33:$A$776,$A72,СВЦЭМ!$B$33:$B$776,O$47)+'СЕТ СН'!$G$9+СВЦЭМ!$D$10+'СЕТ СН'!$G$6-'СЕТ СН'!$G$19</f>
        <v>790.47526608999999</v>
      </c>
      <c r="P72" s="35">
        <f>SUMIFS(СВЦЭМ!$C$33:$C$776,СВЦЭМ!$A$33:$A$776,$A72,СВЦЭМ!$B$33:$B$776,P$47)+'СЕТ СН'!$G$9+СВЦЭМ!$D$10+'СЕТ СН'!$G$6-'СЕТ СН'!$G$19</f>
        <v>785.94884906000004</v>
      </c>
      <c r="Q72" s="35">
        <f>SUMIFS(СВЦЭМ!$C$33:$C$776,СВЦЭМ!$A$33:$A$776,$A72,СВЦЭМ!$B$33:$B$776,Q$47)+'СЕТ СН'!$G$9+СВЦЭМ!$D$10+'СЕТ СН'!$G$6-'СЕТ СН'!$G$19</f>
        <v>782.93192291000003</v>
      </c>
      <c r="R72" s="35">
        <f>SUMIFS(СВЦЭМ!$C$33:$C$776,СВЦЭМ!$A$33:$A$776,$A72,СВЦЭМ!$B$33:$B$776,R$47)+'СЕТ СН'!$G$9+СВЦЭМ!$D$10+'СЕТ СН'!$G$6-'СЕТ СН'!$G$19</f>
        <v>779.50414194999996</v>
      </c>
      <c r="S72" s="35">
        <f>SUMIFS(СВЦЭМ!$C$33:$C$776,СВЦЭМ!$A$33:$A$776,$A72,СВЦЭМ!$B$33:$B$776,S$47)+'СЕТ СН'!$G$9+СВЦЭМ!$D$10+'СЕТ СН'!$G$6-'СЕТ СН'!$G$19</f>
        <v>765.75730622000003</v>
      </c>
      <c r="T72" s="35">
        <f>SUMIFS(СВЦЭМ!$C$33:$C$776,СВЦЭМ!$A$33:$A$776,$A72,СВЦЭМ!$B$33:$B$776,T$47)+'СЕТ СН'!$G$9+СВЦЭМ!$D$10+'СЕТ СН'!$G$6-'СЕТ СН'!$G$19</f>
        <v>764.25793149000003</v>
      </c>
      <c r="U72" s="35">
        <f>SUMIFS(СВЦЭМ!$C$33:$C$776,СВЦЭМ!$A$33:$A$776,$A72,СВЦЭМ!$B$33:$B$776,U$47)+'СЕТ СН'!$G$9+СВЦЭМ!$D$10+'СЕТ СН'!$G$6-'СЕТ СН'!$G$19</f>
        <v>755.04216136000002</v>
      </c>
      <c r="V72" s="35">
        <f>SUMIFS(СВЦЭМ!$C$33:$C$776,СВЦЭМ!$A$33:$A$776,$A72,СВЦЭМ!$B$33:$B$776,V$47)+'СЕТ СН'!$G$9+СВЦЭМ!$D$10+'СЕТ СН'!$G$6-'СЕТ СН'!$G$19</f>
        <v>751.86201294</v>
      </c>
      <c r="W72" s="35">
        <f>SUMIFS(СВЦЭМ!$C$33:$C$776,СВЦЭМ!$A$33:$A$776,$A72,СВЦЭМ!$B$33:$B$776,W$47)+'СЕТ СН'!$G$9+СВЦЭМ!$D$10+'СЕТ СН'!$G$6-'СЕТ СН'!$G$19</f>
        <v>768.74999710999998</v>
      </c>
      <c r="X72" s="35">
        <f>SUMIFS(СВЦЭМ!$C$33:$C$776,СВЦЭМ!$A$33:$A$776,$A72,СВЦЭМ!$B$33:$B$776,X$47)+'СЕТ СН'!$G$9+СВЦЭМ!$D$10+'СЕТ СН'!$G$6-'СЕТ СН'!$G$19</f>
        <v>783.36207488000002</v>
      </c>
      <c r="Y72" s="35">
        <f>SUMIFS(СВЦЭМ!$C$33:$C$776,СВЦЭМ!$A$33:$A$776,$A72,СВЦЭМ!$B$33:$B$776,Y$47)+'СЕТ СН'!$G$9+СВЦЭМ!$D$10+'СЕТ СН'!$G$6-'СЕТ СН'!$G$19</f>
        <v>822.29056584</v>
      </c>
    </row>
    <row r="73" spans="1:27" ht="15.75" x14ac:dyDescent="0.2">
      <c r="A73" s="34">
        <f t="shared" si="1"/>
        <v>43611</v>
      </c>
      <c r="B73" s="35">
        <f>SUMIFS(СВЦЭМ!$C$33:$C$776,СВЦЭМ!$A$33:$A$776,$A73,СВЦЭМ!$B$33:$B$776,B$47)+'СЕТ СН'!$G$9+СВЦЭМ!$D$10+'СЕТ СН'!$G$6-'СЕТ СН'!$G$19</f>
        <v>913.15849622999997</v>
      </c>
      <c r="C73" s="35">
        <f>SUMIFS(СВЦЭМ!$C$33:$C$776,СВЦЭМ!$A$33:$A$776,$A73,СВЦЭМ!$B$33:$B$776,C$47)+'СЕТ СН'!$G$9+СВЦЭМ!$D$10+'СЕТ СН'!$G$6-'СЕТ СН'!$G$19</f>
        <v>1029.5389100699999</v>
      </c>
      <c r="D73" s="35">
        <f>SUMIFS(СВЦЭМ!$C$33:$C$776,СВЦЭМ!$A$33:$A$776,$A73,СВЦЭМ!$B$33:$B$776,D$47)+'СЕТ СН'!$G$9+СВЦЭМ!$D$10+'СЕТ СН'!$G$6-'СЕТ СН'!$G$19</f>
        <v>1128.7733744</v>
      </c>
      <c r="E73" s="35">
        <f>SUMIFS(СВЦЭМ!$C$33:$C$776,СВЦЭМ!$A$33:$A$776,$A73,СВЦЭМ!$B$33:$B$776,E$47)+'СЕТ СН'!$G$9+СВЦЭМ!$D$10+'СЕТ СН'!$G$6-'СЕТ СН'!$G$19</f>
        <v>1144.4834535699999</v>
      </c>
      <c r="F73" s="35">
        <f>SUMIFS(СВЦЭМ!$C$33:$C$776,СВЦЭМ!$A$33:$A$776,$A73,СВЦЭМ!$B$33:$B$776,F$47)+'СЕТ СН'!$G$9+СВЦЭМ!$D$10+'СЕТ СН'!$G$6-'СЕТ СН'!$G$19</f>
        <v>1140.1505641799999</v>
      </c>
      <c r="G73" s="35">
        <f>SUMIFS(СВЦЭМ!$C$33:$C$776,СВЦЭМ!$A$33:$A$776,$A73,СВЦЭМ!$B$33:$B$776,G$47)+'СЕТ СН'!$G$9+СВЦЭМ!$D$10+'СЕТ СН'!$G$6-'СЕТ СН'!$G$19</f>
        <v>1140.1891363499999</v>
      </c>
      <c r="H73" s="35">
        <f>SUMIFS(СВЦЭМ!$C$33:$C$776,СВЦЭМ!$A$33:$A$776,$A73,СВЦЭМ!$B$33:$B$776,H$47)+'СЕТ СН'!$G$9+СВЦЭМ!$D$10+'СЕТ СН'!$G$6-'СЕТ СН'!$G$19</f>
        <v>1051.03014005</v>
      </c>
      <c r="I73" s="35">
        <f>SUMIFS(СВЦЭМ!$C$33:$C$776,СВЦЭМ!$A$33:$A$776,$A73,СВЦЭМ!$B$33:$B$776,I$47)+'СЕТ СН'!$G$9+СВЦЭМ!$D$10+'СЕТ СН'!$G$6-'СЕТ СН'!$G$19</f>
        <v>945.56861676999995</v>
      </c>
      <c r="J73" s="35">
        <f>SUMIFS(СВЦЭМ!$C$33:$C$776,СВЦЭМ!$A$33:$A$776,$A73,СВЦЭМ!$B$33:$B$776,J$47)+'СЕТ СН'!$G$9+СВЦЭМ!$D$10+'СЕТ СН'!$G$6-'СЕТ СН'!$G$19</f>
        <v>831.23658836999994</v>
      </c>
      <c r="K73" s="35">
        <f>SUMIFS(СВЦЭМ!$C$33:$C$776,СВЦЭМ!$A$33:$A$776,$A73,СВЦЭМ!$B$33:$B$776,K$47)+'СЕТ СН'!$G$9+СВЦЭМ!$D$10+'СЕТ СН'!$G$6-'СЕТ СН'!$G$19</f>
        <v>801.59282413999995</v>
      </c>
      <c r="L73" s="35">
        <f>SUMIFS(СВЦЭМ!$C$33:$C$776,СВЦЭМ!$A$33:$A$776,$A73,СВЦЭМ!$B$33:$B$776,L$47)+'СЕТ СН'!$G$9+СВЦЭМ!$D$10+'СЕТ СН'!$G$6-'СЕТ СН'!$G$19</f>
        <v>805.87471244999995</v>
      </c>
      <c r="M73" s="35">
        <f>SUMIFS(СВЦЭМ!$C$33:$C$776,СВЦЭМ!$A$33:$A$776,$A73,СВЦЭМ!$B$33:$B$776,M$47)+'СЕТ СН'!$G$9+СВЦЭМ!$D$10+'СЕТ СН'!$G$6-'СЕТ СН'!$G$19</f>
        <v>794.59132217000001</v>
      </c>
      <c r="N73" s="35">
        <f>SUMIFS(СВЦЭМ!$C$33:$C$776,СВЦЭМ!$A$33:$A$776,$A73,СВЦЭМ!$B$33:$B$776,N$47)+'СЕТ СН'!$G$9+СВЦЭМ!$D$10+'СЕТ СН'!$G$6-'СЕТ СН'!$G$19</f>
        <v>796.16576769999995</v>
      </c>
      <c r="O73" s="35">
        <f>SUMIFS(СВЦЭМ!$C$33:$C$776,СВЦЭМ!$A$33:$A$776,$A73,СВЦЭМ!$B$33:$B$776,O$47)+'СЕТ СН'!$G$9+СВЦЭМ!$D$10+'СЕТ СН'!$G$6-'СЕТ СН'!$G$19</f>
        <v>798.82173272</v>
      </c>
      <c r="P73" s="35">
        <f>SUMIFS(СВЦЭМ!$C$33:$C$776,СВЦЭМ!$A$33:$A$776,$A73,СВЦЭМ!$B$33:$B$776,P$47)+'СЕТ СН'!$G$9+СВЦЭМ!$D$10+'СЕТ СН'!$G$6-'СЕТ СН'!$G$19</f>
        <v>796.33419715000002</v>
      </c>
      <c r="Q73" s="35">
        <f>SUMIFS(СВЦЭМ!$C$33:$C$776,СВЦЭМ!$A$33:$A$776,$A73,СВЦЭМ!$B$33:$B$776,Q$47)+'СЕТ СН'!$G$9+СВЦЭМ!$D$10+'СЕТ СН'!$G$6-'СЕТ СН'!$G$19</f>
        <v>797.40375492999999</v>
      </c>
      <c r="R73" s="35">
        <f>SUMIFS(СВЦЭМ!$C$33:$C$776,СВЦЭМ!$A$33:$A$776,$A73,СВЦЭМ!$B$33:$B$776,R$47)+'СЕТ СН'!$G$9+СВЦЭМ!$D$10+'СЕТ СН'!$G$6-'СЕТ СН'!$G$19</f>
        <v>799.32928212000002</v>
      </c>
      <c r="S73" s="35">
        <f>SUMIFS(СВЦЭМ!$C$33:$C$776,СВЦЭМ!$A$33:$A$776,$A73,СВЦЭМ!$B$33:$B$776,S$47)+'СЕТ СН'!$G$9+СВЦЭМ!$D$10+'СЕТ СН'!$G$6-'СЕТ СН'!$G$19</f>
        <v>740.40494067999998</v>
      </c>
      <c r="T73" s="35">
        <f>SUMIFS(СВЦЭМ!$C$33:$C$776,СВЦЭМ!$A$33:$A$776,$A73,СВЦЭМ!$B$33:$B$776,T$47)+'СЕТ СН'!$G$9+СВЦЭМ!$D$10+'СЕТ СН'!$G$6-'СЕТ СН'!$G$19</f>
        <v>735.51484035999999</v>
      </c>
      <c r="U73" s="35">
        <f>SUMIFS(СВЦЭМ!$C$33:$C$776,СВЦЭМ!$A$33:$A$776,$A73,СВЦЭМ!$B$33:$B$776,U$47)+'СЕТ СН'!$G$9+СВЦЭМ!$D$10+'СЕТ СН'!$G$6-'СЕТ СН'!$G$19</f>
        <v>722.12832168</v>
      </c>
      <c r="V73" s="35">
        <f>SUMIFS(СВЦЭМ!$C$33:$C$776,СВЦЭМ!$A$33:$A$776,$A73,СВЦЭМ!$B$33:$B$776,V$47)+'СЕТ СН'!$G$9+СВЦЭМ!$D$10+'СЕТ СН'!$G$6-'СЕТ СН'!$G$19</f>
        <v>723.51230353999995</v>
      </c>
      <c r="W73" s="35">
        <f>SUMIFS(СВЦЭМ!$C$33:$C$776,СВЦЭМ!$A$33:$A$776,$A73,СВЦЭМ!$B$33:$B$776,W$47)+'СЕТ СН'!$G$9+СВЦЭМ!$D$10+'СЕТ СН'!$G$6-'СЕТ СН'!$G$19</f>
        <v>756.93720029999997</v>
      </c>
      <c r="X73" s="35">
        <f>SUMIFS(СВЦЭМ!$C$33:$C$776,СВЦЭМ!$A$33:$A$776,$A73,СВЦЭМ!$B$33:$B$776,X$47)+'СЕТ СН'!$G$9+СВЦЭМ!$D$10+'СЕТ СН'!$G$6-'СЕТ СН'!$G$19</f>
        <v>747.08373203999997</v>
      </c>
      <c r="Y73" s="35">
        <f>SUMIFS(СВЦЭМ!$C$33:$C$776,СВЦЭМ!$A$33:$A$776,$A73,СВЦЭМ!$B$33:$B$776,Y$47)+'СЕТ СН'!$G$9+СВЦЭМ!$D$10+'СЕТ СН'!$G$6-'СЕТ СН'!$G$19</f>
        <v>775.66037824</v>
      </c>
    </row>
    <row r="74" spans="1:27" ht="15.75" x14ac:dyDescent="0.2">
      <c r="A74" s="34">
        <f t="shared" si="1"/>
        <v>43612</v>
      </c>
      <c r="B74" s="35">
        <f>SUMIFS(СВЦЭМ!$C$33:$C$776,СВЦЭМ!$A$33:$A$776,$A74,СВЦЭМ!$B$33:$B$776,B$47)+'СЕТ СН'!$G$9+СВЦЭМ!$D$10+'СЕТ СН'!$G$6-'СЕТ СН'!$G$19</f>
        <v>924.58418971000003</v>
      </c>
      <c r="C74" s="35">
        <f>SUMIFS(СВЦЭМ!$C$33:$C$776,СВЦЭМ!$A$33:$A$776,$A74,СВЦЭМ!$B$33:$B$776,C$47)+'СЕТ СН'!$G$9+СВЦЭМ!$D$10+'СЕТ СН'!$G$6-'СЕТ СН'!$G$19</f>
        <v>985.61073059</v>
      </c>
      <c r="D74" s="35">
        <f>SUMIFS(СВЦЭМ!$C$33:$C$776,СВЦЭМ!$A$33:$A$776,$A74,СВЦЭМ!$B$33:$B$776,D$47)+'СЕТ СН'!$G$9+СВЦЭМ!$D$10+'СЕТ СН'!$G$6-'СЕТ СН'!$G$19</f>
        <v>1059.3202643300001</v>
      </c>
      <c r="E74" s="35">
        <f>SUMIFS(СВЦЭМ!$C$33:$C$776,СВЦЭМ!$A$33:$A$776,$A74,СВЦЭМ!$B$33:$B$776,E$47)+'СЕТ СН'!$G$9+СВЦЭМ!$D$10+'СЕТ СН'!$G$6-'СЕТ СН'!$G$19</f>
        <v>1083.06284278</v>
      </c>
      <c r="F74" s="35">
        <f>SUMIFS(СВЦЭМ!$C$33:$C$776,СВЦЭМ!$A$33:$A$776,$A74,СВЦЭМ!$B$33:$B$776,F$47)+'СЕТ СН'!$G$9+СВЦЭМ!$D$10+'СЕТ СН'!$G$6-'СЕТ СН'!$G$19</f>
        <v>1088.69510236</v>
      </c>
      <c r="G74" s="35">
        <f>SUMIFS(СВЦЭМ!$C$33:$C$776,СВЦЭМ!$A$33:$A$776,$A74,СВЦЭМ!$B$33:$B$776,G$47)+'СЕТ СН'!$G$9+СВЦЭМ!$D$10+'СЕТ СН'!$G$6-'СЕТ СН'!$G$19</f>
        <v>1089.1837630699999</v>
      </c>
      <c r="H74" s="35">
        <f>SUMIFS(СВЦЭМ!$C$33:$C$776,СВЦЭМ!$A$33:$A$776,$A74,СВЦЭМ!$B$33:$B$776,H$47)+'СЕТ СН'!$G$9+СВЦЭМ!$D$10+'СЕТ СН'!$G$6-'СЕТ СН'!$G$19</f>
        <v>990.54162614999996</v>
      </c>
      <c r="I74" s="35">
        <f>SUMIFS(СВЦЭМ!$C$33:$C$776,СВЦЭМ!$A$33:$A$776,$A74,СВЦЭМ!$B$33:$B$776,I$47)+'СЕТ СН'!$G$9+СВЦЭМ!$D$10+'СЕТ СН'!$G$6-'СЕТ СН'!$G$19</f>
        <v>936.68446275999997</v>
      </c>
      <c r="J74" s="35">
        <f>SUMIFS(СВЦЭМ!$C$33:$C$776,СВЦЭМ!$A$33:$A$776,$A74,СВЦЭМ!$B$33:$B$776,J$47)+'СЕТ СН'!$G$9+СВЦЭМ!$D$10+'СЕТ СН'!$G$6-'СЕТ СН'!$G$19</f>
        <v>889.94052077000003</v>
      </c>
      <c r="K74" s="35">
        <f>SUMIFS(СВЦЭМ!$C$33:$C$776,СВЦЭМ!$A$33:$A$776,$A74,СВЦЭМ!$B$33:$B$776,K$47)+'СЕТ СН'!$G$9+СВЦЭМ!$D$10+'СЕТ СН'!$G$6-'СЕТ СН'!$G$19</f>
        <v>821.38728832999993</v>
      </c>
      <c r="L74" s="35">
        <f>SUMIFS(СВЦЭМ!$C$33:$C$776,СВЦЭМ!$A$33:$A$776,$A74,СВЦЭМ!$B$33:$B$776,L$47)+'СЕТ СН'!$G$9+СВЦЭМ!$D$10+'СЕТ СН'!$G$6-'СЕТ СН'!$G$19</f>
        <v>804.32418487999996</v>
      </c>
      <c r="M74" s="35">
        <f>SUMIFS(СВЦЭМ!$C$33:$C$776,СВЦЭМ!$A$33:$A$776,$A74,СВЦЭМ!$B$33:$B$776,M$47)+'СЕТ СН'!$G$9+СВЦЭМ!$D$10+'СЕТ СН'!$G$6-'СЕТ СН'!$G$19</f>
        <v>806.04597941999998</v>
      </c>
      <c r="N74" s="35">
        <f>SUMIFS(СВЦЭМ!$C$33:$C$776,СВЦЭМ!$A$33:$A$776,$A74,СВЦЭМ!$B$33:$B$776,N$47)+'СЕТ СН'!$G$9+СВЦЭМ!$D$10+'СЕТ СН'!$G$6-'СЕТ СН'!$G$19</f>
        <v>787.27071553999997</v>
      </c>
      <c r="O74" s="35">
        <f>SUMIFS(СВЦЭМ!$C$33:$C$776,СВЦЭМ!$A$33:$A$776,$A74,СВЦЭМ!$B$33:$B$776,O$47)+'СЕТ СН'!$G$9+СВЦЭМ!$D$10+'СЕТ СН'!$G$6-'СЕТ СН'!$G$19</f>
        <v>803.19052331</v>
      </c>
      <c r="P74" s="35">
        <f>SUMIFS(СВЦЭМ!$C$33:$C$776,СВЦЭМ!$A$33:$A$776,$A74,СВЦЭМ!$B$33:$B$776,P$47)+'СЕТ СН'!$G$9+СВЦЭМ!$D$10+'СЕТ СН'!$G$6-'СЕТ СН'!$G$19</f>
        <v>802.43038290999993</v>
      </c>
      <c r="Q74" s="35">
        <f>SUMIFS(СВЦЭМ!$C$33:$C$776,СВЦЭМ!$A$33:$A$776,$A74,СВЦЭМ!$B$33:$B$776,Q$47)+'СЕТ СН'!$G$9+СВЦЭМ!$D$10+'СЕТ СН'!$G$6-'СЕТ СН'!$G$19</f>
        <v>795.44379030999994</v>
      </c>
      <c r="R74" s="35">
        <f>SUMIFS(СВЦЭМ!$C$33:$C$776,СВЦЭМ!$A$33:$A$776,$A74,СВЦЭМ!$B$33:$B$776,R$47)+'СЕТ СН'!$G$9+СВЦЭМ!$D$10+'СЕТ СН'!$G$6-'СЕТ СН'!$G$19</f>
        <v>792.84848871999998</v>
      </c>
      <c r="S74" s="35">
        <f>SUMIFS(СВЦЭМ!$C$33:$C$776,СВЦЭМ!$A$33:$A$776,$A74,СВЦЭМ!$B$33:$B$776,S$47)+'СЕТ СН'!$G$9+СВЦЭМ!$D$10+'СЕТ СН'!$G$6-'СЕТ СН'!$G$19</f>
        <v>801.99970721</v>
      </c>
      <c r="T74" s="35">
        <f>SUMIFS(СВЦЭМ!$C$33:$C$776,СВЦЭМ!$A$33:$A$776,$A74,СВЦЭМ!$B$33:$B$776,T$47)+'СЕТ СН'!$G$9+СВЦЭМ!$D$10+'СЕТ СН'!$G$6-'СЕТ СН'!$G$19</f>
        <v>799.17306692</v>
      </c>
      <c r="U74" s="35">
        <f>SUMIFS(СВЦЭМ!$C$33:$C$776,СВЦЭМ!$A$33:$A$776,$A74,СВЦЭМ!$B$33:$B$776,U$47)+'СЕТ СН'!$G$9+СВЦЭМ!$D$10+'СЕТ СН'!$G$6-'СЕТ СН'!$G$19</f>
        <v>789.95824758000003</v>
      </c>
      <c r="V74" s="35">
        <f>SUMIFS(СВЦЭМ!$C$33:$C$776,СВЦЭМ!$A$33:$A$776,$A74,СВЦЭМ!$B$33:$B$776,V$47)+'СЕТ СН'!$G$9+СВЦЭМ!$D$10+'СЕТ СН'!$G$6-'СЕТ СН'!$G$19</f>
        <v>780.70276776000003</v>
      </c>
      <c r="W74" s="35">
        <f>SUMIFS(СВЦЭМ!$C$33:$C$776,СВЦЭМ!$A$33:$A$776,$A74,СВЦЭМ!$B$33:$B$776,W$47)+'СЕТ СН'!$G$9+СВЦЭМ!$D$10+'СЕТ СН'!$G$6-'СЕТ СН'!$G$19</f>
        <v>742.01223722999998</v>
      </c>
      <c r="X74" s="35">
        <f>SUMIFS(СВЦЭМ!$C$33:$C$776,СВЦЭМ!$A$33:$A$776,$A74,СВЦЭМ!$B$33:$B$776,X$47)+'СЕТ СН'!$G$9+СВЦЭМ!$D$10+'СЕТ СН'!$G$6-'СЕТ СН'!$G$19</f>
        <v>764.47774649999997</v>
      </c>
      <c r="Y74" s="35">
        <f>SUMIFS(СВЦЭМ!$C$33:$C$776,СВЦЭМ!$A$33:$A$776,$A74,СВЦЭМ!$B$33:$B$776,Y$47)+'СЕТ СН'!$G$9+СВЦЭМ!$D$10+'СЕТ СН'!$G$6-'СЕТ СН'!$G$19</f>
        <v>851.35174988999995</v>
      </c>
    </row>
    <row r="75" spans="1:27" ht="15.75" x14ac:dyDescent="0.2">
      <c r="A75" s="34">
        <f t="shared" si="1"/>
        <v>43613</v>
      </c>
      <c r="B75" s="35">
        <f>SUMIFS(СВЦЭМ!$C$33:$C$776,СВЦЭМ!$A$33:$A$776,$A75,СВЦЭМ!$B$33:$B$776,B$47)+'СЕТ СН'!$G$9+СВЦЭМ!$D$10+'СЕТ СН'!$G$6-'СЕТ СН'!$G$19</f>
        <v>972.97378423999999</v>
      </c>
      <c r="C75" s="35">
        <f>SUMIFS(СВЦЭМ!$C$33:$C$776,СВЦЭМ!$A$33:$A$776,$A75,СВЦЭМ!$B$33:$B$776,C$47)+'СЕТ СН'!$G$9+СВЦЭМ!$D$10+'СЕТ СН'!$G$6-'СЕТ СН'!$G$19</f>
        <v>1063.32492357</v>
      </c>
      <c r="D75" s="35">
        <f>SUMIFS(СВЦЭМ!$C$33:$C$776,СВЦЭМ!$A$33:$A$776,$A75,СВЦЭМ!$B$33:$B$776,D$47)+'СЕТ СН'!$G$9+СВЦЭМ!$D$10+'СЕТ СН'!$G$6-'СЕТ СН'!$G$19</f>
        <v>1168.6483380499999</v>
      </c>
      <c r="E75" s="35">
        <f>SUMIFS(СВЦЭМ!$C$33:$C$776,СВЦЭМ!$A$33:$A$776,$A75,СВЦЭМ!$B$33:$B$776,E$47)+'СЕТ СН'!$G$9+СВЦЭМ!$D$10+'СЕТ СН'!$G$6-'СЕТ СН'!$G$19</f>
        <v>1178.07354158</v>
      </c>
      <c r="F75" s="35">
        <f>SUMIFS(СВЦЭМ!$C$33:$C$776,СВЦЭМ!$A$33:$A$776,$A75,СВЦЭМ!$B$33:$B$776,F$47)+'СЕТ СН'!$G$9+СВЦЭМ!$D$10+'СЕТ СН'!$G$6-'СЕТ СН'!$G$19</f>
        <v>1182.9481832699998</v>
      </c>
      <c r="G75" s="35">
        <f>SUMIFS(СВЦЭМ!$C$33:$C$776,СВЦЭМ!$A$33:$A$776,$A75,СВЦЭМ!$B$33:$B$776,G$47)+'СЕТ СН'!$G$9+СВЦЭМ!$D$10+'СЕТ СН'!$G$6-'СЕТ СН'!$G$19</f>
        <v>1192.54894311</v>
      </c>
      <c r="H75" s="35">
        <f>SUMIFS(СВЦЭМ!$C$33:$C$776,СВЦЭМ!$A$33:$A$776,$A75,СВЦЭМ!$B$33:$B$776,H$47)+'СЕТ СН'!$G$9+СВЦЭМ!$D$10+'СЕТ СН'!$G$6-'СЕТ СН'!$G$19</f>
        <v>1102.495324</v>
      </c>
      <c r="I75" s="35">
        <f>SUMIFS(СВЦЭМ!$C$33:$C$776,СВЦЭМ!$A$33:$A$776,$A75,СВЦЭМ!$B$33:$B$776,I$47)+'СЕТ СН'!$G$9+СВЦЭМ!$D$10+'СЕТ СН'!$G$6-'СЕТ СН'!$G$19</f>
        <v>970.89347294000004</v>
      </c>
      <c r="J75" s="35">
        <f>SUMIFS(СВЦЭМ!$C$33:$C$776,СВЦЭМ!$A$33:$A$776,$A75,СВЦЭМ!$B$33:$B$776,J$47)+'СЕТ СН'!$G$9+СВЦЭМ!$D$10+'СЕТ СН'!$G$6-'СЕТ СН'!$G$19</f>
        <v>861.78994618000002</v>
      </c>
      <c r="K75" s="35">
        <f>SUMIFS(СВЦЭМ!$C$33:$C$776,СВЦЭМ!$A$33:$A$776,$A75,СВЦЭМ!$B$33:$B$776,K$47)+'СЕТ СН'!$G$9+СВЦЭМ!$D$10+'СЕТ СН'!$G$6-'СЕТ СН'!$G$19</f>
        <v>791.90020464999998</v>
      </c>
      <c r="L75" s="35">
        <f>SUMIFS(СВЦЭМ!$C$33:$C$776,СВЦЭМ!$A$33:$A$776,$A75,СВЦЭМ!$B$33:$B$776,L$47)+'СЕТ СН'!$G$9+СВЦЭМ!$D$10+'СЕТ СН'!$G$6-'СЕТ СН'!$G$19</f>
        <v>761.30397062999998</v>
      </c>
      <c r="M75" s="35">
        <f>SUMIFS(СВЦЭМ!$C$33:$C$776,СВЦЭМ!$A$33:$A$776,$A75,СВЦЭМ!$B$33:$B$776,M$47)+'СЕТ СН'!$G$9+СВЦЭМ!$D$10+'СЕТ СН'!$G$6-'СЕТ СН'!$G$19</f>
        <v>750.56705804000001</v>
      </c>
      <c r="N75" s="35">
        <f>SUMIFS(СВЦЭМ!$C$33:$C$776,СВЦЭМ!$A$33:$A$776,$A75,СВЦЭМ!$B$33:$B$776,N$47)+'СЕТ СН'!$G$9+СВЦЭМ!$D$10+'СЕТ СН'!$G$6-'СЕТ СН'!$G$19</f>
        <v>753.26044794999996</v>
      </c>
      <c r="O75" s="35">
        <f>SUMIFS(СВЦЭМ!$C$33:$C$776,СВЦЭМ!$A$33:$A$776,$A75,СВЦЭМ!$B$33:$B$776,O$47)+'СЕТ СН'!$G$9+СВЦЭМ!$D$10+'СЕТ СН'!$G$6-'СЕТ СН'!$G$19</f>
        <v>751.53595738000001</v>
      </c>
      <c r="P75" s="35">
        <f>SUMIFS(СВЦЭМ!$C$33:$C$776,СВЦЭМ!$A$33:$A$776,$A75,СВЦЭМ!$B$33:$B$776,P$47)+'СЕТ СН'!$G$9+СВЦЭМ!$D$10+'СЕТ СН'!$G$6-'СЕТ СН'!$G$19</f>
        <v>751.70522227000004</v>
      </c>
      <c r="Q75" s="35">
        <f>SUMIFS(СВЦЭМ!$C$33:$C$776,СВЦЭМ!$A$33:$A$776,$A75,СВЦЭМ!$B$33:$B$776,Q$47)+'СЕТ СН'!$G$9+СВЦЭМ!$D$10+'СЕТ СН'!$G$6-'СЕТ СН'!$G$19</f>
        <v>745.48482614</v>
      </c>
      <c r="R75" s="35">
        <f>SUMIFS(СВЦЭМ!$C$33:$C$776,СВЦЭМ!$A$33:$A$776,$A75,СВЦЭМ!$B$33:$B$776,R$47)+'СЕТ СН'!$G$9+СВЦЭМ!$D$10+'СЕТ СН'!$G$6-'СЕТ СН'!$G$19</f>
        <v>760.52465653000002</v>
      </c>
      <c r="S75" s="35">
        <f>SUMIFS(СВЦЭМ!$C$33:$C$776,СВЦЭМ!$A$33:$A$776,$A75,СВЦЭМ!$B$33:$B$776,S$47)+'СЕТ СН'!$G$9+СВЦЭМ!$D$10+'СЕТ СН'!$G$6-'СЕТ СН'!$G$19</f>
        <v>768.23905465999997</v>
      </c>
      <c r="T75" s="35">
        <f>SUMIFS(СВЦЭМ!$C$33:$C$776,СВЦЭМ!$A$33:$A$776,$A75,СВЦЭМ!$B$33:$B$776,T$47)+'СЕТ СН'!$G$9+СВЦЭМ!$D$10+'СЕТ СН'!$G$6-'СЕТ СН'!$G$19</f>
        <v>769.16100168000003</v>
      </c>
      <c r="U75" s="35">
        <f>SUMIFS(СВЦЭМ!$C$33:$C$776,СВЦЭМ!$A$33:$A$776,$A75,СВЦЭМ!$B$33:$B$776,U$47)+'СЕТ СН'!$G$9+СВЦЭМ!$D$10+'СЕТ СН'!$G$6-'СЕТ СН'!$G$19</f>
        <v>786.79477456999996</v>
      </c>
      <c r="V75" s="35">
        <f>SUMIFS(СВЦЭМ!$C$33:$C$776,СВЦЭМ!$A$33:$A$776,$A75,СВЦЭМ!$B$33:$B$776,V$47)+'СЕТ СН'!$G$9+СВЦЭМ!$D$10+'СЕТ СН'!$G$6-'СЕТ СН'!$G$19</f>
        <v>792.80562850000001</v>
      </c>
      <c r="W75" s="35">
        <f>SUMIFS(СВЦЭМ!$C$33:$C$776,СВЦЭМ!$A$33:$A$776,$A75,СВЦЭМ!$B$33:$B$776,W$47)+'СЕТ СН'!$G$9+СВЦЭМ!$D$10+'СЕТ СН'!$G$6-'СЕТ СН'!$G$19</f>
        <v>774.67421201000002</v>
      </c>
      <c r="X75" s="35">
        <f>SUMIFS(СВЦЭМ!$C$33:$C$776,СВЦЭМ!$A$33:$A$776,$A75,СВЦЭМ!$B$33:$B$776,X$47)+'СЕТ СН'!$G$9+СВЦЭМ!$D$10+'СЕТ СН'!$G$6-'СЕТ СН'!$G$19</f>
        <v>813.40941205000001</v>
      </c>
      <c r="Y75" s="35">
        <f>SUMIFS(СВЦЭМ!$C$33:$C$776,СВЦЭМ!$A$33:$A$776,$A75,СВЦЭМ!$B$33:$B$776,Y$47)+'СЕТ СН'!$G$9+СВЦЭМ!$D$10+'СЕТ СН'!$G$6-'СЕТ СН'!$G$19</f>
        <v>888.39781728000003</v>
      </c>
    </row>
    <row r="76" spans="1:27" ht="15.75" x14ac:dyDescent="0.2">
      <c r="A76" s="34">
        <f t="shared" si="1"/>
        <v>43614</v>
      </c>
      <c r="B76" s="35">
        <f>SUMIFS(СВЦЭМ!$C$33:$C$776,СВЦЭМ!$A$33:$A$776,$A76,СВЦЭМ!$B$33:$B$776,B$47)+'СЕТ СН'!$G$9+СВЦЭМ!$D$10+'СЕТ СН'!$G$6-'СЕТ СН'!$G$19</f>
        <v>1044.5308368999999</v>
      </c>
      <c r="C76" s="35">
        <f>SUMIFS(СВЦЭМ!$C$33:$C$776,СВЦЭМ!$A$33:$A$776,$A76,СВЦЭМ!$B$33:$B$776,C$47)+'СЕТ СН'!$G$9+СВЦЭМ!$D$10+'СЕТ СН'!$G$6-'СЕТ СН'!$G$19</f>
        <v>1142.5889637</v>
      </c>
      <c r="D76" s="35">
        <f>SUMIFS(СВЦЭМ!$C$33:$C$776,СВЦЭМ!$A$33:$A$776,$A76,СВЦЭМ!$B$33:$B$776,D$47)+'СЕТ СН'!$G$9+СВЦЭМ!$D$10+'СЕТ СН'!$G$6-'СЕТ СН'!$G$19</f>
        <v>1174.5377334099999</v>
      </c>
      <c r="E76" s="35">
        <f>SUMIFS(СВЦЭМ!$C$33:$C$776,СВЦЭМ!$A$33:$A$776,$A76,СВЦЭМ!$B$33:$B$776,E$47)+'СЕТ СН'!$G$9+СВЦЭМ!$D$10+'СЕТ СН'!$G$6-'СЕТ СН'!$G$19</f>
        <v>1160.7616693099999</v>
      </c>
      <c r="F76" s="35">
        <f>SUMIFS(СВЦЭМ!$C$33:$C$776,СВЦЭМ!$A$33:$A$776,$A76,СВЦЭМ!$B$33:$B$776,F$47)+'СЕТ СН'!$G$9+СВЦЭМ!$D$10+'СЕТ СН'!$G$6-'СЕТ СН'!$G$19</f>
        <v>1169.3348744</v>
      </c>
      <c r="G76" s="35">
        <f>SUMIFS(СВЦЭМ!$C$33:$C$776,СВЦЭМ!$A$33:$A$776,$A76,СВЦЭМ!$B$33:$B$776,G$47)+'СЕТ СН'!$G$9+СВЦЭМ!$D$10+'СЕТ СН'!$G$6-'СЕТ СН'!$G$19</f>
        <v>1173.5017741900001</v>
      </c>
      <c r="H76" s="35">
        <f>SUMIFS(СВЦЭМ!$C$33:$C$776,СВЦЭМ!$A$33:$A$776,$A76,СВЦЭМ!$B$33:$B$776,H$47)+'СЕТ СН'!$G$9+СВЦЭМ!$D$10+'СЕТ СН'!$G$6-'СЕТ СН'!$G$19</f>
        <v>1156.4617199899999</v>
      </c>
      <c r="I76" s="35">
        <f>SUMIFS(СВЦЭМ!$C$33:$C$776,СВЦЭМ!$A$33:$A$776,$A76,СВЦЭМ!$B$33:$B$776,I$47)+'СЕТ СН'!$G$9+СВЦЭМ!$D$10+'СЕТ СН'!$G$6-'СЕТ СН'!$G$19</f>
        <v>1037.1773024199999</v>
      </c>
      <c r="J76" s="35">
        <f>SUMIFS(СВЦЭМ!$C$33:$C$776,СВЦЭМ!$A$33:$A$776,$A76,СВЦЭМ!$B$33:$B$776,J$47)+'СЕТ СН'!$G$9+СВЦЭМ!$D$10+'СЕТ СН'!$G$6-'СЕТ СН'!$G$19</f>
        <v>942.71563159999994</v>
      </c>
      <c r="K76" s="35">
        <f>SUMIFS(СВЦЭМ!$C$33:$C$776,СВЦЭМ!$A$33:$A$776,$A76,СВЦЭМ!$B$33:$B$776,K$47)+'СЕТ СН'!$G$9+СВЦЭМ!$D$10+'СЕТ СН'!$G$6-'СЕТ СН'!$G$19</f>
        <v>872.34885640999994</v>
      </c>
      <c r="L76" s="35">
        <f>SUMIFS(СВЦЭМ!$C$33:$C$776,СВЦЭМ!$A$33:$A$776,$A76,СВЦЭМ!$B$33:$B$776,L$47)+'СЕТ СН'!$G$9+СВЦЭМ!$D$10+'СЕТ СН'!$G$6-'СЕТ СН'!$G$19</f>
        <v>861.83898679000004</v>
      </c>
      <c r="M76" s="35">
        <f>SUMIFS(СВЦЭМ!$C$33:$C$776,СВЦЭМ!$A$33:$A$776,$A76,СВЦЭМ!$B$33:$B$776,M$47)+'СЕТ СН'!$G$9+СВЦЭМ!$D$10+'СЕТ СН'!$G$6-'СЕТ СН'!$G$19</f>
        <v>865.90915494000001</v>
      </c>
      <c r="N76" s="35">
        <f>SUMIFS(СВЦЭМ!$C$33:$C$776,СВЦЭМ!$A$33:$A$776,$A76,СВЦЭМ!$B$33:$B$776,N$47)+'СЕТ СН'!$G$9+СВЦЭМ!$D$10+'СЕТ СН'!$G$6-'СЕТ СН'!$G$19</f>
        <v>866.72092219000001</v>
      </c>
      <c r="O76" s="35">
        <f>SUMIFS(СВЦЭМ!$C$33:$C$776,СВЦЭМ!$A$33:$A$776,$A76,СВЦЭМ!$B$33:$B$776,O$47)+'СЕТ СН'!$G$9+СВЦЭМ!$D$10+'СЕТ СН'!$G$6-'СЕТ СН'!$G$19</f>
        <v>862.48393315999999</v>
      </c>
      <c r="P76" s="35">
        <f>SUMIFS(СВЦЭМ!$C$33:$C$776,СВЦЭМ!$A$33:$A$776,$A76,СВЦЭМ!$B$33:$B$776,P$47)+'СЕТ СН'!$G$9+СВЦЭМ!$D$10+'СЕТ СН'!$G$6-'СЕТ СН'!$G$19</f>
        <v>879.26304296000001</v>
      </c>
      <c r="Q76" s="35">
        <f>SUMIFS(СВЦЭМ!$C$33:$C$776,СВЦЭМ!$A$33:$A$776,$A76,СВЦЭМ!$B$33:$B$776,Q$47)+'СЕТ СН'!$G$9+СВЦЭМ!$D$10+'СЕТ СН'!$G$6-'СЕТ СН'!$G$19</f>
        <v>867.68981504999999</v>
      </c>
      <c r="R76" s="35">
        <f>SUMIFS(СВЦЭМ!$C$33:$C$776,СВЦЭМ!$A$33:$A$776,$A76,СВЦЭМ!$B$33:$B$776,R$47)+'СЕТ СН'!$G$9+СВЦЭМ!$D$10+'СЕТ СН'!$G$6-'СЕТ СН'!$G$19</f>
        <v>866.61560377000001</v>
      </c>
      <c r="S76" s="35">
        <f>SUMIFS(СВЦЭМ!$C$33:$C$776,СВЦЭМ!$A$33:$A$776,$A76,СВЦЭМ!$B$33:$B$776,S$47)+'СЕТ СН'!$G$9+СВЦЭМ!$D$10+'СЕТ СН'!$G$6-'СЕТ СН'!$G$19</f>
        <v>871.81544412999995</v>
      </c>
      <c r="T76" s="35">
        <f>SUMIFS(СВЦЭМ!$C$33:$C$776,СВЦЭМ!$A$33:$A$776,$A76,СВЦЭМ!$B$33:$B$776,T$47)+'СЕТ СН'!$G$9+СВЦЭМ!$D$10+'СЕТ СН'!$G$6-'СЕТ СН'!$G$19</f>
        <v>866.60057821999999</v>
      </c>
      <c r="U76" s="35">
        <f>SUMIFS(СВЦЭМ!$C$33:$C$776,СВЦЭМ!$A$33:$A$776,$A76,СВЦЭМ!$B$33:$B$776,U$47)+'СЕТ СН'!$G$9+СВЦЭМ!$D$10+'СЕТ СН'!$G$6-'СЕТ СН'!$G$19</f>
        <v>846.29433542999993</v>
      </c>
      <c r="V76" s="35">
        <f>SUMIFS(СВЦЭМ!$C$33:$C$776,СВЦЭМ!$A$33:$A$776,$A76,СВЦЭМ!$B$33:$B$776,V$47)+'СЕТ СН'!$G$9+СВЦЭМ!$D$10+'СЕТ СН'!$G$6-'СЕТ СН'!$G$19</f>
        <v>836.06522519999999</v>
      </c>
      <c r="W76" s="35">
        <f>SUMIFS(СВЦЭМ!$C$33:$C$776,СВЦЭМ!$A$33:$A$776,$A76,СВЦЭМ!$B$33:$B$776,W$47)+'СЕТ СН'!$G$9+СВЦЭМ!$D$10+'СЕТ СН'!$G$6-'СЕТ СН'!$G$19</f>
        <v>838.64744354999993</v>
      </c>
      <c r="X76" s="35">
        <f>SUMIFS(СВЦЭМ!$C$33:$C$776,СВЦЭМ!$A$33:$A$776,$A76,СВЦЭМ!$B$33:$B$776,X$47)+'СЕТ СН'!$G$9+СВЦЭМ!$D$10+'СЕТ СН'!$G$6-'СЕТ СН'!$G$19</f>
        <v>879.07932950999998</v>
      </c>
      <c r="Y76" s="35">
        <f>SUMIFS(СВЦЭМ!$C$33:$C$776,СВЦЭМ!$A$33:$A$776,$A76,СВЦЭМ!$B$33:$B$776,Y$47)+'СЕТ СН'!$G$9+СВЦЭМ!$D$10+'СЕТ СН'!$G$6-'СЕТ СН'!$G$19</f>
        <v>963.36082152999995</v>
      </c>
    </row>
    <row r="77" spans="1:27" ht="15.75" x14ac:dyDescent="0.2">
      <c r="A77" s="34">
        <f t="shared" si="1"/>
        <v>43615</v>
      </c>
      <c r="B77" s="35">
        <f>SUMIFS(СВЦЭМ!$C$33:$C$776,СВЦЭМ!$A$33:$A$776,$A77,СВЦЭМ!$B$33:$B$776,B$47)+'СЕТ СН'!$G$9+СВЦЭМ!$D$10+'СЕТ СН'!$G$6-'СЕТ СН'!$G$19</f>
        <v>1085.59365037</v>
      </c>
      <c r="C77" s="35">
        <f>SUMIFS(СВЦЭМ!$C$33:$C$776,СВЦЭМ!$A$33:$A$776,$A77,СВЦЭМ!$B$33:$B$776,C$47)+'СЕТ СН'!$G$9+СВЦЭМ!$D$10+'СЕТ СН'!$G$6-'СЕТ СН'!$G$19</f>
        <v>1124.95868703</v>
      </c>
      <c r="D77" s="35">
        <f>SUMIFS(СВЦЭМ!$C$33:$C$776,СВЦЭМ!$A$33:$A$776,$A77,СВЦЭМ!$B$33:$B$776,D$47)+'СЕТ СН'!$G$9+СВЦЭМ!$D$10+'СЕТ СН'!$G$6-'СЕТ СН'!$G$19</f>
        <v>1185.4166013700001</v>
      </c>
      <c r="E77" s="35">
        <f>SUMIFS(СВЦЭМ!$C$33:$C$776,СВЦЭМ!$A$33:$A$776,$A77,СВЦЭМ!$B$33:$B$776,E$47)+'СЕТ СН'!$G$9+СВЦЭМ!$D$10+'СЕТ СН'!$G$6-'СЕТ СН'!$G$19</f>
        <v>1172.5992034300002</v>
      </c>
      <c r="F77" s="35">
        <f>SUMIFS(СВЦЭМ!$C$33:$C$776,СВЦЭМ!$A$33:$A$776,$A77,СВЦЭМ!$B$33:$B$776,F$47)+'СЕТ СН'!$G$9+СВЦЭМ!$D$10+'СЕТ СН'!$G$6-'СЕТ СН'!$G$19</f>
        <v>1177.8848617200001</v>
      </c>
      <c r="G77" s="35">
        <f>SUMIFS(СВЦЭМ!$C$33:$C$776,СВЦЭМ!$A$33:$A$776,$A77,СВЦЭМ!$B$33:$B$776,G$47)+'СЕТ СН'!$G$9+СВЦЭМ!$D$10+'СЕТ СН'!$G$6-'СЕТ СН'!$G$19</f>
        <v>1190.4353322299999</v>
      </c>
      <c r="H77" s="35">
        <f>SUMIFS(СВЦЭМ!$C$33:$C$776,СВЦЭМ!$A$33:$A$776,$A77,СВЦЭМ!$B$33:$B$776,H$47)+'СЕТ СН'!$G$9+СВЦЭМ!$D$10+'СЕТ СН'!$G$6-'СЕТ СН'!$G$19</f>
        <v>1188.6221423900001</v>
      </c>
      <c r="I77" s="35">
        <f>SUMIFS(СВЦЭМ!$C$33:$C$776,СВЦЭМ!$A$33:$A$776,$A77,СВЦЭМ!$B$33:$B$776,I$47)+'СЕТ СН'!$G$9+СВЦЭМ!$D$10+'СЕТ СН'!$G$6-'СЕТ СН'!$G$19</f>
        <v>1088.6660832100001</v>
      </c>
      <c r="J77" s="35">
        <f>SUMIFS(СВЦЭМ!$C$33:$C$776,СВЦЭМ!$A$33:$A$776,$A77,СВЦЭМ!$B$33:$B$776,J$47)+'СЕТ СН'!$G$9+СВЦЭМ!$D$10+'СЕТ СН'!$G$6-'СЕТ СН'!$G$19</f>
        <v>990.12873317000003</v>
      </c>
      <c r="K77" s="35">
        <f>SUMIFS(СВЦЭМ!$C$33:$C$776,СВЦЭМ!$A$33:$A$776,$A77,СВЦЭМ!$B$33:$B$776,K$47)+'СЕТ СН'!$G$9+СВЦЭМ!$D$10+'СЕТ СН'!$G$6-'СЕТ СН'!$G$19</f>
        <v>906.50899556000002</v>
      </c>
      <c r="L77" s="35">
        <f>SUMIFS(СВЦЭМ!$C$33:$C$776,СВЦЭМ!$A$33:$A$776,$A77,СВЦЭМ!$B$33:$B$776,L$47)+'СЕТ СН'!$G$9+СВЦЭМ!$D$10+'СЕТ СН'!$G$6-'СЕТ СН'!$G$19</f>
        <v>896.90505053000004</v>
      </c>
      <c r="M77" s="35">
        <f>SUMIFS(СВЦЭМ!$C$33:$C$776,СВЦЭМ!$A$33:$A$776,$A77,СВЦЭМ!$B$33:$B$776,M$47)+'СЕТ СН'!$G$9+СВЦЭМ!$D$10+'СЕТ СН'!$G$6-'СЕТ СН'!$G$19</f>
        <v>909.45373953000001</v>
      </c>
      <c r="N77" s="35">
        <f>SUMIFS(СВЦЭМ!$C$33:$C$776,СВЦЭМ!$A$33:$A$776,$A77,СВЦЭМ!$B$33:$B$776,N$47)+'СЕТ СН'!$G$9+СВЦЭМ!$D$10+'СЕТ СН'!$G$6-'СЕТ СН'!$G$19</f>
        <v>898.91336797999998</v>
      </c>
      <c r="O77" s="35">
        <f>SUMIFS(СВЦЭМ!$C$33:$C$776,СВЦЭМ!$A$33:$A$776,$A77,СВЦЭМ!$B$33:$B$776,O$47)+'СЕТ СН'!$G$9+СВЦЭМ!$D$10+'СЕТ СН'!$G$6-'СЕТ СН'!$G$19</f>
        <v>888.67727087000003</v>
      </c>
      <c r="P77" s="35">
        <f>SUMIFS(СВЦЭМ!$C$33:$C$776,СВЦЭМ!$A$33:$A$776,$A77,СВЦЭМ!$B$33:$B$776,P$47)+'СЕТ СН'!$G$9+СВЦЭМ!$D$10+'СЕТ СН'!$G$6-'СЕТ СН'!$G$19</f>
        <v>888.90555874999995</v>
      </c>
      <c r="Q77" s="35">
        <f>SUMIFS(СВЦЭМ!$C$33:$C$776,СВЦЭМ!$A$33:$A$776,$A77,СВЦЭМ!$B$33:$B$776,Q$47)+'СЕТ СН'!$G$9+СВЦЭМ!$D$10+'СЕТ СН'!$G$6-'СЕТ СН'!$G$19</f>
        <v>911.36564971999996</v>
      </c>
      <c r="R77" s="35">
        <f>SUMIFS(СВЦЭМ!$C$33:$C$776,СВЦЭМ!$A$33:$A$776,$A77,СВЦЭМ!$B$33:$B$776,R$47)+'СЕТ СН'!$G$9+СВЦЭМ!$D$10+'СЕТ СН'!$G$6-'СЕТ СН'!$G$19</f>
        <v>905.2533492</v>
      </c>
      <c r="S77" s="35">
        <f>SUMIFS(СВЦЭМ!$C$33:$C$776,СВЦЭМ!$A$33:$A$776,$A77,СВЦЭМ!$B$33:$B$776,S$47)+'СЕТ СН'!$G$9+СВЦЭМ!$D$10+'СЕТ СН'!$G$6-'СЕТ СН'!$G$19</f>
        <v>906.37134682999999</v>
      </c>
      <c r="T77" s="35">
        <f>SUMIFS(СВЦЭМ!$C$33:$C$776,СВЦЭМ!$A$33:$A$776,$A77,СВЦЭМ!$B$33:$B$776,T$47)+'СЕТ СН'!$G$9+СВЦЭМ!$D$10+'СЕТ СН'!$G$6-'СЕТ СН'!$G$19</f>
        <v>908.25855260000003</v>
      </c>
      <c r="U77" s="35">
        <f>SUMIFS(СВЦЭМ!$C$33:$C$776,СВЦЭМ!$A$33:$A$776,$A77,СВЦЭМ!$B$33:$B$776,U$47)+'СЕТ СН'!$G$9+СВЦЭМ!$D$10+'СЕТ СН'!$G$6-'СЕТ СН'!$G$19</f>
        <v>899.97987739999996</v>
      </c>
      <c r="V77" s="35">
        <f>SUMIFS(СВЦЭМ!$C$33:$C$776,СВЦЭМ!$A$33:$A$776,$A77,СВЦЭМ!$B$33:$B$776,V$47)+'СЕТ СН'!$G$9+СВЦЭМ!$D$10+'СЕТ СН'!$G$6-'СЕТ СН'!$G$19</f>
        <v>879.02619649999997</v>
      </c>
      <c r="W77" s="35">
        <f>SUMIFS(СВЦЭМ!$C$33:$C$776,СВЦЭМ!$A$33:$A$776,$A77,СВЦЭМ!$B$33:$B$776,W$47)+'СЕТ СН'!$G$9+СВЦЭМ!$D$10+'СЕТ СН'!$G$6-'СЕТ СН'!$G$19</f>
        <v>848.40337524999995</v>
      </c>
      <c r="X77" s="35">
        <f>SUMIFS(СВЦЭМ!$C$33:$C$776,СВЦЭМ!$A$33:$A$776,$A77,СВЦЭМ!$B$33:$B$776,X$47)+'СЕТ СН'!$G$9+СВЦЭМ!$D$10+'СЕТ СН'!$G$6-'СЕТ СН'!$G$19</f>
        <v>841.92332246000001</v>
      </c>
      <c r="Y77" s="35">
        <f>SUMIFS(СВЦЭМ!$C$33:$C$776,СВЦЭМ!$A$33:$A$776,$A77,СВЦЭМ!$B$33:$B$776,Y$47)+'СЕТ СН'!$G$9+СВЦЭМ!$D$10+'СЕТ СН'!$G$6-'СЕТ СН'!$G$19</f>
        <v>917.09329937999996</v>
      </c>
      <c r="AA77" s="36"/>
    </row>
    <row r="78" spans="1:27" ht="15.75" x14ac:dyDescent="0.2">
      <c r="A78" s="34">
        <f t="shared" si="1"/>
        <v>43616</v>
      </c>
      <c r="B78" s="35">
        <f>SUMIFS(СВЦЭМ!$C$33:$C$776,СВЦЭМ!$A$33:$A$776,$A78,СВЦЭМ!$B$33:$B$776,B$47)+'СЕТ СН'!$G$9+СВЦЭМ!$D$10+'СЕТ СН'!$G$6-'СЕТ СН'!$G$19</f>
        <v>1054.42625978</v>
      </c>
      <c r="C78" s="35">
        <f>SUMIFS(СВЦЭМ!$C$33:$C$776,СВЦЭМ!$A$33:$A$776,$A78,СВЦЭМ!$B$33:$B$776,C$47)+'СЕТ СН'!$G$9+СВЦЭМ!$D$10+'СЕТ СН'!$G$6-'СЕТ СН'!$G$19</f>
        <v>1109.4945650899999</v>
      </c>
      <c r="D78" s="35">
        <f>SUMIFS(СВЦЭМ!$C$33:$C$776,СВЦЭМ!$A$33:$A$776,$A78,СВЦЭМ!$B$33:$B$776,D$47)+'СЕТ СН'!$G$9+СВЦЭМ!$D$10+'СЕТ СН'!$G$6-'СЕТ СН'!$G$19</f>
        <v>1185.59351831</v>
      </c>
      <c r="E78" s="35">
        <f>SUMIFS(СВЦЭМ!$C$33:$C$776,СВЦЭМ!$A$33:$A$776,$A78,СВЦЭМ!$B$33:$B$776,E$47)+'СЕТ СН'!$G$9+СВЦЭМ!$D$10+'СЕТ СН'!$G$6-'СЕТ СН'!$G$19</f>
        <v>1175.8046866300001</v>
      </c>
      <c r="F78" s="35">
        <f>SUMIFS(СВЦЭМ!$C$33:$C$776,СВЦЭМ!$A$33:$A$776,$A78,СВЦЭМ!$B$33:$B$776,F$47)+'СЕТ СН'!$G$9+СВЦЭМ!$D$10+'СЕТ СН'!$G$6-'СЕТ СН'!$G$19</f>
        <v>1171.3534019899998</v>
      </c>
      <c r="G78" s="35">
        <f>SUMIFS(СВЦЭМ!$C$33:$C$776,СВЦЭМ!$A$33:$A$776,$A78,СВЦЭМ!$B$33:$B$776,G$47)+'СЕТ СН'!$G$9+СВЦЭМ!$D$10+'СЕТ СН'!$G$6-'СЕТ СН'!$G$19</f>
        <v>1182.51851631</v>
      </c>
      <c r="H78" s="35">
        <f>SUMIFS(СВЦЭМ!$C$33:$C$776,СВЦЭМ!$A$33:$A$776,$A78,СВЦЭМ!$B$33:$B$776,H$47)+'СЕТ СН'!$G$9+СВЦЭМ!$D$10+'СЕТ СН'!$G$6-'СЕТ СН'!$G$19</f>
        <v>1181.5645459900002</v>
      </c>
      <c r="I78" s="35">
        <f>SUMIFS(СВЦЭМ!$C$33:$C$776,СВЦЭМ!$A$33:$A$776,$A78,СВЦЭМ!$B$33:$B$776,I$47)+'СЕТ СН'!$G$9+СВЦЭМ!$D$10+'СЕТ СН'!$G$6-'СЕТ СН'!$G$19</f>
        <v>1086.3162859200002</v>
      </c>
      <c r="J78" s="35">
        <f>SUMIFS(СВЦЭМ!$C$33:$C$776,СВЦЭМ!$A$33:$A$776,$A78,СВЦЭМ!$B$33:$B$776,J$47)+'СЕТ СН'!$G$9+СВЦЭМ!$D$10+'СЕТ СН'!$G$6-'СЕТ СН'!$G$19</f>
        <v>982.23169872999995</v>
      </c>
      <c r="K78" s="35">
        <f>SUMIFS(СВЦЭМ!$C$33:$C$776,СВЦЭМ!$A$33:$A$776,$A78,СВЦЭМ!$B$33:$B$776,K$47)+'СЕТ СН'!$G$9+СВЦЭМ!$D$10+'СЕТ СН'!$G$6-'СЕТ СН'!$G$19</f>
        <v>915.76423073000001</v>
      </c>
      <c r="L78" s="35">
        <f>SUMIFS(СВЦЭМ!$C$33:$C$776,СВЦЭМ!$A$33:$A$776,$A78,СВЦЭМ!$B$33:$B$776,L$47)+'СЕТ СН'!$G$9+СВЦЭМ!$D$10+'СЕТ СН'!$G$6-'СЕТ СН'!$G$19</f>
        <v>898.05461046999994</v>
      </c>
      <c r="M78" s="35">
        <f>SUMIFS(СВЦЭМ!$C$33:$C$776,СВЦЭМ!$A$33:$A$776,$A78,СВЦЭМ!$B$33:$B$776,M$47)+'СЕТ СН'!$G$9+СВЦЭМ!$D$10+'СЕТ СН'!$G$6-'СЕТ СН'!$G$19</f>
        <v>909.58326494999994</v>
      </c>
      <c r="N78" s="35">
        <f>SUMIFS(СВЦЭМ!$C$33:$C$776,СВЦЭМ!$A$33:$A$776,$A78,СВЦЭМ!$B$33:$B$776,N$47)+'СЕТ СН'!$G$9+СВЦЭМ!$D$10+'СЕТ СН'!$G$6-'СЕТ СН'!$G$19</f>
        <v>887.48050578000004</v>
      </c>
      <c r="O78" s="35">
        <f>SUMIFS(СВЦЭМ!$C$33:$C$776,СВЦЭМ!$A$33:$A$776,$A78,СВЦЭМ!$B$33:$B$776,O$47)+'СЕТ СН'!$G$9+СВЦЭМ!$D$10+'СЕТ СН'!$G$6-'СЕТ СН'!$G$19</f>
        <v>923.94109141000001</v>
      </c>
      <c r="P78" s="35">
        <f>SUMIFS(СВЦЭМ!$C$33:$C$776,СВЦЭМ!$A$33:$A$776,$A78,СВЦЭМ!$B$33:$B$776,P$47)+'СЕТ СН'!$G$9+СВЦЭМ!$D$10+'СЕТ СН'!$G$6-'СЕТ СН'!$G$19</f>
        <v>886.45063794999999</v>
      </c>
      <c r="Q78" s="35">
        <f>SUMIFS(СВЦЭМ!$C$33:$C$776,СВЦЭМ!$A$33:$A$776,$A78,СВЦЭМ!$B$33:$B$776,Q$47)+'СЕТ СН'!$G$9+СВЦЭМ!$D$10+'СЕТ СН'!$G$6-'СЕТ СН'!$G$19</f>
        <v>896.30979778999995</v>
      </c>
      <c r="R78" s="35">
        <f>SUMIFS(СВЦЭМ!$C$33:$C$776,СВЦЭМ!$A$33:$A$776,$A78,СВЦЭМ!$B$33:$B$776,R$47)+'СЕТ СН'!$G$9+СВЦЭМ!$D$10+'СЕТ СН'!$G$6-'СЕТ СН'!$G$19</f>
        <v>884.61116986000002</v>
      </c>
      <c r="S78" s="35">
        <f>SUMIFS(СВЦЭМ!$C$33:$C$776,СВЦЭМ!$A$33:$A$776,$A78,СВЦЭМ!$B$33:$B$776,S$47)+'СЕТ СН'!$G$9+СВЦЭМ!$D$10+'СЕТ СН'!$G$6-'СЕТ СН'!$G$19</f>
        <v>884.06719307000003</v>
      </c>
      <c r="T78" s="35">
        <f>SUMIFS(СВЦЭМ!$C$33:$C$776,СВЦЭМ!$A$33:$A$776,$A78,СВЦЭМ!$B$33:$B$776,T$47)+'СЕТ СН'!$G$9+СВЦЭМ!$D$10+'СЕТ СН'!$G$6-'СЕТ СН'!$G$19</f>
        <v>888.56427351000002</v>
      </c>
      <c r="U78" s="35">
        <f>SUMIFS(СВЦЭМ!$C$33:$C$776,СВЦЭМ!$A$33:$A$776,$A78,СВЦЭМ!$B$33:$B$776,U$47)+'СЕТ СН'!$G$9+СВЦЭМ!$D$10+'СЕТ СН'!$G$6-'СЕТ СН'!$G$19</f>
        <v>887.91800033000004</v>
      </c>
      <c r="V78" s="35">
        <f>SUMIFS(СВЦЭМ!$C$33:$C$776,СВЦЭМ!$A$33:$A$776,$A78,СВЦЭМ!$B$33:$B$776,V$47)+'СЕТ СН'!$G$9+СВЦЭМ!$D$10+'СЕТ СН'!$G$6-'СЕТ СН'!$G$19</f>
        <v>874.37114005000001</v>
      </c>
      <c r="W78" s="35">
        <f>SUMIFS(СВЦЭМ!$C$33:$C$776,СВЦЭМ!$A$33:$A$776,$A78,СВЦЭМ!$B$33:$B$776,W$47)+'СЕТ СН'!$G$9+СВЦЭМ!$D$10+'СЕТ СН'!$G$6-'СЕТ СН'!$G$19</f>
        <v>853.37697190999995</v>
      </c>
      <c r="X78" s="35">
        <f>SUMIFS(СВЦЭМ!$C$33:$C$776,СВЦЭМ!$A$33:$A$776,$A78,СВЦЭМ!$B$33:$B$776,X$47)+'СЕТ СН'!$G$9+СВЦЭМ!$D$10+'СЕТ СН'!$G$6-'СЕТ СН'!$G$19</f>
        <v>889.37392580999995</v>
      </c>
      <c r="Y78" s="35">
        <f>SUMIFS(СВЦЭМ!$C$33:$C$776,СВЦЭМ!$A$33:$A$776,$A78,СВЦЭМ!$B$33:$B$776,Y$47)+'СЕТ СН'!$G$9+СВЦЭМ!$D$10+'СЕТ СН'!$G$6-'СЕТ СН'!$G$19</f>
        <v>959.75336643000003</v>
      </c>
    </row>
    <row r="79" spans="1:27" ht="15.75" x14ac:dyDescent="0.25">
      <c r="A79" s="31"/>
      <c r="B79" s="31"/>
      <c r="C79" s="31"/>
      <c r="D79" s="31"/>
      <c r="E79" s="31"/>
      <c r="F79" s="31"/>
      <c r="G79" s="31"/>
      <c r="H79" s="31"/>
      <c r="I79" s="31"/>
      <c r="J79" s="31"/>
      <c r="K79" s="31"/>
      <c r="L79" s="31"/>
      <c r="M79" s="31"/>
      <c r="N79" s="31"/>
      <c r="O79" s="31"/>
      <c r="P79" s="31"/>
      <c r="Q79" s="31"/>
      <c r="R79" s="31"/>
      <c r="S79" s="31"/>
      <c r="T79" s="31"/>
      <c r="U79" s="31"/>
      <c r="V79" s="31"/>
      <c r="W79" s="31"/>
      <c r="X79" s="31"/>
      <c r="Y79" s="31"/>
    </row>
    <row r="80" spans="1:27" ht="15.75" x14ac:dyDescent="0.25">
      <c r="A80" s="31"/>
      <c r="B80" s="32"/>
      <c r="C80" s="31"/>
      <c r="D80" s="31"/>
      <c r="E80" s="31"/>
      <c r="F80" s="31"/>
      <c r="G80" s="31"/>
      <c r="H80" s="31"/>
      <c r="I80" s="31"/>
      <c r="J80" s="31"/>
      <c r="K80" s="31"/>
      <c r="L80" s="31"/>
      <c r="M80" s="31"/>
      <c r="N80" s="31"/>
      <c r="O80" s="31"/>
      <c r="P80" s="31"/>
      <c r="Q80" s="31"/>
      <c r="R80" s="31"/>
      <c r="S80" s="31"/>
      <c r="T80" s="31"/>
      <c r="U80" s="31"/>
      <c r="V80" s="31"/>
      <c r="W80" s="31"/>
      <c r="X80" s="31"/>
      <c r="Y80" s="31"/>
    </row>
    <row r="81" spans="1:25" ht="12.75" customHeight="1" x14ac:dyDescent="0.2">
      <c r="A81" s="130" t="s">
        <v>7</v>
      </c>
      <c r="B81" s="124" t="s">
        <v>72</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32"/>
      <c r="B83" s="33">
        <v>1</v>
      </c>
      <c r="C83" s="33">
        <v>2</v>
      </c>
      <c r="D83" s="33">
        <v>3</v>
      </c>
      <c r="E83" s="33">
        <v>4</v>
      </c>
      <c r="F83" s="33">
        <v>5</v>
      </c>
      <c r="G83" s="33">
        <v>6</v>
      </c>
      <c r="H83" s="33">
        <v>7</v>
      </c>
      <c r="I83" s="33">
        <v>8</v>
      </c>
      <c r="J83" s="33">
        <v>9</v>
      </c>
      <c r="K83" s="33">
        <v>10</v>
      </c>
      <c r="L83" s="33">
        <v>11</v>
      </c>
      <c r="M83" s="33">
        <v>12</v>
      </c>
      <c r="N83" s="33">
        <v>13</v>
      </c>
      <c r="O83" s="33">
        <v>14</v>
      </c>
      <c r="P83" s="33">
        <v>15</v>
      </c>
      <c r="Q83" s="33">
        <v>16</v>
      </c>
      <c r="R83" s="33">
        <v>17</v>
      </c>
      <c r="S83" s="33">
        <v>18</v>
      </c>
      <c r="T83" s="33">
        <v>19</v>
      </c>
      <c r="U83" s="33">
        <v>20</v>
      </c>
      <c r="V83" s="33">
        <v>21</v>
      </c>
      <c r="W83" s="33">
        <v>22</v>
      </c>
      <c r="X83" s="33">
        <v>23</v>
      </c>
      <c r="Y83" s="33">
        <v>24</v>
      </c>
    </row>
    <row r="84" spans="1:25" ht="15.75" x14ac:dyDescent="0.2">
      <c r="A84" s="34" t="str">
        <f>A48</f>
        <v>01.05.2019</v>
      </c>
      <c r="B84" s="35">
        <f>SUMIFS(СВЦЭМ!$C$33:$C$776,СВЦЭМ!$A$33:$A$776,$A84,СВЦЭМ!$B$33:$B$776,B$83)+'СЕТ СН'!$H$9+СВЦЭМ!$D$10+'СЕТ СН'!$H$6-'СЕТ СН'!$H$19</f>
        <v>1173.4329199700001</v>
      </c>
      <c r="C84" s="35">
        <f>SUMIFS(СВЦЭМ!$C$33:$C$776,СВЦЭМ!$A$33:$A$776,$A84,СВЦЭМ!$B$33:$B$776,C$83)+'СЕТ СН'!$H$9+СВЦЭМ!$D$10+'СЕТ СН'!$H$6-'СЕТ СН'!$H$19</f>
        <v>1180.0280530800001</v>
      </c>
      <c r="D84" s="35">
        <f>SUMIFS(СВЦЭМ!$C$33:$C$776,СВЦЭМ!$A$33:$A$776,$A84,СВЦЭМ!$B$33:$B$776,D$83)+'СЕТ СН'!$H$9+СВЦЭМ!$D$10+'СЕТ СН'!$H$6-'СЕТ СН'!$H$19</f>
        <v>1203.39628494</v>
      </c>
      <c r="E84" s="35">
        <f>SUMIFS(СВЦЭМ!$C$33:$C$776,СВЦЭМ!$A$33:$A$776,$A84,СВЦЭМ!$B$33:$B$776,E$83)+'СЕТ СН'!$H$9+СВЦЭМ!$D$10+'СЕТ СН'!$H$6-'СЕТ СН'!$H$19</f>
        <v>1211.6862334300001</v>
      </c>
      <c r="F84" s="35">
        <f>SUMIFS(СВЦЭМ!$C$33:$C$776,СВЦЭМ!$A$33:$A$776,$A84,СВЦЭМ!$B$33:$B$776,F$83)+'СЕТ СН'!$H$9+СВЦЭМ!$D$10+'СЕТ СН'!$H$6-'СЕТ СН'!$H$19</f>
        <v>1206.85706372</v>
      </c>
      <c r="G84" s="35">
        <f>SUMIFS(СВЦЭМ!$C$33:$C$776,СВЦЭМ!$A$33:$A$776,$A84,СВЦЭМ!$B$33:$B$776,G$83)+'СЕТ СН'!$H$9+СВЦЭМ!$D$10+'СЕТ СН'!$H$6-'СЕТ СН'!$H$19</f>
        <v>1194.68416351</v>
      </c>
      <c r="H84" s="35">
        <f>SUMIFS(СВЦЭМ!$C$33:$C$776,СВЦЭМ!$A$33:$A$776,$A84,СВЦЭМ!$B$33:$B$776,H$83)+'СЕТ СН'!$H$9+СВЦЭМ!$D$10+'СЕТ СН'!$H$6-'СЕТ СН'!$H$19</f>
        <v>1170.67099792</v>
      </c>
      <c r="I84" s="35">
        <f>SUMIFS(СВЦЭМ!$C$33:$C$776,СВЦЭМ!$A$33:$A$776,$A84,СВЦЭМ!$B$33:$B$776,I$83)+'СЕТ СН'!$H$9+СВЦЭМ!$D$10+'СЕТ СН'!$H$6-'СЕТ СН'!$H$19</f>
        <v>1144.82252636</v>
      </c>
      <c r="J84" s="35">
        <f>SUMIFS(СВЦЭМ!$C$33:$C$776,СВЦЭМ!$A$33:$A$776,$A84,СВЦЭМ!$B$33:$B$776,J$83)+'СЕТ СН'!$H$9+СВЦЭМ!$D$10+'СЕТ СН'!$H$6-'СЕТ СН'!$H$19</f>
        <v>1106.14881636</v>
      </c>
      <c r="K84" s="35">
        <f>SUMIFS(СВЦЭМ!$C$33:$C$776,СВЦЭМ!$A$33:$A$776,$A84,СВЦЭМ!$B$33:$B$776,K$83)+'СЕТ СН'!$H$9+СВЦЭМ!$D$10+'СЕТ СН'!$H$6-'СЕТ СН'!$H$19</f>
        <v>1076.50779399</v>
      </c>
      <c r="L84" s="35">
        <f>SUMIFS(СВЦЭМ!$C$33:$C$776,СВЦЭМ!$A$33:$A$776,$A84,СВЦЭМ!$B$33:$B$776,L$83)+'СЕТ СН'!$H$9+СВЦЭМ!$D$10+'СЕТ СН'!$H$6-'СЕТ СН'!$H$19</f>
        <v>1069.84004908</v>
      </c>
      <c r="M84" s="35">
        <f>SUMIFS(СВЦЭМ!$C$33:$C$776,СВЦЭМ!$A$33:$A$776,$A84,СВЦЭМ!$B$33:$B$776,M$83)+'СЕТ СН'!$H$9+СВЦЭМ!$D$10+'СЕТ СН'!$H$6-'СЕТ СН'!$H$19</f>
        <v>1081.3268376600001</v>
      </c>
      <c r="N84" s="35">
        <f>SUMIFS(СВЦЭМ!$C$33:$C$776,СВЦЭМ!$A$33:$A$776,$A84,СВЦЭМ!$B$33:$B$776,N$83)+'СЕТ СН'!$H$9+СВЦЭМ!$D$10+'СЕТ СН'!$H$6-'СЕТ СН'!$H$19</f>
        <v>1094.66959167</v>
      </c>
      <c r="O84" s="35">
        <f>SUMIFS(СВЦЭМ!$C$33:$C$776,СВЦЭМ!$A$33:$A$776,$A84,СВЦЭМ!$B$33:$B$776,O$83)+'СЕТ СН'!$H$9+СВЦЭМ!$D$10+'СЕТ СН'!$H$6-'СЕТ СН'!$H$19</f>
        <v>1091.6693719800001</v>
      </c>
      <c r="P84" s="35">
        <f>SUMIFS(СВЦЭМ!$C$33:$C$776,СВЦЭМ!$A$33:$A$776,$A84,СВЦЭМ!$B$33:$B$776,P$83)+'СЕТ СН'!$H$9+СВЦЭМ!$D$10+'СЕТ СН'!$H$6-'СЕТ СН'!$H$19</f>
        <v>1104.2604160600001</v>
      </c>
      <c r="Q84" s="35">
        <f>SUMIFS(СВЦЭМ!$C$33:$C$776,СВЦЭМ!$A$33:$A$776,$A84,СВЦЭМ!$B$33:$B$776,Q$83)+'СЕТ СН'!$H$9+СВЦЭМ!$D$10+'СЕТ СН'!$H$6-'СЕТ СН'!$H$19</f>
        <v>1105.5014453000001</v>
      </c>
      <c r="R84" s="35">
        <f>SUMIFS(СВЦЭМ!$C$33:$C$776,СВЦЭМ!$A$33:$A$776,$A84,СВЦЭМ!$B$33:$B$776,R$83)+'СЕТ СН'!$H$9+СВЦЭМ!$D$10+'СЕТ СН'!$H$6-'СЕТ СН'!$H$19</f>
        <v>1109.2408732399999</v>
      </c>
      <c r="S84" s="35">
        <f>SUMIFS(СВЦЭМ!$C$33:$C$776,СВЦЭМ!$A$33:$A$776,$A84,СВЦЭМ!$B$33:$B$776,S$83)+'СЕТ СН'!$H$9+СВЦЭМ!$D$10+'СЕТ СН'!$H$6-'СЕТ СН'!$H$19</f>
        <v>1098.8921107200001</v>
      </c>
      <c r="T84" s="35">
        <f>SUMIFS(СВЦЭМ!$C$33:$C$776,СВЦЭМ!$A$33:$A$776,$A84,СВЦЭМ!$B$33:$B$776,T$83)+'СЕТ СН'!$H$9+СВЦЭМ!$D$10+'СЕТ СН'!$H$6-'СЕТ СН'!$H$19</f>
        <v>1071.4236461800001</v>
      </c>
      <c r="U84" s="35">
        <f>SUMIFS(СВЦЭМ!$C$33:$C$776,СВЦЭМ!$A$33:$A$776,$A84,СВЦЭМ!$B$33:$B$776,U$83)+'СЕТ СН'!$H$9+СВЦЭМ!$D$10+'СЕТ СН'!$H$6-'СЕТ СН'!$H$19</f>
        <v>1055.7935147000001</v>
      </c>
      <c r="V84" s="35">
        <f>SUMIFS(СВЦЭМ!$C$33:$C$776,СВЦЭМ!$A$33:$A$776,$A84,СВЦЭМ!$B$33:$B$776,V$83)+'СЕТ СН'!$H$9+СВЦЭМ!$D$10+'СЕТ СН'!$H$6-'СЕТ СН'!$H$19</f>
        <v>1033.5710304700001</v>
      </c>
      <c r="W84" s="35">
        <f>SUMIFS(СВЦЭМ!$C$33:$C$776,СВЦЭМ!$A$33:$A$776,$A84,СВЦЭМ!$B$33:$B$776,W$83)+'СЕТ СН'!$H$9+СВЦЭМ!$D$10+'СЕТ СН'!$H$6-'СЕТ СН'!$H$19</f>
        <v>1042.11841826</v>
      </c>
      <c r="X84" s="35">
        <f>SUMIFS(СВЦЭМ!$C$33:$C$776,СВЦЭМ!$A$33:$A$776,$A84,СВЦЭМ!$B$33:$B$776,X$83)+'СЕТ СН'!$H$9+СВЦЭМ!$D$10+'СЕТ СН'!$H$6-'СЕТ СН'!$H$19</f>
        <v>1062.91767781</v>
      </c>
      <c r="Y84" s="35">
        <f>SUMIFS(СВЦЭМ!$C$33:$C$776,СВЦЭМ!$A$33:$A$776,$A84,СВЦЭМ!$B$33:$B$776,Y$83)+'СЕТ СН'!$H$9+СВЦЭМ!$D$10+'СЕТ СН'!$H$6-'СЕТ СН'!$H$19</f>
        <v>1056.0632407099999</v>
      </c>
    </row>
    <row r="85" spans="1:25" ht="15.75" x14ac:dyDescent="0.2">
      <c r="A85" s="34">
        <f>A84+1</f>
        <v>43587</v>
      </c>
      <c r="B85" s="35">
        <f>SUMIFS(СВЦЭМ!$C$33:$C$776,СВЦЭМ!$A$33:$A$776,$A85,СВЦЭМ!$B$33:$B$776,B$83)+'СЕТ СН'!$H$9+СВЦЭМ!$D$10+'СЕТ СН'!$H$6-'СЕТ СН'!$H$19</f>
        <v>1074.8232984700001</v>
      </c>
      <c r="C85" s="35">
        <f>SUMIFS(СВЦЭМ!$C$33:$C$776,СВЦЭМ!$A$33:$A$776,$A85,СВЦЭМ!$B$33:$B$776,C$83)+'СЕТ СН'!$H$9+СВЦЭМ!$D$10+'СЕТ СН'!$H$6-'СЕТ СН'!$H$19</f>
        <v>1118.04094734</v>
      </c>
      <c r="D85" s="35">
        <f>SUMIFS(СВЦЭМ!$C$33:$C$776,СВЦЭМ!$A$33:$A$776,$A85,СВЦЭМ!$B$33:$B$776,D$83)+'СЕТ СН'!$H$9+СВЦЭМ!$D$10+'СЕТ СН'!$H$6-'СЕТ СН'!$H$19</f>
        <v>1139.92946239</v>
      </c>
      <c r="E85" s="35">
        <f>SUMIFS(СВЦЭМ!$C$33:$C$776,СВЦЭМ!$A$33:$A$776,$A85,СВЦЭМ!$B$33:$B$776,E$83)+'СЕТ СН'!$H$9+СВЦЭМ!$D$10+'СЕТ СН'!$H$6-'СЕТ СН'!$H$19</f>
        <v>1149.1414782900001</v>
      </c>
      <c r="F85" s="35">
        <f>SUMIFS(СВЦЭМ!$C$33:$C$776,СВЦЭМ!$A$33:$A$776,$A85,СВЦЭМ!$B$33:$B$776,F$83)+'СЕТ СН'!$H$9+СВЦЭМ!$D$10+'СЕТ СН'!$H$6-'СЕТ СН'!$H$19</f>
        <v>1162.7508737400001</v>
      </c>
      <c r="G85" s="35">
        <f>SUMIFS(СВЦЭМ!$C$33:$C$776,СВЦЭМ!$A$33:$A$776,$A85,СВЦЭМ!$B$33:$B$776,G$83)+'СЕТ СН'!$H$9+СВЦЭМ!$D$10+'СЕТ СН'!$H$6-'СЕТ СН'!$H$19</f>
        <v>1158.5512749300001</v>
      </c>
      <c r="H85" s="35">
        <f>SUMIFS(СВЦЭМ!$C$33:$C$776,СВЦЭМ!$A$33:$A$776,$A85,СВЦЭМ!$B$33:$B$776,H$83)+'СЕТ СН'!$H$9+СВЦЭМ!$D$10+'СЕТ СН'!$H$6-'СЕТ СН'!$H$19</f>
        <v>1177.7344256700001</v>
      </c>
      <c r="I85" s="35">
        <f>SUMIFS(СВЦЭМ!$C$33:$C$776,СВЦЭМ!$A$33:$A$776,$A85,СВЦЭМ!$B$33:$B$776,I$83)+'СЕТ СН'!$H$9+СВЦЭМ!$D$10+'СЕТ СН'!$H$6-'СЕТ СН'!$H$19</f>
        <v>1153.3773846900001</v>
      </c>
      <c r="J85" s="35">
        <f>SUMIFS(СВЦЭМ!$C$33:$C$776,СВЦЭМ!$A$33:$A$776,$A85,СВЦЭМ!$B$33:$B$776,J$83)+'СЕТ СН'!$H$9+СВЦЭМ!$D$10+'СЕТ СН'!$H$6-'СЕТ СН'!$H$19</f>
        <v>1101.24363612</v>
      </c>
      <c r="K85" s="35">
        <f>SUMIFS(СВЦЭМ!$C$33:$C$776,СВЦЭМ!$A$33:$A$776,$A85,СВЦЭМ!$B$33:$B$776,K$83)+'СЕТ СН'!$H$9+СВЦЭМ!$D$10+'СЕТ СН'!$H$6-'СЕТ СН'!$H$19</f>
        <v>1055.18814793</v>
      </c>
      <c r="L85" s="35">
        <f>SUMIFS(СВЦЭМ!$C$33:$C$776,СВЦЭМ!$A$33:$A$776,$A85,СВЦЭМ!$B$33:$B$776,L$83)+'СЕТ СН'!$H$9+СВЦЭМ!$D$10+'СЕТ СН'!$H$6-'СЕТ СН'!$H$19</f>
        <v>1042.3605032200001</v>
      </c>
      <c r="M85" s="35">
        <f>SUMIFS(СВЦЭМ!$C$33:$C$776,СВЦЭМ!$A$33:$A$776,$A85,СВЦЭМ!$B$33:$B$776,M$83)+'СЕТ СН'!$H$9+СВЦЭМ!$D$10+'СЕТ СН'!$H$6-'СЕТ СН'!$H$19</f>
        <v>1051.4152994900001</v>
      </c>
      <c r="N85" s="35">
        <f>SUMIFS(СВЦЭМ!$C$33:$C$776,СВЦЭМ!$A$33:$A$776,$A85,СВЦЭМ!$B$33:$B$776,N$83)+'СЕТ СН'!$H$9+СВЦЭМ!$D$10+'СЕТ СН'!$H$6-'СЕТ СН'!$H$19</f>
        <v>1056.62097995</v>
      </c>
      <c r="O85" s="35">
        <f>SUMIFS(СВЦЭМ!$C$33:$C$776,СВЦЭМ!$A$33:$A$776,$A85,СВЦЭМ!$B$33:$B$776,O$83)+'СЕТ СН'!$H$9+СВЦЭМ!$D$10+'СЕТ СН'!$H$6-'СЕТ СН'!$H$19</f>
        <v>1072.1746233399999</v>
      </c>
      <c r="P85" s="35">
        <f>SUMIFS(СВЦЭМ!$C$33:$C$776,СВЦЭМ!$A$33:$A$776,$A85,СВЦЭМ!$B$33:$B$776,P$83)+'СЕТ СН'!$H$9+СВЦЭМ!$D$10+'СЕТ СН'!$H$6-'СЕТ СН'!$H$19</f>
        <v>1078.83367653</v>
      </c>
      <c r="Q85" s="35">
        <f>SUMIFS(СВЦЭМ!$C$33:$C$776,СВЦЭМ!$A$33:$A$776,$A85,СВЦЭМ!$B$33:$B$776,Q$83)+'СЕТ СН'!$H$9+СВЦЭМ!$D$10+'СЕТ СН'!$H$6-'СЕТ СН'!$H$19</f>
        <v>1089.65328821</v>
      </c>
      <c r="R85" s="35">
        <f>SUMIFS(СВЦЭМ!$C$33:$C$776,СВЦЭМ!$A$33:$A$776,$A85,СВЦЭМ!$B$33:$B$776,R$83)+'СЕТ СН'!$H$9+СВЦЭМ!$D$10+'СЕТ СН'!$H$6-'СЕТ СН'!$H$19</f>
        <v>1100.15939987</v>
      </c>
      <c r="S85" s="35">
        <f>SUMIFS(СВЦЭМ!$C$33:$C$776,СВЦЭМ!$A$33:$A$776,$A85,СВЦЭМ!$B$33:$B$776,S$83)+'СЕТ СН'!$H$9+СВЦЭМ!$D$10+'СЕТ СН'!$H$6-'СЕТ СН'!$H$19</f>
        <v>1104.7764533300001</v>
      </c>
      <c r="T85" s="35">
        <f>SUMIFS(СВЦЭМ!$C$33:$C$776,СВЦЭМ!$A$33:$A$776,$A85,СВЦЭМ!$B$33:$B$776,T$83)+'СЕТ СН'!$H$9+СВЦЭМ!$D$10+'СЕТ СН'!$H$6-'СЕТ СН'!$H$19</f>
        <v>1094.7647406200001</v>
      </c>
      <c r="U85" s="35">
        <f>SUMIFS(СВЦЭМ!$C$33:$C$776,СВЦЭМ!$A$33:$A$776,$A85,СВЦЭМ!$B$33:$B$776,U$83)+'СЕТ СН'!$H$9+СВЦЭМ!$D$10+'СЕТ СН'!$H$6-'СЕТ СН'!$H$19</f>
        <v>1092.88244323</v>
      </c>
      <c r="V85" s="35">
        <f>SUMIFS(СВЦЭМ!$C$33:$C$776,СВЦЭМ!$A$33:$A$776,$A85,СВЦЭМ!$B$33:$B$776,V$83)+'СЕТ СН'!$H$9+СВЦЭМ!$D$10+'СЕТ СН'!$H$6-'СЕТ СН'!$H$19</f>
        <v>1094.86614078</v>
      </c>
      <c r="W85" s="35">
        <f>SUMIFS(СВЦЭМ!$C$33:$C$776,СВЦЭМ!$A$33:$A$776,$A85,СВЦЭМ!$B$33:$B$776,W$83)+'СЕТ СН'!$H$9+СВЦЭМ!$D$10+'СЕТ СН'!$H$6-'СЕТ СН'!$H$19</f>
        <v>1082.61985127</v>
      </c>
      <c r="X85" s="35">
        <f>SUMIFS(СВЦЭМ!$C$33:$C$776,СВЦЭМ!$A$33:$A$776,$A85,СВЦЭМ!$B$33:$B$776,X$83)+'СЕТ СН'!$H$9+СВЦЭМ!$D$10+'СЕТ СН'!$H$6-'СЕТ СН'!$H$19</f>
        <v>1087.9199601299999</v>
      </c>
      <c r="Y85" s="35">
        <f>SUMIFS(СВЦЭМ!$C$33:$C$776,СВЦЭМ!$A$33:$A$776,$A85,СВЦЭМ!$B$33:$B$776,Y$83)+'СЕТ СН'!$H$9+СВЦЭМ!$D$10+'СЕТ СН'!$H$6-'СЕТ СН'!$H$19</f>
        <v>1128.6966270200001</v>
      </c>
    </row>
    <row r="86" spans="1:25" ht="15.75" x14ac:dyDescent="0.2">
      <c r="A86" s="34">
        <f t="shared" ref="A86:A114" si="2">A85+1</f>
        <v>43588</v>
      </c>
      <c r="B86" s="35">
        <f>SUMIFS(СВЦЭМ!$C$33:$C$776,СВЦЭМ!$A$33:$A$776,$A86,СВЦЭМ!$B$33:$B$776,B$83)+'СЕТ СН'!$H$9+СВЦЭМ!$D$10+'СЕТ СН'!$H$6-'СЕТ СН'!$H$19</f>
        <v>1074.78943572</v>
      </c>
      <c r="C86" s="35">
        <f>SUMIFS(СВЦЭМ!$C$33:$C$776,СВЦЭМ!$A$33:$A$776,$A86,СВЦЭМ!$B$33:$B$776,C$83)+'СЕТ СН'!$H$9+СВЦЭМ!$D$10+'СЕТ СН'!$H$6-'СЕТ СН'!$H$19</f>
        <v>1101.10318964</v>
      </c>
      <c r="D86" s="35">
        <f>SUMIFS(СВЦЭМ!$C$33:$C$776,СВЦЭМ!$A$33:$A$776,$A86,СВЦЭМ!$B$33:$B$776,D$83)+'СЕТ СН'!$H$9+СВЦЭМ!$D$10+'СЕТ СН'!$H$6-'СЕТ СН'!$H$19</f>
        <v>1129.5939724100001</v>
      </c>
      <c r="E86" s="35">
        <f>SUMIFS(СВЦЭМ!$C$33:$C$776,СВЦЭМ!$A$33:$A$776,$A86,СВЦЭМ!$B$33:$B$776,E$83)+'СЕТ СН'!$H$9+СВЦЭМ!$D$10+'СЕТ СН'!$H$6-'СЕТ СН'!$H$19</f>
        <v>1148.0366238199999</v>
      </c>
      <c r="F86" s="35">
        <f>SUMIFS(СВЦЭМ!$C$33:$C$776,СВЦЭМ!$A$33:$A$776,$A86,СВЦЭМ!$B$33:$B$776,F$83)+'СЕТ СН'!$H$9+СВЦЭМ!$D$10+'СЕТ СН'!$H$6-'СЕТ СН'!$H$19</f>
        <v>1142.7234923200001</v>
      </c>
      <c r="G86" s="35">
        <f>SUMIFS(СВЦЭМ!$C$33:$C$776,СВЦЭМ!$A$33:$A$776,$A86,СВЦЭМ!$B$33:$B$776,G$83)+'СЕТ СН'!$H$9+СВЦЭМ!$D$10+'СЕТ СН'!$H$6-'СЕТ СН'!$H$19</f>
        <v>1149.3096112999999</v>
      </c>
      <c r="H86" s="35">
        <f>SUMIFS(СВЦЭМ!$C$33:$C$776,СВЦЭМ!$A$33:$A$776,$A86,СВЦЭМ!$B$33:$B$776,H$83)+'СЕТ СН'!$H$9+СВЦЭМ!$D$10+'СЕТ СН'!$H$6-'СЕТ СН'!$H$19</f>
        <v>1147.6090589200001</v>
      </c>
      <c r="I86" s="35">
        <f>SUMIFS(СВЦЭМ!$C$33:$C$776,СВЦЭМ!$A$33:$A$776,$A86,СВЦЭМ!$B$33:$B$776,I$83)+'СЕТ СН'!$H$9+СВЦЭМ!$D$10+'СЕТ СН'!$H$6-'СЕТ СН'!$H$19</f>
        <v>1097.9026516500001</v>
      </c>
      <c r="J86" s="35">
        <f>SUMIFS(СВЦЭМ!$C$33:$C$776,СВЦЭМ!$A$33:$A$776,$A86,СВЦЭМ!$B$33:$B$776,J$83)+'СЕТ СН'!$H$9+СВЦЭМ!$D$10+'СЕТ СН'!$H$6-'СЕТ СН'!$H$19</f>
        <v>1064.2029692900001</v>
      </c>
      <c r="K86" s="35">
        <f>SUMIFS(СВЦЭМ!$C$33:$C$776,СВЦЭМ!$A$33:$A$776,$A86,СВЦЭМ!$B$33:$B$776,K$83)+'СЕТ СН'!$H$9+СВЦЭМ!$D$10+'СЕТ СН'!$H$6-'СЕТ СН'!$H$19</f>
        <v>1032.6120204599999</v>
      </c>
      <c r="L86" s="35">
        <f>SUMIFS(СВЦЭМ!$C$33:$C$776,СВЦЭМ!$A$33:$A$776,$A86,СВЦЭМ!$B$33:$B$776,L$83)+'СЕТ СН'!$H$9+СВЦЭМ!$D$10+'СЕТ СН'!$H$6-'СЕТ СН'!$H$19</f>
        <v>1038.2645615700001</v>
      </c>
      <c r="M86" s="35">
        <f>SUMIFS(СВЦЭМ!$C$33:$C$776,СВЦЭМ!$A$33:$A$776,$A86,СВЦЭМ!$B$33:$B$776,M$83)+'СЕТ СН'!$H$9+СВЦЭМ!$D$10+'СЕТ СН'!$H$6-'СЕТ СН'!$H$19</f>
        <v>1040.9429520799999</v>
      </c>
      <c r="N86" s="35">
        <f>SUMIFS(СВЦЭМ!$C$33:$C$776,СВЦЭМ!$A$33:$A$776,$A86,СВЦЭМ!$B$33:$B$776,N$83)+'СЕТ СН'!$H$9+СВЦЭМ!$D$10+'СЕТ СН'!$H$6-'СЕТ СН'!$H$19</f>
        <v>1054.37597959</v>
      </c>
      <c r="O86" s="35">
        <f>SUMIFS(СВЦЭМ!$C$33:$C$776,СВЦЭМ!$A$33:$A$776,$A86,СВЦЭМ!$B$33:$B$776,O$83)+'СЕТ СН'!$H$9+СВЦЭМ!$D$10+'СЕТ СН'!$H$6-'СЕТ СН'!$H$19</f>
        <v>1082.82671654</v>
      </c>
      <c r="P86" s="35">
        <f>SUMIFS(СВЦЭМ!$C$33:$C$776,СВЦЭМ!$A$33:$A$776,$A86,СВЦЭМ!$B$33:$B$776,P$83)+'СЕТ СН'!$H$9+СВЦЭМ!$D$10+'СЕТ СН'!$H$6-'СЕТ СН'!$H$19</f>
        <v>1118.67986174</v>
      </c>
      <c r="Q86" s="35">
        <f>SUMIFS(СВЦЭМ!$C$33:$C$776,СВЦЭМ!$A$33:$A$776,$A86,СВЦЭМ!$B$33:$B$776,Q$83)+'СЕТ СН'!$H$9+СВЦЭМ!$D$10+'СЕТ СН'!$H$6-'СЕТ СН'!$H$19</f>
        <v>1139.65628971</v>
      </c>
      <c r="R86" s="35">
        <f>SUMIFS(СВЦЭМ!$C$33:$C$776,СВЦЭМ!$A$33:$A$776,$A86,СВЦЭМ!$B$33:$B$776,R$83)+'СЕТ СН'!$H$9+СВЦЭМ!$D$10+'СЕТ СН'!$H$6-'СЕТ СН'!$H$19</f>
        <v>1118.7980292300001</v>
      </c>
      <c r="S86" s="35">
        <f>SUMIFS(СВЦЭМ!$C$33:$C$776,СВЦЭМ!$A$33:$A$776,$A86,СВЦЭМ!$B$33:$B$776,S$83)+'СЕТ СН'!$H$9+СВЦЭМ!$D$10+'СЕТ СН'!$H$6-'СЕТ СН'!$H$19</f>
        <v>1123.4580503100001</v>
      </c>
      <c r="T86" s="35">
        <f>SUMIFS(СВЦЭМ!$C$33:$C$776,СВЦЭМ!$A$33:$A$776,$A86,СВЦЭМ!$B$33:$B$776,T$83)+'СЕТ СН'!$H$9+СВЦЭМ!$D$10+'СЕТ СН'!$H$6-'СЕТ СН'!$H$19</f>
        <v>1106.5508595700001</v>
      </c>
      <c r="U86" s="35">
        <f>SUMIFS(СВЦЭМ!$C$33:$C$776,СВЦЭМ!$A$33:$A$776,$A86,СВЦЭМ!$B$33:$B$776,U$83)+'СЕТ СН'!$H$9+СВЦЭМ!$D$10+'СЕТ СН'!$H$6-'СЕТ СН'!$H$19</f>
        <v>1088.49353868</v>
      </c>
      <c r="V86" s="35">
        <f>SUMIFS(СВЦЭМ!$C$33:$C$776,СВЦЭМ!$A$33:$A$776,$A86,СВЦЭМ!$B$33:$B$776,V$83)+'СЕТ СН'!$H$9+СВЦЭМ!$D$10+'СЕТ СН'!$H$6-'СЕТ СН'!$H$19</f>
        <v>1080.14930405</v>
      </c>
      <c r="W86" s="35">
        <f>SUMIFS(СВЦЭМ!$C$33:$C$776,СВЦЭМ!$A$33:$A$776,$A86,СВЦЭМ!$B$33:$B$776,W$83)+'СЕТ СН'!$H$9+СВЦЭМ!$D$10+'СЕТ СН'!$H$6-'СЕТ СН'!$H$19</f>
        <v>1067.10131267</v>
      </c>
      <c r="X86" s="35">
        <f>SUMIFS(СВЦЭМ!$C$33:$C$776,СВЦЭМ!$A$33:$A$776,$A86,СВЦЭМ!$B$33:$B$776,X$83)+'СЕТ СН'!$H$9+СВЦЭМ!$D$10+'СЕТ СН'!$H$6-'СЕТ СН'!$H$19</f>
        <v>1083.03404593</v>
      </c>
      <c r="Y86" s="35">
        <f>SUMIFS(СВЦЭМ!$C$33:$C$776,СВЦЭМ!$A$33:$A$776,$A86,СВЦЭМ!$B$33:$B$776,Y$83)+'СЕТ СН'!$H$9+СВЦЭМ!$D$10+'СЕТ СН'!$H$6-'СЕТ СН'!$H$19</f>
        <v>1086.1476388200001</v>
      </c>
    </row>
    <row r="87" spans="1:25" ht="15.75" x14ac:dyDescent="0.2">
      <c r="A87" s="34">
        <f t="shared" si="2"/>
        <v>43589</v>
      </c>
      <c r="B87" s="35">
        <f>SUMIFS(СВЦЭМ!$C$33:$C$776,СВЦЭМ!$A$33:$A$776,$A87,СВЦЭМ!$B$33:$B$776,B$83)+'СЕТ СН'!$H$9+СВЦЭМ!$D$10+'СЕТ СН'!$H$6-'СЕТ СН'!$H$19</f>
        <v>1109.64465726</v>
      </c>
      <c r="C87" s="35">
        <f>SUMIFS(СВЦЭМ!$C$33:$C$776,СВЦЭМ!$A$33:$A$776,$A87,СВЦЭМ!$B$33:$B$776,C$83)+'СЕТ СН'!$H$9+СВЦЭМ!$D$10+'СЕТ СН'!$H$6-'СЕТ СН'!$H$19</f>
        <v>1152.94061612</v>
      </c>
      <c r="D87" s="35">
        <f>SUMIFS(СВЦЭМ!$C$33:$C$776,СВЦЭМ!$A$33:$A$776,$A87,СВЦЭМ!$B$33:$B$776,D$83)+'СЕТ СН'!$H$9+СВЦЭМ!$D$10+'СЕТ СН'!$H$6-'СЕТ СН'!$H$19</f>
        <v>1189.9210682200001</v>
      </c>
      <c r="E87" s="35">
        <f>SUMIFS(СВЦЭМ!$C$33:$C$776,СВЦЭМ!$A$33:$A$776,$A87,СВЦЭМ!$B$33:$B$776,E$83)+'СЕТ СН'!$H$9+СВЦЭМ!$D$10+'СЕТ СН'!$H$6-'СЕТ СН'!$H$19</f>
        <v>1194.2327696500001</v>
      </c>
      <c r="F87" s="35">
        <f>SUMIFS(СВЦЭМ!$C$33:$C$776,СВЦЭМ!$A$33:$A$776,$A87,СВЦЭМ!$B$33:$B$776,F$83)+'СЕТ СН'!$H$9+СВЦЭМ!$D$10+'СЕТ СН'!$H$6-'СЕТ СН'!$H$19</f>
        <v>1198.23758763</v>
      </c>
      <c r="G87" s="35">
        <f>SUMIFS(СВЦЭМ!$C$33:$C$776,СВЦЭМ!$A$33:$A$776,$A87,СВЦЭМ!$B$33:$B$776,G$83)+'СЕТ СН'!$H$9+СВЦЭМ!$D$10+'СЕТ СН'!$H$6-'СЕТ СН'!$H$19</f>
        <v>1208.2090594200001</v>
      </c>
      <c r="H87" s="35">
        <f>SUMIFS(СВЦЭМ!$C$33:$C$776,СВЦЭМ!$A$33:$A$776,$A87,СВЦЭМ!$B$33:$B$776,H$83)+'СЕТ СН'!$H$9+СВЦЭМ!$D$10+'СЕТ СН'!$H$6-'СЕТ СН'!$H$19</f>
        <v>1169.1117518400001</v>
      </c>
      <c r="I87" s="35">
        <f>SUMIFS(СВЦЭМ!$C$33:$C$776,СВЦЭМ!$A$33:$A$776,$A87,СВЦЭМ!$B$33:$B$776,I$83)+'СЕТ СН'!$H$9+СВЦЭМ!$D$10+'СЕТ СН'!$H$6-'СЕТ СН'!$H$19</f>
        <v>1139.5003715099999</v>
      </c>
      <c r="J87" s="35">
        <f>SUMIFS(СВЦЭМ!$C$33:$C$776,СВЦЭМ!$A$33:$A$776,$A87,СВЦЭМ!$B$33:$B$776,J$83)+'СЕТ СН'!$H$9+СВЦЭМ!$D$10+'СЕТ СН'!$H$6-'СЕТ СН'!$H$19</f>
        <v>1106.6761976600001</v>
      </c>
      <c r="K87" s="35">
        <f>SUMIFS(СВЦЭМ!$C$33:$C$776,СВЦЭМ!$A$33:$A$776,$A87,СВЦЭМ!$B$33:$B$776,K$83)+'СЕТ СН'!$H$9+СВЦЭМ!$D$10+'СЕТ СН'!$H$6-'СЕТ СН'!$H$19</f>
        <v>1062.02217215</v>
      </c>
      <c r="L87" s="35">
        <f>SUMIFS(СВЦЭМ!$C$33:$C$776,СВЦЭМ!$A$33:$A$776,$A87,СВЦЭМ!$B$33:$B$776,L$83)+'СЕТ СН'!$H$9+СВЦЭМ!$D$10+'СЕТ СН'!$H$6-'СЕТ СН'!$H$19</f>
        <v>1057.5247626299999</v>
      </c>
      <c r="M87" s="35">
        <f>SUMIFS(СВЦЭМ!$C$33:$C$776,СВЦЭМ!$A$33:$A$776,$A87,СВЦЭМ!$B$33:$B$776,M$83)+'СЕТ СН'!$H$9+СВЦЭМ!$D$10+'СЕТ СН'!$H$6-'СЕТ СН'!$H$19</f>
        <v>1073.8922149499999</v>
      </c>
      <c r="N87" s="35">
        <f>SUMIFS(СВЦЭМ!$C$33:$C$776,СВЦЭМ!$A$33:$A$776,$A87,СВЦЭМ!$B$33:$B$776,N$83)+'СЕТ СН'!$H$9+СВЦЭМ!$D$10+'СЕТ СН'!$H$6-'СЕТ СН'!$H$19</f>
        <v>1082.00439001</v>
      </c>
      <c r="O87" s="35">
        <f>SUMIFS(СВЦЭМ!$C$33:$C$776,СВЦЭМ!$A$33:$A$776,$A87,СВЦЭМ!$B$33:$B$776,O$83)+'СЕТ СН'!$H$9+СВЦЭМ!$D$10+'СЕТ СН'!$H$6-'СЕТ СН'!$H$19</f>
        <v>1100.4840943199999</v>
      </c>
      <c r="P87" s="35">
        <f>SUMIFS(СВЦЭМ!$C$33:$C$776,СВЦЭМ!$A$33:$A$776,$A87,СВЦЭМ!$B$33:$B$776,P$83)+'СЕТ СН'!$H$9+СВЦЭМ!$D$10+'СЕТ СН'!$H$6-'СЕТ СН'!$H$19</f>
        <v>1101.9840083500001</v>
      </c>
      <c r="Q87" s="35">
        <f>SUMIFS(СВЦЭМ!$C$33:$C$776,СВЦЭМ!$A$33:$A$776,$A87,СВЦЭМ!$B$33:$B$776,Q$83)+'СЕТ СН'!$H$9+СВЦЭМ!$D$10+'СЕТ СН'!$H$6-'СЕТ СН'!$H$19</f>
        <v>1108.87743419</v>
      </c>
      <c r="R87" s="35">
        <f>SUMIFS(СВЦЭМ!$C$33:$C$776,СВЦЭМ!$A$33:$A$776,$A87,СВЦЭМ!$B$33:$B$776,R$83)+'СЕТ СН'!$H$9+СВЦЭМ!$D$10+'СЕТ СН'!$H$6-'СЕТ СН'!$H$19</f>
        <v>1127.06082047</v>
      </c>
      <c r="S87" s="35">
        <f>SUMIFS(СВЦЭМ!$C$33:$C$776,СВЦЭМ!$A$33:$A$776,$A87,СВЦЭМ!$B$33:$B$776,S$83)+'СЕТ СН'!$H$9+СВЦЭМ!$D$10+'СЕТ СН'!$H$6-'СЕТ СН'!$H$19</f>
        <v>1154.9430371600001</v>
      </c>
      <c r="T87" s="35">
        <f>SUMIFS(СВЦЭМ!$C$33:$C$776,СВЦЭМ!$A$33:$A$776,$A87,СВЦЭМ!$B$33:$B$776,T$83)+'СЕТ СН'!$H$9+СВЦЭМ!$D$10+'СЕТ СН'!$H$6-'СЕТ СН'!$H$19</f>
        <v>1106.2871413400001</v>
      </c>
      <c r="U87" s="35">
        <f>SUMIFS(СВЦЭМ!$C$33:$C$776,СВЦЭМ!$A$33:$A$776,$A87,СВЦЭМ!$B$33:$B$776,U$83)+'СЕТ СН'!$H$9+СВЦЭМ!$D$10+'СЕТ СН'!$H$6-'СЕТ СН'!$H$19</f>
        <v>1061.93873923</v>
      </c>
      <c r="V87" s="35">
        <f>SUMIFS(СВЦЭМ!$C$33:$C$776,СВЦЭМ!$A$33:$A$776,$A87,СВЦЭМ!$B$33:$B$776,V$83)+'СЕТ СН'!$H$9+СВЦЭМ!$D$10+'СЕТ СН'!$H$6-'СЕТ СН'!$H$19</f>
        <v>1048.1351001</v>
      </c>
      <c r="W87" s="35">
        <f>SUMIFS(СВЦЭМ!$C$33:$C$776,СВЦЭМ!$A$33:$A$776,$A87,СВЦЭМ!$B$33:$B$776,W$83)+'СЕТ СН'!$H$9+СВЦЭМ!$D$10+'СЕТ СН'!$H$6-'СЕТ СН'!$H$19</f>
        <v>1062.8053707399999</v>
      </c>
      <c r="X87" s="35">
        <f>SUMIFS(СВЦЭМ!$C$33:$C$776,СВЦЭМ!$A$33:$A$776,$A87,СВЦЭМ!$B$33:$B$776,X$83)+'СЕТ СН'!$H$9+СВЦЭМ!$D$10+'СЕТ СН'!$H$6-'СЕТ СН'!$H$19</f>
        <v>1069.9647037</v>
      </c>
      <c r="Y87" s="35">
        <f>SUMIFS(СВЦЭМ!$C$33:$C$776,СВЦЭМ!$A$33:$A$776,$A87,СВЦЭМ!$B$33:$B$776,Y$83)+'СЕТ СН'!$H$9+СВЦЭМ!$D$10+'СЕТ СН'!$H$6-'СЕТ СН'!$H$19</f>
        <v>1075.9374098999999</v>
      </c>
    </row>
    <row r="88" spans="1:25" ht="15.75" x14ac:dyDescent="0.2">
      <c r="A88" s="34">
        <f t="shared" si="2"/>
        <v>43590</v>
      </c>
      <c r="B88" s="35">
        <f>SUMIFS(СВЦЭМ!$C$33:$C$776,СВЦЭМ!$A$33:$A$776,$A88,СВЦЭМ!$B$33:$B$776,B$83)+'СЕТ СН'!$H$9+СВЦЭМ!$D$10+'СЕТ СН'!$H$6-'СЕТ СН'!$H$19</f>
        <v>1112.8692427600001</v>
      </c>
      <c r="C88" s="35">
        <f>SUMIFS(СВЦЭМ!$C$33:$C$776,СВЦЭМ!$A$33:$A$776,$A88,СВЦЭМ!$B$33:$B$776,C$83)+'СЕТ СН'!$H$9+СВЦЭМ!$D$10+'СЕТ СН'!$H$6-'СЕТ СН'!$H$19</f>
        <v>1189.53975767</v>
      </c>
      <c r="D88" s="35">
        <f>SUMIFS(СВЦЭМ!$C$33:$C$776,СВЦЭМ!$A$33:$A$776,$A88,СВЦЭМ!$B$33:$B$776,D$83)+'СЕТ СН'!$H$9+СВЦЭМ!$D$10+'СЕТ СН'!$H$6-'СЕТ СН'!$H$19</f>
        <v>1234.74855338</v>
      </c>
      <c r="E88" s="35">
        <f>SUMIFS(СВЦЭМ!$C$33:$C$776,СВЦЭМ!$A$33:$A$776,$A88,СВЦЭМ!$B$33:$B$776,E$83)+'СЕТ СН'!$H$9+СВЦЭМ!$D$10+'СЕТ СН'!$H$6-'СЕТ СН'!$H$19</f>
        <v>1237.71623443</v>
      </c>
      <c r="F88" s="35">
        <f>SUMIFS(СВЦЭМ!$C$33:$C$776,СВЦЭМ!$A$33:$A$776,$A88,СВЦЭМ!$B$33:$B$776,F$83)+'СЕТ СН'!$H$9+СВЦЭМ!$D$10+'СЕТ СН'!$H$6-'СЕТ СН'!$H$19</f>
        <v>1243.5464402000002</v>
      </c>
      <c r="G88" s="35">
        <f>SUMIFS(СВЦЭМ!$C$33:$C$776,СВЦЭМ!$A$33:$A$776,$A88,СВЦЭМ!$B$33:$B$776,G$83)+'СЕТ СН'!$H$9+СВЦЭМ!$D$10+'СЕТ СН'!$H$6-'СЕТ СН'!$H$19</f>
        <v>1228.7196965000001</v>
      </c>
      <c r="H88" s="35">
        <f>SUMIFS(СВЦЭМ!$C$33:$C$776,СВЦЭМ!$A$33:$A$776,$A88,СВЦЭМ!$B$33:$B$776,H$83)+'СЕТ СН'!$H$9+СВЦЭМ!$D$10+'СЕТ СН'!$H$6-'СЕТ СН'!$H$19</f>
        <v>1193.89866319</v>
      </c>
      <c r="I88" s="35">
        <f>SUMIFS(СВЦЭМ!$C$33:$C$776,СВЦЭМ!$A$33:$A$776,$A88,СВЦЭМ!$B$33:$B$776,I$83)+'СЕТ СН'!$H$9+СВЦЭМ!$D$10+'СЕТ СН'!$H$6-'СЕТ СН'!$H$19</f>
        <v>1141.0986312300001</v>
      </c>
      <c r="J88" s="35">
        <f>SUMIFS(СВЦЭМ!$C$33:$C$776,СВЦЭМ!$A$33:$A$776,$A88,СВЦЭМ!$B$33:$B$776,J$83)+'СЕТ СН'!$H$9+СВЦЭМ!$D$10+'СЕТ СН'!$H$6-'СЕТ СН'!$H$19</f>
        <v>1079.14704764</v>
      </c>
      <c r="K88" s="35">
        <f>SUMIFS(СВЦЭМ!$C$33:$C$776,СВЦЭМ!$A$33:$A$776,$A88,СВЦЭМ!$B$33:$B$776,K$83)+'СЕТ СН'!$H$9+СВЦЭМ!$D$10+'СЕТ СН'!$H$6-'СЕТ СН'!$H$19</f>
        <v>1085.09009717</v>
      </c>
      <c r="L88" s="35">
        <f>SUMIFS(СВЦЭМ!$C$33:$C$776,СВЦЭМ!$A$33:$A$776,$A88,СВЦЭМ!$B$33:$B$776,L$83)+'СЕТ СН'!$H$9+СВЦЭМ!$D$10+'СЕТ СН'!$H$6-'СЕТ СН'!$H$19</f>
        <v>1090.2703515400001</v>
      </c>
      <c r="M88" s="35">
        <f>SUMIFS(СВЦЭМ!$C$33:$C$776,СВЦЭМ!$A$33:$A$776,$A88,СВЦЭМ!$B$33:$B$776,M$83)+'СЕТ СН'!$H$9+СВЦЭМ!$D$10+'СЕТ СН'!$H$6-'СЕТ СН'!$H$19</f>
        <v>1098.538243</v>
      </c>
      <c r="N88" s="35">
        <f>SUMIFS(СВЦЭМ!$C$33:$C$776,СВЦЭМ!$A$33:$A$776,$A88,СВЦЭМ!$B$33:$B$776,N$83)+'СЕТ СН'!$H$9+СВЦЭМ!$D$10+'СЕТ СН'!$H$6-'СЕТ СН'!$H$19</f>
        <v>1089.37920661</v>
      </c>
      <c r="O88" s="35">
        <f>SUMIFS(СВЦЭМ!$C$33:$C$776,СВЦЭМ!$A$33:$A$776,$A88,СВЦЭМ!$B$33:$B$776,O$83)+'СЕТ СН'!$H$9+СВЦЭМ!$D$10+'СЕТ СН'!$H$6-'СЕТ СН'!$H$19</f>
        <v>1086.7459555800001</v>
      </c>
      <c r="P88" s="35">
        <f>SUMIFS(СВЦЭМ!$C$33:$C$776,СВЦЭМ!$A$33:$A$776,$A88,СВЦЭМ!$B$33:$B$776,P$83)+'СЕТ СН'!$H$9+СВЦЭМ!$D$10+'СЕТ СН'!$H$6-'СЕТ СН'!$H$19</f>
        <v>1088.16860365</v>
      </c>
      <c r="Q88" s="35">
        <f>SUMIFS(СВЦЭМ!$C$33:$C$776,СВЦЭМ!$A$33:$A$776,$A88,СВЦЭМ!$B$33:$B$776,Q$83)+'СЕТ СН'!$H$9+СВЦЭМ!$D$10+'СЕТ СН'!$H$6-'СЕТ СН'!$H$19</f>
        <v>1090.5328909899999</v>
      </c>
      <c r="R88" s="35">
        <f>SUMIFS(СВЦЭМ!$C$33:$C$776,СВЦЭМ!$A$33:$A$776,$A88,СВЦЭМ!$B$33:$B$776,R$83)+'СЕТ СН'!$H$9+СВЦЭМ!$D$10+'СЕТ СН'!$H$6-'СЕТ СН'!$H$19</f>
        <v>1078.0127561300001</v>
      </c>
      <c r="S88" s="35">
        <f>SUMIFS(СВЦЭМ!$C$33:$C$776,СВЦЭМ!$A$33:$A$776,$A88,СВЦЭМ!$B$33:$B$776,S$83)+'СЕТ СН'!$H$9+СВЦЭМ!$D$10+'СЕТ СН'!$H$6-'СЕТ СН'!$H$19</f>
        <v>1078.43569933</v>
      </c>
      <c r="T88" s="35">
        <f>SUMIFS(СВЦЭМ!$C$33:$C$776,СВЦЭМ!$A$33:$A$776,$A88,СВЦЭМ!$B$33:$B$776,T$83)+'СЕТ СН'!$H$9+СВЦЭМ!$D$10+'СЕТ СН'!$H$6-'СЕТ СН'!$H$19</f>
        <v>1082.0071575300001</v>
      </c>
      <c r="U88" s="35">
        <f>SUMIFS(СВЦЭМ!$C$33:$C$776,СВЦЭМ!$A$33:$A$776,$A88,СВЦЭМ!$B$33:$B$776,U$83)+'СЕТ СН'!$H$9+СВЦЭМ!$D$10+'СЕТ СН'!$H$6-'СЕТ СН'!$H$19</f>
        <v>1061.64771602</v>
      </c>
      <c r="V88" s="35">
        <f>SUMIFS(СВЦЭМ!$C$33:$C$776,СВЦЭМ!$A$33:$A$776,$A88,СВЦЭМ!$B$33:$B$776,V$83)+'СЕТ СН'!$H$9+СВЦЭМ!$D$10+'СЕТ СН'!$H$6-'СЕТ СН'!$H$19</f>
        <v>1040.3303069200001</v>
      </c>
      <c r="W88" s="35">
        <f>SUMIFS(СВЦЭМ!$C$33:$C$776,СВЦЭМ!$A$33:$A$776,$A88,СВЦЭМ!$B$33:$B$776,W$83)+'СЕТ СН'!$H$9+СВЦЭМ!$D$10+'СЕТ СН'!$H$6-'СЕТ СН'!$H$19</f>
        <v>1029.82019956</v>
      </c>
      <c r="X88" s="35">
        <f>SUMIFS(СВЦЭМ!$C$33:$C$776,СВЦЭМ!$A$33:$A$776,$A88,СВЦЭМ!$B$33:$B$776,X$83)+'СЕТ СН'!$H$9+СВЦЭМ!$D$10+'СЕТ СН'!$H$6-'СЕТ СН'!$H$19</f>
        <v>1049.4343243800001</v>
      </c>
      <c r="Y88" s="35">
        <f>SUMIFS(СВЦЭМ!$C$33:$C$776,СВЦЭМ!$A$33:$A$776,$A88,СВЦЭМ!$B$33:$B$776,Y$83)+'СЕТ СН'!$H$9+СВЦЭМ!$D$10+'СЕТ СН'!$H$6-'СЕТ СН'!$H$19</f>
        <v>1094.09524852</v>
      </c>
    </row>
    <row r="89" spans="1:25" ht="15.75" x14ac:dyDescent="0.2">
      <c r="A89" s="34">
        <f t="shared" si="2"/>
        <v>43591</v>
      </c>
      <c r="B89" s="35">
        <f>SUMIFS(СВЦЭМ!$C$33:$C$776,СВЦЭМ!$A$33:$A$776,$A89,СВЦЭМ!$B$33:$B$776,B$83)+'СЕТ СН'!$H$9+СВЦЭМ!$D$10+'СЕТ СН'!$H$6-'СЕТ СН'!$H$19</f>
        <v>1188.55422477</v>
      </c>
      <c r="C89" s="35">
        <f>SUMIFS(СВЦЭМ!$C$33:$C$776,СВЦЭМ!$A$33:$A$776,$A89,СВЦЭМ!$B$33:$B$776,C$83)+'СЕТ СН'!$H$9+СВЦЭМ!$D$10+'СЕТ СН'!$H$6-'СЕТ СН'!$H$19</f>
        <v>1249.81807162</v>
      </c>
      <c r="D89" s="35">
        <f>SUMIFS(СВЦЭМ!$C$33:$C$776,СВЦЭМ!$A$33:$A$776,$A89,СВЦЭМ!$B$33:$B$776,D$83)+'СЕТ СН'!$H$9+СВЦЭМ!$D$10+'СЕТ СН'!$H$6-'СЕТ СН'!$H$19</f>
        <v>1278.5074872500002</v>
      </c>
      <c r="E89" s="35">
        <f>SUMIFS(СВЦЭМ!$C$33:$C$776,СВЦЭМ!$A$33:$A$776,$A89,СВЦЭМ!$B$33:$B$776,E$83)+'СЕТ СН'!$H$9+СВЦЭМ!$D$10+'СЕТ СН'!$H$6-'СЕТ СН'!$H$19</f>
        <v>1291.3967295</v>
      </c>
      <c r="F89" s="35">
        <f>SUMIFS(СВЦЭМ!$C$33:$C$776,СВЦЭМ!$A$33:$A$776,$A89,СВЦЭМ!$B$33:$B$776,F$83)+'СЕТ СН'!$H$9+СВЦЭМ!$D$10+'СЕТ СН'!$H$6-'СЕТ СН'!$H$19</f>
        <v>1275.9823401000001</v>
      </c>
      <c r="G89" s="35">
        <f>SUMIFS(СВЦЭМ!$C$33:$C$776,СВЦЭМ!$A$33:$A$776,$A89,СВЦЭМ!$B$33:$B$776,G$83)+'СЕТ СН'!$H$9+СВЦЭМ!$D$10+'СЕТ СН'!$H$6-'СЕТ СН'!$H$19</f>
        <v>1238.0169472699999</v>
      </c>
      <c r="H89" s="35">
        <f>SUMIFS(СВЦЭМ!$C$33:$C$776,СВЦЭМ!$A$33:$A$776,$A89,СВЦЭМ!$B$33:$B$776,H$83)+'СЕТ СН'!$H$9+СВЦЭМ!$D$10+'СЕТ СН'!$H$6-'СЕТ СН'!$H$19</f>
        <v>1182.55672009</v>
      </c>
      <c r="I89" s="35">
        <f>SUMIFS(СВЦЭМ!$C$33:$C$776,СВЦЭМ!$A$33:$A$776,$A89,СВЦЭМ!$B$33:$B$776,I$83)+'СЕТ СН'!$H$9+СВЦЭМ!$D$10+'СЕТ СН'!$H$6-'СЕТ СН'!$H$19</f>
        <v>1123.4959889500001</v>
      </c>
      <c r="J89" s="35">
        <f>SUMIFS(СВЦЭМ!$C$33:$C$776,СВЦЭМ!$A$33:$A$776,$A89,СВЦЭМ!$B$33:$B$776,J$83)+'СЕТ СН'!$H$9+СВЦЭМ!$D$10+'СЕТ СН'!$H$6-'СЕТ СН'!$H$19</f>
        <v>1093.37438284</v>
      </c>
      <c r="K89" s="35">
        <f>SUMIFS(СВЦЭМ!$C$33:$C$776,СВЦЭМ!$A$33:$A$776,$A89,СВЦЭМ!$B$33:$B$776,K$83)+'СЕТ СН'!$H$9+СВЦЭМ!$D$10+'СЕТ СН'!$H$6-'СЕТ СН'!$H$19</f>
        <v>1084.02016301</v>
      </c>
      <c r="L89" s="35">
        <f>SUMIFS(СВЦЭМ!$C$33:$C$776,СВЦЭМ!$A$33:$A$776,$A89,СВЦЭМ!$B$33:$B$776,L$83)+'СЕТ СН'!$H$9+СВЦЭМ!$D$10+'СЕТ СН'!$H$6-'СЕТ СН'!$H$19</f>
        <v>1071.8969831900001</v>
      </c>
      <c r="M89" s="35">
        <f>SUMIFS(СВЦЭМ!$C$33:$C$776,СВЦЭМ!$A$33:$A$776,$A89,СВЦЭМ!$B$33:$B$776,M$83)+'СЕТ СН'!$H$9+СВЦЭМ!$D$10+'СЕТ СН'!$H$6-'СЕТ СН'!$H$19</f>
        <v>1069.16396874</v>
      </c>
      <c r="N89" s="35">
        <f>SUMIFS(СВЦЭМ!$C$33:$C$776,СВЦЭМ!$A$33:$A$776,$A89,СВЦЭМ!$B$33:$B$776,N$83)+'СЕТ СН'!$H$9+СВЦЭМ!$D$10+'СЕТ СН'!$H$6-'СЕТ СН'!$H$19</f>
        <v>1083.6605334999999</v>
      </c>
      <c r="O89" s="35">
        <f>SUMIFS(СВЦЭМ!$C$33:$C$776,СВЦЭМ!$A$33:$A$776,$A89,СВЦЭМ!$B$33:$B$776,O$83)+'СЕТ СН'!$H$9+СВЦЭМ!$D$10+'СЕТ СН'!$H$6-'СЕТ СН'!$H$19</f>
        <v>1075.46396555</v>
      </c>
      <c r="P89" s="35">
        <f>SUMIFS(СВЦЭМ!$C$33:$C$776,СВЦЭМ!$A$33:$A$776,$A89,СВЦЭМ!$B$33:$B$776,P$83)+'СЕТ СН'!$H$9+СВЦЭМ!$D$10+'СЕТ СН'!$H$6-'СЕТ СН'!$H$19</f>
        <v>1093.35634046</v>
      </c>
      <c r="Q89" s="35">
        <f>SUMIFS(СВЦЭМ!$C$33:$C$776,СВЦЭМ!$A$33:$A$776,$A89,СВЦЭМ!$B$33:$B$776,Q$83)+'СЕТ СН'!$H$9+СВЦЭМ!$D$10+'СЕТ СН'!$H$6-'СЕТ СН'!$H$19</f>
        <v>1103.3563691300001</v>
      </c>
      <c r="R89" s="35">
        <f>SUMIFS(СВЦЭМ!$C$33:$C$776,СВЦЭМ!$A$33:$A$776,$A89,СВЦЭМ!$B$33:$B$776,R$83)+'СЕТ СН'!$H$9+СВЦЭМ!$D$10+'СЕТ СН'!$H$6-'СЕТ СН'!$H$19</f>
        <v>1101.82852065</v>
      </c>
      <c r="S89" s="35">
        <f>SUMIFS(СВЦЭМ!$C$33:$C$776,СВЦЭМ!$A$33:$A$776,$A89,СВЦЭМ!$B$33:$B$776,S$83)+'СЕТ СН'!$H$9+СВЦЭМ!$D$10+'СЕТ СН'!$H$6-'СЕТ СН'!$H$19</f>
        <v>1090.60164515</v>
      </c>
      <c r="T89" s="35">
        <f>SUMIFS(СВЦЭМ!$C$33:$C$776,СВЦЭМ!$A$33:$A$776,$A89,СВЦЭМ!$B$33:$B$776,T$83)+'СЕТ СН'!$H$9+СВЦЭМ!$D$10+'СЕТ СН'!$H$6-'СЕТ СН'!$H$19</f>
        <v>1077.9528998800001</v>
      </c>
      <c r="U89" s="35">
        <f>SUMIFS(СВЦЭМ!$C$33:$C$776,СВЦЭМ!$A$33:$A$776,$A89,СВЦЭМ!$B$33:$B$776,U$83)+'СЕТ СН'!$H$9+СВЦЭМ!$D$10+'СЕТ СН'!$H$6-'СЕТ СН'!$H$19</f>
        <v>1052.42085853</v>
      </c>
      <c r="V89" s="35">
        <f>SUMIFS(СВЦЭМ!$C$33:$C$776,СВЦЭМ!$A$33:$A$776,$A89,СВЦЭМ!$B$33:$B$776,V$83)+'СЕТ СН'!$H$9+СВЦЭМ!$D$10+'СЕТ СН'!$H$6-'СЕТ СН'!$H$19</f>
        <v>1053.3093133699999</v>
      </c>
      <c r="W89" s="35">
        <f>SUMIFS(СВЦЭМ!$C$33:$C$776,СВЦЭМ!$A$33:$A$776,$A89,СВЦЭМ!$B$33:$B$776,W$83)+'СЕТ СН'!$H$9+СВЦЭМ!$D$10+'СЕТ СН'!$H$6-'СЕТ СН'!$H$19</f>
        <v>1049.8646852300001</v>
      </c>
      <c r="X89" s="35">
        <f>SUMIFS(СВЦЭМ!$C$33:$C$776,СВЦЭМ!$A$33:$A$776,$A89,СВЦЭМ!$B$33:$B$776,X$83)+'СЕТ СН'!$H$9+СВЦЭМ!$D$10+'СЕТ СН'!$H$6-'СЕТ СН'!$H$19</f>
        <v>1083.61410419</v>
      </c>
      <c r="Y89" s="35">
        <f>SUMIFS(СВЦЭМ!$C$33:$C$776,СВЦЭМ!$A$33:$A$776,$A89,СВЦЭМ!$B$33:$B$776,Y$83)+'СЕТ СН'!$H$9+СВЦЭМ!$D$10+'СЕТ СН'!$H$6-'СЕТ СН'!$H$19</f>
        <v>1162.5862967600001</v>
      </c>
    </row>
    <row r="90" spans="1:25" ht="15.75" x14ac:dyDescent="0.2">
      <c r="A90" s="34">
        <f t="shared" si="2"/>
        <v>43592</v>
      </c>
      <c r="B90" s="35">
        <f>SUMIFS(СВЦЭМ!$C$33:$C$776,СВЦЭМ!$A$33:$A$776,$A90,СВЦЭМ!$B$33:$B$776,B$83)+'СЕТ СН'!$H$9+СВЦЭМ!$D$10+'СЕТ СН'!$H$6-'СЕТ СН'!$H$19</f>
        <v>1168.9388334499999</v>
      </c>
      <c r="C90" s="35">
        <f>SUMIFS(СВЦЭМ!$C$33:$C$776,СВЦЭМ!$A$33:$A$776,$A90,СВЦЭМ!$B$33:$B$776,C$83)+'СЕТ СН'!$H$9+СВЦЭМ!$D$10+'СЕТ СН'!$H$6-'СЕТ СН'!$H$19</f>
        <v>1218.48235325</v>
      </c>
      <c r="D90" s="35">
        <f>SUMIFS(СВЦЭМ!$C$33:$C$776,СВЦЭМ!$A$33:$A$776,$A90,СВЦЭМ!$B$33:$B$776,D$83)+'СЕТ СН'!$H$9+СВЦЭМ!$D$10+'СЕТ СН'!$H$6-'СЕТ СН'!$H$19</f>
        <v>1206.9417840000001</v>
      </c>
      <c r="E90" s="35">
        <f>SUMIFS(СВЦЭМ!$C$33:$C$776,СВЦЭМ!$A$33:$A$776,$A90,СВЦЭМ!$B$33:$B$776,E$83)+'СЕТ СН'!$H$9+СВЦЭМ!$D$10+'СЕТ СН'!$H$6-'СЕТ СН'!$H$19</f>
        <v>1209.6126981500001</v>
      </c>
      <c r="F90" s="35">
        <f>SUMIFS(СВЦЭМ!$C$33:$C$776,СВЦЭМ!$A$33:$A$776,$A90,СВЦЭМ!$B$33:$B$776,F$83)+'СЕТ СН'!$H$9+СВЦЭМ!$D$10+'СЕТ СН'!$H$6-'СЕТ СН'!$H$19</f>
        <v>1204.0926771700001</v>
      </c>
      <c r="G90" s="35">
        <f>SUMIFS(СВЦЭМ!$C$33:$C$776,СВЦЭМ!$A$33:$A$776,$A90,СВЦЭМ!$B$33:$B$776,G$83)+'СЕТ СН'!$H$9+СВЦЭМ!$D$10+'СЕТ СН'!$H$6-'СЕТ СН'!$H$19</f>
        <v>1187.4559819599999</v>
      </c>
      <c r="H90" s="35">
        <f>SUMIFS(СВЦЭМ!$C$33:$C$776,СВЦЭМ!$A$33:$A$776,$A90,СВЦЭМ!$B$33:$B$776,H$83)+'СЕТ СН'!$H$9+СВЦЭМ!$D$10+'СЕТ СН'!$H$6-'СЕТ СН'!$H$19</f>
        <v>1146.1943184300001</v>
      </c>
      <c r="I90" s="35">
        <f>SUMIFS(СВЦЭМ!$C$33:$C$776,СВЦЭМ!$A$33:$A$776,$A90,СВЦЭМ!$B$33:$B$776,I$83)+'СЕТ СН'!$H$9+СВЦЭМ!$D$10+'СЕТ СН'!$H$6-'СЕТ СН'!$H$19</f>
        <v>1085.5301903700001</v>
      </c>
      <c r="J90" s="35">
        <f>SUMIFS(СВЦЭМ!$C$33:$C$776,СВЦЭМ!$A$33:$A$776,$A90,СВЦЭМ!$B$33:$B$776,J$83)+'СЕТ СН'!$H$9+СВЦЭМ!$D$10+'СЕТ СН'!$H$6-'СЕТ СН'!$H$19</f>
        <v>1066.93164581</v>
      </c>
      <c r="K90" s="35">
        <f>SUMIFS(СВЦЭМ!$C$33:$C$776,СВЦЭМ!$A$33:$A$776,$A90,СВЦЭМ!$B$33:$B$776,K$83)+'СЕТ СН'!$H$9+СВЦЭМ!$D$10+'СЕТ СН'!$H$6-'СЕТ СН'!$H$19</f>
        <v>1075.4068771</v>
      </c>
      <c r="L90" s="35">
        <f>SUMIFS(СВЦЭМ!$C$33:$C$776,СВЦЭМ!$A$33:$A$776,$A90,СВЦЭМ!$B$33:$B$776,L$83)+'СЕТ СН'!$H$9+СВЦЭМ!$D$10+'СЕТ СН'!$H$6-'СЕТ СН'!$H$19</f>
        <v>1071.5362871699999</v>
      </c>
      <c r="M90" s="35">
        <f>SUMIFS(СВЦЭМ!$C$33:$C$776,СВЦЭМ!$A$33:$A$776,$A90,СВЦЭМ!$B$33:$B$776,M$83)+'СЕТ СН'!$H$9+СВЦЭМ!$D$10+'СЕТ СН'!$H$6-'СЕТ СН'!$H$19</f>
        <v>1084.2350534</v>
      </c>
      <c r="N90" s="35">
        <f>SUMIFS(СВЦЭМ!$C$33:$C$776,СВЦЭМ!$A$33:$A$776,$A90,СВЦЭМ!$B$33:$B$776,N$83)+'СЕТ СН'!$H$9+СВЦЭМ!$D$10+'СЕТ СН'!$H$6-'СЕТ СН'!$H$19</f>
        <v>1090.28020892</v>
      </c>
      <c r="O90" s="35">
        <f>SUMIFS(СВЦЭМ!$C$33:$C$776,СВЦЭМ!$A$33:$A$776,$A90,СВЦЭМ!$B$33:$B$776,O$83)+'СЕТ СН'!$H$9+СВЦЭМ!$D$10+'СЕТ СН'!$H$6-'СЕТ СН'!$H$19</f>
        <v>1063.6899094800001</v>
      </c>
      <c r="P90" s="35">
        <f>SUMIFS(СВЦЭМ!$C$33:$C$776,СВЦЭМ!$A$33:$A$776,$A90,СВЦЭМ!$B$33:$B$776,P$83)+'СЕТ СН'!$H$9+СВЦЭМ!$D$10+'СЕТ СН'!$H$6-'СЕТ СН'!$H$19</f>
        <v>1071.0431266200001</v>
      </c>
      <c r="Q90" s="35">
        <f>SUMIFS(СВЦЭМ!$C$33:$C$776,СВЦЭМ!$A$33:$A$776,$A90,СВЦЭМ!$B$33:$B$776,Q$83)+'СЕТ СН'!$H$9+СВЦЭМ!$D$10+'СЕТ СН'!$H$6-'СЕТ СН'!$H$19</f>
        <v>1080.5032763900001</v>
      </c>
      <c r="R90" s="35">
        <f>SUMIFS(СВЦЭМ!$C$33:$C$776,СВЦЭМ!$A$33:$A$776,$A90,СВЦЭМ!$B$33:$B$776,R$83)+'СЕТ СН'!$H$9+СВЦЭМ!$D$10+'СЕТ СН'!$H$6-'СЕТ СН'!$H$19</f>
        <v>1085.94053727</v>
      </c>
      <c r="S90" s="35">
        <f>SUMIFS(СВЦЭМ!$C$33:$C$776,СВЦЭМ!$A$33:$A$776,$A90,СВЦЭМ!$B$33:$B$776,S$83)+'СЕТ СН'!$H$9+СВЦЭМ!$D$10+'СЕТ СН'!$H$6-'СЕТ СН'!$H$19</f>
        <v>1085.1341737</v>
      </c>
      <c r="T90" s="35">
        <f>SUMIFS(СВЦЭМ!$C$33:$C$776,СВЦЭМ!$A$33:$A$776,$A90,СВЦЭМ!$B$33:$B$776,T$83)+'СЕТ СН'!$H$9+СВЦЭМ!$D$10+'СЕТ СН'!$H$6-'СЕТ СН'!$H$19</f>
        <v>1065.4855083899999</v>
      </c>
      <c r="U90" s="35">
        <f>SUMIFS(СВЦЭМ!$C$33:$C$776,СВЦЭМ!$A$33:$A$776,$A90,СВЦЭМ!$B$33:$B$776,U$83)+'СЕТ СН'!$H$9+СВЦЭМ!$D$10+'СЕТ СН'!$H$6-'СЕТ СН'!$H$19</f>
        <v>1074.4016461599999</v>
      </c>
      <c r="V90" s="35">
        <f>SUMIFS(СВЦЭМ!$C$33:$C$776,СВЦЭМ!$A$33:$A$776,$A90,СВЦЭМ!$B$33:$B$776,V$83)+'СЕТ СН'!$H$9+СВЦЭМ!$D$10+'СЕТ СН'!$H$6-'СЕТ СН'!$H$19</f>
        <v>1072.3841771800001</v>
      </c>
      <c r="W90" s="35">
        <f>SUMIFS(СВЦЭМ!$C$33:$C$776,СВЦЭМ!$A$33:$A$776,$A90,СВЦЭМ!$B$33:$B$776,W$83)+'СЕТ СН'!$H$9+СВЦЭМ!$D$10+'СЕТ СН'!$H$6-'СЕТ СН'!$H$19</f>
        <v>1048.4719908100001</v>
      </c>
      <c r="X90" s="35">
        <f>SUMIFS(СВЦЭМ!$C$33:$C$776,СВЦЭМ!$A$33:$A$776,$A90,СВЦЭМ!$B$33:$B$776,X$83)+'СЕТ СН'!$H$9+СВЦЭМ!$D$10+'СЕТ СН'!$H$6-'СЕТ СН'!$H$19</f>
        <v>1085.7933672500001</v>
      </c>
      <c r="Y90" s="35">
        <f>SUMIFS(СВЦЭМ!$C$33:$C$776,СВЦЭМ!$A$33:$A$776,$A90,СВЦЭМ!$B$33:$B$776,Y$83)+'СЕТ СН'!$H$9+СВЦЭМ!$D$10+'СЕТ СН'!$H$6-'СЕТ СН'!$H$19</f>
        <v>1089.1686861400001</v>
      </c>
    </row>
    <row r="91" spans="1:25" ht="15.75" x14ac:dyDescent="0.2">
      <c r="A91" s="34">
        <f t="shared" si="2"/>
        <v>43593</v>
      </c>
      <c r="B91" s="35">
        <f>SUMIFS(СВЦЭМ!$C$33:$C$776,СВЦЭМ!$A$33:$A$776,$A91,СВЦЭМ!$B$33:$B$776,B$83)+'СЕТ СН'!$H$9+СВЦЭМ!$D$10+'СЕТ СН'!$H$6-'СЕТ СН'!$H$19</f>
        <v>1128.63025698</v>
      </c>
      <c r="C91" s="35">
        <f>SUMIFS(СВЦЭМ!$C$33:$C$776,СВЦЭМ!$A$33:$A$776,$A91,СВЦЭМ!$B$33:$B$776,C$83)+'СЕТ СН'!$H$9+СВЦЭМ!$D$10+'СЕТ СН'!$H$6-'СЕТ СН'!$H$19</f>
        <v>1156.5326270600001</v>
      </c>
      <c r="D91" s="35">
        <f>SUMIFS(СВЦЭМ!$C$33:$C$776,СВЦЭМ!$A$33:$A$776,$A91,СВЦЭМ!$B$33:$B$776,D$83)+'СЕТ СН'!$H$9+СВЦЭМ!$D$10+'СЕТ СН'!$H$6-'СЕТ СН'!$H$19</f>
        <v>1142.9090957999999</v>
      </c>
      <c r="E91" s="35">
        <f>SUMIFS(СВЦЭМ!$C$33:$C$776,СВЦЭМ!$A$33:$A$776,$A91,СВЦЭМ!$B$33:$B$776,E$83)+'СЕТ СН'!$H$9+СВЦЭМ!$D$10+'СЕТ СН'!$H$6-'СЕТ СН'!$H$19</f>
        <v>1154.11084936</v>
      </c>
      <c r="F91" s="35">
        <f>SUMIFS(СВЦЭМ!$C$33:$C$776,СВЦЭМ!$A$33:$A$776,$A91,СВЦЭМ!$B$33:$B$776,F$83)+'СЕТ СН'!$H$9+СВЦЭМ!$D$10+'СЕТ СН'!$H$6-'СЕТ СН'!$H$19</f>
        <v>1155.2794360600001</v>
      </c>
      <c r="G91" s="35">
        <f>SUMIFS(СВЦЭМ!$C$33:$C$776,СВЦЭМ!$A$33:$A$776,$A91,СВЦЭМ!$B$33:$B$776,G$83)+'СЕТ СН'!$H$9+СВЦЭМ!$D$10+'СЕТ СН'!$H$6-'СЕТ СН'!$H$19</f>
        <v>1134.8159779299999</v>
      </c>
      <c r="H91" s="35">
        <f>SUMIFS(СВЦЭМ!$C$33:$C$776,СВЦЭМ!$A$33:$A$776,$A91,СВЦЭМ!$B$33:$B$776,H$83)+'СЕТ СН'!$H$9+СВЦЭМ!$D$10+'СЕТ СН'!$H$6-'СЕТ СН'!$H$19</f>
        <v>1112.9238462600001</v>
      </c>
      <c r="I91" s="35">
        <f>SUMIFS(СВЦЭМ!$C$33:$C$776,СВЦЭМ!$A$33:$A$776,$A91,СВЦЭМ!$B$33:$B$776,I$83)+'СЕТ СН'!$H$9+СВЦЭМ!$D$10+'СЕТ СН'!$H$6-'СЕТ СН'!$H$19</f>
        <v>1089.3078654400001</v>
      </c>
      <c r="J91" s="35">
        <f>SUMIFS(СВЦЭМ!$C$33:$C$776,СВЦЭМ!$A$33:$A$776,$A91,СВЦЭМ!$B$33:$B$776,J$83)+'СЕТ СН'!$H$9+СВЦЭМ!$D$10+'СЕТ СН'!$H$6-'СЕТ СН'!$H$19</f>
        <v>1078.6899541299999</v>
      </c>
      <c r="K91" s="35">
        <f>SUMIFS(СВЦЭМ!$C$33:$C$776,СВЦЭМ!$A$33:$A$776,$A91,СВЦЭМ!$B$33:$B$776,K$83)+'СЕТ СН'!$H$9+СВЦЭМ!$D$10+'СЕТ СН'!$H$6-'СЕТ СН'!$H$19</f>
        <v>1076.5776855500001</v>
      </c>
      <c r="L91" s="35">
        <f>SUMIFS(СВЦЭМ!$C$33:$C$776,СВЦЭМ!$A$33:$A$776,$A91,СВЦЭМ!$B$33:$B$776,L$83)+'СЕТ СН'!$H$9+СВЦЭМ!$D$10+'СЕТ СН'!$H$6-'СЕТ СН'!$H$19</f>
        <v>1080.6996616399999</v>
      </c>
      <c r="M91" s="35">
        <f>SUMIFS(СВЦЭМ!$C$33:$C$776,СВЦЭМ!$A$33:$A$776,$A91,СВЦЭМ!$B$33:$B$776,M$83)+'СЕТ СН'!$H$9+СВЦЭМ!$D$10+'СЕТ СН'!$H$6-'СЕТ СН'!$H$19</f>
        <v>1088.73557884</v>
      </c>
      <c r="N91" s="35">
        <f>SUMIFS(СВЦЭМ!$C$33:$C$776,СВЦЭМ!$A$33:$A$776,$A91,СВЦЭМ!$B$33:$B$776,N$83)+'СЕТ СН'!$H$9+СВЦЭМ!$D$10+'СЕТ СН'!$H$6-'СЕТ СН'!$H$19</f>
        <v>1105.24360583</v>
      </c>
      <c r="O91" s="35">
        <f>SUMIFS(СВЦЭМ!$C$33:$C$776,СВЦЭМ!$A$33:$A$776,$A91,СВЦЭМ!$B$33:$B$776,O$83)+'СЕТ СН'!$H$9+СВЦЭМ!$D$10+'СЕТ СН'!$H$6-'СЕТ СН'!$H$19</f>
        <v>1080.86619028</v>
      </c>
      <c r="P91" s="35">
        <f>SUMIFS(СВЦЭМ!$C$33:$C$776,СВЦЭМ!$A$33:$A$776,$A91,СВЦЭМ!$B$33:$B$776,P$83)+'СЕТ СН'!$H$9+СВЦЭМ!$D$10+'СЕТ СН'!$H$6-'СЕТ СН'!$H$19</f>
        <v>1091.39336417</v>
      </c>
      <c r="Q91" s="35">
        <f>SUMIFS(СВЦЭМ!$C$33:$C$776,СВЦЭМ!$A$33:$A$776,$A91,СВЦЭМ!$B$33:$B$776,Q$83)+'СЕТ СН'!$H$9+СВЦЭМ!$D$10+'СЕТ СН'!$H$6-'СЕТ СН'!$H$19</f>
        <v>1095.1211703399999</v>
      </c>
      <c r="R91" s="35">
        <f>SUMIFS(СВЦЭМ!$C$33:$C$776,СВЦЭМ!$A$33:$A$776,$A91,СВЦЭМ!$B$33:$B$776,R$83)+'СЕТ СН'!$H$9+СВЦЭМ!$D$10+'СЕТ СН'!$H$6-'СЕТ СН'!$H$19</f>
        <v>1098.7308801300001</v>
      </c>
      <c r="S91" s="35">
        <f>SUMIFS(СВЦЭМ!$C$33:$C$776,СВЦЭМ!$A$33:$A$776,$A91,СВЦЭМ!$B$33:$B$776,S$83)+'СЕТ СН'!$H$9+СВЦЭМ!$D$10+'СЕТ СН'!$H$6-'СЕТ СН'!$H$19</f>
        <v>1093.36705837</v>
      </c>
      <c r="T91" s="35">
        <f>SUMIFS(СВЦЭМ!$C$33:$C$776,СВЦЭМ!$A$33:$A$776,$A91,СВЦЭМ!$B$33:$B$776,T$83)+'СЕТ СН'!$H$9+СВЦЭМ!$D$10+'СЕТ СН'!$H$6-'СЕТ СН'!$H$19</f>
        <v>1089.5896922300001</v>
      </c>
      <c r="U91" s="35">
        <f>SUMIFS(СВЦЭМ!$C$33:$C$776,СВЦЭМ!$A$33:$A$776,$A91,СВЦЭМ!$B$33:$B$776,U$83)+'СЕТ СН'!$H$9+СВЦЭМ!$D$10+'СЕТ СН'!$H$6-'СЕТ СН'!$H$19</f>
        <v>1084.6237080999999</v>
      </c>
      <c r="V91" s="35">
        <f>SUMIFS(СВЦЭМ!$C$33:$C$776,СВЦЭМ!$A$33:$A$776,$A91,СВЦЭМ!$B$33:$B$776,V$83)+'СЕТ СН'!$H$9+СВЦЭМ!$D$10+'СЕТ СН'!$H$6-'СЕТ СН'!$H$19</f>
        <v>1077.44903744</v>
      </c>
      <c r="W91" s="35">
        <f>SUMIFS(СВЦЭМ!$C$33:$C$776,СВЦЭМ!$A$33:$A$776,$A91,СВЦЭМ!$B$33:$B$776,W$83)+'СЕТ СН'!$H$9+СВЦЭМ!$D$10+'СЕТ СН'!$H$6-'СЕТ СН'!$H$19</f>
        <v>1068.1537188899999</v>
      </c>
      <c r="X91" s="35">
        <f>SUMIFS(СВЦЭМ!$C$33:$C$776,СВЦЭМ!$A$33:$A$776,$A91,СВЦЭМ!$B$33:$B$776,X$83)+'СЕТ СН'!$H$9+СВЦЭМ!$D$10+'СЕТ СН'!$H$6-'СЕТ СН'!$H$19</f>
        <v>1075.9214726299999</v>
      </c>
      <c r="Y91" s="35">
        <f>SUMIFS(СВЦЭМ!$C$33:$C$776,СВЦЭМ!$A$33:$A$776,$A91,СВЦЭМ!$B$33:$B$776,Y$83)+'СЕТ СН'!$H$9+СВЦЭМ!$D$10+'СЕТ СН'!$H$6-'СЕТ СН'!$H$19</f>
        <v>1099.6495400200001</v>
      </c>
    </row>
    <row r="92" spans="1:25" ht="15.75" x14ac:dyDescent="0.2">
      <c r="A92" s="34">
        <f t="shared" si="2"/>
        <v>43594</v>
      </c>
      <c r="B92" s="35">
        <f>SUMIFS(СВЦЭМ!$C$33:$C$776,СВЦЭМ!$A$33:$A$776,$A92,СВЦЭМ!$B$33:$B$776,B$83)+'СЕТ СН'!$H$9+СВЦЭМ!$D$10+'СЕТ СН'!$H$6-'СЕТ СН'!$H$19</f>
        <v>1082.8920521800001</v>
      </c>
      <c r="C92" s="35">
        <f>SUMIFS(СВЦЭМ!$C$33:$C$776,СВЦЭМ!$A$33:$A$776,$A92,СВЦЭМ!$B$33:$B$776,C$83)+'СЕТ СН'!$H$9+СВЦЭМ!$D$10+'СЕТ СН'!$H$6-'СЕТ СН'!$H$19</f>
        <v>1091.55773894</v>
      </c>
      <c r="D92" s="35">
        <f>SUMIFS(СВЦЭМ!$C$33:$C$776,СВЦЭМ!$A$33:$A$776,$A92,СВЦЭМ!$B$33:$B$776,D$83)+'СЕТ СН'!$H$9+СВЦЭМ!$D$10+'СЕТ СН'!$H$6-'СЕТ СН'!$H$19</f>
        <v>1098.50526378</v>
      </c>
      <c r="E92" s="35">
        <f>SUMIFS(СВЦЭМ!$C$33:$C$776,СВЦЭМ!$A$33:$A$776,$A92,СВЦЭМ!$B$33:$B$776,E$83)+'СЕТ СН'!$H$9+СВЦЭМ!$D$10+'СЕТ СН'!$H$6-'СЕТ СН'!$H$19</f>
        <v>1102.9504300999999</v>
      </c>
      <c r="F92" s="35">
        <f>SUMIFS(СВЦЭМ!$C$33:$C$776,СВЦЭМ!$A$33:$A$776,$A92,СВЦЭМ!$B$33:$B$776,F$83)+'СЕТ СН'!$H$9+СВЦЭМ!$D$10+'СЕТ СН'!$H$6-'СЕТ СН'!$H$19</f>
        <v>1106.0296233500001</v>
      </c>
      <c r="G92" s="35">
        <f>SUMIFS(СВЦЭМ!$C$33:$C$776,СВЦЭМ!$A$33:$A$776,$A92,СВЦЭМ!$B$33:$B$776,G$83)+'СЕТ СН'!$H$9+СВЦЭМ!$D$10+'СЕТ СН'!$H$6-'СЕТ СН'!$H$19</f>
        <v>1110.54103839</v>
      </c>
      <c r="H92" s="35">
        <f>SUMIFS(СВЦЭМ!$C$33:$C$776,СВЦЭМ!$A$33:$A$776,$A92,СВЦЭМ!$B$33:$B$776,H$83)+'СЕТ СН'!$H$9+СВЦЭМ!$D$10+'СЕТ СН'!$H$6-'СЕТ СН'!$H$19</f>
        <v>1094.6014175400001</v>
      </c>
      <c r="I92" s="35">
        <f>SUMIFS(СВЦЭМ!$C$33:$C$776,СВЦЭМ!$A$33:$A$776,$A92,СВЦЭМ!$B$33:$B$776,I$83)+'СЕТ СН'!$H$9+СВЦЭМ!$D$10+'СЕТ СН'!$H$6-'СЕТ СН'!$H$19</f>
        <v>1068.3211162100001</v>
      </c>
      <c r="J92" s="35">
        <f>SUMIFS(СВЦЭМ!$C$33:$C$776,СВЦЭМ!$A$33:$A$776,$A92,СВЦЭМ!$B$33:$B$776,J$83)+'СЕТ СН'!$H$9+СВЦЭМ!$D$10+'СЕТ СН'!$H$6-'СЕТ СН'!$H$19</f>
        <v>1034.9848996400001</v>
      </c>
      <c r="K92" s="35">
        <f>SUMIFS(СВЦЭМ!$C$33:$C$776,СВЦЭМ!$A$33:$A$776,$A92,СВЦЭМ!$B$33:$B$776,K$83)+'СЕТ СН'!$H$9+СВЦЭМ!$D$10+'СЕТ СН'!$H$6-'СЕТ СН'!$H$19</f>
        <v>1022.80710182</v>
      </c>
      <c r="L92" s="35">
        <f>SUMIFS(СВЦЭМ!$C$33:$C$776,СВЦЭМ!$A$33:$A$776,$A92,СВЦЭМ!$B$33:$B$776,L$83)+'СЕТ СН'!$H$9+СВЦЭМ!$D$10+'СЕТ СН'!$H$6-'СЕТ СН'!$H$19</f>
        <v>1046.99390348</v>
      </c>
      <c r="M92" s="35">
        <f>SUMIFS(СВЦЭМ!$C$33:$C$776,СВЦЭМ!$A$33:$A$776,$A92,СВЦЭМ!$B$33:$B$776,M$83)+'СЕТ СН'!$H$9+СВЦЭМ!$D$10+'СЕТ СН'!$H$6-'СЕТ СН'!$H$19</f>
        <v>1078.23168506</v>
      </c>
      <c r="N92" s="35">
        <f>SUMIFS(СВЦЭМ!$C$33:$C$776,СВЦЭМ!$A$33:$A$776,$A92,СВЦЭМ!$B$33:$B$776,N$83)+'СЕТ СН'!$H$9+СВЦЭМ!$D$10+'СЕТ СН'!$H$6-'СЕТ СН'!$H$19</f>
        <v>1121.90650813</v>
      </c>
      <c r="O92" s="35">
        <f>SUMIFS(СВЦЭМ!$C$33:$C$776,СВЦЭМ!$A$33:$A$776,$A92,СВЦЭМ!$B$33:$B$776,O$83)+'СЕТ СН'!$H$9+СВЦЭМ!$D$10+'СЕТ СН'!$H$6-'СЕТ СН'!$H$19</f>
        <v>1129.1404184600001</v>
      </c>
      <c r="P92" s="35">
        <f>SUMIFS(СВЦЭМ!$C$33:$C$776,СВЦЭМ!$A$33:$A$776,$A92,СВЦЭМ!$B$33:$B$776,P$83)+'СЕТ СН'!$H$9+СВЦЭМ!$D$10+'СЕТ СН'!$H$6-'СЕТ СН'!$H$19</f>
        <v>1139.5667696099999</v>
      </c>
      <c r="Q92" s="35">
        <f>SUMIFS(СВЦЭМ!$C$33:$C$776,СВЦЭМ!$A$33:$A$776,$A92,СВЦЭМ!$B$33:$B$776,Q$83)+'СЕТ СН'!$H$9+СВЦЭМ!$D$10+'СЕТ СН'!$H$6-'СЕТ СН'!$H$19</f>
        <v>1148.7060624200001</v>
      </c>
      <c r="R92" s="35">
        <f>SUMIFS(СВЦЭМ!$C$33:$C$776,СВЦЭМ!$A$33:$A$776,$A92,СВЦЭМ!$B$33:$B$776,R$83)+'СЕТ СН'!$H$9+СВЦЭМ!$D$10+'СЕТ СН'!$H$6-'СЕТ СН'!$H$19</f>
        <v>1139.83113961</v>
      </c>
      <c r="S92" s="35">
        <f>SUMIFS(СВЦЭМ!$C$33:$C$776,СВЦЭМ!$A$33:$A$776,$A92,СВЦЭМ!$B$33:$B$776,S$83)+'СЕТ СН'!$H$9+СВЦЭМ!$D$10+'СЕТ СН'!$H$6-'СЕТ СН'!$H$19</f>
        <v>1142.5564674100001</v>
      </c>
      <c r="T92" s="35">
        <f>SUMIFS(СВЦЭМ!$C$33:$C$776,СВЦЭМ!$A$33:$A$776,$A92,СВЦЭМ!$B$33:$B$776,T$83)+'СЕТ СН'!$H$9+СВЦЭМ!$D$10+'СЕТ СН'!$H$6-'СЕТ СН'!$H$19</f>
        <v>1137.7966928800001</v>
      </c>
      <c r="U92" s="35">
        <f>SUMIFS(СВЦЭМ!$C$33:$C$776,СВЦЭМ!$A$33:$A$776,$A92,СВЦЭМ!$B$33:$B$776,U$83)+'СЕТ СН'!$H$9+СВЦЭМ!$D$10+'СЕТ СН'!$H$6-'СЕТ СН'!$H$19</f>
        <v>1121.0453056599999</v>
      </c>
      <c r="V92" s="35">
        <f>SUMIFS(СВЦЭМ!$C$33:$C$776,СВЦЭМ!$A$33:$A$776,$A92,СВЦЭМ!$B$33:$B$776,V$83)+'СЕТ СН'!$H$9+СВЦЭМ!$D$10+'СЕТ СН'!$H$6-'СЕТ СН'!$H$19</f>
        <v>1068.6903498199999</v>
      </c>
      <c r="W92" s="35">
        <f>SUMIFS(СВЦЭМ!$C$33:$C$776,СВЦЭМ!$A$33:$A$776,$A92,СВЦЭМ!$B$33:$B$776,W$83)+'СЕТ СН'!$H$9+СВЦЭМ!$D$10+'СЕТ СН'!$H$6-'СЕТ СН'!$H$19</f>
        <v>1045.95028086</v>
      </c>
      <c r="X92" s="35">
        <f>SUMIFS(СВЦЭМ!$C$33:$C$776,СВЦЭМ!$A$33:$A$776,$A92,СВЦЭМ!$B$33:$B$776,X$83)+'СЕТ СН'!$H$9+СВЦЭМ!$D$10+'СЕТ СН'!$H$6-'СЕТ СН'!$H$19</f>
        <v>1076.83019754</v>
      </c>
      <c r="Y92" s="35">
        <f>SUMIFS(СВЦЭМ!$C$33:$C$776,СВЦЭМ!$A$33:$A$776,$A92,СВЦЭМ!$B$33:$B$776,Y$83)+'СЕТ СН'!$H$9+СВЦЭМ!$D$10+'СЕТ СН'!$H$6-'СЕТ СН'!$H$19</f>
        <v>1063.42004535</v>
      </c>
    </row>
    <row r="93" spans="1:25" ht="15.75" x14ac:dyDescent="0.2">
      <c r="A93" s="34">
        <f t="shared" si="2"/>
        <v>43595</v>
      </c>
      <c r="B93" s="35">
        <f>SUMIFS(СВЦЭМ!$C$33:$C$776,СВЦЭМ!$A$33:$A$776,$A93,СВЦЭМ!$B$33:$B$776,B$83)+'СЕТ СН'!$H$9+СВЦЭМ!$D$10+'СЕТ СН'!$H$6-'СЕТ СН'!$H$19</f>
        <v>1085.42343454</v>
      </c>
      <c r="C93" s="35">
        <f>SUMIFS(СВЦЭМ!$C$33:$C$776,СВЦЭМ!$A$33:$A$776,$A93,СВЦЭМ!$B$33:$B$776,C$83)+'СЕТ СН'!$H$9+СВЦЭМ!$D$10+'СЕТ СН'!$H$6-'СЕТ СН'!$H$19</f>
        <v>1140.54497326</v>
      </c>
      <c r="D93" s="35">
        <f>SUMIFS(СВЦЭМ!$C$33:$C$776,СВЦЭМ!$A$33:$A$776,$A93,СВЦЭМ!$B$33:$B$776,D$83)+'СЕТ СН'!$H$9+СВЦЭМ!$D$10+'СЕТ СН'!$H$6-'СЕТ СН'!$H$19</f>
        <v>1154.4001222500001</v>
      </c>
      <c r="E93" s="35">
        <f>SUMIFS(СВЦЭМ!$C$33:$C$776,СВЦЭМ!$A$33:$A$776,$A93,СВЦЭМ!$B$33:$B$776,E$83)+'СЕТ СН'!$H$9+СВЦЭМ!$D$10+'СЕТ СН'!$H$6-'СЕТ СН'!$H$19</f>
        <v>1174.05691439</v>
      </c>
      <c r="F93" s="35">
        <f>SUMIFS(СВЦЭМ!$C$33:$C$776,СВЦЭМ!$A$33:$A$776,$A93,СВЦЭМ!$B$33:$B$776,F$83)+'СЕТ СН'!$H$9+СВЦЭМ!$D$10+'СЕТ СН'!$H$6-'СЕТ СН'!$H$19</f>
        <v>1189.73889027</v>
      </c>
      <c r="G93" s="35">
        <f>SUMIFS(СВЦЭМ!$C$33:$C$776,СВЦЭМ!$A$33:$A$776,$A93,СВЦЭМ!$B$33:$B$776,G$83)+'СЕТ СН'!$H$9+СВЦЭМ!$D$10+'СЕТ СН'!$H$6-'СЕТ СН'!$H$19</f>
        <v>1193.35038031</v>
      </c>
      <c r="H93" s="35">
        <f>SUMIFS(СВЦЭМ!$C$33:$C$776,СВЦЭМ!$A$33:$A$776,$A93,СВЦЭМ!$B$33:$B$776,H$83)+'СЕТ СН'!$H$9+СВЦЭМ!$D$10+'СЕТ СН'!$H$6-'СЕТ СН'!$H$19</f>
        <v>1181.4088005900001</v>
      </c>
      <c r="I93" s="35">
        <f>SUMIFS(СВЦЭМ!$C$33:$C$776,СВЦЭМ!$A$33:$A$776,$A93,СВЦЭМ!$B$33:$B$776,I$83)+'СЕТ СН'!$H$9+СВЦЭМ!$D$10+'СЕТ СН'!$H$6-'СЕТ СН'!$H$19</f>
        <v>1149.1379430900001</v>
      </c>
      <c r="J93" s="35">
        <f>SUMIFS(СВЦЭМ!$C$33:$C$776,СВЦЭМ!$A$33:$A$776,$A93,СВЦЭМ!$B$33:$B$776,J$83)+'СЕТ СН'!$H$9+СВЦЭМ!$D$10+'СЕТ СН'!$H$6-'СЕТ СН'!$H$19</f>
        <v>1108.684389</v>
      </c>
      <c r="K93" s="35">
        <f>SUMIFS(СВЦЭМ!$C$33:$C$776,СВЦЭМ!$A$33:$A$776,$A93,СВЦЭМ!$B$33:$B$776,K$83)+'СЕТ СН'!$H$9+СВЦЭМ!$D$10+'СЕТ СН'!$H$6-'СЕТ СН'!$H$19</f>
        <v>1079.08811397</v>
      </c>
      <c r="L93" s="35">
        <f>SUMIFS(СВЦЭМ!$C$33:$C$776,СВЦЭМ!$A$33:$A$776,$A93,СВЦЭМ!$B$33:$B$776,L$83)+'СЕТ СН'!$H$9+СВЦЭМ!$D$10+'СЕТ СН'!$H$6-'СЕТ СН'!$H$19</f>
        <v>1064.75881658</v>
      </c>
      <c r="M93" s="35">
        <f>SUMIFS(СВЦЭМ!$C$33:$C$776,СВЦЭМ!$A$33:$A$776,$A93,СВЦЭМ!$B$33:$B$776,M$83)+'СЕТ СН'!$H$9+СВЦЭМ!$D$10+'СЕТ СН'!$H$6-'СЕТ СН'!$H$19</f>
        <v>1068.4949827299999</v>
      </c>
      <c r="N93" s="35">
        <f>SUMIFS(СВЦЭМ!$C$33:$C$776,СВЦЭМ!$A$33:$A$776,$A93,СВЦЭМ!$B$33:$B$776,N$83)+'СЕТ СН'!$H$9+СВЦЭМ!$D$10+'СЕТ СН'!$H$6-'СЕТ СН'!$H$19</f>
        <v>1080.96086472</v>
      </c>
      <c r="O93" s="35">
        <f>SUMIFS(СВЦЭМ!$C$33:$C$776,СВЦЭМ!$A$33:$A$776,$A93,СВЦЭМ!$B$33:$B$776,O$83)+'СЕТ СН'!$H$9+СВЦЭМ!$D$10+'СЕТ СН'!$H$6-'СЕТ СН'!$H$19</f>
        <v>1111.7083597800001</v>
      </c>
      <c r="P93" s="35">
        <f>SUMIFS(СВЦЭМ!$C$33:$C$776,СВЦЭМ!$A$33:$A$776,$A93,СВЦЭМ!$B$33:$B$776,P$83)+'СЕТ СН'!$H$9+СВЦЭМ!$D$10+'СЕТ СН'!$H$6-'СЕТ СН'!$H$19</f>
        <v>1117.5806521700001</v>
      </c>
      <c r="Q93" s="35">
        <f>SUMIFS(СВЦЭМ!$C$33:$C$776,СВЦЭМ!$A$33:$A$776,$A93,СВЦЭМ!$B$33:$B$776,Q$83)+'СЕТ СН'!$H$9+СВЦЭМ!$D$10+'СЕТ СН'!$H$6-'СЕТ СН'!$H$19</f>
        <v>1136.01056629</v>
      </c>
      <c r="R93" s="35">
        <f>SUMIFS(СВЦЭМ!$C$33:$C$776,СВЦЭМ!$A$33:$A$776,$A93,СВЦЭМ!$B$33:$B$776,R$83)+'СЕТ СН'!$H$9+СВЦЭМ!$D$10+'СЕТ СН'!$H$6-'СЕТ СН'!$H$19</f>
        <v>1148.03444193</v>
      </c>
      <c r="S93" s="35">
        <f>SUMIFS(СВЦЭМ!$C$33:$C$776,СВЦЭМ!$A$33:$A$776,$A93,СВЦЭМ!$B$33:$B$776,S$83)+'СЕТ СН'!$H$9+СВЦЭМ!$D$10+'СЕТ СН'!$H$6-'СЕТ СН'!$H$19</f>
        <v>1151.04096521</v>
      </c>
      <c r="T93" s="35">
        <f>SUMIFS(СВЦЭМ!$C$33:$C$776,СВЦЭМ!$A$33:$A$776,$A93,СВЦЭМ!$B$33:$B$776,T$83)+'СЕТ СН'!$H$9+СВЦЭМ!$D$10+'СЕТ СН'!$H$6-'СЕТ СН'!$H$19</f>
        <v>1135.3606398300001</v>
      </c>
      <c r="U93" s="35">
        <f>SUMIFS(СВЦЭМ!$C$33:$C$776,СВЦЭМ!$A$33:$A$776,$A93,СВЦЭМ!$B$33:$B$776,U$83)+'СЕТ СН'!$H$9+СВЦЭМ!$D$10+'СЕТ СН'!$H$6-'СЕТ СН'!$H$19</f>
        <v>1106.9237013900001</v>
      </c>
      <c r="V93" s="35">
        <f>SUMIFS(СВЦЭМ!$C$33:$C$776,СВЦЭМ!$A$33:$A$776,$A93,СВЦЭМ!$B$33:$B$776,V$83)+'СЕТ СН'!$H$9+СВЦЭМ!$D$10+'СЕТ СН'!$H$6-'СЕТ СН'!$H$19</f>
        <v>1076.83638926</v>
      </c>
      <c r="W93" s="35">
        <f>SUMIFS(СВЦЭМ!$C$33:$C$776,СВЦЭМ!$A$33:$A$776,$A93,СВЦЭМ!$B$33:$B$776,W$83)+'СЕТ СН'!$H$9+СВЦЭМ!$D$10+'СЕТ СН'!$H$6-'СЕТ СН'!$H$19</f>
        <v>1052.21702678</v>
      </c>
      <c r="X93" s="35">
        <f>SUMIFS(СВЦЭМ!$C$33:$C$776,СВЦЭМ!$A$33:$A$776,$A93,СВЦЭМ!$B$33:$B$776,X$83)+'СЕТ СН'!$H$9+СВЦЭМ!$D$10+'СЕТ СН'!$H$6-'СЕТ СН'!$H$19</f>
        <v>1080.6201251300001</v>
      </c>
      <c r="Y93" s="35">
        <f>SUMIFS(СВЦЭМ!$C$33:$C$776,СВЦЭМ!$A$33:$A$776,$A93,СВЦЭМ!$B$33:$B$776,Y$83)+'СЕТ СН'!$H$9+СВЦЭМ!$D$10+'СЕТ СН'!$H$6-'СЕТ СН'!$H$19</f>
        <v>1114.1638582800001</v>
      </c>
    </row>
    <row r="94" spans="1:25" ht="15.75" x14ac:dyDescent="0.2">
      <c r="A94" s="34">
        <f t="shared" si="2"/>
        <v>43596</v>
      </c>
      <c r="B94" s="35">
        <f>SUMIFS(СВЦЭМ!$C$33:$C$776,СВЦЭМ!$A$33:$A$776,$A94,СВЦЭМ!$B$33:$B$776,B$83)+'СЕТ СН'!$H$9+СВЦЭМ!$D$10+'СЕТ СН'!$H$6-'СЕТ СН'!$H$19</f>
        <v>1157.16594113</v>
      </c>
      <c r="C94" s="35">
        <f>SUMIFS(СВЦЭМ!$C$33:$C$776,СВЦЭМ!$A$33:$A$776,$A94,СВЦЭМ!$B$33:$B$776,C$83)+'СЕТ СН'!$H$9+СВЦЭМ!$D$10+'СЕТ СН'!$H$6-'СЕТ СН'!$H$19</f>
        <v>1173.07502095</v>
      </c>
      <c r="D94" s="35">
        <f>SUMIFS(СВЦЭМ!$C$33:$C$776,СВЦЭМ!$A$33:$A$776,$A94,СВЦЭМ!$B$33:$B$776,D$83)+'СЕТ СН'!$H$9+СВЦЭМ!$D$10+'СЕТ СН'!$H$6-'СЕТ СН'!$H$19</f>
        <v>1207.8303836700002</v>
      </c>
      <c r="E94" s="35">
        <f>SUMIFS(СВЦЭМ!$C$33:$C$776,СВЦЭМ!$A$33:$A$776,$A94,СВЦЭМ!$B$33:$B$776,E$83)+'СЕТ СН'!$H$9+СВЦЭМ!$D$10+'СЕТ СН'!$H$6-'СЕТ СН'!$H$19</f>
        <v>1229.7536491400001</v>
      </c>
      <c r="F94" s="35">
        <f>SUMIFS(СВЦЭМ!$C$33:$C$776,СВЦЭМ!$A$33:$A$776,$A94,СВЦЭМ!$B$33:$B$776,F$83)+'СЕТ СН'!$H$9+СВЦЭМ!$D$10+'СЕТ СН'!$H$6-'СЕТ СН'!$H$19</f>
        <v>1313.9649673700001</v>
      </c>
      <c r="G94" s="35">
        <f>SUMIFS(СВЦЭМ!$C$33:$C$776,СВЦЭМ!$A$33:$A$776,$A94,СВЦЭМ!$B$33:$B$776,G$83)+'СЕТ СН'!$H$9+СВЦЭМ!$D$10+'СЕТ СН'!$H$6-'СЕТ СН'!$H$19</f>
        <v>1298.0008022700001</v>
      </c>
      <c r="H94" s="35">
        <f>SUMIFS(СВЦЭМ!$C$33:$C$776,СВЦЭМ!$A$33:$A$776,$A94,СВЦЭМ!$B$33:$B$776,H$83)+'СЕТ СН'!$H$9+СВЦЭМ!$D$10+'СЕТ СН'!$H$6-'СЕТ СН'!$H$19</f>
        <v>1160.208756</v>
      </c>
      <c r="I94" s="35">
        <f>SUMIFS(СВЦЭМ!$C$33:$C$776,СВЦЭМ!$A$33:$A$776,$A94,СВЦЭМ!$B$33:$B$776,I$83)+'СЕТ СН'!$H$9+СВЦЭМ!$D$10+'СЕТ СН'!$H$6-'СЕТ СН'!$H$19</f>
        <v>1121.9080690999999</v>
      </c>
      <c r="J94" s="35">
        <f>SUMIFS(СВЦЭМ!$C$33:$C$776,СВЦЭМ!$A$33:$A$776,$A94,СВЦЭМ!$B$33:$B$776,J$83)+'СЕТ СН'!$H$9+СВЦЭМ!$D$10+'СЕТ СН'!$H$6-'СЕТ СН'!$H$19</f>
        <v>1016.36406542</v>
      </c>
      <c r="K94" s="35">
        <f>SUMIFS(СВЦЭМ!$C$33:$C$776,СВЦЭМ!$A$33:$A$776,$A94,СВЦЭМ!$B$33:$B$776,K$83)+'СЕТ СН'!$H$9+СВЦЭМ!$D$10+'СЕТ СН'!$H$6-'СЕТ СН'!$H$19</f>
        <v>919.70346393</v>
      </c>
      <c r="L94" s="35">
        <f>SUMIFS(СВЦЭМ!$C$33:$C$776,СВЦЭМ!$A$33:$A$776,$A94,СВЦЭМ!$B$33:$B$776,L$83)+'СЕТ СН'!$H$9+СВЦЭМ!$D$10+'СЕТ СН'!$H$6-'СЕТ СН'!$H$19</f>
        <v>889.94051385</v>
      </c>
      <c r="M94" s="35">
        <f>SUMIFS(СВЦЭМ!$C$33:$C$776,СВЦЭМ!$A$33:$A$776,$A94,СВЦЭМ!$B$33:$B$776,M$83)+'СЕТ СН'!$H$9+СВЦЭМ!$D$10+'СЕТ СН'!$H$6-'СЕТ СН'!$H$19</f>
        <v>889.73817070999996</v>
      </c>
      <c r="N94" s="35">
        <f>SUMIFS(СВЦЭМ!$C$33:$C$776,СВЦЭМ!$A$33:$A$776,$A94,СВЦЭМ!$B$33:$B$776,N$83)+'СЕТ СН'!$H$9+СВЦЭМ!$D$10+'СЕТ СН'!$H$6-'СЕТ СН'!$H$19</f>
        <v>902.63517658000001</v>
      </c>
      <c r="O94" s="35">
        <f>SUMIFS(СВЦЭМ!$C$33:$C$776,СВЦЭМ!$A$33:$A$776,$A94,СВЦЭМ!$B$33:$B$776,O$83)+'СЕТ СН'!$H$9+СВЦЭМ!$D$10+'СЕТ СН'!$H$6-'СЕТ СН'!$H$19</f>
        <v>912.19544371999996</v>
      </c>
      <c r="P94" s="35">
        <f>SUMIFS(СВЦЭМ!$C$33:$C$776,СВЦЭМ!$A$33:$A$776,$A94,СВЦЭМ!$B$33:$B$776,P$83)+'СЕТ СН'!$H$9+СВЦЭМ!$D$10+'СЕТ СН'!$H$6-'СЕТ СН'!$H$19</f>
        <v>916.03655684</v>
      </c>
      <c r="Q94" s="35">
        <f>SUMIFS(СВЦЭМ!$C$33:$C$776,СВЦЭМ!$A$33:$A$776,$A94,СВЦЭМ!$B$33:$B$776,Q$83)+'СЕТ СН'!$H$9+СВЦЭМ!$D$10+'СЕТ СН'!$H$6-'СЕТ СН'!$H$19</f>
        <v>923.83141126999999</v>
      </c>
      <c r="R94" s="35">
        <f>SUMIFS(СВЦЭМ!$C$33:$C$776,СВЦЭМ!$A$33:$A$776,$A94,СВЦЭМ!$B$33:$B$776,R$83)+'СЕТ СН'!$H$9+СВЦЭМ!$D$10+'СЕТ СН'!$H$6-'СЕТ СН'!$H$19</f>
        <v>919.42604309000001</v>
      </c>
      <c r="S94" s="35">
        <f>SUMIFS(СВЦЭМ!$C$33:$C$776,СВЦЭМ!$A$33:$A$776,$A94,СВЦЭМ!$B$33:$B$776,S$83)+'СЕТ СН'!$H$9+СВЦЭМ!$D$10+'СЕТ СН'!$H$6-'СЕТ СН'!$H$19</f>
        <v>921.25413004999996</v>
      </c>
      <c r="T94" s="35">
        <f>SUMIFS(СВЦЭМ!$C$33:$C$776,СВЦЭМ!$A$33:$A$776,$A94,СВЦЭМ!$B$33:$B$776,T$83)+'СЕТ СН'!$H$9+СВЦЭМ!$D$10+'СЕТ СН'!$H$6-'СЕТ СН'!$H$19</f>
        <v>910.93424929000003</v>
      </c>
      <c r="U94" s="35">
        <f>SUMIFS(СВЦЭМ!$C$33:$C$776,СВЦЭМ!$A$33:$A$776,$A94,СВЦЭМ!$B$33:$B$776,U$83)+'СЕТ СН'!$H$9+СВЦЭМ!$D$10+'СЕТ СН'!$H$6-'СЕТ СН'!$H$19</f>
        <v>895.52984650999997</v>
      </c>
      <c r="V94" s="35">
        <f>SUMIFS(СВЦЭМ!$C$33:$C$776,СВЦЭМ!$A$33:$A$776,$A94,СВЦЭМ!$B$33:$B$776,V$83)+'СЕТ СН'!$H$9+СВЦЭМ!$D$10+'СЕТ СН'!$H$6-'СЕТ СН'!$H$19</f>
        <v>887.97165594000001</v>
      </c>
      <c r="W94" s="35">
        <f>SUMIFS(СВЦЭМ!$C$33:$C$776,СВЦЭМ!$A$33:$A$776,$A94,СВЦЭМ!$B$33:$B$776,W$83)+'СЕТ СН'!$H$9+СВЦЭМ!$D$10+'СЕТ СН'!$H$6-'СЕТ СН'!$H$19</f>
        <v>896.57864801999995</v>
      </c>
      <c r="X94" s="35">
        <f>SUMIFS(СВЦЭМ!$C$33:$C$776,СВЦЭМ!$A$33:$A$776,$A94,СВЦЭМ!$B$33:$B$776,X$83)+'СЕТ СН'!$H$9+СВЦЭМ!$D$10+'СЕТ СН'!$H$6-'СЕТ СН'!$H$19</f>
        <v>918.60455480999997</v>
      </c>
      <c r="Y94" s="35">
        <f>SUMIFS(СВЦЭМ!$C$33:$C$776,СВЦЭМ!$A$33:$A$776,$A94,СВЦЭМ!$B$33:$B$776,Y$83)+'СЕТ СН'!$H$9+СВЦЭМ!$D$10+'СЕТ СН'!$H$6-'СЕТ СН'!$H$19</f>
        <v>999.44215574999998</v>
      </c>
    </row>
    <row r="95" spans="1:25" ht="15.75" x14ac:dyDescent="0.2">
      <c r="A95" s="34">
        <f t="shared" si="2"/>
        <v>43597</v>
      </c>
      <c r="B95" s="35">
        <f>SUMIFS(СВЦЭМ!$C$33:$C$776,СВЦЭМ!$A$33:$A$776,$A95,СВЦЭМ!$B$33:$B$776,B$83)+'СЕТ СН'!$H$9+СВЦЭМ!$D$10+'СЕТ СН'!$H$6-'СЕТ СН'!$H$19</f>
        <v>1079.94173854</v>
      </c>
      <c r="C95" s="35">
        <f>SUMIFS(СВЦЭМ!$C$33:$C$776,СВЦЭМ!$A$33:$A$776,$A95,СВЦЭМ!$B$33:$B$776,C$83)+'СЕТ СН'!$H$9+СВЦЭМ!$D$10+'СЕТ СН'!$H$6-'СЕТ СН'!$H$19</f>
        <v>1177.87504429</v>
      </c>
      <c r="D95" s="35">
        <f>SUMIFS(СВЦЭМ!$C$33:$C$776,СВЦЭМ!$A$33:$A$776,$A95,СВЦЭМ!$B$33:$B$776,D$83)+'СЕТ СН'!$H$9+СВЦЭМ!$D$10+'СЕТ СН'!$H$6-'СЕТ СН'!$H$19</f>
        <v>1267.2809336800001</v>
      </c>
      <c r="E95" s="35">
        <f>SUMIFS(СВЦЭМ!$C$33:$C$776,СВЦЭМ!$A$33:$A$776,$A95,СВЦЭМ!$B$33:$B$776,E$83)+'СЕТ СН'!$H$9+СВЦЭМ!$D$10+'СЕТ СН'!$H$6-'СЕТ СН'!$H$19</f>
        <v>1256.6195699500001</v>
      </c>
      <c r="F95" s="35">
        <f>SUMIFS(СВЦЭМ!$C$33:$C$776,СВЦЭМ!$A$33:$A$776,$A95,СВЦЭМ!$B$33:$B$776,F$83)+'СЕТ СН'!$H$9+СВЦЭМ!$D$10+'СЕТ СН'!$H$6-'СЕТ СН'!$H$19</f>
        <v>1272.3693036100001</v>
      </c>
      <c r="G95" s="35">
        <f>SUMIFS(СВЦЭМ!$C$33:$C$776,СВЦЭМ!$A$33:$A$776,$A95,СВЦЭМ!$B$33:$B$776,G$83)+'СЕТ СН'!$H$9+СВЦЭМ!$D$10+'СЕТ СН'!$H$6-'СЕТ СН'!$H$19</f>
        <v>1285.3393642200001</v>
      </c>
      <c r="H95" s="35">
        <f>SUMIFS(СВЦЭМ!$C$33:$C$776,СВЦЭМ!$A$33:$A$776,$A95,СВЦЭМ!$B$33:$B$776,H$83)+'СЕТ СН'!$H$9+СВЦЭМ!$D$10+'СЕТ СН'!$H$6-'СЕТ СН'!$H$19</f>
        <v>1223.67386865</v>
      </c>
      <c r="I95" s="35">
        <f>SUMIFS(СВЦЭМ!$C$33:$C$776,СВЦЭМ!$A$33:$A$776,$A95,СВЦЭМ!$B$33:$B$776,I$83)+'СЕТ СН'!$H$9+СВЦЭМ!$D$10+'СЕТ СН'!$H$6-'СЕТ СН'!$H$19</f>
        <v>1129.02464343</v>
      </c>
      <c r="J95" s="35">
        <f>SUMIFS(СВЦЭМ!$C$33:$C$776,СВЦЭМ!$A$33:$A$776,$A95,СВЦЭМ!$B$33:$B$776,J$83)+'СЕТ СН'!$H$9+СВЦЭМ!$D$10+'СЕТ СН'!$H$6-'СЕТ СН'!$H$19</f>
        <v>1038.0978305900001</v>
      </c>
      <c r="K95" s="35">
        <f>SUMIFS(СВЦЭМ!$C$33:$C$776,СВЦЭМ!$A$33:$A$776,$A95,СВЦЭМ!$B$33:$B$776,K$83)+'СЕТ СН'!$H$9+СВЦЭМ!$D$10+'СЕТ СН'!$H$6-'СЕТ СН'!$H$19</f>
        <v>937.55005052000001</v>
      </c>
      <c r="L95" s="35">
        <f>SUMIFS(СВЦЭМ!$C$33:$C$776,СВЦЭМ!$A$33:$A$776,$A95,СВЦЭМ!$B$33:$B$776,L$83)+'СЕТ СН'!$H$9+СВЦЭМ!$D$10+'СЕТ СН'!$H$6-'СЕТ СН'!$H$19</f>
        <v>892.46439641999996</v>
      </c>
      <c r="M95" s="35">
        <f>SUMIFS(СВЦЭМ!$C$33:$C$776,СВЦЭМ!$A$33:$A$776,$A95,СВЦЭМ!$B$33:$B$776,M$83)+'СЕТ СН'!$H$9+СВЦЭМ!$D$10+'СЕТ СН'!$H$6-'СЕТ СН'!$H$19</f>
        <v>876.5233614</v>
      </c>
      <c r="N95" s="35">
        <f>SUMIFS(СВЦЭМ!$C$33:$C$776,СВЦЭМ!$A$33:$A$776,$A95,СВЦЭМ!$B$33:$B$776,N$83)+'СЕТ СН'!$H$9+СВЦЭМ!$D$10+'СЕТ СН'!$H$6-'СЕТ СН'!$H$19</f>
        <v>882.89130997999996</v>
      </c>
      <c r="O95" s="35">
        <f>SUMIFS(СВЦЭМ!$C$33:$C$776,СВЦЭМ!$A$33:$A$776,$A95,СВЦЭМ!$B$33:$B$776,O$83)+'СЕТ СН'!$H$9+СВЦЭМ!$D$10+'СЕТ СН'!$H$6-'СЕТ СН'!$H$19</f>
        <v>890.95995612000002</v>
      </c>
      <c r="P95" s="35">
        <f>SUMIFS(СВЦЭМ!$C$33:$C$776,СВЦЭМ!$A$33:$A$776,$A95,СВЦЭМ!$B$33:$B$776,P$83)+'СЕТ СН'!$H$9+СВЦЭМ!$D$10+'СЕТ СН'!$H$6-'СЕТ СН'!$H$19</f>
        <v>900.88546601999997</v>
      </c>
      <c r="Q95" s="35">
        <f>SUMIFS(СВЦЭМ!$C$33:$C$776,СВЦЭМ!$A$33:$A$776,$A95,СВЦЭМ!$B$33:$B$776,Q$83)+'СЕТ СН'!$H$9+СВЦЭМ!$D$10+'СЕТ СН'!$H$6-'СЕТ СН'!$H$19</f>
        <v>922.53914379999992</v>
      </c>
      <c r="R95" s="35">
        <f>SUMIFS(СВЦЭМ!$C$33:$C$776,СВЦЭМ!$A$33:$A$776,$A95,СВЦЭМ!$B$33:$B$776,R$83)+'СЕТ СН'!$H$9+СВЦЭМ!$D$10+'СЕТ СН'!$H$6-'СЕТ СН'!$H$19</f>
        <v>915.38730784999996</v>
      </c>
      <c r="S95" s="35">
        <f>SUMIFS(СВЦЭМ!$C$33:$C$776,СВЦЭМ!$A$33:$A$776,$A95,СВЦЭМ!$B$33:$B$776,S$83)+'СЕТ СН'!$H$9+СВЦЭМ!$D$10+'СЕТ СН'!$H$6-'СЕТ СН'!$H$19</f>
        <v>905.66776808999998</v>
      </c>
      <c r="T95" s="35">
        <f>SUMIFS(СВЦЭМ!$C$33:$C$776,СВЦЭМ!$A$33:$A$776,$A95,СВЦЭМ!$B$33:$B$776,T$83)+'СЕТ СН'!$H$9+СВЦЭМ!$D$10+'СЕТ СН'!$H$6-'СЕТ СН'!$H$19</f>
        <v>889.85072283</v>
      </c>
      <c r="U95" s="35">
        <f>SUMIFS(СВЦЭМ!$C$33:$C$776,СВЦЭМ!$A$33:$A$776,$A95,СВЦЭМ!$B$33:$B$776,U$83)+'СЕТ СН'!$H$9+СВЦЭМ!$D$10+'СЕТ СН'!$H$6-'СЕТ СН'!$H$19</f>
        <v>865.21278828999993</v>
      </c>
      <c r="V95" s="35">
        <f>SUMIFS(СВЦЭМ!$C$33:$C$776,СВЦЭМ!$A$33:$A$776,$A95,СВЦЭМ!$B$33:$B$776,V$83)+'СЕТ СН'!$H$9+СВЦЭМ!$D$10+'СЕТ СН'!$H$6-'СЕТ СН'!$H$19</f>
        <v>838.65218658999993</v>
      </c>
      <c r="W95" s="35">
        <f>SUMIFS(СВЦЭМ!$C$33:$C$776,СВЦЭМ!$A$33:$A$776,$A95,СВЦЭМ!$B$33:$B$776,W$83)+'СЕТ СН'!$H$9+СВЦЭМ!$D$10+'СЕТ СН'!$H$6-'СЕТ СН'!$H$19</f>
        <v>844.40764804999992</v>
      </c>
      <c r="X95" s="35">
        <f>SUMIFS(СВЦЭМ!$C$33:$C$776,СВЦЭМ!$A$33:$A$776,$A95,СВЦЭМ!$B$33:$B$776,X$83)+'СЕТ СН'!$H$9+СВЦЭМ!$D$10+'СЕТ СН'!$H$6-'СЕТ СН'!$H$19</f>
        <v>878.19340588</v>
      </c>
      <c r="Y95" s="35">
        <f>SUMIFS(СВЦЭМ!$C$33:$C$776,СВЦЭМ!$A$33:$A$776,$A95,СВЦЭМ!$B$33:$B$776,Y$83)+'СЕТ СН'!$H$9+СВЦЭМ!$D$10+'СЕТ СН'!$H$6-'СЕТ СН'!$H$19</f>
        <v>958.34196179999992</v>
      </c>
    </row>
    <row r="96" spans="1:25" ht="15.75" x14ac:dyDescent="0.2">
      <c r="A96" s="34">
        <f t="shared" si="2"/>
        <v>43598</v>
      </c>
      <c r="B96" s="35">
        <f>SUMIFS(СВЦЭМ!$C$33:$C$776,СВЦЭМ!$A$33:$A$776,$A96,СВЦЭМ!$B$33:$B$776,B$83)+'СЕТ СН'!$H$9+СВЦЭМ!$D$10+'СЕТ СН'!$H$6-'СЕТ СН'!$H$19</f>
        <v>980.42460992999997</v>
      </c>
      <c r="C96" s="35">
        <f>SUMIFS(СВЦЭМ!$C$33:$C$776,СВЦЭМ!$A$33:$A$776,$A96,СВЦЭМ!$B$33:$B$776,C$83)+'СЕТ СН'!$H$9+СВЦЭМ!$D$10+'СЕТ СН'!$H$6-'СЕТ СН'!$H$19</f>
        <v>1074.0840613</v>
      </c>
      <c r="D96" s="35">
        <f>SUMIFS(СВЦЭМ!$C$33:$C$776,СВЦЭМ!$A$33:$A$776,$A96,СВЦЭМ!$B$33:$B$776,D$83)+'СЕТ СН'!$H$9+СВЦЭМ!$D$10+'СЕТ СН'!$H$6-'СЕТ СН'!$H$19</f>
        <v>1185.94763438</v>
      </c>
      <c r="E96" s="35">
        <f>SUMIFS(СВЦЭМ!$C$33:$C$776,СВЦЭМ!$A$33:$A$776,$A96,СВЦЭМ!$B$33:$B$776,E$83)+'СЕТ СН'!$H$9+СВЦЭМ!$D$10+'СЕТ СН'!$H$6-'СЕТ СН'!$H$19</f>
        <v>1197.3051886000001</v>
      </c>
      <c r="F96" s="35">
        <f>SUMIFS(СВЦЭМ!$C$33:$C$776,СВЦЭМ!$A$33:$A$776,$A96,СВЦЭМ!$B$33:$B$776,F$83)+'СЕТ СН'!$H$9+СВЦЭМ!$D$10+'СЕТ СН'!$H$6-'СЕТ СН'!$H$19</f>
        <v>1213.1508865600001</v>
      </c>
      <c r="G96" s="35">
        <f>SUMIFS(СВЦЭМ!$C$33:$C$776,СВЦЭМ!$A$33:$A$776,$A96,СВЦЭМ!$B$33:$B$776,G$83)+'СЕТ СН'!$H$9+СВЦЭМ!$D$10+'СЕТ СН'!$H$6-'СЕТ СН'!$H$19</f>
        <v>1205.8414711</v>
      </c>
      <c r="H96" s="35">
        <f>SUMIFS(СВЦЭМ!$C$33:$C$776,СВЦЭМ!$A$33:$A$776,$A96,СВЦЭМ!$B$33:$B$776,H$83)+'СЕТ СН'!$H$9+СВЦЭМ!$D$10+'СЕТ СН'!$H$6-'СЕТ СН'!$H$19</f>
        <v>1135.3842727200001</v>
      </c>
      <c r="I96" s="35">
        <f>SUMIFS(СВЦЭМ!$C$33:$C$776,СВЦЭМ!$A$33:$A$776,$A96,СВЦЭМ!$B$33:$B$776,I$83)+'СЕТ СН'!$H$9+СВЦЭМ!$D$10+'СЕТ СН'!$H$6-'СЕТ СН'!$H$19</f>
        <v>1039.4121951100001</v>
      </c>
      <c r="J96" s="35">
        <f>SUMIFS(СВЦЭМ!$C$33:$C$776,СВЦЭМ!$A$33:$A$776,$A96,СВЦЭМ!$B$33:$B$776,J$83)+'СЕТ СН'!$H$9+СВЦЭМ!$D$10+'СЕТ СН'!$H$6-'СЕТ СН'!$H$19</f>
        <v>979.91932896999992</v>
      </c>
      <c r="K96" s="35">
        <f>SUMIFS(СВЦЭМ!$C$33:$C$776,СВЦЭМ!$A$33:$A$776,$A96,СВЦЭМ!$B$33:$B$776,K$83)+'СЕТ СН'!$H$9+СВЦЭМ!$D$10+'СЕТ СН'!$H$6-'СЕТ СН'!$H$19</f>
        <v>949.77318217999994</v>
      </c>
      <c r="L96" s="35">
        <f>SUMIFS(СВЦЭМ!$C$33:$C$776,СВЦЭМ!$A$33:$A$776,$A96,СВЦЭМ!$B$33:$B$776,L$83)+'СЕТ СН'!$H$9+СВЦЭМ!$D$10+'СЕТ СН'!$H$6-'СЕТ СН'!$H$19</f>
        <v>925.86589601999992</v>
      </c>
      <c r="M96" s="35">
        <f>SUMIFS(СВЦЭМ!$C$33:$C$776,СВЦЭМ!$A$33:$A$776,$A96,СВЦЭМ!$B$33:$B$776,M$83)+'СЕТ СН'!$H$9+СВЦЭМ!$D$10+'СЕТ СН'!$H$6-'СЕТ СН'!$H$19</f>
        <v>920.67391956999995</v>
      </c>
      <c r="N96" s="35">
        <f>SUMIFS(СВЦЭМ!$C$33:$C$776,СВЦЭМ!$A$33:$A$776,$A96,СВЦЭМ!$B$33:$B$776,N$83)+'СЕТ СН'!$H$9+СВЦЭМ!$D$10+'СЕТ СН'!$H$6-'СЕТ СН'!$H$19</f>
        <v>913.26441422999994</v>
      </c>
      <c r="O96" s="35">
        <f>SUMIFS(СВЦЭМ!$C$33:$C$776,СВЦЭМ!$A$33:$A$776,$A96,СВЦЭМ!$B$33:$B$776,O$83)+'СЕТ СН'!$H$9+СВЦЭМ!$D$10+'СЕТ СН'!$H$6-'СЕТ СН'!$H$19</f>
        <v>926.35357671999998</v>
      </c>
      <c r="P96" s="35">
        <f>SUMIFS(СВЦЭМ!$C$33:$C$776,СВЦЭМ!$A$33:$A$776,$A96,СВЦЭМ!$B$33:$B$776,P$83)+'СЕТ СН'!$H$9+СВЦЭМ!$D$10+'СЕТ СН'!$H$6-'СЕТ СН'!$H$19</f>
        <v>934.56281834999993</v>
      </c>
      <c r="Q96" s="35">
        <f>SUMIFS(СВЦЭМ!$C$33:$C$776,СВЦЭМ!$A$33:$A$776,$A96,СВЦЭМ!$B$33:$B$776,Q$83)+'СЕТ СН'!$H$9+СВЦЭМ!$D$10+'СЕТ СН'!$H$6-'СЕТ СН'!$H$19</f>
        <v>931.24146193000001</v>
      </c>
      <c r="R96" s="35">
        <f>SUMIFS(СВЦЭМ!$C$33:$C$776,СВЦЭМ!$A$33:$A$776,$A96,СВЦЭМ!$B$33:$B$776,R$83)+'СЕТ СН'!$H$9+СВЦЭМ!$D$10+'СЕТ СН'!$H$6-'СЕТ СН'!$H$19</f>
        <v>940.61541452999995</v>
      </c>
      <c r="S96" s="35">
        <f>SUMIFS(СВЦЭМ!$C$33:$C$776,СВЦЭМ!$A$33:$A$776,$A96,СВЦЭМ!$B$33:$B$776,S$83)+'СЕТ СН'!$H$9+СВЦЭМ!$D$10+'СЕТ СН'!$H$6-'СЕТ СН'!$H$19</f>
        <v>939.41898501999992</v>
      </c>
      <c r="T96" s="35">
        <f>SUMIFS(СВЦЭМ!$C$33:$C$776,СВЦЭМ!$A$33:$A$776,$A96,СВЦЭМ!$B$33:$B$776,T$83)+'СЕТ СН'!$H$9+СВЦЭМ!$D$10+'СЕТ СН'!$H$6-'СЕТ СН'!$H$19</f>
        <v>928.74243347999993</v>
      </c>
      <c r="U96" s="35">
        <f>SUMIFS(СВЦЭМ!$C$33:$C$776,СВЦЭМ!$A$33:$A$776,$A96,СВЦЭМ!$B$33:$B$776,U$83)+'СЕТ СН'!$H$9+СВЦЭМ!$D$10+'СЕТ СН'!$H$6-'СЕТ СН'!$H$19</f>
        <v>926.36167560000001</v>
      </c>
      <c r="V96" s="35">
        <f>SUMIFS(СВЦЭМ!$C$33:$C$776,СВЦЭМ!$A$33:$A$776,$A96,СВЦЭМ!$B$33:$B$776,V$83)+'СЕТ СН'!$H$9+СВЦЭМ!$D$10+'СЕТ СН'!$H$6-'СЕТ СН'!$H$19</f>
        <v>927.93148087999998</v>
      </c>
      <c r="W96" s="35">
        <f>SUMIFS(СВЦЭМ!$C$33:$C$776,СВЦЭМ!$A$33:$A$776,$A96,СВЦЭМ!$B$33:$B$776,W$83)+'СЕТ СН'!$H$9+СВЦЭМ!$D$10+'СЕТ СН'!$H$6-'СЕТ СН'!$H$19</f>
        <v>913.67620728999998</v>
      </c>
      <c r="X96" s="35">
        <f>SUMIFS(СВЦЭМ!$C$33:$C$776,СВЦЭМ!$A$33:$A$776,$A96,СВЦЭМ!$B$33:$B$776,X$83)+'СЕТ СН'!$H$9+СВЦЭМ!$D$10+'СЕТ СН'!$H$6-'СЕТ СН'!$H$19</f>
        <v>950.79077661999997</v>
      </c>
      <c r="Y96" s="35">
        <f>SUMIFS(СВЦЭМ!$C$33:$C$776,СВЦЭМ!$A$33:$A$776,$A96,СВЦЭМ!$B$33:$B$776,Y$83)+'СЕТ СН'!$H$9+СВЦЭМ!$D$10+'СЕТ СН'!$H$6-'СЕТ СН'!$H$19</f>
        <v>1013.8774235999999</v>
      </c>
    </row>
    <row r="97" spans="1:25" ht="15.75" x14ac:dyDescent="0.2">
      <c r="A97" s="34">
        <f t="shared" si="2"/>
        <v>43599</v>
      </c>
      <c r="B97" s="35">
        <f>SUMIFS(СВЦЭМ!$C$33:$C$776,СВЦЭМ!$A$33:$A$776,$A97,СВЦЭМ!$B$33:$B$776,B$83)+'СЕТ СН'!$H$9+СВЦЭМ!$D$10+'СЕТ СН'!$H$6-'СЕТ СН'!$H$19</f>
        <v>1095.06441636</v>
      </c>
      <c r="C97" s="35">
        <f>SUMIFS(СВЦЭМ!$C$33:$C$776,СВЦЭМ!$A$33:$A$776,$A97,СВЦЭМ!$B$33:$B$776,C$83)+'СЕТ СН'!$H$9+СВЦЭМ!$D$10+'СЕТ СН'!$H$6-'СЕТ СН'!$H$19</f>
        <v>1211.8123878500001</v>
      </c>
      <c r="D97" s="35">
        <f>SUMIFS(СВЦЭМ!$C$33:$C$776,СВЦЭМ!$A$33:$A$776,$A97,СВЦЭМ!$B$33:$B$776,D$83)+'СЕТ СН'!$H$9+СВЦЭМ!$D$10+'СЕТ СН'!$H$6-'СЕТ СН'!$H$19</f>
        <v>1311.6159015000001</v>
      </c>
      <c r="E97" s="35">
        <f>SUMIFS(СВЦЭМ!$C$33:$C$776,СВЦЭМ!$A$33:$A$776,$A97,СВЦЭМ!$B$33:$B$776,E$83)+'СЕТ СН'!$H$9+СВЦЭМ!$D$10+'СЕТ СН'!$H$6-'СЕТ СН'!$H$19</f>
        <v>1314.07427289</v>
      </c>
      <c r="F97" s="35">
        <f>SUMIFS(СВЦЭМ!$C$33:$C$776,СВЦЭМ!$A$33:$A$776,$A97,СВЦЭМ!$B$33:$B$776,F$83)+'СЕТ СН'!$H$9+СВЦЭМ!$D$10+'СЕТ СН'!$H$6-'СЕТ СН'!$H$19</f>
        <v>1318.30097449</v>
      </c>
      <c r="G97" s="35">
        <f>SUMIFS(СВЦЭМ!$C$33:$C$776,СВЦЭМ!$A$33:$A$776,$A97,СВЦЭМ!$B$33:$B$776,G$83)+'СЕТ СН'!$H$9+СВЦЭМ!$D$10+'СЕТ СН'!$H$6-'СЕТ СН'!$H$19</f>
        <v>1292.2333745400001</v>
      </c>
      <c r="H97" s="35">
        <f>SUMIFS(СВЦЭМ!$C$33:$C$776,СВЦЭМ!$A$33:$A$776,$A97,СВЦЭМ!$B$33:$B$776,H$83)+'СЕТ СН'!$H$9+СВЦЭМ!$D$10+'СЕТ СН'!$H$6-'СЕТ СН'!$H$19</f>
        <v>1173.1426355599999</v>
      </c>
      <c r="I97" s="35">
        <f>SUMIFS(СВЦЭМ!$C$33:$C$776,СВЦЭМ!$A$33:$A$776,$A97,СВЦЭМ!$B$33:$B$776,I$83)+'СЕТ СН'!$H$9+СВЦЭМ!$D$10+'СЕТ СН'!$H$6-'СЕТ СН'!$H$19</f>
        <v>1051.0887087900001</v>
      </c>
      <c r="J97" s="35">
        <f>SUMIFS(СВЦЭМ!$C$33:$C$776,СВЦЭМ!$A$33:$A$776,$A97,СВЦЭМ!$B$33:$B$776,J$83)+'СЕТ СН'!$H$9+СВЦЭМ!$D$10+'СЕТ СН'!$H$6-'СЕТ СН'!$H$19</f>
        <v>990.60585370000001</v>
      </c>
      <c r="K97" s="35">
        <f>SUMIFS(СВЦЭМ!$C$33:$C$776,СВЦЭМ!$A$33:$A$776,$A97,СВЦЭМ!$B$33:$B$776,K$83)+'СЕТ СН'!$H$9+СВЦЭМ!$D$10+'СЕТ СН'!$H$6-'СЕТ СН'!$H$19</f>
        <v>924.89162054999997</v>
      </c>
      <c r="L97" s="35">
        <f>SUMIFS(СВЦЭМ!$C$33:$C$776,СВЦЭМ!$A$33:$A$776,$A97,СВЦЭМ!$B$33:$B$776,L$83)+'СЕТ СН'!$H$9+СВЦЭМ!$D$10+'СЕТ СН'!$H$6-'СЕТ СН'!$H$19</f>
        <v>910.40787970999997</v>
      </c>
      <c r="M97" s="35">
        <f>SUMIFS(СВЦЭМ!$C$33:$C$776,СВЦЭМ!$A$33:$A$776,$A97,СВЦЭМ!$B$33:$B$776,M$83)+'СЕТ СН'!$H$9+СВЦЭМ!$D$10+'СЕТ СН'!$H$6-'СЕТ СН'!$H$19</f>
        <v>906.04161463999992</v>
      </c>
      <c r="N97" s="35">
        <f>SUMIFS(СВЦЭМ!$C$33:$C$776,СВЦЭМ!$A$33:$A$776,$A97,СВЦЭМ!$B$33:$B$776,N$83)+'СЕТ СН'!$H$9+СВЦЭМ!$D$10+'СЕТ СН'!$H$6-'СЕТ СН'!$H$19</f>
        <v>905.11725211999999</v>
      </c>
      <c r="O97" s="35">
        <f>SUMIFS(СВЦЭМ!$C$33:$C$776,СВЦЭМ!$A$33:$A$776,$A97,СВЦЭМ!$B$33:$B$776,O$83)+'СЕТ СН'!$H$9+СВЦЭМ!$D$10+'СЕТ СН'!$H$6-'СЕТ СН'!$H$19</f>
        <v>916.34473357000002</v>
      </c>
      <c r="P97" s="35">
        <f>SUMIFS(СВЦЭМ!$C$33:$C$776,СВЦЭМ!$A$33:$A$776,$A97,СВЦЭМ!$B$33:$B$776,P$83)+'СЕТ СН'!$H$9+СВЦЭМ!$D$10+'СЕТ СН'!$H$6-'СЕТ СН'!$H$19</f>
        <v>924.79823240999997</v>
      </c>
      <c r="Q97" s="35">
        <f>SUMIFS(СВЦЭМ!$C$33:$C$776,СВЦЭМ!$A$33:$A$776,$A97,СВЦЭМ!$B$33:$B$776,Q$83)+'СЕТ СН'!$H$9+СВЦЭМ!$D$10+'СЕТ СН'!$H$6-'СЕТ СН'!$H$19</f>
        <v>926.83356502999993</v>
      </c>
      <c r="R97" s="35">
        <f>SUMIFS(СВЦЭМ!$C$33:$C$776,СВЦЭМ!$A$33:$A$776,$A97,СВЦЭМ!$B$33:$B$776,R$83)+'СЕТ СН'!$H$9+СВЦЭМ!$D$10+'СЕТ СН'!$H$6-'СЕТ СН'!$H$19</f>
        <v>923.14666683999997</v>
      </c>
      <c r="S97" s="35">
        <f>SUMIFS(СВЦЭМ!$C$33:$C$776,СВЦЭМ!$A$33:$A$776,$A97,СВЦЭМ!$B$33:$B$776,S$83)+'СЕТ СН'!$H$9+СВЦЭМ!$D$10+'СЕТ СН'!$H$6-'СЕТ СН'!$H$19</f>
        <v>925.36565386999996</v>
      </c>
      <c r="T97" s="35">
        <f>SUMIFS(СВЦЭМ!$C$33:$C$776,СВЦЭМ!$A$33:$A$776,$A97,СВЦЭМ!$B$33:$B$776,T$83)+'СЕТ СН'!$H$9+СВЦЭМ!$D$10+'СЕТ СН'!$H$6-'СЕТ СН'!$H$19</f>
        <v>920.47242244999995</v>
      </c>
      <c r="U97" s="35">
        <f>SUMIFS(СВЦЭМ!$C$33:$C$776,СВЦЭМ!$A$33:$A$776,$A97,СВЦЭМ!$B$33:$B$776,U$83)+'СЕТ СН'!$H$9+СВЦЭМ!$D$10+'СЕТ СН'!$H$6-'СЕТ СН'!$H$19</f>
        <v>898.64681530999997</v>
      </c>
      <c r="V97" s="35">
        <f>SUMIFS(СВЦЭМ!$C$33:$C$776,СВЦЭМ!$A$33:$A$776,$A97,СВЦЭМ!$B$33:$B$776,V$83)+'СЕТ СН'!$H$9+СВЦЭМ!$D$10+'СЕТ СН'!$H$6-'СЕТ СН'!$H$19</f>
        <v>886.02346576000002</v>
      </c>
      <c r="W97" s="35">
        <f>SUMIFS(СВЦЭМ!$C$33:$C$776,СВЦЭМ!$A$33:$A$776,$A97,СВЦЭМ!$B$33:$B$776,W$83)+'СЕТ СН'!$H$9+СВЦЭМ!$D$10+'СЕТ СН'!$H$6-'СЕТ СН'!$H$19</f>
        <v>901.53362691999996</v>
      </c>
      <c r="X97" s="35">
        <f>SUMIFS(СВЦЭМ!$C$33:$C$776,СВЦЭМ!$A$33:$A$776,$A97,СВЦЭМ!$B$33:$B$776,X$83)+'СЕТ СН'!$H$9+СВЦЭМ!$D$10+'СЕТ СН'!$H$6-'СЕТ СН'!$H$19</f>
        <v>878.87813655999992</v>
      </c>
      <c r="Y97" s="35">
        <f>SUMIFS(СВЦЭМ!$C$33:$C$776,СВЦЭМ!$A$33:$A$776,$A97,СВЦЭМ!$B$33:$B$776,Y$83)+'СЕТ СН'!$H$9+СВЦЭМ!$D$10+'СЕТ СН'!$H$6-'СЕТ СН'!$H$19</f>
        <v>952.42960477999998</v>
      </c>
    </row>
    <row r="98" spans="1:25" ht="15.75" x14ac:dyDescent="0.2">
      <c r="A98" s="34">
        <f t="shared" si="2"/>
        <v>43600</v>
      </c>
      <c r="B98" s="35">
        <f>SUMIFS(СВЦЭМ!$C$33:$C$776,СВЦЭМ!$A$33:$A$776,$A98,СВЦЭМ!$B$33:$B$776,B$83)+'СЕТ СН'!$H$9+СВЦЭМ!$D$10+'СЕТ СН'!$H$6-'СЕТ СН'!$H$19</f>
        <v>1028.71429016</v>
      </c>
      <c r="C98" s="35">
        <f>SUMIFS(СВЦЭМ!$C$33:$C$776,СВЦЭМ!$A$33:$A$776,$A98,СВЦЭМ!$B$33:$B$776,C$83)+'СЕТ СН'!$H$9+СВЦЭМ!$D$10+'СЕТ СН'!$H$6-'СЕТ СН'!$H$19</f>
        <v>1109.73496307</v>
      </c>
      <c r="D98" s="35">
        <f>SUMIFS(СВЦЭМ!$C$33:$C$776,СВЦЭМ!$A$33:$A$776,$A98,СВЦЭМ!$B$33:$B$776,D$83)+'СЕТ СН'!$H$9+СВЦЭМ!$D$10+'СЕТ СН'!$H$6-'СЕТ СН'!$H$19</f>
        <v>1203.75059874</v>
      </c>
      <c r="E98" s="35">
        <f>SUMIFS(СВЦЭМ!$C$33:$C$776,СВЦЭМ!$A$33:$A$776,$A98,СВЦЭМ!$B$33:$B$776,E$83)+'СЕТ СН'!$H$9+СВЦЭМ!$D$10+'СЕТ СН'!$H$6-'СЕТ СН'!$H$19</f>
        <v>1213.46583788</v>
      </c>
      <c r="F98" s="35">
        <f>SUMIFS(СВЦЭМ!$C$33:$C$776,СВЦЭМ!$A$33:$A$776,$A98,СВЦЭМ!$B$33:$B$776,F$83)+'СЕТ СН'!$H$9+СВЦЭМ!$D$10+'СЕТ СН'!$H$6-'СЕТ СН'!$H$19</f>
        <v>1224.9433419000002</v>
      </c>
      <c r="G98" s="35">
        <f>SUMIFS(СВЦЭМ!$C$33:$C$776,СВЦЭМ!$A$33:$A$776,$A98,СВЦЭМ!$B$33:$B$776,G$83)+'СЕТ СН'!$H$9+СВЦЭМ!$D$10+'СЕТ СН'!$H$6-'СЕТ СН'!$H$19</f>
        <v>1215.3083448000002</v>
      </c>
      <c r="H98" s="35">
        <f>SUMIFS(СВЦЭМ!$C$33:$C$776,СВЦЭМ!$A$33:$A$776,$A98,СВЦЭМ!$B$33:$B$776,H$83)+'СЕТ СН'!$H$9+СВЦЭМ!$D$10+'СЕТ СН'!$H$6-'СЕТ СН'!$H$19</f>
        <v>1118.3093522700001</v>
      </c>
      <c r="I98" s="35">
        <f>SUMIFS(СВЦЭМ!$C$33:$C$776,СВЦЭМ!$A$33:$A$776,$A98,СВЦЭМ!$B$33:$B$776,I$83)+'СЕТ СН'!$H$9+СВЦЭМ!$D$10+'СЕТ СН'!$H$6-'СЕТ СН'!$H$19</f>
        <v>1027.20415783</v>
      </c>
      <c r="J98" s="35">
        <f>SUMIFS(СВЦЭМ!$C$33:$C$776,СВЦЭМ!$A$33:$A$776,$A98,СВЦЭМ!$B$33:$B$776,J$83)+'СЕТ СН'!$H$9+СВЦЭМ!$D$10+'СЕТ СН'!$H$6-'СЕТ СН'!$H$19</f>
        <v>966.83709740999996</v>
      </c>
      <c r="K98" s="35">
        <f>SUMIFS(СВЦЭМ!$C$33:$C$776,СВЦЭМ!$A$33:$A$776,$A98,СВЦЭМ!$B$33:$B$776,K$83)+'СЕТ СН'!$H$9+СВЦЭМ!$D$10+'СЕТ СН'!$H$6-'СЕТ СН'!$H$19</f>
        <v>912.90600983000002</v>
      </c>
      <c r="L98" s="35">
        <f>SUMIFS(СВЦЭМ!$C$33:$C$776,СВЦЭМ!$A$33:$A$776,$A98,СВЦЭМ!$B$33:$B$776,L$83)+'СЕТ СН'!$H$9+СВЦЭМ!$D$10+'СЕТ СН'!$H$6-'СЕТ СН'!$H$19</f>
        <v>896.61662566999996</v>
      </c>
      <c r="M98" s="35">
        <f>SUMIFS(СВЦЭМ!$C$33:$C$776,СВЦЭМ!$A$33:$A$776,$A98,СВЦЭМ!$B$33:$B$776,M$83)+'СЕТ СН'!$H$9+СВЦЭМ!$D$10+'СЕТ СН'!$H$6-'СЕТ СН'!$H$19</f>
        <v>905.39578968000001</v>
      </c>
      <c r="N98" s="35">
        <f>SUMIFS(СВЦЭМ!$C$33:$C$776,СВЦЭМ!$A$33:$A$776,$A98,СВЦЭМ!$B$33:$B$776,N$83)+'СЕТ СН'!$H$9+СВЦЭМ!$D$10+'СЕТ СН'!$H$6-'СЕТ СН'!$H$19</f>
        <v>899.56043531</v>
      </c>
      <c r="O98" s="35">
        <f>SUMIFS(СВЦЭМ!$C$33:$C$776,СВЦЭМ!$A$33:$A$776,$A98,СВЦЭМ!$B$33:$B$776,O$83)+'СЕТ СН'!$H$9+СВЦЭМ!$D$10+'СЕТ СН'!$H$6-'СЕТ СН'!$H$19</f>
        <v>917.38505184999997</v>
      </c>
      <c r="P98" s="35">
        <f>SUMIFS(СВЦЭМ!$C$33:$C$776,СВЦЭМ!$A$33:$A$776,$A98,СВЦЭМ!$B$33:$B$776,P$83)+'СЕТ СН'!$H$9+СВЦЭМ!$D$10+'СЕТ СН'!$H$6-'СЕТ СН'!$H$19</f>
        <v>916.47031920999996</v>
      </c>
      <c r="Q98" s="35">
        <f>SUMIFS(СВЦЭМ!$C$33:$C$776,СВЦЭМ!$A$33:$A$776,$A98,СВЦЭМ!$B$33:$B$776,Q$83)+'СЕТ СН'!$H$9+СВЦЭМ!$D$10+'СЕТ СН'!$H$6-'СЕТ СН'!$H$19</f>
        <v>915.64661510999997</v>
      </c>
      <c r="R98" s="35">
        <f>SUMIFS(СВЦЭМ!$C$33:$C$776,СВЦЭМ!$A$33:$A$776,$A98,СВЦЭМ!$B$33:$B$776,R$83)+'СЕТ СН'!$H$9+СВЦЭМ!$D$10+'СЕТ СН'!$H$6-'СЕТ СН'!$H$19</f>
        <v>918.66374126999995</v>
      </c>
      <c r="S98" s="35">
        <f>SUMIFS(СВЦЭМ!$C$33:$C$776,СВЦЭМ!$A$33:$A$776,$A98,СВЦЭМ!$B$33:$B$776,S$83)+'СЕТ СН'!$H$9+СВЦЭМ!$D$10+'СЕТ СН'!$H$6-'СЕТ СН'!$H$19</f>
        <v>935.47833116999993</v>
      </c>
      <c r="T98" s="35">
        <f>SUMIFS(СВЦЭМ!$C$33:$C$776,СВЦЭМ!$A$33:$A$776,$A98,СВЦЭМ!$B$33:$B$776,T$83)+'СЕТ СН'!$H$9+СВЦЭМ!$D$10+'СЕТ СН'!$H$6-'СЕТ СН'!$H$19</f>
        <v>933.22331657999996</v>
      </c>
      <c r="U98" s="35">
        <f>SUMIFS(СВЦЭМ!$C$33:$C$776,СВЦЭМ!$A$33:$A$776,$A98,СВЦЭМ!$B$33:$B$776,U$83)+'СЕТ СН'!$H$9+СВЦЭМ!$D$10+'СЕТ СН'!$H$6-'СЕТ СН'!$H$19</f>
        <v>928.53723617999992</v>
      </c>
      <c r="V98" s="35">
        <f>SUMIFS(СВЦЭМ!$C$33:$C$776,СВЦЭМ!$A$33:$A$776,$A98,СВЦЭМ!$B$33:$B$776,V$83)+'СЕТ СН'!$H$9+СВЦЭМ!$D$10+'СЕТ СН'!$H$6-'СЕТ СН'!$H$19</f>
        <v>914.65870241999994</v>
      </c>
      <c r="W98" s="35">
        <f>SUMIFS(СВЦЭМ!$C$33:$C$776,СВЦЭМ!$A$33:$A$776,$A98,СВЦЭМ!$B$33:$B$776,W$83)+'СЕТ СН'!$H$9+СВЦЭМ!$D$10+'СЕТ СН'!$H$6-'СЕТ СН'!$H$19</f>
        <v>913.00905517000001</v>
      </c>
      <c r="X98" s="35">
        <f>SUMIFS(СВЦЭМ!$C$33:$C$776,СВЦЭМ!$A$33:$A$776,$A98,СВЦЭМ!$B$33:$B$776,X$83)+'СЕТ СН'!$H$9+СВЦЭМ!$D$10+'СЕТ СН'!$H$6-'СЕТ СН'!$H$19</f>
        <v>920.74719300999993</v>
      </c>
      <c r="Y98" s="35">
        <f>SUMIFS(СВЦЭМ!$C$33:$C$776,СВЦЭМ!$A$33:$A$776,$A98,СВЦЭМ!$B$33:$B$776,Y$83)+'СЕТ СН'!$H$9+СВЦЭМ!$D$10+'СЕТ СН'!$H$6-'СЕТ СН'!$H$19</f>
        <v>1003.72622704</v>
      </c>
    </row>
    <row r="99" spans="1:25" ht="15.75" x14ac:dyDescent="0.2">
      <c r="A99" s="34">
        <f t="shared" si="2"/>
        <v>43601</v>
      </c>
      <c r="B99" s="35">
        <f>SUMIFS(СВЦЭМ!$C$33:$C$776,СВЦЭМ!$A$33:$A$776,$A99,СВЦЭМ!$B$33:$B$776,B$83)+'СЕТ СН'!$H$9+СВЦЭМ!$D$10+'СЕТ СН'!$H$6-'СЕТ СН'!$H$19</f>
        <v>1043.9617248300001</v>
      </c>
      <c r="C99" s="35">
        <f>SUMIFS(СВЦЭМ!$C$33:$C$776,СВЦЭМ!$A$33:$A$776,$A99,СВЦЭМ!$B$33:$B$776,C$83)+'СЕТ СН'!$H$9+СВЦЭМ!$D$10+'СЕТ СН'!$H$6-'СЕТ СН'!$H$19</f>
        <v>1160.6699770100001</v>
      </c>
      <c r="D99" s="35">
        <f>SUMIFS(СВЦЭМ!$C$33:$C$776,СВЦЭМ!$A$33:$A$776,$A99,СВЦЭМ!$B$33:$B$776,D$83)+'СЕТ СН'!$H$9+СВЦЭМ!$D$10+'СЕТ СН'!$H$6-'СЕТ СН'!$H$19</f>
        <v>1232.40893065</v>
      </c>
      <c r="E99" s="35">
        <f>SUMIFS(СВЦЭМ!$C$33:$C$776,СВЦЭМ!$A$33:$A$776,$A99,СВЦЭМ!$B$33:$B$776,E$83)+'СЕТ СН'!$H$9+СВЦЭМ!$D$10+'СЕТ СН'!$H$6-'СЕТ СН'!$H$19</f>
        <v>1248.5606133900001</v>
      </c>
      <c r="F99" s="35">
        <f>SUMIFS(СВЦЭМ!$C$33:$C$776,СВЦЭМ!$A$33:$A$776,$A99,СВЦЭМ!$B$33:$B$776,F$83)+'СЕТ СН'!$H$9+СВЦЭМ!$D$10+'СЕТ СН'!$H$6-'СЕТ СН'!$H$19</f>
        <v>1256.3526696200001</v>
      </c>
      <c r="G99" s="35">
        <f>SUMIFS(СВЦЭМ!$C$33:$C$776,СВЦЭМ!$A$33:$A$776,$A99,СВЦЭМ!$B$33:$B$776,G$83)+'СЕТ СН'!$H$9+СВЦЭМ!$D$10+'СЕТ СН'!$H$6-'СЕТ СН'!$H$19</f>
        <v>1236.7251318600001</v>
      </c>
      <c r="H99" s="35">
        <f>SUMIFS(СВЦЭМ!$C$33:$C$776,СВЦЭМ!$A$33:$A$776,$A99,СВЦЭМ!$B$33:$B$776,H$83)+'СЕТ СН'!$H$9+СВЦЭМ!$D$10+'СЕТ СН'!$H$6-'СЕТ СН'!$H$19</f>
        <v>1149.80522567</v>
      </c>
      <c r="I99" s="35">
        <f>SUMIFS(СВЦЭМ!$C$33:$C$776,СВЦЭМ!$A$33:$A$776,$A99,СВЦЭМ!$B$33:$B$776,I$83)+'СЕТ СН'!$H$9+СВЦЭМ!$D$10+'СЕТ СН'!$H$6-'СЕТ СН'!$H$19</f>
        <v>1010.61290921</v>
      </c>
      <c r="J99" s="35">
        <f>SUMIFS(СВЦЭМ!$C$33:$C$776,СВЦЭМ!$A$33:$A$776,$A99,СВЦЭМ!$B$33:$B$776,J$83)+'СЕТ СН'!$H$9+СВЦЭМ!$D$10+'СЕТ СН'!$H$6-'СЕТ СН'!$H$19</f>
        <v>961.65518608999992</v>
      </c>
      <c r="K99" s="35">
        <f>SUMIFS(СВЦЭМ!$C$33:$C$776,СВЦЭМ!$A$33:$A$776,$A99,СВЦЭМ!$B$33:$B$776,K$83)+'СЕТ СН'!$H$9+СВЦЭМ!$D$10+'СЕТ СН'!$H$6-'СЕТ СН'!$H$19</f>
        <v>895.62787008999999</v>
      </c>
      <c r="L99" s="35">
        <f>SUMIFS(СВЦЭМ!$C$33:$C$776,СВЦЭМ!$A$33:$A$776,$A99,СВЦЭМ!$B$33:$B$776,L$83)+'СЕТ СН'!$H$9+СВЦЭМ!$D$10+'СЕТ СН'!$H$6-'СЕТ СН'!$H$19</f>
        <v>888.41725421000001</v>
      </c>
      <c r="M99" s="35">
        <f>SUMIFS(СВЦЭМ!$C$33:$C$776,СВЦЭМ!$A$33:$A$776,$A99,СВЦЭМ!$B$33:$B$776,M$83)+'СЕТ СН'!$H$9+СВЦЭМ!$D$10+'СЕТ СН'!$H$6-'СЕТ СН'!$H$19</f>
        <v>896.95652412999993</v>
      </c>
      <c r="N99" s="35">
        <f>SUMIFS(СВЦЭМ!$C$33:$C$776,СВЦЭМ!$A$33:$A$776,$A99,СВЦЭМ!$B$33:$B$776,N$83)+'СЕТ СН'!$H$9+СВЦЭМ!$D$10+'СЕТ СН'!$H$6-'СЕТ СН'!$H$19</f>
        <v>885.33896815999992</v>
      </c>
      <c r="O99" s="35">
        <f>SUMIFS(СВЦЭМ!$C$33:$C$776,СВЦЭМ!$A$33:$A$776,$A99,СВЦЭМ!$B$33:$B$776,O$83)+'СЕТ СН'!$H$9+СВЦЭМ!$D$10+'СЕТ СН'!$H$6-'СЕТ СН'!$H$19</f>
        <v>887.16502721999996</v>
      </c>
      <c r="P99" s="35">
        <f>SUMIFS(СВЦЭМ!$C$33:$C$776,СВЦЭМ!$A$33:$A$776,$A99,СВЦЭМ!$B$33:$B$776,P$83)+'СЕТ СН'!$H$9+СВЦЭМ!$D$10+'СЕТ СН'!$H$6-'СЕТ СН'!$H$19</f>
        <v>887.84963498000002</v>
      </c>
      <c r="Q99" s="35">
        <f>SUMIFS(СВЦЭМ!$C$33:$C$776,СВЦЭМ!$A$33:$A$776,$A99,СВЦЭМ!$B$33:$B$776,Q$83)+'СЕТ СН'!$H$9+СВЦЭМ!$D$10+'СЕТ СН'!$H$6-'СЕТ СН'!$H$19</f>
        <v>887.99142841000003</v>
      </c>
      <c r="R99" s="35">
        <f>SUMIFS(СВЦЭМ!$C$33:$C$776,СВЦЭМ!$A$33:$A$776,$A99,СВЦЭМ!$B$33:$B$776,R$83)+'СЕТ СН'!$H$9+СВЦЭМ!$D$10+'СЕТ СН'!$H$6-'СЕТ СН'!$H$19</f>
        <v>881.65302591</v>
      </c>
      <c r="S99" s="35">
        <f>SUMIFS(СВЦЭМ!$C$33:$C$776,СВЦЭМ!$A$33:$A$776,$A99,СВЦЭМ!$B$33:$B$776,S$83)+'СЕТ СН'!$H$9+СВЦЭМ!$D$10+'СЕТ СН'!$H$6-'СЕТ СН'!$H$19</f>
        <v>887.38025569000001</v>
      </c>
      <c r="T99" s="35">
        <f>SUMIFS(СВЦЭМ!$C$33:$C$776,СВЦЭМ!$A$33:$A$776,$A99,СВЦЭМ!$B$33:$B$776,T$83)+'СЕТ СН'!$H$9+СВЦЭМ!$D$10+'СЕТ СН'!$H$6-'СЕТ СН'!$H$19</f>
        <v>885.52120214000001</v>
      </c>
      <c r="U99" s="35">
        <f>SUMIFS(СВЦЭМ!$C$33:$C$776,СВЦЭМ!$A$33:$A$776,$A99,СВЦЭМ!$B$33:$B$776,U$83)+'СЕТ СН'!$H$9+СВЦЭМ!$D$10+'СЕТ СН'!$H$6-'СЕТ СН'!$H$19</f>
        <v>872.74457259999997</v>
      </c>
      <c r="V99" s="35">
        <f>SUMIFS(СВЦЭМ!$C$33:$C$776,СВЦЭМ!$A$33:$A$776,$A99,СВЦЭМ!$B$33:$B$776,V$83)+'СЕТ СН'!$H$9+СВЦЭМ!$D$10+'СЕТ СН'!$H$6-'СЕТ СН'!$H$19</f>
        <v>867.46412794999992</v>
      </c>
      <c r="W99" s="35">
        <f>SUMIFS(СВЦЭМ!$C$33:$C$776,СВЦЭМ!$A$33:$A$776,$A99,СВЦЭМ!$B$33:$B$776,W$83)+'СЕТ СН'!$H$9+СВЦЭМ!$D$10+'СЕТ СН'!$H$6-'СЕТ СН'!$H$19</f>
        <v>852.18763807999994</v>
      </c>
      <c r="X99" s="35">
        <f>SUMIFS(СВЦЭМ!$C$33:$C$776,СВЦЭМ!$A$33:$A$776,$A99,СВЦЭМ!$B$33:$B$776,X$83)+'СЕТ СН'!$H$9+СВЦЭМ!$D$10+'СЕТ СН'!$H$6-'СЕТ СН'!$H$19</f>
        <v>880.96568409999998</v>
      </c>
      <c r="Y99" s="35">
        <f>SUMIFS(СВЦЭМ!$C$33:$C$776,СВЦЭМ!$A$33:$A$776,$A99,СВЦЭМ!$B$33:$B$776,Y$83)+'СЕТ СН'!$H$9+СВЦЭМ!$D$10+'СЕТ СН'!$H$6-'СЕТ СН'!$H$19</f>
        <v>976.84961439999995</v>
      </c>
    </row>
    <row r="100" spans="1:25" ht="15.75" x14ac:dyDescent="0.2">
      <c r="A100" s="34">
        <f t="shared" si="2"/>
        <v>43602</v>
      </c>
      <c r="B100" s="35">
        <f>SUMIFS(СВЦЭМ!$C$33:$C$776,СВЦЭМ!$A$33:$A$776,$A100,СВЦЭМ!$B$33:$B$776,B$83)+'СЕТ СН'!$H$9+СВЦЭМ!$D$10+'СЕТ СН'!$H$6-'СЕТ СН'!$H$19</f>
        <v>1087.8964950100001</v>
      </c>
      <c r="C100" s="35">
        <f>SUMIFS(СВЦЭМ!$C$33:$C$776,СВЦЭМ!$A$33:$A$776,$A100,СВЦЭМ!$B$33:$B$776,C$83)+'СЕТ СН'!$H$9+СВЦЭМ!$D$10+'СЕТ СН'!$H$6-'СЕТ СН'!$H$19</f>
        <v>1191.1015493300001</v>
      </c>
      <c r="D100" s="35">
        <f>SUMIFS(СВЦЭМ!$C$33:$C$776,СВЦЭМ!$A$33:$A$776,$A100,СВЦЭМ!$B$33:$B$776,D$83)+'СЕТ СН'!$H$9+СВЦЭМ!$D$10+'СЕТ СН'!$H$6-'СЕТ СН'!$H$19</f>
        <v>1261.9276846600001</v>
      </c>
      <c r="E100" s="35">
        <f>SUMIFS(СВЦЭМ!$C$33:$C$776,СВЦЭМ!$A$33:$A$776,$A100,СВЦЭМ!$B$33:$B$776,E$83)+'СЕТ СН'!$H$9+СВЦЭМ!$D$10+'СЕТ СН'!$H$6-'СЕТ СН'!$H$19</f>
        <v>1276.61571299</v>
      </c>
      <c r="F100" s="35">
        <f>SUMIFS(СВЦЭМ!$C$33:$C$776,СВЦЭМ!$A$33:$A$776,$A100,СВЦЭМ!$B$33:$B$776,F$83)+'СЕТ СН'!$H$9+СВЦЭМ!$D$10+'СЕТ СН'!$H$6-'СЕТ СН'!$H$19</f>
        <v>1278.0830439400002</v>
      </c>
      <c r="G100" s="35">
        <f>SUMIFS(СВЦЭМ!$C$33:$C$776,СВЦЭМ!$A$33:$A$776,$A100,СВЦЭМ!$B$33:$B$776,G$83)+'СЕТ СН'!$H$9+СВЦЭМ!$D$10+'СЕТ СН'!$H$6-'СЕТ СН'!$H$19</f>
        <v>1265.0202830400001</v>
      </c>
      <c r="H100" s="35">
        <f>SUMIFS(СВЦЭМ!$C$33:$C$776,СВЦЭМ!$A$33:$A$776,$A100,СВЦЭМ!$B$33:$B$776,H$83)+'СЕТ СН'!$H$9+СВЦЭМ!$D$10+'СЕТ СН'!$H$6-'СЕТ СН'!$H$19</f>
        <v>1181.49996472</v>
      </c>
      <c r="I100" s="35">
        <f>SUMIFS(СВЦЭМ!$C$33:$C$776,СВЦЭМ!$A$33:$A$776,$A100,СВЦЭМ!$B$33:$B$776,I$83)+'СЕТ СН'!$H$9+СВЦЭМ!$D$10+'СЕТ СН'!$H$6-'СЕТ СН'!$H$19</f>
        <v>1056.15168801</v>
      </c>
      <c r="J100" s="35">
        <f>SUMIFS(СВЦЭМ!$C$33:$C$776,СВЦЭМ!$A$33:$A$776,$A100,СВЦЭМ!$B$33:$B$776,J$83)+'СЕТ СН'!$H$9+СВЦЭМ!$D$10+'СЕТ СН'!$H$6-'СЕТ СН'!$H$19</f>
        <v>964.64244328999996</v>
      </c>
      <c r="K100" s="35">
        <f>SUMIFS(СВЦЭМ!$C$33:$C$776,СВЦЭМ!$A$33:$A$776,$A100,СВЦЭМ!$B$33:$B$776,K$83)+'СЕТ СН'!$H$9+СВЦЭМ!$D$10+'СЕТ СН'!$H$6-'СЕТ СН'!$H$19</f>
        <v>878.23818203999997</v>
      </c>
      <c r="L100" s="35">
        <f>SUMIFS(СВЦЭМ!$C$33:$C$776,СВЦЭМ!$A$33:$A$776,$A100,СВЦЭМ!$B$33:$B$776,L$83)+'СЕТ СН'!$H$9+СВЦЭМ!$D$10+'СЕТ СН'!$H$6-'СЕТ СН'!$H$19</f>
        <v>869.75286634999998</v>
      </c>
      <c r="M100" s="35">
        <f>SUMIFS(СВЦЭМ!$C$33:$C$776,СВЦЭМ!$A$33:$A$776,$A100,СВЦЭМ!$B$33:$B$776,M$83)+'СЕТ СН'!$H$9+СВЦЭМ!$D$10+'СЕТ СН'!$H$6-'СЕТ СН'!$H$19</f>
        <v>871.93193461999999</v>
      </c>
      <c r="N100" s="35">
        <f>SUMIFS(СВЦЭМ!$C$33:$C$776,СВЦЭМ!$A$33:$A$776,$A100,СВЦЭМ!$B$33:$B$776,N$83)+'СЕТ СН'!$H$9+СВЦЭМ!$D$10+'СЕТ СН'!$H$6-'СЕТ СН'!$H$19</f>
        <v>870.40680727999995</v>
      </c>
      <c r="O100" s="35">
        <f>SUMIFS(СВЦЭМ!$C$33:$C$776,СВЦЭМ!$A$33:$A$776,$A100,СВЦЭМ!$B$33:$B$776,O$83)+'СЕТ СН'!$H$9+СВЦЭМ!$D$10+'СЕТ СН'!$H$6-'СЕТ СН'!$H$19</f>
        <v>875.19081987999994</v>
      </c>
      <c r="P100" s="35">
        <f>SUMIFS(СВЦЭМ!$C$33:$C$776,СВЦЭМ!$A$33:$A$776,$A100,СВЦЭМ!$B$33:$B$776,P$83)+'СЕТ СН'!$H$9+СВЦЭМ!$D$10+'СЕТ СН'!$H$6-'СЕТ СН'!$H$19</f>
        <v>881.53844234999997</v>
      </c>
      <c r="Q100" s="35">
        <f>SUMIFS(СВЦЭМ!$C$33:$C$776,СВЦЭМ!$A$33:$A$776,$A100,СВЦЭМ!$B$33:$B$776,Q$83)+'СЕТ СН'!$H$9+СВЦЭМ!$D$10+'СЕТ СН'!$H$6-'СЕТ СН'!$H$19</f>
        <v>880.51403468000001</v>
      </c>
      <c r="R100" s="35">
        <f>SUMIFS(СВЦЭМ!$C$33:$C$776,СВЦЭМ!$A$33:$A$776,$A100,СВЦЭМ!$B$33:$B$776,R$83)+'СЕТ СН'!$H$9+СВЦЭМ!$D$10+'СЕТ СН'!$H$6-'СЕТ СН'!$H$19</f>
        <v>881.94155881999995</v>
      </c>
      <c r="S100" s="35">
        <f>SUMIFS(СВЦЭМ!$C$33:$C$776,СВЦЭМ!$A$33:$A$776,$A100,СВЦЭМ!$B$33:$B$776,S$83)+'СЕТ СН'!$H$9+СВЦЭМ!$D$10+'СЕТ СН'!$H$6-'СЕТ СН'!$H$19</f>
        <v>887.18235055999992</v>
      </c>
      <c r="T100" s="35">
        <f>SUMIFS(СВЦЭМ!$C$33:$C$776,СВЦЭМ!$A$33:$A$776,$A100,СВЦЭМ!$B$33:$B$776,T$83)+'СЕТ СН'!$H$9+СВЦЭМ!$D$10+'СЕТ СН'!$H$6-'СЕТ СН'!$H$19</f>
        <v>889.96855582000001</v>
      </c>
      <c r="U100" s="35">
        <f>SUMIFS(СВЦЭМ!$C$33:$C$776,СВЦЭМ!$A$33:$A$776,$A100,СВЦЭМ!$B$33:$B$776,U$83)+'СЕТ СН'!$H$9+СВЦЭМ!$D$10+'СЕТ СН'!$H$6-'СЕТ СН'!$H$19</f>
        <v>883.56479263999995</v>
      </c>
      <c r="V100" s="35">
        <f>SUMIFS(СВЦЭМ!$C$33:$C$776,СВЦЭМ!$A$33:$A$776,$A100,СВЦЭМ!$B$33:$B$776,V$83)+'СЕТ СН'!$H$9+СВЦЭМ!$D$10+'СЕТ СН'!$H$6-'СЕТ СН'!$H$19</f>
        <v>872.62350293999998</v>
      </c>
      <c r="W100" s="35">
        <f>SUMIFS(СВЦЭМ!$C$33:$C$776,СВЦЭМ!$A$33:$A$776,$A100,СВЦЭМ!$B$33:$B$776,W$83)+'СЕТ СН'!$H$9+СВЦЭМ!$D$10+'СЕТ СН'!$H$6-'СЕТ СН'!$H$19</f>
        <v>861.05041105999999</v>
      </c>
      <c r="X100" s="35">
        <f>SUMIFS(СВЦЭМ!$C$33:$C$776,СВЦЭМ!$A$33:$A$776,$A100,СВЦЭМ!$B$33:$B$776,X$83)+'СЕТ СН'!$H$9+СВЦЭМ!$D$10+'СЕТ СН'!$H$6-'СЕТ СН'!$H$19</f>
        <v>885.87338649999992</v>
      </c>
      <c r="Y100" s="35">
        <f>SUMIFS(СВЦЭМ!$C$33:$C$776,СВЦЭМ!$A$33:$A$776,$A100,СВЦЭМ!$B$33:$B$776,Y$83)+'СЕТ СН'!$H$9+СВЦЭМ!$D$10+'СЕТ СН'!$H$6-'СЕТ СН'!$H$19</f>
        <v>970.29827449999993</v>
      </c>
    </row>
    <row r="101" spans="1:25" ht="15.75" x14ac:dyDescent="0.2">
      <c r="A101" s="34">
        <f t="shared" si="2"/>
        <v>43603</v>
      </c>
      <c r="B101" s="35">
        <f>SUMIFS(СВЦЭМ!$C$33:$C$776,СВЦЭМ!$A$33:$A$776,$A101,СВЦЭМ!$B$33:$B$776,B$83)+'СЕТ СН'!$H$9+СВЦЭМ!$D$10+'СЕТ СН'!$H$6-'СЕТ СН'!$H$19</f>
        <v>1021.8765914099999</v>
      </c>
      <c r="C101" s="35">
        <f>SUMIFS(СВЦЭМ!$C$33:$C$776,СВЦЭМ!$A$33:$A$776,$A101,СВЦЭМ!$B$33:$B$776,C$83)+'СЕТ СН'!$H$9+СВЦЭМ!$D$10+'СЕТ СН'!$H$6-'СЕТ СН'!$H$19</f>
        <v>1090.2503441700001</v>
      </c>
      <c r="D101" s="35">
        <f>SUMIFS(СВЦЭМ!$C$33:$C$776,СВЦЭМ!$A$33:$A$776,$A101,СВЦЭМ!$B$33:$B$776,D$83)+'СЕТ СН'!$H$9+СВЦЭМ!$D$10+'СЕТ СН'!$H$6-'СЕТ СН'!$H$19</f>
        <v>1172.45187562</v>
      </c>
      <c r="E101" s="35">
        <f>SUMIFS(СВЦЭМ!$C$33:$C$776,СВЦЭМ!$A$33:$A$776,$A101,СВЦЭМ!$B$33:$B$776,E$83)+'СЕТ СН'!$H$9+СВЦЭМ!$D$10+'СЕТ СН'!$H$6-'СЕТ СН'!$H$19</f>
        <v>1191.3285170500001</v>
      </c>
      <c r="F101" s="35">
        <f>SUMIFS(СВЦЭМ!$C$33:$C$776,СВЦЭМ!$A$33:$A$776,$A101,СВЦЭМ!$B$33:$B$776,F$83)+'СЕТ СН'!$H$9+СВЦЭМ!$D$10+'СЕТ СН'!$H$6-'СЕТ СН'!$H$19</f>
        <v>1211.88011263</v>
      </c>
      <c r="G101" s="35">
        <f>SUMIFS(СВЦЭМ!$C$33:$C$776,СВЦЭМ!$A$33:$A$776,$A101,СВЦЭМ!$B$33:$B$776,G$83)+'СЕТ СН'!$H$9+СВЦЭМ!$D$10+'СЕТ СН'!$H$6-'СЕТ СН'!$H$19</f>
        <v>1182.8046484900001</v>
      </c>
      <c r="H101" s="35">
        <f>SUMIFS(СВЦЭМ!$C$33:$C$776,СВЦЭМ!$A$33:$A$776,$A101,СВЦЭМ!$B$33:$B$776,H$83)+'СЕТ СН'!$H$9+СВЦЭМ!$D$10+'СЕТ СН'!$H$6-'СЕТ СН'!$H$19</f>
        <v>1096.17353084</v>
      </c>
      <c r="I101" s="35">
        <f>SUMIFS(СВЦЭМ!$C$33:$C$776,СВЦЭМ!$A$33:$A$776,$A101,СВЦЭМ!$B$33:$B$776,I$83)+'СЕТ СН'!$H$9+СВЦЭМ!$D$10+'СЕТ СН'!$H$6-'СЕТ СН'!$H$19</f>
        <v>1001.27809953</v>
      </c>
      <c r="J101" s="35">
        <f>SUMIFS(СВЦЭМ!$C$33:$C$776,СВЦЭМ!$A$33:$A$776,$A101,СВЦЭМ!$B$33:$B$776,J$83)+'СЕТ СН'!$H$9+СВЦЭМ!$D$10+'СЕТ СН'!$H$6-'СЕТ СН'!$H$19</f>
        <v>925.28023424999992</v>
      </c>
      <c r="K101" s="35">
        <f>SUMIFS(СВЦЭМ!$C$33:$C$776,СВЦЭМ!$A$33:$A$776,$A101,СВЦЭМ!$B$33:$B$776,K$83)+'СЕТ СН'!$H$9+СВЦЭМ!$D$10+'СЕТ СН'!$H$6-'СЕТ СН'!$H$19</f>
        <v>852.07955829000002</v>
      </c>
      <c r="L101" s="35">
        <f>SUMIFS(СВЦЭМ!$C$33:$C$776,СВЦЭМ!$A$33:$A$776,$A101,СВЦЭМ!$B$33:$B$776,L$83)+'СЕТ СН'!$H$9+СВЦЭМ!$D$10+'СЕТ СН'!$H$6-'СЕТ СН'!$H$19</f>
        <v>824.05080258999999</v>
      </c>
      <c r="M101" s="35">
        <f>SUMIFS(СВЦЭМ!$C$33:$C$776,СВЦЭМ!$A$33:$A$776,$A101,СВЦЭМ!$B$33:$B$776,M$83)+'СЕТ СН'!$H$9+СВЦЭМ!$D$10+'СЕТ СН'!$H$6-'СЕТ СН'!$H$19</f>
        <v>822.67778333000001</v>
      </c>
      <c r="N101" s="35">
        <f>SUMIFS(СВЦЭМ!$C$33:$C$776,СВЦЭМ!$A$33:$A$776,$A101,СВЦЭМ!$B$33:$B$776,N$83)+'СЕТ СН'!$H$9+СВЦЭМ!$D$10+'СЕТ СН'!$H$6-'СЕТ СН'!$H$19</f>
        <v>823.11957454999992</v>
      </c>
      <c r="O101" s="35">
        <f>SUMIFS(СВЦЭМ!$C$33:$C$776,СВЦЭМ!$A$33:$A$776,$A101,СВЦЭМ!$B$33:$B$776,O$83)+'СЕТ СН'!$H$9+СВЦЭМ!$D$10+'СЕТ СН'!$H$6-'СЕТ СН'!$H$19</f>
        <v>832.30604125999992</v>
      </c>
      <c r="P101" s="35">
        <f>SUMIFS(СВЦЭМ!$C$33:$C$776,СВЦЭМ!$A$33:$A$776,$A101,СВЦЭМ!$B$33:$B$776,P$83)+'СЕТ СН'!$H$9+СВЦЭМ!$D$10+'СЕТ СН'!$H$6-'СЕТ СН'!$H$19</f>
        <v>833.59519247999992</v>
      </c>
      <c r="Q101" s="35">
        <f>SUMIFS(СВЦЭМ!$C$33:$C$776,СВЦЭМ!$A$33:$A$776,$A101,СВЦЭМ!$B$33:$B$776,Q$83)+'СЕТ СН'!$H$9+СВЦЭМ!$D$10+'СЕТ СН'!$H$6-'СЕТ СН'!$H$19</f>
        <v>827.90635694000002</v>
      </c>
      <c r="R101" s="35">
        <f>SUMIFS(СВЦЭМ!$C$33:$C$776,СВЦЭМ!$A$33:$A$776,$A101,СВЦЭМ!$B$33:$B$776,R$83)+'СЕТ СН'!$H$9+СВЦЭМ!$D$10+'СЕТ СН'!$H$6-'СЕТ СН'!$H$19</f>
        <v>830.04675987999997</v>
      </c>
      <c r="S101" s="35">
        <f>SUMIFS(СВЦЭМ!$C$33:$C$776,СВЦЭМ!$A$33:$A$776,$A101,СВЦЭМ!$B$33:$B$776,S$83)+'СЕТ СН'!$H$9+СВЦЭМ!$D$10+'СЕТ СН'!$H$6-'СЕТ СН'!$H$19</f>
        <v>838.01571339999998</v>
      </c>
      <c r="T101" s="35">
        <f>SUMIFS(СВЦЭМ!$C$33:$C$776,СВЦЭМ!$A$33:$A$776,$A101,СВЦЭМ!$B$33:$B$776,T$83)+'СЕТ СН'!$H$9+СВЦЭМ!$D$10+'СЕТ СН'!$H$6-'СЕТ СН'!$H$19</f>
        <v>817.80827734000002</v>
      </c>
      <c r="U101" s="35">
        <f>SUMIFS(СВЦЭМ!$C$33:$C$776,СВЦЭМ!$A$33:$A$776,$A101,СВЦЭМ!$B$33:$B$776,U$83)+'СЕТ СН'!$H$9+СВЦЭМ!$D$10+'СЕТ СН'!$H$6-'СЕТ СН'!$H$19</f>
        <v>798.90750114999992</v>
      </c>
      <c r="V101" s="35">
        <f>SUMIFS(СВЦЭМ!$C$33:$C$776,СВЦЭМ!$A$33:$A$776,$A101,СВЦЭМ!$B$33:$B$776,V$83)+'СЕТ СН'!$H$9+СВЦЭМ!$D$10+'СЕТ СН'!$H$6-'СЕТ СН'!$H$19</f>
        <v>783.12561363999998</v>
      </c>
      <c r="W101" s="35">
        <f>SUMIFS(СВЦЭМ!$C$33:$C$776,СВЦЭМ!$A$33:$A$776,$A101,СВЦЭМ!$B$33:$B$776,W$83)+'СЕТ СН'!$H$9+СВЦЭМ!$D$10+'СЕТ СН'!$H$6-'СЕТ СН'!$H$19</f>
        <v>790.25522152999997</v>
      </c>
      <c r="X101" s="35">
        <f>SUMIFS(СВЦЭМ!$C$33:$C$776,СВЦЭМ!$A$33:$A$776,$A101,СВЦЭМ!$B$33:$B$776,X$83)+'СЕТ СН'!$H$9+СВЦЭМ!$D$10+'СЕТ СН'!$H$6-'СЕТ СН'!$H$19</f>
        <v>809.86655151999992</v>
      </c>
      <c r="Y101" s="35">
        <f>SUMIFS(СВЦЭМ!$C$33:$C$776,СВЦЭМ!$A$33:$A$776,$A101,СВЦЭМ!$B$33:$B$776,Y$83)+'СЕТ СН'!$H$9+СВЦЭМ!$D$10+'СЕТ СН'!$H$6-'СЕТ СН'!$H$19</f>
        <v>890.86178872999994</v>
      </c>
    </row>
    <row r="102" spans="1:25" ht="15.75" x14ac:dyDescent="0.2">
      <c r="A102" s="34">
        <f t="shared" si="2"/>
        <v>43604</v>
      </c>
      <c r="B102" s="35">
        <f>SUMIFS(СВЦЭМ!$C$33:$C$776,СВЦЭМ!$A$33:$A$776,$A102,СВЦЭМ!$B$33:$B$776,B$83)+'СЕТ СН'!$H$9+СВЦЭМ!$D$10+'СЕТ СН'!$H$6-'СЕТ СН'!$H$19</f>
        <v>1000.7419649799999</v>
      </c>
      <c r="C102" s="35">
        <f>SUMIFS(СВЦЭМ!$C$33:$C$776,СВЦЭМ!$A$33:$A$776,$A102,СВЦЭМ!$B$33:$B$776,C$83)+'СЕТ СН'!$H$9+СВЦЭМ!$D$10+'СЕТ СН'!$H$6-'СЕТ СН'!$H$19</f>
        <v>1116.75968474</v>
      </c>
      <c r="D102" s="35">
        <f>SUMIFS(СВЦЭМ!$C$33:$C$776,СВЦЭМ!$A$33:$A$776,$A102,СВЦЭМ!$B$33:$B$776,D$83)+'СЕТ СН'!$H$9+СВЦЭМ!$D$10+'СЕТ СН'!$H$6-'СЕТ СН'!$H$19</f>
        <v>1191.8503546300001</v>
      </c>
      <c r="E102" s="35">
        <f>SUMIFS(СВЦЭМ!$C$33:$C$776,СВЦЭМ!$A$33:$A$776,$A102,СВЦЭМ!$B$33:$B$776,E$83)+'СЕТ СН'!$H$9+СВЦЭМ!$D$10+'СЕТ СН'!$H$6-'СЕТ СН'!$H$19</f>
        <v>1213.0095226799999</v>
      </c>
      <c r="F102" s="35">
        <f>SUMIFS(СВЦЭМ!$C$33:$C$776,СВЦЭМ!$A$33:$A$776,$A102,СВЦЭМ!$B$33:$B$776,F$83)+'СЕТ СН'!$H$9+СВЦЭМ!$D$10+'СЕТ СН'!$H$6-'СЕТ СН'!$H$19</f>
        <v>1234.4929158</v>
      </c>
      <c r="G102" s="35">
        <f>SUMIFS(СВЦЭМ!$C$33:$C$776,СВЦЭМ!$A$33:$A$776,$A102,СВЦЭМ!$B$33:$B$776,G$83)+'СЕТ СН'!$H$9+СВЦЭМ!$D$10+'СЕТ СН'!$H$6-'СЕТ СН'!$H$19</f>
        <v>1202.23500644</v>
      </c>
      <c r="H102" s="35">
        <f>SUMIFS(СВЦЭМ!$C$33:$C$776,СВЦЭМ!$A$33:$A$776,$A102,СВЦЭМ!$B$33:$B$776,H$83)+'СЕТ СН'!$H$9+СВЦЭМ!$D$10+'СЕТ СН'!$H$6-'СЕТ СН'!$H$19</f>
        <v>1151.78789416</v>
      </c>
      <c r="I102" s="35">
        <f>SUMIFS(СВЦЭМ!$C$33:$C$776,СВЦЭМ!$A$33:$A$776,$A102,СВЦЭМ!$B$33:$B$776,I$83)+'СЕТ СН'!$H$9+СВЦЭМ!$D$10+'СЕТ СН'!$H$6-'СЕТ СН'!$H$19</f>
        <v>1039.37995813</v>
      </c>
      <c r="J102" s="35">
        <f>SUMIFS(СВЦЭМ!$C$33:$C$776,СВЦЭМ!$A$33:$A$776,$A102,СВЦЭМ!$B$33:$B$776,J$83)+'СЕТ СН'!$H$9+СВЦЭМ!$D$10+'СЕТ СН'!$H$6-'СЕТ СН'!$H$19</f>
        <v>926.67665434999992</v>
      </c>
      <c r="K102" s="35">
        <f>SUMIFS(СВЦЭМ!$C$33:$C$776,СВЦЭМ!$A$33:$A$776,$A102,СВЦЭМ!$B$33:$B$776,K$83)+'СЕТ СН'!$H$9+СВЦЭМ!$D$10+'СЕТ СН'!$H$6-'СЕТ СН'!$H$19</f>
        <v>839.92686376999995</v>
      </c>
      <c r="L102" s="35">
        <f>SUMIFS(СВЦЭМ!$C$33:$C$776,СВЦЭМ!$A$33:$A$776,$A102,СВЦЭМ!$B$33:$B$776,L$83)+'СЕТ СН'!$H$9+СВЦЭМ!$D$10+'СЕТ СН'!$H$6-'СЕТ СН'!$H$19</f>
        <v>819.19713188999992</v>
      </c>
      <c r="M102" s="35">
        <f>SUMIFS(СВЦЭМ!$C$33:$C$776,СВЦЭМ!$A$33:$A$776,$A102,СВЦЭМ!$B$33:$B$776,M$83)+'СЕТ СН'!$H$9+СВЦЭМ!$D$10+'СЕТ СН'!$H$6-'СЕТ СН'!$H$19</f>
        <v>815.28666191000002</v>
      </c>
      <c r="N102" s="35">
        <f>SUMIFS(СВЦЭМ!$C$33:$C$776,СВЦЭМ!$A$33:$A$776,$A102,СВЦЭМ!$B$33:$B$776,N$83)+'СЕТ СН'!$H$9+СВЦЭМ!$D$10+'СЕТ СН'!$H$6-'СЕТ СН'!$H$19</f>
        <v>825.07228104000001</v>
      </c>
      <c r="O102" s="35">
        <f>SUMIFS(СВЦЭМ!$C$33:$C$776,СВЦЭМ!$A$33:$A$776,$A102,СВЦЭМ!$B$33:$B$776,O$83)+'СЕТ СН'!$H$9+СВЦЭМ!$D$10+'СЕТ СН'!$H$6-'СЕТ СН'!$H$19</f>
        <v>843.40358960999993</v>
      </c>
      <c r="P102" s="35">
        <f>SUMIFS(СВЦЭМ!$C$33:$C$776,СВЦЭМ!$A$33:$A$776,$A102,СВЦЭМ!$B$33:$B$776,P$83)+'СЕТ СН'!$H$9+СВЦЭМ!$D$10+'СЕТ СН'!$H$6-'СЕТ СН'!$H$19</f>
        <v>866.40247156999999</v>
      </c>
      <c r="Q102" s="35">
        <f>SUMIFS(СВЦЭМ!$C$33:$C$776,СВЦЭМ!$A$33:$A$776,$A102,СВЦЭМ!$B$33:$B$776,Q$83)+'СЕТ СН'!$H$9+СВЦЭМ!$D$10+'СЕТ СН'!$H$6-'СЕТ СН'!$H$19</f>
        <v>858.62782601999993</v>
      </c>
      <c r="R102" s="35">
        <f>SUMIFS(СВЦЭМ!$C$33:$C$776,СВЦЭМ!$A$33:$A$776,$A102,СВЦЭМ!$B$33:$B$776,R$83)+'СЕТ СН'!$H$9+СВЦЭМ!$D$10+'СЕТ СН'!$H$6-'СЕТ СН'!$H$19</f>
        <v>856.10284163999995</v>
      </c>
      <c r="S102" s="35">
        <f>SUMIFS(СВЦЭМ!$C$33:$C$776,СВЦЭМ!$A$33:$A$776,$A102,СВЦЭМ!$B$33:$B$776,S$83)+'СЕТ СН'!$H$9+СВЦЭМ!$D$10+'СЕТ СН'!$H$6-'СЕТ СН'!$H$19</f>
        <v>851.34257217999993</v>
      </c>
      <c r="T102" s="35">
        <f>SUMIFS(СВЦЭМ!$C$33:$C$776,СВЦЭМ!$A$33:$A$776,$A102,СВЦЭМ!$B$33:$B$776,T$83)+'СЕТ СН'!$H$9+СВЦЭМ!$D$10+'СЕТ СН'!$H$6-'СЕТ СН'!$H$19</f>
        <v>842.25903197000002</v>
      </c>
      <c r="U102" s="35">
        <f>SUMIFS(СВЦЭМ!$C$33:$C$776,СВЦЭМ!$A$33:$A$776,$A102,СВЦЭМ!$B$33:$B$776,U$83)+'СЕТ СН'!$H$9+СВЦЭМ!$D$10+'СЕТ СН'!$H$6-'СЕТ СН'!$H$19</f>
        <v>814.13237017999995</v>
      </c>
      <c r="V102" s="35">
        <f>SUMIFS(СВЦЭМ!$C$33:$C$776,СВЦЭМ!$A$33:$A$776,$A102,СВЦЭМ!$B$33:$B$776,V$83)+'СЕТ СН'!$H$9+СВЦЭМ!$D$10+'СЕТ СН'!$H$6-'СЕТ СН'!$H$19</f>
        <v>787.66431404999992</v>
      </c>
      <c r="W102" s="35">
        <f>SUMIFS(СВЦЭМ!$C$33:$C$776,СВЦЭМ!$A$33:$A$776,$A102,СВЦЭМ!$B$33:$B$776,W$83)+'СЕТ СН'!$H$9+СВЦЭМ!$D$10+'СЕТ СН'!$H$6-'СЕТ СН'!$H$19</f>
        <v>790.71690331999991</v>
      </c>
      <c r="X102" s="35">
        <f>SUMIFS(СВЦЭМ!$C$33:$C$776,СВЦЭМ!$A$33:$A$776,$A102,СВЦЭМ!$B$33:$B$776,X$83)+'СЕТ СН'!$H$9+СВЦЭМ!$D$10+'СЕТ СН'!$H$6-'СЕТ СН'!$H$19</f>
        <v>819.00815441999998</v>
      </c>
      <c r="Y102" s="35">
        <f>SUMIFS(СВЦЭМ!$C$33:$C$776,СВЦЭМ!$A$33:$A$776,$A102,СВЦЭМ!$B$33:$B$776,Y$83)+'СЕТ СН'!$H$9+СВЦЭМ!$D$10+'СЕТ СН'!$H$6-'СЕТ СН'!$H$19</f>
        <v>892.13334909000002</v>
      </c>
    </row>
    <row r="103" spans="1:25" ht="15.75" x14ac:dyDescent="0.2">
      <c r="A103" s="34">
        <f t="shared" si="2"/>
        <v>43605</v>
      </c>
      <c r="B103" s="35">
        <f>SUMIFS(СВЦЭМ!$C$33:$C$776,СВЦЭМ!$A$33:$A$776,$A103,СВЦЭМ!$B$33:$B$776,B$83)+'СЕТ СН'!$H$9+СВЦЭМ!$D$10+'СЕТ СН'!$H$6-'СЕТ СН'!$H$19</f>
        <v>996.42877807000002</v>
      </c>
      <c r="C103" s="35">
        <f>SUMIFS(СВЦЭМ!$C$33:$C$776,СВЦЭМ!$A$33:$A$776,$A103,СВЦЭМ!$B$33:$B$776,C$83)+'СЕТ СН'!$H$9+СВЦЭМ!$D$10+'СЕТ СН'!$H$6-'СЕТ СН'!$H$19</f>
        <v>1096.2398301999999</v>
      </c>
      <c r="D103" s="35">
        <f>SUMIFS(СВЦЭМ!$C$33:$C$776,СВЦЭМ!$A$33:$A$776,$A103,СВЦЭМ!$B$33:$B$776,D$83)+'СЕТ СН'!$H$9+СВЦЭМ!$D$10+'СЕТ СН'!$H$6-'СЕТ СН'!$H$19</f>
        <v>1172.95023511</v>
      </c>
      <c r="E103" s="35">
        <f>SUMIFS(СВЦЭМ!$C$33:$C$776,СВЦЭМ!$A$33:$A$776,$A103,СВЦЭМ!$B$33:$B$776,E$83)+'СЕТ СН'!$H$9+СВЦЭМ!$D$10+'СЕТ СН'!$H$6-'СЕТ СН'!$H$19</f>
        <v>1175.19313085</v>
      </c>
      <c r="F103" s="35">
        <f>SUMIFS(СВЦЭМ!$C$33:$C$776,СВЦЭМ!$A$33:$A$776,$A103,СВЦЭМ!$B$33:$B$776,F$83)+'СЕТ СН'!$H$9+СВЦЭМ!$D$10+'СЕТ СН'!$H$6-'СЕТ СН'!$H$19</f>
        <v>1169.3655699400001</v>
      </c>
      <c r="G103" s="35">
        <f>SUMIFS(СВЦЭМ!$C$33:$C$776,СВЦЭМ!$A$33:$A$776,$A103,СВЦЭМ!$B$33:$B$776,G$83)+'СЕТ СН'!$H$9+СВЦЭМ!$D$10+'СЕТ СН'!$H$6-'СЕТ СН'!$H$19</f>
        <v>1172.8102272599999</v>
      </c>
      <c r="H103" s="35">
        <f>SUMIFS(СВЦЭМ!$C$33:$C$776,СВЦЭМ!$A$33:$A$776,$A103,СВЦЭМ!$B$33:$B$776,H$83)+'СЕТ СН'!$H$9+СВЦЭМ!$D$10+'СЕТ СН'!$H$6-'СЕТ СН'!$H$19</f>
        <v>1088.61574081</v>
      </c>
      <c r="I103" s="35">
        <f>SUMIFS(СВЦЭМ!$C$33:$C$776,СВЦЭМ!$A$33:$A$776,$A103,СВЦЭМ!$B$33:$B$776,I$83)+'СЕТ СН'!$H$9+СВЦЭМ!$D$10+'СЕТ СН'!$H$6-'СЕТ СН'!$H$19</f>
        <v>988.85395987999993</v>
      </c>
      <c r="J103" s="35">
        <f>SUMIFS(СВЦЭМ!$C$33:$C$776,СВЦЭМ!$A$33:$A$776,$A103,СВЦЭМ!$B$33:$B$776,J$83)+'СЕТ СН'!$H$9+СВЦЭМ!$D$10+'СЕТ СН'!$H$6-'СЕТ СН'!$H$19</f>
        <v>930.29295669999999</v>
      </c>
      <c r="K103" s="35">
        <f>SUMIFS(СВЦЭМ!$C$33:$C$776,СВЦЭМ!$A$33:$A$776,$A103,СВЦЭМ!$B$33:$B$776,K$83)+'СЕТ СН'!$H$9+СВЦЭМ!$D$10+'СЕТ СН'!$H$6-'СЕТ СН'!$H$19</f>
        <v>884.55254316999992</v>
      </c>
      <c r="L103" s="35">
        <f>SUMIFS(СВЦЭМ!$C$33:$C$776,СВЦЭМ!$A$33:$A$776,$A103,СВЦЭМ!$B$33:$B$776,L$83)+'СЕТ СН'!$H$9+СВЦЭМ!$D$10+'СЕТ СН'!$H$6-'СЕТ СН'!$H$19</f>
        <v>866.73117459000002</v>
      </c>
      <c r="M103" s="35">
        <f>SUMIFS(СВЦЭМ!$C$33:$C$776,СВЦЭМ!$A$33:$A$776,$A103,СВЦЭМ!$B$33:$B$776,M$83)+'СЕТ СН'!$H$9+СВЦЭМ!$D$10+'СЕТ СН'!$H$6-'СЕТ СН'!$H$19</f>
        <v>856.27136286999996</v>
      </c>
      <c r="N103" s="35">
        <f>SUMIFS(СВЦЭМ!$C$33:$C$776,СВЦЭМ!$A$33:$A$776,$A103,СВЦЭМ!$B$33:$B$776,N$83)+'СЕТ СН'!$H$9+СВЦЭМ!$D$10+'СЕТ СН'!$H$6-'СЕТ СН'!$H$19</f>
        <v>856.86799099999996</v>
      </c>
      <c r="O103" s="35">
        <f>SUMIFS(СВЦЭМ!$C$33:$C$776,СВЦЭМ!$A$33:$A$776,$A103,СВЦЭМ!$B$33:$B$776,O$83)+'СЕТ СН'!$H$9+СВЦЭМ!$D$10+'СЕТ СН'!$H$6-'СЕТ СН'!$H$19</f>
        <v>860.54133545000002</v>
      </c>
      <c r="P103" s="35">
        <f>SUMIFS(СВЦЭМ!$C$33:$C$776,СВЦЭМ!$A$33:$A$776,$A103,СВЦЭМ!$B$33:$B$776,P$83)+'СЕТ СН'!$H$9+СВЦЭМ!$D$10+'СЕТ СН'!$H$6-'СЕТ СН'!$H$19</f>
        <v>866.27770242999998</v>
      </c>
      <c r="Q103" s="35">
        <f>SUMIFS(СВЦЭМ!$C$33:$C$776,СВЦЭМ!$A$33:$A$776,$A103,СВЦЭМ!$B$33:$B$776,Q$83)+'СЕТ СН'!$H$9+СВЦЭМ!$D$10+'СЕТ СН'!$H$6-'СЕТ СН'!$H$19</f>
        <v>867.94113399999992</v>
      </c>
      <c r="R103" s="35">
        <f>SUMIFS(СВЦЭМ!$C$33:$C$776,СВЦЭМ!$A$33:$A$776,$A103,СВЦЭМ!$B$33:$B$776,R$83)+'СЕТ СН'!$H$9+СВЦЭМ!$D$10+'СЕТ СН'!$H$6-'СЕТ СН'!$H$19</f>
        <v>871.28514977999998</v>
      </c>
      <c r="S103" s="35">
        <f>SUMIFS(СВЦЭМ!$C$33:$C$776,СВЦЭМ!$A$33:$A$776,$A103,СВЦЭМ!$B$33:$B$776,S$83)+'СЕТ СН'!$H$9+СВЦЭМ!$D$10+'СЕТ СН'!$H$6-'СЕТ СН'!$H$19</f>
        <v>875.16149439999992</v>
      </c>
      <c r="T103" s="35">
        <f>SUMIFS(СВЦЭМ!$C$33:$C$776,СВЦЭМ!$A$33:$A$776,$A103,СВЦЭМ!$B$33:$B$776,T$83)+'СЕТ СН'!$H$9+СВЦЭМ!$D$10+'СЕТ СН'!$H$6-'СЕТ СН'!$H$19</f>
        <v>871.30551030999993</v>
      </c>
      <c r="U103" s="35">
        <f>SUMIFS(СВЦЭМ!$C$33:$C$776,СВЦЭМ!$A$33:$A$776,$A103,СВЦЭМ!$B$33:$B$776,U$83)+'СЕТ СН'!$H$9+СВЦЭМ!$D$10+'СЕТ СН'!$H$6-'СЕТ СН'!$H$19</f>
        <v>872.99412107000001</v>
      </c>
      <c r="V103" s="35">
        <f>SUMIFS(СВЦЭМ!$C$33:$C$776,СВЦЭМ!$A$33:$A$776,$A103,СВЦЭМ!$B$33:$B$776,V$83)+'СЕТ СН'!$H$9+СВЦЭМ!$D$10+'СЕТ СН'!$H$6-'СЕТ СН'!$H$19</f>
        <v>878.88741832999995</v>
      </c>
      <c r="W103" s="35">
        <f>SUMIFS(СВЦЭМ!$C$33:$C$776,СВЦЭМ!$A$33:$A$776,$A103,СВЦЭМ!$B$33:$B$776,W$83)+'СЕТ СН'!$H$9+СВЦЭМ!$D$10+'СЕТ СН'!$H$6-'СЕТ СН'!$H$19</f>
        <v>879.08693926000001</v>
      </c>
      <c r="X103" s="35">
        <f>SUMIFS(СВЦЭМ!$C$33:$C$776,СВЦЭМ!$A$33:$A$776,$A103,СВЦЭМ!$B$33:$B$776,X$83)+'СЕТ СН'!$H$9+СВЦЭМ!$D$10+'СЕТ СН'!$H$6-'СЕТ СН'!$H$19</f>
        <v>892.34737694</v>
      </c>
      <c r="Y103" s="35">
        <f>SUMIFS(СВЦЭМ!$C$33:$C$776,СВЦЭМ!$A$33:$A$776,$A103,СВЦЭМ!$B$33:$B$776,Y$83)+'СЕТ СН'!$H$9+СВЦЭМ!$D$10+'СЕТ СН'!$H$6-'СЕТ СН'!$H$19</f>
        <v>956.64541336999991</v>
      </c>
    </row>
    <row r="104" spans="1:25" ht="15.75" x14ac:dyDescent="0.2">
      <c r="A104" s="34">
        <f t="shared" si="2"/>
        <v>43606</v>
      </c>
      <c r="B104" s="35">
        <f>SUMIFS(СВЦЭМ!$C$33:$C$776,СВЦЭМ!$A$33:$A$776,$A104,СВЦЭМ!$B$33:$B$776,B$83)+'СЕТ СН'!$H$9+СВЦЭМ!$D$10+'СЕТ СН'!$H$6-'СЕТ СН'!$H$19</f>
        <v>1042.34879845</v>
      </c>
      <c r="C104" s="35">
        <f>SUMIFS(СВЦЭМ!$C$33:$C$776,СВЦЭМ!$A$33:$A$776,$A104,СВЦЭМ!$B$33:$B$776,C$83)+'СЕТ СН'!$H$9+СВЦЭМ!$D$10+'СЕТ СН'!$H$6-'СЕТ СН'!$H$19</f>
        <v>1128.4485144</v>
      </c>
      <c r="D104" s="35">
        <f>SUMIFS(СВЦЭМ!$C$33:$C$776,СВЦЭМ!$A$33:$A$776,$A104,СВЦЭМ!$B$33:$B$776,D$83)+'СЕТ СН'!$H$9+СВЦЭМ!$D$10+'СЕТ СН'!$H$6-'СЕТ СН'!$H$19</f>
        <v>1207.5022355400001</v>
      </c>
      <c r="E104" s="35">
        <f>SUMIFS(СВЦЭМ!$C$33:$C$776,СВЦЭМ!$A$33:$A$776,$A104,СВЦЭМ!$B$33:$B$776,E$83)+'СЕТ СН'!$H$9+СВЦЭМ!$D$10+'СЕТ СН'!$H$6-'СЕТ СН'!$H$19</f>
        <v>1219.3147050100001</v>
      </c>
      <c r="F104" s="35">
        <f>SUMIFS(СВЦЭМ!$C$33:$C$776,СВЦЭМ!$A$33:$A$776,$A104,СВЦЭМ!$B$33:$B$776,F$83)+'СЕТ СН'!$H$9+СВЦЭМ!$D$10+'СЕТ СН'!$H$6-'СЕТ СН'!$H$19</f>
        <v>1208.4616924200002</v>
      </c>
      <c r="G104" s="35">
        <f>SUMIFS(СВЦЭМ!$C$33:$C$776,СВЦЭМ!$A$33:$A$776,$A104,СВЦЭМ!$B$33:$B$776,G$83)+'СЕТ СН'!$H$9+СВЦЭМ!$D$10+'СЕТ СН'!$H$6-'СЕТ СН'!$H$19</f>
        <v>1189.6485809400001</v>
      </c>
      <c r="H104" s="35">
        <f>SUMIFS(СВЦЭМ!$C$33:$C$776,СВЦЭМ!$A$33:$A$776,$A104,СВЦЭМ!$B$33:$B$776,H$83)+'СЕТ СН'!$H$9+СВЦЭМ!$D$10+'СЕТ СН'!$H$6-'СЕТ СН'!$H$19</f>
        <v>1110.1802431799999</v>
      </c>
      <c r="I104" s="35">
        <f>SUMIFS(СВЦЭМ!$C$33:$C$776,СВЦЭМ!$A$33:$A$776,$A104,СВЦЭМ!$B$33:$B$776,I$83)+'СЕТ СН'!$H$9+СВЦЭМ!$D$10+'СЕТ СН'!$H$6-'СЕТ СН'!$H$19</f>
        <v>1006.52499776</v>
      </c>
      <c r="J104" s="35">
        <f>SUMIFS(СВЦЭМ!$C$33:$C$776,СВЦЭМ!$A$33:$A$776,$A104,СВЦЭМ!$B$33:$B$776,J$83)+'СЕТ СН'!$H$9+СВЦЭМ!$D$10+'СЕТ СН'!$H$6-'СЕТ СН'!$H$19</f>
        <v>915.97048290999999</v>
      </c>
      <c r="K104" s="35">
        <f>SUMIFS(СВЦЭМ!$C$33:$C$776,СВЦЭМ!$A$33:$A$776,$A104,СВЦЭМ!$B$33:$B$776,K$83)+'СЕТ СН'!$H$9+СВЦЭМ!$D$10+'СЕТ СН'!$H$6-'СЕТ СН'!$H$19</f>
        <v>872.75556349999999</v>
      </c>
      <c r="L104" s="35">
        <f>SUMIFS(СВЦЭМ!$C$33:$C$776,СВЦЭМ!$A$33:$A$776,$A104,СВЦЭМ!$B$33:$B$776,L$83)+'СЕТ СН'!$H$9+СВЦЭМ!$D$10+'СЕТ СН'!$H$6-'СЕТ СН'!$H$19</f>
        <v>855.19602405000001</v>
      </c>
      <c r="M104" s="35">
        <f>SUMIFS(СВЦЭМ!$C$33:$C$776,СВЦЭМ!$A$33:$A$776,$A104,СВЦЭМ!$B$33:$B$776,M$83)+'СЕТ СН'!$H$9+СВЦЭМ!$D$10+'СЕТ СН'!$H$6-'СЕТ СН'!$H$19</f>
        <v>849.42905481000003</v>
      </c>
      <c r="N104" s="35">
        <f>SUMIFS(СВЦЭМ!$C$33:$C$776,СВЦЭМ!$A$33:$A$776,$A104,СВЦЭМ!$B$33:$B$776,N$83)+'СЕТ СН'!$H$9+СВЦЭМ!$D$10+'СЕТ СН'!$H$6-'СЕТ СН'!$H$19</f>
        <v>846.48352790000001</v>
      </c>
      <c r="O104" s="35">
        <f>SUMIFS(СВЦЭМ!$C$33:$C$776,СВЦЭМ!$A$33:$A$776,$A104,СВЦЭМ!$B$33:$B$776,O$83)+'СЕТ СН'!$H$9+СВЦЭМ!$D$10+'СЕТ СН'!$H$6-'СЕТ СН'!$H$19</f>
        <v>850.45073828</v>
      </c>
      <c r="P104" s="35">
        <f>SUMIFS(СВЦЭМ!$C$33:$C$776,СВЦЭМ!$A$33:$A$776,$A104,СВЦЭМ!$B$33:$B$776,P$83)+'СЕТ СН'!$H$9+СВЦЭМ!$D$10+'СЕТ СН'!$H$6-'СЕТ СН'!$H$19</f>
        <v>859.03392669999994</v>
      </c>
      <c r="Q104" s="35">
        <f>SUMIFS(СВЦЭМ!$C$33:$C$776,СВЦЭМ!$A$33:$A$776,$A104,СВЦЭМ!$B$33:$B$776,Q$83)+'СЕТ СН'!$H$9+СВЦЭМ!$D$10+'СЕТ СН'!$H$6-'СЕТ СН'!$H$19</f>
        <v>861.93662094000001</v>
      </c>
      <c r="R104" s="35">
        <f>SUMIFS(СВЦЭМ!$C$33:$C$776,СВЦЭМ!$A$33:$A$776,$A104,СВЦЭМ!$B$33:$B$776,R$83)+'СЕТ СН'!$H$9+СВЦЭМ!$D$10+'СЕТ СН'!$H$6-'СЕТ СН'!$H$19</f>
        <v>857.34632248999992</v>
      </c>
      <c r="S104" s="35">
        <f>SUMIFS(СВЦЭМ!$C$33:$C$776,СВЦЭМ!$A$33:$A$776,$A104,СВЦЭМ!$B$33:$B$776,S$83)+'СЕТ СН'!$H$9+СВЦЭМ!$D$10+'СЕТ СН'!$H$6-'СЕТ СН'!$H$19</f>
        <v>865.34913137000001</v>
      </c>
      <c r="T104" s="35">
        <f>SUMIFS(СВЦЭМ!$C$33:$C$776,СВЦЭМ!$A$33:$A$776,$A104,СВЦЭМ!$B$33:$B$776,T$83)+'СЕТ СН'!$H$9+СВЦЭМ!$D$10+'СЕТ СН'!$H$6-'СЕТ СН'!$H$19</f>
        <v>858.30174459</v>
      </c>
      <c r="U104" s="35">
        <f>SUMIFS(СВЦЭМ!$C$33:$C$776,СВЦЭМ!$A$33:$A$776,$A104,СВЦЭМ!$B$33:$B$776,U$83)+'СЕТ СН'!$H$9+СВЦЭМ!$D$10+'СЕТ СН'!$H$6-'СЕТ СН'!$H$19</f>
        <v>854.01467726999999</v>
      </c>
      <c r="V104" s="35">
        <f>SUMIFS(СВЦЭМ!$C$33:$C$776,СВЦЭМ!$A$33:$A$776,$A104,СВЦЭМ!$B$33:$B$776,V$83)+'СЕТ СН'!$H$9+СВЦЭМ!$D$10+'СЕТ СН'!$H$6-'СЕТ СН'!$H$19</f>
        <v>863.95761769000001</v>
      </c>
      <c r="W104" s="35">
        <f>SUMIFS(СВЦЭМ!$C$33:$C$776,СВЦЭМ!$A$33:$A$776,$A104,СВЦЭМ!$B$33:$B$776,W$83)+'СЕТ СН'!$H$9+СВЦЭМ!$D$10+'СЕТ СН'!$H$6-'СЕТ СН'!$H$19</f>
        <v>872.33488130000001</v>
      </c>
      <c r="X104" s="35">
        <f>SUMIFS(СВЦЭМ!$C$33:$C$776,СВЦЭМ!$A$33:$A$776,$A104,СВЦЭМ!$B$33:$B$776,X$83)+'СЕТ СН'!$H$9+СВЦЭМ!$D$10+'СЕТ СН'!$H$6-'СЕТ СН'!$H$19</f>
        <v>877.94558325000003</v>
      </c>
      <c r="Y104" s="35">
        <f>SUMIFS(СВЦЭМ!$C$33:$C$776,СВЦЭМ!$A$33:$A$776,$A104,СВЦЭМ!$B$33:$B$776,Y$83)+'СЕТ СН'!$H$9+СВЦЭМ!$D$10+'СЕТ СН'!$H$6-'СЕТ СН'!$H$19</f>
        <v>949.18242969999994</v>
      </c>
    </row>
    <row r="105" spans="1:25" ht="15.75" x14ac:dyDescent="0.2">
      <c r="A105" s="34">
        <f t="shared" si="2"/>
        <v>43607</v>
      </c>
      <c r="B105" s="35">
        <f>SUMIFS(СВЦЭМ!$C$33:$C$776,СВЦЭМ!$A$33:$A$776,$A105,СВЦЭМ!$B$33:$B$776,B$83)+'СЕТ СН'!$H$9+СВЦЭМ!$D$10+'СЕТ СН'!$H$6-'СЕТ СН'!$H$19</f>
        <v>1042.5718429400001</v>
      </c>
      <c r="C105" s="35">
        <f>SUMIFS(СВЦЭМ!$C$33:$C$776,СВЦЭМ!$A$33:$A$776,$A105,СВЦЭМ!$B$33:$B$776,C$83)+'СЕТ СН'!$H$9+СВЦЭМ!$D$10+'СЕТ СН'!$H$6-'СЕТ СН'!$H$19</f>
        <v>1144.1995543200001</v>
      </c>
      <c r="D105" s="35">
        <f>SUMIFS(СВЦЭМ!$C$33:$C$776,СВЦЭМ!$A$33:$A$776,$A105,СВЦЭМ!$B$33:$B$776,D$83)+'СЕТ СН'!$H$9+СВЦЭМ!$D$10+'СЕТ СН'!$H$6-'СЕТ СН'!$H$19</f>
        <v>1198.5863959999999</v>
      </c>
      <c r="E105" s="35">
        <f>SUMIFS(СВЦЭМ!$C$33:$C$776,СВЦЭМ!$A$33:$A$776,$A105,СВЦЭМ!$B$33:$B$776,E$83)+'СЕТ СН'!$H$9+СВЦЭМ!$D$10+'СЕТ СН'!$H$6-'СЕТ СН'!$H$19</f>
        <v>1197.26741588</v>
      </c>
      <c r="F105" s="35">
        <f>SUMIFS(СВЦЭМ!$C$33:$C$776,СВЦЭМ!$A$33:$A$776,$A105,СВЦЭМ!$B$33:$B$776,F$83)+'СЕТ СН'!$H$9+СВЦЭМ!$D$10+'СЕТ СН'!$H$6-'СЕТ СН'!$H$19</f>
        <v>1194.4596018899999</v>
      </c>
      <c r="G105" s="35">
        <f>SUMIFS(СВЦЭМ!$C$33:$C$776,СВЦЭМ!$A$33:$A$776,$A105,СВЦЭМ!$B$33:$B$776,G$83)+'СЕТ СН'!$H$9+СВЦЭМ!$D$10+'СЕТ СН'!$H$6-'СЕТ СН'!$H$19</f>
        <v>1190.0712634000001</v>
      </c>
      <c r="H105" s="35">
        <f>SUMIFS(СВЦЭМ!$C$33:$C$776,СВЦЭМ!$A$33:$A$776,$A105,СВЦЭМ!$B$33:$B$776,H$83)+'СЕТ СН'!$H$9+СВЦЭМ!$D$10+'СЕТ СН'!$H$6-'СЕТ СН'!$H$19</f>
        <v>1090.3525645899999</v>
      </c>
      <c r="I105" s="35">
        <f>SUMIFS(СВЦЭМ!$C$33:$C$776,СВЦЭМ!$A$33:$A$776,$A105,СВЦЭМ!$B$33:$B$776,I$83)+'СЕТ СН'!$H$9+СВЦЭМ!$D$10+'СЕТ СН'!$H$6-'СЕТ СН'!$H$19</f>
        <v>1004.4907888299999</v>
      </c>
      <c r="J105" s="35">
        <f>SUMIFS(СВЦЭМ!$C$33:$C$776,СВЦЭМ!$A$33:$A$776,$A105,СВЦЭМ!$B$33:$B$776,J$83)+'СЕТ СН'!$H$9+СВЦЭМ!$D$10+'СЕТ СН'!$H$6-'СЕТ СН'!$H$19</f>
        <v>932.80171407</v>
      </c>
      <c r="K105" s="35">
        <f>SUMIFS(СВЦЭМ!$C$33:$C$776,СВЦЭМ!$A$33:$A$776,$A105,СВЦЭМ!$B$33:$B$776,K$83)+'СЕТ СН'!$H$9+СВЦЭМ!$D$10+'СЕТ СН'!$H$6-'СЕТ СН'!$H$19</f>
        <v>886.9611142</v>
      </c>
      <c r="L105" s="35">
        <f>SUMIFS(СВЦЭМ!$C$33:$C$776,СВЦЭМ!$A$33:$A$776,$A105,СВЦЭМ!$B$33:$B$776,L$83)+'СЕТ СН'!$H$9+СВЦЭМ!$D$10+'СЕТ СН'!$H$6-'СЕТ СН'!$H$19</f>
        <v>867.05782257999999</v>
      </c>
      <c r="M105" s="35">
        <f>SUMIFS(СВЦЭМ!$C$33:$C$776,СВЦЭМ!$A$33:$A$776,$A105,СВЦЭМ!$B$33:$B$776,M$83)+'СЕТ СН'!$H$9+СВЦЭМ!$D$10+'СЕТ СН'!$H$6-'СЕТ СН'!$H$19</f>
        <v>863.06779085999995</v>
      </c>
      <c r="N105" s="35">
        <f>SUMIFS(СВЦЭМ!$C$33:$C$776,СВЦЭМ!$A$33:$A$776,$A105,СВЦЭМ!$B$33:$B$776,N$83)+'СЕТ СН'!$H$9+СВЦЭМ!$D$10+'СЕТ СН'!$H$6-'СЕТ СН'!$H$19</f>
        <v>857.70164767999995</v>
      </c>
      <c r="O105" s="35">
        <f>SUMIFS(СВЦЭМ!$C$33:$C$776,СВЦЭМ!$A$33:$A$776,$A105,СВЦЭМ!$B$33:$B$776,O$83)+'СЕТ СН'!$H$9+СВЦЭМ!$D$10+'СЕТ СН'!$H$6-'СЕТ СН'!$H$19</f>
        <v>866.62797690999992</v>
      </c>
      <c r="P105" s="35">
        <f>SUMIFS(СВЦЭМ!$C$33:$C$776,СВЦЭМ!$A$33:$A$776,$A105,СВЦЭМ!$B$33:$B$776,P$83)+'СЕТ СН'!$H$9+СВЦЭМ!$D$10+'СЕТ СН'!$H$6-'СЕТ СН'!$H$19</f>
        <v>861.07784815000002</v>
      </c>
      <c r="Q105" s="35">
        <f>SUMIFS(СВЦЭМ!$C$33:$C$776,СВЦЭМ!$A$33:$A$776,$A105,СВЦЭМ!$B$33:$B$776,Q$83)+'СЕТ СН'!$H$9+СВЦЭМ!$D$10+'СЕТ СН'!$H$6-'СЕТ СН'!$H$19</f>
        <v>860.59698873999992</v>
      </c>
      <c r="R105" s="35">
        <f>SUMIFS(СВЦЭМ!$C$33:$C$776,СВЦЭМ!$A$33:$A$776,$A105,СВЦЭМ!$B$33:$B$776,R$83)+'СЕТ СН'!$H$9+СВЦЭМ!$D$10+'СЕТ СН'!$H$6-'СЕТ СН'!$H$19</f>
        <v>864.53861873999995</v>
      </c>
      <c r="S105" s="35">
        <f>SUMIFS(СВЦЭМ!$C$33:$C$776,СВЦЭМ!$A$33:$A$776,$A105,СВЦЭМ!$B$33:$B$776,S$83)+'СЕТ СН'!$H$9+СВЦЭМ!$D$10+'СЕТ СН'!$H$6-'СЕТ СН'!$H$19</f>
        <v>864.98814197000002</v>
      </c>
      <c r="T105" s="35">
        <f>SUMIFS(СВЦЭМ!$C$33:$C$776,СВЦЭМ!$A$33:$A$776,$A105,СВЦЭМ!$B$33:$B$776,T$83)+'СЕТ СН'!$H$9+СВЦЭМ!$D$10+'СЕТ СН'!$H$6-'СЕТ СН'!$H$19</f>
        <v>873.67967182999996</v>
      </c>
      <c r="U105" s="35">
        <f>SUMIFS(СВЦЭМ!$C$33:$C$776,СВЦЭМ!$A$33:$A$776,$A105,СВЦЭМ!$B$33:$B$776,U$83)+'СЕТ СН'!$H$9+СВЦЭМ!$D$10+'СЕТ СН'!$H$6-'СЕТ СН'!$H$19</f>
        <v>872.78672360999997</v>
      </c>
      <c r="V105" s="35">
        <f>SUMIFS(СВЦЭМ!$C$33:$C$776,СВЦЭМ!$A$33:$A$776,$A105,СВЦЭМ!$B$33:$B$776,V$83)+'СЕТ СН'!$H$9+СВЦЭМ!$D$10+'СЕТ СН'!$H$6-'СЕТ СН'!$H$19</f>
        <v>886.72246181999992</v>
      </c>
      <c r="W105" s="35">
        <f>SUMIFS(СВЦЭМ!$C$33:$C$776,СВЦЭМ!$A$33:$A$776,$A105,СВЦЭМ!$B$33:$B$776,W$83)+'СЕТ СН'!$H$9+СВЦЭМ!$D$10+'СЕТ СН'!$H$6-'СЕТ СН'!$H$19</f>
        <v>883.65960709000001</v>
      </c>
      <c r="X105" s="35">
        <f>SUMIFS(СВЦЭМ!$C$33:$C$776,СВЦЭМ!$A$33:$A$776,$A105,СВЦЭМ!$B$33:$B$776,X$83)+'СЕТ СН'!$H$9+СВЦЭМ!$D$10+'СЕТ СН'!$H$6-'СЕТ СН'!$H$19</f>
        <v>883.92342492</v>
      </c>
      <c r="Y105" s="35">
        <f>SUMIFS(СВЦЭМ!$C$33:$C$776,СВЦЭМ!$A$33:$A$776,$A105,СВЦЭМ!$B$33:$B$776,Y$83)+'СЕТ СН'!$H$9+СВЦЭМ!$D$10+'СЕТ СН'!$H$6-'СЕТ СН'!$H$19</f>
        <v>947.57946192999998</v>
      </c>
    </row>
    <row r="106" spans="1:25" ht="15.75" x14ac:dyDescent="0.2">
      <c r="A106" s="34">
        <f t="shared" si="2"/>
        <v>43608</v>
      </c>
      <c r="B106" s="35">
        <f>SUMIFS(СВЦЭМ!$C$33:$C$776,СВЦЭМ!$A$33:$A$776,$A106,СВЦЭМ!$B$33:$B$776,B$83)+'СЕТ СН'!$H$9+СВЦЭМ!$D$10+'СЕТ СН'!$H$6-'СЕТ СН'!$H$19</f>
        <v>1055.3183626699999</v>
      </c>
      <c r="C106" s="35">
        <f>SUMIFS(СВЦЭМ!$C$33:$C$776,СВЦЭМ!$A$33:$A$776,$A106,СВЦЭМ!$B$33:$B$776,C$83)+'СЕТ СН'!$H$9+СВЦЭМ!$D$10+'СЕТ СН'!$H$6-'СЕТ СН'!$H$19</f>
        <v>1151.6055691500001</v>
      </c>
      <c r="D106" s="35">
        <f>SUMIFS(СВЦЭМ!$C$33:$C$776,СВЦЭМ!$A$33:$A$776,$A106,СВЦЭМ!$B$33:$B$776,D$83)+'СЕТ СН'!$H$9+СВЦЭМ!$D$10+'СЕТ СН'!$H$6-'СЕТ СН'!$H$19</f>
        <v>1206.23625044</v>
      </c>
      <c r="E106" s="35">
        <f>SUMIFS(СВЦЭМ!$C$33:$C$776,СВЦЭМ!$A$33:$A$776,$A106,СВЦЭМ!$B$33:$B$776,E$83)+'СЕТ СН'!$H$9+СВЦЭМ!$D$10+'СЕТ СН'!$H$6-'СЕТ СН'!$H$19</f>
        <v>1212.2049841500002</v>
      </c>
      <c r="F106" s="35">
        <f>SUMIFS(СВЦЭМ!$C$33:$C$776,СВЦЭМ!$A$33:$A$776,$A106,СВЦЭМ!$B$33:$B$776,F$83)+'СЕТ СН'!$H$9+СВЦЭМ!$D$10+'СЕТ СН'!$H$6-'СЕТ СН'!$H$19</f>
        <v>1210.2757642900001</v>
      </c>
      <c r="G106" s="35">
        <f>SUMIFS(СВЦЭМ!$C$33:$C$776,СВЦЭМ!$A$33:$A$776,$A106,СВЦЭМ!$B$33:$B$776,G$83)+'СЕТ СН'!$H$9+СВЦЭМ!$D$10+'СЕТ СН'!$H$6-'СЕТ СН'!$H$19</f>
        <v>1221.1745704</v>
      </c>
      <c r="H106" s="35">
        <f>SUMIFS(СВЦЭМ!$C$33:$C$776,СВЦЭМ!$A$33:$A$776,$A106,СВЦЭМ!$B$33:$B$776,H$83)+'СЕТ СН'!$H$9+СВЦЭМ!$D$10+'СЕТ СН'!$H$6-'СЕТ СН'!$H$19</f>
        <v>1116.09489418</v>
      </c>
      <c r="I106" s="35">
        <f>SUMIFS(СВЦЭМ!$C$33:$C$776,СВЦЭМ!$A$33:$A$776,$A106,СВЦЭМ!$B$33:$B$776,I$83)+'СЕТ СН'!$H$9+СВЦЭМ!$D$10+'СЕТ СН'!$H$6-'СЕТ СН'!$H$19</f>
        <v>1006.8440938499999</v>
      </c>
      <c r="J106" s="35">
        <f>SUMIFS(СВЦЭМ!$C$33:$C$776,СВЦЭМ!$A$33:$A$776,$A106,СВЦЭМ!$B$33:$B$776,J$83)+'СЕТ СН'!$H$9+СВЦЭМ!$D$10+'СЕТ СН'!$H$6-'СЕТ СН'!$H$19</f>
        <v>928.83264768999993</v>
      </c>
      <c r="K106" s="35">
        <f>SUMIFS(СВЦЭМ!$C$33:$C$776,СВЦЭМ!$A$33:$A$776,$A106,СВЦЭМ!$B$33:$B$776,K$83)+'СЕТ СН'!$H$9+СВЦЭМ!$D$10+'СЕТ СН'!$H$6-'СЕТ СН'!$H$19</f>
        <v>877.77417780999997</v>
      </c>
      <c r="L106" s="35">
        <f>SUMIFS(СВЦЭМ!$C$33:$C$776,СВЦЭМ!$A$33:$A$776,$A106,СВЦЭМ!$B$33:$B$776,L$83)+'СЕТ СН'!$H$9+СВЦЭМ!$D$10+'СЕТ СН'!$H$6-'СЕТ СН'!$H$19</f>
        <v>856.80363069999999</v>
      </c>
      <c r="M106" s="35">
        <f>SUMIFS(СВЦЭМ!$C$33:$C$776,СВЦЭМ!$A$33:$A$776,$A106,СВЦЭМ!$B$33:$B$776,M$83)+'СЕТ СН'!$H$9+СВЦЭМ!$D$10+'СЕТ СН'!$H$6-'СЕТ СН'!$H$19</f>
        <v>850.58679558999995</v>
      </c>
      <c r="N106" s="35">
        <f>SUMIFS(СВЦЭМ!$C$33:$C$776,СВЦЭМ!$A$33:$A$776,$A106,СВЦЭМ!$B$33:$B$776,N$83)+'СЕТ СН'!$H$9+СВЦЭМ!$D$10+'СЕТ СН'!$H$6-'СЕТ СН'!$H$19</f>
        <v>842.37492873999997</v>
      </c>
      <c r="O106" s="35">
        <f>SUMIFS(СВЦЭМ!$C$33:$C$776,СВЦЭМ!$A$33:$A$776,$A106,СВЦЭМ!$B$33:$B$776,O$83)+'СЕТ СН'!$H$9+СВЦЭМ!$D$10+'СЕТ СН'!$H$6-'СЕТ СН'!$H$19</f>
        <v>839.88225475000002</v>
      </c>
      <c r="P106" s="35">
        <f>SUMIFS(СВЦЭМ!$C$33:$C$776,СВЦЭМ!$A$33:$A$776,$A106,СВЦЭМ!$B$33:$B$776,P$83)+'СЕТ СН'!$H$9+СВЦЭМ!$D$10+'СЕТ СН'!$H$6-'СЕТ СН'!$H$19</f>
        <v>845.57317129</v>
      </c>
      <c r="Q106" s="35">
        <f>SUMIFS(СВЦЭМ!$C$33:$C$776,СВЦЭМ!$A$33:$A$776,$A106,СВЦЭМ!$B$33:$B$776,Q$83)+'СЕТ СН'!$H$9+СВЦЭМ!$D$10+'СЕТ СН'!$H$6-'СЕТ СН'!$H$19</f>
        <v>852.17932408000001</v>
      </c>
      <c r="R106" s="35">
        <f>SUMIFS(СВЦЭМ!$C$33:$C$776,СВЦЭМ!$A$33:$A$776,$A106,СВЦЭМ!$B$33:$B$776,R$83)+'СЕТ СН'!$H$9+СВЦЭМ!$D$10+'СЕТ СН'!$H$6-'СЕТ СН'!$H$19</f>
        <v>851.92526669999995</v>
      </c>
      <c r="S106" s="35">
        <f>SUMIFS(СВЦЭМ!$C$33:$C$776,СВЦЭМ!$A$33:$A$776,$A106,СВЦЭМ!$B$33:$B$776,S$83)+'СЕТ СН'!$H$9+СВЦЭМ!$D$10+'СЕТ СН'!$H$6-'СЕТ СН'!$H$19</f>
        <v>858.80063627999994</v>
      </c>
      <c r="T106" s="35">
        <f>SUMIFS(СВЦЭМ!$C$33:$C$776,СВЦЭМ!$A$33:$A$776,$A106,СВЦЭМ!$B$33:$B$776,T$83)+'СЕТ СН'!$H$9+СВЦЭМ!$D$10+'СЕТ СН'!$H$6-'СЕТ СН'!$H$19</f>
        <v>851.72179930999994</v>
      </c>
      <c r="U106" s="35">
        <f>SUMIFS(СВЦЭМ!$C$33:$C$776,СВЦЭМ!$A$33:$A$776,$A106,СВЦЭМ!$B$33:$B$776,U$83)+'СЕТ СН'!$H$9+СВЦЭМ!$D$10+'СЕТ СН'!$H$6-'СЕТ СН'!$H$19</f>
        <v>854.98783426</v>
      </c>
      <c r="V106" s="35">
        <f>SUMIFS(СВЦЭМ!$C$33:$C$776,СВЦЭМ!$A$33:$A$776,$A106,СВЦЭМ!$B$33:$B$776,V$83)+'СЕТ СН'!$H$9+СВЦЭМ!$D$10+'СЕТ СН'!$H$6-'СЕТ СН'!$H$19</f>
        <v>857.50300316999994</v>
      </c>
      <c r="W106" s="35">
        <f>SUMIFS(СВЦЭМ!$C$33:$C$776,СВЦЭМ!$A$33:$A$776,$A106,СВЦЭМ!$B$33:$B$776,W$83)+'СЕТ СН'!$H$9+СВЦЭМ!$D$10+'СЕТ СН'!$H$6-'СЕТ СН'!$H$19</f>
        <v>863.57740901</v>
      </c>
      <c r="X106" s="35">
        <f>SUMIFS(СВЦЭМ!$C$33:$C$776,СВЦЭМ!$A$33:$A$776,$A106,СВЦЭМ!$B$33:$B$776,X$83)+'СЕТ СН'!$H$9+СВЦЭМ!$D$10+'СЕТ СН'!$H$6-'СЕТ СН'!$H$19</f>
        <v>874.78240713000002</v>
      </c>
      <c r="Y106" s="35">
        <f>SUMIFS(СВЦЭМ!$C$33:$C$776,СВЦЭМ!$A$33:$A$776,$A106,СВЦЭМ!$B$33:$B$776,Y$83)+'СЕТ СН'!$H$9+СВЦЭМ!$D$10+'СЕТ СН'!$H$6-'СЕТ СН'!$H$19</f>
        <v>925.16135741999994</v>
      </c>
    </row>
    <row r="107" spans="1:25" ht="15.75" x14ac:dyDescent="0.2">
      <c r="A107" s="34">
        <f t="shared" si="2"/>
        <v>43609</v>
      </c>
      <c r="B107" s="35">
        <f>SUMIFS(СВЦЭМ!$C$33:$C$776,СВЦЭМ!$A$33:$A$776,$A107,СВЦЭМ!$B$33:$B$776,B$83)+'СЕТ СН'!$H$9+СВЦЭМ!$D$10+'СЕТ СН'!$H$6-'СЕТ СН'!$H$19</f>
        <v>1030.5050864100001</v>
      </c>
      <c r="C107" s="35">
        <f>SUMIFS(СВЦЭМ!$C$33:$C$776,СВЦЭМ!$A$33:$A$776,$A107,СВЦЭМ!$B$33:$B$776,C$83)+'СЕТ СН'!$H$9+СВЦЭМ!$D$10+'СЕТ СН'!$H$6-'СЕТ СН'!$H$19</f>
        <v>1138.2569686300001</v>
      </c>
      <c r="D107" s="35">
        <f>SUMIFS(СВЦЭМ!$C$33:$C$776,СВЦЭМ!$A$33:$A$776,$A107,СВЦЭМ!$B$33:$B$776,D$83)+'СЕТ СН'!$H$9+СВЦЭМ!$D$10+'СЕТ СН'!$H$6-'СЕТ СН'!$H$19</f>
        <v>1238.5248259499999</v>
      </c>
      <c r="E107" s="35">
        <f>SUMIFS(СВЦЭМ!$C$33:$C$776,СВЦЭМ!$A$33:$A$776,$A107,СВЦЭМ!$B$33:$B$776,E$83)+'СЕТ СН'!$H$9+СВЦЭМ!$D$10+'СЕТ СН'!$H$6-'СЕТ СН'!$H$19</f>
        <v>1245.14102039</v>
      </c>
      <c r="F107" s="35">
        <f>SUMIFS(СВЦЭМ!$C$33:$C$776,СВЦЭМ!$A$33:$A$776,$A107,СВЦЭМ!$B$33:$B$776,F$83)+'СЕТ СН'!$H$9+СВЦЭМ!$D$10+'СЕТ СН'!$H$6-'СЕТ СН'!$H$19</f>
        <v>1241.9160932100001</v>
      </c>
      <c r="G107" s="35">
        <f>SUMIFS(СВЦЭМ!$C$33:$C$776,СВЦЭМ!$A$33:$A$776,$A107,СВЦЭМ!$B$33:$B$776,G$83)+'СЕТ СН'!$H$9+СВЦЭМ!$D$10+'СЕТ СН'!$H$6-'СЕТ СН'!$H$19</f>
        <v>1226.1641482</v>
      </c>
      <c r="H107" s="35">
        <f>SUMIFS(СВЦЭМ!$C$33:$C$776,СВЦЭМ!$A$33:$A$776,$A107,СВЦЭМ!$B$33:$B$776,H$83)+'СЕТ СН'!$H$9+СВЦЭМ!$D$10+'СЕТ СН'!$H$6-'СЕТ СН'!$H$19</f>
        <v>1098.89183411</v>
      </c>
      <c r="I107" s="35">
        <f>SUMIFS(СВЦЭМ!$C$33:$C$776,СВЦЭМ!$A$33:$A$776,$A107,СВЦЭМ!$B$33:$B$776,I$83)+'СЕТ СН'!$H$9+СВЦЭМ!$D$10+'СЕТ СН'!$H$6-'СЕТ СН'!$H$19</f>
        <v>998.91453224999998</v>
      </c>
      <c r="J107" s="35">
        <f>SUMIFS(СВЦЭМ!$C$33:$C$776,СВЦЭМ!$A$33:$A$776,$A107,СВЦЭМ!$B$33:$B$776,J$83)+'СЕТ СН'!$H$9+СВЦЭМ!$D$10+'СЕТ СН'!$H$6-'СЕТ СН'!$H$19</f>
        <v>928.96966178999992</v>
      </c>
      <c r="K107" s="35">
        <f>SUMIFS(СВЦЭМ!$C$33:$C$776,СВЦЭМ!$A$33:$A$776,$A107,СВЦЭМ!$B$33:$B$776,K$83)+'СЕТ СН'!$H$9+СВЦЭМ!$D$10+'СЕТ СН'!$H$6-'СЕТ СН'!$H$19</f>
        <v>884.11755767</v>
      </c>
      <c r="L107" s="35">
        <f>SUMIFS(СВЦЭМ!$C$33:$C$776,СВЦЭМ!$A$33:$A$776,$A107,СВЦЭМ!$B$33:$B$776,L$83)+'СЕТ СН'!$H$9+СВЦЭМ!$D$10+'СЕТ СН'!$H$6-'СЕТ СН'!$H$19</f>
        <v>857.63479298999994</v>
      </c>
      <c r="M107" s="35">
        <f>SUMIFS(СВЦЭМ!$C$33:$C$776,СВЦЭМ!$A$33:$A$776,$A107,СВЦЭМ!$B$33:$B$776,M$83)+'СЕТ СН'!$H$9+СВЦЭМ!$D$10+'СЕТ СН'!$H$6-'СЕТ СН'!$H$19</f>
        <v>848.57162099999994</v>
      </c>
      <c r="N107" s="35">
        <f>SUMIFS(СВЦЭМ!$C$33:$C$776,СВЦЭМ!$A$33:$A$776,$A107,СВЦЭМ!$B$33:$B$776,N$83)+'СЕТ СН'!$H$9+СВЦЭМ!$D$10+'СЕТ СН'!$H$6-'СЕТ СН'!$H$19</f>
        <v>845.28738309999994</v>
      </c>
      <c r="O107" s="35">
        <f>SUMIFS(СВЦЭМ!$C$33:$C$776,СВЦЭМ!$A$33:$A$776,$A107,СВЦЭМ!$B$33:$B$776,O$83)+'СЕТ СН'!$H$9+СВЦЭМ!$D$10+'СЕТ СН'!$H$6-'СЕТ СН'!$H$19</f>
        <v>844.32769005</v>
      </c>
      <c r="P107" s="35">
        <f>SUMIFS(СВЦЭМ!$C$33:$C$776,СВЦЭМ!$A$33:$A$776,$A107,СВЦЭМ!$B$33:$B$776,P$83)+'СЕТ СН'!$H$9+СВЦЭМ!$D$10+'СЕТ СН'!$H$6-'СЕТ СН'!$H$19</f>
        <v>846.98705244999996</v>
      </c>
      <c r="Q107" s="35">
        <f>SUMIFS(СВЦЭМ!$C$33:$C$776,СВЦЭМ!$A$33:$A$776,$A107,СВЦЭМ!$B$33:$B$776,Q$83)+'СЕТ СН'!$H$9+СВЦЭМ!$D$10+'СЕТ СН'!$H$6-'СЕТ СН'!$H$19</f>
        <v>848.91336474999991</v>
      </c>
      <c r="R107" s="35">
        <f>SUMIFS(СВЦЭМ!$C$33:$C$776,СВЦЭМ!$A$33:$A$776,$A107,СВЦЭМ!$B$33:$B$776,R$83)+'СЕТ СН'!$H$9+СВЦЭМ!$D$10+'СЕТ СН'!$H$6-'СЕТ СН'!$H$19</f>
        <v>851.36311698999998</v>
      </c>
      <c r="S107" s="35">
        <f>SUMIFS(СВЦЭМ!$C$33:$C$776,СВЦЭМ!$A$33:$A$776,$A107,СВЦЭМ!$B$33:$B$776,S$83)+'СЕТ СН'!$H$9+СВЦЭМ!$D$10+'СЕТ СН'!$H$6-'СЕТ СН'!$H$19</f>
        <v>863.21191133000002</v>
      </c>
      <c r="T107" s="35">
        <f>SUMIFS(СВЦЭМ!$C$33:$C$776,СВЦЭМ!$A$33:$A$776,$A107,СВЦЭМ!$B$33:$B$776,T$83)+'СЕТ СН'!$H$9+СВЦЭМ!$D$10+'СЕТ СН'!$H$6-'СЕТ СН'!$H$19</f>
        <v>876.79266920999999</v>
      </c>
      <c r="U107" s="35">
        <f>SUMIFS(СВЦЭМ!$C$33:$C$776,СВЦЭМ!$A$33:$A$776,$A107,СВЦЭМ!$B$33:$B$776,U$83)+'СЕТ СН'!$H$9+СВЦЭМ!$D$10+'СЕТ СН'!$H$6-'СЕТ СН'!$H$19</f>
        <v>854.60883020999995</v>
      </c>
      <c r="V107" s="35">
        <f>SUMIFS(СВЦЭМ!$C$33:$C$776,СВЦЭМ!$A$33:$A$776,$A107,СВЦЭМ!$B$33:$B$776,V$83)+'СЕТ СН'!$H$9+СВЦЭМ!$D$10+'СЕТ СН'!$H$6-'СЕТ СН'!$H$19</f>
        <v>850.20011469999997</v>
      </c>
      <c r="W107" s="35">
        <f>SUMIFS(СВЦЭМ!$C$33:$C$776,СВЦЭМ!$A$33:$A$776,$A107,СВЦЭМ!$B$33:$B$776,W$83)+'СЕТ СН'!$H$9+СВЦЭМ!$D$10+'СЕТ СН'!$H$6-'СЕТ СН'!$H$19</f>
        <v>861.25673669999992</v>
      </c>
      <c r="X107" s="35">
        <f>SUMIFS(СВЦЭМ!$C$33:$C$776,СВЦЭМ!$A$33:$A$776,$A107,СВЦЭМ!$B$33:$B$776,X$83)+'СЕТ СН'!$H$9+СВЦЭМ!$D$10+'СЕТ СН'!$H$6-'СЕТ СН'!$H$19</f>
        <v>868.91689593000001</v>
      </c>
      <c r="Y107" s="35">
        <f>SUMIFS(СВЦЭМ!$C$33:$C$776,СВЦЭМ!$A$33:$A$776,$A107,СВЦЭМ!$B$33:$B$776,Y$83)+'СЕТ СН'!$H$9+СВЦЭМ!$D$10+'СЕТ СН'!$H$6-'СЕТ СН'!$H$19</f>
        <v>905.42915714999992</v>
      </c>
    </row>
    <row r="108" spans="1:25" ht="15.75" x14ac:dyDescent="0.2">
      <c r="A108" s="34">
        <f t="shared" si="2"/>
        <v>43610</v>
      </c>
      <c r="B108" s="35">
        <f>SUMIFS(СВЦЭМ!$C$33:$C$776,СВЦЭМ!$A$33:$A$776,$A108,СВЦЭМ!$B$33:$B$776,B$83)+'СЕТ СН'!$H$9+СВЦЭМ!$D$10+'СЕТ СН'!$H$6-'СЕТ СН'!$H$19</f>
        <v>992.63550723999992</v>
      </c>
      <c r="C108" s="35">
        <f>SUMIFS(СВЦЭМ!$C$33:$C$776,СВЦЭМ!$A$33:$A$776,$A108,СВЦЭМ!$B$33:$B$776,C$83)+'СЕТ СН'!$H$9+СВЦЭМ!$D$10+'СЕТ СН'!$H$6-'СЕТ СН'!$H$19</f>
        <v>1043.86769114</v>
      </c>
      <c r="D108" s="35">
        <f>SUMIFS(СВЦЭМ!$C$33:$C$776,СВЦЭМ!$A$33:$A$776,$A108,СВЦЭМ!$B$33:$B$776,D$83)+'СЕТ СН'!$H$9+СВЦЭМ!$D$10+'СЕТ СН'!$H$6-'СЕТ СН'!$H$19</f>
        <v>1115.8189195300001</v>
      </c>
      <c r="E108" s="35">
        <f>SUMIFS(СВЦЭМ!$C$33:$C$776,СВЦЭМ!$A$33:$A$776,$A108,СВЦЭМ!$B$33:$B$776,E$83)+'СЕТ СН'!$H$9+СВЦЭМ!$D$10+'СЕТ СН'!$H$6-'СЕТ СН'!$H$19</f>
        <v>1147.05212095</v>
      </c>
      <c r="F108" s="35">
        <f>SUMIFS(СВЦЭМ!$C$33:$C$776,СВЦЭМ!$A$33:$A$776,$A108,СВЦЭМ!$B$33:$B$776,F$83)+'СЕТ СН'!$H$9+СВЦЭМ!$D$10+'СЕТ СН'!$H$6-'СЕТ СН'!$H$19</f>
        <v>1153.28250078</v>
      </c>
      <c r="G108" s="35">
        <f>SUMIFS(СВЦЭМ!$C$33:$C$776,СВЦЭМ!$A$33:$A$776,$A108,СВЦЭМ!$B$33:$B$776,G$83)+'СЕТ СН'!$H$9+СВЦЭМ!$D$10+'СЕТ СН'!$H$6-'СЕТ СН'!$H$19</f>
        <v>1162.27401596</v>
      </c>
      <c r="H108" s="35">
        <f>SUMIFS(СВЦЭМ!$C$33:$C$776,СВЦЭМ!$A$33:$A$776,$A108,СВЦЭМ!$B$33:$B$776,H$83)+'СЕТ СН'!$H$9+СВЦЭМ!$D$10+'СЕТ СН'!$H$6-'СЕТ СН'!$H$19</f>
        <v>1069.3399228999999</v>
      </c>
      <c r="I108" s="35">
        <f>SUMIFS(СВЦЭМ!$C$33:$C$776,СВЦЭМ!$A$33:$A$776,$A108,СВЦЭМ!$B$33:$B$776,I$83)+'СЕТ СН'!$H$9+СВЦЭМ!$D$10+'СЕТ СН'!$H$6-'СЕТ СН'!$H$19</f>
        <v>991.07240545000002</v>
      </c>
      <c r="J108" s="35">
        <f>SUMIFS(СВЦЭМ!$C$33:$C$776,СВЦЭМ!$A$33:$A$776,$A108,СВЦЭМ!$B$33:$B$776,J$83)+'СЕТ СН'!$H$9+СВЦЭМ!$D$10+'СЕТ СН'!$H$6-'СЕТ СН'!$H$19</f>
        <v>919.73765237999999</v>
      </c>
      <c r="K108" s="35">
        <f>SUMIFS(СВЦЭМ!$C$33:$C$776,СВЦЭМ!$A$33:$A$776,$A108,СВЦЭМ!$B$33:$B$776,K$83)+'СЕТ СН'!$H$9+СВЦЭМ!$D$10+'СЕТ СН'!$H$6-'СЕТ СН'!$H$19</f>
        <v>869.21136932000002</v>
      </c>
      <c r="L108" s="35">
        <f>SUMIFS(СВЦЭМ!$C$33:$C$776,СВЦЭМ!$A$33:$A$776,$A108,СВЦЭМ!$B$33:$B$776,L$83)+'СЕТ СН'!$H$9+СВЦЭМ!$D$10+'СЕТ СН'!$H$6-'СЕТ СН'!$H$19</f>
        <v>856.88143098</v>
      </c>
      <c r="M108" s="35">
        <f>SUMIFS(СВЦЭМ!$C$33:$C$776,СВЦЭМ!$A$33:$A$776,$A108,СВЦЭМ!$B$33:$B$776,M$83)+'СЕТ СН'!$H$9+СВЦЭМ!$D$10+'СЕТ СН'!$H$6-'СЕТ СН'!$H$19</f>
        <v>844.26817289999997</v>
      </c>
      <c r="N108" s="35">
        <f>SUMIFS(СВЦЭМ!$C$33:$C$776,СВЦЭМ!$A$33:$A$776,$A108,СВЦЭМ!$B$33:$B$776,N$83)+'СЕТ СН'!$H$9+СВЦЭМ!$D$10+'СЕТ СН'!$H$6-'СЕТ СН'!$H$19</f>
        <v>846.65778599999999</v>
      </c>
      <c r="O108" s="35">
        <f>SUMIFS(СВЦЭМ!$C$33:$C$776,СВЦЭМ!$A$33:$A$776,$A108,СВЦЭМ!$B$33:$B$776,O$83)+'СЕТ СН'!$H$9+СВЦЭМ!$D$10+'СЕТ СН'!$H$6-'СЕТ СН'!$H$19</f>
        <v>838.49526608999997</v>
      </c>
      <c r="P108" s="35">
        <f>SUMIFS(СВЦЭМ!$C$33:$C$776,СВЦЭМ!$A$33:$A$776,$A108,СВЦЭМ!$B$33:$B$776,P$83)+'СЕТ СН'!$H$9+СВЦЭМ!$D$10+'СЕТ СН'!$H$6-'СЕТ СН'!$H$19</f>
        <v>833.96884906000003</v>
      </c>
      <c r="Q108" s="35">
        <f>SUMIFS(СВЦЭМ!$C$33:$C$776,СВЦЭМ!$A$33:$A$776,$A108,СВЦЭМ!$B$33:$B$776,Q$83)+'СЕТ СН'!$H$9+СВЦЭМ!$D$10+'СЕТ СН'!$H$6-'СЕТ СН'!$H$19</f>
        <v>830.95192291000001</v>
      </c>
      <c r="R108" s="35">
        <f>SUMIFS(СВЦЭМ!$C$33:$C$776,СВЦЭМ!$A$33:$A$776,$A108,СВЦЭМ!$B$33:$B$776,R$83)+'СЕТ СН'!$H$9+СВЦЭМ!$D$10+'СЕТ СН'!$H$6-'СЕТ СН'!$H$19</f>
        <v>827.52414194999994</v>
      </c>
      <c r="S108" s="35">
        <f>SUMIFS(СВЦЭМ!$C$33:$C$776,СВЦЭМ!$A$33:$A$776,$A108,СВЦЭМ!$B$33:$B$776,S$83)+'СЕТ СН'!$H$9+СВЦЭМ!$D$10+'СЕТ СН'!$H$6-'СЕТ СН'!$H$19</f>
        <v>813.77730622000001</v>
      </c>
      <c r="T108" s="35">
        <f>SUMIFS(СВЦЭМ!$C$33:$C$776,СВЦЭМ!$A$33:$A$776,$A108,СВЦЭМ!$B$33:$B$776,T$83)+'СЕТ СН'!$H$9+СВЦЭМ!$D$10+'СЕТ СН'!$H$6-'СЕТ СН'!$H$19</f>
        <v>812.27793149000001</v>
      </c>
      <c r="U108" s="35">
        <f>SUMIFS(СВЦЭМ!$C$33:$C$776,СВЦЭМ!$A$33:$A$776,$A108,СВЦЭМ!$B$33:$B$776,U$83)+'СЕТ СН'!$H$9+СВЦЭМ!$D$10+'СЕТ СН'!$H$6-'СЕТ СН'!$H$19</f>
        <v>803.06216136</v>
      </c>
      <c r="V108" s="35">
        <f>SUMIFS(СВЦЭМ!$C$33:$C$776,СВЦЭМ!$A$33:$A$776,$A108,СВЦЭМ!$B$33:$B$776,V$83)+'СЕТ СН'!$H$9+СВЦЭМ!$D$10+'СЕТ СН'!$H$6-'СЕТ СН'!$H$19</f>
        <v>799.88201293999998</v>
      </c>
      <c r="W108" s="35">
        <f>SUMIFS(СВЦЭМ!$C$33:$C$776,СВЦЭМ!$A$33:$A$776,$A108,СВЦЭМ!$B$33:$B$776,W$83)+'СЕТ СН'!$H$9+СВЦЭМ!$D$10+'СЕТ СН'!$H$6-'СЕТ СН'!$H$19</f>
        <v>816.76999710999996</v>
      </c>
      <c r="X108" s="35">
        <f>SUMIFS(СВЦЭМ!$C$33:$C$776,СВЦЭМ!$A$33:$A$776,$A108,СВЦЭМ!$B$33:$B$776,X$83)+'СЕТ СН'!$H$9+СВЦЭМ!$D$10+'СЕТ СН'!$H$6-'СЕТ СН'!$H$19</f>
        <v>831.38207488</v>
      </c>
      <c r="Y108" s="35">
        <f>SUMIFS(СВЦЭМ!$C$33:$C$776,СВЦЭМ!$A$33:$A$776,$A108,СВЦЭМ!$B$33:$B$776,Y$83)+'СЕТ СН'!$H$9+СВЦЭМ!$D$10+'СЕТ СН'!$H$6-'СЕТ СН'!$H$19</f>
        <v>870.31056583999998</v>
      </c>
    </row>
    <row r="109" spans="1:25" ht="15.75" x14ac:dyDescent="0.2">
      <c r="A109" s="34">
        <f t="shared" si="2"/>
        <v>43611</v>
      </c>
      <c r="B109" s="35">
        <f>SUMIFS(СВЦЭМ!$C$33:$C$776,СВЦЭМ!$A$33:$A$776,$A109,СВЦЭМ!$B$33:$B$776,B$83)+'СЕТ СН'!$H$9+СВЦЭМ!$D$10+'СЕТ СН'!$H$6-'СЕТ СН'!$H$19</f>
        <v>961.17849622999995</v>
      </c>
      <c r="C109" s="35">
        <f>SUMIFS(СВЦЭМ!$C$33:$C$776,СВЦЭМ!$A$33:$A$776,$A109,СВЦЭМ!$B$33:$B$776,C$83)+'СЕТ СН'!$H$9+СВЦЭМ!$D$10+'СЕТ СН'!$H$6-'СЕТ СН'!$H$19</f>
        <v>1077.5589100700001</v>
      </c>
      <c r="D109" s="35">
        <f>SUMIFS(СВЦЭМ!$C$33:$C$776,СВЦЭМ!$A$33:$A$776,$A109,СВЦЭМ!$B$33:$B$776,D$83)+'СЕТ СН'!$H$9+СВЦЭМ!$D$10+'СЕТ СН'!$H$6-'СЕТ СН'!$H$19</f>
        <v>1176.7933743999999</v>
      </c>
      <c r="E109" s="35">
        <f>SUMIFS(СВЦЭМ!$C$33:$C$776,СВЦЭМ!$A$33:$A$776,$A109,СВЦЭМ!$B$33:$B$776,E$83)+'СЕТ СН'!$H$9+СВЦЭМ!$D$10+'СЕТ СН'!$H$6-'СЕТ СН'!$H$19</f>
        <v>1192.5034535699999</v>
      </c>
      <c r="F109" s="35">
        <f>SUMIFS(СВЦЭМ!$C$33:$C$776,СВЦЭМ!$A$33:$A$776,$A109,СВЦЭМ!$B$33:$B$776,F$83)+'СЕТ СН'!$H$9+СВЦЭМ!$D$10+'СЕТ СН'!$H$6-'СЕТ СН'!$H$19</f>
        <v>1188.1705641799999</v>
      </c>
      <c r="G109" s="35">
        <f>SUMIFS(СВЦЭМ!$C$33:$C$776,СВЦЭМ!$A$33:$A$776,$A109,СВЦЭМ!$B$33:$B$776,G$83)+'СЕТ СН'!$H$9+СВЦЭМ!$D$10+'СЕТ СН'!$H$6-'СЕТ СН'!$H$19</f>
        <v>1188.2091363500001</v>
      </c>
      <c r="H109" s="35">
        <f>SUMIFS(СВЦЭМ!$C$33:$C$776,СВЦЭМ!$A$33:$A$776,$A109,СВЦЭМ!$B$33:$B$776,H$83)+'СЕТ СН'!$H$9+СВЦЭМ!$D$10+'СЕТ СН'!$H$6-'СЕТ СН'!$H$19</f>
        <v>1099.05014005</v>
      </c>
      <c r="I109" s="35">
        <f>SUMIFS(СВЦЭМ!$C$33:$C$776,СВЦЭМ!$A$33:$A$776,$A109,СВЦЭМ!$B$33:$B$776,I$83)+'СЕТ СН'!$H$9+СВЦЭМ!$D$10+'СЕТ СН'!$H$6-'СЕТ СН'!$H$19</f>
        <v>993.58861676999993</v>
      </c>
      <c r="J109" s="35">
        <f>SUMIFS(СВЦЭМ!$C$33:$C$776,СВЦЭМ!$A$33:$A$776,$A109,СВЦЭМ!$B$33:$B$776,J$83)+'СЕТ СН'!$H$9+СВЦЭМ!$D$10+'СЕТ СН'!$H$6-'СЕТ СН'!$H$19</f>
        <v>879.25658836999992</v>
      </c>
      <c r="K109" s="35">
        <f>SUMIFS(СВЦЭМ!$C$33:$C$776,СВЦЭМ!$A$33:$A$776,$A109,СВЦЭМ!$B$33:$B$776,K$83)+'СЕТ СН'!$H$9+СВЦЭМ!$D$10+'СЕТ СН'!$H$6-'СЕТ СН'!$H$19</f>
        <v>849.61282413999993</v>
      </c>
      <c r="L109" s="35">
        <f>SUMIFS(СВЦЭМ!$C$33:$C$776,СВЦЭМ!$A$33:$A$776,$A109,СВЦЭМ!$B$33:$B$776,L$83)+'СЕТ СН'!$H$9+СВЦЭМ!$D$10+'СЕТ СН'!$H$6-'СЕТ СН'!$H$19</f>
        <v>853.89471244999993</v>
      </c>
      <c r="M109" s="35">
        <f>SUMIFS(СВЦЭМ!$C$33:$C$776,СВЦЭМ!$A$33:$A$776,$A109,СВЦЭМ!$B$33:$B$776,M$83)+'СЕТ СН'!$H$9+СВЦЭМ!$D$10+'СЕТ СН'!$H$6-'СЕТ СН'!$H$19</f>
        <v>842.61132216999999</v>
      </c>
      <c r="N109" s="35">
        <f>SUMIFS(СВЦЭМ!$C$33:$C$776,СВЦЭМ!$A$33:$A$776,$A109,СВЦЭМ!$B$33:$B$776,N$83)+'СЕТ СН'!$H$9+СВЦЭМ!$D$10+'СЕТ СН'!$H$6-'СЕТ СН'!$H$19</f>
        <v>844.18576769999993</v>
      </c>
      <c r="O109" s="35">
        <f>SUMIFS(СВЦЭМ!$C$33:$C$776,СВЦЭМ!$A$33:$A$776,$A109,СВЦЭМ!$B$33:$B$776,O$83)+'СЕТ СН'!$H$9+СВЦЭМ!$D$10+'СЕТ СН'!$H$6-'СЕТ СН'!$H$19</f>
        <v>846.84173271999998</v>
      </c>
      <c r="P109" s="35">
        <f>SUMIFS(СВЦЭМ!$C$33:$C$776,СВЦЭМ!$A$33:$A$776,$A109,СВЦЭМ!$B$33:$B$776,P$83)+'СЕТ СН'!$H$9+СВЦЭМ!$D$10+'СЕТ СН'!$H$6-'СЕТ СН'!$H$19</f>
        <v>844.35419715</v>
      </c>
      <c r="Q109" s="35">
        <f>SUMIFS(СВЦЭМ!$C$33:$C$776,СВЦЭМ!$A$33:$A$776,$A109,СВЦЭМ!$B$33:$B$776,Q$83)+'СЕТ СН'!$H$9+СВЦЭМ!$D$10+'СЕТ СН'!$H$6-'СЕТ СН'!$H$19</f>
        <v>845.42375492999997</v>
      </c>
      <c r="R109" s="35">
        <f>SUMIFS(СВЦЭМ!$C$33:$C$776,СВЦЭМ!$A$33:$A$776,$A109,СВЦЭМ!$B$33:$B$776,R$83)+'СЕТ СН'!$H$9+СВЦЭМ!$D$10+'СЕТ СН'!$H$6-'СЕТ СН'!$H$19</f>
        <v>847.34928212</v>
      </c>
      <c r="S109" s="35">
        <f>SUMIFS(СВЦЭМ!$C$33:$C$776,СВЦЭМ!$A$33:$A$776,$A109,СВЦЭМ!$B$33:$B$776,S$83)+'СЕТ СН'!$H$9+СВЦЭМ!$D$10+'СЕТ СН'!$H$6-'СЕТ СН'!$H$19</f>
        <v>788.42494067999996</v>
      </c>
      <c r="T109" s="35">
        <f>SUMIFS(СВЦЭМ!$C$33:$C$776,СВЦЭМ!$A$33:$A$776,$A109,СВЦЭМ!$B$33:$B$776,T$83)+'СЕТ СН'!$H$9+СВЦЭМ!$D$10+'СЕТ СН'!$H$6-'СЕТ СН'!$H$19</f>
        <v>783.53484035999998</v>
      </c>
      <c r="U109" s="35">
        <f>SUMIFS(СВЦЭМ!$C$33:$C$776,СВЦЭМ!$A$33:$A$776,$A109,СВЦЭМ!$B$33:$B$776,U$83)+'СЕТ СН'!$H$9+СВЦЭМ!$D$10+'СЕТ СН'!$H$6-'СЕТ СН'!$H$19</f>
        <v>770.14832167999998</v>
      </c>
      <c r="V109" s="35">
        <f>SUMIFS(СВЦЭМ!$C$33:$C$776,СВЦЭМ!$A$33:$A$776,$A109,СВЦЭМ!$B$33:$B$776,V$83)+'СЕТ СН'!$H$9+СВЦЭМ!$D$10+'СЕТ СН'!$H$6-'СЕТ СН'!$H$19</f>
        <v>771.53230353999993</v>
      </c>
      <c r="W109" s="35">
        <f>SUMIFS(СВЦЭМ!$C$33:$C$776,СВЦЭМ!$A$33:$A$776,$A109,СВЦЭМ!$B$33:$B$776,W$83)+'СЕТ СН'!$H$9+СВЦЭМ!$D$10+'СЕТ СН'!$H$6-'СЕТ СН'!$H$19</f>
        <v>804.95720029999995</v>
      </c>
      <c r="X109" s="35">
        <f>SUMIFS(СВЦЭМ!$C$33:$C$776,СВЦЭМ!$A$33:$A$776,$A109,СВЦЭМ!$B$33:$B$776,X$83)+'СЕТ СН'!$H$9+СВЦЭМ!$D$10+'СЕТ СН'!$H$6-'СЕТ СН'!$H$19</f>
        <v>795.10373203999995</v>
      </c>
      <c r="Y109" s="35">
        <f>SUMIFS(СВЦЭМ!$C$33:$C$776,СВЦЭМ!$A$33:$A$776,$A109,СВЦЭМ!$B$33:$B$776,Y$83)+'СЕТ СН'!$H$9+СВЦЭМ!$D$10+'СЕТ СН'!$H$6-'СЕТ СН'!$H$19</f>
        <v>823.68037823999998</v>
      </c>
    </row>
    <row r="110" spans="1:25" ht="15.75" x14ac:dyDescent="0.2">
      <c r="A110" s="34">
        <f t="shared" si="2"/>
        <v>43612</v>
      </c>
      <c r="B110" s="35">
        <f>SUMIFS(СВЦЭМ!$C$33:$C$776,СВЦЭМ!$A$33:$A$776,$A110,СВЦЭМ!$B$33:$B$776,B$83)+'СЕТ СН'!$H$9+СВЦЭМ!$D$10+'СЕТ СН'!$H$6-'СЕТ СН'!$H$19</f>
        <v>972.60418971000001</v>
      </c>
      <c r="C110" s="35">
        <f>SUMIFS(СВЦЭМ!$C$33:$C$776,СВЦЭМ!$A$33:$A$776,$A110,СВЦЭМ!$B$33:$B$776,C$83)+'СЕТ СН'!$H$9+СВЦЭМ!$D$10+'СЕТ СН'!$H$6-'СЕТ СН'!$H$19</f>
        <v>1033.63073059</v>
      </c>
      <c r="D110" s="35">
        <f>SUMIFS(СВЦЭМ!$C$33:$C$776,СВЦЭМ!$A$33:$A$776,$A110,СВЦЭМ!$B$33:$B$776,D$83)+'СЕТ СН'!$H$9+СВЦЭМ!$D$10+'СЕТ СН'!$H$6-'СЕТ СН'!$H$19</f>
        <v>1107.3402643300001</v>
      </c>
      <c r="E110" s="35">
        <f>SUMIFS(СВЦЭМ!$C$33:$C$776,СВЦЭМ!$A$33:$A$776,$A110,СВЦЭМ!$B$33:$B$776,E$83)+'СЕТ СН'!$H$9+СВЦЭМ!$D$10+'СЕТ СН'!$H$6-'СЕТ СН'!$H$19</f>
        <v>1131.08284278</v>
      </c>
      <c r="F110" s="35">
        <f>SUMIFS(СВЦЭМ!$C$33:$C$776,СВЦЭМ!$A$33:$A$776,$A110,СВЦЭМ!$B$33:$B$776,F$83)+'СЕТ СН'!$H$9+СВЦЭМ!$D$10+'СЕТ СН'!$H$6-'СЕТ СН'!$H$19</f>
        <v>1136.7151023599999</v>
      </c>
      <c r="G110" s="35">
        <f>SUMIFS(СВЦЭМ!$C$33:$C$776,СВЦЭМ!$A$33:$A$776,$A110,СВЦЭМ!$B$33:$B$776,G$83)+'СЕТ СН'!$H$9+СВЦЭМ!$D$10+'СЕТ СН'!$H$6-'СЕТ СН'!$H$19</f>
        <v>1137.2037630699999</v>
      </c>
      <c r="H110" s="35">
        <f>SUMIFS(СВЦЭМ!$C$33:$C$776,СВЦЭМ!$A$33:$A$776,$A110,СВЦЭМ!$B$33:$B$776,H$83)+'СЕТ СН'!$H$9+СВЦЭМ!$D$10+'СЕТ СН'!$H$6-'СЕТ СН'!$H$19</f>
        <v>1038.5616261499999</v>
      </c>
      <c r="I110" s="35">
        <f>SUMIFS(СВЦЭМ!$C$33:$C$776,СВЦЭМ!$A$33:$A$776,$A110,СВЦЭМ!$B$33:$B$776,I$83)+'СЕТ СН'!$H$9+СВЦЭМ!$D$10+'СЕТ СН'!$H$6-'СЕТ СН'!$H$19</f>
        <v>984.70446275999996</v>
      </c>
      <c r="J110" s="35">
        <f>SUMIFS(СВЦЭМ!$C$33:$C$776,СВЦЭМ!$A$33:$A$776,$A110,СВЦЭМ!$B$33:$B$776,J$83)+'СЕТ СН'!$H$9+СВЦЭМ!$D$10+'СЕТ СН'!$H$6-'СЕТ СН'!$H$19</f>
        <v>937.96052077000002</v>
      </c>
      <c r="K110" s="35">
        <f>SUMIFS(СВЦЭМ!$C$33:$C$776,СВЦЭМ!$A$33:$A$776,$A110,СВЦЭМ!$B$33:$B$776,K$83)+'СЕТ СН'!$H$9+СВЦЭМ!$D$10+'СЕТ СН'!$H$6-'СЕТ СН'!$H$19</f>
        <v>869.40728832999991</v>
      </c>
      <c r="L110" s="35">
        <f>SUMIFS(СВЦЭМ!$C$33:$C$776,СВЦЭМ!$A$33:$A$776,$A110,СВЦЭМ!$B$33:$B$776,L$83)+'СЕТ СН'!$H$9+СВЦЭМ!$D$10+'СЕТ СН'!$H$6-'СЕТ СН'!$H$19</f>
        <v>852.34418487999994</v>
      </c>
      <c r="M110" s="35">
        <f>SUMIFS(СВЦЭМ!$C$33:$C$776,СВЦЭМ!$A$33:$A$776,$A110,СВЦЭМ!$B$33:$B$776,M$83)+'СЕТ СН'!$H$9+СВЦЭМ!$D$10+'СЕТ СН'!$H$6-'СЕТ СН'!$H$19</f>
        <v>854.06597941999996</v>
      </c>
      <c r="N110" s="35">
        <f>SUMIFS(СВЦЭМ!$C$33:$C$776,СВЦЭМ!$A$33:$A$776,$A110,СВЦЭМ!$B$33:$B$776,N$83)+'СЕТ СН'!$H$9+СВЦЭМ!$D$10+'СЕТ СН'!$H$6-'СЕТ СН'!$H$19</f>
        <v>835.29071553999995</v>
      </c>
      <c r="O110" s="35">
        <f>SUMIFS(СВЦЭМ!$C$33:$C$776,СВЦЭМ!$A$33:$A$776,$A110,СВЦЭМ!$B$33:$B$776,O$83)+'СЕТ СН'!$H$9+СВЦЭМ!$D$10+'СЕТ СН'!$H$6-'СЕТ СН'!$H$19</f>
        <v>851.21052330999999</v>
      </c>
      <c r="P110" s="35">
        <f>SUMIFS(СВЦЭМ!$C$33:$C$776,СВЦЭМ!$A$33:$A$776,$A110,СВЦЭМ!$B$33:$B$776,P$83)+'СЕТ СН'!$H$9+СВЦЭМ!$D$10+'СЕТ СН'!$H$6-'СЕТ СН'!$H$19</f>
        <v>850.45038290999992</v>
      </c>
      <c r="Q110" s="35">
        <f>SUMIFS(СВЦЭМ!$C$33:$C$776,СВЦЭМ!$A$33:$A$776,$A110,СВЦЭМ!$B$33:$B$776,Q$83)+'СЕТ СН'!$H$9+СВЦЭМ!$D$10+'СЕТ СН'!$H$6-'СЕТ СН'!$H$19</f>
        <v>843.46379030999992</v>
      </c>
      <c r="R110" s="35">
        <f>SUMIFS(СВЦЭМ!$C$33:$C$776,СВЦЭМ!$A$33:$A$776,$A110,СВЦЭМ!$B$33:$B$776,R$83)+'СЕТ СН'!$H$9+СВЦЭМ!$D$10+'СЕТ СН'!$H$6-'СЕТ СН'!$H$19</f>
        <v>840.86848871999996</v>
      </c>
      <c r="S110" s="35">
        <f>SUMIFS(СВЦЭМ!$C$33:$C$776,СВЦЭМ!$A$33:$A$776,$A110,СВЦЭМ!$B$33:$B$776,S$83)+'СЕТ СН'!$H$9+СВЦЭМ!$D$10+'СЕТ СН'!$H$6-'СЕТ СН'!$H$19</f>
        <v>850.01970720999998</v>
      </c>
      <c r="T110" s="35">
        <f>SUMIFS(СВЦЭМ!$C$33:$C$776,СВЦЭМ!$A$33:$A$776,$A110,СВЦЭМ!$B$33:$B$776,T$83)+'СЕТ СН'!$H$9+СВЦЭМ!$D$10+'СЕТ СН'!$H$6-'СЕТ СН'!$H$19</f>
        <v>847.19306691999998</v>
      </c>
      <c r="U110" s="35">
        <f>SUMIFS(СВЦЭМ!$C$33:$C$776,СВЦЭМ!$A$33:$A$776,$A110,СВЦЭМ!$B$33:$B$776,U$83)+'СЕТ СН'!$H$9+СВЦЭМ!$D$10+'СЕТ СН'!$H$6-'СЕТ СН'!$H$19</f>
        <v>837.97824758000002</v>
      </c>
      <c r="V110" s="35">
        <f>SUMIFS(СВЦЭМ!$C$33:$C$776,СВЦЭМ!$A$33:$A$776,$A110,СВЦЭМ!$B$33:$B$776,V$83)+'СЕТ СН'!$H$9+СВЦЭМ!$D$10+'СЕТ СН'!$H$6-'СЕТ СН'!$H$19</f>
        <v>828.72276776000001</v>
      </c>
      <c r="W110" s="35">
        <f>SUMIFS(СВЦЭМ!$C$33:$C$776,СВЦЭМ!$A$33:$A$776,$A110,СВЦЭМ!$B$33:$B$776,W$83)+'СЕТ СН'!$H$9+СВЦЭМ!$D$10+'СЕТ СН'!$H$6-'СЕТ СН'!$H$19</f>
        <v>790.03223722999996</v>
      </c>
      <c r="X110" s="35">
        <f>SUMIFS(СВЦЭМ!$C$33:$C$776,СВЦЭМ!$A$33:$A$776,$A110,СВЦЭМ!$B$33:$B$776,X$83)+'СЕТ СН'!$H$9+СВЦЭМ!$D$10+'СЕТ СН'!$H$6-'СЕТ СН'!$H$19</f>
        <v>812.49774649999995</v>
      </c>
      <c r="Y110" s="35">
        <f>SUMIFS(СВЦЭМ!$C$33:$C$776,СВЦЭМ!$A$33:$A$776,$A110,СВЦЭМ!$B$33:$B$776,Y$83)+'СЕТ СН'!$H$9+СВЦЭМ!$D$10+'СЕТ СН'!$H$6-'СЕТ СН'!$H$19</f>
        <v>899.37174988999993</v>
      </c>
    </row>
    <row r="111" spans="1:25" ht="15.75" x14ac:dyDescent="0.2">
      <c r="A111" s="34">
        <f t="shared" si="2"/>
        <v>43613</v>
      </c>
      <c r="B111" s="35">
        <f>SUMIFS(СВЦЭМ!$C$33:$C$776,СВЦЭМ!$A$33:$A$776,$A111,СВЦЭМ!$B$33:$B$776,B$83)+'СЕТ СН'!$H$9+СВЦЭМ!$D$10+'СЕТ СН'!$H$6-'СЕТ СН'!$H$19</f>
        <v>1020.99378424</v>
      </c>
      <c r="C111" s="35">
        <f>SUMIFS(СВЦЭМ!$C$33:$C$776,СВЦЭМ!$A$33:$A$776,$A111,СВЦЭМ!$B$33:$B$776,C$83)+'СЕТ СН'!$H$9+СВЦЭМ!$D$10+'СЕТ СН'!$H$6-'СЕТ СН'!$H$19</f>
        <v>1111.34492357</v>
      </c>
      <c r="D111" s="35">
        <f>SUMIFS(СВЦЭМ!$C$33:$C$776,СВЦЭМ!$A$33:$A$776,$A111,СВЦЭМ!$B$33:$B$776,D$83)+'СЕТ СН'!$H$9+СВЦЭМ!$D$10+'СЕТ СН'!$H$6-'СЕТ СН'!$H$19</f>
        <v>1216.6683380500001</v>
      </c>
      <c r="E111" s="35">
        <f>SUMIFS(СВЦЭМ!$C$33:$C$776,СВЦЭМ!$A$33:$A$776,$A111,СВЦЭМ!$B$33:$B$776,E$83)+'СЕТ СН'!$H$9+СВЦЭМ!$D$10+'СЕТ СН'!$H$6-'СЕТ СН'!$H$19</f>
        <v>1226.09354158</v>
      </c>
      <c r="F111" s="35">
        <f>SUMIFS(СВЦЭМ!$C$33:$C$776,СВЦЭМ!$A$33:$A$776,$A111,СВЦЭМ!$B$33:$B$776,F$83)+'СЕТ СН'!$H$9+СВЦЭМ!$D$10+'СЕТ СН'!$H$6-'СЕТ СН'!$H$19</f>
        <v>1230.9681832700001</v>
      </c>
      <c r="G111" s="35">
        <f>SUMIFS(СВЦЭМ!$C$33:$C$776,СВЦЭМ!$A$33:$A$776,$A111,СВЦЭМ!$B$33:$B$776,G$83)+'СЕТ СН'!$H$9+СВЦЭМ!$D$10+'СЕТ СН'!$H$6-'СЕТ СН'!$H$19</f>
        <v>1240.56894311</v>
      </c>
      <c r="H111" s="35">
        <f>SUMIFS(СВЦЭМ!$C$33:$C$776,СВЦЭМ!$A$33:$A$776,$A111,СВЦЭМ!$B$33:$B$776,H$83)+'СЕТ СН'!$H$9+СВЦЭМ!$D$10+'СЕТ СН'!$H$6-'СЕТ СН'!$H$19</f>
        <v>1150.515324</v>
      </c>
      <c r="I111" s="35">
        <f>SUMIFS(СВЦЭМ!$C$33:$C$776,СВЦЭМ!$A$33:$A$776,$A111,СВЦЭМ!$B$33:$B$776,I$83)+'СЕТ СН'!$H$9+СВЦЭМ!$D$10+'СЕТ СН'!$H$6-'СЕТ СН'!$H$19</f>
        <v>1018.91347294</v>
      </c>
      <c r="J111" s="35">
        <f>SUMIFS(СВЦЭМ!$C$33:$C$776,СВЦЭМ!$A$33:$A$776,$A111,СВЦЭМ!$B$33:$B$776,J$83)+'СЕТ СН'!$H$9+СВЦЭМ!$D$10+'СЕТ СН'!$H$6-'СЕТ СН'!$H$19</f>
        <v>909.80994618</v>
      </c>
      <c r="K111" s="35">
        <f>SUMIFS(СВЦЭМ!$C$33:$C$776,СВЦЭМ!$A$33:$A$776,$A111,СВЦЭМ!$B$33:$B$776,K$83)+'СЕТ СН'!$H$9+СВЦЭМ!$D$10+'СЕТ СН'!$H$6-'СЕТ СН'!$H$19</f>
        <v>839.92020464999996</v>
      </c>
      <c r="L111" s="35">
        <f>SUMIFS(СВЦЭМ!$C$33:$C$776,СВЦЭМ!$A$33:$A$776,$A111,СВЦЭМ!$B$33:$B$776,L$83)+'СЕТ СН'!$H$9+СВЦЭМ!$D$10+'СЕТ СН'!$H$6-'СЕТ СН'!$H$19</f>
        <v>809.32397062999996</v>
      </c>
      <c r="M111" s="35">
        <f>SUMIFS(СВЦЭМ!$C$33:$C$776,СВЦЭМ!$A$33:$A$776,$A111,СВЦЭМ!$B$33:$B$776,M$83)+'СЕТ СН'!$H$9+СВЦЭМ!$D$10+'СЕТ СН'!$H$6-'СЕТ СН'!$H$19</f>
        <v>798.58705803999999</v>
      </c>
      <c r="N111" s="35">
        <f>SUMIFS(СВЦЭМ!$C$33:$C$776,СВЦЭМ!$A$33:$A$776,$A111,СВЦЭМ!$B$33:$B$776,N$83)+'СЕТ СН'!$H$9+СВЦЭМ!$D$10+'СЕТ СН'!$H$6-'СЕТ СН'!$H$19</f>
        <v>801.28044794999994</v>
      </c>
      <c r="O111" s="35">
        <f>SUMIFS(СВЦЭМ!$C$33:$C$776,СВЦЭМ!$A$33:$A$776,$A111,СВЦЭМ!$B$33:$B$776,O$83)+'СЕТ СН'!$H$9+СВЦЭМ!$D$10+'СЕТ СН'!$H$6-'СЕТ СН'!$H$19</f>
        <v>799.55595738</v>
      </c>
      <c r="P111" s="35">
        <f>SUMIFS(СВЦЭМ!$C$33:$C$776,СВЦЭМ!$A$33:$A$776,$A111,СВЦЭМ!$B$33:$B$776,P$83)+'СЕТ СН'!$H$9+СВЦЭМ!$D$10+'СЕТ СН'!$H$6-'СЕТ СН'!$H$19</f>
        <v>799.72522227000002</v>
      </c>
      <c r="Q111" s="35">
        <f>SUMIFS(СВЦЭМ!$C$33:$C$776,СВЦЭМ!$A$33:$A$776,$A111,СВЦЭМ!$B$33:$B$776,Q$83)+'СЕТ СН'!$H$9+СВЦЭМ!$D$10+'СЕТ СН'!$H$6-'СЕТ СН'!$H$19</f>
        <v>793.50482613999998</v>
      </c>
      <c r="R111" s="35">
        <f>SUMIFS(СВЦЭМ!$C$33:$C$776,СВЦЭМ!$A$33:$A$776,$A111,СВЦЭМ!$B$33:$B$776,R$83)+'СЕТ СН'!$H$9+СВЦЭМ!$D$10+'СЕТ СН'!$H$6-'СЕТ СН'!$H$19</f>
        <v>808.54465653</v>
      </c>
      <c r="S111" s="35">
        <f>SUMIFS(СВЦЭМ!$C$33:$C$776,СВЦЭМ!$A$33:$A$776,$A111,СВЦЭМ!$B$33:$B$776,S$83)+'СЕТ СН'!$H$9+СВЦЭМ!$D$10+'СЕТ СН'!$H$6-'СЕТ СН'!$H$19</f>
        <v>816.25905465999995</v>
      </c>
      <c r="T111" s="35">
        <f>SUMIFS(СВЦЭМ!$C$33:$C$776,СВЦЭМ!$A$33:$A$776,$A111,СВЦЭМ!$B$33:$B$776,T$83)+'СЕТ СН'!$H$9+СВЦЭМ!$D$10+'СЕТ СН'!$H$6-'СЕТ СН'!$H$19</f>
        <v>817.18100168000001</v>
      </c>
      <c r="U111" s="35">
        <f>SUMIFS(СВЦЭМ!$C$33:$C$776,СВЦЭМ!$A$33:$A$776,$A111,СВЦЭМ!$B$33:$B$776,U$83)+'СЕТ СН'!$H$9+СВЦЭМ!$D$10+'СЕТ СН'!$H$6-'СЕТ СН'!$H$19</f>
        <v>834.81477456999994</v>
      </c>
      <c r="V111" s="35">
        <f>SUMIFS(СВЦЭМ!$C$33:$C$776,СВЦЭМ!$A$33:$A$776,$A111,СВЦЭМ!$B$33:$B$776,V$83)+'СЕТ СН'!$H$9+СВЦЭМ!$D$10+'СЕТ СН'!$H$6-'СЕТ СН'!$H$19</f>
        <v>840.82562849999999</v>
      </c>
      <c r="W111" s="35">
        <f>SUMIFS(СВЦЭМ!$C$33:$C$776,СВЦЭМ!$A$33:$A$776,$A111,СВЦЭМ!$B$33:$B$776,W$83)+'СЕТ СН'!$H$9+СВЦЭМ!$D$10+'СЕТ СН'!$H$6-'СЕТ СН'!$H$19</f>
        <v>822.69421201</v>
      </c>
      <c r="X111" s="35">
        <f>SUMIFS(СВЦЭМ!$C$33:$C$776,СВЦЭМ!$A$33:$A$776,$A111,СВЦЭМ!$B$33:$B$776,X$83)+'СЕТ СН'!$H$9+СВЦЭМ!$D$10+'СЕТ СН'!$H$6-'СЕТ СН'!$H$19</f>
        <v>861.42941205</v>
      </c>
      <c r="Y111" s="35">
        <f>SUMIFS(СВЦЭМ!$C$33:$C$776,СВЦЭМ!$A$33:$A$776,$A111,СВЦЭМ!$B$33:$B$776,Y$83)+'СЕТ СН'!$H$9+СВЦЭМ!$D$10+'СЕТ СН'!$H$6-'СЕТ СН'!$H$19</f>
        <v>936.41781728000001</v>
      </c>
    </row>
    <row r="112" spans="1:25" ht="15.75" x14ac:dyDescent="0.2">
      <c r="A112" s="34">
        <f t="shared" si="2"/>
        <v>43614</v>
      </c>
      <c r="B112" s="35">
        <f>SUMIFS(СВЦЭМ!$C$33:$C$776,СВЦЭМ!$A$33:$A$776,$A112,СВЦЭМ!$B$33:$B$776,B$83)+'СЕТ СН'!$H$9+СВЦЭМ!$D$10+'СЕТ СН'!$H$6-'СЕТ СН'!$H$19</f>
        <v>1092.5508368999999</v>
      </c>
      <c r="C112" s="35">
        <f>SUMIFS(СВЦЭМ!$C$33:$C$776,СВЦЭМ!$A$33:$A$776,$A112,СВЦЭМ!$B$33:$B$776,C$83)+'СЕТ СН'!$H$9+СВЦЭМ!$D$10+'СЕТ СН'!$H$6-'СЕТ СН'!$H$19</f>
        <v>1190.6089637</v>
      </c>
      <c r="D112" s="35">
        <f>SUMIFS(СВЦЭМ!$C$33:$C$776,СВЦЭМ!$A$33:$A$776,$A112,СВЦЭМ!$B$33:$B$776,D$83)+'СЕТ СН'!$H$9+СВЦЭМ!$D$10+'СЕТ СН'!$H$6-'СЕТ СН'!$H$19</f>
        <v>1222.5577334100001</v>
      </c>
      <c r="E112" s="35">
        <f>SUMIFS(СВЦЭМ!$C$33:$C$776,СВЦЭМ!$A$33:$A$776,$A112,СВЦЭМ!$B$33:$B$776,E$83)+'СЕТ СН'!$H$9+СВЦЭМ!$D$10+'СЕТ СН'!$H$6-'СЕТ СН'!$H$19</f>
        <v>1208.7816693100001</v>
      </c>
      <c r="F112" s="35">
        <f>SUMIFS(СВЦЭМ!$C$33:$C$776,СВЦЭМ!$A$33:$A$776,$A112,СВЦЭМ!$B$33:$B$776,F$83)+'СЕТ СН'!$H$9+СВЦЭМ!$D$10+'СЕТ СН'!$H$6-'СЕТ СН'!$H$19</f>
        <v>1217.3548744</v>
      </c>
      <c r="G112" s="35">
        <f>SUMIFS(СВЦЭМ!$C$33:$C$776,СВЦЭМ!$A$33:$A$776,$A112,СВЦЭМ!$B$33:$B$776,G$83)+'СЕТ СН'!$H$9+СВЦЭМ!$D$10+'СЕТ СН'!$H$6-'СЕТ СН'!$H$19</f>
        <v>1221.5217741900001</v>
      </c>
      <c r="H112" s="35">
        <f>SUMIFS(СВЦЭМ!$C$33:$C$776,СВЦЭМ!$A$33:$A$776,$A112,СВЦЭМ!$B$33:$B$776,H$83)+'СЕТ СН'!$H$9+СВЦЭМ!$D$10+'СЕТ СН'!$H$6-'СЕТ СН'!$H$19</f>
        <v>1204.4817199900001</v>
      </c>
      <c r="I112" s="35">
        <f>SUMIFS(СВЦЭМ!$C$33:$C$776,СВЦЭМ!$A$33:$A$776,$A112,СВЦЭМ!$B$33:$B$776,I$83)+'СЕТ СН'!$H$9+СВЦЭМ!$D$10+'СЕТ СН'!$H$6-'СЕТ СН'!$H$19</f>
        <v>1085.1973024199999</v>
      </c>
      <c r="J112" s="35">
        <f>SUMIFS(СВЦЭМ!$C$33:$C$776,СВЦЭМ!$A$33:$A$776,$A112,СВЦЭМ!$B$33:$B$776,J$83)+'СЕТ СН'!$H$9+СВЦЭМ!$D$10+'СЕТ СН'!$H$6-'СЕТ СН'!$H$19</f>
        <v>990.73563159999992</v>
      </c>
      <c r="K112" s="35">
        <f>SUMIFS(СВЦЭМ!$C$33:$C$776,СВЦЭМ!$A$33:$A$776,$A112,СВЦЭМ!$B$33:$B$776,K$83)+'СЕТ СН'!$H$9+СВЦЭМ!$D$10+'СЕТ СН'!$H$6-'СЕТ СН'!$H$19</f>
        <v>920.36885640999992</v>
      </c>
      <c r="L112" s="35">
        <f>SUMIFS(СВЦЭМ!$C$33:$C$776,СВЦЭМ!$A$33:$A$776,$A112,СВЦЭМ!$B$33:$B$776,L$83)+'СЕТ СН'!$H$9+СВЦЭМ!$D$10+'СЕТ СН'!$H$6-'СЕТ СН'!$H$19</f>
        <v>909.85898679000002</v>
      </c>
      <c r="M112" s="35">
        <f>SUMIFS(СВЦЭМ!$C$33:$C$776,СВЦЭМ!$A$33:$A$776,$A112,СВЦЭМ!$B$33:$B$776,M$83)+'СЕТ СН'!$H$9+СВЦЭМ!$D$10+'СЕТ СН'!$H$6-'СЕТ СН'!$H$19</f>
        <v>913.92915493999999</v>
      </c>
      <c r="N112" s="35">
        <f>SUMIFS(СВЦЭМ!$C$33:$C$776,СВЦЭМ!$A$33:$A$776,$A112,СВЦЭМ!$B$33:$B$776,N$83)+'СЕТ СН'!$H$9+СВЦЭМ!$D$10+'СЕТ СН'!$H$6-'СЕТ СН'!$H$19</f>
        <v>914.74092218999999</v>
      </c>
      <c r="O112" s="35">
        <f>SUMIFS(СВЦЭМ!$C$33:$C$776,СВЦЭМ!$A$33:$A$776,$A112,СВЦЭМ!$B$33:$B$776,O$83)+'СЕТ СН'!$H$9+СВЦЭМ!$D$10+'СЕТ СН'!$H$6-'СЕТ СН'!$H$19</f>
        <v>910.50393315999997</v>
      </c>
      <c r="P112" s="35">
        <f>SUMIFS(СВЦЭМ!$C$33:$C$776,СВЦЭМ!$A$33:$A$776,$A112,СВЦЭМ!$B$33:$B$776,P$83)+'СЕТ СН'!$H$9+СВЦЭМ!$D$10+'СЕТ СН'!$H$6-'СЕТ СН'!$H$19</f>
        <v>927.28304295999999</v>
      </c>
      <c r="Q112" s="35">
        <f>SUMIFS(СВЦЭМ!$C$33:$C$776,СВЦЭМ!$A$33:$A$776,$A112,СВЦЭМ!$B$33:$B$776,Q$83)+'СЕТ СН'!$H$9+СВЦЭМ!$D$10+'СЕТ СН'!$H$6-'СЕТ СН'!$H$19</f>
        <v>915.70981504999997</v>
      </c>
      <c r="R112" s="35">
        <f>SUMIFS(СВЦЭМ!$C$33:$C$776,СВЦЭМ!$A$33:$A$776,$A112,СВЦЭМ!$B$33:$B$776,R$83)+'СЕТ СН'!$H$9+СВЦЭМ!$D$10+'СЕТ СН'!$H$6-'СЕТ СН'!$H$19</f>
        <v>914.63560376999999</v>
      </c>
      <c r="S112" s="35">
        <f>SUMIFS(СВЦЭМ!$C$33:$C$776,СВЦЭМ!$A$33:$A$776,$A112,СВЦЭМ!$B$33:$B$776,S$83)+'СЕТ СН'!$H$9+СВЦЭМ!$D$10+'СЕТ СН'!$H$6-'СЕТ СН'!$H$19</f>
        <v>919.83544412999993</v>
      </c>
      <c r="T112" s="35">
        <f>SUMIFS(СВЦЭМ!$C$33:$C$776,СВЦЭМ!$A$33:$A$776,$A112,СВЦЭМ!$B$33:$B$776,T$83)+'СЕТ СН'!$H$9+СВЦЭМ!$D$10+'СЕТ СН'!$H$6-'СЕТ СН'!$H$19</f>
        <v>914.62057821999997</v>
      </c>
      <c r="U112" s="35">
        <f>SUMIFS(СВЦЭМ!$C$33:$C$776,СВЦЭМ!$A$33:$A$776,$A112,СВЦЭМ!$B$33:$B$776,U$83)+'СЕТ СН'!$H$9+СВЦЭМ!$D$10+'СЕТ СН'!$H$6-'СЕТ СН'!$H$19</f>
        <v>894.31433542999991</v>
      </c>
      <c r="V112" s="35">
        <f>SUMIFS(СВЦЭМ!$C$33:$C$776,СВЦЭМ!$A$33:$A$776,$A112,СВЦЭМ!$B$33:$B$776,V$83)+'СЕТ СН'!$H$9+СВЦЭМ!$D$10+'СЕТ СН'!$H$6-'СЕТ СН'!$H$19</f>
        <v>884.08522519999997</v>
      </c>
      <c r="W112" s="35">
        <f>SUMIFS(СВЦЭМ!$C$33:$C$776,СВЦЭМ!$A$33:$A$776,$A112,СВЦЭМ!$B$33:$B$776,W$83)+'СЕТ СН'!$H$9+СВЦЭМ!$D$10+'СЕТ СН'!$H$6-'СЕТ СН'!$H$19</f>
        <v>886.66744354999992</v>
      </c>
      <c r="X112" s="35">
        <f>SUMIFS(СВЦЭМ!$C$33:$C$776,СВЦЭМ!$A$33:$A$776,$A112,СВЦЭМ!$B$33:$B$776,X$83)+'СЕТ СН'!$H$9+СВЦЭМ!$D$10+'СЕТ СН'!$H$6-'СЕТ СН'!$H$19</f>
        <v>927.09932950999996</v>
      </c>
      <c r="Y112" s="35">
        <f>SUMIFS(СВЦЭМ!$C$33:$C$776,СВЦЭМ!$A$33:$A$776,$A112,СВЦЭМ!$B$33:$B$776,Y$83)+'СЕТ СН'!$H$9+СВЦЭМ!$D$10+'СЕТ СН'!$H$6-'СЕТ СН'!$H$19</f>
        <v>1011.3808215299999</v>
      </c>
    </row>
    <row r="113" spans="1:27" ht="15.75" x14ac:dyDescent="0.2">
      <c r="A113" s="34">
        <f t="shared" si="2"/>
        <v>43615</v>
      </c>
      <c r="B113" s="35">
        <f>SUMIFS(СВЦЭМ!$C$33:$C$776,СВЦЭМ!$A$33:$A$776,$A113,СВЦЭМ!$B$33:$B$776,B$83)+'СЕТ СН'!$H$9+СВЦЭМ!$D$10+'СЕТ СН'!$H$6-'СЕТ СН'!$H$19</f>
        <v>1133.61365037</v>
      </c>
      <c r="C113" s="35">
        <f>SUMIFS(СВЦЭМ!$C$33:$C$776,СВЦЭМ!$A$33:$A$776,$A113,СВЦЭМ!$B$33:$B$776,C$83)+'СЕТ СН'!$H$9+СВЦЭМ!$D$10+'СЕТ СН'!$H$6-'СЕТ СН'!$H$19</f>
        <v>1172.9786870299999</v>
      </c>
      <c r="D113" s="35">
        <f>SUMIFS(СВЦЭМ!$C$33:$C$776,СВЦЭМ!$A$33:$A$776,$A113,СВЦЭМ!$B$33:$B$776,D$83)+'СЕТ СН'!$H$9+СВЦЭМ!$D$10+'СЕТ СН'!$H$6-'СЕТ СН'!$H$19</f>
        <v>1233.4366013700001</v>
      </c>
      <c r="E113" s="35">
        <f>SUMIFS(СВЦЭМ!$C$33:$C$776,СВЦЭМ!$A$33:$A$776,$A113,СВЦЭМ!$B$33:$B$776,E$83)+'СЕТ СН'!$H$9+СВЦЭМ!$D$10+'СЕТ СН'!$H$6-'СЕТ СН'!$H$19</f>
        <v>1220.6192034300002</v>
      </c>
      <c r="F113" s="35">
        <f>SUMIFS(СВЦЭМ!$C$33:$C$776,СВЦЭМ!$A$33:$A$776,$A113,СВЦЭМ!$B$33:$B$776,F$83)+'СЕТ СН'!$H$9+СВЦЭМ!$D$10+'СЕТ СН'!$H$6-'СЕТ СН'!$H$19</f>
        <v>1225.9048617200001</v>
      </c>
      <c r="G113" s="35">
        <f>SUMIFS(СВЦЭМ!$C$33:$C$776,СВЦЭМ!$A$33:$A$776,$A113,СВЦЭМ!$B$33:$B$776,G$83)+'СЕТ СН'!$H$9+СВЦЭМ!$D$10+'СЕТ СН'!$H$6-'СЕТ СН'!$H$19</f>
        <v>1238.4553322300001</v>
      </c>
      <c r="H113" s="35">
        <f>SUMIFS(СВЦЭМ!$C$33:$C$776,СВЦЭМ!$A$33:$A$776,$A113,СВЦЭМ!$B$33:$B$776,H$83)+'СЕТ СН'!$H$9+СВЦЭМ!$D$10+'СЕТ СН'!$H$6-'СЕТ СН'!$H$19</f>
        <v>1236.6421423900001</v>
      </c>
      <c r="I113" s="35">
        <f>SUMIFS(СВЦЭМ!$C$33:$C$776,СВЦЭМ!$A$33:$A$776,$A113,СВЦЭМ!$B$33:$B$776,I$83)+'СЕТ СН'!$H$9+СВЦЭМ!$D$10+'СЕТ СН'!$H$6-'СЕТ СН'!$H$19</f>
        <v>1136.6860832100001</v>
      </c>
      <c r="J113" s="35">
        <f>SUMIFS(СВЦЭМ!$C$33:$C$776,СВЦЭМ!$A$33:$A$776,$A113,СВЦЭМ!$B$33:$B$776,J$83)+'СЕТ СН'!$H$9+СВЦЭМ!$D$10+'СЕТ СН'!$H$6-'СЕТ СН'!$H$19</f>
        <v>1038.14873317</v>
      </c>
      <c r="K113" s="35">
        <f>SUMIFS(СВЦЭМ!$C$33:$C$776,СВЦЭМ!$A$33:$A$776,$A113,СВЦЭМ!$B$33:$B$776,K$83)+'СЕТ СН'!$H$9+СВЦЭМ!$D$10+'СЕТ СН'!$H$6-'СЕТ СН'!$H$19</f>
        <v>954.52899556</v>
      </c>
      <c r="L113" s="35">
        <f>SUMIFS(СВЦЭМ!$C$33:$C$776,СВЦЭМ!$A$33:$A$776,$A113,СВЦЭМ!$B$33:$B$776,L$83)+'СЕТ СН'!$H$9+СВЦЭМ!$D$10+'СЕТ СН'!$H$6-'СЕТ СН'!$H$19</f>
        <v>944.92505053000002</v>
      </c>
      <c r="M113" s="35">
        <f>SUMIFS(СВЦЭМ!$C$33:$C$776,СВЦЭМ!$A$33:$A$776,$A113,СВЦЭМ!$B$33:$B$776,M$83)+'СЕТ СН'!$H$9+СВЦЭМ!$D$10+'СЕТ СН'!$H$6-'СЕТ СН'!$H$19</f>
        <v>957.47373952999999</v>
      </c>
      <c r="N113" s="35">
        <f>SUMIFS(СВЦЭМ!$C$33:$C$776,СВЦЭМ!$A$33:$A$776,$A113,СВЦЭМ!$B$33:$B$776,N$83)+'СЕТ СН'!$H$9+СВЦЭМ!$D$10+'СЕТ СН'!$H$6-'СЕТ СН'!$H$19</f>
        <v>946.93336797999996</v>
      </c>
      <c r="O113" s="35">
        <f>SUMIFS(СВЦЭМ!$C$33:$C$776,СВЦЭМ!$A$33:$A$776,$A113,СВЦЭМ!$B$33:$B$776,O$83)+'СЕТ СН'!$H$9+СВЦЭМ!$D$10+'СЕТ СН'!$H$6-'СЕТ СН'!$H$19</f>
        <v>936.69727087000001</v>
      </c>
      <c r="P113" s="35">
        <f>SUMIFS(СВЦЭМ!$C$33:$C$776,СВЦЭМ!$A$33:$A$776,$A113,СВЦЭМ!$B$33:$B$776,P$83)+'СЕТ СН'!$H$9+СВЦЭМ!$D$10+'СЕТ СН'!$H$6-'СЕТ СН'!$H$19</f>
        <v>936.92555874999994</v>
      </c>
      <c r="Q113" s="35">
        <f>SUMIFS(СВЦЭМ!$C$33:$C$776,СВЦЭМ!$A$33:$A$776,$A113,СВЦЭМ!$B$33:$B$776,Q$83)+'СЕТ СН'!$H$9+СВЦЭМ!$D$10+'СЕТ СН'!$H$6-'СЕТ СН'!$H$19</f>
        <v>959.38564971999995</v>
      </c>
      <c r="R113" s="35">
        <f>SUMIFS(СВЦЭМ!$C$33:$C$776,СВЦЭМ!$A$33:$A$776,$A113,СВЦЭМ!$B$33:$B$776,R$83)+'СЕТ СН'!$H$9+СВЦЭМ!$D$10+'СЕТ СН'!$H$6-'СЕТ СН'!$H$19</f>
        <v>953.27334919999998</v>
      </c>
      <c r="S113" s="35">
        <f>SUMIFS(СВЦЭМ!$C$33:$C$776,СВЦЭМ!$A$33:$A$776,$A113,СВЦЭМ!$B$33:$B$776,S$83)+'СЕТ СН'!$H$9+СВЦЭМ!$D$10+'СЕТ СН'!$H$6-'СЕТ СН'!$H$19</f>
        <v>954.39134682999997</v>
      </c>
      <c r="T113" s="35">
        <f>SUMIFS(СВЦЭМ!$C$33:$C$776,СВЦЭМ!$A$33:$A$776,$A113,СВЦЭМ!$B$33:$B$776,T$83)+'СЕТ СН'!$H$9+СВЦЭМ!$D$10+'СЕТ СН'!$H$6-'СЕТ СН'!$H$19</f>
        <v>956.27855260000001</v>
      </c>
      <c r="U113" s="35">
        <f>SUMIFS(СВЦЭМ!$C$33:$C$776,СВЦЭМ!$A$33:$A$776,$A113,СВЦЭМ!$B$33:$B$776,U$83)+'СЕТ СН'!$H$9+СВЦЭМ!$D$10+'СЕТ СН'!$H$6-'СЕТ СН'!$H$19</f>
        <v>947.99987739999995</v>
      </c>
      <c r="V113" s="35">
        <f>SUMIFS(СВЦЭМ!$C$33:$C$776,СВЦЭМ!$A$33:$A$776,$A113,СВЦЭМ!$B$33:$B$776,V$83)+'СЕТ СН'!$H$9+СВЦЭМ!$D$10+'СЕТ СН'!$H$6-'СЕТ СН'!$H$19</f>
        <v>927.04619649999995</v>
      </c>
      <c r="W113" s="35">
        <f>SUMIFS(СВЦЭМ!$C$33:$C$776,СВЦЭМ!$A$33:$A$776,$A113,СВЦЭМ!$B$33:$B$776,W$83)+'СЕТ СН'!$H$9+СВЦЭМ!$D$10+'СЕТ СН'!$H$6-'СЕТ СН'!$H$19</f>
        <v>896.42337524999994</v>
      </c>
      <c r="X113" s="35">
        <f>SUMIFS(СВЦЭМ!$C$33:$C$776,СВЦЭМ!$A$33:$A$776,$A113,СВЦЭМ!$B$33:$B$776,X$83)+'СЕТ СН'!$H$9+СВЦЭМ!$D$10+'СЕТ СН'!$H$6-'СЕТ СН'!$H$19</f>
        <v>889.94332245999999</v>
      </c>
      <c r="Y113" s="35">
        <f>SUMIFS(СВЦЭМ!$C$33:$C$776,СВЦЭМ!$A$33:$A$776,$A113,СВЦЭМ!$B$33:$B$776,Y$83)+'СЕТ СН'!$H$9+СВЦЭМ!$D$10+'СЕТ СН'!$H$6-'СЕТ СН'!$H$19</f>
        <v>965.11329937999994</v>
      </c>
      <c r="AA113" s="36"/>
    </row>
    <row r="114" spans="1:27" ht="15.75" x14ac:dyDescent="0.2">
      <c r="A114" s="34">
        <f t="shared" si="2"/>
        <v>43616</v>
      </c>
      <c r="B114" s="35">
        <f>SUMIFS(СВЦЭМ!$C$33:$C$776,СВЦЭМ!$A$33:$A$776,$A114,СВЦЭМ!$B$33:$B$776,B$83)+'СЕТ СН'!$H$9+СВЦЭМ!$D$10+'СЕТ СН'!$H$6-'СЕТ СН'!$H$19</f>
        <v>1102.44625978</v>
      </c>
      <c r="C114" s="35">
        <f>SUMIFS(СВЦЭМ!$C$33:$C$776,СВЦЭМ!$A$33:$A$776,$A114,СВЦЭМ!$B$33:$B$776,C$83)+'СЕТ СН'!$H$9+СВЦЭМ!$D$10+'СЕТ СН'!$H$6-'СЕТ СН'!$H$19</f>
        <v>1157.5145650900001</v>
      </c>
      <c r="D114" s="35">
        <f>SUMIFS(СВЦЭМ!$C$33:$C$776,СВЦЭМ!$A$33:$A$776,$A114,СВЦЭМ!$B$33:$B$776,D$83)+'СЕТ СН'!$H$9+СВЦЭМ!$D$10+'СЕТ СН'!$H$6-'СЕТ СН'!$H$19</f>
        <v>1233.61351831</v>
      </c>
      <c r="E114" s="35">
        <f>SUMIFS(СВЦЭМ!$C$33:$C$776,СВЦЭМ!$A$33:$A$776,$A114,СВЦЭМ!$B$33:$B$776,E$83)+'СЕТ СН'!$H$9+СВЦЭМ!$D$10+'СЕТ СН'!$H$6-'СЕТ СН'!$H$19</f>
        <v>1223.8246866300001</v>
      </c>
      <c r="F114" s="35">
        <f>SUMIFS(СВЦЭМ!$C$33:$C$776,СВЦЭМ!$A$33:$A$776,$A114,СВЦЭМ!$B$33:$B$776,F$83)+'СЕТ СН'!$H$9+СВЦЭМ!$D$10+'СЕТ СН'!$H$6-'СЕТ СН'!$H$19</f>
        <v>1219.37340199</v>
      </c>
      <c r="G114" s="35">
        <f>SUMIFS(СВЦЭМ!$C$33:$C$776,СВЦЭМ!$A$33:$A$776,$A114,СВЦЭМ!$B$33:$B$776,G$83)+'СЕТ СН'!$H$9+СВЦЭМ!$D$10+'СЕТ СН'!$H$6-'СЕТ СН'!$H$19</f>
        <v>1230.53851631</v>
      </c>
      <c r="H114" s="35">
        <f>SUMIFS(СВЦЭМ!$C$33:$C$776,СВЦЭМ!$A$33:$A$776,$A114,СВЦЭМ!$B$33:$B$776,H$83)+'СЕТ СН'!$H$9+СВЦЭМ!$D$10+'СЕТ СН'!$H$6-'СЕТ СН'!$H$19</f>
        <v>1229.5845459900002</v>
      </c>
      <c r="I114" s="35">
        <f>SUMIFS(СВЦЭМ!$C$33:$C$776,СВЦЭМ!$A$33:$A$776,$A114,СВЦЭМ!$B$33:$B$776,I$83)+'СЕТ СН'!$H$9+СВЦЭМ!$D$10+'СЕТ СН'!$H$6-'СЕТ СН'!$H$19</f>
        <v>1134.3362859200001</v>
      </c>
      <c r="J114" s="35">
        <f>SUMIFS(СВЦЭМ!$C$33:$C$776,СВЦЭМ!$A$33:$A$776,$A114,СВЦЭМ!$B$33:$B$776,J$83)+'СЕТ СН'!$H$9+СВЦЭМ!$D$10+'СЕТ СН'!$H$6-'СЕТ СН'!$H$19</f>
        <v>1030.25169873</v>
      </c>
      <c r="K114" s="35">
        <f>SUMIFS(СВЦЭМ!$C$33:$C$776,СВЦЭМ!$A$33:$A$776,$A114,СВЦЭМ!$B$33:$B$776,K$83)+'СЕТ СН'!$H$9+СВЦЭМ!$D$10+'СЕТ СН'!$H$6-'СЕТ СН'!$H$19</f>
        <v>963.78423072999999</v>
      </c>
      <c r="L114" s="35">
        <f>SUMIFS(СВЦЭМ!$C$33:$C$776,СВЦЭМ!$A$33:$A$776,$A114,СВЦЭМ!$B$33:$B$776,L$83)+'СЕТ СН'!$H$9+СВЦЭМ!$D$10+'СЕТ СН'!$H$6-'СЕТ СН'!$H$19</f>
        <v>946.07461046999993</v>
      </c>
      <c r="M114" s="35">
        <f>SUMIFS(СВЦЭМ!$C$33:$C$776,СВЦЭМ!$A$33:$A$776,$A114,СВЦЭМ!$B$33:$B$776,M$83)+'СЕТ СН'!$H$9+СВЦЭМ!$D$10+'СЕТ СН'!$H$6-'СЕТ СН'!$H$19</f>
        <v>957.60326494999993</v>
      </c>
      <c r="N114" s="35">
        <f>SUMIFS(СВЦЭМ!$C$33:$C$776,СВЦЭМ!$A$33:$A$776,$A114,СВЦЭМ!$B$33:$B$776,N$83)+'СЕТ СН'!$H$9+СВЦЭМ!$D$10+'СЕТ СН'!$H$6-'СЕТ СН'!$H$19</f>
        <v>935.50050578000003</v>
      </c>
      <c r="O114" s="35">
        <f>SUMIFS(СВЦЭМ!$C$33:$C$776,СВЦЭМ!$A$33:$A$776,$A114,СВЦЭМ!$B$33:$B$776,O$83)+'СЕТ СН'!$H$9+СВЦЭМ!$D$10+'СЕТ СН'!$H$6-'СЕТ СН'!$H$19</f>
        <v>971.96109140999999</v>
      </c>
      <c r="P114" s="35">
        <f>SUMIFS(СВЦЭМ!$C$33:$C$776,СВЦЭМ!$A$33:$A$776,$A114,СВЦЭМ!$B$33:$B$776,P$83)+'СЕТ СН'!$H$9+СВЦЭМ!$D$10+'СЕТ СН'!$H$6-'СЕТ СН'!$H$19</f>
        <v>934.47063794999997</v>
      </c>
      <c r="Q114" s="35">
        <f>SUMIFS(СВЦЭМ!$C$33:$C$776,СВЦЭМ!$A$33:$A$776,$A114,СВЦЭМ!$B$33:$B$776,Q$83)+'СЕТ СН'!$H$9+СВЦЭМ!$D$10+'СЕТ СН'!$H$6-'СЕТ СН'!$H$19</f>
        <v>944.32979778999993</v>
      </c>
      <c r="R114" s="35">
        <f>SUMIFS(СВЦЭМ!$C$33:$C$776,СВЦЭМ!$A$33:$A$776,$A114,СВЦЭМ!$B$33:$B$776,R$83)+'СЕТ СН'!$H$9+СВЦЭМ!$D$10+'СЕТ СН'!$H$6-'СЕТ СН'!$H$19</f>
        <v>932.63116986</v>
      </c>
      <c r="S114" s="35">
        <f>SUMIFS(СВЦЭМ!$C$33:$C$776,СВЦЭМ!$A$33:$A$776,$A114,СВЦЭМ!$B$33:$B$776,S$83)+'СЕТ СН'!$H$9+СВЦЭМ!$D$10+'СЕТ СН'!$H$6-'СЕТ СН'!$H$19</f>
        <v>932.08719307000001</v>
      </c>
      <c r="T114" s="35">
        <f>SUMIFS(СВЦЭМ!$C$33:$C$776,СВЦЭМ!$A$33:$A$776,$A114,СВЦЭМ!$B$33:$B$776,T$83)+'СЕТ СН'!$H$9+СВЦЭМ!$D$10+'СЕТ СН'!$H$6-'СЕТ СН'!$H$19</f>
        <v>936.58427351</v>
      </c>
      <c r="U114" s="35">
        <f>SUMIFS(СВЦЭМ!$C$33:$C$776,СВЦЭМ!$A$33:$A$776,$A114,СВЦЭМ!$B$33:$B$776,U$83)+'СЕТ СН'!$H$9+СВЦЭМ!$D$10+'СЕТ СН'!$H$6-'СЕТ СН'!$H$19</f>
        <v>935.93800033000002</v>
      </c>
      <c r="V114" s="35">
        <f>SUMIFS(СВЦЭМ!$C$33:$C$776,СВЦЭМ!$A$33:$A$776,$A114,СВЦЭМ!$B$33:$B$776,V$83)+'СЕТ СН'!$H$9+СВЦЭМ!$D$10+'СЕТ СН'!$H$6-'СЕТ СН'!$H$19</f>
        <v>922.39114004999999</v>
      </c>
      <c r="W114" s="35">
        <f>SUMIFS(СВЦЭМ!$C$33:$C$776,СВЦЭМ!$A$33:$A$776,$A114,СВЦЭМ!$B$33:$B$776,W$83)+'СЕТ СН'!$H$9+СВЦЭМ!$D$10+'СЕТ СН'!$H$6-'СЕТ СН'!$H$19</f>
        <v>901.39697190999993</v>
      </c>
      <c r="X114" s="35">
        <f>SUMIFS(СВЦЭМ!$C$33:$C$776,СВЦЭМ!$A$33:$A$776,$A114,СВЦЭМ!$B$33:$B$776,X$83)+'СЕТ СН'!$H$9+СВЦЭМ!$D$10+'СЕТ СН'!$H$6-'СЕТ СН'!$H$19</f>
        <v>937.39392580999993</v>
      </c>
      <c r="Y114" s="35">
        <f>SUMIFS(СВЦЭМ!$C$33:$C$776,СВЦЭМ!$A$33:$A$776,$A114,СВЦЭМ!$B$33:$B$776,Y$83)+'СЕТ СН'!$H$9+СВЦЭМ!$D$10+'СЕТ СН'!$H$6-'СЕТ СН'!$H$19</f>
        <v>1007.77336643</v>
      </c>
    </row>
    <row r="115" spans="1:27" ht="15.75" x14ac:dyDescent="0.2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row>
    <row r="116" spans="1:27" ht="15.75" x14ac:dyDescent="0.25">
      <c r="A116" s="31"/>
      <c r="B116" s="32"/>
      <c r="C116" s="31"/>
      <c r="D116" s="31"/>
      <c r="E116" s="31"/>
      <c r="F116" s="31"/>
      <c r="G116" s="31"/>
      <c r="H116" s="31"/>
      <c r="I116" s="31"/>
      <c r="J116" s="31"/>
      <c r="K116" s="31"/>
      <c r="L116" s="31"/>
      <c r="M116" s="31"/>
      <c r="N116" s="31"/>
      <c r="O116" s="31"/>
      <c r="P116" s="31"/>
      <c r="Q116" s="31"/>
      <c r="R116" s="31"/>
      <c r="S116" s="31"/>
      <c r="T116" s="31"/>
      <c r="U116" s="31"/>
      <c r="V116" s="31"/>
      <c r="W116" s="31"/>
      <c r="X116" s="31"/>
      <c r="Y116" s="31"/>
    </row>
    <row r="117" spans="1:27" ht="12.75" customHeight="1" x14ac:dyDescent="0.2">
      <c r="A117" s="130" t="s">
        <v>7</v>
      </c>
      <c r="B117" s="124" t="s">
        <v>73</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3">
        <v>1</v>
      </c>
      <c r="C119" s="33">
        <v>2</v>
      </c>
      <c r="D119" s="33">
        <v>3</v>
      </c>
      <c r="E119" s="33">
        <v>4</v>
      </c>
      <c r="F119" s="33">
        <v>5</v>
      </c>
      <c r="G119" s="33">
        <v>6</v>
      </c>
      <c r="H119" s="33">
        <v>7</v>
      </c>
      <c r="I119" s="33">
        <v>8</v>
      </c>
      <c r="J119" s="33">
        <v>9</v>
      </c>
      <c r="K119" s="33">
        <v>10</v>
      </c>
      <c r="L119" s="33">
        <v>11</v>
      </c>
      <c r="M119" s="33">
        <v>12</v>
      </c>
      <c r="N119" s="33">
        <v>13</v>
      </c>
      <c r="O119" s="33">
        <v>14</v>
      </c>
      <c r="P119" s="33">
        <v>15</v>
      </c>
      <c r="Q119" s="33">
        <v>16</v>
      </c>
      <c r="R119" s="33">
        <v>17</v>
      </c>
      <c r="S119" s="33">
        <v>18</v>
      </c>
      <c r="T119" s="33">
        <v>19</v>
      </c>
      <c r="U119" s="33">
        <v>20</v>
      </c>
      <c r="V119" s="33">
        <v>21</v>
      </c>
      <c r="W119" s="33">
        <v>22</v>
      </c>
      <c r="X119" s="33">
        <v>23</v>
      </c>
      <c r="Y119" s="33">
        <v>24</v>
      </c>
    </row>
    <row r="120" spans="1:27" ht="15.75" x14ac:dyDescent="0.2">
      <c r="A120" s="34" t="str">
        <f>A84</f>
        <v>01.05.2019</v>
      </c>
      <c r="B120" s="35">
        <f>SUMIFS(СВЦЭМ!$C$33:$C$776,СВЦЭМ!$A$33:$A$776,$A120,СВЦЭМ!$B$33:$B$776,B$119)+'СЕТ СН'!$I$9+СВЦЭМ!$D$10+'СЕТ СН'!$I$6-'СЕТ СН'!$I$19</f>
        <v>1497.8229199699999</v>
      </c>
      <c r="C120" s="35">
        <f>SUMIFS(СВЦЭМ!$C$33:$C$776,СВЦЭМ!$A$33:$A$776,$A120,СВЦЭМ!$B$33:$B$776,C$119)+'СЕТ СН'!$I$9+СВЦЭМ!$D$10+'СЕТ СН'!$I$6-'СЕТ СН'!$I$19</f>
        <v>1504.4180530799999</v>
      </c>
      <c r="D120" s="35">
        <f>SUMIFS(СВЦЭМ!$C$33:$C$776,СВЦЭМ!$A$33:$A$776,$A120,СВЦЭМ!$B$33:$B$776,D$119)+'СЕТ СН'!$I$9+СВЦЭМ!$D$10+'СЕТ СН'!$I$6-'СЕТ СН'!$I$19</f>
        <v>1527.7862849400001</v>
      </c>
      <c r="E120" s="35">
        <f>SUMIFS(СВЦЭМ!$C$33:$C$776,СВЦЭМ!$A$33:$A$776,$A120,СВЦЭМ!$B$33:$B$776,E$119)+'СЕТ СН'!$I$9+СВЦЭМ!$D$10+'СЕТ СН'!$I$6-'СЕТ СН'!$I$19</f>
        <v>1536.07623343</v>
      </c>
      <c r="F120" s="35">
        <f>SUMIFS(СВЦЭМ!$C$33:$C$776,СВЦЭМ!$A$33:$A$776,$A120,СВЦЭМ!$B$33:$B$776,F$119)+'СЕТ СН'!$I$9+СВЦЭМ!$D$10+'СЕТ СН'!$I$6-'СЕТ СН'!$I$19</f>
        <v>1531.2470637199999</v>
      </c>
      <c r="G120" s="35">
        <f>SUMIFS(СВЦЭМ!$C$33:$C$776,СВЦЭМ!$A$33:$A$776,$A120,СВЦЭМ!$B$33:$B$776,G$119)+'СЕТ СН'!$I$9+СВЦЭМ!$D$10+'СЕТ СН'!$I$6-'СЕТ СН'!$I$19</f>
        <v>1519.0741635100001</v>
      </c>
      <c r="H120" s="35">
        <f>SUMIFS(СВЦЭМ!$C$33:$C$776,СВЦЭМ!$A$33:$A$776,$A120,СВЦЭМ!$B$33:$B$776,H$119)+'СЕТ СН'!$I$9+СВЦЭМ!$D$10+'СЕТ СН'!$I$6-'СЕТ СН'!$I$19</f>
        <v>1495.0609979200001</v>
      </c>
      <c r="I120" s="35">
        <f>SUMIFS(СВЦЭМ!$C$33:$C$776,СВЦЭМ!$A$33:$A$776,$A120,СВЦЭМ!$B$33:$B$776,I$119)+'СЕТ СН'!$I$9+СВЦЭМ!$D$10+'СЕТ СН'!$I$6-'СЕТ СН'!$I$19</f>
        <v>1469.2125263600001</v>
      </c>
      <c r="J120" s="35">
        <f>SUMIFS(СВЦЭМ!$C$33:$C$776,СВЦЭМ!$A$33:$A$776,$A120,СВЦЭМ!$B$33:$B$776,J$119)+'СЕТ СН'!$I$9+СВЦЭМ!$D$10+'СЕТ СН'!$I$6-'СЕТ СН'!$I$19</f>
        <v>1430.5388163600001</v>
      </c>
      <c r="K120" s="35">
        <f>SUMIFS(СВЦЭМ!$C$33:$C$776,СВЦЭМ!$A$33:$A$776,$A120,СВЦЭМ!$B$33:$B$776,K$119)+'СЕТ СН'!$I$9+СВЦЭМ!$D$10+'СЕТ СН'!$I$6-'СЕТ СН'!$I$19</f>
        <v>1400.8977939900001</v>
      </c>
      <c r="L120" s="35">
        <f>SUMIFS(СВЦЭМ!$C$33:$C$776,СВЦЭМ!$A$33:$A$776,$A120,СВЦЭМ!$B$33:$B$776,L$119)+'СЕТ СН'!$I$9+СВЦЭМ!$D$10+'СЕТ СН'!$I$6-'СЕТ СН'!$I$19</f>
        <v>1394.2300490800001</v>
      </c>
      <c r="M120" s="35">
        <f>SUMIFS(СВЦЭМ!$C$33:$C$776,СВЦЭМ!$A$33:$A$776,$A120,СВЦЭМ!$B$33:$B$776,M$119)+'СЕТ СН'!$I$9+СВЦЭМ!$D$10+'СЕТ СН'!$I$6-'СЕТ СН'!$I$19</f>
        <v>1405.71683766</v>
      </c>
      <c r="N120" s="35">
        <f>SUMIFS(СВЦЭМ!$C$33:$C$776,СВЦЭМ!$A$33:$A$776,$A120,СВЦЭМ!$B$33:$B$776,N$119)+'СЕТ СН'!$I$9+СВЦЭМ!$D$10+'СЕТ СН'!$I$6-'СЕТ СН'!$I$19</f>
        <v>1419.0595916699999</v>
      </c>
      <c r="O120" s="35">
        <f>SUMIFS(СВЦЭМ!$C$33:$C$776,СВЦЭМ!$A$33:$A$776,$A120,СВЦЭМ!$B$33:$B$776,O$119)+'СЕТ СН'!$I$9+СВЦЭМ!$D$10+'СЕТ СН'!$I$6-'СЕТ СН'!$I$19</f>
        <v>1416.0593719799999</v>
      </c>
      <c r="P120" s="35">
        <f>SUMIFS(СВЦЭМ!$C$33:$C$776,СВЦЭМ!$A$33:$A$776,$A120,СВЦЭМ!$B$33:$B$776,P$119)+'СЕТ СН'!$I$9+СВЦЭМ!$D$10+'СЕТ СН'!$I$6-'СЕТ СН'!$I$19</f>
        <v>1428.65041606</v>
      </c>
      <c r="Q120" s="35">
        <f>SUMIFS(СВЦЭМ!$C$33:$C$776,СВЦЭМ!$A$33:$A$776,$A120,СВЦЭМ!$B$33:$B$776,Q$119)+'СЕТ СН'!$I$9+СВЦЭМ!$D$10+'СЕТ СН'!$I$6-'СЕТ СН'!$I$19</f>
        <v>1429.8914453</v>
      </c>
      <c r="R120" s="35">
        <f>SUMIFS(СВЦЭМ!$C$33:$C$776,СВЦЭМ!$A$33:$A$776,$A120,СВЦЭМ!$B$33:$B$776,R$119)+'СЕТ СН'!$I$9+СВЦЭМ!$D$10+'СЕТ СН'!$I$6-'СЕТ СН'!$I$19</f>
        <v>1433.63087324</v>
      </c>
      <c r="S120" s="35">
        <f>SUMIFS(СВЦЭМ!$C$33:$C$776,СВЦЭМ!$A$33:$A$776,$A120,СВЦЭМ!$B$33:$B$776,S$119)+'СЕТ СН'!$I$9+СВЦЭМ!$D$10+'СЕТ СН'!$I$6-'СЕТ СН'!$I$19</f>
        <v>1423.28211072</v>
      </c>
      <c r="T120" s="35">
        <f>SUMIFS(СВЦЭМ!$C$33:$C$776,СВЦЭМ!$A$33:$A$776,$A120,СВЦЭМ!$B$33:$B$776,T$119)+'СЕТ СН'!$I$9+СВЦЭМ!$D$10+'СЕТ СН'!$I$6-'СЕТ СН'!$I$19</f>
        <v>1395.81364618</v>
      </c>
      <c r="U120" s="35">
        <f>SUMIFS(СВЦЭМ!$C$33:$C$776,СВЦЭМ!$A$33:$A$776,$A120,СВЦЭМ!$B$33:$B$776,U$119)+'СЕТ СН'!$I$9+СВЦЭМ!$D$10+'СЕТ СН'!$I$6-'СЕТ СН'!$I$19</f>
        <v>1380.1835146999999</v>
      </c>
      <c r="V120" s="35">
        <f>SUMIFS(СВЦЭМ!$C$33:$C$776,СВЦЭМ!$A$33:$A$776,$A120,СВЦЭМ!$B$33:$B$776,V$119)+'СЕТ СН'!$I$9+СВЦЭМ!$D$10+'СЕТ СН'!$I$6-'СЕТ СН'!$I$19</f>
        <v>1357.96103047</v>
      </c>
      <c r="W120" s="35">
        <f>SUMIFS(СВЦЭМ!$C$33:$C$776,СВЦЭМ!$A$33:$A$776,$A120,СВЦЭМ!$B$33:$B$776,W$119)+'СЕТ СН'!$I$9+СВЦЭМ!$D$10+'СЕТ СН'!$I$6-'СЕТ СН'!$I$19</f>
        <v>1366.5084182600001</v>
      </c>
      <c r="X120" s="35">
        <f>SUMIFS(СВЦЭМ!$C$33:$C$776,СВЦЭМ!$A$33:$A$776,$A120,СВЦЭМ!$B$33:$B$776,X$119)+'СЕТ СН'!$I$9+СВЦЭМ!$D$10+'СЕТ СН'!$I$6-'СЕТ СН'!$I$19</f>
        <v>1387.3076778100001</v>
      </c>
      <c r="Y120" s="35">
        <f>SUMIFS(СВЦЭМ!$C$33:$C$776,СВЦЭМ!$A$33:$A$776,$A120,СВЦЭМ!$B$33:$B$776,Y$119)+'СЕТ СН'!$I$9+СВЦЭМ!$D$10+'СЕТ СН'!$I$6-'СЕТ СН'!$I$19</f>
        <v>1380.45324071</v>
      </c>
    </row>
    <row r="121" spans="1:27" ht="15.75" x14ac:dyDescent="0.2">
      <c r="A121" s="34">
        <f>A120+1</f>
        <v>43587</v>
      </c>
      <c r="B121" s="35">
        <f>SUMIFS(СВЦЭМ!$C$33:$C$776,СВЦЭМ!$A$33:$A$776,$A121,СВЦЭМ!$B$33:$B$776,B$119)+'СЕТ СН'!$I$9+СВЦЭМ!$D$10+'СЕТ СН'!$I$6-'СЕТ СН'!$I$19</f>
        <v>1399.2132984699999</v>
      </c>
      <c r="C121" s="35">
        <f>SUMIFS(СВЦЭМ!$C$33:$C$776,СВЦЭМ!$A$33:$A$776,$A121,СВЦЭМ!$B$33:$B$776,C$119)+'СЕТ СН'!$I$9+СВЦЭМ!$D$10+'СЕТ СН'!$I$6-'СЕТ СН'!$I$19</f>
        <v>1442.4309473400001</v>
      </c>
      <c r="D121" s="35">
        <f>SUMIFS(СВЦЭМ!$C$33:$C$776,СВЦЭМ!$A$33:$A$776,$A121,СВЦЭМ!$B$33:$B$776,D$119)+'СЕТ СН'!$I$9+СВЦЭМ!$D$10+'СЕТ СН'!$I$6-'СЕТ СН'!$I$19</f>
        <v>1464.3194623900001</v>
      </c>
      <c r="E121" s="35">
        <f>SUMIFS(СВЦЭМ!$C$33:$C$776,СВЦЭМ!$A$33:$A$776,$A121,СВЦЭМ!$B$33:$B$776,E$119)+'СЕТ СН'!$I$9+СВЦЭМ!$D$10+'СЕТ СН'!$I$6-'СЕТ СН'!$I$19</f>
        <v>1473.53147829</v>
      </c>
      <c r="F121" s="35">
        <f>SUMIFS(СВЦЭМ!$C$33:$C$776,СВЦЭМ!$A$33:$A$776,$A121,СВЦЭМ!$B$33:$B$776,F$119)+'СЕТ СН'!$I$9+СВЦЭМ!$D$10+'СЕТ СН'!$I$6-'СЕТ СН'!$I$19</f>
        <v>1487.14087374</v>
      </c>
      <c r="G121" s="35">
        <f>SUMIFS(СВЦЭМ!$C$33:$C$776,СВЦЭМ!$A$33:$A$776,$A121,СВЦЭМ!$B$33:$B$776,G$119)+'СЕТ СН'!$I$9+СВЦЭМ!$D$10+'СЕТ СН'!$I$6-'СЕТ СН'!$I$19</f>
        <v>1482.94127493</v>
      </c>
      <c r="H121" s="35">
        <f>SUMIFS(СВЦЭМ!$C$33:$C$776,СВЦЭМ!$A$33:$A$776,$A121,СВЦЭМ!$B$33:$B$776,H$119)+'СЕТ СН'!$I$9+СВЦЭМ!$D$10+'СЕТ СН'!$I$6-'СЕТ СН'!$I$19</f>
        <v>1502.1244256699999</v>
      </c>
      <c r="I121" s="35">
        <f>SUMIFS(СВЦЭМ!$C$33:$C$776,СВЦЭМ!$A$33:$A$776,$A121,СВЦЭМ!$B$33:$B$776,I$119)+'СЕТ СН'!$I$9+СВЦЭМ!$D$10+'СЕТ СН'!$I$6-'СЕТ СН'!$I$19</f>
        <v>1477.76738469</v>
      </c>
      <c r="J121" s="35">
        <f>SUMIFS(СВЦЭМ!$C$33:$C$776,СВЦЭМ!$A$33:$A$776,$A121,СВЦЭМ!$B$33:$B$776,J$119)+'СЕТ СН'!$I$9+СВЦЭМ!$D$10+'СЕТ СН'!$I$6-'СЕТ СН'!$I$19</f>
        <v>1425.6336361200001</v>
      </c>
      <c r="K121" s="35">
        <f>SUMIFS(СВЦЭМ!$C$33:$C$776,СВЦЭМ!$A$33:$A$776,$A121,СВЦЭМ!$B$33:$B$776,K$119)+'СЕТ СН'!$I$9+СВЦЭМ!$D$10+'СЕТ СН'!$I$6-'СЕТ СН'!$I$19</f>
        <v>1379.5781479300001</v>
      </c>
      <c r="L121" s="35">
        <f>SUMIFS(СВЦЭМ!$C$33:$C$776,СВЦЭМ!$A$33:$A$776,$A121,СВЦЭМ!$B$33:$B$776,L$119)+'СЕТ СН'!$I$9+СВЦЭМ!$D$10+'СЕТ СН'!$I$6-'СЕТ СН'!$I$19</f>
        <v>1366.7505032199999</v>
      </c>
      <c r="M121" s="35">
        <f>SUMIFS(СВЦЭМ!$C$33:$C$776,СВЦЭМ!$A$33:$A$776,$A121,СВЦЭМ!$B$33:$B$776,M$119)+'СЕТ СН'!$I$9+СВЦЭМ!$D$10+'СЕТ СН'!$I$6-'СЕТ СН'!$I$19</f>
        <v>1375.8052994899999</v>
      </c>
      <c r="N121" s="35">
        <f>SUMIFS(СВЦЭМ!$C$33:$C$776,СВЦЭМ!$A$33:$A$776,$A121,СВЦЭМ!$B$33:$B$776,N$119)+'СЕТ СН'!$I$9+СВЦЭМ!$D$10+'СЕТ СН'!$I$6-'СЕТ СН'!$I$19</f>
        <v>1381.0109799500001</v>
      </c>
      <c r="O121" s="35">
        <f>SUMIFS(СВЦЭМ!$C$33:$C$776,СВЦЭМ!$A$33:$A$776,$A121,СВЦЭМ!$B$33:$B$776,O$119)+'СЕТ СН'!$I$9+СВЦЭМ!$D$10+'СЕТ СН'!$I$6-'СЕТ СН'!$I$19</f>
        <v>1396.56462334</v>
      </c>
      <c r="P121" s="35">
        <f>SUMIFS(СВЦЭМ!$C$33:$C$776,СВЦЭМ!$A$33:$A$776,$A121,СВЦЭМ!$B$33:$B$776,P$119)+'СЕТ СН'!$I$9+СВЦЭМ!$D$10+'СЕТ СН'!$I$6-'СЕТ СН'!$I$19</f>
        <v>1403.2236765299999</v>
      </c>
      <c r="Q121" s="35">
        <f>SUMIFS(СВЦЭМ!$C$33:$C$776,СВЦЭМ!$A$33:$A$776,$A121,СВЦЭМ!$B$33:$B$776,Q$119)+'СЕТ СН'!$I$9+СВЦЭМ!$D$10+'СЕТ СН'!$I$6-'СЕТ СН'!$I$19</f>
        <v>1414.0432882099999</v>
      </c>
      <c r="R121" s="35">
        <f>SUMIFS(СВЦЭМ!$C$33:$C$776,СВЦЭМ!$A$33:$A$776,$A121,СВЦЭМ!$B$33:$B$776,R$119)+'СЕТ СН'!$I$9+СВЦЭМ!$D$10+'СЕТ СН'!$I$6-'СЕТ СН'!$I$19</f>
        <v>1424.5493998700001</v>
      </c>
      <c r="S121" s="35">
        <f>SUMIFS(СВЦЭМ!$C$33:$C$776,СВЦЭМ!$A$33:$A$776,$A121,СВЦЭМ!$B$33:$B$776,S$119)+'СЕТ СН'!$I$9+СВЦЭМ!$D$10+'СЕТ СН'!$I$6-'СЕТ СН'!$I$19</f>
        <v>1429.16645333</v>
      </c>
      <c r="T121" s="35">
        <f>SUMIFS(СВЦЭМ!$C$33:$C$776,СВЦЭМ!$A$33:$A$776,$A121,СВЦЭМ!$B$33:$B$776,T$119)+'СЕТ СН'!$I$9+СВЦЭМ!$D$10+'СЕТ СН'!$I$6-'СЕТ СН'!$I$19</f>
        <v>1419.15474062</v>
      </c>
      <c r="U121" s="35">
        <f>SUMIFS(СВЦЭМ!$C$33:$C$776,СВЦЭМ!$A$33:$A$776,$A121,СВЦЭМ!$B$33:$B$776,U$119)+'СЕТ СН'!$I$9+СВЦЭМ!$D$10+'СЕТ СН'!$I$6-'СЕТ СН'!$I$19</f>
        <v>1417.2724432299999</v>
      </c>
      <c r="V121" s="35">
        <f>SUMIFS(СВЦЭМ!$C$33:$C$776,СВЦЭМ!$A$33:$A$776,$A121,СВЦЭМ!$B$33:$B$776,V$119)+'СЕТ СН'!$I$9+СВЦЭМ!$D$10+'СЕТ СН'!$I$6-'СЕТ СН'!$I$19</f>
        <v>1419.2561407800001</v>
      </c>
      <c r="W121" s="35">
        <f>SUMIFS(СВЦЭМ!$C$33:$C$776,СВЦЭМ!$A$33:$A$776,$A121,СВЦЭМ!$B$33:$B$776,W$119)+'СЕТ СН'!$I$9+СВЦЭМ!$D$10+'СЕТ СН'!$I$6-'СЕТ СН'!$I$19</f>
        <v>1407.0098512700001</v>
      </c>
      <c r="X121" s="35">
        <f>SUMIFS(СВЦЭМ!$C$33:$C$776,СВЦЭМ!$A$33:$A$776,$A121,СВЦЭМ!$B$33:$B$776,X$119)+'СЕТ СН'!$I$9+СВЦЭМ!$D$10+'СЕТ СН'!$I$6-'СЕТ СН'!$I$19</f>
        <v>1412.30996013</v>
      </c>
      <c r="Y121" s="35">
        <f>SUMIFS(СВЦЭМ!$C$33:$C$776,СВЦЭМ!$A$33:$A$776,$A121,СВЦЭМ!$B$33:$B$776,Y$119)+'СЕТ СН'!$I$9+СВЦЭМ!$D$10+'СЕТ СН'!$I$6-'СЕТ СН'!$I$19</f>
        <v>1453.0866270199999</v>
      </c>
    </row>
    <row r="122" spans="1:27" ht="15.75" x14ac:dyDescent="0.2">
      <c r="A122" s="34">
        <f t="shared" ref="A122:A150" si="3">A121+1</f>
        <v>43588</v>
      </c>
      <c r="B122" s="35">
        <f>SUMIFS(СВЦЭМ!$C$33:$C$776,СВЦЭМ!$A$33:$A$776,$A122,СВЦЭМ!$B$33:$B$776,B$119)+'СЕТ СН'!$I$9+СВЦЭМ!$D$10+'СЕТ СН'!$I$6-'СЕТ СН'!$I$19</f>
        <v>1399.1794357199999</v>
      </c>
      <c r="C122" s="35">
        <f>SUMIFS(СВЦЭМ!$C$33:$C$776,СВЦЭМ!$A$33:$A$776,$A122,СВЦЭМ!$B$33:$B$776,C$119)+'СЕТ СН'!$I$9+СВЦЭМ!$D$10+'СЕТ СН'!$I$6-'СЕТ СН'!$I$19</f>
        <v>1425.4931896400001</v>
      </c>
      <c r="D122" s="35">
        <f>SUMIFS(СВЦЭМ!$C$33:$C$776,СВЦЭМ!$A$33:$A$776,$A122,СВЦЭМ!$B$33:$B$776,D$119)+'СЕТ СН'!$I$9+СВЦЭМ!$D$10+'СЕТ СН'!$I$6-'СЕТ СН'!$I$19</f>
        <v>1453.98397241</v>
      </c>
      <c r="E122" s="35">
        <f>SUMIFS(СВЦЭМ!$C$33:$C$776,СВЦЭМ!$A$33:$A$776,$A122,СВЦЭМ!$B$33:$B$776,E$119)+'СЕТ СН'!$I$9+СВЦЭМ!$D$10+'СЕТ СН'!$I$6-'СЕТ СН'!$I$19</f>
        <v>1472.42662382</v>
      </c>
      <c r="F122" s="35">
        <f>SUMIFS(СВЦЭМ!$C$33:$C$776,СВЦЭМ!$A$33:$A$776,$A122,СВЦЭМ!$B$33:$B$776,F$119)+'СЕТ СН'!$I$9+СВЦЭМ!$D$10+'СЕТ СН'!$I$6-'СЕТ СН'!$I$19</f>
        <v>1467.11349232</v>
      </c>
      <c r="G122" s="35">
        <f>SUMIFS(СВЦЭМ!$C$33:$C$776,СВЦЭМ!$A$33:$A$776,$A122,СВЦЭМ!$B$33:$B$776,G$119)+'СЕТ СН'!$I$9+СВЦЭМ!$D$10+'СЕТ СН'!$I$6-'СЕТ СН'!$I$19</f>
        <v>1473.6996113</v>
      </c>
      <c r="H122" s="35">
        <f>SUMIFS(СВЦЭМ!$C$33:$C$776,СВЦЭМ!$A$33:$A$776,$A122,СВЦЭМ!$B$33:$B$776,H$119)+'СЕТ СН'!$I$9+СВЦЭМ!$D$10+'СЕТ СН'!$I$6-'СЕТ СН'!$I$19</f>
        <v>1471.9990589199999</v>
      </c>
      <c r="I122" s="35">
        <f>SUMIFS(СВЦЭМ!$C$33:$C$776,СВЦЭМ!$A$33:$A$776,$A122,СВЦЭМ!$B$33:$B$776,I$119)+'СЕТ СН'!$I$9+СВЦЭМ!$D$10+'СЕТ СН'!$I$6-'СЕТ СН'!$I$19</f>
        <v>1422.2926516499999</v>
      </c>
      <c r="J122" s="35">
        <f>SUMIFS(СВЦЭМ!$C$33:$C$776,СВЦЭМ!$A$33:$A$776,$A122,СВЦЭМ!$B$33:$B$776,J$119)+'СЕТ СН'!$I$9+СВЦЭМ!$D$10+'СЕТ СН'!$I$6-'СЕТ СН'!$I$19</f>
        <v>1388.5929692899999</v>
      </c>
      <c r="K122" s="35">
        <f>SUMIFS(СВЦЭМ!$C$33:$C$776,СВЦЭМ!$A$33:$A$776,$A122,СВЦЭМ!$B$33:$B$776,K$119)+'СЕТ СН'!$I$9+СВЦЭМ!$D$10+'СЕТ СН'!$I$6-'СЕТ СН'!$I$19</f>
        <v>1357.00202046</v>
      </c>
      <c r="L122" s="35">
        <f>SUMIFS(СВЦЭМ!$C$33:$C$776,СВЦЭМ!$A$33:$A$776,$A122,СВЦЭМ!$B$33:$B$776,L$119)+'СЕТ СН'!$I$9+СВЦЭМ!$D$10+'СЕТ СН'!$I$6-'СЕТ СН'!$I$19</f>
        <v>1362.6545615699999</v>
      </c>
      <c r="M122" s="35">
        <f>SUMIFS(СВЦЭМ!$C$33:$C$776,СВЦЭМ!$A$33:$A$776,$A122,СВЦЭМ!$B$33:$B$776,M$119)+'СЕТ СН'!$I$9+СВЦЭМ!$D$10+'СЕТ СН'!$I$6-'СЕТ СН'!$I$19</f>
        <v>1365.33295208</v>
      </c>
      <c r="N122" s="35">
        <f>SUMIFS(СВЦЭМ!$C$33:$C$776,СВЦЭМ!$A$33:$A$776,$A122,СВЦЭМ!$B$33:$B$776,N$119)+'СЕТ СН'!$I$9+СВЦЭМ!$D$10+'СЕТ СН'!$I$6-'СЕТ СН'!$I$19</f>
        <v>1378.7659795899999</v>
      </c>
      <c r="O122" s="35">
        <f>SUMIFS(СВЦЭМ!$C$33:$C$776,СВЦЭМ!$A$33:$A$776,$A122,СВЦЭМ!$B$33:$B$776,O$119)+'СЕТ СН'!$I$9+СВЦЭМ!$D$10+'СЕТ СН'!$I$6-'СЕТ СН'!$I$19</f>
        <v>1407.2167165400001</v>
      </c>
      <c r="P122" s="35">
        <f>SUMIFS(СВЦЭМ!$C$33:$C$776,СВЦЭМ!$A$33:$A$776,$A122,СВЦЭМ!$B$33:$B$776,P$119)+'СЕТ СН'!$I$9+СВЦЭМ!$D$10+'СЕТ СН'!$I$6-'СЕТ СН'!$I$19</f>
        <v>1443.0698617400001</v>
      </c>
      <c r="Q122" s="35">
        <f>SUMIFS(СВЦЭМ!$C$33:$C$776,СВЦЭМ!$A$33:$A$776,$A122,СВЦЭМ!$B$33:$B$776,Q$119)+'СЕТ СН'!$I$9+СВЦЭМ!$D$10+'СЕТ СН'!$I$6-'СЕТ СН'!$I$19</f>
        <v>1464.0462897100001</v>
      </c>
      <c r="R122" s="35">
        <f>SUMIFS(СВЦЭМ!$C$33:$C$776,СВЦЭМ!$A$33:$A$776,$A122,СВЦЭМ!$B$33:$B$776,R$119)+'СЕТ СН'!$I$9+СВЦЭМ!$D$10+'СЕТ СН'!$I$6-'СЕТ СН'!$I$19</f>
        <v>1443.18802923</v>
      </c>
      <c r="S122" s="35">
        <f>SUMIFS(СВЦЭМ!$C$33:$C$776,СВЦЭМ!$A$33:$A$776,$A122,СВЦЭМ!$B$33:$B$776,S$119)+'СЕТ СН'!$I$9+СВЦЭМ!$D$10+'СЕТ СН'!$I$6-'СЕТ СН'!$I$19</f>
        <v>1447.84805031</v>
      </c>
      <c r="T122" s="35">
        <f>SUMIFS(СВЦЭМ!$C$33:$C$776,СВЦЭМ!$A$33:$A$776,$A122,СВЦЭМ!$B$33:$B$776,T$119)+'СЕТ СН'!$I$9+СВЦЭМ!$D$10+'СЕТ СН'!$I$6-'СЕТ СН'!$I$19</f>
        <v>1430.9408595699999</v>
      </c>
      <c r="U122" s="35">
        <f>SUMIFS(СВЦЭМ!$C$33:$C$776,СВЦЭМ!$A$33:$A$776,$A122,СВЦЭМ!$B$33:$B$776,U$119)+'СЕТ СН'!$I$9+СВЦЭМ!$D$10+'СЕТ СН'!$I$6-'СЕТ СН'!$I$19</f>
        <v>1412.8835386799999</v>
      </c>
      <c r="V122" s="35">
        <f>SUMIFS(СВЦЭМ!$C$33:$C$776,СВЦЭМ!$A$33:$A$776,$A122,СВЦЭМ!$B$33:$B$776,V$119)+'СЕТ СН'!$I$9+СВЦЭМ!$D$10+'СЕТ СН'!$I$6-'СЕТ СН'!$I$19</f>
        <v>1404.5393040500001</v>
      </c>
      <c r="W122" s="35">
        <f>SUMIFS(СВЦЭМ!$C$33:$C$776,СВЦЭМ!$A$33:$A$776,$A122,СВЦЭМ!$B$33:$B$776,W$119)+'СЕТ СН'!$I$9+СВЦЭМ!$D$10+'СЕТ СН'!$I$6-'СЕТ СН'!$I$19</f>
        <v>1391.4913126700001</v>
      </c>
      <c r="X122" s="35">
        <f>SUMIFS(СВЦЭМ!$C$33:$C$776,СВЦЭМ!$A$33:$A$776,$A122,СВЦЭМ!$B$33:$B$776,X$119)+'СЕТ СН'!$I$9+СВЦЭМ!$D$10+'СЕТ СН'!$I$6-'СЕТ СН'!$I$19</f>
        <v>1407.4240459299999</v>
      </c>
      <c r="Y122" s="35">
        <f>SUMIFS(СВЦЭМ!$C$33:$C$776,СВЦЭМ!$A$33:$A$776,$A122,СВЦЭМ!$B$33:$B$776,Y$119)+'СЕТ СН'!$I$9+СВЦЭМ!$D$10+'СЕТ СН'!$I$6-'СЕТ СН'!$I$19</f>
        <v>1410.53763882</v>
      </c>
    </row>
    <row r="123" spans="1:27" ht="15.75" x14ac:dyDescent="0.2">
      <c r="A123" s="34">
        <f t="shared" si="3"/>
        <v>43589</v>
      </c>
      <c r="B123" s="35">
        <f>SUMIFS(СВЦЭМ!$C$33:$C$776,СВЦЭМ!$A$33:$A$776,$A123,СВЦЭМ!$B$33:$B$776,B$119)+'СЕТ СН'!$I$9+СВЦЭМ!$D$10+'СЕТ СН'!$I$6-'СЕТ СН'!$I$19</f>
        <v>1434.0346572599999</v>
      </c>
      <c r="C123" s="35">
        <f>SUMIFS(СВЦЭМ!$C$33:$C$776,СВЦЭМ!$A$33:$A$776,$A123,СВЦЭМ!$B$33:$B$776,C$119)+'СЕТ СН'!$I$9+СВЦЭМ!$D$10+'СЕТ СН'!$I$6-'СЕТ СН'!$I$19</f>
        <v>1477.3306161200001</v>
      </c>
      <c r="D123" s="35">
        <f>SUMIFS(СВЦЭМ!$C$33:$C$776,СВЦЭМ!$A$33:$A$776,$A123,СВЦЭМ!$B$33:$B$776,D$119)+'СЕТ СН'!$I$9+СВЦЭМ!$D$10+'СЕТ СН'!$I$6-'СЕТ СН'!$I$19</f>
        <v>1514.3110682199999</v>
      </c>
      <c r="E123" s="35">
        <f>SUMIFS(СВЦЭМ!$C$33:$C$776,СВЦЭМ!$A$33:$A$776,$A123,СВЦЭМ!$B$33:$B$776,E$119)+'СЕТ СН'!$I$9+СВЦЭМ!$D$10+'СЕТ СН'!$I$6-'СЕТ СН'!$I$19</f>
        <v>1518.62276965</v>
      </c>
      <c r="F123" s="35">
        <f>SUMIFS(СВЦЭМ!$C$33:$C$776,СВЦЭМ!$A$33:$A$776,$A123,СВЦЭМ!$B$33:$B$776,F$119)+'СЕТ СН'!$I$9+СВЦЭМ!$D$10+'СЕТ СН'!$I$6-'СЕТ СН'!$I$19</f>
        <v>1522.6275876300001</v>
      </c>
      <c r="G123" s="35">
        <f>SUMIFS(СВЦЭМ!$C$33:$C$776,СВЦЭМ!$A$33:$A$776,$A123,СВЦЭМ!$B$33:$B$776,G$119)+'СЕТ СН'!$I$9+СВЦЭМ!$D$10+'СЕТ СН'!$I$6-'СЕТ СН'!$I$19</f>
        <v>1532.59905942</v>
      </c>
      <c r="H123" s="35">
        <f>SUMIFS(СВЦЭМ!$C$33:$C$776,СВЦЭМ!$A$33:$A$776,$A123,СВЦЭМ!$B$33:$B$776,H$119)+'СЕТ СН'!$I$9+СВЦЭМ!$D$10+'СЕТ СН'!$I$6-'СЕТ СН'!$I$19</f>
        <v>1493.50175184</v>
      </c>
      <c r="I123" s="35">
        <f>SUMIFS(СВЦЭМ!$C$33:$C$776,СВЦЭМ!$A$33:$A$776,$A123,СВЦЭМ!$B$33:$B$776,I$119)+'СЕТ СН'!$I$9+СВЦЭМ!$D$10+'СЕТ СН'!$I$6-'СЕТ СН'!$I$19</f>
        <v>1463.89037151</v>
      </c>
      <c r="J123" s="35">
        <f>SUMIFS(СВЦЭМ!$C$33:$C$776,СВЦЭМ!$A$33:$A$776,$A123,СВЦЭМ!$B$33:$B$776,J$119)+'СЕТ СН'!$I$9+СВЦЭМ!$D$10+'СЕТ СН'!$I$6-'СЕТ СН'!$I$19</f>
        <v>1431.0661976599999</v>
      </c>
      <c r="K123" s="35">
        <f>SUMIFS(СВЦЭМ!$C$33:$C$776,СВЦЭМ!$A$33:$A$776,$A123,СВЦЭМ!$B$33:$B$776,K$119)+'СЕТ СН'!$I$9+СВЦЭМ!$D$10+'СЕТ СН'!$I$6-'СЕТ СН'!$I$19</f>
        <v>1386.4121721500001</v>
      </c>
      <c r="L123" s="35">
        <f>SUMIFS(СВЦЭМ!$C$33:$C$776,СВЦЭМ!$A$33:$A$776,$A123,СВЦЭМ!$B$33:$B$776,L$119)+'СЕТ СН'!$I$9+СВЦЭМ!$D$10+'СЕТ СН'!$I$6-'СЕТ СН'!$I$19</f>
        <v>1381.91476263</v>
      </c>
      <c r="M123" s="35">
        <f>SUMIFS(СВЦЭМ!$C$33:$C$776,СВЦЭМ!$A$33:$A$776,$A123,СВЦЭМ!$B$33:$B$776,M$119)+'СЕТ СН'!$I$9+СВЦЭМ!$D$10+'СЕТ СН'!$I$6-'СЕТ СН'!$I$19</f>
        <v>1398.28221495</v>
      </c>
      <c r="N123" s="35">
        <f>SUMIFS(СВЦЭМ!$C$33:$C$776,СВЦЭМ!$A$33:$A$776,$A123,СВЦЭМ!$B$33:$B$776,N$119)+'СЕТ СН'!$I$9+СВЦЭМ!$D$10+'СЕТ СН'!$I$6-'СЕТ СН'!$I$19</f>
        <v>1406.3943900100001</v>
      </c>
      <c r="O123" s="35">
        <f>SUMIFS(СВЦЭМ!$C$33:$C$776,СВЦЭМ!$A$33:$A$776,$A123,СВЦЭМ!$B$33:$B$776,O$119)+'СЕТ СН'!$I$9+СВЦЭМ!$D$10+'СЕТ СН'!$I$6-'СЕТ СН'!$I$19</f>
        <v>1424.87409432</v>
      </c>
      <c r="P123" s="35">
        <f>SUMIFS(СВЦЭМ!$C$33:$C$776,СВЦЭМ!$A$33:$A$776,$A123,СВЦЭМ!$B$33:$B$776,P$119)+'СЕТ СН'!$I$9+СВЦЭМ!$D$10+'СЕТ СН'!$I$6-'СЕТ СН'!$I$19</f>
        <v>1426.3740083499999</v>
      </c>
      <c r="Q123" s="35">
        <f>SUMIFS(СВЦЭМ!$C$33:$C$776,СВЦЭМ!$A$33:$A$776,$A123,СВЦЭМ!$B$33:$B$776,Q$119)+'СЕТ СН'!$I$9+СВЦЭМ!$D$10+'СЕТ СН'!$I$6-'СЕТ СН'!$I$19</f>
        <v>1433.2674341899999</v>
      </c>
      <c r="R123" s="35">
        <f>SUMIFS(СВЦЭМ!$C$33:$C$776,СВЦЭМ!$A$33:$A$776,$A123,СВЦЭМ!$B$33:$B$776,R$119)+'СЕТ СН'!$I$9+СВЦЭМ!$D$10+'СЕТ СН'!$I$6-'СЕТ СН'!$I$19</f>
        <v>1451.4508204700001</v>
      </c>
      <c r="S123" s="35">
        <f>SUMIFS(СВЦЭМ!$C$33:$C$776,СВЦЭМ!$A$33:$A$776,$A123,СВЦЭМ!$B$33:$B$776,S$119)+'СЕТ СН'!$I$9+СВЦЭМ!$D$10+'СЕТ СН'!$I$6-'СЕТ СН'!$I$19</f>
        <v>1479.33303716</v>
      </c>
      <c r="T123" s="35">
        <f>SUMIFS(СВЦЭМ!$C$33:$C$776,СВЦЭМ!$A$33:$A$776,$A123,СВЦЭМ!$B$33:$B$776,T$119)+'СЕТ СН'!$I$9+СВЦЭМ!$D$10+'СЕТ СН'!$I$6-'СЕТ СН'!$I$19</f>
        <v>1430.6771413399999</v>
      </c>
      <c r="U123" s="35">
        <f>SUMIFS(СВЦЭМ!$C$33:$C$776,СВЦЭМ!$A$33:$A$776,$A123,СВЦЭМ!$B$33:$B$776,U$119)+'СЕТ СН'!$I$9+СВЦЭМ!$D$10+'СЕТ СН'!$I$6-'СЕТ СН'!$I$19</f>
        <v>1386.3287392300001</v>
      </c>
      <c r="V123" s="35">
        <f>SUMIFS(СВЦЭМ!$C$33:$C$776,СВЦЭМ!$A$33:$A$776,$A123,СВЦЭМ!$B$33:$B$776,V$119)+'СЕТ СН'!$I$9+СВЦЭМ!$D$10+'СЕТ СН'!$I$6-'СЕТ СН'!$I$19</f>
        <v>1372.5251000999999</v>
      </c>
      <c r="W123" s="35">
        <f>SUMIFS(СВЦЭМ!$C$33:$C$776,СВЦЭМ!$A$33:$A$776,$A123,СВЦЭМ!$B$33:$B$776,W$119)+'СЕТ СН'!$I$9+СВЦЭМ!$D$10+'СЕТ СН'!$I$6-'СЕТ СН'!$I$19</f>
        <v>1387.19537074</v>
      </c>
      <c r="X123" s="35">
        <f>SUMIFS(СВЦЭМ!$C$33:$C$776,СВЦЭМ!$A$33:$A$776,$A123,СВЦЭМ!$B$33:$B$776,X$119)+'СЕТ СН'!$I$9+СВЦЭМ!$D$10+'СЕТ СН'!$I$6-'СЕТ СН'!$I$19</f>
        <v>1394.3547037000001</v>
      </c>
      <c r="Y123" s="35">
        <f>SUMIFS(СВЦЭМ!$C$33:$C$776,СВЦЭМ!$A$33:$A$776,$A123,СВЦЭМ!$B$33:$B$776,Y$119)+'СЕТ СН'!$I$9+СВЦЭМ!$D$10+'СЕТ СН'!$I$6-'СЕТ СН'!$I$19</f>
        <v>1400.3274099</v>
      </c>
    </row>
    <row r="124" spans="1:27" ht="15.75" x14ac:dyDescent="0.2">
      <c r="A124" s="34">
        <f t="shared" si="3"/>
        <v>43590</v>
      </c>
      <c r="B124" s="35">
        <f>SUMIFS(СВЦЭМ!$C$33:$C$776,СВЦЭМ!$A$33:$A$776,$A124,СВЦЭМ!$B$33:$B$776,B$119)+'СЕТ СН'!$I$9+СВЦЭМ!$D$10+'СЕТ СН'!$I$6-'СЕТ СН'!$I$19</f>
        <v>1437.25924276</v>
      </c>
      <c r="C124" s="35">
        <f>SUMIFS(СВЦЭМ!$C$33:$C$776,СВЦЭМ!$A$33:$A$776,$A124,СВЦЭМ!$B$33:$B$776,C$119)+'СЕТ СН'!$I$9+СВЦЭМ!$D$10+'СЕТ СН'!$I$6-'СЕТ СН'!$I$19</f>
        <v>1513.9297576700001</v>
      </c>
      <c r="D124" s="35">
        <f>SUMIFS(СВЦЭМ!$C$33:$C$776,СВЦЭМ!$A$33:$A$776,$A124,СВЦЭМ!$B$33:$B$776,D$119)+'СЕТ СН'!$I$9+СВЦЭМ!$D$10+'СЕТ СН'!$I$6-'СЕТ СН'!$I$19</f>
        <v>1559.1385533799998</v>
      </c>
      <c r="E124" s="35">
        <f>SUMIFS(СВЦЭМ!$C$33:$C$776,СВЦЭМ!$A$33:$A$776,$A124,СВЦЭМ!$B$33:$B$776,E$119)+'СЕТ СН'!$I$9+СВЦЭМ!$D$10+'СЕТ СН'!$I$6-'СЕТ СН'!$I$19</f>
        <v>1562.1062344299999</v>
      </c>
      <c r="F124" s="35">
        <f>SUMIFS(СВЦЭМ!$C$33:$C$776,СВЦЭМ!$A$33:$A$776,$A124,СВЦЭМ!$B$33:$B$776,F$119)+'СЕТ СН'!$I$9+СВЦЭМ!$D$10+'СЕТ СН'!$I$6-'СЕТ СН'!$I$19</f>
        <v>1567.9364402000001</v>
      </c>
      <c r="G124" s="35">
        <f>SUMIFS(СВЦЭМ!$C$33:$C$776,СВЦЭМ!$A$33:$A$776,$A124,СВЦЭМ!$B$33:$B$776,G$119)+'СЕТ СН'!$I$9+СВЦЭМ!$D$10+'СЕТ СН'!$I$6-'СЕТ СН'!$I$19</f>
        <v>1553.1096964999999</v>
      </c>
      <c r="H124" s="35">
        <f>SUMIFS(СВЦЭМ!$C$33:$C$776,СВЦЭМ!$A$33:$A$776,$A124,СВЦЭМ!$B$33:$B$776,H$119)+'СЕТ СН'!$I$9+СВЦЭМ!$D$10+'СЕТ СН'!$I$6-'СЕТ СН'!$I$19</f>
        <v>1518.2886631900001</v>
      </c>
      <c r="I124" s="35">
        <f>SUMIFS(СВЦЭМ!$C$33:$C$776,СВЦЭМ!$A$33:$A$776,$A124,СВЦЭМ!$B$33:$B$776,I$119)+'СЕТ СН'!$I$9+СВЦЭМ!$D$10+'СЕТ СН'!$I$6-'СЕТ СН'!$I$19</f>
        <v>1465.48863123</v>
      </c>
      <c r="J124" s="35">
        <f>SUMIFS(СВЦЭМ!$C$33:$C$776,СВЦЭМ!$A$33:$A$776,$A124,СВЦЭМ!$B$33:$B$776,J$119)+'СЕТ СН'!$I$9+СВЦЭМ!$D$10+'СЕТ СН'!$I$6-'СЕТ СН'!$I$19</f>
        <v>1403.5370476400001</v>
      </c>
      <c r="K124" s="35">
        <f>SUMIFS(СВЦЭМ!$C$33:$C$776,СВЦЭМ!$A$33:$A$776,$A124,СВЦЭМ!$B$33:$B$776,K$119)+'СЕТ СН'!$I$9+СВЦЭМ!$D$10+'СЕТ СН'!$I$6-'СЕТ СН'!$I$19</f>
        <v>1409.4800971699999</v>
      </c>
      <c r="L124" s="35">
        <f>SUMIFS(СВЦЭМ!$C$33:$C$776,СВЦЭМ!$A$33:$A$776,$A124,СВЦЭМ!$B$33:$B$776,L$119)+'СЕТ СН'!$I$9+СВЦЭМ!$D$10+'СЕТ СН'!$I$6-'СЕТ СН'!$I$19</f>
        <v>1414.66035154</v>
      </c>
      <c r="M124" s="35">
        <f>SUMIFS(СВЦЭМ!$C$33:$C$776,СВЦЭМ!$A$33:$A$776,$A124,СВЦЭМ!$B$33:$B$776,M$119)+'СЕТ СН'!$I$9+СВЦЭМ!$D$10+'СЕТ СН'!$I$6-'СЕТ СН'!$I$19</f>
        <v>1422.9282430000001</v>
      </c>
      <c r="N124" s="35">
        <f>SUMIFS(СВЦЭМ!$C$33:$C$776,СВЦЭМ!$A$33:$A$776,$A124,СВЦЭМ!$B$33:$B$776,N$119)+'СЕТ СН'!$I$9+СВЦЭМ!$D$10+'СЕТ СН'!$I$6-'СЕТ СН'!$I$19</f>
        <v>1413.7692066100001</v>
      </c>
      <c r="O124" s="35">
        <f>SUMIFS(СВЦЭМ!$C$33:$C$776,СВЦЭМ!$A$33:$A$776,$A124,СВЦЭМ!$B$33:$B$776,O$119)+'СЕТ СН'!$I$9+СВЦЭМ!$D$10+'СЕТ СН'!$I$6-'СЕТ СН'!$I$19</f>
        <v>1411.13595558</v>
      </c>
      <c r="P124" s="35">
        <f>SUMIFS(СВЦЭМ!$C$33:$C$776,СВЦЭМ!$A$33:$A$776,$A124,СВЦЭМ!$B$33:$B$776,P$119)+'СЕТ СН'!$I$9+СВЦЭМ!$D$10+'СЕТ СН'!$I$6-'СЕТ СН'!$I$19</f>
        <v>1412.5586036500001</v>
      </c>
      <c r="Q124" s="35">
        <f>SUMIFS(СВЦЭМ!$C$33:$C$776,СВЦЭМ!$A$33:$A$776,$A124,СВЦЭМ!$B$33:$B$776,Q$119)+'СЕТ СН'!$I$9+СВЦЭМ!$D$10+'СЕТ СН'!$I$6-'СЕТ СН'!$I$19</f>
        <v>1414.92289099</v>
      </c>
      <c r="R124" s="35">
        <f>SUMIFS(СВЦЭМ!$C$33:$C$776,СВЦЭМ!$A$33:$A$776,$A124,СВЦЭМ!$B$33:$B$776,R$119)+'СЕТ СН'!$I$9+СВЦЭМ!$D$10+'СЕТ СН'!$I$6-'СЕТ СН'!$I$19</f>
        <v>1402.4027561299999</v>
      </c>
      <c r="S124" s="35">
        <f>SUMIFS(СВЦЭМ!$C$33:$C$776,СВЦЭМ!$A$33:$A$776,$A124,СВЦЭМ!$B$33:$B$776,S$119)+'СЕТ СН'!$I$9+СВЦЭМ!$D$10+'СЕТ СН'!$I$6-'СЕТ СН'!$I$19</f>
        <v>1402.8256993299999</v>
      </c>
      <c r="T124" s="35">
        <f>SUMIFS(СВЦЭМ!$C$33:$C$776,СВЦЭМ!$A$33:$A$776,$A124,СВЦЭМ!$B$33:$B$776,T$119)+'СЕТ СН'!$I$9+СВЦЭМ!$D$10+'СЕТ СН'!$I$6-'СЕТ СН'!$I$19</f>
        <v>1406.39715753</v>
      </c>
      <c r="U124" s="35">
        <f>SUMIFS(СВЦЭМ!$C$33:$C$776,СВЦЭМ!$A$33:$A$776,$A124,СВЦЭМ!$B$33:$B$776,U$119)+'СЕТ СН'!$I$9+СВЦЭМ!$D$10+'СЕТ СН'!$I$6-'СЕТ СН'!$I$19</f>
        <v>1386.0377160200001</v>
      </c>
      <c r="V124" s="35">
        <f>SUMIFS(СВЦЭМ!$C$33:$C$776,СВЦЭМ!$A$33:$A$776,$A124,СВЦЭМ!$B$33:$B$776,V$119)+'СЕТ СН'!$I$9+СВЦЭМ!$D$10+'СЕТ СН'!$I$6-'СЕТ СН'!$I$19</f>
        <v>1364.72030692</v>
      </c>
      <c r="W124" s="35">
        <f>SUMIFS(СВЦЭМ!$C$33:$C$776,СВЦЭМ!$A$33:$A$776,$A124,СВЦЭМ!$B$33:$B$776,W$119)+'СЕТ СН'!$I$9+СВЦЭМ!$D$10+'СЕТ СН'!$I$6-'СЕТ СН'!$I$19</f>
        <v>1354.2101995600001</v>
      </c>
      <c r="X124" s="35">
        <f>SUMIFS(СВЦЭМ!$C$33:$C$776,СВЦЭМ!$A$33:$A$776,$A124,СВЦЭМ!$B$33:$B$776,X$119)+'СЕТ СН'!$I$9+СВЦЭМ!$D$10+'СЕТ СН'!$I$6-'СЕТ СН'!$I$19</f>
        <v>1373.82432438</v>
      </c>
      <c r="Y124" s="35">
        <f>SUMIFS(СВЦЭМ!$C$33:$C$776,СВЦЭМ!$A$33:$A$776,$A124,СВЦЭМ!$B$33:$B$776,Y$119)+'СЕТ СН'!$I$9+СВЦЭМ!$D$10+'СЕТ СН'!$I$6-'СЕТ СН'!$I$19</f>
        <v>1418.4852485199999</v>
      </c>
    </row>
    <row r="125" spans="1:27" ht="15.75" x14ac:dyDescent="0.2">
      <c r="A125" s="34">
        <f t="shared" si="3"/>
        <v>43591</v>
      </c>
      <c r="B125" s="35">
        <f>SUMIFS(СВЦЭМ!$C$33:$C$776,СВЦЭМ!$A$33:$A$776,$A125,СВЦЭМ!$B$33:$B$776,B$119)+'СЕТ СН'!$I$9+СВЦЭМ!$D$10+'СЕТ СН'!$I$6-'СЕТ СН'!$I$19</f>
        <v>1512.9442247700001</v>
      </c>
      <c r="C125" s="35">
        <f>SUMIFS(СВЦЭМ!$C$33:$C$776,СВЦЭМ!$A$33:$A$776,$A125,СВЦЭМ!$B$33:$B$776,C$119)+'СЕТ СН'!$I$9+СВЦЭМ!$D$10+'СЕТ СН'!$I$6-'СЕТ СН'!$I$19</f>
        <v>1574.2080716199998</v>
      </c>
      <c r="D125" s="35">
        <f>SUMIFS(СВЦЭМ!$C$33:$C$776,СВЦЭМ!$A$33:$A$776,$A125,СВЦЭМ!$B$33:$B$776,D$119)+'СЕТ СН'!$I$9+СВЦЭМ!$D$10+'СЕТ СН'!$I$6-'СЕТ СН'!$I$19</f>
        <v>1602.89748725</v>
      </c>
      <c r="E125" s="35">
        <f>SUMIFS(СВЦЭМ!$C$33:$C$776,СВЦЭМ!$A$33:$A$776,$A125,СВЦЭМ!$B$33:$B$776,E$119)+'СЕТ СН'!$I$9+СВЦЭМ!$D$10+'СЕТ СН'!$I$6-'СЕТ СН'!$I$19</f>
        <v>1615.7867294999999</v>
      </c>
      <c r="F125" s="35">
        <f>SUMIFS(СВЦЭМ!$C$33:$C$776,СВЦЭМ!$A$33:$A$776,$A125,СВЦЭМ!$B$33:$B$776,F$119)+'СЕТ СН'!$I$9+СВЦЭМ!$D$10+'СЕТ СН'!$I$6-'СЕТ СН'!$I$19</f>
        <v>1600.3723401</v>
      </c>
      <c r="G125" s="35">
        <f>SUMIFS(СВЦЭМ!$C$33:$C$776,СВЦЭМ!$A$33:$A$776,$A125,СВЦЭМ!$B$33:$B$776,G$119)+'СЕТ СН'!$I$9+СВЦЭМ!$D$10+'СЕТ СН'!$I$6-'СЕТ СН'!$I$19</f>
        <v>1562.4069472699998</v>
      </c>
      <c r="H125" s="35">
        <f>SUMIFS(СВЦЭМ!$C$33:$C$776,СВЦЭМ!$A$33:$A$776,$A125,СВЦЭМ!$B$33:$B$776,H$119)+'СЕТ СН'!$I$9+СВЦЭМ!$D$10+'СЕТ СН'!$I$6-'СЕТ СН'!$I$19</f>
        <v>1506.9467200900001</v>
      </c>
      <c r="I125" s="35">
        <f>SUMIFS(СВЦЭМ!$C$33:$C$776,СВЦЭМ!$A$33:$A$776,$A125,СВЦЭМ!$B$33:$B$776,I$119)+'СЕТ СН'!$I$9+СВЦЭМ!$D$10+'СЕТ СН'!$I$6-'СЕТ СН'!$I$19</f>
        <v>1447.88598895</v>
      </c>
      <c r="J125" s="35">
        <f>SUMIFS(СВЦЭМ!$C$33:$C$776,СВЦЭМ!$A$33:$A$776,$A125,СВЦЭМ!$B$33:$B$776,J$119)+'СЕТ СН'!$I$9+СВЦЭМ!$D$10+'СЕТ СН'!$I$6-'СЕТ СН'!$I$19</f>
        <v>1417.7643828400001</v>
      </c>
      <c r="K125" s="35">
        <f>SUMIFS(СВЦЭМ!$C$33:$C$776,СВЦЭМ!$A$33:$A$776,$A125,СВЦЭМ!$B$33:$B$776,K$119)+'СЕТ СН'!$I$9+СВЦЭМ!$D$10+'СЕТ СН'!$I$6-'СЕТ СН'!$I$19</f>
        <v>1408.4101630099999</v>
      </c>
      <c r="L125" s="35">
        <f>SUMIFS(СВЦЭМ!$C$33:$C$776,СВЦЭМ!$A$33:$A$776,$A125,СВЦЭМ!$B$33:$B$776,L$119)+'СЕТ СН'!$I$9+СВЦЭМ!$D$10+'СЕТ СН'!$I$6-'СЕТ СН'!$I$19</f>
        <v>1396.28698319</v>
      </c>
      <c r="M125" s="35">
        <f>SUMIFS(СВЦЭМ!$C$33:$C$776,СВЦЭМ!$A$33:$A$776,$A125,СВЦЭМ!$B$33:$B$776,M$119)+'СЕТ СН'!$I$9+СВЦЭМ!$D$10+'СЕТ СН'!$I$6-'СЕТ СН'!$I$19</f>
        <v>1393.5539687400001</v>
      </c>
      <c r="N125" s="35">
        <f>SUMIFS(СВЦЭМ!$C$33:$C$776,СВЦЭМ!$A$33:$A$776,$A125,СВЦЭМ!$B$33:$B$776,N$119)+'СЕТ СН'!$I$9+СВЦЭМ!$D$10+'СЕТ СН'!$I$6-'СЕТ СН'!$I$19</f>
        <v>1408.0505335</v>
      </c>
      <c r="O125" s="35">
        <f>SUMIFS(СВЦЭМ!$C$33:$C$776,СВЦЭМ!$A$33:$A$776,$A125,СВЦЭМ!$B$33:$B$776,O$119)+'СЕТ СН'!$I$9+СВЦЭМ!$D$10+'СЕТ СН'!$I$6-'СЕТ СН'!$I$19</f>
        <v>1399.8539655500001</v>
      </c>
      <c r="P125" s="35">
        <f>SUMIFS(СВЦЭМ!$C$33:$C$776,СВЦЭМ!$A$33:$A$776,$A125,СВЦЭМ!$B$33:$B$776,P$119)+'СЕТ СН'!$I$9+СВЦЭМ!$D$10+'СЕТ СН'!$I$6-'СЕТ СН'!$I$19</f>
        <v>1417.7463404600001</v>
      </c>
      <c r="Q125" s="35">
        <f>SUMIFS(СВЦЭМ!$C$33:$C$776,СВЦЭМ!$A$33:$A$776,$A125,СВЦЭМ!$B$33:$B$776,Q$119)+'СЕТ СН'!$I$9+СВЦЭМ!$D$10+'СЕТ СН'!$I$6-'СЕТ СН'!$I$19</f>
        <v>1427.7463691299999</v>
      </c>
      <c r="R125" s="35">
        <f>SUMIFS(СВЦЭМ!$C$33:$C$776,СВЦЭМ!$A$33:$A$776,$A125,СВЦЭМ!$B$33:$B$776,R$119)+'СЕТ СН'!$I$9+СВЦЭМ!$D$10+'СЕТ СН'!$I$6-'СЕТ СН'!$I$19</f>
        <v>1426.2185206500001</v>
      </c>
      <c r="S125" s="35">
        <f>SUMIFS(СВЦЭМ!$C$33:$C$776,СВЦЭМ!$A$33:$A$776,$A125,СВЦЭМ!$B$33:$B$776,S$119)+'СЕТ СН'!$I$9+СВЦЭМ!$D$10+'СЕТ СН'!$I$6-'СЕТ СН'!$I$19</f>
        <v>1414.9916451500001</v>
      </c>
      <c r="T125" s="35">
        <f>SUMIFS(СВЦЭМ!$C$33:$C$776,СВЦЭМ!$A$33:$A$776,$A125,СВЦЭМ!$B$33:$B$776,T$119)+'СЕТ СН'!$I$9+СВЦЭМ!$D$10+'СЕТ СН'!$I$6-'СЕТ СН'!$I$19</f>
        <v>1402.34289988</v>
      </c>
      <c r="U125" s="35">
        <f>SUMIFS(СВЦЭМ!$C$33:$C$776,СВЦЭМ!$A$33:$A$776,$A125,СВЦЭМ!$B$33:$B$776,U$119)+'СЕТ СН'!$I$9+СВЦЭМ!$D$10+'СЕТ СН'!$I$6-'СЕТ СН'!$I$19</f>
        <v>1376.8108585299999</v>
      </c>
      <c r="V125" s="35">
        <f>SUMIFS(СВЦЭМ!$C$33:$C$776,СВЦЭМ!$A$33:$A$776,$A125,СВЦЭМ!$B$33:$B$776,V$119)+'СЕТ СН'!$I$9+СВЦЭМ!$D$10+'СЕТ СН'!$I$6-'СЕТ СН'!$I$19</f>
        <v>1377.69931337</v>
      </c>
      <c r="W125" s="35">
        <f>SUMIFS(СВЦЭМ!$C$33:$C$776,СВЦЭМ!$A$33:$A$776,$A125,СВЦЭМ!$B$33:$B$776,W$119)+'СЕТ СН'!$I$9+СВЦЭМ!$D$10+'СЕТ СН'!$I$6-'СЕТ СН'!$I$19</f>
        <v>1374.25468523</v>
      </c>
      <c r="X125" s="35">
        <f>SUMIFS(СВЦЭМ!$C$33:$C$776,СВЦЭМ!$A$33:$A$776,$A125,СВЦЭМ!$B$33:$B$776,X$119)+'СЕТ СН'!$I$9+СВЦЭМ!$D$10+'СЕТ СН'!$I$6-'СЕТ СН'!$I$19</f>
        <v>1408.0041041899999</v>
      </c>
      <c r="Y125" s="35">
        <f>SUMIFS(СВЦЭМ!$C$33:$C$776,СВЦЭМ!$A$33:$A$776,$A125,СВЦЭМ!$B$33:$B$776,Y$119)+'СЕТ СН'!$I$9+СВЦЭМ!$D$10+'СЕТ СН'!$I$6-'СЕТ СН'!$I$19</f>
        <v>1486.97629676</v>
      </c>
    </row>
    <row r="126" spans="1:27" ht="15.75" x14ac:dyDescent="0.2">
      <c r="A126" s="34">
        <f t="shared" si="3"/>
        <v>43592</v>
      </c>
      <c r="B126" s="35">
        <f>SUMIFS(СВЦЭМ!$C$33:$C$776,СВЦЭМ!$A$33:$A$776,$A126,СВЦЭМ!$B$33:$B$776,B$119)+'СЕТ СН'!$I$9+СВЦЭМ!$D$10+'СЕТ СН'!$I$6-'СЕТ СН'!$I$19</f>
        <v>1493.32883345</v>
      </c>
      <c r="C126" s="35">
        <f>SUMIFS(СВЦЭМ!$C$33:$C$776,СВЦЭМ!$A$33:$A$776,$A126,СВЦЭМ!$B$33:$B$776,C$119)+'СЕТ СН'!$I$9+СВЦЭМ!$D$10+'СЕТ СН'!$I$6-'СЕТ СН'!$I$19</f>
        <v>1542.8723532499998</v>
      </c>
      <c r="D126" s="35">
        <f>SUMIFS(СВЦЭМ!$C$33:$C$776,СВЦЭМ!$A$33:$A$776,$A126,СВЦЭМ!$B$33:$B$776,D$119)+'СЕТ СН'!$I$9+СВЦЭМ!$D$10+'СЕТ СН'!$I$6-'СЕТ СН'!$I$19</f>
        <v>1531.331784</v>
      </c>
      <c r="E126" s="35">
        <f>SUMIFS(СВЦЭМ!$C$33:$C$776,СВЦЭМ!$A$33:$A$776,$A126,СВЦЭМ!$B$33:$B$776,E$119)+'СЕТ СН'!$I$9+СВЦЭМ!$D$10+'СЕТ СН'!$I$6-'СЕТ СН'!$I$19</f>
        <v>1534.00269815</v>
      </c>
      <c r="F126" s="35">
        <f>SUMIFS(СВЦЭМ!$C$33:$C$776,СВЦЭМ!$A$33:$A$776,$A126,СВЦЭМ!$B$33:$B$776,F$119)+'СЕТ СН'!$I$9+СВЦЭМ!$D$10+'СЕТ СН'!$I$6-'СЕТ СН'!$I$19</f>
        <v>1528.48267717</v>
      </c>
      <c r="G126" s="35">
        <f>SUMIFS(СВЦЭМ!$C$33:$C$776,СВЦЭМ!$A$33:$A$776,$A126,СВЦЭМ!$B$33:$B$776,G$119)+'СЕТ СН'!$I$9+СВЦЭМ!$D$10+'СЕТ СН'!$I$6-'СЕТ СН'!$I$19</f>
        <v>1511.84598196</v>
      </c>
      <c r="H126" s="35">
        <f>SUMIFS(СВЦЭМ!$C$33:$C$776,СВЦЭМ!$A$33:$A$776,$A126,СВЦЭМ!$B$33:$B$776,H$119)+'СЕТ СН'!$I$9+СВЦЭМ!$D$10+'СЕТ СН'!$I$6-'СЕТ СН'!$I$19</f>
        <v>1470.5843184299999</v>
      </c>
      <c r="I126" s="35">
        <f>SUMIFS(СВЦЭМ!$C$33:$C$776,СВЦЭМ!$A$33:$A$776,$A126,СВЦЭМ!$B$33:$B$776,I$119)+'СЕТ СН'!$I$9+СВЦЭМ!$D$10+'СЕТ СН'!$I$6-'СЕТ СН'!$I$19</f>
        <v>1409.92019037</v>
      </c>
      <c r="J126" s="35">
        <f>SUMIFS(СВЦЭМ!$C$33:$C$776,СВЦЭМ!$A$33:$A$776,$A126,СВЦЭМ!$B$33:$B$776,J$119)+'СЕТ СН'!$I$9+СВЦЭМ!$D$10+'СЕТ СН'!$I$6-'СЕТ СН'!$I$19</f>
        <v>1391.3216458100001</v>
      </c>
      <c r="K126" s="35">
        <f>SUMIFS(СВЦЭМ!$C$33:$C$776,СВЦЭМ!$A$33:$A$776,$A126,СВЦЭМ!$B$33:$B$776,K$119)+'СЕТ СН'!$I$9+СВЦЭМ!$D$10+'СЕТ СН'!$I$6-'СЕТ СН'!$I$19</f>
        <v>1399.7968771000001</v>
      </c>
      <c r="L126" s="35">
        <f>SUMIFS(СВЦЭМ!$C$33:$C$776,СВЦЭМ!$A$33:$A$776,$A126,СВЦЭМ!$B$33:$B$776,L$119)+'СЕТ СН'!$I$9+СВЦЭМ!$D$10+'СЕТ СН'!$I$6-'СЕТ СН'!$I$19</f>
        <v>1395.92628717</v>
      </c>
      <c r="M126" s="35">
        <f>SUMIFS(СВЦЭМ!$C$33:$C$776,СВЦЭМ!$A$33:$A$776,$A126,СВЦЭМ!$B$33:$B$776,M$119)+'СЕТ СН'!$I$9+СВЦЭМ!$D$10+'СЕТ СН'!$I$6-'СЕТ СН'!$I$19</f>
        <v>1408.6250534000001</v>
      </c>
      <c r="N126" s="35">
        <f>SUMIFS(СВЦЭМ!$C$33:$C$776,СВЦЭМ!$A$33:$A$776,$A126,СВЦЭМ!$B$33:$B$776,N$119)+'СЕТ СН'!$I$9+СВЦЭМ!$D$10+'СЕТ СН'!$I$6-'СЕТ СН'!$I$19</f>
        <v>1414.6702089200001</v>
      </c>
      <c r="O126" s="35">
        <f>SUMIFS(СВЦЭМ!$C$33:$C$776,СВЦЭМ!$A$33:$A$776,$A126,СВЦЭМ!$B$33:$B$776,O$119)+'СЕТ СН'!$I$9+СВЦЭМ!$D$10+'СЕТ СН'!$I$6-'СЕТ СН'!$I$19</f>
        <v>1388.07990948</v>
      </c>
      <c r="P126" s="35">
        <f>SUMIFS(СВЦЭМ!$C$33:$C$776,СВЦЭМ!$A$33:$A$776,$A126,СВЦЭМ!$B$33:$B$776,P$119)+'СЕТ СН'!$I$9+СВЦЭМ!$D$10+'СЕТ СН'!$I$6-'СЕТ СН'!$I$19</f>
        <v>1395.4331266199999</v>
      </c>
      <c r="Q126" s="35">
        <f>SUMIFS(СВЦЭМ!$C$33:$C$776,СВЦЭМ!$A$33:$A$776,$A126,СВЦЭМ!$B$33:$B$776,Q$119)+'СЕТ СН'!$I$9+СВЦЭМ!$D$10+'СЕТ СН'!$I$6-'СЕТ СН'!$I$19</f>
        <v>1404.89327639</v>
      </c>
      <c r="R126" s="35">
        <f>SUMIFS(СВЦЭМ!$C$33:$C$776,СВЦЭМ!$A$33:$A$776,$A126,СВЦЭМ!$B$33:$B$776,R$119)+'СЕТ СН'!$I$9+СВЦЭМ!$D$10+'СЕТ СН'!$I$6-'СЕТ СН'!$I$19</f>
        <v>1410.3305372699999</v>
      </c>
      <c r="S126" s="35">
        <f>SUMIFS(СВЦЭМ!$C$33:$C$776,СВЦЭМ!$A$33:$A$776,$A126,СВЦЭМ!$B$33:$B$776,S$119)+'СЕТ СН'!$I$9+СВЦЭМ!$D$10+'СЕТ СН'!$I$6-'СЕТ СН'!$I$19</f>
        <v>1409.5241737000001</v>
      </c>
      <c r="T126" s="35">
        <f>SUMIFS(СВЦЭМ!$C$33:$C$776,СВЦЭМ!$A$33:$A$776,$A126,СВЦЭМ!$B$33:$B$776,T$119)+'СЕТ СН'!$I$9+СВЦЭМ!$D$10+'СЕТ СН'!$I$6-'СЕТ СН'!$I$19</f>
        <v>1389.87550839</v>
      </c>
      <c r="U126" s="35">
        <f>SUMIFS(СВЦЭМ!$C$33:$C$776,СВЦЭМ!$A$33:$A$776,$A126,СВЦЭМ!$B$33:$B$776,U$119)+'СЕТ СН'!$I$9+СВЦЭМ!$D$10+'СЕТ СН'!$I$6-'СЕТ СН'!$I$19</f>
        <v>1398.79164616</v>
      </c>
      <c r="V126" s="35">
        <f>SUMIFS(СВЦЭМ!$C$33:$C$776,СВЦЭМ!$A$33:$A$776,$A126,СВЦЭМ!$B$33:$B$776,V$119)+'СЕТ СН'!$I$9+СВЦЭМ!$D$10+'СЕТ СН'!$I$6-'СЕТ СН'!$I$19</f>
        <v>1396.7741771799999</v>
      </c>
      <c r="W126" s="35">
        <f>SUMIFS(СВЦЭМ!$C$33:$C$776,СВЦЭМ!$A$33:$A$776,$A126,СВЦЭМ!$B$33:$B$776,W$119)+'СЕТ СН'!$I$9+СВЦЭМ!$D$10+'СЕТ СН'!$I$6-'СЕТ СН'!$I$19</f>
        <v>1372.86199081</v>
      </c>
      <c r="X126" s="35">
        <f>SUMIFS(СВЦЭМ!$C$33:$C$776,СВЦЭМ!$A$33:$A$776,$A126,СВЦЭМ!$B$33:$B$776,X$119)+'СЕТ СН'!$I$9+СВЦЭМ!$D$10+'СЕТ СН'!$I$6-'СЕТ СН'!$I$19</f>
        <v>1410.1833672499999</v>
      </c>
      <c r="Y126" s="35">
        <f>SUMIFS(СВЦЭМ!$C$33:$C$776,СВЦЭМ!$A$33:$A$776,$A126,СВЦЭМ!$B$33:$B$776,Y$119)+'СЕТ СН'!$I$9+СВЦЭМ!$D$10+'СЕТ СН'!$I$6-'СЕТ СН'!$I$19</f>
        <v>1413.55868614</v>
      </c>
    </row>
    <row r="127" spans="1:27" ht="15.75" x14ac:dyDescent="0.2">
      <c r="A127" s="34">
        <f t="shared" si="3"/>
        <v>43593</v>
      </c>
      <c r="B127" s="35">
        <f>SUMIFS(СВЦЭМ!$C$33:$C$776,СВЦЭМ!$A$33:$A$776,$A127,СВЦЭМ!$B$33:$B$776,B$119)+'СЕТ СН'!$I$9+СВЦЭМ!$D$10+'СЕТ СН'!$I$6-'СЕТ СН'!$I$19</f>
        <v>1453.0202569800001</v>
      </c>
      <c r="C127" s="35">
        <f>SUMIFS(СВЦЭМ!$C$33:$C$776,СВЦЭМ!$A$33:$A$776,$A127,СВЦЭМ!$B$33:$B$776,C$119)+'СЕТ СН'!$I$9+СВЦЭМ!$D$10+'СЕТ СН'!$I$6-'СЕТ СН'!$I$19</f>
        <v>1480.92262706</v>
      </c>
      <c r="D127" s="35">
        <f>SUMIFS(СВЦЭМ!$C$33:$C$776,СВЦЭМ!$A$33:$A$776,$A127,СВЦЭМ!$B$33:$B$776,D$119)+'СЕТ СН'!$I$9+СВЦЭМ!$D$10+'СЕТ СН'!$I$6-'СЕТ СН'!$I$19</f>
        <v>1467.2990958</v>
      </c>
      <c r="E127" s="35">
        <f>SUMIFS(СВЦЭМ!$C$33:$C$776,СВЦЭМ!$A$33:$A$776,$A127,СВЦЭМ!$B$33:$B$776,E$119)+'СЕТ СН'!$I$9+СВЦЭМ!$D$10+'СЕТ СН'!$I$6-'СЕТ СН'!$I$19</f>
        <v>1478.5008493600001</v>
      </c>
      <c r="F127" s="35">
        <f>SUMIFS(СВЦЭМ!$C$33:$C$776,СВЦЭМ!$A$33:$A$776,$A127,СВЦЭМ!$B$33:$B$776,F$119)+'СЕТ СН'!$I$9+СВЦЭМ!$D$10+'СЕТ СН'!$I$6-'СЕТ СН'!$I$19</f>
        <v>1479.66943606</v>
      </c>
      <c r="G127" s="35">
        <f>SUMIFS(СВЦЭМ!$C$33:$C$776,СВЦЭМ!$A$33:$A$776,$A127,СВЦЭМ!$B$33:$B$776,G$119)+'СЕТ СН'!$I$9+СВЦЭМ!$D$10+'СЕТ СН'!$I$6-'СЕТ СН'!$I$19</f>
        <v>1459.20597793</v>
      </c>
      <c r="H127" s="35">
        <f>SUMIFS(СВЦЭМ!$C$33:$C$776,СВЦЭМ!$A$33:$A$776,$A127,СВЦЭМ!$B$33:$B$776,H$119)+'СЕТ СН'!$I$9+СВЦЭМ!$D$10+'СЕТ СН'!$I$6-'СЕТ СН'!$I$19</f>
        <v>1437.31384626</v>
      </c>
      <c r="I127" s="35">
        <f>SUMIFS(СВЦЭМ!$C$33:$C$776,СВЦЭМ!$A$33:$A$776,$A127,СВЦЭМ!$B$33:$B$776,I$119)+'СЕТ СН'!$I$9+СВЦЭМ!$D$10+'СЕТ СН'!$I$6-'СЕТ СН'!$I$19</f>
        <v>1413.69786544</v>
      </c>
      <c r="J127" s="35">
        <f>SUMIFS(СВЦЭМ!$C$33:$C$776,СВЦЭМ!$A$33:$A$776,$A127,СВЦЭМ!$B$33:$B$776,J$119)+'СЕТ СН'!$I$9+СВЦЭМ!$D$10+'СЕТ СН'!$I$6-'СЕТ СН'!$I$19</f>
        <v>1403.07995413</v>
      </c>
      <c r="K127" s="35">
        <f>SUMIFS(СВЦЭМ!$C$33:$C$776,СВЦЭМ!$A$33:$A$776,$A127,СВЦЭМ!$B$33:$B$776,K$119)+'СЕТ СН'!$I$9+СВЦЭМ!$D$10+'СЕТ СН'!$I$6-'СЕТ СН'!$I$19</f>
        <v>1400.9676855499999</v>
      </c>
      <c r="L127" s="35">
        <f>SUMIFS(СВЦЭМ!$C$33:$C$776,СВЦЭМ!$A$33:$A$776,$A127,СВЦЭМ!$B$33:$B$776,L$119)+'СЕТ СН'!$I$9+СВЦЭМ!$D$10+'СЕТ СН'!$I$6-'СЕТ СН'!$I$19</f>
        <v>1405.08966164</v>
      </c>
      <c r="M127" s="35">
        <f>SUMIFS(СВЦЭМ!$C$33:$C$776,СВЦЭМ!$A$33:$A$776,$A127,СВЦЭМ!$B$33:$B$776,M$119)+'СЕТ СН'!$I$9+СВЦЭМ!$D$10+'СЕТ СН'!$I$6-'СЕТ СН'!$I$19</f>
        <v>1413.1255788400001</v>
      </c>
      <c r="N127" s="35">
        <f>SUMIFS(СВЦЭМ!$C$33:$C$776,СВЦЭМ!$A$33:$A$776,$A127,СВЦЭМ!$B$33:$B$776,N$119)+'СЕТ СН'!$I$9+СВЦЭМ!$D$10+'СЕТ СН'!$I$6-'СЕТ СН'!$I$19</f>
        <v>1429.6336058300001</v>
      </c>
      <c r="O127" s="35">
        <f>SUMIFS(СВЦЭМ!$C$33:$C$776,СВЦЭМ!$A$33:$A$776,$A127,СВЦЭМ!$B$33:$B$776,O$119)+'СЕТ СН'!$I$9+СВЦЭМ!$D$10+'СЕТ СН'!$I$6-'СЕТ СН'!$I$19</f>
        <v>1405.2561902800001</v>
      </c>
      <c r="P127" s="35">
        <f>SUMIFS(СВЦЭМ!$C$33:$C$776,СВЦЭМ!$A$33:$A$776,$A127,СВЦЭМ!$B$33:$B$776,P$119)+'СЕТ СН'!$I$9+СВЦЭМ!$D$10+'СЕТ СН'!$I$6-'СЕТ СН'!$I$19</f>
        <v>1415.7833641699999</v>
      </c>
      <c r="Q127" s="35">
        <f>SUMIFS(СВЦЭМ!$C$33:$C$776,СВЦЭМ!$A$33:$A$776,$A127,СВЦЭМ!$B$33:$B$776,Q$119)+'СЕТ СН'!$I$9+СВЦЭМ!$D$10+'СЕТ СН'!$I$6-'СЕТ СН'!$I$19</f>
        <v>1419.51117034</v>
      </c>
      <c r="R127" s="35">
        <f>SUMIFS(СВЦЭМ!$C$33:$C$776,СВЦЭМ!$A$33:$A$776,$A127,СВЦЭМ!$B$33:$B$776,R$119)+'СЕТ СН'!$I$9+СВЦЭМ!$D$10+'СЕТ СН'!$I$6-'СЕТ СН'!$I$19</f>
        <v>1423.1208801299999</v>
      </c>
      <c r="S127" s="35">
        <f>SUMIFS(СВЦЭМ!$C$33:$C$776,СВЦЭМ!$A$33:$A$776,$A127,СВЦЭМ!$B$33:$B$776,S$119)+'СЕТ СН'!$I$9+СВЦЭМ!$D$10+'СЕТ СН'!$I$6-'СЕТ СН'!$I$19</f>
        <v>1417.7570583700001</v>
      </c>
      <c r="T127" s="35">
        <f>SUMIFS(СВЦЭМ!$C$33:$C$776,СВЦЭМ!$A$33:$A$776,$A127,СВЦЭМ!$B$33:$B$776,T$119)+'СЕТ СН'!$I$9+СВЦЭМ!$D$10+'СЕТ СН'!$I$6-'СЕТ СН'!$I$19</f>
        <v>1413.97969223</v>
      </c>
      <c r="U127" s="35">
        <f>SUMIFS(СВЦЭМ!$C$33:$C$776,СВЦЭМ!$A$33:$A$776,$A127,СВЦЭМ!$B$33:$B$776,U$119)+'СЕТ СН'!$I$9+СВЦЭМ!$D$10+'СЕТ СН'!$I$6-'СЕТ СН'!$I$19</f>
        <v>1409.0137081</v>
      </c>
      <c r="V127" s="35">
        <f>SUMIFS(СВЦЭМ!$C$33:$C$776,СВЦЭМ!$A$33:$A$776,$A127,СВЦЭМ!$B$33:$B$776,V$119)+'СЕТ СН'!$I$9+СВЦЭМ!$D$10+'СЕТ СН'!$I$6-'СЕТ СН'!$I$19</f>
        <v>1401.8390374400001</v>
      </c>
      <c r="W127" s="35">
        <f>SUMIFS(СВЦЭМ!$C$33:$C$776,СВЦЭМ!$A$33:$A$776,$A127,СВЦЭМ!$B$33:$B$776,W$119)+'СЕТ СН'!$I$9+СВЦЭМ!$D$10+'СЕТ СН'!$I$6-'СЕТ СН'!$I$19</f>
        <v>1392.54371889</v>
      </c>
      <c r="X127" s="35">
        <f>SUMIFS(СВЦЭМ!$C$33:$C$776,СВЦЭМ!$A$33:$A$776,$A127,СВЦЭМ!$B$33:$B$776,X$119)+'СЕТ СН'!$I$9+СВЦЭМ!$D$10+'СЕТ СН'!$I$6-'СЕТ СН'!$I$19</f>
        <v>1400.31147263</v>
      </c>
      <c r="Y127" s="35">
        <f>SUMIFS(СВЦЭМ!$C$33:$C$776,СВЦЭМ!$A$33:$A$776,$A127,СВЦЭМ!$B$33:$B$776,Y$119)+'СЕТ СН'!$I$9+СВЦЭМ!$D$10+'СЕТ СН'!$I$6-'СЕТ СН'!$I$19</f>
        <v>1424.03954002</v>
      </c>
    </row>
    <row r="128" spans="1:27" ht="15.75" x14ac:dyDescent="0.2">
      <c r="A128" s="34">
        <f t="shared" si="3"/>
        <v>43594</v>
      </c>
      <c r="B128" s="35">
        <f>SUMIFS(СВЦЭМ!$C$33:$C$776,СВЦЭМ!$A$33:$A$776,$A128,СВЦЭМ!$B$33:$B$776,B$119)+'СЕТ СН'!$I$9+СВЦЭМ!$D$10+'СЕТ СН'!$I$6-'СЕТ СН'!$I$19</f>
        <v>1407.2820521799999</v>
      </c>
      <c r="C128" s="35">
        <f>SUMIFS(СВЦЭМ!$C$33:$C$776,СВЦЭМ!$A$33:$A$776,$A128,СВЦЭМ!$B$33:$B$776,C$119)+'СЕТ СН'!$I$9+СВЦЭМ!$D$10+'СЕТ СН'!$I$6-'СЕТ СН'!$I$19</f>
        <v>1415.9477389399999</v>
      </c>
      <c r="D128" s="35">
        <f>SUMIFS(СВЦЭМ!$C$33:$C$776,СВЦЭМ!$A$33:$A$776,$A128,СВЦЭМ!$B$33:$B$776,D$119)+'СЕТ СН'!$I$9+СВЦЭМ!$D$10+'СЕТ СН'!$I$6-'СЕТ СН'!$I$19</f>
        <v>1422.8952637800001</v>
      </c>
      <c r="E128" s="35">
        <f>SUMIFS(СВЦЭМ!$C$33:$C$776,СВЦЭМ!$A$33:$A$776,$A128,СВЦЭМ!$B$33:$B$776,E$119)+'СЕТ СН'!$I$9+СВЦЭМ!$D$10+'СЕТ СН'!$I$6-'СЕТ СН'!$I$19</f>
        <v>1427.3404301</v>
      </c>
      <c r="F128" s="35">
        <f>SUMIFS(СВЦЭМ!$C$33:$C$776,СВЦЭМ!$A$33:$A$776,$A128,СВЦЭМ!$B$33:$B$776,F$119)+'СЕТ СН'!$I$9+СВЦЭМ!$D$10+'СЕТ СН'!$I$6-'СЕТ СН'!$I$19</f>
        <v>1430.4196233499999</v>
      </c>
      <c r="G128" s="35">
        <f>SUMIFS(СВЦЭМ!$C$33:$C$776,СВЦЭМ!$A$33:$A$776,$A128,СВЦЭМ!$B$33:$B$776,G$119)+'СЕТ СН'!$I$9+СВЦЭМ!$D$10+'СЕТ СН'!$I$6-'СЕТ СН'!$I$19</f>
        <v>1434.9310383899999</v>
      </c>
      <c r="H128" s="35">
        <f>SUMIFS(СВЦЭМ!$C$33:$C$776,СВЦЭМ!$A$33:$A$776,$A128,СВЦЭМ!$B$33:$B$776,H$119)+'СЕТ СН'!$I$9+СВЦЭМ!$D$10+'СЕТ СН'!$I$6-'СЕТ СН'!$I$19</f>
        <v>1418.9914175399999</v>
      </c>
      <c r="I128" s="35">
        <f>SUMIFS(СВЦЭМ!$C$33:$C$776,СВЦЭМ!$A$33:$A$776,$A128,СВЦЭМ!$B$33:$B$776,I$119)+'СЕТ СН'!$I$9+СВЦЭМ!$D$10+'СЕТ СН'!$I$6-'СЕТ СН'!$I$19</f>
        <v>1392.71111621</v>
      </c>
      <c r="J128" s="35">
        <f>SUMIFS(СВЦЭМ!$C$33:$C$776,СВЦЭМ!$A$33:$A$776,$A128,СВЦЭМ!$B$33:$B$776,J$119)+'СЕТ СН'!$I$9+СВЦЭМ!$D$10+'СЕТ СН'!$I$6-'СЕТ СН'!$I$19</f>
        <v>1359.37489964</v>
      </c>
      <c r="K128" s="35">
        <f>SUMIFS(СВЦЭМ!$C$33:$C$776,СВЦЭМ!$A$33:$A$776,$A128,СВЦЭМ!$B$33:$B$776,K$119)+'СЕТ СН'!$I$9+СВЦЭМ!$D$10+'СЕТ СН'!$I$6-'СЕТ СН'!$I$19</f>
        <v>1347.1971018199999</v>
      </c>
      <c r="L128" s="35">
        <f>SUMIFS(СВЦЭМ!$C$33:$C$776,СВЦЭМ!$A$33:$A$776,$A128,СВЦЭМ!$B$33:$B$776,L$119)+'СЕТ СН'!$I$9+СВЦЭМ!$D$10+'СЕТ СН'!$I$6-'СЕТ СН'!$I$19</f>
        <v>1371.3839034800001</v>
      </c>
      <c r="M128" s="35">
        <f>SUMIFS(СВЦЭМ!$C$33:$C$776,СВЦЭМ!$A$33:$A$776,$A128,СВЦЭМ!$B$33:$B$776,M$119)+'СЕТ СН'!$I$9+СВЦЭМ!$D$10+'СЕТ СН'!$I$6-'СЕТ СН'!$I$19</f>
        <v>1402.6216850600001</v>
      </c>
      <c r="N128" s="35">
        <f>SUMIFS(СВЦЭМ!$C$33:$C$776,СВЦЭМ!$A$33:$A$776,$A128,СВЦЭМ!$B$33:$B$776,N$119)+'СЕТ СН'!$I$9+СВЦЭМ!$D$10+'СЕТ СН'!$I$6-'СЕТ СН'!$I$19</f>
        <v>1446.2965081300001</v>
      </c>
      <c r="O128" s="35">
        <f>SUMIFS(СВЦЭМ!$C$33:$C$776,СВЦЭМ!$A$33:$A$776,$A128,СВЦЭМ!$B$33:$B$776,O$119)+'СЕТ СН'!$I$9+СВЦЭМ!$D$10+'СЕТ СН'!$I$6-'СЕТ СН'!$I$19</f>
        <v>1453.53041846</v>
      </c>
      <c r="P128" s="35">
        <f>SUMIFS(СВЦЭМ!$C$33:$C$776,СВЦЭМ!$A$33:$A$776,$A128,СВЦЭМ!$B$33:$B$776,P$119)+'СЕТ СН'!$I$9+СВЦЭМ!$D$10+'СЕТ СН'!$I$6-'СЕТ СН'!$I$19</f>
        <v>1463.95676961</v>
      </c>
      <c r="Q128" s="35">
        <f>SUMIFS(СВЦЭМ!$C$33:$C$776,СВЦЭМ!$A$33:$A$776,$A128,СВЦЭМ!$B$33:$B$776,Q$119)+'СЕТ СН'!$I$9+СВЦЭМ!$D$10+'СЕТ СН'!$I$6-'СЕТ СН'!$I$19</f>
        <v>1473.09606242</v>
      </c>
      <c r="R128" s="35">
        <f>SUMIFS(СВЦЭМ!$C$33:$C$776,СВЦЭМ!$A$33:$A$776,$A128,СВЦЭМ!$B$33:$B$776,R$119)+'СЕТ СН'!$I$9+СВЦЭМ!$D$10+'СЕТ СН'!$I$6-'СЕТ СН'!$I$19</f>
        <v>1464.2211396099999</v>
      </c>
      <c r="S128" s="35">
        <f>SUMIFS(СВЦЭМ!$C$33:$C$776,СВЦЭМ!$A$33:$A$776,$A128,СВЦЭМ!$B$33:$B$776,S$119)+'СЕТ СН'!$I$9+СВЦЭМ!$D$10+'СЕТ СН'!$I$6-'СЕТ СН'!$I$19</f>
        <v>1466.94646741</v>
      </c>
      <c r="T128" s="35">
        <f>SUMIFS(СВЦЭМ!$C$33:$C$776,СВЦЭМ!$A$33:$A$776,$A128,СВЦЭМ!$B$33:$B$776,T$119)+'СЕТ СН'!$I$9+СВЦЭМ!$D$10+'СЕТ СН'!$I$6-'СЕТ СН'!$I$19</f>
        <v>1462.18669288</v>
      </c>
      <c r="U128" s="35">
        <f>SUMIFS(СВЦЭМ!$C$33:$C$776,СВЦЭМ!$A$33:$A$776,$A128,СВЦЭМ!$B$33:$B$776,U$119)+'СЕТ СН'!$I$9+СВЦЭМ!$D$10+'СЕТ СН'!$I$6-'СЕТ СН'!$I$19</f>
        <v>1445.43530566</v>
      </c>
      <c r="V128" s="35">
        <f>SUMIFS(СВЦЭМ!$C$33:$C$776,СВЦЭМ!$A$33:$A$776,$A128,СВЦЭМ!$B$33:$B$776,V$119)+'СЕТ СН'!$I$9+СВЦЭМ!$D$10+'СЕТ СН'!$I$6-'СЕТ СН'!$I$19</f>
        <v>1393.08034982</v>
      </c>
      <c r="W128" s="35">
        <f>SUMIFS(СВЦЭМ!$C$33:$C$776,СВЦЭМ!$A$33:$A$776,$A128,СВЦЭМ!$B$33:$B$776,W$119)+'СЕТ СН'!$I$9+СВЦЭМ!$D$10+'СЕТ СН'!$I$6-'СЕТ СН'!$I$19</f>
        <v>1370.3402808600001</v>
      </c>
      <c r="X128" s="35">
        <f>SUMIFS(СВЦЭМ!$C$33:$C$776,СВЦЭМ!$A$33:$A$776,$A128,СВЦЭМ!$B$33:$B$776,X$119)+'СЕТ СН'!$I$9+СВЦЭМ!$D$10+'СЕТ СН'!$I$6-'СЕТ СН'!$I$19</f>
        <v>1401.2201975400001</v>
      </c>
      <c r="Y128" s="35">
        <f>SUMIFS(СВЦЭМ!$C$33:$C$776,СВЦЭМ!$A$33:$A$776,$A128,СВЦЭМ!$B$33:$B$776,Y$119)+'СЕТ СН'!$I$9+СВЦЭМ!$D$10+'СЕТ СН'!$I$6-'СЕТ СН'!$I$19</f>
        <v>1387.8100453500001</v>
      </c>
    </row>
    <row r="129" spans="1:25" ht="15.75" x14ac:dyDescent="0.2">
      <c r="A129" s="34">
        <f t="shared" si="3"/>
        <v>43595</v>
      </c>
      <c r="B129" s="35">
        <f>SUMIFS(СВЦЭМ!$C$33:$C$776,СВЦЭМ!$A$33:$A$776,$A129,СВЦЭМ!$B$33:$B$776,B$119)+'СЕТ СН'!$I$9+СВЦЭМ!$D$10+'СЕТ СН'!$I$6-'СЕТ СН'!$I$19</f>
        <v>1409.8134345400001</v>
      </c>
      <c r="C129" s="35">
        <f>SUMIFS(СВЦЭМ!$C$33:$C$776,СВЦЭМ!$A$33:$A$776,$A129,СВЦЭМ!$B$33:$B$776,C$119)+'СЕТ СН'!$I$9+СВЦЭМ!$D$10+'СЕТ СН'!$I$6-'СЕТ СН'!$I$19</f>
        <v>1464.9349732600001</v>
      </c>
      <c r="D129" s="35">
        <f>SUMIFS(СВЦЭМ!$C$33:$C$776,СВЦЭМ!$A$33:$A$776,$A129,СВЦЭМ!$B$33:$B$776,D$119)+'СЕТ СН'!$I$9+СВЦЭМ!$D$10+'СЕТ СН'!$I$6-'СЕТ СН'!$I$19</f>
        <v>1478.79012225</v>
      </c>
      <c r="E129" s="35">
        <f>SUMIFS(СВЦЭМ!$C$33:$C$776,СВЦЭМ!$A$33:$A$776,$A129,СВЦЭМ!$B$33:$B$776,E$119)+'СЕТ СН'!$I$9+СВЦЭМ!$D$10+'СЕТ СН'!$I$6-'СЕТ СН'!$I$19</f>
        <v>1498.4469143900001</v>
      </c>
      <c r="F129" s="35">
        <f>SUMIFS(СВЦЭМ!$C$33:$C$776,СВЦЭМ!$A$33:$A$776,$A129,СВЦЭМ!$B$33:$B$776,F$119)+'СЕТ СН'!$I$9+СВЦЭМ!$D$10+'СЕТ СН'!$I$6-'СЕТ СН'!$I$19</f>
        <v>1514.1288902700001</v>
      </c>
      <c r="G129" s="35">
        <f>SUMIFS(СВЦЭМ!$C$33:$C$776,СВЦЭМ!$A$33:$A$776,$A129,СВЦЭМ!$B$33:$B$776,G$119)+'СЕТ СН'!$I$9+СВЦЭМ!$D$10+'СЕТ СН'!$I$6-'СЕТ СН'!$I$19</f>
        <v>1517.7403803100001</v>
      </c>
      <c r="H129" s="35">
        <f>SUMIFS(СВЦЭМ!$C$33:$C$776,СВЦЭМ!$A$33:$A$776,$A129,СВЦЭМ!$B$33:$B$776,H$119)+'СЕТ СН'!$I$9+СВЦЭМ!$D$10+'СЕТ СН'!$I$6-'СЕТ СН'!$I$19</f>
        <v>1505.7988005899999</v>
      </c>
      <c r="I129" s="35">
        <f>SUMIFS(СВЦЭМ!$C$33:$C$776,СВЦЭМ!$A$33:$A$776,$A129,СВЦЭМ!$B$33:$B$776,I$119)+'СЕТ СН'!$I$9+СВЦЭМ!$D$10+'СЕТ СН'!$I$6-'СЕТ СН'!$I$19</f>
        <v>1473.52794309</v>
      </c>
      <c r="J129" s="35">
        <f>SUMIFS(СВЦЭМ!$C$33:$C$776,СВЦЭМ!$A$33:$A$776,$A129,СВЦЭМ!$B$33:$B$776,J$119)+'СЕТ СН'!$I$9+СВЦЭМ!$D$10+'СЕТ СН'!$I$6-'СЕТ СН'!$I$19</f>
        <v>1433.0743890000001</v>
      </c>
      <c r="K129" s="35">
        <f>SUMIFS(СВЦЭМ!$C$33:$C$776,СВЦЭМ!$A$33:$A$776,$A129,СВЦЭМ!$B$33:$B$776,K$119)+'СЕТ СН'!$I$9+СВЦЭМ!$D$10+'СЕТ СН'!$I$6-'СЕТ СН'!$I$19</f>
        <v>1403.4781139700001</v>
      </c>
      <c r="L129" s="35">
        <f>SUMIFS(СВЦЭМ!$C$33:$C$776,СВЦЭМ!$A$33:$A$776,$A129,СВЦЭМ!$B$33:$B$776,L$119)+'СЕТ СН'!$I$9+СВЦЭМ!$D$10+'СЕТ СН'!$I$6-'СЕТ СН'!$I$19</f>
        <v>1389.1488165799999</v>
      </c>
      <c r="M129" s="35">
        <f>SUMIFS(СВЦЭМ!$C$33:$C$776,СВЦЭМ!$A$33:$A$776,$A129,СВЦЭМ!$B$33:$B$776,M$119)+'СЕТ СН'!$I$9+СВЦЭМ!$D$10+'СЕТ СН'!$I$6-'СЕТ СН'!$I$19</f>
        <v>1392.88498273</v>
      </c>
      <c r="N129" s="35">
        <f>SUMIFS(СВЦЭМ!$C$33:$C$776,СВЦЭМ!$A$33:$A$776,$A129,СВЦЭМ!$B$33:$B$776,N$119)+'СЕТ СН'!$I$9+СВЦЭМ!$D$10+'СЕТ СН'!$I$6-'СЕТ СН'!$I$19</f>
        <v>1405.3508647200001</v>
      </c>
      <c r="O129" s="35">
        <f>SUMIFS(СВЦЭМ!$C$33:$C$776,СВЦЭМ!$A$33:$A$776,$A129,СВЦЭМ!$B$33:$B$776,O$119)+'СЕТ СН'!$I$9+СВЦЭМ!$D$10+'СЕТ СН'!$I$6-'СЕТ СН'!$I$19</f>
        <v>1436.09835978</v>
      </c>
      <c r="P129" s="35">
        <f>SUMIFS(СВЦЭМ!$C$33:$C$776,СВЦЭМ!$A$33:$A$776,$A129,СВЦЭМ!$B$33:$B$776,P$119)+'СЕТ СН'!$I$9+СВЦЭМ!$D$10+'СЕТ СН'!$I$6-'СЕТ СН'!$I$19</f>
        <v>1441.97065217</v>
      </c>
      <c r="Q129" s="35">
        <f>SUMIFS(СВЦЭМ!$C$33:$C$776,СВЦЭМ!$A$33:$A$776,$A129,СВЦЭМ!$B$33:$B$776,Q$119)+'СЕТ СН'!$I$9+СВЦЭМ!$D$10+'СЕТ СН'!$I$6-'СЕТ СН'!$I$19</f>
        <v>1460.4005662899999</v>
      </c>
      <c r="R129" s="35">
        <f>SUMIFS(СВЦЭМ!$C$33:$C$776,СВЦЭМ!$A$33:$A$776,$A129,СВЦЭМ!$B$33:$B$776,R$119)+'СЕТ СН'!$I$9+СВЦЭМ!$D$10+'СЕТ СН'!$I$6-'СЕТ СН'!$I$19</f>
        <v>1472.4244419300001</v>
      </c>
      <c r="S129" s="35">
        <f>SUMIFS(СВЦЭМ!$C$33:$C$776,СВЦЭМ!$A$33:$A$776,$A129,СВЦЭМ!$B$33:$B$776,S$119)+'СЕТ СН'!$I$9+СВЦЭМ!$D$10+'СЕТ СН'!$I$6-'СЕТ СН'!$I$19</f>
        <v>1475.4309652100001</v>
      </c>
      <c r="T129" s="35">
        <f>SUMIFS(СВЦЭМ!$C$33:$C$776,СВЦЭМ!$A$33:$A$776,$A129,СВЦЭМ!$B$33:$B$776,T$119)+'СЕТ СН'!$I$9+СВЦЭМ!$D$10+'СЕТ СН'!$I$6-'СЕТ СН'!$I$19</f>
        <v>1459.75063983</v>
      </c>
      <c r="U129" s="35">
        <f>SUMIFS(СВЦЭМ!$C$33:$C$776,СВЦЭМ!$A$33:$A$776,$A129,СВЦЭМ!$B$33:$B$776,U$119)+'СЕТ СН'!$I$9+СВЦЭМ!$D$10+'СЕТ СН'!$I$6-'СЕТ СН'!$I$19</f>
        <v>1431.31370139</v>
      </c>
      <c r="V129" s="35">
        <f>SUMIFS(СВЦЭМ!$C$33:$C$776,СВЦЭМ!$A$33:$A$776,$A129,СВЦЭМ!$B$33:$B$776,V$119)+'СЕТ СН'!$I$9+СВЦЭМ!$D$10+'СЕТ СН'!$I$6-'СЕТ СН'!$I$19</f>
        <v>1401.2263892599999</v>
      </c>
      <c r="W129" s="35">
        <f>SUMIFS(СВЦЭМ!$C$33:$C$776,СВЦЭМ!$A$33:$A$776,$A129,СВЦЭМ!$B$33:$B$776,W$119)+'СЕТ СН'!$I$9+СВЦЭМ!$D$10+'СЕТ СН'!$I$6-'СЕТ СН'!$I$19</f>
        <v>1376.6070267800001</v>
      </c>
      <c r="X129" s="35">
        <f>SUMIFS(СВЦЭМ!$C$33:$C$776,СВЦЭМ!$A$33:$A$776,$A129,СВЦЭМ!$B$33:$B$776,X$119)+'СЕТ СН'!$I$9+СВЦЭМ!$D$10+'СЕТ СН'!$I$6-'СЕТ СН'!$I$19</f>
        <v>1405.01012513</v>
      </c>
      <c r="Y129" s="35">
        <f>SUMIFS(СВЦЭМ!$C$33:$C$776,СВЦЭМ!$A$33:$A$776,$A129,СВЦЭМ!$B$33:$B$776,Y$119)+'СЕТ СН'!$I$9+СВЦЭМ!$D$10+'СЕТ СН'!$I$6-'СЕТ СН'!$I$19</f>
        <v>1438.55385828</v>
      </c>
    </row>
    <row r="130" spans="1:25" ht="15.75" x14ac:dyDescent="0.2">
      <c r="A130" s="34">
        <f t="shared" si="3"/>
        <v>43596</v>
      </c>
      <c r="B130" s="35">
        <f>SUMIFS(СВЦЭМ!$C$33:$C$776,СВЦЭМ!$A$33:$A$776,$A130,СВЦЭМ!$B$33:$B$776,B$119)+'СЕТ СН'!$I$9+СВЦЭМ!$D$10+'СЕТ СН'!$I$6-'СЕТ СН'!$I$19</f>
        <v>1481.5559411300001</v>
      </c>
      <c r="C130" s="35">
        <f>SUMIFS(СВЦЭМ!$C$33:$C$776,СВЦЭМ!$A$33:$A$776,$A130,СВЦЭМ!$B$33:$B$776,C$119)+'СЕТ СН'!$I$9+СВЦЭМ!$D$10+'СЕТ СН'!$I$6-'СЕТ СН'!$I$19</f>
        <v>1497.4650209500001</v>
      </c>
      <c r="D130" s="35">
        <f>SUMIFS(СВЦЭМ!$C$33:$C$776,СВЦЭМ!$A$33:$A$776,$A130,СВЦЭМ!$B$33:$B$776,D$119)+'СЕТ СН'!$I$9+СВЦЭМ!$D$10+'СЕТ СН'!$I$6-'СЕТ СН'!$I$19</f>
        <v>1532.22038367</v>
      </c>
      <c r="E130" s="35">
        <f>SUMIFS(СВЦЭМ!$C$33:$C$776,СВЦЭМ!$A$33:$A$776,$A130,СВЦЭМ!$B$33:$B$776,E$119)+'СЕТ СН'!$I$9+СВЦЭМ!$D$10+'СЕТ СН'!$I$6-'СЕТ СН'!$I$19</f>
        <v>1554.14364914</v>
      </c>
      <c r="F130" s="35">
        <f>SUMIFS(СВЦЭМ!$C$33:$C$776,СВЦЭМ!$A$33:$A$776,$A130,СВЦЭМ!$B$33:$B$776,F$119)+'СЕТ СН'!$I$9+СВЦЭМ!$D$10+'СЕТ СН'!$I$6-'СЕТ СН'!$I$19</f>
        <v>1638.3549673699999</v>
      </c>
      <c r="G130" s="35">
        <f>SUMIFS(СВЦЭМ!$C$33:$C$776,СВЦЭМ!$A$33:$A$776,$A130,СВЦЭМ!$B$33:$B$776,G$119)+'СЕТ СН'!$I$9+СВЦЭМ!$D$10+'СЕТ СН'!$I$6-'СЕТ СН'!$I$19</f>
        <v>1622.39080227</v>
      </c>
      <c r="H130" s="35">
        <f>SUMIFS(СВЦЭМ!$C$33:$C$776,СВЦЭМ!$A$33:$A$776,$A130,СВЦЭМ!$B$33:$B$776,H$119)+'СЕТ СН'!$I$9+СВЦЭМ!$D$10+'СЕТ СН'!$I$6-'СЕТ СН'!$I$19</f>
        <v>1484.5987560000001</v>
      </c>
      <c r="I130" s="35">
        <f>SUMIFS(СВЦЭМ!$C$33:$C$776,СВЦЭМ!$A$33:$A$776,$A130,СВЦЭМ!$B$33:$B$776,I$119)+'СЕТ СН'!$I$9+СВЦЭМ!$D$10+'СЕТ СН'!$I$6-'СЕТ СН'!$I$19</f>
        <v>1446.2980691</v>
      </c>
      <c r="J130" s="35">
        <f>SUMIFS(СВЦЭМ!$C$33:$C$776,СВЦЭМ!$A$33:$A$776,$A130,СВЦЭМ!$B$33:$B$776,J$119)+'СЕТ СН'!$I$9+СВЦЭМ!$D$10+'СЕТ СН'!$I$6-'СЕТ СН'!$I$19</f>
        <v>1340.75406542</v>
      </c>
      <c r="K130" s="35">
        <f>SUMIFS(СВЦЭМ!$C$33:$C$776,СВЦЭМ!$A$33:$A$776,$A130,СВЦЭМ!$B$33:$B$776,K$119)+'СЕТ СН'!$I$9+СВЦЭМ!$D$10+'СЕТ СН'!$I$6-'СЕТ СН'!$I$19</f>
        <v>1244.0934639300001</v>
      </c>
      <c r="L130" s="35">
        <f>SUMIFS(СВЦЭМ!$C$33:$C$776,СВЦЭМ!$A$33:$A$776,$A130,СВЦЭМ!$B$33:$B$776,L$119)+'СЕТ СН'!$I$9+СВЦЭМ!$D$10+'СЕТ СН'!$I$6-'СЕТ СН'!$I$19</f>
        <v>1214.33051385</v>
      </c>
      <c r="M130" s="35">
        <f>SUMIFS(СВЦЭМ!$C$33:$C$776,СВЦЭМ!$A$33:$A$776,$A130,СВЦЭМ!$B$33:$B$776,M$119)+'СЕТ СН'!$I$9+СВЦЭМ!$D$10+'СЕТ СН'!$I$6-'СЕТ СН'!$I$19</f>
        <v>1214.1281707099999</v>
      </c>
      <c r="N130" s="35">
        <f>SUMIFS(СВЦЭМ!$C$33:$C$776,СВЦЭМ!$A$33:$A$776,$A130,СВЦЭМ!$B$33:$B$776,N$119)+'СЕТ СН'!$I$9+СВЦЭМ!$D$10+'СЕТ СН'!$I$6-'СЕТ СН'!$I$19</f>
        <v>1227.0251765800001</v>
      </c>
      <c r="O130" s="35">
        <f>SUMIFS(СВЦЭМ!$C$33:$C$776,СВЦЭМ!$A$33:$A$776,$A130,СВЦЭМ!$B$33:$B$776,O$119)+'СЕТ СН'!$I$9+СВЦЭМ!$D$10+'СЕТ СН'!$I$6-'СЕТ СН'!$I$19</f>
        <v>1236.5854437200001</v>
      </c>
      <c r="P130" s="35">
        <f>SUMIFS(СВЦЭМ!$C$33:$C$776,СВЦЭМ!$A$33:$A$776,$A130,СВЦЭМ!$B$33:$B$776,P$119)+'СЕТ СН'!$I$9+СВЦЭМ!$D$10+'СЕТ СН'!$I$6-'СЕТ СН'!$I$19</f>
        <v>1240.4265568400001</v>
      </c>
      <c r="Q130" s="35">
        <f>SUMIFS(СВЦЭМ!$C$33:$C$776,СВЦЭМ!$A$33:$A$776,$A130,СВЦЭМ!$B$33:$B$776,Q$119)+'СЕТ СН'!$I$9+СВЦЭМ!$D$10+'СЕТ СН'!$I$6-'СЕТ СН'!$I$19</f>
        <v>1248.2214112700001</v>
      </c>
      <c r="R130" s="35">
        <f>SUMIFS(СВЦЭМ!$C$33:$C$776,СВЦЭМ!$A$33:$A$776,$A130,СВЦЭМ!$B$33:$B$776,R$119)+'СЕТ СН'!$I$9+СВЦЭМ!$D$10+'СЕТ СН'!$I$6-'СЕТ СН'!$I$19</f>
        <v>1243.81604309</v>
      </c>
      <c r="S130" s="35">
        <f>SUMIFS(СВЦЭМ!$C$33:$C$776,СВЦЭМ!$A$33:$A$776,$A130,СВЦЭМ!$B$33:$B$776,S$119)+'СЕТ СН'!$I$9+СВЦЭМ!$D$10+'СЕТ СН'!$I$6-'СЕТ СН'!$I$19</f>
        <v>1245.6441300500001</v>
      </c>
      <c r="T130" s="35">
        <f>SUMIFS(СВЦЭМ!$C$33:$C$776,СВЦЭМ!$A$33:$A$776,$A130,СВЦЭМ!$B$33:$B$776,T$119)+'СЕТ СН'!$I$9+СВЦЭМ!$D$10+'СЕТ СН'!$I$6-'СЕТ СН'!$I$19</f>
        <v>1235.3242492900001</v>
      </c>
      <c r="U130" s="35">
        <f>SUMIFS(СВЦЭМ!$C$33:$C$776,СВЦЭМ!$A$33:$A$776,$A130,СВЦЭМ!$B$33:$B$776,U$119)+'СЕТ СН'!$I$9+СВЦЭМ!$D$10+'СЕТ СН'!$I$6-'СЕТ СН'!$I$19</f>
        <v>1219.9198465100001</v>
      </c>
      <c r="V130" s="35">
        <f>SUMIFS(СВЦЭМ!$C$33:$C$776,СВЦЭМ!$A$33:$A$776,$A130,СВЦЭМ!$B$33:$B$776,V$119)+'СЕТ СН'!$I$9+СВЦЭМ!$D$10+'СЕТ СН'!$I$6-'СЕТ СН'!$I$19</f>
        <v>1212.36165594</v>
      </c>
      <c r="W130" s="35">
        <f>SUMIFS(СВЦЭМ!$C$33:$C$776,СВЦЭМ!$A$33:$A$776,$A130,СВЦЭМ!$B$33:$B$776,W$119)+'СЕТ СН'!$I$9+СВЦЭМ!$D$10+'СЕТ СН'!$I$6-'СЕТ СН'!$I$19</f>
        <v>1220.96864802</v>
      </c>
      <c r="X130" s="35">
        <f>SUMIFS(СВЦЭМ!$C$33:$C$776,СВЦЭМ!$A$33:$A$776,$A130,СВЦЭМ!$B$33:$B$776,X$119)+'СЕТ СН'!$I$9+СВЦЭМ!$D$10+'СЕТ СН'!$I$6-'СЕТ СН'!$I$19</f>
        <v>1242.99455481</v>
      </c>
      <c r="Y130" s="35">
        <f>SUMIFS(СВЦЭМ!$C$33:$C$776,СВЦЭМ!$A$33:$A$776,$A130,СВЦЭМ!$B$33:$B$776,Y$119)+'СЕТ СН'!$I$9+СВЦЭМ!$D$10+'СЕТ СН'!$I$6-'СЕТ СН'!$I$19</f>
        <v>1323.8321557500001</v>
      </c>
    </row>
    <row r="131" spans="1:25" ht="15.75" x14ac:dyDescent="0.2">
      <c r="A131" s="34">
        <f t="shared" si="3"/>
        <v>43597</v>
      </c>
      <c r="B131" s="35">
        <f>SUMIFS(СВЦЭМ!$C$33:$C$776,СВЦЭМ!$A$33:$A$776,$A131,СВЦЭМ!$B$33:$B$776,B$119)+'СЕТ СН'!$I$9+СВЦЭМ!$D$10+'СЕТ СН'!$I$6-'СЕТ СН'!$I$19</f>
        <v>1404.3317385400001</v>
      </c>
      <c r="C131" s="35">
        <f>SUMIFS(СВЦЭМ!$C$33:$C$776,СВЦЭМ!$A$33:$A$776,$A131,СВЦЭМ!$B$33:$B$776,C$119)+'СЕТ СН'!$I$9+СВЦЭМ!$D$10+'СЕТ СН'!$I$6-'СЕТ СН'!$I$19</f>
        <v>1502.2650442900001</v>
      </c>
      <c r="D131" s="35">
        <f>SUMIFS(СВЦЭМ!$C$33:$C$776,СВЦЭМ!$A$33:$A$776,$A131,СВЦЭМ!$B$33:$B$776,D$119)+'СЕТ СН'!$I$9+СВЦЭМ!$D$10+'СЕТ СН'!$I$6-'СЕТ СН'!$I$19</f>
        <v>1591.67093368</v>
      </c>
      <c r="E131" s="35">
        <f>SUMIFS(СВЦЭМ!$C$33:$C$776,СВЦЭМ!$A$33:$A$776,$A131,СВЦЭМ!$B$33:$B$776,E$119)+'СЕТ СН'!$I$9+СВЦЭМ!$D$10+'СЕТ СН'!$I$6-'СЕТ СН'!$I$19</f>
        <v>1581.00956995</v>
      </c>
      <c r="F131" s="35">
        <f>SUMIFS(СВЦЭМ!$C$33:$C$776,СВЦЭМ!$A$33:$A$776,$A131,СВЦЭМ!$B$33:$B$776,F$119)+'СЕТ СН'!$I$9+СВЦЭМ!$D$10+'СЕТ СН'!$I$6-'СЕТ СН'!$I$19</f>
        <v>1596.75930361</v>
      </c>
      <c r="G131" s="35">
        <f>SUMIFS(СВЦЭМ!$C$33:$C$776,СВЦЭМ!$A$33:$A$776,$A131,СВЦЭМ!$B$33:$B$776,G$119)+'СЕТ СН'!$I$9+СВЦЭМ!$D$10+'СЕТ СН'!$I$6-'СЕТ СН'!$I$19</f>
        <v>1609.72936422</v>
      </c>
      <c r="H131" s="35">
        <f>SUMIFS(СВЦЭМ!$C$33:$C$776,СВЦЭМ!$A$33:$A$776,$A131,СВЦЭМ!$B$33:$B$776,H$119)+'СЕТ СН'!$I$9+СВЦЭМ!$D$10+'СЕТ СН'!$I$6-'СЕТ СН'!$I$19</f>
        <v>1548.0638686499999</v>
      </c>
      <c r="I131" s="35">
        <f>SUMIFS(СВЦЭМ!$C$33:$C$776,СВЦЭМ!$A$33:$A$776,$A131,СВЦЭМ!$B$33:$B$776,I$119)+'СЕТ СН'!$I$9+СВЦЭМ!$D$10+'СЕТ СН'!$I$6-'СЕТ СН'!$I$19</f>
        <v>1453.4146434300001</v>
      </c>
      <c r="J131" s="35">
        <f>SUMIFS(СВЦЭМ!$C$33:$C$776,СВЦЭМ!$A$33:$A$776,$A131,СВЦЭМ!$B$33:$B$776,J$119)+'СЕТ СН'!$I$9+СВЦЭМ!$D$10+'СЕТ СН'!$I$6-'СЕТ СН'!$I$19</f>
        <v>1362.4878305899999</v>
      </c>
      <c r="K131" s="35">
        <f>SUMIFS(СВЦЭМ!$C$33:$C$776,СВЦЭМ!$A$33:$A$776,$A131,СВЦЭМ!$B$33:$B$776,K$119)+'СЕТ СН'!$I$9+СВЦЭМ!$D$10+'СЕТ СН'!$I$6-'СЕТ СН'!$I$19</f>
        <v>1261.9400505200001</v>
      </c>
      <c r="L131" s="35">
        <f>SUMIFS(СВЦЭМ!$C$33:$C$776,СВЦЭМ!$A$33:$A$776,$A131,СВЦЭМ!$B$33:$B$776,L$119)+'СЕТ СН'!$I$9+СВЦЭМ!$D$10+'СЕТ СН'!$I$6-'СЕТ СН'!$I$19</f>
        <v>1216.8543964200001</v>
      </c>
      <c r="M131" s="35">
        <f>SUMIFS(СВЦЭМ!$C$33:$C$776,СВЦЭМ!$A$33:$A$776,$A131,СВЦЭМ!$B$33:$B$776,M$119)+'СЕТ СН'!$I$9+СВЦЭМ!$D$10+'СЕТ СН'!$I$6-'СЕТ СН'!$I$19</f>
        <v>1200.9133614</v>
      </c>
      <c r="N131" s="35">
        <f>SUMIFS(СВЦЭМ!$C$33:$C$776,СВЦЭМ!$A$33:$A$776,$A131,СВЦЭМ!$B$33:$B$776,N$119)+'СЕТ СН'!$I$9+СВЦЭМ!$D$10+'СЕТ СН'!$I$6-'СЕТ СН'!$I$19</f>
        <v>1207.2813099800001</v>
      </c>
      <c r="O131" s="35">
        <f>SUMIFS(СВЦЭМ!$C$33:$C$776,СВЦЭМ!$A$33:$A$776,$A131,СВЦЭМ!$B$33:$B$776,O$119)+'СЕТ СН'!$I$9+СВЦЭМ!$D$10+'СЕТ СН'!$I$6-'СЕТ СН'!$I$19</f>
        <v>1215.3499561200001</v>
      </c>
      <c r="P131" s="35">
        <f>SUMIFS(СВЦЭМ!$C$33:$C$776,СВЦЭМ!$A$33:$A$776,$A131,СВЦЭМ!$B$33:$B$776,P$119)+'СЕТ СН'!$I$9+СВЦЭМ!$D$10+'СЕТ СН'!$I$6-'СЕТ СН'!$I$19</f>
        <v>1225.2754660200001</v>
      </c>
      <c r="Q131" s="35">
        <f>SUMIFS(СВЦЭМ!$C$33:$C$776,СВЦЭМ!$A$33:$A$776,$A131,СВЦЭМ!$B$33:$B$776,Q$119)+'СЕТ СН'!$I$9+СВЦЭМ!$D$10+'СЕТ СН'!$I$6-'СЕТ СН'!$I$19</f>
        <v>1246.9291438</v>
      </c>
      <c r="R131" s="35">
        <f>SUMIFS(СВЦЭМ!$C$33:$C$776,СВЦЭМ!$A$33:$A$776,$A131,СВЦЭМ!$B$33:$B$776,R$119)+'СЕТ СН'!$I$9+СВЦЭМ!$D$10+'СЕТ СН'!$I$6-'СЕТ СН'!$I$19</f>
        <v>1239.7773078499999</v>
      </c>
      <c r="S131" s="35">
        <f>SUMIFS(СВЦЭМ!$C$33:$C$776,СВЦЭМ!$A$33:$A$776,$A131,СВЦЭМ!$B$33:$B$776,S$119)+'СЕТ СН'!$I$9+СВЦЭМ!$D$10+'СЕТ СН'!$I$6-'СЕТ СН'!$I$19</f>
        <v>1230.0577680900001</v>
      </c>
      <c r="T131" s="35">
        <f>SUMIFS(СВЦЭМ!$C$33:$C$776,СВЦЭМ!$A$33:$A$776,$A131,СВЦЭМ!$B$33:$B$776,T$119)+'СЕТ СН'!$I$9+СВЦЭМ!$D$10+'СЕТ СН'!$I$6-'СЕТ СН'!$I$19</f>
        <v>1214.2407228300001</v>
      </c>
      <c r="U131" s="35">
        <f>SUMIFS(СВЦЭМ!$C$33:$C$776,СВЦЭМ!$A$33:$A$776,$A131,СВЦЭМ!$B$33:$B$776,U$119)+'СЕТ СН'!$I$9+СВЦЭМ!$D$10+'СЕТ СН'!$I$6-'СЕТ СН'!$I$19</f>
        <v>1189.60278829</v>
      </c>
      <c r="V131" s="35">
        <f>SUMIFS(СВЦЭМ!$C$33:$C$776,СВЦЭМ!$A$33:$A$776,$A131,СВЦЭМ!$B$33:$B$776,V$119)+'СЕТ СН'!$I$9+СВЦЭМ!$D$10+'СЕТ СН'!$I$6-'СЕТ СН'!$I$19</f>
        <v>1163.04218659</v>
      </c>
      <c r="W131" s="35">
        <f>SUMIFS(СВЦЭМ!$C$33:$C$776,СВЦЭМ!$A$33:$A$776,$A131,СВЦЭМ!$B$33:$B$776,W$119)+'СЕТ СН'!$I$9+СВЦЭМ!$D$10+'СЕТ СН'!$I$6-'СЕТ СН'!$I$19</f>
        <v>1168.7976480499999</v>
      </c>
      <c r="X131" s="35">
        <f>SUMIFS(СВЦЭМ!$C$33:$C$776,СВЦЭМ!$A$33:$A$776,$A131,СВЦЭМ!$B$33:$B$776,X$119)+'СЕТ СН'!$I$9+СВЦЭМ!$D$10+'СЕТ СН'!$I$6-'СЕТ СН'!$I$19</f>
        <v>1202.5834058800001</v>
      </c>
      <c r="Y131" s="35">
        <f>SUMIFS(СВЦЭМ!$C$33:$C$776,СВЦЭМ!$A$33:$A$776,$A131,СВЦЭМ!$B$33:$B$776,Y$119)+'СЕТ СН'!$I$9+СВЦЭМ!$D$10+'СЕТ СН'!$I$6-'СЕТ СН'!$I$19</f>
        <v>1282.7319617999999</v>
      </c>
    </row>
    <row r="132" spans="1:25" ht="15.75" x14ac:dyDescent="0.2">
      <c r="A132" s="34">
        <f t="shared" si="3"/>
        <v>43598</v>
      </c>
      <c r="B132" s="35">
        <f>SUMIFS(СВЦЭМ!$C$33:$C$776,СВЦЭМ!$A$33:$A$776,$A132,СВЦЭМ!$B$33:$B$776,B$119)+'СЕТ СН'!$I$9+СВЦЭМ!$D$10+'СЕТ СН'!$I$6-'СЕТ СН'!$I$19</f>
        <v>1304.81460993</v>
      </c>
      <c r="C132" s="35">
        <f>SUMIFS(СВЦЭМ!$C$33:$C$776,СВЦЭМ!$A$33:$A$776,$A132,СВЦЭМ!$B$33:$B$776,C$119)+'СЕТ СН'!$I$9+СВЦЭМ!$D$10+'СЕТ СН'!$I$6-'СЕТ СН'!$I$19</f>
        <v>1398.4740612999999</v>
      </c>
      <c r="D132" s="35">
        <f>SUMIFS(СВЦЭМ!$C$33:$C$776,СВЦЭМ!$A$33:$A$776,$A132,СВЦЭМ!$B$33:$B$776,D$119)+'СЕТ СН'!$I$9+СВЦЭМ!$D$10+'СЕТ СН'!$I$6-'СЕТ СН'!$I$19</f>
        <v>1510.3376343800001</v>
      </c>
      <c r="E132" s="35">
        <f>SUMIFS(СВЦЭМ!$C$33:$C$776,СВЦЭМ!$A$33:$A$776,$A132,СВЦЭМ!$B$33:$B$776,E$119)+'СЕТ СН'!$I$9+СВЦЭМ!$D$10+'СЕТ СН'!$I$6-'СЕТ СН'!$I$19</f>
        <v>1521.6951885999999</v>
      </c>
      <c r="F132" s="35">
        <f>SUMIFS(СВЦЭМ!$C$33:$C$776,СВЦЭМ!$A$33:$A$776,$A132,СВЦЭМ!$B$33:$B$776,F$119)+'СЕТ СН'!$I$9+СВЦЭМ!$D$10+'СЕТ СН'!$I$6-'СЕТ СН'!$I$19</f>
        <v>1537.54088656</v>
      </c>
      <c r="G132" s="35">
        <f>SUMIFS(СВЦЭМ!$C$33:$C$776,СВЦЭМ!$A$33:$A$776,$A132,СВЦЭМ!$B$33:$B$776,G$119)+'СЕТ СН'!$I$9+СВЦЭМ!$D$10+'СЕТ СН'!$I$6-'СЕТ СН'!$I$19</f>
        <v>1530.2314710999999</v>
      </c>
      <c r="H132" s="35">
        <f>SUMIFS(СВЦЭМ!$C$33:$C$776,СВЦЭМ!$A$33:$A$776,$A132,СВЦЭМ!$B$33:$B$776,H$119)+'СЕТ СН'!$I$9+СВЦЭМ!$D$10+'СЕТ СН'!$I$6-'СЕТ СН'!$I$19</f>
        <v>1459.77427272</v>
      </c>
      <c r="I132" s="35">
        <f>SUMIFS(СВЦЭМ!$C$33:$C$776,СВЦЭМ!$A$33:$A$776,$A132,СВЦЭМ!$B$33:$B$776,I$119)+'СЕТ СН'!$I$9+СВЦЭМ!$D$10+'СЕТ СН'!$I$6-'СЕТ СН'!$I$19</f>
        <v>1363.80219511</v>
      </c>
      <c r="J132" s="35">
        <f>SUMIFS(СВЦЭМ!$C$33:$C$776,СВЦЭМ!$A$33:$A$776,$A132,СВЦЭМ!$B$33:$B$776,J$119)+'СЕТ СН'!$I$9+СВЦЭМ!$D$10+'СЕТ СН'!$I$6-'СЕТ СН'!$I$19</f>
        <v>1304.30932897</v>
      </c>
      <c r="K132" s="35">
        <f>SUMIFS(СВЦЭМ!$C$33:$C$776,СВЦЭМ!$A$33:$A$776,$A132,СВЦЭМ!$B$33:$B$776,K$119)+'СЕТ СН'!$I$9+СВЦЭМ!$D$10+'СЕТ СН'!$I$6-'СЕТ СН'!$I$19</f>
        <v>1274.1631821799999</v>
      </c>
      <c r="L132" s="35">
        <f>SUMIFS(СВЦЭМ!$C$33:$C$776,СВЦЭМ!$A$33:$A$776,$A132,СВЦЭМ!$B$33:$B$776,L$119)+'СЕТ СН'!$I$9+СВЦЭМ!$D$10+'СЕТ СН'!$I$6-'СЕТ СН'!$I$19</f>
        <v>1250.2558960199999</v>
      </c>
      <c r="M132" s="35">
        <f>SUMIFS(СВЦЭМ!$C$33:$C$776,СВЦЭМ!$A$33:$A$776,$A132,СВЦЭМ!$B$33:$B$776,M$119)+'СЕТ СН'!$I$9+СВЦЭМ!$D$10+'СЕТ СН'!$I$6-'СЕТ СН'!$I$19</f>
        <v>1245.0639195700001</v>
      </c>
      <c r="N132" s="35">
        <f>SUMIFS(СВЦЭМ!$C$33:$C$776,СВЦЭМ!$A$33:$A$776,$A132,СВЦЭМ!$B$33:$B$776,N$119)+'СЕТ СН'!$I$9+СВЦЭМ!$D$10+'СЕТ СН'!$I$6-'СЕТ СН'!$I$19</f>
        <v>1237.6544142299999</v>
      </c>
      <c r="O132" s="35">
        <f>SUMIFS(СВЦЭМ!$C$33:$C$776,СВЦЭМ!$A$33:$A$776,$A132,СВЦЭМ!$B$33:$B$776,O$119)+'СЕТ СН'!$I$9+СВЦЭМ!$D$10+'СЕТ СН'!$I$6-'СЕТ СН'!$I$19</f>
        <v>1250.74357672</v>
      </c>
      <c r="P132" s="35">
        <f>SUMIFS(СВЦЭМ!$C$33:$C$776,СВЦЭМ!$A$33:$A$776,$A132,СВЦЭМ!$B$33:$B$776,P$119)+'СЕТ СН'!$I$9+СВЦЭМ!$D$10+'СЕТ СН'!$I$6-'СЕТ СН'!$I$19</f>
        <v>1258.9528183499999</v>
      </c>
      <c r="Q132" s="35">
        <f>SUMIFS(СВЦЭМ!$C$33:$C$776,СВЦЭМ!$A$33:$A$776,$A132,СВЦЭМ!$B$33:$B$776,Q$119)+'СЕТ СН'!$I$9+СВЦЭМ!$D$10+'СЕТ СН'!$I$6-'СЕТ СН'!$I$19</f>
        <v>1255.6314619300001</v>
      </c>
      <c r="R132" s="35">
        <f>SUMIFS(СВЦЭМ!$C$33:$C$776,СВЦЭМ!$A$33:$A$776,$A132,СВЦЭМ!$B$33:$B$776,R$119)+'СЕТ СН'!$I$9+СВЦЭМ!$D$10+'СЕТ СН'!$I$6-'СЕТ СН'!$I$19</f>
        <v>1265.0054145300001</v>
      </c>
      <c r="S132" s="35">
        <f>SUMIFS(СВЦЭМ!$C$33:$C$776,СВЦЭМ!$A$33:$A$776,$A132,СВЦЭМ!$B$33:$B$776,S$119)+'СЕТ СН'!$I$9+СВЦЭМ!$D$10+'СЕТ СН'!$I$6-'СЕТ СН'!$I$19</f>
        <v>1263.8089850199999</v>
      </c>
      <c r="T132" s="35">
        <f>SUMIFS(СВЦЭМ!$C$33:$C$776,СВЦЭМ!$A$33:$A$776,$A132,СВЦЭМ!$B$33:$B$776,T$119)+'СЕТ СН'!$I$9+СВЦЭМ!$D$10+'СЕТ СН'!$I$6-'СЕТ СН'!$I$19</f>
        <v>1253.1324334799999</v>
      </c>
      <c r="U132" s="35">
        <f>SUMIFS(СВЦЭМ!$C$33:$C$776,СВЦЭМ!$A$33:$A$776,$A132,СВЦЭМ!$B$33:$B$776,U$119)+'СЕТ СН'!$I$9+СВЦЭМ!$D$10+'СЕТ СН'!$I$6-'СЕТ СН'!$I$19</f>
        <v>1250.7516756</v>
      </c>
      <c r="V132" s="35">
        <f>SUMIFS(СВЦЭМ!$C$33:$C$776,СВЦЭМ!$A$33:$A$776,$A132,СВЦЭМ!$B$33:$B$776,V$119)+'СЕТ СН'!$I$9+СВЦЭМ!$D$10+'СЕТ СН'!$I$6-'СЕТ СН'!$I$19</f>
        <v>1252.3214808800001</v>
      </c>
      <c r="W132" s="35">
        <f>SUMIFS(СВЦЭМ!$C$33:$C$776,СВЦЭМ!$A$33:$A$776,$A132,СВЦЭМ!$B$33:$B$776,W$119)+'СЕТ СН'!$I$9+СВЦЭМ!$D$10+'СЕТ СН'!$I$6-'СЕТ СН'!$I$19</f>
        <v>1238.06620729</v>
      </c>
      <c r="X132" s="35">
        <f>SUMIFS(СВЦЭМ!$C$33:$C$776,СВЦЭМ!$A$33:$A$776,$A132,СВЦЭМ!$B$33:$B$776,X$119)+'СЕТ СН'!$I$9+СВЦЭМ!$D$10+'СЕТ СН'!$I$6-'СЕТ СН'!$I$19</f>
        <v>1275.18077662</v>
      </c>
      <c r="Y132" s="35">
        <f>SUMIFS(СВЦЭМ!$C$33:$C$776,СВЦЭМ!$A$33:$A$776,$A132,СВЦЭМ!$B$33:$B$776,Y$119)+'СЕТ СН'!$I$9+СВЦЭМ!$D$10+'СЕТ СН'!$I$6-'СЕТ СН'!$I$19</f>
        <v>1338.2674236</v>
      </c>
    </row>
    <row r="133" spans="1:25" ht="15.75" x14ac:dyDescent="0.2">
      <c r="A133" s="34">
        <f t="shared" si="3"/>
        <v>43599</v>
      </c>
      <c r="B133" s="35">
        <f>SUMIFS(СВЦЭМ!$C$33:$C$776,СВЦЭМ!$A$33:$A$776,$A133,СВЦЭМ!$B$33:$B$776,B$119)+'СЕТ СН'!$I$9+СВЦЭМ!$D$10+'СЕТ СН'!$I$6-'СЕТ СН'!$I$19</f>
        <v>1419.4544163600001</v>
      </c>
      <c r="C133" s="35">
        <f>SUMIFS(СВЦЭМ!$C$33:$C$776,СВЦЭМ!$A$33:$A$776,$A133,СВЦЭМ!$B$33:$B$776,C$119)+'СЕТ СН'!$I$9+СВЦЭМ!$D$10+'СЕТ СН'!$I$6-'СЕТ СН'!$I$19</f>
        <v>1536.2023878499999</v>
      </c>
      <c r="D133" s="35">
        <f>SUMIFS(СВЦЭМ!$C$33:$C$776,СВЦЭМ!$A$33:$A$776,$A133,СВЦЭМ!$B$33:$B$776,D$119)+'СЕТ СН'!$I$9+СВЦЭМ!$D$10+'СЕТ СН'!$I$6-'СЕТ СН'!$I$19</f>
        <v>1636.0059014999999</v>
      </c>
      <c r="E133" s="35">
        <f>SUMIFS(СВЦЭМ!$C$33:$C$776,СВЦЭМ!$A$33:$A$776,$A133,СВЦЭМ!$B$33:$B$776,E$119)+'СЕТ СН'!$I$9+СВЦЭМ!$D$10+'СЕТ СН'!$I$6-'СЕТ СН'!$I$19</f>
        <v>1638.4642728899998</v>
      </c>
      <c r="F133" s="35">
        <f>SUMIFS(СВЦЭМ!$C$33:$C$776,СВЦЭМ!$A$33:$A$776,$A133,СВЦЭМ!$B$33:$B$776,F$119)+'СЕТ СН'!$I$9+СВЦЭМ!$D$10+'СЕТ СН'!$I$6-'СЕТ СН'!$I$19</f>
        <v>1642.6909744899999</v>
      </c>
      <c r="G133" s="35">
        <f>SUMIFS(СВЦЭМ!$C$33:$C$776,СВЦЭМ!$A$33:$A$776,$A133,СВЦЭМ!$B$33:$B$776,G$119)+'СЕТ СН'!$I$9+СВЦЭМ!$D$10+'СЕТ СН'!$I$6-'СЕТ СН'!$I$19</f>
        <v>1616.62337454</v>
      </c>
      <c r="H133" s="35">
        <f>SUMIFS(СВЦЭМ!$C$33:$C$776,СВЦЭМ!$A$33:$A$776,$A133,СВЦЭМ!$B$33:$B$776,H$119)+'СЕТ СН'!$I$9+СВЦЭМ!$D$10+'СЕТ СН'!$I$6-'СЕТ СН'!$I$19</f>
        <v>1497.53263556</v>
      </c>
      <c r="I133" s="35">
        <f>SUMIFS(СВЦЭМ!$C$33:$C$776,СВЦЭМ!$A$33:$A$776,$A133,СВЦЭМ!$B$33:$B$776,I$119)+'СЕТ СН'!$I$9+СВЦЭМ!$D$10+'СЕТ СН'!$I$6-'СЕТ СН'!$I$19</f>
        <v>1375.4787087899999</v>
      </c>
      <c r="J133" s="35">
        <f>SUMIFS(СВЦЭМ!$C$33:$C$776,СВЦЭМ!$A$33:$A$776,$A133,СВЦЭМ!$B$33:$B$776,J$119)+'СЕТ СН'!$I$9+СВЦЭМ!$D$10+'СЕТ СН'!$I$6-'СЕТ СН'!$I$19</f>
        <v>1314.9958537</v>
      </c>
      <c r="K133" s="35">
        <f>SUMIFS(СВЦЭМ!$C$33:$C$776,СВЦЭМ!$A$33:$A$776,$A133,СВЦЭМ!$B$33:$B$776,K$119)+'СЕТ СН'!$I$9+СВЦЭМ!$D$10+'СЕТ СН'!$I$6-'СЕТ СН'!$I$19</f>
        <v>1249.2816205500001</v>
      </c>
      <c r="L133" s="35">
        <f>SUMIFS(СВЦЭМ!$C$33:$C$776,СВЦЭМ!$A$33:$A$776,$A133,СВЦЭМ!$B$33:$B$776,L$119)+'СЕТ СН'!$I$9+СВЦЭМ!$D$10+'СЕТ СН'!$I$6-'СЕТ СН'!$I$19</f>
        <v>1234.79787971</v>
      </c>
      <c r="M133" s="35">
        <f>SUMIFS(СВЦЭМ!$C$33:$C$776,СВЦЭМ!$A$33:$A$776,$A133,СВЦЭМ!$B$33:$B$776,M$119)+'СЕТ СН'!$I$9+СВЦЭМ!$D$10+'СЕТ СН'!$I$6-'СЕТ СН'!$I$19</f>
        <v>1230.4316146399999</v>
      </c>
      <c r="N133" s="35">
        <f>SUMIFS(СВЦЭМ!$C$33:$C$776,СВЦЭМ!$A$33:$A$776,$A133,СВЦЭМ!$B$33:$B$776,N$119)+'СЕТ СН'!$I$9+СВЦЭМ!$D$10+'СЕТ СН'!$I$6-'СЕТ СН'!$I$19</f>
        <v>1229.50725212</v>
      </c>
      <c r="O133" s="35">
        <f>SUMIFS(СВЦЭМ!$C$33:$C$776,СВЦЭМ!$A$33:$A$776,$A133,СВЦЭМ!$B$33:$B$776,O$119)+'СЕТ СН'!$I$9+СВЦЭМ!$D$10+'СЕТ СН'!$I$6-'СЕТ СН'!$I$19</f>
        <v>1240.7347335700001</v>
      </c>
      <c r="P133" s="35">
        <f>SUMIFS(СВЦЭМ!$C$33:$C$776,СВЦЭМ!$A$33:$A$776,$A133,СВЦЭМ!$B$33:$B$776,P$119)+'СЕТ СН'!$I$9+СВЦЭМ!$D$10+'СЕТ СН'!$I$6-'СЕТ СН'!$I$19</f>
        <v>1249.18823241</v>
      </c>
      <c r="Q133" s="35">
        <f>SUMIFS(СВЦЭМ!$C$33:$C$776,СВЦЭМ!$A$33:$A$776,$A133,СВЦЭМ!$B$33:$B$776,Q$119)+'СЕТ СН'!$I$9+СВЦЭМ!$D$10+'СЕТ СН'!$I$6-'СЕТ СН'!$I$19</f>
        <v>1251.2235650299999</v>
      </c>
      <c r="R133" s="35">
        <f>SUMIFS(СВЦЭМ!$C$33:$C$776,СВЦЭМ!$A$33:$A$776,$A133,СВЦЭМ!$B$33:$B$776,R$119)+'СЕТ СН'!$I$9+СВЦЭМ!$D$10+'СЕТ СН'!$I$6-'СЕТ СН'!$I$19</f>
        <v>1247.53666684</v>
      </c>
      <c r="S133" s="35">
        <f>SUMIFS(СВЦЭМ!$C$33:$C$776,СВЦЭМ!$A$33:$A$776,$A133,СВЦЭМ!$B$33:$B$776,S$119)+'СЕТ СН'!$I$9+СВЦЭМ!$D$10+'СЕТ СН'!$I$6-'СЕТ СН'!$I$19</f>
        <v>1249.7556538700001</v>
      </c>
      <c r="T133" s="35">
        <f>SUMIFS(СВЦЭМ!$C$33:$C$776,СВЦЭМ!$A$33:$A$776,$A133,СВЦЭМ!$B$33:$B$776,T$119)+'СЕТ СН'!$I$9+СВЦЭМ!$D$10+'СЕТ СН'!$I$6-'СЕТ СН'!$I$19</f>
        <v>1244.8624224499999</v>
      </c>
      <c r="U133" s="35">
        <f>SUMIFS(СВЦЭМ!$C$33:$C$776,СВЦЭМ!$A$33:$A$776,$A133,СВЦЭМ!$B$33:$B$776,U$119)+'СЕТ СН'!$I$9+СВЦЭМ!$D$10+'СЕТ СН'!$I$6-'СЕТ СН'!$I$19</f>
        <v>1223.0368153100001</v>
      </c>
      <c r="V133" s="35">
        <f>SUMIFS(СВЦЭМ!$C$33:$C$776,СВЦЭМ!$A$33:$A$776,$A133,СВЦЭМ!$B$33:$B$776,V$119)+'СЕТ СН'!$I$9+СВЦЭМ!$D$10+'СЕТ СН'!$I$6-'СЕТ СН'!$I$19</f>
        <v>1210.41346576</v>
      </c>
      <c r="W133" s="35">
        <f>SUMIFS(СВЦЭМ!$C$33:$C$776,СВЦЭМ!$A$33:$A$776,$A133,СВЦЭМ!$B$33:$B$776,W$119)+'СЕТ СН'!$I$9+СВЦЭМ!$D$10+'СЕТ СН'!$I$6-'СЕТ СН'!$I$19</f>
        <v>1225.9236269200001</v>
      </c>
      <c r="X133" s="35">
        <f>SUMIFS(СВЦЭМ!$C$33:$C$776,СВЦЭМ!$A$33:$A$776,$A133,СВЦЭМ!$B$33:$B$776,X$119)+'СЕТ СН'!$I$9+СВЦЭМ!$D$10+'СЕТ СН'!$I$6-'СЕТ СН'!$I$19</f>
        <v>1203.2681365599999</v>
      </c>
      <c r="Y133" s="35">
        <f>SUMIFS(СВЦЭМ!$C$33:$C$776,СВЦЭМ!$A$33:$A$776,$A133,СВЦЭМ!$B$33:$B$776,Y$119)+'СЕТ СН'!$I$9+СВЦЭМ!$D$10+'СЕТ СН'!$I$6-'СЕТ СН'!$I$19</f>
        <v>1276.81960478</v>
      </c>
    </row>
    <row r="134" spans="1:25" ht="15.75" x14ac:dyDescent="0.2">
      <c r="A134" s="34">
        <f t="shared" si="3"/>
        <v>43600</v>
      </c>
      <c r="B134" s="35">
        <f>SUMIFS(СВЦЭМ!$C$33:$C$776,СВЦЭМ!$A$33:$A$776,$A134,СВЦЭМ!$B$33:$B$776,B$119)+'СЕТ СН'!$I$9+СВЦЭМ!$D$10+'СЕТ СН'!$I$6-'СЕТ СН'!$I$19</f>
        <v>1353.1042901600001</v>
      </c>
      <c r="C134" s="35">
        <f>SUMIFS(СВЦЭМ!$C$33:$C$776,СВЦЭМ!$A$33:$A$776,$A134,СВЦЭМ!$B$33:$B$776,C$119)+'СЕТ СН'!$I$9+СВЦЭМ!$D$10+'СЕТ СН'!$I$6-'СЕТ СН'!$I$19</f>
        <v>1434.1249630699999</v>
      </c>
      <c r="D134" s="35">
        <f>SUMIFS(СВЦЭМ!$C$33:$C$776,СВЦЭМ!$A$33:$A$776,$A134,СВЦЭМ!$B$33:$B$776,D$119)+'СЕТ СН'!$I$9+СВЦЭМ!$D$10+'СЕТ СН'!$I$6-'СЕТ СН'!$I$19</f>
        <v>1528.1405987400001</v>
      </c>
      <c r="E134" s="35">
        <f>SUMIFS(СВЦЭМ!$C$33:$C$776,СВЦЭМ!$A$33:$A$776,$A134,СВЦЭМ!$B$33:$B$776,E$119)+'СЕТ СН'!$I$9+СВЦЭМ!$D$10+'СЕТ СН'!$I$6-'СЕТ СН'!$I$19</f>
        <v>1537.8558378799999</v>
      </c>
      <c r="F134" s="35">
        <f>SUMIFS(СВЦЭМ!$C$33:$C$776,СВЦЭМ!$A$33:$A$776,$A134,СВЦЭМ!$B$33:$B$776,F$119)+'СЕТ СН'!$I$9+СВЦЭМ!$D$10+'СЕТ СН'!$I$6-'СЕТ СН'!$I$19</f>
        <v>1549.3333419000001</v>
      </c>
      <c r="G134" s="35">
        <f>SUMIFS(СВЦЭМ!$C$33:$C$776,СВЦЭМ!$A$33:$A$776,$A134,СВЦЭМ!$B$33:$B$776,G$119)+'СЕТ СН'!$I$9+СВЦЭМ!$D$10+'СЕТ СН'!$I$6-'СЕТ СН'!$I$19</f>
        <v>1539.6983448000001</v>
      </c>
      <c r="H134" s="35">
        <f>SUMIFS(СВЦЭМ!$C$33:$C$776,СВЦЭМ!$A$33:$A$776,$A134,СВЦЭМ!$B$33:$B$776,H$119)+'СЕТ СН'!$I$9+СВЦЭМ!$D$10+'СЕТ СН'!$I$6-'СЕТ СН'!$I$19</f>
        <v>1442.69935227</v>
      </c>
      <c r="I134" s="35">
        <f>SUMIFS(СВЦЭМ!$C$33:$C$776,СВЦЭМ!$A$33:$A$776,$A134,СВЦЭМ!$B$33:$B$776,I$119)+'СЕТ СН'!$I$9+СВЦЭМ!$D$10+'СЕТ СН'!$I$6-'СЕТ СН'!$I$19</f>
        <v>1351.5941578300001</v>
      </c>
      <c r="J134" s="35">
        <f>SUMIFS(СВЦЭМ!$C$33:$C$776,СВЦЭМ!$A$33:$A$776,$A134,СВЦЭМ!$B$33:$B$776,J$119)+'СЕТ СН'!$I$9+СВЦЭМ!$D$10+'СЕТ СН'!$I$6-'СЕТ СН'!$I$19</f>
        <v>1291.2270974099999</v>
      </c>
      <c r="K134" s="35">
        <f>SUMIFS(СВЦЭМ!$C$33:$C$776,СВЦЭМ!$A$33:$A$776,$A134,СВЦЭМ!$B$33:$B$776,K$119)+'СЕТ СН'!$I$9+СВЦЭМ!$D$10+'СЕТ СН'!$I$6-'СЕТ СН'!$I$19</f>
        <v>1237.29600983</v>
      </c>
      <c r="L134" s="35">
        <f>SUMIFS(СВЦЭМ!$C$33:$C$776,СВЦЭМ!$A$33:$A$776,$A134,СВЦЭМ!$B$33:$B$776,L$119)+'СЕТ СН'!$I$9+СВЦЭМ!$D$10+'СЕТ СН'!$I$6-'СЕТ СН'!$I$19</f>
        <v>1221.0066256699999</v>
      </c>
      <c r="M134" s="35">
        <f>SUMIFS(СВЦЭМ!$C$33:$C$776,СВЦЭМ!$A$33:$A$776,$A134,СВЦЭМ!$B$33:$B$776,M$119)+'СЕТ СН'!$I$9+СВЦЭМ!$D$10+'СЕТ СН'!$I$6-'СЕТ СН'!$I$19</f>
        <v>1229.7857896800001</v>
      </c>
      <c r="N134" s="35">
        <f>SUMIFS(СВЦЭМ!$C$33:$C$776,СВЦЭМ!$A$33:$A$776,$A134,СВЦЭМ!$B$33:$B$776,N$119)+'СЕТ СН'!$I$9+СВЦЭМ!$D$10+'СЕТ СН'!$I$6-'СЕТ СН'!$I$19</f>
        <v>1223.9504353100001</v>
      </c>
      <c r="O134" s="35">
        <f>SUMIFS(СВЦЭМ!$C$33:$C$776,СВЦЭМ!$A$33:$A$776,$A134,СВЦЭМ!$B$33:$B$776,O$119)+'СЕТ СН'!$I$9+СВЦЭМ!$D$10+'СЕТ СН'!$I$6-'СЕТ СН'!$I$19</f>
        <v>1241.77505185</v>
      </c>
      <c r="P134" s="35">
        <f>SUMIFS(СВЦЭМ!$C$33:$C$776,СВЦЭМ!$A$33:$A$776,$A134,СВЦЭМ!$B$33:$B$776,P$119)+'СЕТ СН'!$I$9+СВЦЭМ!$D$10+'СЕТ СН'!$I$6-'СЕТ СН'!$I$19</f>
        <v>1240.8603192099999</v>
      </c>
      <c r="Q134" s="35">
        <f>SUMIFS(СВЦЭМ!$C$33:$C$776,СВЦЭМ!$A$33:$A$776,$A134,СВЦЭМ!$B$33:$B$776,Q$119)+'СЕТ СН'!$I$9+СВЦЭМ!$D$10+'СЕТ СН'!$I$6-'СЕТ СН'!$I$19</f>
        <v>1240.03661511</v>
      </c>
      <c r="R134" s="35">
        <f>SUMIFS(СВЦЭМ!$C$33:$C$776,СВЦЭМ!$A$33:$A$776,$A134,СВЦЭМ!$B$33:$B$776,R$119)+'СЕТ СН'!$I$9+СВЦЭМ!$D$10+'СЕТ СН'!$I$6-'СЕТ СН'!$I$19</f>
        <v>1243.05374127</v>
      </c>
      <c r="S134" s="35">
        <f>SUMIFS(СВЦЭМ!$C$33:$C$776,СВЦЭМ!$A$33:$A$776,$A134,СВЦЭМ!$B$33:$B$776,S$119)+'СЕТ СН'!$I$9+СВЦЭМ!$D$10+'СЕТ СН'!$I$6-'СЕТ СН'!$I$19</f>
        <v>1259.8683311699999</v>
      </c>
      <c r="T134" s="35">
        <f>SUMIFS(СВЦЭМ!$C$33:$C$776,СВЦЭМ!$A$33:$A$776,$A134,СВЦЭМ!$B$33:$B$776,T$119)+'СЕТ СН'!$I$9+СВЦЭМ!$D$10+'СЕТ СН'!$I$6-'СЕТ СН'!$I$19</f>
        <v>1257.6133165799999</v>
      </c>
      <c r="U134" s="35">
        <f>SUMIFS(СВЦЭМ!$C$33:$C$776,СВЦЭМ!$A$33:$A$776,$A134,СВЦЭМ!$B$33:$B$776,U$119)+'СЕТ СН'!$I$9+СВЦЭМ!$D$10+'СЕТ СН'!$I$6-'СЕТ СН'!$I$19</f>
        <v>1252.9272361799999</v>
      </c>
      <c r="V134" s="35">
        <f>SUMIFS(СВЦЭМ!$C$33:$C$776,СВЦЭМ!$A$33:$A$776,$A134,СВЦЭМ!$B$33:$B$776,V$119)+'СЕТ СН'!$I$9+СВЦЭМ!$D$10+'СЕТ СН'!$I$6-'СЕТ СН'!$I$19</f>
        <v>1239.0487024199999</v>
      </c>
      <c r="W134" s="35">
        <f>SUMIFS(СВЦЭМ!$C$33:$C$776,СВЦЭМ!$A$33:$A$776,$A134,СВЦЭМ!$B$33:$B$776,W$119)+'СЕТ СН'!$I$9+СВЦЭМ!$D$10+'СЕТ СН'!$I$6-'СЕТ СН'!$I$19</f>
        <v>1237.3990551700001</v>
      </c>
      <c r="X134" s="35">
        <f>SUMIFS(СВЦЭМ!$C$33:$C$776,СВЦЭМ!$A$33:$A$776,$A134,СВЦЭМ!$B$33:$B$776,X$119)+'СЕТ СН'!$I$9+СВЦЭМ!$D$10+'СЕТ СН'!$I$6-'СЕТ СН'!$I$19</f>
        <v>1245.1371930099999</v>
      </c>
      <c r="Y134" s="35">
        <f>SUMIFS(СВЦЭМ!$C$33:$C$776,СВЦЭМ!$A$33:$A$776,$A134,СВЦЭМ!$B$33:$B$776,Y$119)+'СЕТ СН'!$I$9+СВЦЭМ!$D$10+'СЕТ СН'!$I$6-'СЕТ СН'!$I$19</f>
        <v>1328.11622704</v>
      </c>
    </row>
    <row r="135" spans="1:25" ht="15.75" x14ac:dyDescent="0.2">
      <c r="A135" s="34">
        <f t="shared" si="3"/>
        <v>43601</v>
      </c>
      <c r="B135" s="35">
        <f>SUMIFS(СВЦЭМ!$C$33:$C$776,СВЦЭМ!$A$33:$A$776,$A135,СВЦЭМ!$B$33:$B$776,B$119)+'СЕТ СН'!$I$9+СВЦЭМ!$D$10+'СЕТ СН'!$I$6-'СЕТ СН'!$I$19</f>
        <v>1368.35172483</v>
      </c>
      <c r="C135" s="35">
        <f>SUMIFS(СВЦЭМ!$C$33:$C$776,СВЦЭМ!$A$33:$A$776,$A135,СВЦЭМ!$B$33:$B$776,C$119)+'СЕТ СН'!$I$9+СВЦЭМ!$D$10+'СЕТ СН'!$I$6-'СЕТ СН'!$I$19</f>
        <v>1485.05997701</v>
      </c>
      <c r="D135" s="35">
        <f>SUMIFS(СВЦЭМ!$C$33:$C$776,СВЦЭМ!$A$33:$A$776,$A135,СВЦЭМ!$B$33:$B$776,D$119)+'СЕТ СН'!$I$9+СВЦЭМ!$D$10+'СЕТ СН'!$I$6-'СЕТ СН'!$I$19</f>
        <v>1556.7989306499999</v>
      </c>
      <c r="E135" s="35">
        <f>SUMIFS(СВЦЭМ!$C$33:$C$776,СВЦЭМ!$A$33:$A$776,$A135,СВЦЭМ!$B$33:$B$776,E$119)+'СЕТ СН'!$I$9+СВЦЭМ!$D$10+'СЕТ СН'!$I$6-'СЕТ СН'!$I$19</f>
        <v>1572.9506133899999</v>
      </c>
      <c r="F135" s="35">
        <f>SUMIFS(СВЦЭМ!$C$33:$C$776,СВЦЭМ!$A$33:$A$776,$A135,СВЦЭМ!$B$33:$B$776,F$119)+'СЕТ СН'!$I$9+СВЦЭМ!$D$10+'СЕТ СН'!$I$6-'СЕТ СН'!$I$19</f>
        <v>1580.74266962</v>
      </c>
      <c r="G135" s="35">
        <f>SUMIFS(СВЦЭМ!$C$33:$C$776,СВЦЭМ!$A$33:$A$776,$A135,СВЦЭМ!$B$33:$B$776,G$119)+'СЕТ СН'!$I$9+СВЦЭМ!$D$10+'СЕТ СН'!$I$6-'СЕТ СН'!$I$19</f>
        <v>1561.11513186</v>
      </c>
      <c r="H135" s="35">
        <f>SUMIFS(СВЦЭМ!$C$33:$C$776,СВЦЭМ!$A$33:$A$776,$A135,СВЦЭМ!$B$33:$B$776,H$119)+'СЕТ СН'!$I$9+СВЦЭМ!$D$10+'СЕТ СН'!$I$6-'СЕТ СН'!$I$19</f>
        <v>1474.1952256700001</v>
      </c>
      <c r="I135" s="35">
        <f>SUMIFS(СВЦЭМ!$C$33:$C$776,СВЦЭМ!$A$33:$A$776,$A135,СВЦЭМ!$B$33:$B$776,I$119)+'СЕТ СН'!$I$9+СВЦЭМ!$D$10+'СЕТ СН'!$I$6-'СЕТ СН'!$I$19</f>
        <v>1335.0029092100001</v>
      </c>
      <c r="J135" s="35">
        <f>SUMIFS(СВЦЭМ!$C$33:$C$776,СВЦЭМ!$A$33:$A$776,$A135,СВЦЭМ!$B$33:$B$776,J$119)+'СЕТ СН'!$I$9+СВЦЭМ!$D$10+'СЕТ СН'!$I$6-'СЕТ СН'!$I$19</f>
        <v>1286.04518609</v>
      </c>
      <c r="K135" s="35">
        <f>SUMIFS(СВЦЭМ!$C$33:$C$776,СВЦЭМ!$A$33:$A$776,$A135,СВЦЭМ!$B$33:$B$776,K$119)+'СЕТ СН'!$I$9+СВЦЭМ!$D$10+'СЕТ СН'!$I$6-'СЕТ СН'!$I$19</f>
        <v>1220.0178700900001</v>
      </c>
      <c r="L135" s="35">
        <f>SUMIFS(СВЦЭМ!$C$33:$C$776,СВЦЭМ!$A$33:$A$776,$A135,СВЦЭМ!$B$33:$B$776,L$119)+'СЕТ СН'!$I$9+СВЦЭМ!$D$10+'СЕТ СН'!$I$6-'СЕТ СН'!$I$19</f>
        <v>1212.8072542100001</v>
      </c>
      <c r="M135" s="35">
        <f>SUMIFS(СВЦЭМ!$C$33:$C$776,СВЦЭМ!$A$33:$A$776,$A135,СВЦЭМ!$B$33:$B$776,M$119)+'СЕТ СН'!$I$9+СВЦЭМ!$D$10+'СЕТ СН'!$I$6-'СЕТ СН'!$I$19</f>
        <v>1221.34652413</v>
      </c>
      <c r="N135" s="35">
        <f>SUMIFS(СВЦЭМ!$C$33:$C$776,СВЦЭМ!$A$33:$A$776,$A135,СВЦЭМ!$B$33:$B$776,N$119)+'СЕТ СН'!$I$9+СВЦЭМ!$D$10+'СЕТ СН'!$I$6-'СЕТ СН'!$I$19</f>
        <v>1209.72896816</v>
      </c>
      <c r="O135" s="35">
        <f>SUMIFS(СВЦЭМ!$C$33:$C$776,СВЦЭМ!$A$33:$A$776,$A135,СВЦЭМ!$B$33:$B$776,O$119)+'СЕТ СН'!$I$9+СВЦЭМ!$D$10+'СЕТ СН'!$I$6-'СЕТ СН'!$I$19</f>
        <v>1211.5550272200001</v>
      </c>
      <c r="P135" s="35">
        <f>SUMIFS(СВЦЭМ!$C$33:$C$776,СВЦЭМ!$A$33:$A$776,$A135,СВЦЭМ!$B$33:$B$776,P$119)+'СЕТ СН'!$I$9+СВЦЭМ!$D$10+'СЕТ СН'!$I$6-'СЕТ СН'!$I$19</f>
        <v>1212.2396349800001</v>
      </c>
      <c r="Q135" s="35">
        <f>SUMIFS(СВЦЭМ!$C$33:$C$776,СВЦЭМ!$A$33:$A$776,$A135,СВЦЭМ!$B$33:$B$776,Q$119)+'СЕТ СН'!$I$9+СВЦЭМ!$D$10+'СЕТ СН'!$I$6-'СЕТ СН'!$I$19</f>
        <v>1212.3814284100001</v>
      </c>
      <c r="R135" s="35">
        <f>SUMIFS(СВЦЭМ!$C$33:$C$776,СВЦЭМ!$A$33:$A$776,$A135,СВЦЭМ!$B$33:$B$776,R$119)+'СЕТ СН'!$I$9+СВЦЭМ!$D$10+'СЕТ СН'!$I$6-'СЕТ СН'!$I$19</f>
        <v>1206.0430259100001</v>
      </c>
      <c r="S135" s="35">
        <f>SUMIFS(СВЦЭМ!$C$33:$C$776,СВЦЭМ!$A$33:$A$776,$A135,СВЦЭМ!$B$33:$B$776,S$119)+'СЕТ СН'!$I$9+СВЦЭМ!$D$10+'СЕТ СН'!$I$6-'СЕТ СН'!$I$19</f>
        <v>1211.7702556900001</v>
      </c>
      <c r="T135" s="35">
        <f>SUMIFS(СВЦЭМ!$C$33:$C$776,СВЦЭМ!$A$33:$A$776,$A135,СВЦЭМ!$B$33:$B$776,T$119)+'СЕТ СН'!$I$9+СВЦЭМ!$D$10+'СЕТ СН'!$I$6-'СЕТ СН'!$I$19</f>
        <v>1209.9112021400001</v>
      </c>
      <c r="U135" s="35">
        <f>SUMIFS(СВЦЭМ!$C$33:$C$776,СВЦЭМ!$A$33:$A$776,$A135,СВЦЭМ!$B$33:$B$776,U$119)+'СЕТ СН'!$I$9+СВЦЭМ!$D$10+'СЕТ СН'!$I$6-'СЕТ СН'!$I$19</f>
        <v>1197.1345726</v>
      </c>
      <c r="V135" s="35">
        <f>SUMIFS(СВЦЭМ!$C$33:$C$776,СВЦЭМ!$A$33:$A$776,$A135,СВЦЭМ!$B$33:$B$776,V$119)+'СЕТ СН'!$I$9+СВЦЭМ!$D$10+'СЕТ СН'!$I$6-'СЕТ СН'!$I$19</f>
        <v>1191.85412795</v>
      </c>
      <c r="W135" s="35">
        <f>SUMIFS(СВЦЭМ!$C$33:$C$776,СВЦЭМ!$A$33:$A$776,$A135,СВЦЭМ!$B$33:$B$776,W$119)+'СЕТ СН'!$I$9+СВЦЭМ!$D$10+'СЕТ СН'!$I$6-'СЕТ СН'!$I$19</f>
        <v>1176.57763808</v>
      </c>
      <c r="X135" s="35">
        <f>SUMIFS(СВЦЭМ!$C$33:$C$776,СВЦЭМ!$A$33:$A$776,$A135,СВЦЭМ!$B$33:$B$776,X$119)+'СЕТ СН'!$I$9+СВЦЭМ!$D$10+'СЕТ СН'!$I$6-'СЕТ СН'!$I$19</f>
        <v>1205.3556841</v>
      </c>
      <c r="Y135" s="35">
        <f>SUMIFS(СВЦЭМ!$C$33:$C$776,СВЦЭМ!$A$33:$A$776,$A135,СВЦЭМ!$B$33:$B$776,Y$119)+'СЕТ СН'!$I$9+СВЦЭМ!$D$10+'СЕТ СН'!$I$6-'СЕТ СН'!$I$19</f>
        <v>1301.2396143999999</v>
      </c>
    </row>
    <row r="136" spans="1:25" ht="15.75" x14ac:dyDescent="0.2">
      <c r="A136" s="34">
        <f t="shared" si="3"/>
        <v>43602</v>
      </c>
      <c r="B136" s="35">
        <f>SUMIFS(СВЦЭМ!$C$33:$C$776,СВЦЭМ!$A$33:$A$776,$A136,СВЦЭМ!$B$33:$B$776,B$119)+'СЕТ СН'!$I$9+СВЦЭМ!$D$10+'СЕТ СН'!$I$6-'СЕТ СН'!$I$19</f>
        <v>1412.28649501</v>
      </c>
      <c r="C136" s="35">
        <f>SUMIFS(СВЦЭМ!$C$33:$C$776,СВЦЭМ!$A$33:$A$776,$A136,СВЦЭМ!$B$33:$B$776,C$119)+'СЕТ СН'!$I$9+СВЦЭМ!$D$10+'СЕТ СН'!$I$6-'СЕТ СН'!$I$19</f>
        <v>1515.49154933</v>
      </c>
      <c r="D136" s="35">
        <f>SUMIFS(СВЦЭМ!$C$33:$C$776,СВЦЭМ!$A$33:$A$776,$A136,СВЦЭМ!$B$33:$B$776,D$119)+'СЕТ СН'!$I$9+СВЦЭМ!$D$10+'СЕТ СН'!$I$6-'СЕТ СН'!$I$19</f>
        <v>1586.3176846599999</v>
      </c>
      <c r="E136" s="35">
        <f>SUMIFS(СВЦЭМ!$C$33:$C$776,СВЦЭМ!$A$33:$A$776,$A136,СВЦЭМ!$B$33:$B$776,E$119)+'СЕТ СН'!$I$9+СВЦЭМ!$D$10+'СЕТ СН'!$I$6-'СЕТ СН'!$I$19</f>
        <v>1601.0057129899999</v>
      </c>
      <c r="F136" s="35">
        <f>SUMIFS(СВЦЭМ!$C$33:$C$776,СВЦЭМ!$A$33:$A$776,$A136,СВЦЭМ!$B$33:$B$776,F$119)+'СЕТ СН'!$I$9+СВЦЭМ!$D$10+'СЕТ СН'!$I$6-'СЕТ СН'!$I$19</f>
        <v>1602.47304394</v>
      </c>
      <c r="G136" s="35">
        <f>SUMIFS(СВЦЭМ!$C$33:$C$776,СВЦЭМ!$A$33:$A$776,$A136,СВЦЭМ!$B$33:$B$776,G$119)+'СЕТ СН'!$I$9+СВЦЭМ!$D$10+'СЕТ СН'!$I$6-'СЕТ СН'!$I$19</f>
        <v>1589.41028304</v>
      </c>
      <c r="H136" s="35">
        <f>SUMIFS(СВЦЭМ!$C$33:$C$776,СВЦЭМ!$A$33:$A$776,$A136,СВЦЭМ!$B$33:$B$776,H$119)+'СЕТ СН'!$I$9+СВЦЭМ!$D$10+'СЕТ СН'!$I$6-'СЕТ СН'!$I$19</f>
        <v>1505.8899647200001</v>
      </c>
      <c r="I136" s="35">
        <f>SUMIFS(СВЦЭМ!$C$33:$C$776,СВЦЭМ!$A$33:$A$776,$A136,СВЦЭМ!$B$33:$B$776,I$119)+'СЕТ СН'!$I$9+СВЦЭМ!$D$10+'СЕТ СН'!$I$6-'СЕТ СН'!$I$19</f>
        <v>1380.5416880099999</v>
      </c>
      <c r="J136" s="35">
        <f>SUMIFS(СВЦЭМ!$C$33:$C$776,СВЦЭМ!$A$33:$A$776,$A136,СВЦЭМ!$B$33:$B$776,J$119)+'СЕТ СН'!$I$9+СВЦЭМ!$D$10+'СЕТ СН'!$I$6-'СЕТ СН'!$I$19</f>
        <v>1289.0324432899999</v>
      </c>
      <c r="K136" s="35">
        <f>SUMIFS(СВЦЭМ!$C$33:$C$776,СВЦЭМ!$A$33:$A$776,$A136,СВЦЭМ!$B$33:$B$776,K$119)+'СЕТ СН'!$I$9+СВЦЭМ!$D$10+'СЕТ СН'!$I$6-'СЕТ СН'!$I$19</f>
        <v>1202.62818204</v>
      </c>
      <c r="L136" s="35">
        <f>SUMIFS(СВЦЭМ!$C$33:$C$776,СВЦЭМ!$A$33:$A$776,$A136,СВЦЭМ!$B$33:$B$776,L$119)+'СЕТ СН'!$I$9+СВЦЭМ!$D$10+'СЕТ СН'!$I$6-'СЕТ СН'!$I$19</f>
        <v>1194.1428663500001</v>
      </c>
      <c r="M136" s="35">
        <f>SUMIFS(СВЦЭМ!$C$33:$C$776,СВЦЭМ!$A$33:$A$776,$A136,СВЦЭМ!$B$33:$B$776,M$119)+'СЕТ СН'!$I$9+СВЦЭМ!$D$10+'СЕТ СН'!$I$6-'СЕТ СН'!$I$19</f>
        <v>1196.3219346200001</v>
      </c>
      <c r="N136" s="35">
        <f>SUMIFS(СВЦЭМ!$C$33:$C$776,СВЦЭМ!$A$33:$A$776,$A136,СВЦЭМ!$B$33:$B$776,N$119)+'СЕТ СН'!$I$9+СВЦЭМ!$D$10+'СЕТ СН'!$I$6-'СЕТ СН'!$I$19</f>
        <v>1194.7968072799999</v>
      </c>
      <c r="O136" s="35">
        <f>SUMIFS(СВЦЭМ!$C$33:$C$776,СВЦЭМ!$A$33:$A$776,$A136,СВЦЭМ!$B$33:$B$776,O$119)+'СЕТ СН'!$I$9+СВЦЭМ!$D$10+'СЕТ СН'!$I$6-'СЕТ СН'!$I$19</f>
        <v>1199.58081988</v>
      </c>
      <c r="P136" s="35">
        <f>SUMIFS(СВЦЭМ!$C$33:$C$776,СВЦЭМ!$A$33:$A$776,$A136,СВЦЭМ!$B$33:$B$776,P$119)+'СЕТ СН'!$I$9+СВЦЭМ!$D$10+'СЕТ СН'!$I$6-'СЕТ СН'!$I$19</f>
        <v>1205.9284423500001</v>
      </c>
      <c r="Q136" s="35">
        <f>SUMIFS(СВЦЭМ!$C$33:$C$776,СВЦЭМ!$A$33:$A$776,$A136,СВЦЭМ!$B$33:$B$776,Q$119)+'СЕТ СН'!$I$9+СВЦЭМ!$D$10+'СЕТ СН'!$I$6-'СЕТ СН'!$I$19</f>
        <v>1204.90403468</v>
      </c>
      <c r="R136" s="35">
        <f>SUMIFS(СВЦЭМ!$C$33:$C$776,СВЦЭМ!$A$33:$A$776,$A136,СВЦЭМ!$B$33:$B$776,R$119)+'СЕТ СН'!$I$9+СВЦЭМ!$D$10+'СЕТ СН'!$I$6-'СЕТ СН'!$I$19</f>
        <v>1206.3315588200001</v>
      </c>
      <c r="S136" s="35">
        <f>SUMIFS(СВЦЭМ!$C$33:$C$776,СВЦЭМ!$A$33:$A$776,$A136,СВЦЭМ!$B$33:$B$776,S$119)+'СЕТ СН'!$I$9+СВЦЭМ!$D$10+'СЕТ СН'!$I$6-'СЕТ СН'!$I$19</f>
        <v>1211.5723505599999</v>
      </c>
      <c r="T136" s="35">
        <f>SUMIFS(СВЦЭМ!$C$33:$C$776,СВЦЭМ!$A$33:$A$776,$A136,СВЦЭМ!$B$33:$B$776,T$119)+'СЕТ СН'!$I$9+СВЦЭМ!$D$10+'СЕТ СН'!$I$6-'СЕТ СН'!$I$19</f>
        <v>1214.35855582</v>
      </c>
      <c r="U136" s="35">
        <f>SUMIFS(СВЦЭМ!$C$33:$C$776,СВЦЭМ!$A$33:$A$776,$A136,СВЦЭМ!$B$33:$B$776,U$119)+'СЕТ СН'!$I$9+СВЦЭМ!$D$10+'СЕТ СН'!$I$6-'СЕТ СН'!$I$19</f>
        <v>1207.9547926400001</v>
      </c>
      <c r="V136" s="35">
        <f>SUMIFS(СВЦЭМ!$C$33:$C$776,СВЦЭМ!$A$33:$A$776,$A136,СВЦЭМ!$B$33:$B$776,V$119)+'СЕТ СН'!$I$9+СВЦЭМ!$D$10+'СЕТ СН'!$I$6-'СЕТ СН'!$I$19</f>
        <v>1197.0135029400001</v>
      </c>
      <c r="W136" s="35">
        <f>SUMIFS(СВЦЭМ!$C$33:$C$776,СВЦЭМ!$A$33:$A$776,$A136,СВЦЭМ!$B$33:$B$776,W$119)+'СЕТ СН'!$I$9+СВЦЭМ!$D$10+'СЕТ СН'!$I$6-'СЕТ СН'!$I$19</f>
        <v>1185.4404110600001</v>
      </c>
      <c r="X136" s="35">
        <f>SUMIFS(СВЦЭМ!$C$33:$C$776,СВЦЭМ!$A$33:$A$776,$A136,СВЦЭМ!$B$33:$B$776,X$119)+'СЕТ СН'!$I$9+СВЦЭМ!$D$10+'СЕТ СН'!$I$6-'СЕТ СН'!$I$19</f>
        <v>1210.2633865</v>
      </c>
      <c r="Y136" s="35">
        <f>SUMIFS(СВЦЭМ!$C$33:$C$776,СВЦЭМ!$A$33:$A$776,$A136,СВЦЭМ!$B$33:$B$776,Y$119)+'СЕТ СН'!$I$9+СВЦЭМ!$D$10+'СЕТ СН'!$I$6-'СЕТ СН'!$I$19</f>
        <v>1294.6882745</v>
      </c>
    </row>
    <row r="137" spans="1:25" ht="15.75" x14ac:dyDescent="0.2">
      <c r="A137" s="34">
        <f t="shared" si="3"/>
        <v>43603</v>
      </c>
      <c r="B137" s="35">
        <f>SUMIFS(СВЦЭМ!$C$33:$C$776,СВЦЭМ!$A$33:$A$776,$A137,СВЦЭМ!$B$33:$B$776,B$119)+'СЕТ СН'!$I$9+СВЦЭМ!$D$10+'СЕТ СН'!$I$6-'СЕТ СН'!$I$19</f>
        <v>1346.26659141</v>
      </c>
      <c r="C137" s="35">
        <f>SUMIFS(СВЦЭМ!$C$33:$C$776,СВЦЭМ!$A$33:$A$776,$A137,СВЦЭМ!$B$33:$B$776,C$119)+'СЕТ СН'!$I$9+СВЦЭМ!$D$10+'СЕТ СН'!$I$6-'СЕТ СН'!$I$19</f>
        <v>1414.6403441699999</v>
      </c>
      <c r="D137" s="35">
        <f>SUMIFS(СВЦЭМ!$C$33:$C$776,СВЦЭМ!$A$33:$A$776,$A137,СВЦЭМ!$B$33:$B$776,D$119)+'СЕТ СН'!$I$9+СВЦЭМ!$D$10+'СЕТ СН'!$I$6-'СЕТ СН'!$I$19</f>
        <v>1496.8418756200001</v>
      </c>
      <c r="E137" s="35">
        <f>SUMIFS(СВЦЭМ!$C$33:$C$776,СВЦЭМ!$A$33:$A$776,$A137,СВЦЭМ!$B$33:$B$776,E$119)+'СЕТ СН'!$I$9+СВЦЭМ!$D$10+'СЕТ СН'!$I$6-'СЕТ СН'!$I$19</f>
        <v>1515.7185170499999</v>
      </c>
      <c r="F137" s="35">
        <f>SUMIFS(СВЦЭМ!$C$33:$C$776,СВЦЭМ!$A$33:$A$776,$A137,СВЦЭМ!$B$33:$B$776,F$119)+'СЕТ СН'!$I$9+СВЦЭМ!$D$10+'СЕТ СН'!$I$6-'СЕТ СН'!$I$19</f>
        <v>1536.2701126299999</v>
      </c>
      <c r="G137" s="35">
        <f>SUMIFS(СВЦЭМ!$C$33:$C$776,СВЦЭМ!$A$33:$A$776,$A137,СВЦЭМ!$B$33:$B$776,G$119)+'СЕТ СН'!$I$9+СВЦЭМ!$D$10+'СЕТ СН'!$I$6-'СЕТ СН'!$I$19</f>
        <v>1507.19464849</v>
      </c>
      <c r="H137" s="35">
        <f>SUMIFS(СВЦЭМ!$C$33:$C$776,СВЦЭМ!$A$33:$A$776,$A137,СВЦЭМ!$B$33:$B$776,H$119)+'СЕТ СН'!$I$9+СВЦЭМ!$D$10+'СЕТ СН'!$I$6-'СЕТ СН'!$I$19</f>
        <v>1420.5635308400001</v>
      </c>
      <c r="I137" s="35">
        <f>SUMIFS(СВЦЭМ!$C$33:$C$776,СВЦЭМ!$A$33:$A$776,$A137,СВЦЭМ!$B$33:$B$776,I$119)+'СЕТ СН'!$I$9+СВЦЭМ!$D$10+'СЕТ СН'!$I$6-'СЕТ СН'!$I$19</f>
        <v>1325.6680995300001</v>
      </c>
      <c r="J137" s="35">
        <f>SUMIFS(СВЦЭМ!$C$33:$C$776,СВЦЭМ!$A$33:$A$776,$A137,СВЦЭМ!$B$33:$B$776,J$119)+'СЕТ СН'!$I$9+СВЦЭМ!$D$10+'СЕТ СН'!$I$6-'СЕТ СН'!$I$19</f>
        <v>1249.67023425</v>
      </c>
      <c r="K137" s="35">
        <f>SUMIFS(СВЦЭМ!$C$33:$C$776,СВЦЭМ!$A$33:$A$776,$A137,СВЦЭМ!$B$33:$B$776,K$119)+'СЕТ СН'!$I$9+СВЦЭМ!$D$10+'СЕТ СН'!$I$6-'СЕТ СН'!$I$19</f>
        <v>1176.4695582900001</v>
      </c>
      <c r="L137" s="35">
        <f>SUMIFS(СВЦЭМ!$C$33:$C$776,СВЦЭМ!$A$33:$A$776,$A137,СВЦЭМ!$B$33:$B$776,L$119)+'СЕТ СН'!$I$9+СВЦЭМ!$D$10+'СЕТ СН'!$I$6-'СЕТ СН'!$I$19</f>
        <v>1148.44080259</v>
      </c>
      <c r="M137" s="35">
        <f>SUMIFS(СВЦЭМ!$C$33:$C$776,СВЦЭМ!$A$33:$A$776,$A137,СВЦЭМ!$B$33:$B$776,M$119)+'СЕТ СН'!$I$9+СВЦЭМ!$D$10+'СЕТ СН'!$I$6-'СЕТ СН'!$I$19</f>
        <v>1147.0677833300001</v>
      </c>
      <c r="N137" s="35">
        <f>SUMIFS(СВЦЭМ!$C$33:$C$776,СВЦЭМ!$A$33:$A$776,$A137,СВЦЭМ!$B$33:$B$776,N$119)+'СЕТ СН'!$I$9+СВЦЭМ!$D$10+'СЕТ СН'!$I$6-'СЕТ СН'!$I$19</f>
        <v>1147.50957455</v>
      </c>
      <c r="O137" s="35">
        <f>SUMIFS(СВЦЭМ!$C$33:$C$776,СВЦЭМ!$A$33:$A$776,$A137,СВЦЭМ!$B$33:$B$776,O$119)+'СЕТ СН'!$I$9+СВЦЭМ!$D$10+'СЕТ СН'!$I$6-'СЕТ СН'!$I$19</f>
        <v>1156.6960412599999</v>
      </c>
      <c r="P137" s="35">
        <f>SUMIFS(СВЦЭМ!$C$33:$C$776,СВЦЭМ!$A$33:$A$776,$A137,СВЦЭМ!$B$33:$B$776,P$119)+'СЕТ СН'!$I$9+СВЦЭМ!$D$10+'СЕТ СН'!$I$6-'СЕТ СН'!$I$19</f>
        <v>1157.98519248</v>
      </c>
      <c r="Q137" s="35">
        <f>SUMIFS(СВЦЭМ!$C$33:$C$776,СВЦЭМ!$A$33:$A$776,$A137,СВЦЭМ!$B$33:$B$776,Q$119)+'СЕТ СН'!$I$9+СВЦЭМ!$D$10+'СЕТ СН'!$I$6-'СЕТ СН'!$I$19</f>
        <v>1152.2963569400001</v>
      </c>
      <c r="R137" s="35">
        <f>SUMIFS(СВЦЭМ!$C$33:$C$776,СВЦЭМ!$A$33:$A$776,$A137,СВЦЭМ!$B$33:$B$776,R$119)+'СЕТ СН'!$I$9+СВЦЭМ!$D$10+'СЕТ СН'!$I$6-'СЕТ СН'!$I$19</f>
        <v>1154.43675988</v>
      </c>
      <c r="S137" s="35">
        <f>SUMIFS(СВЦЭМ!$C$33:$C$776,СВЦЭМ!$A$33:$A$776,$A137,СВЦЭМ!$B$33:$B$776,S$119)+'СЕТ СН'!$I$9+СВЦЭМ!$D$10+'СЕТ СН'!$I$6-'СЕТ СН'!$I$19</f>
        <v>1162.4057134</v>
      </c>
      <c r="T137" s="35">
        <f>SUMIFS(СВЦЭМ!$C$33:$C$776,СВЦЭМ!$A$33:$A$776,$A137,СВЦЭМ!$B$33:$B$776,T$119)+'СЕТ СН'!$I$9+СВЦЭМ!$D$10+'СЕТ СН'!$I$6-'СЕТ СН'!$I$19</f>
        <v>1142.19827734</v>
      </c>
      <c r="U137" s="35">
        <f>SUMIFS(СВЦЭМ!$C$33:$C$776,СВЦЭМ!$A$33:$A$776,$A137,СВЦЭМ!$B$33:$B$776,U$119)+'СЕТ СН'!$I$9+СВЦЭМ!$D$10+'СЕТ СН'!$I$6-'СЕТ СН'!$I$19</f>
        <v>1123.29750115</v>
      </c>
      <c r="V137" s="35">
        <f>SUMIFS(СВЦЭМ!$C$33:$C$776,СВЦЭМ!$A$33:$A$776,$A137,СВЦЭМ!$B$33:$B$776,V$119)+'СЕТ СН'!$I$9+СВЦЭМ!$D$10+'СЕТ СН'!$I$6-'СЕТ СН'!$I$19</f>
        <v>1107.5156136400001</v>
      </c>
      <c r="W137" s="35">
        <f>SUMIFS(СВЦЭМ!$C$33:$C$776,СВЦЭМ!$A$33:$A$776,$A137,СВЦЭМ!$B$33:$B$776,W$119)+'СЕТ СН'!$I$9+СВЦЭМ!$D$10+'СЕТ СН'!$I$6-'СЕТ СН'!$I$19</f>
        <v>1114.6452215300001</v>
      </c>
      <c r="X137" s="35">
        <f>SUMIFS(СВЦЭМ!$C$33:$C$776,СВЦЭМ!$A$33:$A$776,$A137,СВЦЭМ!$B$33:$B$776,X$119)+'СЕТ СН'!$I$9+СВЦЭМ!$D$10+'СЕТ СН'!$I$6-'СЕТ СН'!$I$19</f>
        <v>1134.2565515199999</v>
      </c>
      <c r="Y137" s="35">
        <f>SUMIFS(СВЦЭМ!$C$33:$C$776,СВЦЭМ!$A$33:$A$776,$A137,СВЦЭМ!$B$33:$B$776,Y$119)+'СЕТ СН'!$I$9+СВЦЭМ!$D$10+'СЕТ СН'!$I$6-'СЕТ СН'!$I$19</f>
        <v>1215.25178873</v>
      </c>
    </row>
    <row r="138" spans="1:25" ht="15.75" x14ac:dyDescent="0.2">
      <c r="A138" s="34">
        <f t="shared" si="3"/>
        <v>43604</v>
      </c>
      <c r="B138" s="35">
        <f>SUMIFS(СВЦЭМ!$C$33:$C$776,СВЦЭМ!$A$33:$A$776,$A138,СВЦЭМ!$B$33:$B$776,B$119)+'СЕТ СН'!$I$9+СВЦЭМ!$D$10+'СЕТ СН'!$I$6-'СЕТ СН'!$I$19</f>
        <v>1325.13196498</v>
      </c>
      <c r="C138" s="35">
        <f>SUMIFS(СВЦЭМ!$C$33:$C$776,СВЦЭМ!$A$33:$A$776,$A138,СВЦЭМ!$B$33:$B$776,C$119)+'СЕТ СН'!$I$9+СВЦЭМ!$D$10+'СЕТ СН'!$I$6-'СЕТ СН'!$I$19</f>
        <v>1441.1496847400001</v>
      </c>
      <c r="D138" s="35">
        <f>SUMIFS(СВЦЭМ!$C$33:$C$776,СВЦЭМ!$A$33:$A$776,$A138,СВЦЭМ!$B$33:$B$776,D$119)+'СЕТ СН'!$I$9+СВЦЭМ!$D$10+'СЕТ СН'!$I$6-'СЕТ СН'!$I$19</f>
        <v>1516.24035463</v>
      </c>
      <c r="E138" s="35">
        <f>SUMIFS(СВЦЭМ!$C$33:$C$776,СВЦЭМ!$A$33:$A$776,$A138,СВЦЭМ!$B$33:$B$776,E$119)+'СЕТ СН'!$I$9+СВЦЭМ!$D$10+'СЕТ СН'!$I$6-'СЕТ СН'!$I$19</f>
        <v>1537.3995226799998</v>
      </c>
      <c r="F138" s="35">
        <f>SUMIFS(СВЦЭМ!$C$33:$C$776,СВЦЭМ!$A$33:$A$776,$A138,СВЦЭМ!$B$33:$B$776,F$119)+'СЕТ СН'!$I$9+СВЦЭМ!$D$10+'СЕТ СН'!$I$6-'СЕТ СН'!$I$19</f>
        <v>1558.8829157999999</v>
      </c>
      <c r="G138" s="35">
        <f>SUMIFS(СВЦЭМ!$C$33:$C$776,СВЦЭМ!$A$33:$A$776,$A138,СВЦЭМ!$B$33:$B$776,G$119)+'СЕТ СН'!$I$9+СВЦЭМ!$D$10+'СЕТ СН'!$I$6-'СЕТ СН'!$I$19</f>
        <v>1526.6250064400001</v>
      </c>
      <c r="H138" s="35">
        <f>SUMIFS(СВЦЭМ!$C$33:$C$776,СВЦЭМ!$A$33:$A$776,$A138,СВЦЭМ!$B$33:$B$776,H$119)+'СЕТ СН'!$I$9+СВЦЭМ!$D$10+'СЕТ СН'!$I$6-'СЕТ СН'!$I$19</f>
        <v>1476.1778941600001</v>
      </c>
      <c r="I138" s="35">
        <f>SUMIFS(СВЦЭМ!$C$33:$C$776,СВЦЭМ!$A$33:$A$776,$A138,СВЦЭМ!$B$33:$B$776,I$119)+'СЕТ СН'!$I$9+СВЦЭМ!$D$10+'СЕТ СН'!$I$6-'СЕТ СН'!$I$19</f>
        <v>1363.7699581300001</v>
      </c>
      <c r="J138" s="35">
        <f>SUMIFS(СВЦЭМ!$C$33:$C$776,СВЦЭМ!$A$33:$A$776,$A138,СВЦЭМ!$B$33:$B$776,J$119)+'СЕТ СН'!$I$9+СВЦЭМ!$D$10+'СЕТ СН'!$I$6-'СЕТ СН'!$I$19</f>
        <v>1251.0666543499999</v>
      </c>
      <c r="K138" s="35">
        <f>SUMIFS(СВЦЭМ!$C$33:$C$776,СВЦЭМ!$A$33:$A$776,$A138,СВЦЭМ!$B$33:$B$776,K$119)+'СЕТ СН'!$I$9+СВЦЭМ!$D$10+'СЕТ СН'!$I$6-'СЕТ СН'!$I$19</f>
        <v>1164.3168637700001</v>
      </c>
      <c r="L138" s="35">
        <f>SUMIFS(СВЦЭМ!$C$33:$C$776,СВЦЭМ!$A$33:$A$776,$A138,СВЦЭМ!$B$33:$B$776,L$119)+'СЕТ СН'!$I$9+СВЦЭМ!$D$10+'СЕТ СН'!$I$6-'СЕТ СН'!$I$19</f>
        <v>1143.5871318899999</v>
      </c>
      <c r="M138" s="35">
        <f>SUMIFS(СВЦЭМ!$C$33:$C$776,СВЦЭМ!$A$33:$A$776,$A138,СВЦЭМ!$B$33:$B$776,M$119)+'СЕТ СН'!$I$9+СВЦЭМ!$D$10+'СЕТ СН'!$I$6-'СЕТ СН'!$I$19</f>
        <v>1139.6766619100001</v>
      </c>
      <c r="N138" s="35">
        <f>SUMIFS(СВЦЭМ!$C$33:$C$776,СВЦЭМ!$A$33:$A$776,$A138,СВЦЭМ!$B$33:$B$776,N$119)+'СЕТ СН'!$I$9+СВЦЭМ!$D$10+'СЕТ СН'!$I$6-'СЕТ СН'!$I$19</f>
        <v>1149.4622810400001</v>
      </c>
      <c r="O138" s="35">
        <f>SUMIFS(СВЦЭМ!$C$33:$C$776,СВЦЭМ!$A$33:$A$776,$A138,СВЦЭМ!$B$33:$B$776,O$119)+'СЕТ СН'!$I$9+СВЦЭМ!$D$10+'СЕТ СН'!$I$6-'СЕТ СН'!$I$19</f>
        <v>1167.79358961</v>
      </c>
      <c r="P138" s="35">
        <f>SUMIFS(СВЦЭМ!$C$33:$C$776,СВЦЭМ!$A$33:$A$776,$A138,СВЦЭМ!$B$33:$B$776,P$119)+'СЕТ СН'!$I$9+СВЦЭМ!$D$10+'СЕТ СН'!$I$6-'СЕТ СН'!$I$19</f>
        <v>1190.7924715700001</v>
      </c>
      <c r="Q138" s="35">
        <f>SUMIFS(СВЦЭМ!$C$33:$C$776,СВЦЭМ!$A$33:$A$776,$A138,СВЦЭМ!$B$33:$B$776,Q$119)+'СЕТ СН'!$I$9+СВЦЭМ!$D$10+'СЕТ СН'!$I$6-'СЕТ СН'!$I$19</f>
        <v>1183.01782602</v>
      </c>
      <c r="R138" s="35">
        <f>SUMIFS(СВЦЭМ!$C$33:$C$776,СВЦЭМ!$A$33:$A$776,$A138,СВЦЭМ!$B$33:$B$776,R$119)+'СЕТ СН'!$I$9+СВЦЭМ!$D$10+'СЕТ СН'!$I$6-'СЕТ СН'!$I$19</f>
        <v>1180.4928416400001</v>
      </c>
      <c r="S138" s="35">
        <f>SUMIFS(СВЦЭМ!$C$33:$C$776,СВЦЭМ!$A$33:$A$776,$A138,СВЦЭМ!$B$33:$B$776,S$119)+'СЕТ СН'!$I$9+СВЦЭМ!$D$10+'СЕТ СН'!$I$6-'СЕТ СН'!$I$19</f>
        <v>1175.73257218</v>
      </c>
      <c r="T138" s="35">
        <f>SUMIFS(СВЦЭМ!$C$33:$C$776,СВЦЭМ!$A$33:$A$776,$A138,СВЦЭМ!$B$33:$B$776,T$119)+'СЕТ СН'!$I$9+СВЦЭМ!$D$10+'СЕТ СН'!$I$6-'СЕТ СН'!$I$19</f>
        <v>1166.6490319700001</v>
      </c>
      <c r="U138" s="35">
        <f>SUMIFS(СВЦЭМ!$C$33:$C$776,СВЦЭМ!$A$33:$A$776,$A138,СВЦЭМ!$B$33:$B$776,U$119)+'СЕТ СН'!$I$9+СВЦЭМ!$D$10+'СЕТ СН'!$I$6-'СЕТ СН'!$I$19</f>
        <v>1138.5223701800001</v>
      </c>
      <c r="V138" s="35">
        <f>SUMIFS(СВЦЭМ!$C$33:$C$776,СВЦЭМ!$A$33:$A$776,$A138,СВЦЭМ!$B$33:$B$776,V$119)+'СЕТ СН'!$I$9+СВЦЭМ!$D$10+'СЕТ СН'!$I$6-'СЕТ СН'!$I$19</f>
        <v>1112.0543140499999</v>
      </c>
      <c r="W138" s="35">
        <f>SUMIFS(СВЦЭМ!$C$33:$C$776,СВЦЭМ!$A$33:$A$776,$A138,СВЦЭМ!$B$33:$B$776,W$119)+'СЕТ СН'!$I$9+СВЦЭМ!$D$10+'СЕТ СН'!$I$6-'СЕТ СН'!$I$19</f>
        <v>1115.1069033199999</v>
      </c>
      <c r="X138" s="35">
        <f>SUMIFS(СВЦЭМ!$C$33:$C$776,СВЦЭМ!$A$33:$A$776,$A138,СВЦЭМ!$B$33:$B$776,X$119)+'СЕТ СН'!$I$9+СВЦЭМ!$D$10+'СЕТ СН'!$I$6-'СЕТ СН'!$I$19</f>
        <v>1143.3981544200001</v>
      </c>
      <c r="Y138" s="35">
        <f>SUMIFS(СВЦЭМ!$C$33:$C$776,СВЦЭМ!$A$33:$A$776,$A138,СВЦЭМ!$B$33:$B$776,Y$119)+'СЕТ СН'!$I$9+СВЦЭМ!$D$10+'СЕТ СН'!$I$6-'СЕТ СН'!$I$19</f>
        <v>1216.52334909</v>
      </c>
    </row>
    <row r="139" spans="1:25" ht="15.75" x14ac:dyDescent="0.2">
      <c r="A139" s="34">
        <f t="shared" si="3"/>
        <v>43605</v>
      </c>
      <c r="B139" s="35">
        <f>SUMIFS(СВЦЭМ!$C$33:$C$776,СВЦЭМ!$A$33:$A$776,$A139,СВЦЭМ!$B$33:$B$776,B$119)+'СЕТ СН'!$I$9+СВЦЭМ!$D$10+'СЕТ СН'!$I$6-'СЕТ СН'!$I$19</f>
        <v>1320.81877807</v>
      </c>
      <c r="C139" s="35">
        <f>SUMIFS(СВЦЭМ!$C$33:$C$776,СВЦЭМ!$A$33:$A$776,$A139,СВЦЭМ!$B$33:$B$776,C$119)+'СЕТ СН'!$I$9+СВЦЭМ!$D$10+'СЕТ СН'!$I$6-'СЕТ СН'!$I$19</f>
        <v>1420.6298302</v>
      </c>
      <c r="D139" s="35">
        <f>SUMIFS(СВЦЭМ!$C$33:$C$776,СВЦЭМ!$A$33:$A$776,$A139,СВЦЭМ!$B$33:$B$776,D$119)+'СЕТ СН'!$I$9+СВЦЭМ!$D$10+'СЕТ СН'!$I$6-'СЕТ СН'!$I$19</f>
        <v>1497.3402351100001</v>
      </c>
      <c r="E139" s="35">
        <f>SUMIFS(СВЦЭМ!$C$33:$C$776,СВЦЭМ!$A$33:$A$776,$A139,СВЦЭМ!$B$33:$B$776,E$119)+'СЕТ СН'!$I$9+СВЦЭМ!$D$10+'СЕТ СН'!$I$6-'СЕТ СН'!$I$19</f>
        <v>1499.5831308500001</v>
      </c>
      <c r="F139" s="35">
        <f>SUMIFS(СВЦЭМ!$C$33:$C$776,СВЦЭМ!$A$33:$A$776,$A139,СВЦЭМ!$B$33:$B$776,F$119)+'СЕТ СН'!$I$9+СВЦЭМ!$D$10+'СЕТ СН'!$I$6-'СЕТ СН'!$I$19</f>
        <v>1493.75556994</v>
      </c>
      <c r="G139" s="35">
        <f>SUMIFS(СВЦЭМ!$C$33:$C$776,СВЦЭМ!$A$33:$A$776,$A139,СВЦЭМ!$B$33:$B$776,G$119)+'СЕТ СН'!$I$9+СВЦЭМ!$D$10+'СЕТ СН'!$I$6-'СЕТ СН'!$I$19</f>
        <v>1497.20022726</v>
      </c>
      <c r="H139" s="35">
        <f>SUMIFS(СВЦЭМ!$C$33:$C$776,СВЦЭМ!$A$33:$A$776,$A139,СВЦЭМ!$B$33:$B$776,H$119)+'СЕТ СН'!$I$9+СВЦЭМ!$D$10+'СЕТ СН'!$I$6-'СЕТ СН'!$I$19</f>
        <v>1413.0057408099999</v>
      </c>
      <c r="I139" s="35">
        <f>SUMIFS(СВЦЭМ!$C$33:$C$776,СВЦЭМ!$A$33:$A$776,$A139,СВЦЭМ!$B$33:$B$776,I$119)+'СЕТ СН'!$I$9+СВЦЭМ!$D$10+'СЕТ СН'!$I$6-'СЕТ СН'!$I$19</f>
        <v>1313.2439598799999</v>
      </c>
      <c r="J139" s="35">
        <f>SUMIFS(СВЦЭМ!$C$33:$C$776,СВЦЭМ!$A$33:$A$776,$A139,СВЦЭМ!$B$33:$B$776,J$119)+'СЕТ СН'!$I$9+СВЦЭМ!$D$10+'СЕТ СН'!$I$6-'СЕТ СН'!$I$19</f>
        <v>1254.6829567</v>
      </c>
      <c r="K139" s="35">
        <f>SUMIFS(СВЦЭМ!$C$33:$C$776,СВЦЭМ!$A$33:$A$776,$A139,СВЦЭМ!$B$33:$B$776,K$119)+'СЕТ СН'!$I$9+СВЦЭМ!$D$10+'СЕТ СН'!$I$6-'СЕТ СН'!$I$19</f>
        <v>1208.9425431699999</v>
      </c>
      <c r="L139" s="35">
        <f>SUMIFS(СВЦЭМ!$C$33:$C$776,СВЦЭМ!$A$33:$A$776,$A139,СВЦЭМ!$B$33:$B$776,L$119)+'СЕТ СН'!$I$9+СВЦЭМ!$D$10+'СЕТ СН'!$I$6-'СЕТ СН'!$I$19</f>
        <v>1191.12117459</v>
      </c>
      <c r="M139" s="35">
        <f>SUMIFS(СВЦЭМ!$C$33:$C$776,СВЦЭМ!$A$33:$A$776,$A139,СВЦЭМ!$B$33:$B$776,M$119)+'СЕТ СН'!$I$9+СВЦЭМ!$D$10+'СЕТ СН'!$I$6-'СЕТ СН'!$I$19</f>
        <v>1180.6613628699999</v>
      </c>
      <c r="N139" s="35">
        <f>SUMIFS(СВЦЭМ!$C$33:$C$776,СВЦЭМ!$A$33:$A$776,$A139,СВЦЭМ!$B$33:$B$776,N$119)+'СЕТ СН'!$I$9+СВЦЭМ!$D$10+'СЕТ СН'!$I$6-'СЕТ СН'!$I$19</f>
        <v>1181.2579909999999</v>
      </c>
      <c r="O139" s="35">
        <f>SUMIFS(СВЦЭМ!$C$33:$C$776,СВЦЭМ!$A$33:$A$776,$A139,СВЦЭМ!$B$33:$B$776,O$119)+'СЕТ СН'!$I$9+СВЦЭМ!$D$10+'СЕТ СН'!$I$6-'СЕТ СН'!$I$19</f>
        <v>1184.93133545</v>
      </c>
      <c r="P139" s="35">
        <f>SUMIFS(СВЦЭМ!$C$33:$C$776,СВЦЭМ!$A$33:$A$776,$A139,СВЦЭМ!$B$33:$B$776,P$119)+'СЕТ СН'!$I$9+СВЦЭМ!$D$10+'СЕТ СН'!$I$6-'СЕТ СН'!$I$19</f>
        <v>1190.66770243</v>
      </c>
      <c r="Q139" s="35">
        <f>SUMIFS(СВЦЭМ!$C$33:$C$776,СВЦЭМ!$A$33:$A$776,$A139,СВЦЭМ!$B$33:$B$776,Q$119)+'СЕТ СН'!$I$9+СВЦЭМ!$D$10+'СЕТ СН'!$I$6-'СЕТ СН'!$I$19</f>
        <v>1192.331134</v>
      </c>
      <c r="R139" s="35">
        <f>SUMIFS(СВЦЭМ!$C$33:$C$776,СВЦЭМ!$A$33:$A$776,$A139,СВЦЭМ!$B$33:$B$776,R$119)+'СЕТ СН'!$I$9+СВЦЭМ!$D$10+'СЕТ СН'!$I$6-'СЕТ СН'!$I$19</f>
        <v>1195.6751497800001</v>
      </c>
      <c r="S139" s="35">
        <f>SUMIFS(СВЦЭМ!$C$33:$C$776,СВЦЭМ!$A$33:$A$776,$A139,СВЦЭМ!$B$33:$B$776,S$119)+'СЕТ СН'!$I$9+СВЦЭМ!$D$10+'СЕТ СН'!$I$6-'СЕТ СН'!$I$19</f>
        <v>1199.5514943999999</v>
      </c>
      <c r="T139" s="35">
        <f>SUMIFS(СВЦЭМ!$C$33:$C$776,СВЦЭМ!$A$33:$A$776,$A139,СВЦЭМ!$B$33:$B$776,T$119)+'СЕТ СН'!$I$9+СВЦЭМ!$D$10+'СЕТ СН'!$I$6-'СЕТ СН'!$I$19</f>
        <v>1195.6955103099999</v>
      </c>
      <c r="U139" s="35">
        <f>SUMIFS(СВЦЭМ!$C$33:$C$776,СВЦЭМ!$A$33:$A$776,$A139,СВЦЭМ!$B$33:$B$776,U$119)+'СЕТ СН'!$I$9+СВЦЭМ!$D$10+'СЕТ СН'!$I$6-'СЕТ СН'!$I$19</f>
        <v>1197.38412107</v>
      </c>
      <c r="V139" s="35">
        <f>SUMIFS(СВЦЭМ!$C$33:$C$776,СВЦЭМ!$A$33:$A$776,$A139,СВЦЭМ!$B$33:$B$776,V$119)+'СЕТ СН'!$I$9+СВЦЭМ!$D$10+'СЕТ СН'!$I$6-'СЕТ СН'!$I$19</f>
        <v>1203.27741833</v>
      </c>
      <c r="W139" s="35">
        <f>SUMIFS(СВЦЭМ!$C$33:$C$776,СВЦЭМ!$A$33:$A$776,$A139,СВЦЭМ!$B$33:$B$776,W$119)+'СЕТ СН'!$I$9+СВЦЭМ!$D$10+'СЕТ СН'!$I$6-'СЕТ СН'!$I$19</f>
        <v>1203.4769392600001</v>
      </c>
      <c r="X139" s="35">
        <f>SUMIFS(СВЦЭМ!$C$33:$C$776,СВЦЭМ!$A$33:$A$776,$A139,СВЦЭМ!$B$33:$B$776,X$119)+'СЕТ СН'!$I$9+СВЦЭМ!$D$10+'СЕТ СН'!$I$6-'СЕТ СН'!$I$19</f>
        <v>1216.7373769400001</v>
      </c>
      <c r="Y139" s="35">
        <f>SUMIFS(СВЦЭМ!$C$33:$C$776,СВЦЭМ!$A$33:$A$776,$A139,СВЦЭМ!$B$33:$B$776,Y$119)+'СЕТ СН'!$I$9+СВЦЭМ!$D$10+'СЕТ СН'!$I$6-'СЕТ СН'!$I$19</f>
        <v>1281.03541337</v>
      </c>
    </row>
    <row r="140" spans="1:25" ht="15.75" x14ac:dyDescent="0.2">
      <c r="A140" s="34">
        <f t="shared" si="3"/>
        <v>43606</v>
      </c>
      <c r="B140" s="35">
        <f>SUMIFS(СВЦЭМ!$C$33:$C$776,СВЦЭМ!$A$33:$A$776,$A140,СВЦЭМ!$B$33:$B$776,B$119)+'СЕТ СН'!$I$9+СВЦЭМ!$D$10+'СЕТ СН'!$I$6-'СЕТ СН'!$I$19</f>
        <v>1366.7387984500001</v>
      </c>
      <c r="C140" s="35">
        <f>SUMIFS(СВЦЭМ!$C$33:$C$776,СВЦЭМ!$A$33:$A$776,$A140,СВЦЭМ!$B$33:$B$776,C$119)+'СЕТ СН'!$I$9+СВЦЭМ!$D$10+'СЕТ СН'!$I$6-'СЕТ СН'!$I$19</f>
        <v>1452.8385144000001</v>
      </c>
      <c r="D140" s="35">
        <f>SUMIFS(СВЦЭМ!$C$33:$C$776,СВЦЭМ!$A$33:$A$776,$A140,СВЦЭМ!$B$33:$B$776,D$119)+'СЕТ СН'!$I$9+СВЦЭМ!$D$10+'СЕТ СН'!$I$6-'СЕТ СН'!$I$19</f>
        <v>1531.89223554</v>
      </c>
      <c r="E140" s="35">
        <f>SUMIFS(СВЦЭМ!$C$33:$C$776,СВЦЭМ!$A$33:$A$776,$A140,СВЦЭМ!$B$33:$B$776,E$119)+'СЕТ СН'!$I$9+СВЦЭМ!$D$10+'СЕТ СН'!$I$6-'СЕТ СН'!$I$19</f>
        <v>1543.70470501</v>
      </c>
      <c r="F140" s="35">
        <f>SUMIFS(СВЦЭМ!$C$33:$C$776,СВЦЭМ!$A$33:$A$776,$A140,СВЦЭМ!$B$33:$B$776,F$119)+'СЕТ СН'!$I$9+СВЦЭМ!$D$10+'СЕТ СН'!$I$6-'СЕТ СН'!$I$19</f>
        <v>1532.8516924200001</v>
      </c>
      <c r="G140" s="35">
        <f>SUMIFS(СВЦЭМ!$C$33:$C$776,СВЦЭМ!$A$33:$A$776,$A140,СВЦЭМ!$B$33:$B$776,G$119)+'СЕТ СН'!$I$9+СВЦЭМ!$D$10+'СЕТ СН'!$I$6-'СЕТ СН'!$I$19</f>
        <v>1514.03858094</v>
      </c>
      <c r="H140" s="35">
        <f>SUMIFS(СВЦЭМ!$C$33:$C$776,СВЦЭМ!$A$33:$A$776,$A140,СВЦЭМ!$B$33:$B$776,H$119)+'СЕТ СН'!$I$9+СВЦЭМ!$D$10+'СЕТ СН'!$I$6-'СЕТ СН'!$I$19</f>
        <v>1434.57024318</v>
      </c>
      <c r="I140" s="35">
        <f>SUMIFS(СВЦЭМ!$C$33:$C$776,СВЦЭМ!$A$33:$A$776,$A140,СВЦЭМ!$B$33:$B$776,I$119)+'СЕТ СН'!$I$9+СВЦЭМ!$D$10+'СЕТ СН'!$I$6-'СЕТ СН'!$I$19</f>
        <v>1330.91499776</v>
      </c>
      <c r="J140" s="35">
        <f>SUMIFS(СВЦЭМ!$C$33:$C$776,СВЦЭМ!$A$33:$A$776,$A140,СВЦЭМ!$B$33:$B$776,J$119)+'СЕТ СН'!$I$9+СВЦЭМ!$D$10+'СЕТ СН'!$I$6-'СЕТ СН'!$I$19</f>
        <v>1240.36048291</v>
      </c>
      <c r="K140" s="35">
        <f>SUMIFS(СВЦЭМ!$C$33:$C$776,СВЦЭМ!$A$33:$A$776,$A140,СВЦЭМ!$B$33:$B$776,K$119)+'СЕТ СН'!$I$9+СВЦЭМ!$D$10+'СЕТ СН'!$I$6-'СЕТ СН'!$I$19</f>
        <v>1197.1455635</v>
      </c>
      <c r="L140" s="35">
        <f>SUMIFS(СВЦЭМ!$C$33:$C$776,СВЦЭМ!$A$33:$A$776,$A140,СВЦЭМ!$B$33:$B$776,L$119)+'СЕТ СН'!$I$9+СВЦЭМ!$D$10+'СЕТ СН'!$I$6-'СЕТ СН'!$I$19</f>
        <v>1179.5860240500001</v>
      </c>
      <c r="M140" s="35">
        <f>SUMIFS(СВЦЭМ!$C$33:$C$776,СВЦЭМ!$A$33:$A$776,$A140,СВЦЭМ!$B$33:$B$776,M$119)+'СЕТ СН'!$I$9+СВЦЭМ!$D$10+'СЕТ СН'!$I$6-'СЕТ СН'!$I$19</f>
        <v>1173.8190548100001</v>
      </c>
      <c r="N140" s="35">
        <f>SUMIFS(СВЦЭМ!$C$33:$C$776,СВЦЭМ!$A$33:$A$776,$A140,СВЦЭМ!$B$33:$B$776,N$119)+'СЕТ СН'!$I$9+СВЦЭМ!$D$10+'СЕТ СН'!$I$6-'СЕТ СН'!$I$19</f>
        <v>1170.8735279</v>
      </c>
      <c r="O140" s="35">
        <f>SUMIFS(СВЦЭМ!$C$33:$C$776,СВЦЭМ!$A$33:$A$776,$A140,СВЦЭМ!$B$33:$B$776,O$119)+'СЕТ СН'!$I$9+СВЦЭМ!$D$10+'СЕТ СН'!$I$6-'СЕТ СН'!$I$19</f>
        <v>1174.8407382800001</v>
      </c>
      <c r="P140" s="35">
        <f>SUMIFS(СВЦЭМ!$C$33:$C$776,СВЦЭМ!$A$33:$A$776,$A140,СВЦЭМ!$B$33:$B$776,P$119)+'СЕТ СН'!$I$9+СВЦЭМ!$D$10+'СЕТ СН'!$I$6-'СЕТ СН'!$I$19</f>
        <v>1183.4239267</v>
      </c>
      <c r="Q140" s="35">
        <f>SUMIFS(СВЦЭМ!$C$33:$C$776,СВЦЭМ!$A$33:$A$776,$A140,СВЦЭМ!$B$33:$B$776,Q$119)+'СЕТ СН'!$I$9+СВЦЭМ!$D$10+'СЕТ СН'!$I$6-'СЕТ СН'!$I$19</f>
        <v>1186.3266209400001</v>
      </c>
      <c r="R140" s="35">
        <f>SUMIFS(СВЦЭМ!$C$33:$C$776,СВЦЭМ!$A$33:$A$776,$A140,СВЦЭМ!$B$33:$B$776,R$119)+'СЕТ СН'!$I$9+СВЦЭМ!$D$10+'СЕТ СН'!$I$6-'СЕТ СН'!$I$19</f>
        <v>1181.73632249</v>
      </c>
      <c r="S140" s="35">
        <f>SUMIFS(СВЦЭМ!$C$33:$C$776,СВЦЭМ!$A$33:$A$776,$A140,СВЦЭМ!$B$33:$B$776,S$119)+'СЕТ СН'!$I$9+СВЦЭМ!$D$10+'СЕТ СН'!$I$6-'СЕТ СН'!$I$19</f>
        <v>1189.73913137</v>
      </c>
      <c r="T140" s="35">
        <f>SUMIFS(СВЦЭМ!$C$33:$C$776,СВЦЭМ!$A$33:$A$776,$A140,СВЦЭМ!$B$33:$B$776,T$119)+'СЕТ СН'!$I$9+СВЦЭМ!$D$10+'СЕТ СН'!$I$6-'СЕТ СН'!$I$19</f>
        <v>1182.6917445900001</v>
      </c>
      <c r="U140" s="35">
        <f>SUMIFS(СВЦЭМ!$C$33:$C$776,СВЦЭМ!$A$33:$A$776,$A140,СВЦЭМ!$B$33:$B$776,U$119)+'СЕТ СН'!$I$9+СВЦЭМ!$D$10+'СЕТ СН'!$I$6-'СЕТ СН'!$I$19</f>
        <v>1178.4046772700001</v>
      </c>
      <c r="V140" s="35">
        <f>SUMIFS(СВЦЭМ!$C$33:$C$776,СВЦЭМ!$A$33:$A$776,$A140,СВЦЭМ!$B$33:$B$776,V$119)+'СЕТ СН'!$I$9+СВЦЭМ!$D$10+'СЕТ СН'!$I$6-'СЕТ СН'!$I$19</f>
        <v>1188.3476176900001</v>
      </c>
      <c r="W140" s="35">
        <f>SUMIFS(СВЦЭМ!$C$33:$C$776,СВЦЭМ!$A$33:$A$776,$A140,СВЦЭМ!$B$33:$B$776,W$119)+'СЕТ СН'!$I$9+СВЦЭМ!$D$10+'СЕТ СН'!$I$6-'СЕТ СН'!$I$19</f>
        <v>1196.7248813000001</v>
      </c>
      <c r="X140" s="35">
        <f>SUMIFS(СВЦЭМ!$C$33:$C$776,СВЦЭМ!$A$33:$A$776,$A140,СВЦЭМ!$B$33:$B$776,X$119)+'СЕТ СН'!$I$9+СВЦЭМ!$D$10+'СЕТ СН'!$I$6-'СЕТ СН'!$I$19</f>
        <v>1202.3355832500001</v>
      </c>
      <c r="Y140" s="35">
        <f>SUMIFS(СВЦЭМ!$C$33:$C$776,СВЦЭМ!$A$33:$A$776,$A140,СВЦЭМ!$B$33:$B$776,Y$119)+'СЕТ СН'!$I$9+СВЦЭМ!$D$10+'СЕТ СН'!$I$6-'СЕТ СН'!$I$19</f>
        <v>1273.5724296999999</v>
      </c>
    </row>
    <row r="141" spans="1:25" ht="15.75" x14ac:dyDescent="0.2">
      <c r="A141" s="34">
        <f t="shared" si="3"/>
        <v>43607</v>
      </c>
      <c r="B141" s="35">
        <f>SUMIFS(СВЦЭМ!$C$33:$C$776,СВЦЭМ!$A$33:$A$776,$A141,СВЦЭМ!$B$33:$B$776,B$119)+'СЕТ СН'!$I$9+СВЦЭМ!$D$10+'СЕТ СН'!$I$6-'СЕТ СН'!$I$19</f>
        <v>1366.96184294</v>
      </c>
      <c r="C141" s="35">
        <f>SUMIFS(СВЦЭМ!$C$33:$C$776,СВЦЭМ!$A$33:$A$776,$A141,СВЦЭМ!$B$33:$B$776,C$119)+'СЕТ СН'!$I$9+СВЦЭМ!$D$10+'СЕТ СН'!$I$6-'СЕТ СН'!$I$19</f>
        <v>1468.5895543199999</v>
      </c>
      <c r="D141" s="35">
        <f>SUMIFS(СВЦЭМ!$C$33:$C$776,СВЦЭМ!$A$33:$A$776,$A141,СВЦЭМ!$B$33:$B$776,D$119)+'СЕТ СН'!$I$9+СВЦЭМ!$D$10+'СЕТ СН'!$I$6-'СЕТ СН'!$I$19</f>
        <v>1522.976396</v>
      </c>
      <c r="E141" s="35">
        <f>SUMIFS(СВЦЭМ!$C$33:$C$776,СВЦЭМ!$A$33:$A$776,$A141,СВЦЭМ!$B$33:$B$776,E$119)+'СЕТ СН'!$I$9+СВЦЭМ!$D$10+'СЕТ СН'!$I$6-'СЕТ СН'!$I$19</f>
        <v>1521.6574158799999</v>
      </c>
      <c r="F141" s="35">
        <f>SUMIFS(СВЦЭМ!$C$33:$C$776,СВЦЭМ!$A$33:$A$776,$A141,СВЦЭМ!$B$33:$B$776,F$119)+'СЕТ СН'!$I$9+СВЦЭМ!$D$10+'СЕТ СН'!$I$6-'СЕТ СН'!$I$19</f>
        <v>1518.84960189</v>
      </c>
      <c r="G141" s="35">
        <f>SUMIFS(СВЦЭМ!$C$33:$C$776,СВЦЭМ!$A$33:$A$776,$A141,СВЦЭМ!$B$33:$B$776,G$119)+'СЕТ СН'!$I$9+СВЦЭМ!$D$10+'СЕТ СН'!$I$6-'СЕТ СН'!$I$19</f>
        <v>1514.4612634</v>
      </c>
      <c r="H141" s="35">
        <f>SUMIFS(СВЦЭМ!$C$33:$C$776,СВЦЭМ!$A$33:$A$776,$A141,СВЦЭМ!$B$33:$B$776,H$119)+'СЕТ СН'!$I$9+СВЦЭМ!$D$10+'СЕТ СН'!$I$6-'СЕТ СН'!$I$19</f>
        <v>1414.74256459</v>
      </c>
      <c r="I141" s="35">
        <f>SUMIFS(СВЦЭМ!$C$33:$C$776,СВЦЭМ!$A$33:$A$776,$A141,СВЦЭМ!$B$33:$B$776,I$119)+'СЕТ СН'!$I$9+СВЦЭМ!$D$10+'СЕТ СН'!$I$6-'СЕТ СН'!$I$19</f>
        <v>1328.88078883</v>
      </c>
      <c r="J141" s="35">
        <f>SUMIFS(СВЦЭМ!$C$33:$C$776,СВЦЭМ!$A$33:$A$776,$A141,СВЦЭМ!$B$33:$B$776,J$119)+'СЕТ СН'!$I$9+СВЦЭМ!$D$10+'СЕТ СН'!$I$6-'СЕТ СН'!$I$19</f>
        <v>1257.19171407</v>
      </c>
      <c r="K141" s="35">
        <f>SUMIFS(СВЦЭМ!$C$33:$C$776,СВЦЭМ!$A$33:$A$776,$A141,СВЦЭМ!$B$33:$B$776,K$119)+'СЕТ СН'!$I$9+СВЦЭМ!$D$10+'СЕТ СН'!$I$6-'СЕТ СН'!$I$19</f>
        <v>1211.3511142</v>
      </c>
      <c r="L141" s="35">
        <f>SUMIFS(СВЦЭМ!$C$33:$C$776,СВЦЭМ!$A$33:$A$776,$A141,СВЦЭМ!$B$33:$B$776,L$119)+'СЕТ СН'!$I$9+СВЦЭМ!$D$10+'СЕТ СН'!$I$6-'СЕТ СН'!$I$19</f>
        <v>1191.4478225800001</v>
      </c>
      <c r="M141" s="35">
        <f>SUMIFS(СВЦЭМ!$C$33:$C$776,СВЦЭМ!$A$33:$A$776,$A141,СВЦЭМ!$B$33:$B$776,M$119)+'СЕТ СН'!$I$9+СВЦЭМ!$D$10+'СЕТ СН'!$I$6-'СЕТ СН'!$I$19</f>
        <v>1187.4577908599999</v>
      </c>
      <c r="N141" s="35">
        <f>SUMIFS(СВЦЭМ!$C$33:$C$776,СВЦЭМ!$A$33:$A$776,$A141,СВЦЭМ!$B$33:$B$776,N$119)+'СЕТ СН'!$I$9+СВЦЭМ!$D$10+'СЕТ СН'!$I$6-'СЕТ СН'!$I$19</f>
        <v>1182.0916476800001</v>
      </c>
      <c r="O141" s="35">
        <f>SUMIFS(СВЦЭМ!$C$33:$C$776,СВЦЭМ!$A$33:$A$776,$A141,СВЦЭМ!$B$33:$B$776,O$119)+'СЕТ СН'!$I$9+СВЦЭМ!$D$10+'СЕТ СН'!$I$6-'СЕТ СН'!$I$19</f>
        <v>1191.01797691</v>
      </c>
      <c r="P141" s="35">
        <f>SUMIFS(СВЦЭМ!$C$33:$C$776,СВЦЭМ!$A$33:$A$776,$A141,СВЦЭМ!$B$33:$B$776,P$119)+'СЕТ СН'!$I$9+СВЦЭМ!$D$10+'СЕТ СН'!$I$6-'СЕТ СН'!$I$19</f>
        <v>1185.46784815</v>
      </c>
      <c r="Q141" s="35">
        <f>SUMIFS(СВЦЭМ!$C$33:$C$776,СВЦЭМ!$A$33:$A$776,$A141,СВЦЭМ!$B$33:$B$776,Q$119)+'СЕТ СН'!$I$9+СВЦЭМ!$D$10+'СЕТ СН'!$I$6-'СЕТ СН'!$I$19</f>
        <v>1184.98698874</v>
      </c>
      <c r="R141" s="35">
        <f>SUMIFS(СВЦЭМ!$C$33:$C$776,СВЦЭМ!$A$33:$A$776,$A141,СВЦЭМ!$B$33:$B$776,R$119)+'СЕТ СН'!$I$9+СВЦЭМ!$D$10+'СЕТ СН'!$I$6-'СЕТ СН'!$I$19</f>
        <v>1188.92861874</v>
      </c>
      <c r="S141" s="35">
        <f>SUMIFS(СВЦЭМ!$C$33:$C$776,СВЦЭМ!$A$33:$A$776,$A141,СВЦЭМ!$B$33:$B$776,S$119)+'СЕТ СН'!$I$9+СВЦЭМ!$D$10+'СЕТ СН'!$I$6-'СЕТ СН'!$I$19</f>
        <v>1189.3781419700001</v>
      </c>
      <c r="T141" s="35">
        <f>SUMIFS(СВЦЭМ!$C$33:$C$776,СВЦЭМ!$A$33:$A$776,$A141,СВЦЭМ!$B$33:$B$776,T$119)+'СЕТ СН'!$I$9+СВЦЭМ!$D$10+'СЕТ СН'!$I$6-'СЕТ СН'!$I$19</f>
        <v>1198.0696718300001</v>
      </c>
      <c r="U141" s="35">
        <f>SUMIFS(СВЦЭМ!$C$33:$C$776,СВЦЭМ!$A$33:$A$776,$A141,СВЦЭМ!$B$33:$B$776,U$119)+'СЕТ СН'!$I$9+СВЦЭМ!$D$10+'СЕТ СН'!$I$6-'СЕТ СН'!$I$19</f>
        <v>1197.17672361</v>
      </c>
      <c r="V141" s="35">
        <f>SUMIFS(СВЦЭМ!$C$33:$C$776,СВЦЭМ!$A$33:$A$776,$A141,СВЦЭМ!$B$33:$B$776,V$119)+'СЕТ СН'!$I$9+СВЦЭМ!$D$10+'СЕТ СН'!$I$6-'СЕТ СН'!$I$19</f>
        <v>1211.1124618199999</v>
      </c>
      <c r="W141" s="35">
        <f>SUMIFS(СВЦЭМ!$C$33:$C$776,СВЦЭМ!$A$33:$A$776,$A141,СВЦЭМ!$B$33:$B$776,W$119)+'СЕТ СН'!$I$9+СВЦЭМ!$D$10+'СЕТ СН'!$I$6-'СЕТ СН'!$I$19</f>
        <v>1208.0496070900001</v>
      </c>
      <c r="X141" s="35">
        <f>SUMIFS(СВЦЭМ!$C$33:$C$776,СВЦЭМ!$A$33:$A$776,$A141,СВЦЭМ!$B$33:$B$776,X$119)+'СЕТ СН'!$I$9+СВЦЭМ!$D$10+'СЕТ СН'!$I$6-'СЕТ СН'!$I$19</f>
        <v>1208.31342492</v>
      </c>
      <c r="Y141" s="35">
        <f>SUMIFS(СВЦЭМ!$C$33:$C$776,СВЦЭМ!$A$33:$A$776,$A141,СВЦЭМ!$B$33:$B$776,Y$119)+'СЕТ СН'!$I$9+СВЦЭМ!$D$10+'СЕТ СН'!$I$6-'СЕТ СН'!$I$19</f>
        <v>1271.9694619300001</v>
      </c>
    </row>
    <row r="142" spans="1:25" ht="15.75" x14ac:dyDescent="0.2">
      <c r="A142" s="34">
        <f t="shared" si="3"/>
        <v>43608</v>
      </c>
      <c r="B142" s="35">
        <f>SUMIFS(СВЦЭМ!$C$33:$C$776,СВЦЭМ!$A$33:$A$776,$A142,СВЦЭМ!$B$33:$B$776,B$119)+'СЕТ СН'!$I$9+СВЦЭМ!$D$10+'СЕТ СН'!$I$6-'СЕТ СН'!$I$19</f>
        <v>1379.70836267</v>
      </c>
      <c r="C142" s="35">
        <f>SUMIFS(СВЦЭМ!$C$33:$C$776,СВЦЭМ!$A$33:$A$776,$A142,СВЦЭМ!$B$33:$B$776,C$119)+'СЕТ СН'!$I$9+СВЦЭМ!$D$10+'СЕТ СН'!$I$6-'СЕТ СН'!$I$19</f>
        <v>1475.9955691499999</v>
      </c>
      <c r="D142" s="35">
        <f>SUMIFS(СВЦЭМ!$C$33:$C$776,СВЦЭМ!$A$33:$A$776,$A142,СВЦЭМ!$B$33:$B$776,D$119)+'СЕТ СН'!$I$9+СВЦЭМ!$D$10+'СЕТ СН'!$I$6-'СЕТ СН'!$I$19</f>
        <v>1530.6262504399999</v>
      </c>
      <c r="E142" s="35">
        <f>SUMIFS(СВЦЭМ!$C$33:$C$776,СВЦЭМ!$A$33:$A$776,$A142,СВЦЭМ!$B$33:$B$776,E$119)+'СЕТ СН'!$I$9+СВЦЭМ!$D$10+'СЕТ СН'!$I$6-'СЕТ СН'!$I$19</f>
        <v>1536.5949841500001</v>
      </c>
      <c r="F142" s="35">
        <f>SUMIFS(СВЦЭМ!$C$33:$C$776,СВЦЭМ!$A$33:$A$776,$A142,СВЦЭМ!$B$33:$B$776,F$119)+'СЕТ СН'!$I$9+СВЦЭМ!$D$10+'СЕТ СН'!$I$6-'СЕТ СН'!$I$19</f>
        <v>1534.66576429</v>
      </c>
      <c r="G142" s="35">
        <f>SUMIFS(СВЦЭМ!$C$33:$C$776,СВЦЭМ!$A$33:$A$776,$A142,СВЦЭМ!$B$33:$B$776,G$119)+'СЕТ СН'!$I$9+СВЦЭМ!$D$10+'СЕТ СН'!$I$6-'СЕТ СН'!$I$19</f>
        <v>1545.5645703999999</v>
      </c>
      <c r="H142" s="35">
        <f>SUMIFS(СВЦЭМ!$C$33:$C$776,СВЦЭМ!$A$33:$A$776,$A142,СВЦЭМ!$B$33:$B$776,H$119)+'СЕТ СН'!$I$9+СВЦЭМ!$D$10+'СЕТ СН'!$I$6-'СЕТ СН'!$I$19</f>
        <v>1440.4848941800001</v>
      </c>
      <c r="I142" s="35">
        <f>SUMIFS(СВЦЭМ!$C$33:$C$776,СВЦЭМ!$A$33:$A$776,$A142,СВЦЭМ!$B$33:$B$776,I$119)+'СЕТ СН'!$I$9+СВЦЭМ!$D$10+'СЕТ СН'!$I$6-'СЕТ СН'!$I$19</f>
        <v>1331.2340938499999</v>
      </c>
      <c r="J142" s="35">
        <f>SUMIFS(СВЦЭМ!$C$33:$C$776,СВЦЭМ!$A$33:$A$776,$A142,СВЦЭМ!$B$33:$B$776,J$119)+'СЕТ СН'!$I$9+СВЦЭМ!$D$10+'СЕТ СН'!$I$6-'СЕТ СН'!$I$19</f>
        <v>1253.22264769</v>
      </c>
      <c r="K142" s="35">
        <f>SUMIFS(СВЦЭМ!$C$33:$C$776,СВЦЭМ!$A$33:$A$776,$A142,СВЦЭМ!$B$33:$B$776,K$119)+'СЕТ СН'!$I$9+СВЦЭМ!$D$10+'СЕТ СН'!$I$6-'СЕТ СН'!$I$19</f>
        <v>1202.16417781</v>
      </c>
      <c r="L142" s="35">
        <f>SUMIFS(СВЦЭМ!$C$33:$C$776,СВЦЭМ!$A$33:$A$776,$A142,СВЦЭМ!$B$33:$B$776,L$119)+'СЕТ СН'!$I$9+СВЦЭМ!$D$10+'СЕТ СН'!$I$6-'СЕТ СН'!$I$19</f>
        <v>1181.1936307000001</v>
      </c>
      <c r="M142" s="35">
        <f>SUMIFS(СВЦЭМ!$C$33:$C$776,СВЦЭМ!$A$33:$A$776,$A142,СВЦЭМ!$B$33:$B$776,M$119)+'СЕТ СН'!$I$9+СВЦЭМ!$D$10+'СЕТ СН'!$I$6-'СЕТ СН'!$I$19</f>
        <v>1174.9767955899999</v>
      </c>
      <c r="N142" s="35">
        <f>SUMIFS(СВЦЭМ!$C$33:$C$776,СВЦЭМ!$A$33:$A$776,$A142,СВЦЭМ!$B$33:$B$776,N$119)+'СЕТ СН'!$I$9+СВЦЭМ!$D$10+'СЕТ СН'!$I$6-'СЕТ СН'!$I$19</f>
        <v>1166.76492874</v>
      </c>
      <c r="O142" s="35">
        <f>SUMIFS(СВЦЭМ!$C$33:$C$776,СВЦЭМ!$A$33:$A$776,$A142,СВЦЭМ!$B$33:$B$776,O$119)+'СЕТ СН'!$I$9+СВЦЭМ!$D$10+'СЕТ СН'!$I$6-'СЕТ СН'!$I$19</f>
        <v>1164.27225475</v>
      </c>
      <c r="P142" s="35">
        <f>SUMIFS(СВЦЭМ!$C$33:$C$776,СВЦЭМ!$A$33:$A$776,$A142,СВЦЭМ!$B$33:$B$776,P$119)+'СЕТ СН'!$I$9+СВЦЭМ!$D$10+'СЕТ СН'!$I$6-'СЕТ СН'!$I$19</f>
        <v>1169.96317129</v>
      </c>
      <c r="Q142" s="35">
        <f>SUMIFS(СВЦЭМ!$C$33:$C$776,СВЦЭМ!$A$33:$A$776,$A142,СВЦЭМ!$B$33:$B$776,Q$119)+'СЕТ СН'!$I$9+СВЦЭМ!$D$10+'СЕТ СН'!$I$6-'СЕТ СН'!$I$19</f>
        <v>1176.5693240800001</v>
      </c>
      <c r="R142" s="35">
        <f>SUMIFS(СВЦЭМ!$C$33:$C$776,СВЦЭМ!$A$33:$A$776,$A142,СВЦЭМ!$B$33:$B$776,R$119)+'СЕТ СН'!$I$9+СВЦЭМ!$D$10+'СЕТ СН'!$I$6-'СЕТ СН'!$I$19</f>
        <v>1176.3152666999999</v>
      </c>
      <c r="S142" s="35">
        <f>SUMIFS(СВЦЭМ!$C$33:$C$776,СВЦЭМ!$A$33:$A$776,$A142,СВЦЭМ!$B$33:$B$776,S$119)+'СЕТ СН'!$I$9+СВЦЭМ!$D$10+'СЕТ СН'!$I$6-'СЕТ СН'!$I$19</f>
        <v>1183.19063628</v>
      </c>
      <c r="T142" s="35">
        <f>SUMIFS(СВЦЭМ!$C$33:$C$776,СВЦЭМ!$A$33:$A$776,$A142,СВЦЭМ!$B$33:$B$776,T$119)+'СЕТ СН'!$I$9+СВЦЭМ!$D$10+'СЕТ СН'!$I$6-'СЕТ СН'!$I$19</f>
        <v>1176.1117993099999</v>
      </c>
      <c r="U142" s="35">
        <f>SUMIFS(СВЦЭМ!$C$33:$C$776,СВЦЭМ!$A$33:$A$776,$A142,СВЦЭМ!$B$33:$B$776,U$119)+'СЕТ СН'!$I$9+СВЦЭМ!$D$10+'СЕТ СН'!$I$6-'СЕТ СН'!$I$19</f>
        <v>1179.3778342600001</v>
      </c>
      <c r="V142" s="35">
        <f>SUMIFS(СВЦЭМ!$C$33:$C$776,СВЦЭМ!$A$33:$A$776,$A142,СВЦЭМ!$B$33:$B$776,V$119)+'СЕТ СН'!$I$9+СВЦЭМ!$D$10+'СЕТ СН'!$I$6-'СЕТ СН'!$I$19</f>
        <v>1181.8930031699999</v>
      </c>
      <c r="W142" s="35">
        <f>SUMIFS(СВЦЭМ!$C$33:$C$776,СВЦЭМ!$A$33:$A$776,$A142,СВЦЭМ!$B$33:$B$776,W$119)+'СЕТ СН'!$I$9+СВЦЭМ!$D$10+'СЕТ СН'!$I$6-'СЕТ СН'!$I$19</f>
        <v>1187.96740901</v>
      </c>
      <c r="X142" s="35">
        <f>SUMIFS(СВЦЭМ!$C$33:$C$776,СВЦЭМ!$A$33:$A$776,$A142,СВЦЭМ!$B$33:$B$776,X$119)+'СЕТ СН'!$I$9+СВЦЭМ!$D$10+'СЕТ СН'!$I$6-'СЕТ СН'!$I$19</f>
        <v>1199.17240713</v>
      </c>
      <c r="Y142" s="35">
        <f>SUMIFS(СВЦЭМ!$C$33:$C$776,СВЦЭМ!$A$33:$A$776,$A142,СВЦЭМ!$B$33:$B$776,Y$119)+'СЕТ СН'!$I$9+СВЦЭМ!$D$10+'СЕТ СН'!$I$6-'СЕТ СН'!$I$19</f>
        <v>1249.5513574199999</v>
      </c>
    </row>
    <row r="143" spans="1:25" ht="15.75" x14ac:dyDescent="0.2">
      <c r="A143" s="34">
        <f t="shared" si="3"/>
        <v>43609</v>
      </c>
      <c r="B143" s="35">
        <f>SUMIFS(СВЦЭМ!$C$33:$C$776,СВЦЭМ!$A$33:$A$776,$A143,СВЦЭМ!$B$33:$B$776,B$119)+'СЕТ СН'!$I$9+СВЦЭМ!$D$10+'СЕТ СН'!$I$6-'СЕТ СН'!$I$19</f>
        <v>1354.89508641</v>
      </c>
      <c r="C143" s="35">
        <f>SUMIFS(СВЦЭМ!$C$33:$C$776,СВЦЭМ!$A$33:$A$776,$A143,СВЦЭМ!$B$33:$B$776,C$119)+'СЕТ СН'!$I$9+СВЦЭМ!$D$10+'СЕТ СН'!$I$6-'СЕТ СН'!$I$19</f>
        <v>1462.6469686299999</v>
      </c>
      <c r="D143" s="35">
        <f>SUMIFS(СВЦЭМ!$C$33:$C$776,СВЦЭМ!$A$33:$A$776,$A143,СВЦЭМ!$B$33:$B$776,D$119)+'СЕТ СН'!$I$9+СВЦЭМ!$D$10+'СЕТ СН'!$I$6-'СЕТ СН'!$I$19</f>
        <v>1562.9148259499998</v>
      </c>
      <c r="E143" s="35">
        <f>SUMIFS(СВЦЭМ!$C$33:$C$776,СВЦЭМ!$A$33:$A$776,$A143,СВЦЭМ!$B$33:$B$776,E$119)+'СЕТ СН'!$I$9+СВЦЭМ!$D$10+'СЕТ СН'!$I$6-'СЕТ СН'!$I$19</f>
        <v>1569.5310203899999</v>
      </c>
      <c r="F143" s="35">
        <f>SUMIFS(СВЦЭМ!$C$33:$C$776,СВЦЭМ!$A$33:$A$776,$A143,СВЦЭМ!$B$33:$B$776,F$119)+'СЕТ СН'!$I$9+СВЦЭМ!$D$10+'СЕТ СН'!$I$6-'СЕТ СН'!$I$19</f>
        <v>1566.30609321</v>
      </c>
      <c r="G143" s="35">
        <f>SUMIFS(СВЦЭМ!$C$33:$C$776,СВЦЭМ!$A$33:$A$776,$A143,СВЦЭМ!$B$33:$B$776,G$119)+'СЕТ СН'!$I$9+СВЦЭМ!$D$10+'СЕТ СН'!$I$6-'СЕТ СН'!$I$19</f>
        <v>1550.5541481999999</v>
      </c>
      <c r="H143" s="35">
        <f>SUMIFS(СВЦЭМ!$C$33:$C$776,СВЦЭМ!$A$33:$A$776,$A143,СВЦЭМ!$B$33:$B$776,H$119)+'СЕТ СН'!$I$9+СВЦЭМ!$D$10+'СЕТ СН'!$I$6-'СЕТ СН'!$I$19</f>
        <v>1423.2818341100001</v>
      </c>
      <c r="I143" s="35">
        <f>SUMIFS(СВЦЭМ!$C$33:$C$776,СВЦЭМ!$A$33:$A$776,$A143,СВЦЭМ!$B$33:$B$776,I$119)+'СЕТ СН'!$I$9+СВЦЭМ!$D$10+'СЕТ СН'!$I$6-'СЕТ СН'!$I$19</f>
        <v>1323.30453225</v>
      </c>
      <c r="J143" s="35">
        <f>SUMIFS(СВЦЭМ!$C$33:$C$776,СВЦЭМ!$A$33:$A$776,$A143,СВЦЭМ!$B$33:$B$776,J$119)+'СЕТ СН'!$I$9+СВЦЭМ!$D$10+'СЕТ СН'!$I$6-'СЕТ СН'!$I$19</f>
        <v>1253.35966179</v>
      </c>
      <c r="K143" s="35">
        <f>SUMIFS(СВЦЭМ!$C$33:$C$776,СВЦЭМ!$A$33:$A$776,$A143,СВЦЭМ!$B$33:$B$776,K$119)+'СЕТ СН'!$I$9+СВЦЭМ!$D$10+'СЕТ СН'!$I$6-'СЕТ СН'!$I$19</f>
        <v>1208.5075576700001</v>
      </c>
      <c r="L143" s="35">
        <f>SUMIFS(СВЦЭМ!$C$33:$C$776,СВЦЭМ!$A$33:$A$776,$A143,СВЦЭМ!$B$33:$B$776,L$119)+'СЕТ СН'!$I$9+СВЦЭМ!$D$10+'СЕТ СН'!$I$6-'СЕТ СН'!$I$19</f>
        <v>1182.0247929899999</v>
      </c>
      <c r="M143" s="35">
        <f>SUMIFS(СВЦЭМ!$C$33:$C$776,СВЦЭМ!$A$33:$A$776,$A143,СВЦЭМ!$B$33:$B$776,M$119)+'СЕТ СН'!$I$9+СВЦЭМ!$D$10+'СЕТ СН'!$I$6-'СЕТ СН'!$I$19</f>
        <v>1172.9616209999999</v>
      </c>
      <c r="N143" s="35">
        <f>SUMIFS(СВЦЭМ!$C$33:$C$776,СВЦЭМ!$A$33:$A$776,$A143,СВЦЭМ!$B$33:$B$776,N$119)+'СЕТ СН'!$I$9+СВЦЭМ!$D$10+'СЕТ СН'!$I$6-'СЕТ СН'!$I$19</f>
        <v>1169.6773831</v>
      </c>
      <c r="O143" s="35">
        <f>SUMIFS(СВЦЭМ!$C$33:$C$776,СВЦЭМ!$A$33:$A$776,$A143,СВЦЭМ!$B$33:$B$776,O$119)+'СЕТ СН'!$I$9+СВЦЭМ!$D$10+'СЕТ СН'!$I$6-'СЕТ СН'!$I$19</f>
        <v>1168.7176900500001</v>
      </c>
      <c r="P143" s="35">
        <f>SUMIFS(СВЦЭМ!$C$33:$C$776,СВЦЭМ!$A$33:$A$776,$A143,СВЦЭМ!$B$33:$B$776,P$119)+'СЕТ СН'!$I$9+СВЦЭМ!$D$10+'СЕТ СН'!$I$6-'СЕТ СН'!$I$19</f>
        <v>1171.3770524500001</v>
      </c>
      <c r="Q143" s="35">
        <f>SUMIFS(СВЦЭМ!$C$33:$C$776,СВЦЭМ!$A$33:$A$776,$A143,СВЦЭМ!$B$33:$B$776,Q$119)+'СЕТ СН'!$I$9+СВЦЭМ!$D$10+'СЕТ СН'!$I$6-'СЕТ СН'!$I$19</f>
        <v>1173.3033647499999</v>
      </c>
      <c r="R143" s="35">
        <f>SUMIFS(СВЦЭМ!$C$33:$C$776,СВЦЭМ!$A$33:$A$776,$A143,СВЦЭМ!$B$33:$B$776,R$119)+'СЕТ СН'!$I$9+СВЦЭМ!$D$10+'СЕТ СН'!$I$6-'СЕТ СН'!$I$19</f>
        <v>1175.7531169900001</v>
      </c>
      <c r="S143" s="35">
        <f>SUMIFS(СВЦЭМ!$C$33:$C$776,СВЦЭМ!$A$33:$A$776,$A143,СВЦЭМ!$B$33:$B$776,S$119)+'СЕТ СН'!$I$9+СВЦЭМ!$D$10+'СЕТ СН'!$I$6-'СЕТ СН'!$I$19</f>
        <v>1187.6019113300001</v>
      </c>
      <c r="T143" s="35">
        <f>SUMIFS(СВЦЭМ!$C$33:$C$776,СВЦЭМ!$A$33:$A$776,$A143,СВЦЭМ!$B$33:$B$776,T$119)+'СЕТ СН'!$I$9+СВЦЭМ!$D$10+'СЕТ СН'!$I$6-'СЕТ СН'!$I$19</f>
        <v>1201.1826692100001</v>
      </c>
      <c r="U143" s="35">
        <f>SUMIFS(СВЦЭМ!$C$33:$C$776,СВЦЭМ!$A$33:$A$776,$A143,СВЦЭМ!$B$33:$B$776,U$119)+'СЕТ СН'!$I$9+СВЦЭМ!$D$10+'СЕТ СН'!$I$6-'СЕТ СН'!$I$19</f>
        <v>1178.9988302100001</v>
      </c>
      <c r="V143" s="35">
        <f>SUMIFS(СВЦЭМ!$C$33:$C$776,СВЦЭМ!$A$33:$A$776,$A143,СВЦЭМ!$B$33:$B$776,V$119)+'СЕТ СН'!$I$9+СВЦЭМ!$D$10+'СЕТ СН'!$I$6-'СЕТ СН'!$I$19</f>
        <v>1174.5901147</v>
      </c>
      <c r="W143" s="35">
        <f>SUMIFS(СВЦЭМ!$C$33:$C$776,СВЦЭМ!$A$33:$A$776,$A143,СВЦЭМ!$B$33:$B$776,W$119)+'СЕТ СН'!$I$9+СВЦЭМ!$D$10+'СЕТ СН'!$I$6-'СЕТ СН'!$I$19</f>
        <v>1185.6467367</v>
      </c>
      <c r="X143" s="35">
        <f>SUMIFS(СВЦЭМ!$C$33:$C$776,СВЦЭМ!$A$33:$A$776,$A143,СВЦЭМ!$B$33:$B$776,X$119)+'СЕТ СН'!$I$9+СВЦЭМ!$D$10+'СЕТ СН'!$I$6-'СЕТ СН'!$I$19</f>
        <v>1193.3068959300001</v>
      </c>
      <c r="Y143" s="35">
        <f>SUMIFS(СВЦЭМ!$C$33:$C$776,СВЦЭМ!$A$33:$A$776,$A143,СВЦЭМ!$B$33:$B$776,Y$119)+'СЕТ СН'!$I$9+СВЦЭМ!$D$10+'СЕТ СН'!$I$6-'СЕТ СН'!$I$19</f>
        <v>1229.8191571499999</v>
      </c>
    </row>
    <row r="144" spans="1:25" ht="15.75" x14ac:dyDescent="0.2">
      <c r="A144" s="34">
        <f t="shared" si="3"/>
        <v>43610</v>
      </c>
      <c r="B144" s="35">
        <f>SUMIFS(СВЦЭМ!$C$33:$C$776,СВЦЭМ!$A$33:$A$776,$A144,СВЦЭМ!$B$33:$B$776,B$119)+'СЕТ СН'!$I$9+СВЦЭМ!$D$10+'СЕТ СН'!$I$6-'СЕТ СН'!$I$19</f>
        <v>1317.02550724</v>
      </c>
      <c r="C144" s="35">
        <f>SUMIFS(СВЦЭМ!$C$33:$C$776,СВЦЭМ!$A$33:$A$776,$A144,СВЦЭМ!$B$33:$B$776,C$119)+'СЕТ СН'!$I$9+СВЦЭМ!$D$10+'СЕТ СН'!$I$6-'СЕТ СН'!$I$19</f>
        <v>1368.2576911399999</v>
      </c>
      <c r="D144" s="35">
        <f>SUMIFS(СВЦЭМ!$C$33:$C$776,СВЦЭМ!$A$33:$A$776,$A144,СВЦЭМ!$B$33:$B$776,D$119)+'СЕТ СН'!$I$9+СВЦЭМ!$D$10+'СЕТ СН'!$I$6-'СЕТ СН'!$I$19</f>
        <v>1440.20891953</v>
      </c>
      <c r="E144" s="35">
        <f>SUMIFS(СВЦЭМ!$C$33:$C$776,СВЦЭМ!$A$33:$A$776,$A144,СВЦЭМ!$B$33:$B$776,E$119)+'СЕТ СН'!$I$9+СВЦЭМ!$D$10+'СЕТ СН'!$I$6-'СЕТ СН'!$I$19</f>
        <v>1471.4421209500001</v>
      </c>
      <c r="F144" s="35">
        <f>SUMIFS(СВЦЭМ!$C$33:$C$776,СВЦЭМ!$A$33:$A$776,$A144,СВЦЭМ!$B$33:$B$776,F$119)+'СЕТ СН'!$I$9+СВЦЭМ!$D$10+'СЕТ СН'!$I$6-'СЕТ СН'!$I$19</f>
        <v>1477.6725007800001</v>
      </c>
      <c r="G144" s="35">
        <f>SUMIFS(СВЦЭМ!$C$33:$C$776,СВЦЭМ!$A$33:$A$776,$A144,СВЦЭМ!$B$33:$B$776,G$119)+'СЕТ СН'!$I$9+СВЦЭМ!$D$10+'СЕТ СН'!$I$6-'СЕТ СН'!$I$19</f>
        <v>1486.6640159599999</v>
      </c>
      <c r="H144" s="35">
        <f>SUMIFS(СВЦЭМ!$C$33:$C$776,СВЦЭМ!$A$33:$A$776,$A144,СВЦЭМ!$B$33:$B$776,H$119)+'СЕТ СН'!$I$9+СВЦЭМ!$D$10+'СЕТ СН'!$I$6-'СЕТ СН'!$I$19</f>
        <v>1393.7299229</v>
      </c>
      <c r="I144" s="35">
        <f>SUMIFS(СВЦЭМ!$C$33:$C$776,СВЦЭМ!$A$33:$A$776,$A144,СВЦЭМ!$B$33:$B$776,I$119)+'СЕТ СН'!$I$9+СВЦЭМ!$D$10+'СЕТ СН'!$I$6-'СЕТ СН'!$I$19</f>
        <v>1315.46240545</v>
      </c>
      <c r="J144" s="35">
        <f>SUMIFS(СВЦЭМ!$C$33:$C$776,СВЦЭМ!$A$33:$A$776,$A144,СВЦЭМ!$B$33:$B$776,J$119)+'СЕТ СН'!$I$9+СВЦЭМ!$D$10+'СЕТ СН'!$I$6-'СЕТ СН'!$I$19</f>
        <v>1244.12765238</v>
      </c>
      <c r="K144" s="35">
        <f>SUMIFS(СВЦЭМ!$C$33:$C$776,СВЦЭМ!$A$33:$A$776,$A144,СВЦЭМ!$B$33:$B$776,K$119)+'СЕТ СН'!$I$9+СВЦЭМ!$D$10+'СЕТ СН'!$I$6-'СЕТ СН'!$I$19</f>
        <v>1193.60136932</v>
      </c>
      <c r="L144" s="35">
        <f>SUMIFS(СВЦЭМ!$C$33:$C$776,СВЦЭМ!$A$33:$A$776,$A144,СВЦЭМ!$B$33:$B$776,L$119)+'СЕТ СН'!$I$9+СВЦЭМ!$D$10+'СЕТ СН'!$I$6-'СЕТ СН'!$I$19</f>
        <v>1181.2714309800001</v>
      </c>
      <c r="M144" s="35">
        <f>SUMIFS(СВЦЭМ!$C$33:$C$776,СВЦЭМ!$A$33:$A$776,$A144,СВЦЭМ!$B$33:$B$776,M$119)+'СЕТ СН'!$I$9+СВЦЭМ!$D$10+'СЕТ СН'!$I$6-'СЕТ СН'!$I$19</f>
        <v>1168.6581729</v>
      </c>
      <c r="N144" s="35">
        <f>SUMIFS(СВЦЭМ!$C$33:$C$776,СВЦЭМ!$A$33:$A$776,$A144,СВЦЭМ!$B$33:$B$776,N$119)+'СЕТ СН'!$I$9+СВЦЭМ!$D$10+'СЕТ СН'!$I$6-'СЕТ СН'!$I$19</f>
        <v>1171.0477860000001</v>
      </c>
      <c r="O144" s="35">
        <f>SUMIFS(СВЦЭМ!$C$33:$C$776,СВЦЭМ!$A$33:$A$776,$A144,СВЦЭМ!$B$33:$B$776,O$119)+'СЕТ СН'!$I$9+СВЦЭМ!$D$10+'СЕТ СН'!$I$6-'СЕТ СН'!$I$19</f>
        <v>1162.88526609</v>
      </c>
      <c r="P144" s="35">
        <f>SUMIFS(СВЦЭМ!$C$33:$C$776,СВЦЭМ!$A$33:$A$776,$A144,СВЦЭМ!$B$33:$B$776,P$119)+'СЕТ СН'!$I$9+СВЦЭМ!$D$10+'СЕТ СН'!$I$6-'СЕТ СН'!$I$19</f>
        <v>1158.35884906</v>
      </c>
      <c r="Q144" s="35">
        <f>SUMIFS(СВЦЭМ!$C$33:$C$776,СВЦЭМ!$A$33:$A$776,$A144,СВЦЭМ!$B$33:$B$776,Q$119)+'СЕТ СН'!$I$9+СВЦЭМ!$D$10+'СЕТ СН'!$I$6-'СЕТ СН'!$I$19</f>
        <v>1155.34192291</v>
      </c>
      <c r="R144" s="35">
        <f>SUMIFS(СВЦЭМ!$C$33:$C$776,СВЦЭМ!$A$33:$A$776,$A144,СВЦЭМ!$B$33:$B$776,R$119)+'СЕТ СН'!$I$9+СВЦЭМ!$D$10+'СЕТ СН'!$I$6-'СЕТ СН'!$I$19</f>
        <v>1151.9141419499999</v>
      </c>
      <c r="S144" s="35">
        <f>SUMIFS(СВЦЭМ!$C$33:$C$776,СВЦЭМ!$A$33:$A$776,$A144,СВЦЭМ!$B$33:$B$776,S$119)+'СЕТ СН'!$I$9+СВЦЭМ!$D$10+'СЕТ СН'!$I$6-'СЕТ СН'!$I$19</f>
        <v>1138.16730622</v>
      </c>
      <c r="T144" s="35">
        <f>SUMIFS(СВЦЭМ!$C$33:$C$776,СВЦЭМ!$A$33:$A$776,$A144,СВЦЭМ!$B$33:$B$776,T$119)+'СЕТ СН'!$I$9+СВЦЭМ!$D$10+'СЕТ СН'!$I$6-'СЕТ СН'!$I$19</f>
        <v>1136.66793149</v>
      </c>
      <c r="U144" s="35">
        <f>SUMIFS(СВЦЭМ!$C$33:$C$776,СВЦЭМ!$A$33:$A$776,$A144,СВЦЭМ!$B$33:$B$776,U$119)+'СЕТ СН'!$I$9+СВЦЭМ!$D$10+'СЕТ СН'!$I$6-'СЕТ СН'!$I$19</f>
        <v>1127.45216136</v>
      </c>
      <c r="V144" s="35">
        <f>SUMIFS(СВЦЭМ!$C$33:$C$776,СВЦЭМ!$A$33:$A$776,$A144,СВЦЭМ!$B$33:$B$776,V$119)+'СЕТ СН'!$I$9+СВЦЭМ!$D$10+'СЕТ СН'!$I$6-'СЕТ СН'!$I$19</f>
        <v>1124.27201294</v>
      </c>
      <c r="W144" s="35">
        <f>SUMIFS(СВЦЭМ!$C$33:$C$776,СВЦЭМ!$A$33:$A$776,$A144,СВЦЭМ!$B$33:$B$776,W$119)+'СЕТ СН'!$I$9+СВЦЭМ!$D$10+'СЕТ СН'!$I$6-'СЕТ СН'!$I$19</f>
        <v>1141.1599971099999</v>
      </c>
      <c r="X144" s="35">
        <f>SUMIFS(СВЦЭМ!$C$33:$C$776,СВЦЭМ!$A$33:$A$776,$A144,СВЦЭМ!$B$33:$B$776,X$119)+'СЕТ СН'!$I$9+СВЦЭМ!$D$10+'СЕТ СН'!$I$6-'СЕТ СН'!$I$19</f>
        <v>1155.77207488</v>
      </c>
      <c r="Y144" s="35">
        <f>SUMIFS(СВЦЭМ!$C$33:$C$776,СВЦЭМ!$A$33:$A$776,$A144,СВЦЭМ!$B$33:$B$776,Y$119)+'СЕТ СН'!$I$9+СВЦЭМ!$D$10+'СЕТ СН'!$I$6-'СЕТ СН'!$I$19</f>
        <v>1194.7005658400001</v>
      </c>
    </row>
    <row r="145" spans="1:26" ht="15.75" x14ac:dyDescent="0.2">
      <c r="A145" s="34">
        <f t="shared" si="3"/>
        <v>43611</v>
      </c>
      <c r="B145" s="35">
        <f>SUMIFS(СВЦЭМ!$C$33:$C$776,СВЦЭМ!$A$33:$A$776,$A145,СВЦЭМ!$B$33:$B$776,B$119)+'СЕТ СН'!$I$9+СВЦЭМ!$D$10+'СЕТ СН'!$I$6-'СЕТ СН'!$I$19</f>
        <v>1285.5684962299999</v>
      </c>
      <c r="C145" s="35">
        <f>SUMIFS(СВЦЭМ!$C$33:$C$776,СВЦЭМ!$A$33:$A$776,$A145,СВЦЭМ!$B$33:$B$776,C$119)+'СЕТ СН'!$I$9+СВЦЭМ!$D$10+'СЕТ СН'!$I$6-'СЕТ СН'!$I$19</f>
        <v>1401.94891007</v>
      </c>
      <c r="D145" s="35">
        <f>SUMIFS(СВЦЭМ!$C$33:$C$776,СВЦЭМ!$A$33:$A$776,$A145,СВЦЭМ!$B$33:$B$776,D$119)+'СЕТ СН'!$I$9+СВЦЭМ!$D$10+'СЕТ СН'!$I$6-'СЕТ СН'!$I$19</f>
        <v>1501.1833744</v>
      </c>
      <c r="E145" s="35">
        <f>SUMIFS(СВЦЭМ!$C$33:$C$776,СВЦЭМ!$A$33:$A$776,$A145,СВЦЭМ!$B$33:$B$776,E$119)+'СЕТ СН'!$I$9+СВЦЭМ!$D$10+'СЕТ СН'!$I$6-'СЕТ СН'!$I$19</f>
        <v>1516.89345357</v>
      </c>
      <c r="F145" s="35">
        <f>SUMIFS(СВЦЭМ!$C$33:$C$776,СВЦЭМ!$A$33:$A$776,$A145,СВЦЭМ!$B$33:$B$776,F$119)+'СЕТ СН'!$I$9+СВЦЭМ!$D$10+'СЕТ СН'!$I$6-'СЕТ СН'!$I$19</f>
        <v>1512.56056418</v>
      </c>
      <c r="G145" s="35">
        <f>SUMIFS(СВЦЭМ!$C$33:$C$776,СВЦЭМ!$A$33:$A$776,$A145,СВЦЭМ!$B$33:$B$776,G$119)+'СЕТ СН'!$I$9+СВЦЭМ!$D$10+'СЕТ СН'!$I$6-'СЕТ СН'!$I$19</f>
        <v>1512.59913635</v>
      </c>
      <c r="H145" s="35">
        <f>SUMIFS(СВЦЭМ!$C$33:$C$776,СВЦЭМ!$A$33:$A$776,$A145,СВЦЭМ!$B$33:$B$776,H$119)+'СЕТ СН'!$I$9+СВЦЭМ!$D$10+'СЕТ СН'!$I$6-'СЕТ СН'!$I$19</f>
        <v>1423.4401400500001</v>
      </c>
      <c r="I145" s="35">
        <f>SUMIFS(СВЦЭМ!$C$33:$C$776,СВЦЭМ!$A$33:$A$776,$A145,СВЦЭМ!$B$33:$B$776,I$119)+'СЕТ СН'!$I$9+СВЦЭМ!$D$10+'СЕТ СН'!$I$6-'СЕТ СН'!$I$19</f>
        <v>1317.9786167699999</v>
      </c>
      <c r="J145" s="35">
        <f>SUMIFS(СВЦЭМ!$C$33:$C$776,СВЦЭМ!$A$33:$A$776,$A145,СВЦЭМ!$B$33:$B$776,J$119)+'СЕТ СН'!$I$9+СВЦЭМ!$D$10+'СЕТ СН'!$I$6-'СЕТ СН'!$I$19</f>
        <v>1203.64658837</v>
      </c>
      <c r="K145" s="35">
        <f>SUMIFS(СВЦЭМ!$C$33:$C$776,СВЦЭМ!$A$33:$A$776,$A145,СВЦЭМ!$B$33:$B$776,K$119)+'СЕТ СН'!$I$9+СВЦЭМ!$D$10+'СЕТ СН'!$I$6-'СЕТ СН'!$I$19</f>
        <v>1174.00282414</v>
      </c>
      <c r="L145" s="35">
        <f>SUMIFS(СВЦЭМ!$C$33:$C$776,СВЦЭМ!$A$33:$A$776,$A145,СВЦЭМ!$B$33:$B$776,L$119)+'СЕТ СН'!$I$9+СВЦЭМ!$D$10+'СЕТ СН'!$I$6-'СЕТ СН'!$I$19</f>
        <v>1178.2847124499999</v>
      </c>
      <c r="M145" s="35">
        <f>SUMIFS(СВЦЭМ!$C$33:$C$776,СВЦЭМ!$A$33:$A$776,$A145,СВЦЭМ!$B$33:$B$776,M$119)+'СЕТ СН'!$I$9+СВЦЭМ!$D$10+'СЕТ СН'!$I$6-'СЕТ СН'!$I$19</f>
        <v>1167.0013221700001</v>
      </c>
      <c r="N145" s="35">
        <f>SUMIFS(СВЦЭМ!$C$33:$C$776,СВЦЭМ!$A$33:$A$776,$A145,СВЦЭМ!$B$33:$B$776,N$119)+'СЕТ СН'!$I$9+СВЦЭМ!$D$10+'СЕТ СН'!$I$6-'СЕТ СН'!$I$19</f>
        <v>1168.5757676999999</v>
      </c>
      <c r="O145" s="35">
        <f>SUMIFS(СВЦЭМ!$C$33:$C$776,СВЦЭМ!$A$33:$A$776,$A145,СВЦЭМ!$B$33:$B$776,O$119)+'СЕТ СН'!$I$9+СВЦЭМ!$D$10+'СЕТ СН'!$I$6-'СЕТ СН'!$I$19</f>
        <v>1171.2317327200001</v>
      </c>
      <c r="P145" s="35">
        <f>SUMIFS(СВЦЭМ!$C$33:$C$776,СВЦЭМ!$A$33:$A$776,$A145,СВЦЭМ!$B$33:$B$776,P$119)+'СЕТ СН'!$I$9+СВЦЭМ!$D$10+'СЕТ СН'!$I$6-'СЕТ СН'!$I$19</f>
        <v>1168.74419715</v>
      </c>
      <c r="Q145" s="35">
        <f>SUMIFS(СВЦЭМ!$C$33:$C$776,СВЦЭМ!$A$33:$A$776,$A145,СВЦЭМ!$B$33:$B$776,Q$119)+'СЕТ СН'!$I$9+СВЦЭМ!$D$10+'СЕТ СН'!$I$6-'СЕТ СН'!$I$19</f>
        <v>1169.81375493</v>
      </c>
      <c r="R145" s="35">
        <f>SUMIFS(СВЦЭМ!$C$33:$C$776,СВЦЭМ!$A$33:$A$776,$A145,СВЦЭМ!$B$33:$B$776,R$119)+'СЕТ СН'!$I$9+СВЦЭМ!$D$10+'СЕТ СН'!$I$6-'СЕТ СН'!$I$19</f>
        <v>1171.7392821200001</v>
      </c>
      <c r="S145" s="35">
        <f>SUMIFS(СВЦЭМ!$C$33:$C$776,СВЦЭМ!$A$33:$A$776,$A145,СВЦЭМ!$B$33:$B$776,S$119)+'СЕТ СН'!$I$9+СВЦЭМ!$D$10+'СЕТ СН'!$I$6-'СЕТ СН'!$I$19</f>
        <v>1112.8149406800001</v>
      </c>
      <c r="T145" s="35">
        <f>SUMIFS(СВЦЭМ!$C$33:$C$776,СВЦЭМ!$A$33:$A$776,$A145,СВЦЭМ!$B$33:$B$776,T$119)+'СЕТ СН'!$I$9+СВЦЭМ!$D$10+'СЕТ СН'!$I$6-'СЕТ СН'!$I$19</f>
        <v>1107.92484036</v>
      </c>
      <c r="U145" s="35">
        <f>SUMIFS(СВЦЭМ!$C$33:$C$776,СВЦЭМ!$A$33:$A$776,$A145,СВЦЭМ!$B$33:$B$776,U$119)+'СЕТ СН'!$I$9+СВЦЭМ!$D$10+'СЕТ СН'!$I$6-'СЕТ СН'!$I$19</f>
        <v>1094.5383216800001</v>
      </c>
      <c r="V145" s="35">
        <f>SUMIFS(СВЦЭМ!$C$33:$C$776,СВЦЭМ!$A$33:$A$776,$A145,СВЦЭМ!$B$33:$B$776,V$119)+'СЕТ СН'!$I$9+СВЦЭМ!$D$10+'СЕТ СН'!$I$6-'СЕТ СН'!$I$19</f>
        <v>1095.92230354</v>
      </c>
      <c r="W145" s="35">
        <f>SUMIFS(СВЦЭМ!$C$33:$C$776,СВЦЭМ!$A$33:$A$776,$A145,СВЦЭМ!$B$33:$B$776,W$119)+'СЕТ СН'!$I$9+СВЦЭМ!$D$10+'СЕТ СН'!$I$6-'СЕТ СН'!$I$19</f>
        <v>1129.3472002999999</v>
      </c>
      <c r="X145" s="35">
        <f>SUMIFS(СВЦЭМ!$C$33:$C$776,СВЦЭМ!$A$33:$A$776,$A145,СВЦЭМ!$B$33:$B$776,X$119)+'СЕТ СН'!$I$9+СВЦЭМ!$D$10+'СЕТ СН'!$I$6-'СЕТ СН'!$I$19</f>
        <v>1119.4937320399999</v>
      </c>
      <c r="Y145" s="35">
        <f>SUMIFS(СВЦЭМ!$C$33:$C$776,СВЦЭМ!$A$33:$A$776,$A145,СВЦЭМ!$B$33:$B$776,Y$119)+'СЕТ СН'!$I$9+СВЦЭМ!$D$10+'СЕТ СН'!$I$6-'СЕТ СН'!$I$19</f>
        <v>1148.0703782400001</v>
      </c>
    </row>
    <row r="146" spans="1:26" ht="15.75" x14ac:dyDescent="0.2">
      <c r="A146" s="34">
        <f t="shared" si="3"/>
        <v>43612</v>
      </c>
      <c r="B146" s="35">
        <f>SUMIFS(СВЦЭМ!$C$33:$C$776,СВЦЭМ!$A$33:$A$776,$A146,СВЦЭМ!$B$33:$B$776,B$119)+'СЕТ СН'!$I$9+СВЦЭМ!$D$10+'СЕТ СН'!$I$6-'СЕТ СН'!$I$19</f>
        <v>1296.99418971</v>
      </c>
      <c r="C146" s="35">
        <f>SUMIFS(СВЦЭМ!$C$33:$C$776,СВЦЭМ!$A$33:$A$776,$A146,СВЦЭМ!$B$33:$B$776,C$119)+'СЕТ СН'!$I$9+СВЦЭМ!$D$10+'СЕТ СН'!$I$6-'СЕТ СН'!$I$19</f>
        <v>1358.0207305900001</v>
      </c>
      <c r="D146" s="35">
        <f>SUMIFS(СВЦЭМ!$C$33:$C$776,СВЦЭМ!$A$33:$A$776,$A146,СВЦЭМ!$B$33:$B$776,D$119)+'СЕТ СН'!$I$9+СВЦЭМ!$D$10+'СЕТ СН'!$I$6-'СЕТ СН'!$I$19</f>
        <v>1431.73026433</v>
      </c>
      <c r="E146" s="35">
        <f>SUMIFS(СВЦЭМ!$C$33:$C$776,СВЦЭМ!$A$33:$A$776,$A146,СВЦЭМ!$B$33:$B$776,E$119)+'СЕТ СН'!$I$9+СВЦЭМ!$D$10+'СЕТ СН'!$I$6-'СЕТ СН'!$I$19</f>
        <v>1455.4728427800001</v>
      </c>
      <c r="F146" s="35">
        <f>SUMIFS(СВЦЭМ!$C$33:$C$776,СВЦЭМ!$A$33:$A$776,$A146,СВЦЭМ!$B$33:$B$776,F$119)+'СЕТ СН'!$I$9+СВЦЭМ!$D$10+'СЕТ СН'!$I$6-'СЕТ СН'!$I$19</f>
        <v>1461.10510236</v>
      </c>
      <c r="G146" s="35">
        <f>SUMIFS(СВЦЭМ!$C$33:$C$776,СВЦЭМ!$A$33:$A$776,$A146,СВЦЭМ!$B$33:$B$776,G$119)+'СЕТ СН'!$I$9+СВЦЭМ!$D$10+'СЕТ СН'!$I$6-'СЕТ СН'!$I$19</f>
        <v>1461.59376307</v>
      </c>
      <c r="H146" s="35">
        <f>SUMIFS(СВЦЭМ!$C$33:$C$776,СВЦЭМ!$A$33:$A$776,$A146,СВЦЭМ!$B$33:$B$776,H$119)+'СЕТ СН'!$I$9+СВЦЭМ!$D$10+'СЕТ СН'!$I$6-'СЕТ СН'!$I$19</f>
        <v>1362.95162615</v>
      </c>
      <c r="I146" s="35">
        <f>SUMIFS(СВЦЭМ!$C$33:$C$776,СВЦЭМ!$A$33:$A$776,$A146,СВЦЭМ!$B$33:$B$776,I$119)+'СЕТ СН'!$I$9+СВЦЭМ!$D$10+'СЕТ СН'!$I$6-'СЕТ СН'!$I$19</f>
        <v>1309.0944627599999</v>
      </c>
      <c r="J146" s="35">
        <f>SUMIFS(СВЦЭМ!$C$33:$C$776,СВЦЭМ!$A$33:$A$776,$A146,СВЦЭМ!$B$33:$B$776,J$119)+'СЕТ СН'!$I$9+СВЦЭМ!$D$10+'СЕТ СН'!$I$6-'СЕТ СН'!$I$19</f>
        <v>1262.35052077</v>
      </c>
      <c r="K146" s="35">
        <f>SUMIFS(СВЦЭМ!$C$33:$C$776,СВЦЭМ!$A$33:$A$776,$A146,СВЦЭМ!$B$33:$B$776,K$119)+'СЕТ СН'!$I$9+СВЦЭМ!$D$10+'СЕТ СН'!$I$6-'СЕТ СН'!$I$19</f>
        <v>1193.7972883299999</v>
      </c>
      <c r="L146" s="35">
        <f>SUMIFS(СВЦЭМ!$C$33:$C$776,СВЦЭМ!$A$33:$A$776,$A146,СВЦЭМ!$B$33:$B$776,L$119)+'СЕТ СН'!$I$9+СВЦЭМ!$D$10+'СЕТ СН'!$I$6-'СЕТ СН'!$I$19</f>
        <v>1176.7341848799999</v>
      </c>
      <c r="M146" s="35">
        <f>SUMIFS(СВЦЭМ!$C$33:$C$776,СВЦЭМ!$A$33:$A$776,$A146,СВЦЭМ!$B$33:$B$776,M$119)+'СЕТ СН'!$I$9+СВЦЭМ!$D$10+'СЕТ СН'!$I$6-'СЕТ СН'!$I$19</f>
        <v>1178.4559794199999</v>
      </c>
      <c r="N146" s="35">
        <f>SUMIFS(СВЦЭМ!$C$33:$C$776,СВЦЭМ!$A$33:$A$776,$A146,СВЦЭМ!$B$33:$B$776,N$119)+'СЕТ СН'!$I$9+СВЦЭМ!$D$10+'СЕТ СН'!$I$6-'СЕТ СН'!$I$19</f>
        <v>1159.6807155399999</v>
      </c>
      <c r="O146" s="35">
        <f>SUMIFS(СВЦЭМ!$C$33:$C$776,СВЦЭМ!$A$33:$A$776,$A146,СВЦЭМ!$B$33:$B$776,O$119)+'СЕТ СН'!$I$9+СВЦЭМ!$D$10+'СЕТ СН'!$I$6-'СЕТ СН'!$I$19</f>
        <v>1175.60052331</v>
      </c>
      <c r="P146" s="35">
        <f>SUMIFS(СВЦЭМ!$C$33:$C$776,СВЦЭМ!$A$33:$A$776,$A146,СВЦЭМ!$B$33:$B$776,P$119)+'СЕТ СН'!$I$9+СВЦЭМ!$D$10+'СЕТ СН'!$I$6-'СЕТ СН'!$I$19</f>
        <v>1174.84038291</v>
      </c>
      <c r="Q146" s="35">
        <f>SUMIFS(СВЦЭМ!$C$33:$C$776,СВЦЭМ!$A$33:$A$776,$A146,СВЦЭМ!$B$33:$B$776,Q$119)+'СЕТ СН'!$I$9+СВЦЭМ!$D$10+'СЕТ СН'!$I$6-'СЕТ СН'!$I$19</f>
        <v>1167.85379031</v>
      </c>
      <c r="R146" s="35">
        <f>SUMIFS(СВЦЭМ!$C$33:$C$776,СВЦЭМ!$A$33:$A$776,$A146,СВЦЭМ!$B$33:$B$776,R$119)+'СЕТ СН'!$I$9+СВЦЭМ!$D$10+'СЕТ СН'!$I$6-'СЕТ СН'!$I$19</f>
        <v>1165.2584887200001</v>
      </c>
      <c r="S146" s="35">
        <f>SUMIFS(СВЦЭМ!$C$33:$C$776,СВЦЭМ!$A$33:$A$776,$A146,СВЦЭМ!$B$33:$B$776,S$119)+'СЕТ СН'!$I$9+СВЦЭМ!$D$10+'СЕТ СН'!$I$6-'СЕТ СН'!$I$19</f>
        <v>1174.4097072100001</v>
      </c>
      <c r="T146" s="35">
        <f>SUMIFS(СВЦЭМ!$C$33:$C$776,СВЦЭМ!$A$33:$A$776,$A146,СВЦЭМ!$B$33:$B$776,T$119)+'СЕТ СН'!$I$9+СВЦЭМ!$D$10+'СЕТ СН'!$I$6-'СЕТ СН'!$I$19</f>
        <v>1171.58306692</v>
      </c>
      <c r="U146" s="35">
        <f>SUMIFS(СВЦЭМ!$C$33:$C$776,СВЦЭМ!$A$33:$A$776,$A146,СВЦЭМ!$B$33:$B$776,U$119)+'СЕТ СН'!$I$9+СВЦЭМ!$D$10+'СЕТ СН'!$I$6-'СЕТ СН'!$I$19</f>
        <v>1162.3682475800001</v>
      </c>
      <c r="V146" s="35">
        <f>SUMIFS(СВЦЭМ!$C$33:$C$776,СВЦЭМ!$A$33:$A$776,$A146,СВЦЭМ!$B$33:$B$776,V$119)+'СЕТ СН'!$I$9+СВЦЭМ!$D$10+'СЕТ СН'!$I$6-'СЕТ СН'!$I$19</f>
        <v>1153.11276776</v>
      </c>
      <c r="W146" s="35">
        <f>SUMIFS(СВЦЭМ!$C$33:$C$776,СВЦЭМ!$A$33:$A$776,$A146,СВЦЭМ!$B$33:$B$776,W$119)+'СЕТ СН'!$I$9+СВЦЭМ!$D$10+'СЕТ СН'!$I$6-'СЕТ СН'!$I$19</f>
        <v>1114.4222372300001</v>
      </c>
      <c r="X146" s="35">
        <f>SUMIFS(СВЦЭМ!$C$33:$C$776,СВЦЭМ!$A$33:$A$776,$A146,СВЦЭМ!$B$33:$B$776,X$119)+'СЕТ СН'!$I$9+СВЦЭМ!$D$10+'СЕТ СН'!$I$6-'СЕТ СН'!$I$19</f>
        <v>1136.8877465</v>
      </c>
      <c r="Y146" s="35">
        <f>SUMIFS(СВЦЭМ!$C$33:$C$776,СВЦЭМ!$A$33:$A$776,$A146,СВЦЭМ!$B$33:$B$776,Y$119)+'СЕТ СН'!$I$9+СВЦЭМ!$D$10+'СЕТ СН'!$I$6-'СЕТ СН'!$I$19</f>
        <v>1223.7617498899999</v>
      </c>
    </row>
    <row r="147" spans="1:26" ht="15.75" x14ac:dyDescent="0.2">
      <c r="A147" s="34">
        <f t="shared" si="3"/>
        <v>43613</v>
      </c>
      <c r="B147" s="35">
        <f>SUMIFS(СВЦЭМ!$C$33:$C$776,СВЦЭМ!$A$33:$A$776,$A147,СВЦЭМ!$B$33:$B$776,B$119)+'СЕТ СН'!$I$9+СВЦЭМ!$D$10+'СЕТ СН'!$I$6-'СЕТ СН'!$I$19</f>
        <v>1345.3837842400001</v>
      </c>
      <c r="C147" s="35">
        <f>SUMIFS(СВЦЭМ!$C$33:$C$776,СВЦЭМ!$A$33:$A$776,$A147,СВЦЭМ!$B$33:$B$776,C$119)+'СЕТ СН'!$I$9+СВЦЭМ!$D$10+'СЕТ СН'!$I$6-'СЕТ СН'!$I$19</f>
        <v>1435.7349235700001</v>
      </c>
      <c r="D147" s="35">
        <f>SUMIFS(СВЦЭМ!$C$33:$C$776,СВЦЭМ!$A$33:$A$776,$A147,СВЦЭМ!$B$33:$B$776,D$119)+'СЕТ СН'!$I$9+СВЦЭМ!$D$10+'СЕТ СН'!$I$6-'СЕТ СН'!$I$19</f>
        <v>1541.05833805</v>
      </c>
      <c r="E147" s="35">
        <f>SUMIFS(СВЦЭМ!$C$33:$C$776,СВЦЭМ!$A$33:$A$776,$A147,СВЦЭМ!$B$33:$B$776,E$119)+'СЕТ СН'!$I$9+СВЦЭМ!$D$10+'СЕТ СН'!$I$6-'СЕТ СН'!$I$19</f>
        <v>1550.4835415799998</v>
      </c>
      <c r="F147" s="35">
        <f>SUMIFS(СВЦЭМ!$C$33:$C$776,СВЦЭМ!$A$33:$A$776,$A147,СВЦЭМ!$B$33:$B$776,F$119)+'СЕТ СН'!$I$9+СВЦЭМ!$D$10+'СЕТ СН'!$I$6-'СЕТ СН'!$I$19</f>
        <v>1555.3581832699999</v>
      </c>
      <c r="G147" s="35">
        <f>SUMIFS(СВЦЭМ!$C$33:$C$776,СВЦЭМ!$A$33:$A$776,$A147,СВЦЭМ!$B$33:$B$776,G$119)+'СЕТ СН'!$I$9+СВЦЭМ!$D$10+'СЕТ СН'!$I$6-'СЕТ СН'!$I$19</f>
        <v>1564.9589431099998</v>
      </c>
      <c r="H147" s="35">
        <f>SUMIFS(СВЦЭМ!$C$33:$C$776,СВЦЭМ!$A$33:$A$776,$A147,СВЦЭМ!$B$33:$B$776,H$119)+'СЕТ СН'!$I$9+СВЦЭМ!$D$10+'СЕТ СН'!$I$6-'СЕТ СН'!$I$19</f>
        <v>1474.9053240000001</v>
      </c>
      <c r="I147" s="35">
        <f>SUMIFS(СВЦЭМ!$C$33:$C$776,СВЦЭМ!$A$33:$A$776,$A147,СВЦЭМ!$B$33:$B$776,I$119)+'СЕТ СН'!$I$9+СВЦЭМ!$D$10+'СЕТ СН'!$I$6-'СЕТ СН'!$I$19</f>
        <v>1343.3034729400001</v>
      </c>
      <c r="J147" s="35">
        <f>SUMIFS(СВЦЭМ!$C$33:$C$776,СВЦЭМ!$A$33:$A$776,$A147,СВЦЭМ!$B$33:$B$776,J$119)+'СЕТ СН'!$I$9+СВЦЭМ!$D$10+'СЕТ СН'!$I$6-'СЕТ СН'!$I$19</f>
        <v>1234.1999461800001</v>
      </c>
      <c r="K147" s="35">
        <f>SUMIFS(СВЦЭМ!$C$33:$C$776,СВЦЭМ!$A$33:$A$776,$A147,СВЦЭМ!$B$33:$B$776,K$119)+'СЕТ СН'!$I$9+СВЦЭМ!$D$10+'СЕТ СН'!$I$6-'СЕТ СН'!$I$19</f>
        <v>1164.3102046500001</v>
      </c>
      <c r="L147" s="35">
        <f>SUMIFS(СВЦЭМ!$C$33:$C$776,СВЦЭМ!$A$33:$A$776,$A147,СВЦЭМ!$B$33:$B$776,L$119)+'СЕТ СН'!$I$9+СВЦЭМ!$D$10+'СЕТ СН'!$I$6-'СЕТ СН'!$I$19</f>
        <v>1133.7139706299999</v>
      </c>
      <c r="M147" s="35">
        <f>SUMIFS(СВЦЭМ!$C$33:$C$776,СВЦЭМ!$A$33:$A$776,$A147,СВЦЭМ!$B$33:$B$776,M$119)+'СЕТ СН'!$I$9+СВЦЭМ!$D$10+'СЕТ СН'!$I$6-'СЕТ СН'!$I$19</f>
        <v>1122.97705804</v>
      </c>
      <c r="N147" s="35">
        <f>SUMIFS(СВЦЭМ!$C$33:$C$776,СВЦЭМ!$A$33:$A$776,$A147,СВЦЭМ!$B$33:$B$776,N$119)+'СЕТ СН'!$I$9+СВЦЭМ!$D$10+'СЕТ СН'!$I$6-'СЕТ СН'!$I$19</f>
        <v>1125.6704479499999</v>
      </c>
      <c r="O147" s="35">
        <f>SUMIFS(СВЦЭМ!$C$33:$C$776,СВЦЭМ!$A$33:$A$776,$A147,СВЦЭМ!$B$33:$B$776,O$119)+'СЕТ СН'!$I$9+СВЦЭМ!$D$10+'СЕТ СН'!$I$6-'СЕТ СН'!$I$19</f>
        <v>1123.94595738</v>
      </c>
      <c r="P147" s="35">
        <f>SUMIFS(СВЦЭМ!$C$33:$C$776,СВЦЭМ!$A$33:$A$776,$A147,СВЦЭМ!$B$33:$B$776,P$119)+'СЕТ СН'!$I$9+СВЦЭМ!$D$10+'СЕТ СН'!$I$6-'СЕТ СН'!$I$19</f>
        <v>1124.11522227</v>
      </c>
      <c r="Q147" s="35">
        <f>SUMIFS(СВЦЭМ!$C$33:$C$776,СВЦЭМ!$A$33:$A$776,$A147,СВЦЭМ!$B$33:$B$776,Q$119)+'СЕТ СН'!$I$9+СВЦЭМ!$D$10+'СЕТ СН'!$I$6-'СЕТ СН'!$I$19</f>
        <v>1117.8948261400001</v>
      </c>
      <c r="R147" s="35">
        <f>SUMIFS(СВЦЭМ!$C$33:$C$776,СВЦЭМ!$A$33:$A$776,$A147,СВЦЭМ!$B$33:$B$776,R$119)+'СЕТ СН'!$I$9+СВЦЭМ!$D$10+'СЕТ СН'!$I$6-'СЕТ СН'!$I$19</f>
        <v>1132.93465653</v>
      </c>
      <c r="S147" s="35">
        <f>SUMIFS(СВЦЭМ!$C$33:$C$776,СВЦЭМ!$A$33:$A$776,$A147,СВЦЭМ!$B$33:$B$776,S$119)+'СЕТ СН'!$I$9+СВЦЭМ!$D$10+'СЕТ СН'!$I$6-'СЕТ СН'!$I$19</f>
        <v>1140.64905466</v>
      </c>
      <c r="T147" s="35">
        <f>SUMIFS(СВЦЭМ!$C$33:$C$776,СВЦЭМ!$A$33:$A$776,$A147,СВЦЭМ!$B$33:$B$776,T$119)+'СЕТ СН'!$I$9+СВЦЭМ!$D$10+'СЕТ СН'!$I$6-'СЕТ СН'!$I$19</f>
        <v>1141.5710016800001</v>
      </c>
      <c r="U147" s="35">
        <f>SUMIFS(СВЦЭМ!$C$33:$C$776,СВЦЭМ!$A$33:$A$776,$A147,СВЦЭМ!$B$33:$B$776,U$119)+'СЕТ СН'!$I$9+СВЦЭМ!$D$10+'СЕТ СН'!$I$6-'СЕТ СН'!$I$19</f>
        <v>1159.2047745699999</v>
      </c>
      <c r="V147" s="35">
        <f>SUMIFS(СВЦЭМ!$C$33:$C$776,СВЦЭМ!$A$33:$A$776,$A147,СВЦЭМ!$B$33:$B$776,V$119)+'СЕТ СН'!$I$9+СВЦЭМ!$D$10+'СЕТ СН'!$I$6-'СЕТ СН'!$I$19</f>
        <v>1165.2156285000001</v>
      </c>
      <c r="W147" s="35">
        <f>SUMIFS(СВЦЭМ!$C$33:$C$776,СВЦЭМ!$A$33:$A$776,$A147,СВЦЭМ!$B$33:$B$776,W$119)+'СЕТ СН'!$I$9+СВЦЭМ!$D$10+'СЕТ СН'!$I$6-'СЕТ СН'!$I$19</f>
        <v>1147.0842120100001</v>
      </c>
      <c r="X147" s="35">
        <f>SUMIFS(СВЦЭМ!$C$33:$C$776,СВЦЭМ!$A$33:$A$776,$A147,СВЦЭМ!$B$33:$B$776,X$119)+'СЕТ СН'!$I$9+СВЦЭМ!$D$10+'СЕТ СН'!$I$6-'СЕТ СН'!$I$19</f>
        <v>1185.81941205</v>
      </c>
      <c r="Y147" s="35">
        <f>SUMIFS(СВЦЭМ!$C$33:$C$776,СВЦЭМ!$A$33:$A$776,$A147,СВЦЭМ!$B$33:$B$776,Y$119)+'СЕТ СН'!$I$9+СВЦЭМ!$D$10+'СЕТ СН'!$I$6-'СЕТ СН'!$I$19</f>
        <v>1260.8078172800001</v>
      </c>
    </row>
    <row r="148" spans="1:26" ht="15.75" x14ac:dyDescent="0.2">
      <c r="A148" s="34">
        <f t="shared" si="3"/>
        <v>43614</v>
      </c>
      <c r="B148" s="35">
        <f>SUMIFS(СВЦЭМ!$C$33:$C$776,СВЦЭМ!$A$33:$A$776,$A148,СВЦЭМ!$B$33:$B$776,B$119)+'СЕТ СН'!$I$9+СВЦЭМ!$D$10+'СЕТ СН'!$I$6-'СЕТ СН'!$I$19</f>
        <v>1416.9408369</v>
      </c>
      <c r="C148" s="35">
        <f>SUMIFS(СВЦЭМ!$C$33:$C$776,СВЦЭМ!$A$33:$A$776,$A148,СВЦЭМ!$B$33:$B$776,C$119)+'СЕТ СН'!$I$9+СВЦЭМ!$D$10+'СЕТ СН'!$I$6-'СЕТ СН'!$I$19</f>
        <v>1514.9989637000001</v>
      </c>
      <c r="D148" s="35">
        <f>SUMIFS(СВЦЭМ!$C$33:$C$776,СВЦЭМ!$A$33:$A$776,$A148,СВЦЭМ!$B$33:$B$776,D$119)+'СЕТ СН'!$I$9+СВЦЭМ!$D$10+'СЕТ СН'!$I$6-'СЕТ СН'!$I$19</f>
        <v>1546.94773341</v>
      </c>
      <c r="E148" s="35">
        <f>SUMIFS(СВЦЭМ!$C$33:$C$776,СВЦЭМ!$A$33:$A$776,$A148,СВЦЭМ!$B$33:$B$776,E$119)+'СЕТ СН'!$I$9+СВЦЭМ!$D$10+'СЕТ СН'!$I$6-'СЕТ СН'!$I$19</f>
        <v>1533.17166931</v>
      </c>
      <c r="F148" s="35">
        <f>SUMIFS(СВЦЭМ!$C$33:$C$776,СВЦЭМ!$A$33:$A$776,$A148,СВЦЭМ!$B$33:$B$776,F$119)+'СЕТ СН'!$I$9+СВЦЭМ!$D$10+'СЕТ СН'!$I$6-'СЕТ СН'!$I$19</f>
        <v>1541.7448743999998</v>
      </c>
      <c r="G148" s="35">
        <f>SUMIFS(СВЦЭМ!$C$33:$C$776,СВЦЭМ!$A$33:$A$776,$A148,СВЦЭМ!$B$33:$B$776,G$119)+'СЕТ СН'!$I$9+СВЦЭМ!$D$10+'СЕТ СН'!$I$6-'СЕТ СН'!$I$19</f>
        <v>1545.91177419</v>
      </c>
      <c r="H148" s="35">
        <f>SUMIFS(СВЦЭМ!$C$33:$C$776,СВЦЭМ!$A$33:$A$776,$A148,СВЦЭМ!$B$33:$B$776,H$119)+'СЕТ СН'!$I$9+СВЦЭМ!$D$10+'СЕТ СН'!$I$6-'СЕТ СН'!$I$19</f>
        <v>1528.87171999</v>
      </c>
      <c r="I148" s="35">
        <f>SUMIFS(СВЦЭМ!$C$33:$C$776,СВЦЭМ!$A$33:$A$776,$A148,СВЦЭМ!$B$33:$B$776,I$119)+'СЕТ СН'!$I$9+СВЦЭМ!$D$10+'СЕТ СН'!$I$6-'СЕТ СН'!$I$19</f>
        <v>1409.58730242</v>
      </c>
      <c r="J148" s="35">
        <f>SUMIFS(СВЦЭМ!$C$33:$C$776,СВЦЭМ!$A$33:$A$776,$A148,СВЦЭМ!$B$33:$B$776,J$119)+'СЕТ СН'!$I$9+СВЦЭМ!$D$10+'СЕТ СН'!$I$6-'СЕТ СН'!$I$19</f>
        <v>1315.1256315999999</v>
      </c>
      <c r="K148" s="35">
        <f>SUMIFS(СВЦЭМ!$C$33:$C$776,СВЦЭМ!$A$33:$A$776,$A148,СВЦЭМ!$B$33:$B$776,K$119)+'СЕТ СН'!$I$9+СВЦЭМ!$D$10+'СЕТ СН'!$I$6-'СЕТ СН'!$I$19</f>
        <v>1244.7588564099999</v>
      </c>
      <c r="L148" s="35">
        <f>SUMIFS(СВЦЭМ!$C$33:$C$776,СВЦЭМ!$A$33:$A$776,$A148,СВЦЭМ!$B$33:$B$776,L$119)+'СЕТ СН'!$I$9+СВЦЭМ!$D$10+'СЕТ СН'!$I$6-'СЕТ СН'!$I$19</f>
        <v>1234.2489867900001</v>
      </c>
      <c r="M148" s="35">
        <f>SUMIFS(СВЦЭМ!$C$33:$C$776,СВЦЭМ!$A$33:$A$776,$A148,СВЦЭМ!$B$33:$B$776,M$119)+'СЕТ СН'!$I$9+СВЦЭМ!$D$10+'СЕТ СН'!$I$6-'СЕТ СН'!$I$19</f>
        <v>1238.3191549400001</v>
      </c>
      <c r="N148" s="35">
        <f>SUMIFS(СВЦЭМ!$C$33:$C$776,СВЦЭМ!$A$33:$A$776,$A148,СВЦЭМ!$B$33:$B$776,N$119)+'СЕТ СН'!$I$9+СВЦЭМ!$D$10+'СЕТ СН'!$I$6-'СЕТ СН'!$I$19</f>
        <v>1239.1309221900001</v>
      </c>
      <c r="O148" s="35">
        <f>SUMIFS(СВЦЭМ!$C$33:$C$776,СВЦЭМ!$A$33:$A$776,$A148,СВЦЭМ!$B$33:$B$776,O$119)+'СЕТ СН'!$I$9+СВЦЭМ!$D$10+'СЕТ СН'!$I$6-'СЕТ СН'!$I$19</f>
        <v>1234.89393316</v>
      </c>
      <c r="P148" s="35">
        <f>SUMIFS(СВЦЭМ!$C$33:$C$776,СВЦЭМ!$A$33:$A$776,$A148,СВЦЭМ!$B$33:$B$776,P$119)+'СЕТ СН'!$I$9+СВЦЭМ!$D$10+'СЕТ СН'!$I$6-'СЕТ СН'!$I$19</f>
        <v>1251.67304296</v>
      </c>
      <c r="Q148" s="35">
        <f>SUMIFS(СВЦЭМ!$C$33:$C$776,СВЦЭМ!$A$33:$A$776,$A148,СВЦЭМ!$B$33:$B$776,Q$119)+'СЕТ СН'!$I$9+СВЦЭМ!$D$10+'СЕТ СН'!$I$6-'СЕТ СН'!$I$19</f>
        <v>1240.09981505</v>
      </c>
      <c r="R148" s="35">
        <f>SUMIFS(СВЦЭМ!$C$33:$C$776,СВЦЭМ!$A$33:$A$776,$A148,СВЦЭМ!$B$33:$B$776,R$119)+'СЕТ СН'!$I$9+СВЦЭМ!$D$10+'СЕТ СН'!$I$6-'СЕТ СН'!$I$19</f>
        <v>1239.0256037700001</v>
      </c>
      <c r="S148" s="35">
        <f>SUMIFS(СВЦЭМ!$C$33:$C$776,СВЦЭМ!$A$33:$A$776,$A148,СВЦЭМ!$B$33:$B$776,S$119)+'СЕТ СН'!$I$9+СВЦЭМ!$D$10+'СЕТ СН'!$I$6-'СЕТ СН'!$I$19</f>
        <v>1244.2254441299999</v>
      </c>
      <c r="T148" s="35">
        <f>SUMIFS(СВЦЭМ!$C$33:$C$776,СВЦЭМ!$A$33:$A$776,$A148,СВЦЭМ!$B$33:$B$776,T$119)+'СЕТ СН'!$I$9+СВЦЭМ!$D$10+'СЕТ СН'!$I$6-'СЕТ СН'!$I$19</f>
        <v>1239.0105782200001</v>
      </c>
      <c r="U148" s="35">
        <f>SUMIFS(СВЦЭМ!$C$33:$C$776,СВЦЭМ!$A$33:$A$776,$A148,СВЦЭМ!$B$33:$B$776,U$119)+'СЕТ СН'!$I$9+СВЦЭМ!$D$10+'СЕТ СН'!$I$6-'СЕТ СН'!$I$19</f>
        <v>1218.7043354299999</v>
      </c>
      <c r="V148" s="35">
        <f>SUMIFS(СВЦЭМ!$C$33:$C$776,СВЦЭМ!$A$33:$A$776,$A148,СВЦЭМ!$B$33:$B$776,V$119)+'СЕТ СН'!$I$9+СВЦЭМ!$D$10+'СЕТ СН'!$I$6-'СЕТ СН'!$I$19</f>
        <v>1208.4752252000001</v>
      </c>
      <c r="W148" s="35">
        <f>SUMIFS(СВЦЭМ!$C$33:$C$776,СВЦЭМ!$A$33:$A$776,$A148,СВЦЭМ!$B$33:$B$776,W$119)+'СЕТ СН'!$I$9+СВЦЭМ!$D$10+'СЕТ СН'!$I$6-'СЕТ СН'!$I$19</f>
        <v>1211.05744355</v>
      </c>
      <c r="X148" s="35">
        <f>SUMIFS(СВЦЭМ!$C$33:$C$776,СВЦЭМ!$A$33:$A$776,$A148,СВЦЭМ!$B$33:$B$776,X$119)+'СЕТ СН'!$I$9+СВЦЭМ!$D$10+'СЕТ СН'!$I$6-'СЕТ СН'!$I$19</f>
        <v>1251.4893295100001</v>
      </c>
      <c r="Y148" s="35">
        <f>SUMIFS(СВЦЭМ!$C$33:$C$776,СВЦЭМ!$A$33:$A$776,$A148,СВЦЭМ!$B$33:$B$776,Y$119)+'СЕТ СН'!$I$9+СВЦЭМ!$D$10+'СЕТ СН'!$I$6-'СЕТ СН'!$I$19</f>
        <v>1335.7708215299999</v>
      </c>
    </row>
    <row r="149" spans="1:26" ht="15.75" x14ac:dyDescent="0.2">
      <c r="A149" s="34">
        <f t="shared" si="3"/>
        <v>43615</v>
      </c>
      <c r="B149" s="35">
        <f>SUMIFS(СВЦЭМ!$C$33:$C$776,СВЦЭМ!$A$33:$A$776,$A149,СВЦЭМ!$B$33:$B$776,B$119)+'СЕТ СН'!$I$9+СВЦЭМ!$D$10+'СЕТ СН'!$I$6-'СЕТ СН'!$I$19</f>
        <v>1458.0036503700001</v>
      </c>
      <c r="C149" s="35">
        <f>SUMIFS(СВЦЭМ!$C$33:$C$776,СВЦЭМ!$A$33:$A$776,$A149,СВЦЭМ!$B$33:$B$776,C$119)+'СЕТ СН'!$I$9+СВЦЭМ!$D$10+'СЕТ СН'!$I$6-'СЕТ СН'!$I$19</f>
        <v>1497.36868703</v>
      </c>
      <c r="D149" s="35">
        <f>SUMIFS(СВЦЭМ!$C$33:$C$776,СВЦЭМ!$A$33:$A$776,$A149,СВЦЭМ!$B$33:$B$776,D$119)+'СЕТ СН'!$I$9+СВЦЭМ!$D$10+'СЕТ СН'!$I$6-'СЕТ СН'!$I$19</f>
        <v>1557.8266013699999</v>
      </c>
      <c r="E149" s="35">
        <f>SUMIFS(СВЦЭМ!$C$33:$C$776,СВЦЭМ!$A$33:$A$776,$A149,СВЦЭМ!$B$33:$B$776,E$119)+'СЕТ СН'!$I$9+СВЦЭМ!$D$10+'СЕТ СН'!$I$6-'СЕТ СН'!$I$19</f>
        <v>1545.0092034300001</v>
      </c>
      <c r="F149" s="35">
        <f>SUMIFS(СВЦЭМ!$C$33:$C$776,СВЦЭМ!$A$33:$A$776,$A149,СВЦЭМ!$B$33:$B$776,F$119)+'СЕТ СН'!$I$9+СВЦЭМ!$D$10+'СЕТ СН'!$I$6-'СЕТ СН'!$I$19</f>
        <v>1550.29486172</v>
      </c>
      <c r="G149" s="35">
        <f>SUMIFS(СВЦЭМ!$C$33:$C$776,СВЦЭМ!$A$33:$A$776,$A149,СВЦЭМ!$B$33:$B$776,G$119)+'СЕТ СН'!$I$9+СВЦЭМ!$D$10+'СЕТ СН'!$I$6-'СЕТ СН'!$I$19</f>
        <v>1562.8453322299999</v>
      </c>
      <c r="H149" s="35">
        <f>SUMIFS(СВЦЭМ!$C$33:$C$776,СВЦЭМ!$A$33:$A$776,$A149,СВЦЭМ!$B$33:$B$776,H$119)+'СЕТ СН'!$I$9+СВЦЭМ!$D$10+'СЕТ СН'!$I$6-'СЕТ СН'!$I$19</f>
        <v>1561.03214239</v>
      </c>
      <c r="I149" s="35">
        <f>SUMIFS(СВЦЭМ!$C$33:$C$776,СВЦЭМ!$A$33:$A$776,$A149,СВЦЭМ!$B$33:$B$776,I$119)+'СЕТ СН'!$I$9+СВЦЭМ!$D$10+'СЕТ СН'!$I$6-'СЕТ СН'!$I$19</f>
        <v>1461.07608321</v>
      </c>
      <c r="J149" s="35">
        <f>SUMIFS(СВЦЭМ!$C$33:$C$776,СВЦЭМ!$A$33:$A$776,$A149,СВЦЭМ!$B$33:$B$776,J$119)+'СЕТ СН'!$I$9+СВЦЭМ!$D$10+'СЕТ СН'!$I$6-'СЕТ СН'!$I$19</f>
        <v>1362.5387331700001</v>
      </c>
      <c r="K149" s="35">
        <f>SUMIFS(СВЦЭМ!$C$33:$C$776,СВЦЭМ!$A$33:$A$776,$A149,СВЦЭМ!$B$33:$B$776,K$119)+'СЕТ СН'!$I$9+СВЦЭМ!$D$10+'СЕТ СН'!$I$6-'СЕТ СН'!$I$19</f>
        <v>1278.91899556</v>
      </c>
      <c r="L149" s="35">
        <f>SUMIFS(СВЦЭМ!$C$33:$C$776,СВЦЭМ!$A$33:$A$776,$A149,СВЦЭМ!$B$33:$B$776,L$119)+'СЕТ СН'!$I$9+СВЦЭМ!$D$10+'СЕТ СН'!$I$6-'СЕТ СН'!$I$19</f>
        <v>1269.31505053</v>
      </c>
      <c r="M149" s="35">
        <f>SUMIFS(СВЦЭМ!$C$33:$C$776,СВЦЭМ!$A$33:$A$776,$A149,СВЦЭМ!$B$33:$B$776,M$119)+'СЕТ СН'!$I$9+СВЦЭМ!$D$10+'СЕТ СН'!$I$6-'СЕТ СН'!$I$19</f>
        <v>1281.86373953</v>
      </c>
      <c r="N149" s="35">
        <f>SUMIFS(СВЦЭМ!$C$33:$C$776,СВЦЭМ!$A$33:$A$776,$A149,СВЦЭМ!$B$33:$B$776,N$119)+'СЕТ СН'!$I$9+СВЦЭМ!$D$10+'СЕТ СН'!$I$6-'СЕТ СН'!$I$19</f>
        <v>1271.3233679800001</v>
      </c>
      <c r="O149" s="35">
        <f>SUMIFS(СВЦЭМ!$C$33:$C$776,СВЦЭМ!$A$33:$A$776,$A149,СВЦЭМ!$B$33:$B$776,O$119)+'СЕТ СН'!$I$9+СВЦЭМ!$D$10+'СЕТ СН'!$I$6-'СЕТ СН'!$I$19</f>
        <v>1261.0872708700001</v>
      </c>
      <c r="P149" s="35">
        <f>SUMIFS(СВЦЭМ!$C$33:$C$776,СВЦЭМ!$A$33:$A$776,$A149,СВЦЭМ!$B$33:$B$776,P$119)+'СЕТ СН'!$I$9+СВЦЭМ!$D$10+'СЕТ СН'!$I$6-'СЕТ СН'!$I$19</f>
        <v>1261.31555875</v>
      </c>
      <c r="Q149" s="35">
        <f>SUMIFS(СВЦЭМ!$C$33:$C$776,СВЦЭМ!$A$33:$A$776,$A149,СВЦЭМ!$B$33:$B$776,Q$119)+'СЕТ СН'!$I$9+СВЦЭМ!$D$10+'СЕТ СН'!$I$6-'СЕТ СН'!$I$19</f>
        <v>1283.77564972</v>
      </c>
      <c r="R149" s="35">
        <f>SUMIFS(СВЦЭМ!$C$33:$C$776,СВЦЭМ!$A$33:$A$776,$A149,СВЦЭМ!$B$33:$B$776,R$119)+'СЕТ СН'!$I$9+СВЦЭМ!$D$10+'СЕТ СН'!$I$6-'СЕТ СН'!$I$19</f>
        <v>1277.6633492000001</v>
      </c>
      <c r="S149" s="35">
        <f>SUMIFS(СВЦЭМ!$C$33:$C$776,СВЦЭМ!$A$33:$A$776,$A149,СВЦЭМ!$B$33:$B$776,S$119)+'СЕТ СН'!$I$9+СВЦЭМ!$D$10+'СЕТ СН'!$I$6-'СЕТ СН'!$I$19</f>
        <v>1278.7813468300001</v>
      </c>
      <c r="T149" s="35">
        <f>SUMIFS(СВЦЭМ!$C$33:$C$776,СВЦЭМ!$A$33:$A$776,$A149,СВЦЭМ!$B$33:$B$776,T$119)+'СЕТ СН'!$I$9+СВЦЭМ!$D$10+'СЕТ СН'!$I$6-'СЕТ СН'!$I$19</f>
        <v>1280.6685526000001</v>
      </c>
      <c r="U149" s="35">
        <f>SUMIFS(СВЦЭМ!$C$33:$C$776,СВЦЭМ!$A$33:$A$776,$A149,СВЦЭМ!$B$33:$B$776,U$119)+'СЕТ СН'!$I$9+СВЦЭМ!$D$10+'СЕТ СН'!$I$6-'СЕТ СН'!$I$19</f>
        <v>1272.3898773999999</v>
      </c>
      <c r="V149" s="35">
        <f>SUMIFS(СВЦЭМ!$C$33:$C$776,СВЦЭМ!$A$33:$A$776,$A149,СВЦЭМ!$B$33:$B$776,V$119)+'СЕТ СН'!$I$9+СВЦЭМ!$D$10+'СЕТ СН'!$I$6-'СЕТ СН'!$I$19</f>
        <v>1251.4361965000001</v>
      </c>
      <c r="W149" s="35">
        <f>SUMIFS(СВЦЭМ!$C$33:$C$776,СВЦЭМ!$A$33:$A$776,$A149,СВЦЭМ!$B$33:$B$776,W$119)+'СЕТ СН'!$I$9+СВЦЭМ!$D$10+'СЕТ СН'!$I$6-'СЕТ СН'!$I$19</f>
        <v>1220.81337525</v>
      </c>
      <c r="X149" s="35">
        <f>SUMIFS(СВЦЭМ!$C$33:$C$776,СВЦЭМ!$A$33:$A$776,$A149,СВЦЭМ!$B$33:$B$776,X$119)+'СЕТ СН'!$I$9+СВЦЭМ!$D$10+'СЕТ СН'!$I$6-'СЕТ СН'!$I$19</f>
        <v>1214.3333224600001</v>
      </c>
      <c r="Y149" s="35">
        <f>SUMIFS(СВЦЭМ!$C$33:$C$776,СВЦЭМ!$A$33:$A$776,$A149,СВЦЭМ!$B$33:$B$776,Y$119)+'СЕТ СН'!$I$9+СВЦЭМ!$D$10+'СЕТ СН'!$I$6-'СЕТ СН'!$I$19</f>
        <v>1289.50329938</v>
      </c>
    </row>
    <row r="150" spans="1:26" ht="15.75" x14ac:dyDescent="0.2">
      <c r="A150" s="34">
        <f t="shared" si="3"/>
        <v>43616</v>
      </c>
      <c r="B150" s="35">
        <f>SUMIFS(СВЦЭМ!$C$33:$C$776,СВЦЭМ!$A$33:$A$776,$A150,СВЦЭМ!$B$33:$B$776,B$119)+'СЕТ СН'!$I$9+СВЦЭМ!$D$10+'СЕТ СН'!$I$6-'СЕТ СН'!$I$19</f>
        <v>1426.8362597800001</v>
      </c>
      <c r="C150" s="35">
        <f>SUMIFS(СВЦЭМ!$C$33:$C$776,СВЦЭМ!$A$33:$A$776,$A150,СВЦЭМ!$B$33:$B$776,C$119)+'СЕТ СН'!$I$9+СВЦЭМ!$D$10+'СЕТ СН'!$I$6-'СЕТ СН'!$I$19</f>
        <v>1481.90456509</v>
      </c>
      <c r="D150" s="35">
        <f>SUMIFS(СВЦЭМ!$C$33:$C$776,СВЦЭМ!$A$33:$A$776,$A150,СВЦЭМ!$B$33:$B$776,D$119)+'СЕТ СН'!$I$9+СВЦЭМ!$D$10+'СЕТ СН'!$I$6-'СЕТ СН'!$I$19</f>
        <v>1558.0035183099999</v>
      </c>
      <c r="E150" s="35">
        <f>SUMIFS(СВЦЭМ!$C$33:$C$776,СВЦЭМ!$A$33:$A$776,$A150,СВЦЭМ!$B$33:$B$776,E$119)+'СЕТ СН'!$I$9+СВЦЭМ!$D$10+'СЕТ СН'!$I$6-'СЕТ СН'!$I$19</f>
        <v>1548.21468663</v>
      </c>
      <c r="F150" s="35">
        <f>SUMIFS(СВЦЭМ!$C$33:$C$776,СВЦЭМ!$A$33:$A$776,$A150,СВЦЭМ!$B$33:$B$776,F$119)+'СЕТ СН'!$I$9+СВЦЭМ!$D$10+'СЕТ СН'!$I$6-'СЕТ СН'!$I$19</f>
        <v>1543.7634019899999</v>
      </c>
      <c r="G150" s="35">
        <f>SUMIFS(СВЦЭМ!$C$33:$C$776,СВЦЭМ!$A$33:$A$776,$A150,СВЦЭМ!$B$33:$B$776,G$119)+'СЕТ СН'!$I$9+СВЦЭМ!$D$10+'СЕТ СН'!$I$6-'СЕТ СН'!$I$19</f>
        <v>1554.9285163099998</v>
      </c>
      <c r="H150" s="35">
        <f>SUMIFS(СВЦЭМ!$C$33:$C$776,СВЦЭМ!$A$33:$A$776,$A150,СВЦЭМ!$B$33:$B$776,H$119)+'СЕТ СН'!$I$9+СВЦЭМ!$D$10+'СЕТ СН'!$I$6-'СЕТ СН'!$I$19</f>
        <v>1553.97454599</v>
      </c>
      <c r="I150" s="35">
        <f>SUMIFS(СВЦЭМ!$C$33:$C$776,СВЦЭМ!$A$33:$A$776,$A150,СВЦЭМ!$B$33:$B$776,I$119)+'СЕТ СН'!$I$9+СВЦЭМ!$D$10+'СЕТ СН'!$I$6-'СЕТ СН'!$I$19</f>
        <v>1458.72628592</v>
      </c>
      <c r="J150" s="35">
        <f>SUMIFS(СВЦЭМ!$C$33:$C$776,СВЦЭМ!$A$33:$A$776,$A150,СВЦЭМ!$B$33:$B$776,J$119)+'СЕТ СН'!$I$9+СВЦЭМ!$D$10+'СЕТ СН'!$I$6-'СЕТ СН'!$I$19</f>
        <v>1354.6416987299999</v>
      </c>
      <c r="K150" s="35">
        <f>SUMIFS(СВЦЭМ!$C$33:$C$776,СВЦЭМ!$A$33:$A$776,$A150,СВЦЭМ!$B$33:$B$776,K$119)+'СЕТ СН'!$I$9+СВЦЭМ!$D$10+'СЕТ СН'!$I$6-'СЕТ СН'!$I$19</f>
        <v>1288.1742307300001</v>
      </c>
      <c r="L150" s="35">
        <f>SUMIFS(СВЦЭМ!$C$33:$C$776,СВЦЭМ!$A$33:$A$776,$A150,СВЦЭМ!$B$33:$B$776,L$119)+'СЕТ СН'!$I$9+СВЦЭМ!$D$10+'СЕТ СН'!$I$6-'СЕТ СН'!$I$19</f>
        <v>1270.46461047</v>
      </c>
      <c r="M150" s="35">
        <f>SUMIFS(СВЦЭМ!$C$33:$C$776,СВЦЭМ!$A$33:$A$776,$A150,СВЦЭМ!$B$33:$B$776,M$119)+'СЕТ СН'!$I$9+СВЦЭМ!$D$10+'СЕТ СН'!$I$6-'СЕТ СН'!$I$19</f>
        <v>1281.9932649499999</v>
      </c>
      <c r="N150" s="35">
        <f>SUMIFS(СВЦЭМ!$C$33:$C$776,СВЦЭМ!$A$33:$A$776,$A150,СВЦЭМ!$B$33:$B$776,N$119)+'СЕТ СН'!$I$9+СВЦЭМ!$D$10+'СЕТ СН'!$I$6-'СЕТ СН'!$I$19</f>
        <v>1259.89050578</v>
      </c>
      <c r="O150" s="35">
        <f>SUMIFS(СВЦЭМ!$C$33:$C$776,СВЦЭМ!$A$33:$A$776,$A150,СВЦЭМ!$B$33:$B$776,O$119)+'СЕТ СН'!$I$9+СВЦЭМ!$D$10+'СЕТ СН'!$I$6-'СЕТ СН'!$I$19</f>
        <v>1296.35109141</v>
      </c>
      <c r="P150" s="35">
        <f>SUMIFS(СВЦЭМ!$C$33:$C$776,СВЦЭМ!$A$33:$A$776,$A150,СВЦЭМ!$B$33:$B$776,P$119)+'СЕТ СН'!$I$9+СВЦЭМ!$D$10+'СЕТ СН'!$I$6-'СЕТ СН'!$I$19</f>
        <v>1258.86063795</v>
      </c>
      <c r="Q150" s="35">
        <f>SUMIFS(СВЦЭМ!$C$33:$C$776,СВЦЭМ!$A$33:$A$776,$A150,СВЦЭМ!$B$33:$B$776,Q$119)+'СЕТ СН'!$I$9+СВЦЭМ!$D$10+'СЕТ СН'!$I$6-'СЕТ СН'!$I$19</f>
        <v>1268.71979779</v>
      </c>
      <c r="R150" s="35">
        <f>SUMIFS(СВЦЭМ!$C$33:$C$776,СВЦЭМ!$A$33:$A$776,$A150,СВЦЭМ!$B$33:$B$776,R$119)+'СЕТ СН'!$I$9+СВЦЭМ!$D$10+'СЕТ СН'!$I$6-'СЕТ СН'!$I$19</f>
        <v>1257.0211698600001</v>
      </c>
      <c r="S150" s="35">
        <f>SUMIFS(СВЦЭМ!$C$33:$C$776,СВЦЭМ!$A$33:$A$776,$A150,СВЦЭМ!$B$33:$B$776,S$119)+'СЕТ СН'!$I$9+СВЦЭМ!$D$10+'СЕТ СН'!$I$6-'СЕТ СН'!$I$19</f>
        <v>1256.4771930700001</v>
      </c>
      <c r="T150" s="35">
        <f>SUMIFS(СВЦЭМ!$C$33:$C$776,СВЦЭМ!$A$33:$A$776,$A150,СВЦЭМ!$B$33:$B$776,T$119)+'СЕТ СН'!$I$9+СВЦЭМ!$D$10+'СЕТ СН'!$I$6-'СЕТ СН'!$I$19</f>
        <v>1260.9742735100001</v>
      </c>
      <c r="U150" s="35">
        <f>SUMIFS(СВЦЭМ!$C$33:$C$776,СВЦЭМ!$A$33:$A$776,$A150,СВЦЭМ!$B$33:$B$776,U$119)+'СЕТ СН'!$I$9+СВЦЭМ!$D$10+'СЕТ СН'!$I$6-'СЕТ СН'!$I$19</f>
        <v>1260.3280003300001</v>
      </c>
      <c r="V150" s="35">
        <f>SUMIFS(СВЦЭМ!$C$33:$C$776,СВЦЭМ!$A$33:$A$776,$A150,СВЦЭМ!$B$33:$B$776,V$119)+'СЕТ СН'!$I$9+СВЦЭМ!$D$10+'СЕТ СН'!$I$6-'СЕТ СН'!$I$19</f>
        <v>1246.78114005</v>
      </c>
      <c r="W150" s="35">
        <f>SUMIFS(СВЦЭМ!$C$33:$C$776,СВЦЭМ!$A$33:$A$776,$A150,СВЦЭМ!$B$33:$B$776,W$119)+'СЕТ СН'!$I$9+СВЦЭМ!$D$10+'СЕТ СН'!$I$6-'СЕТ СН'!$I$19</f>
        <v>1225.7869719099999</v>
      </c>
      <c r="X150" s="35">
        <f>SUMIFS(СВЦЭМ!$C$33:$C$776,СВЦЭМ!$A$33:$A$776,$A150,СВЦЭМ!$B$33:$B$776,X$119)+'СЕТ СН'!$I$9+СВЦЭМ!$D$10+'СЕТ СН'!$I$6-'СЕТ СН'!$I$19</f>
        <v>1261.78392581</v>
      </c>
      <c r="Y150" s="35">
        <f>SUMIFS(СВЦЭМ!$C$33:$C$776,СВЦЭМ!$A$33:$A$776,$A150,СВЦЭМ!$B$33:$B$776,Y$119)+'СЕТ СН'!$I$9+СВЦЭМ!$D$10+'СЕТ СН'!$I$6-'СЕТ СН'!$I$19</f>
        <v>1332.16336643</v>
      </c>
    </row>
    <row r="151" spans="1:26" ht="15.75" x14ac:dyDescent="0.2">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spans="1:26" ht="15.75" x14ac:dyDescent="0.2">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spans="1:26" ht="15.75" x14ac:dyDescent="0.2">
      <c r="A153" s="119" t="s">
        <v>74</v>
      </c>
      <c r="B153" s="119"/>
      <c r="C153" s="119"/>
      <c r="D153" s="119"/>
      <c r="E153" s="119"/>
      <c r="F153" s="119"/>
      <c r="G153" s="119"/>
      <c r="H153" s="119"/>
      <c r="I153" s="119"/>
      <c r="J153" s="119"/>
      <c r="K153" s="119"/>
      <c r="L153" s="119"/>
      <c r="M153" s="119"/>
      <c r="N153" s="120" t="s">
        <v>29</v>
      </c>
      <c r="O153" s="120"/>
      <c r="P153" s="120"/>
      <c r="Q153" s="120"/>
      <c r="R153" s="120"/>
      <c r="S153" s="120"/>
      <c r="T153" s="120"/>
      <c r="U153" s="120"/>
      <c r="V153" s="38"/>
      <c r="W153" s="38"/>
      <c r="X153" s="38"/>
      <c r="Y153" s="38"/>
      <c r="Z153" s="38"/>
    </row>
    <row r="154" spans="1:26" ht="15.75" x14ac:dyDescent="0.25">
      <c r="A154" s="119"/>
      <c r="B154" s="119"/>
      <c r="C154" s="119"/>
      <c r="D154" s="119"/>
      <c r="E154" s="119"/>
      <c r="F154" s="119"/>
      <c r="G154" s="119"/>
      <c r="H154" s="119"/>
      <c r="I154" s="119"/>
      <c r="J154" s="119"/>
      <c r="K154" s="119"/>
      <c r="L154" s="119"/>
      <c r="M154" s="119"/>
      <c r="N154" s="121" t="s">
        <v>0</v>
      </c>
      <c r="O154" s="121"/>
      <c r="P154" s="121" t="s">
        <v>1</v>
      </c>
      <c r="Q154" s="121"/>
      <c r="R154" s="121" t="s">
        <v>2</v>
      </c>
      <c r="S154" s="121"/>
      <c r="T154" s="121" t="s">
        <v>3</v>
      </c>
      <c r="U154" s="121"/>
      <c r="V154" s="31"/>
      <c r="W154" s="31"/>
      <c r="X154" s="31"/>
      <c r="Y154" s="31"/>
    </row>
    <row r="155" spans="1:26" ht="15.75" x14ac:dyDescent="0.2">
      <c r="A155" s="119"/>
      <c r="B155" s="119"/>
      <c r="C155" s="119"/>
      <c r="D155" s="119"/>
      <c r="E155" s="119"/>
      <c r="F155" s="119"/>
      <c r="G155" s="119"/>
      <c r="H155" s="119"/>
      <c r="I155" s="119"/>
      <c r="J155" s="119"/>
      <c r="K155" s="119"/>
      <c r="L155" s="119"/>
      <c r="M155" s="119"/>
      <c r="N155" s="122">
        <f>СВЦЭМ!$D$12+'СЕТ СН'!$F$10-'СЕТ СН'!$F$20</f>
        <v>543169.13412563666</v>
      </c>
      <c r="O155" s="123"/>
      <c r="P155" s="122">
        <f>СВЦЭМ!$D$12+'СЕТ СН'!$F$10-'СЕТ СН'!$G$20</f>
        <v>543169.13412563666</v>
      </c>
      <c r="Q155" s="123"/>
      <c r="R155" s="122">
        <f>СВЦЭМ!$D$12+'СЕТ СН'!$F$10-'СЕТ СН'!$H$20</f>
        <v>543169.13412563666</v>
      </c>
      <c r="S155" s="123"/>
      <c r="T155" s="122">
        <f>СВЦЭМ!$D$12+'СЕТ СН'!$F$10-'СЕТ СН'!$I$20</f>
        <v>543169.13412563666</v>
      </c>
      <c r="U155" s="123"/>
      <c r="V155" s="39"/>
      <c r="W155" s="39"/>
      <c r="X155" s="39"/>
      <c r="Y155" s="39"/>
    </row>
    <row r="156" spans="1:26" x14ac:dyDescent="0.25">
      <c r="A156" s="147"/>
      <c r="B156" s="147"/>
      <c r="C156" s="147"/>
      <c r="D156" s="147"/>
      <c r="E156" s="147"/>
      <c r="F156" s="148"/>
      <c r="G156" s="148"/>
      <c r="H156" s="148"/>
      <c r="I156" s="148"/>
      <c r="J156" s="148"/>
      <c r="K156" s="148"/>
      <c r="L156" s="148"/>
      <c r="M156" s="148"/>
    </row>
    <row r="157" spans="1:26" ht="15.75" x14ac:dyDescent="0.25">
      <c r="A157" s="138" t="s">
        <v>75</v>
      </c>
      <c r="B157" s="139"/>
      <c r="C157" s="139"/>
      <c r="D157" s="139"/>
      <c r="E157" s="139"/>
      <c r="F157" s="139"/>
      <c r="G157" s="139"/>
      <c r="H157" s="139"/>
      <c r="I157" s="139"/>
      <c r="J157" s="139"/>
      <c r="K157" s="139"/>
      <c r="L157" s="139"/>
      <c r="M157" s="140"/>
      <c r="N157" s="120" t="s">
        <v>29</v>
      </c>
      <c r="O157" s="120"/>
      <c r="P157" s="120"/>
      <c r="Q157" s="120"/>
      <c r="R157" s="120"/>
      <c r="S157" s="120"/>
      <c r="T157" s="120"/>
      <c r="U157" s="120"/>
    </row>
    <row r="158" spans="1:26" ht="15.75" x14ac:dyDescent="0.25">
      <c r="A158" s="141"/>
      <c r="B158" s="142"/>
      <c r="C158" s="142"/>
      <c r="D158" s="142"/>
      <c r="E158" s="142"/>
      <c r="F158" s="142"/>
      <c r="G158" s="142"/>
      <c r="H158" s="142"/>
      <c r="I158" s="142"/>
      <c r="J158" s="142"/>
      <c r="K158" s="142"/>
      <c r="L158" s="142"/>
      <c r="M158" s="143"/>
      <c r="N158" s="121" t="s">
        <v>0</v>
      </c>
      <c r="O158" s="121"/>
      <c r="P158" s="121" t="s">
        <v>1</v>
      </c>
      <c r="Q158" s="121"/>
      <c r="R158" s="121" t="s">
        <v>2</v>
      </c>
      <c r="S158" s="121"/>
      <c r="T158" s="121" t="s">
        <v>3</v>
      </c>
      <c r="U158" s="121"/>
    </row>
    <row r="159" spans="1:26" ht="15.75" x14ac:dyDescent="0.25">
      <c r="A159" s="144"/>
      <c r="B159" s="145"/>
      <c r="C159" s="145"/>
      <c r="D159" s="145"/>
      <c r="E159" s="145"/>
      <c r="F159" s="145"/>
      <c r="G159" s="145"/>
      <c r="H159" s="145"/>
      <c r="I159" s="145"/>
      <c r="J159" s="145"/>
      <c r="K159" s="145"/>
      <c r="L159" s="145"/>
      <c r="M159" s="146"/>
      <c r="N159" s="137">
        <f>'СЕТ СН'!$F$7</f>
        <v>921252.81</v>
      </c>
      <c r="O159" s="137"/>
      <c r="P159" s="137">
        <f>'СЕТ СН'!$G$7</f>
        <v>1390504.25</v>
      </c>
      <c r="Q159" s="137"/>
      <c r="R159" s="137">
        <f>'СЕТ СН'!$H$7</f>
        <v>1104995.04</v>
      </c>
      <c r="S159" s="137"/>
      <c r="T159" s="137">
        <f>'СЕТ СН'!$I$7</f>
        <v>809809.99</v>
      </c>
      <c r="U159" s="137"/>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3" zoomScale="70" zoomScaleNormal="70" zoomScaleSheetLayoutView="80" workbookViewId="0">
      <selection activeCell="A3" sqref="A3:Y3"/>
    </sheetView>
  </sheetViews>
  <sheetFormatPr defaultColWidth="10.5" defaultRowHeight="15" x14ac:dyDescent="0.25"/>
  <cols>
    <col min="1" max="25" width="10.5" style="48"/>
    <col min="26" max="16384" width="10.5" style="41"/>
  </cols>
  <sheetData>
    <row r="1" spans="1:27" ht="33.7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42"/>
      <c r="B2" s="42"/>
      <c r="C2" s="42"/>
      <c r="D2" s="42"/>
      <c r="E2" s="42"/>
      <c r="F2" s="42"/>
      <c r="G2" s="42"/>
      <c r="H2" s="42"/>
      <c r="I2" s="42"/>
      <c r="J2" s="42"/>
      <c r="K2" s="42"/>
      <c r="L2" s="42"/>
      <c r="M2" s="42"/>
      <c r="N2" s="42"/>
      <c r="O2" s="42"/>
      <c r="P2" s="42"/>
      <c r="Q2" s="42"/>
      <c r="R2" s="42"/>
      <c r="S2" s="42"/>
      <c r="T2" s="42"/>
      <c r="U2" s="42"/>
      <c r="V2" s="42"/>
      <c r="W2" s="42"/>
      <c r="X2" s="42"/>
      <c r="Y2" s="42"/>
    </row>
    <row r="3" spans="1:27" ht="15.75" x14ac:dyDescent="0.2">
      <c r="A3" s="136" t="s">
        <v>40</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2">
      <c r="A4" s="136" t="s">
        <v>10</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1"/>
      <c r="B5" s="31"/>
      <c r="C5" s="31"/>
      <c r="D5" s="31"/>
      <c r="E5" s="31"/>
      <c r="F5" s="31"/>
      <c r="G5" s="31"/>
      <c r="H5" s="31"/>
      <c r="I5" s="31"/>
      <c r="J5" s="31"/>
      <c r="K5" s="31"/>
      <c r="L5" s="31"/>
      <c r="M5" s="31"/>
      <c r="N5" s="31"/>
      <c r="O5" s="31"/>
      <c r="P5" s="31"/>
      <c r="Q5" s="31"/>
      <c r="R5" s="31"/>
      <c r="S5" s="31"/>
      <c r="T5" s="31"/>
      <c r="U5" s="31"/>
      <c r="V5" s="31"/>
      <c r="W5" s="31"/>
      <c r="X5" s="31"/>
      <c r="Y5" s="31"/>
    </row>
    <row r="6" spans="1:27" ht="15.75" x14ac:dyDescent="0.25">
      <c r="A6" s="31"/>
      <c r="B6" s="31"/>
      <c r="C6" s="31"/>
      <c r="D6" s="31"/>
      <c r="E6" s="31"/>
      <c r="F6" s="31"/>
      <c r="G6" s="31"/>
      <c r="H6" s="31"/>
      <c r="I6" s="31"/>
      <c r="J6" s="31"/>
      <c r="K6" s="31"/>
      <c r="L6" s="31"/>
      <c r="M6" s="31"/>
      <c r="N6" s="31"/>
      <c r="O6" s="31"/>
      <c r="P6" s="31"/>
      <c r="Q6" s="31"/>
      <c r="R6" s="31"/>
      <c r="S6" s="31"/>
      <c r="T6" s="31"/>
      <c r="U6" s="31"/>
      <c r="V6" s="31"/>
      <c r="W6" s="31"/>
      <c r="X6" s="31"/>
      <c r="Y6" s="31"/>
    </row>
    <row r="7" spans="1:27" ht="15.75" x14ac:dyDescent="0.25">
      <c r="A7" s="31" t="s">
        <v>70</v>
      </c>
      <c r="B7" s="31"/>
      <c r="C7" s="31"/>
      <c r="D7" s="31"/>
      <c r="E7" s="31"/>
      <c r="F7" s="31"/>
      <c r="G7" s="31"/>
      <c r="H7" s="31"/>
      <c r="I7" s="31"/>
      <c r="J7" s="31"/>
      <c r="K7" s="31"/>
      <c r="L7" s="31"/>
      <c r="M7" s="31"/>
      <c r="N7" s="31"/>
      <c r="O7" s="31"/>
      <c r="P7" s="31"/>
      <c r="Q7" s="31"/>
      <c r="R7" s="31"/>
      <c r="S7" s="31"/>
      <c r="T7" s="31"/>
      <c r="U7" s="31"/>
      <c r="V7" s="31"/>
      <c r="W7" s="31"/>
      <c r="X7" s="31"/>
      <c r="Y7" s="31"/>
    </row>
    <row r="8" spans="1:27" ht="15.75" x14ac:dyDescent="0.25">
      <c r="A8" s="31"/>
      <c r="B8" s="43"/>
      <c r="C8" s="31"/>
      <c r="D8" s="31"/>
      <c r="E8" s="31"/>
      <c r="F8" s="31"/>
      <c r="G8" s="31"/>
      <c r="H8" s="31"/>
      <c r="I8" s="31"/>
      <c r="J8" s="31"/>
      <c r="K8" s="31"/>
      <c r="L8" s="31"/>
      <c r="M8" s="31"/>
      <c r="N8" s="31"/>
      <c r="O8" s="31"/>
      <c r="P8" s="31"/>
      <c r="Q8" s="31"/>
      <c r="R8" s="31"/>
      <c r="S8" s="31"/>
      <c r="T8" s="31"/>
      <c r="U8" s="31"/>
      <c r="V8" s="31"/>
      <c r="W8" s="31"/>
      <c r="X8" s="31"/>
      <c r="Y8" s="31"/>
    </row>
    <row r="9" spans="1:27" ht="12.75" customHeight="1" x14ac:dyDescent="0.2">
      <c r="A9" s="130" t="s">
        <v>7</v>
      </c>
      <c r="B9" s="124" t="s">
        <v>69</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3">
        <v>1</v>
      </c>
      <c r="C11" s="33">
        <v>2</v>
      </c>
      <c r="D11" s="33">
        <v>3</v>
      </c>
      <c r="E11" s="33">
        <v>4</v>
      </c>
      <c r="F11" s="33">
        <v>5</v>
      </c>
      <c r="G11" s="33">
        <v>6</v>
      </c>
      <c r="H11" s="33">
        <v>7</v>
      </c>
      <c r="I11" s="33">
        <v>8</v>
      </c>
      <c r="J11" s="33">
        <v>9</v>
      </c>
      <c r="K11" s="33">
        <v>10</v>
      </c>
      <c r="L11" s="33">
        <v>11</v>
      </c>
      <c r="M11" s="33">
        <v>12</v>
      </c>
      <c r="N11" s="33">
        <v>13</v>
      </c>
      <c r="O11" s="33">
        <v>14</v>
      </c>
      <c r="P11" s="33">
        <v>15</v>
      </c>
      <c r="Q11" s="33">
        <v>16</v>
      </c>
      <c r="R11" s="33">
        <v>17</v>
      </c>
      <c r="S11" s="33">
        <v>18</v>
      </c>
      <c r="T11" s="33">
        <v>19</v>
      </c>
      <c r="U11" s="33">
        <v>20</v>
      </c>
      <c r="V11" s="33">
        <v>21</v>
      </c>
      <c r="W11" s="33">
        <v>22</v>
      </c>
      <c r="X11" s="33">
        <v>23</v>
      </c>
      <c r="Y11" s="33">
        <v>24</v>
      </c>
    </row>
    <row r="12" spans="1:27" ht="18.75" customHeight="1" x14ac:dyDescent="0.2">
      <c r="A12" s="34" t="str">
        <f>СВЦЭМ!$A$34</f>
        <v>01.05.2019</v>
      </c>
      <c r="B12" s="35">
        <f>SUMIFS(СВЦЭМ!$D$33:$D$776,СВЦЭМ!$A$33:$A$776,$A12,СВЦЭМ!$B$33:$B$776,B$11)+'СЕТ СН'!$F$11+СВЦЭМ!$D$10+'СЕТ СН'!$F$5-'СЕТ СН'!$F$21</f>
        <v>2576.6454550999997</v>
      </c>
      <c r="C12" s="35">
        <f>SUMIFS(СВЦЭМ!$D$33:$D$776,СВЦЭМ!$A$33:$A$776,$A12,СВЦЭМ!$B$33:$B$776,C$11)+'СЕТ СН'!$F$11+СВЦЭМ!$D$10+'СЕТ СН'!$F$5-'СЕТ СН'!$F$21</f>
        <v>2589.6054517899997</v>
      </c>
      <c r="D12" s="35">
        <f>SUMIFS(СВЦЭМ!$D$33:$D$776,СВЦЭМ!$A$33:$A$776,$A12,СВЦЭМ!$B$33:$B$776,D$11)+'СЕТ СН'!$F$11+СВЦЭМ!$D$10+'СЕТ СН'!$F$5-'СЕТ СН'!$F$21</f>
        <v>2609.4393516800001</v>
      </c>
      <c r="E12" s="35">
        <f>SUMIFS(СВЦЭМ!$D$33:$D$776,СВЦЭМ!$A$33:$A$776,$A12,СВЦЭМ!$B$33:$B$776,E$11)+'СЕТ СН'!$F$11+СВЦЭМ!$D$10+'СЕТ СН'!$F$5-'СЕТ СН'!$F$21</f>
        <v>2617.2476517599998</v>
      </c>
      <c r="F12" s="35">
        <f>SUMIFS(СВЦЭМ!$D$33:$D$776,СВЦЭМ!$A$33:$A$776,$A12,СВЦЭМ!$B$33:$B$776,F$11)+'СЕТ СН'!$F$11+СВЦЭМ!$D$10+'СЕТ СН'!$F$5-'СЕТ СН'!$F$21</f>
        <v>2613.5909619499998</v>
      </c>
      <c r="G12" s="35">
        <f>SUMIFS(СВЦЭМ!$D$33:$D$776,СВЦЭМ!$A$33:$A$776,$A12,СВЦЭМ!$B$33:$B$776,G$11)+'СЕТ СН'!$F$11+СВЦЭМ!$D$10+'СЕТ СН'!$F$5-'СЕТ СН'!$F$21</f>
        <v>2605.3319959800001</v>
      </c>
      <c r="H12" s="35">
        <f>SUMIFS(СВЦЭМ!$D$33:$D$776,СВЦЭМ!$A$33:$A$776,$A12,СВЦЭМ!$B$33:$B$776,H$11)+'СЕТ СН'!$F$11+СВЦЭМ!$D$10+'СЕТ СН'!$F$5-'СЕТ СН'!$F$21</f>
        <v>2579.0861677100002</v>
      </c>
      <c r="I12" s="35">
        <f>SUMIFS(СВЦЭМ!$D$33:$D$776,СВЦЭМ!$A$33:$A$776,$A12,СВЦЭМ!$B$33:$B$776,I$11)+'СЕТ СН'!$F$11+СВЦЭМ!$D$10+'СЕТ СН'!$F$5-'СЕТ СН'!$F$21</f>
        <v>2547.5656120499998</v>
      </c>
      <c r="J12" s="35">
        <f>SUMIFS(СВЦЭМ!$D$33:$D$776,СВЦЭМ!$A$33:$A$776,$A12,СВЦЭМ!$B$33:$B$776,J$11)+'СЕТ СН'!$F$11+СВЦЭМ!$D$10+'СЕТ СН'!$F$5-'СЕТ СН'!$F$21</f>
        <v>2512.6851184500001</v>
      </c>
      <c r="K12" s="35">
        <f>SUMIFS(СВЦЭМ!$D$33:$D$776,СВЦЭМ!$A$33:$A$776,$A12,СВЦЭМ!$B$33:$B$776,K$11)+'СЕТ СН'!$F$11+СВЦЭМ!$D$10+'СЕТ СН'!$F$5-'СЕТ СН'!$F$21</f>
        <v>2479.6747498099999</v>
      </c>
      <c r="L12" s="35">
        <f>SUMIFS(СВЦЭМ!$D$33:$D$776,СВЦЭМ!$A$33:$A$776,$A12,СВЦЭМ!$B$33:$B$776,L$11)+'СЕТ СН'!$F$11+СВЦЭМ!$D$10+'СЕТ СН'!$F$5-'СЕТ СН'!$F$21</f>
        <v>2472.2641269599999</v>
      </c>
      <c r="M12" s="35">
        <f>SUMIFS(СВЦЭМ!$D$33:$D$776,СВЦЭМ!$A$33:$A$776,$A12,СВЦЭМ!$B$33:$B$776,M$11)+'СЕТ СН'!$F$11+СВЦЭМ!$D$10+'СЕТ СН'!$F$5-'СЕТ СН'!$F$21</f>
        <v>2484.8090908099998</v>
      </c>
      <c r="N12" s="35">
        <f>SUMIFS(СВЦЭМ!$D$33:$D$776,СВЦЭМ!$A$33:$A$776,$A12,СВЦЭМ!$B$33:$B$776,N$11)+'СЕТ СН'!$F$11+СВЦЭМ!$D$10+'СЕТ СН'!$F$5-'СЕТ СН'!$F$21</f>
        <v>2497.5685137199998</v>
      </c>
      <c r="O12" s="35">
        <f>SUMIFS(СВЦЭМ!$D$33:$D$776,СВЦЭМ!$A$33:$A$776,$A12,СВЦЭМ!$B$33:$B$776,O$11)+'СЕТ СН'!$F$11+СВЦЭМ!$D$10+'СЕТ СН'!$F$5-'СЕТ СН'!$F$21</f>
        <v>2497.9062437799998</v>
      </c>
      <c r="P12" s="35">
        <f>SUMIFS(СВЦЭМ!$D$33:$D$776,СВЦЭМ!$A$33:$A$776,$A12,СВЦЭМ!$B$33:$B$776,P$11)+'СЕТ СН'!$F$11+СВЦЭМ!$D$10+'СЕТ СН'!$F$5-'СЕТ СН'!$F$21</f>
        <v>2503.2690808099997</v>
      </c>
      <c r="Q12" s="35">
        <f>SUMIFS(СВЦЭМ!$D$33:$D$776,СВЦЭМ!$A$33:$A$776,$A12,СВЦЭМ!$B$33:$B$776,Q$11)+'СЕТ СН'!$F$11+СВЦЭМ!$D$10+'СЕТ СН'!$F$5-'СЕТ СН'!$F$21</f>
        <v>2511.7927958999999</v>
      </c>
      <c r="R12" s="35">
        <f>SUMIFS(СВЦЭМ!$D$33:$D$776,СВЦЭМ!$A$33:$A$776,$A12,СВЦЭМ!$B$33:$B$776,R$11)+'СЕТ СН'!$F$11+СВЦЭМ!$D$10+'СЕТ СН'!$F$5-'СЕТ СН'!$F$21</f>
        <v>2509.9771831999997</v>
      </c>
      <c r="S12" s="35">
        <f>SUMIFS(СВЦЭМ!$D$33:$D$776,СВЦЭМ!$A$33:$A$776,$A12,СВЦЭМ!$B$33:$B$776,S$11)+'СЕТ СН'!$F$11+СВЦЭМ!$D$10+'СЕТ СН'!$F$5-'СЕТ СН'!$F$21</f>
        <v>2501.2076692800001</v>
      </c>
      <c r="T12" s="35">
        <f>SUMIFS(СВЦЭМ!$D$33:$D$776,СВЦЭМ!$A$33:$A$776,$A12,СВЦЭМ!$B$33:$B$776,T$11)+'СЕТ СН'!$F$11+СВЦЭМ!$D$10+'СЕТ СН'!$F$5-'СЕТ СН'!$F$21</f>
        <v>2478.53964916</v>
      </c>
      <c r="U12" s="35">
        <f>SUMIFS(СВЦЭМ!$D$33:$D$776,СВЦЭМ!$A$33:$A$776,$A12,СВЦЭМ!$B$33:$B$776,U$11)+'СЕТ СН'!$F$11+СВЦЭМ!$D$10+'СЕТ СН'!$F$5-'СЕТ СН'!$F$21</f>
        <v>2463.8007134199997</v>
      </c>
      <c r="V12" s="35">
        <f>SUMIFS(СВЦЭМ!$D$33:$D$776,СВЦЭМ!$A$33:$A$776,$A12,СВЦЭМ!$B$33:$B$776,V$11)+'СЕТ СН'!$F$11+СВЦЭМ!$D$10+'СЕТ СН'!$F$5-'СЕТ СН'!$F$21</f>
        <v>2439.0137099200001</v>
      </c>
      <c r="W12" s="35">
        <f>SUMIFS(СВЦЭМ!$D$33:$D$776,СВЦЭМ!$A$33:$A$776,$A12,СВЦЭМ!$B$33:$B$776,W$11)+'СЕТ СН'!$F$11+СВЦЭМ!$D$10+'СЕТ СН'!$F$5-'СЕТ СН'!$F$21</f>
        <v>2446.05250015</v>
      </c>
      <c r="X12" s="35">
        <f>SUMIFS(СВЦЭМ!$D$33:$D$776,СВЦЭМ!$A$33:$A$776,$A12,СВЦЭМ!$B$33:$B$776,X$11)+'СЕТ СН'!$F$11+СВЦЭМ!$D$10+'СЕТ СН'!$F$5-'СЕТ СН'!$F$21</f>
        <v>2465.4881562</v>
      </c>
      <c r="Y12" s="35">
        <f>SUMIFS(СВЦЭМ!$D$33:$D$776,СВЦЭМ!$A$33:$A$776,$A12,СВЦЭМ!$B$33:$B$776,Y$11)+'СЕТ СН'!$F$11+СВЦЭМ!$D$10+'СЕТ СН'!$F$5-'СЕТ СН'!$F$21</f>
        <v>2460.17256413</v>
      </c>
      <c r="AA12" s="44"/>
    </row>
    <row r="13" spans="1:27" ht="15.75" x14ac:dyDescent="0.2">
      <c r="A13" s="34">
        <f>A12+1</f>
        <v>43587</v>
      </c>
      <c r="B13" s="35">
        <f>SUMIFS(СВЦЭМ!$D$33:$D$776,СВЦЭМ!$A$33:$A$776,$A13,СВЦЭМ!$B$33:$B$776,B$11)+'СЕТ СН'!$F$11+СВЦЭМ!$D$10+'СЕТ СН'!$F$5-'СЕТ СН'!$F$21</f>
        <v>2478.9769277199998</v>
      </c>
      <c r="C13" s="35">
        <f>SUMIFS(СВЦЭМ!$D$33:$D$776,СВЦЭМ!$A$33:$A$776,$A13,СВЦЭМ!$B$33:$B$776,C$11)+'СЕТ СН'!$F$11+СВЦЭМ!$D$10+'СЕТ СН'!$F$5-'СЕТ СН'!$F$21</f>
        <v>2518.9191016099999</v>
      </c>
      <c r="D13" s="35">
        <f>SUMIFS(СВЦЭМ!$D$33:$D$776,СВЦЭМ!$A$33:$A$776,$A13,СВЦЭМ!$B$33:$B$776,D$11)+'СЕТ СН'!$F$11+СВЦЭМ!$D$10+'СЕТ СН'!$F$5-'СЕТ СН'!$F$21</f>
        <v>2541.3070556100001</v>
      </c>
      <c r="E13" s="35">
        <f>SUMIFS(СВЦЭМ!$D$33:$D$776,СВЦЭМ!$A$33:$A$776,$A13,СВЦЭМ!$B$33:$B$776,E$11)+'СЕТ СН'!$F$11+СВЦЭМ!$D$10+'СЕТ СН'!$F$5-'СЕТ СН'!$F$21</f>
        <v>2555.82184091</v>
      </c>
      <c r="F13" s="35">
        <f>SUMIFS(СВЦЭМ!$D$33:$D$776,СВЦЭМ!$A$33:$A$776,$A13,СВЦЭМ!$B$33:$B$776,F$11)+'СЕТ СН'!$F$11+СВЦЭМ!$D$10+'СЕТ СН'!$F$5-'СЕТ СН'!$F$21</f>
        <v>2570.9882054899999</v>
      </c>
      <c r="G13" s="35">
        <f>SUMIFS(СВЦЭМ!$D$33:$D$776,СВЦЭМ!$A$33:$A$776,$A13,СВЦЭМ!$B$33:$B$776,G$11)+'СЕТ СН'!$F$11+СВЦЭМ!$D$10+'СЕТ СН'!$F$5-'СЕТ СН'!$F$21</f>
        <v>2565.19649037</v>
      </c>
      <c r="H13" s="35">
        <f>SUMIFS(СВЦЭМ!$D$33:$D$776,СВЦЭМ!$A$33:$A$776,$A13,СВЦЭМ!$B$33:$B$776,H$11)+'СЕТ СН'!$F$11+СВЦЭМ!$D$10+'СЕТ СН'!$F$5-'СЕТ СН'!$F$21</f>
        <v>2591.3930539499997</v>
      </c>
      <c r="I13" s="35">
        <f>SUMIFS(СВЦЭМ!$D$33:$D$776,СВЦЭМ!$A$33:$A$776,$A13,СВЦЭМ!$B$33:$B$776,I$11)+'СЕТ СН'!$F$11+СВЦЭМ!$D$10+'СЕТ СН'!$F$5-'СЕТ СН'!$F$21</f>
        <v>2555.21958172</v>
      </c>
      <c r="J13" s="35">
        <f>SUMIFS(СВЦЭМ!$D$33:$D$776,СВЦЭМ!$A$33:$A$776,$A13,СВЦЭМ!$B$33:$B$776,J$11)+'СЕТ СН'!$F$11+СВЦЭМ!$D$10+'СЕТ СН'!$F$5-'СЕТ СН'!$F$21</f>
        <v>2500.3198209299999</v>
      </c>
      <c r="K13" s="35">
        <f>SUMIFS(СВЦЭМ!$D$33:$D$776,СВЦЭМ!$A$33:$A$776,$A13,СВЦЭМ!$B$33:$B$776,K$11)+'СЕТ СН'!$F$11+СВЦЭМ!$D$10+'СЕТ СН'!$F$5-'СЕТ СН'!$F$21</f>
        <v>2448.56302637</v>
      </c>
      <c r="L13" s="35">
        <f>SUMIFS(СВЦЭМ!$D$33:$D$776,СВЦЭМ!$A$33:$A$776,$A13,СВЦЭМ!$B$33:$B$776,L$11)+'СЕТ СН'!$F$11+СВЦЭМ!$D$10+'СЕТ СН'!$F$5-'СЕТ СН'!$F$21</f>
        <v>2437.7372903199998</v>
      </c>
      <c r="M13" s="35">
        <f>SUMIFS(СВЦЭМ!$D$33:$D$776,СВЦЭМ!$A$33:$A$776,$A13,СВЦЭМ!$B$33:$B$776,M$11)+'СЕТ СН'!$F$11+СВЦЭМ!$D$10+'СЕТ СН'!$F$5-'СЕТ СН'!$F$21</f>
        <v>2446.5001136199999</v>
      </c>
      <c r="N13" s="35">
        <f>SUMIFS(СВЦЭМ!$D$33:$D$776,СВЦЭМ!$A$33:$A$776,$A13,СВЦЭМ!$B$33:$B$776,N$11)+'СЕТ СН'!$F$11+СВЦЭМ!$D$10+'СЕТ СН'!$F$5-'СЕТ СН'!$F$21</f>
        <v>2467.12339002</v>
      </c>
      <c r="O13" s="35">
        <f>SUMIFS(СВЦЭМ!$D$33:$D$776,СВЦЭМ!$A$33:$A$776,$A13,СВЦЭМ!$B$33:$B$776,O$11)+'СЕТ СН'!$F$11+СВЦЭМ!$D$10+'СЕТ СН'!$F$5-'СЕТ СН'!$F$21</f>
        <v>2477.2181983599999</v>
      </c>
      <c r="P13" s="35">
        <f>SUMIFS(СВЦЭМ!$D$33:$D$776,СВЦЭМ!$A$33:$A$776,$A13,СВЦЭМ!$B$33:$B$776,P$11)+'СЕТ СН'!$F$11+СВЦЭМ!$D$10+'СЕТ СН'!$F$5-'СЕТ СН'!$F$21</f>
        <v>2484.67449631</v>
      </c>
      <c r="Q13" s="35">
        <f>SUMIFS(СВЦЭМ!$D$33:$D$776,СВЦЭМ!$A$33:$A$776,$A13,СВЦЭМ!$B$33:$B$776,Q$11)+'СЕТ СН'!$F$11+СВЦЭМ!$D$10+'СЕТ СН'!$F$5-'СЕТ СН'!$F$21</f>
        <v>2491.9519115399999</v>
      </c>
      <c r="R13" s="35">
        <f>SUMIFS(СВЦЭМ!$D$33:$D$776,СВЦЭМ!$A$33:$A$776,$A13,СВЦЭМ!$B$33:$B$776,R$11)+'СЕТ СН'!$F$11+СВЦЭМ!$D$10+'СЕТ СН'!$F$5-'СЕТ СН'!$F$21</f>
        <v>2504.0933905000002</v>
      </c>
      <c r="S13" s="35">
        <f>SUMIFS(СВЦЭМ!$D$33:$D$776,СВЦЭМ!$A$33:$A$776,$A13,СВЦЭМ!$B$33:$B$776,S$11)+'СЕТ СН'!$F$11+СВЦЭМ!$D$10+'СЕТ СН'!$F$5-'СЕТ СН'!$F$21</f>
        <v>2507.3727693399996</v>
      </c>
      <c r="T13" s="35">
        <f>SUMIFS(СВЦЭМ!$D$33:$D$776,СВЦЭМ!$A$33:$A$776,$A13,СВЦЭМ!$B$33:$B$776,T$11)+'СЕТ СН'!$F$11+СВЦЭМ!$D$10+'СЕТ СН'!$F$5-'СЕТ СН'!$F$21</f>
        <v>2503.1677947999997</v>
      </c>
      <c r="U13" s="35">
        <f>SUMIFS(СВЦЭМ!$D$33:$D$776,СВЦЭМ!$A$33:$A$776,$A13,СВЦЭМ!$B$33:$B$776,U$11)+'СЕТ СН'!$F$11+СВЦЭМ!$D$10+'СЕТ СН'!$F$5-'СЕТ СН'!$F$21</f>
        <v>2501.9629406099998</v>
      </c>
      <c r="V13" s="35">
        <f>SUMIFS(СВЦЭМ!$D$33:$D$776,СВЦЭМ!$A$33:$A$776,$A13,СВЦЭМ!$B$33:$B$776,V$11)+'СЕТ СН'!$F$11+СВЦЭМ!$D$10+'СЕТ СН'!$F$5-'СЕТ СН'!$F$21</f>
        <v>2498.0173733399997</v>
      </c>
      <c r="W13" s="35">
        <f>SUMIFS(СВЦЭМ!$D$33:$D$776,СВЦЭМ!$A$33:$A$776,$A13,СВЦЭМ!$B$33:$B$776,W$11)+'СЕТ СН'!$F$11+СВЦЭМ!$D$10+'СЕТ СН'!$F$5-'СЕТ СН'!$F$21</f>
        <v>2486.7967339500001</v>
      </c>
      <c r="X13" s="35">
        <f>SUMIFS(СВЦЭМ!$D$33:$D$776,СВЦЭМ!$A$33:$A$776,$A13,СВЦЭМ!$B$33:$B$776,X$11)+'СЕТ СН'!$F$11+СВЦЭМ!$D$10+'СЕТ СН'!$F$5-'СЕТ СН'!$F$21</f>
        <v>2503.0577447400001</v>
      </c>
      <c r="Y13" s="35">
        <f>SUMIFS(СВЦЭМ!$D$33:$D$776,СВЦЭМ!$A$33:$A$776,$A13,СВЦЭМ!$B$33:$B$776,Y$11)+'СЕТ СН'!$F$11+СВЦЭМ!$D$10+'СЕТ СН'!$F$5-'СЕТ СН'!$F$21</f>
        <v>2534.9360241200002</v>
      </c>
    </row>
    <row r="14" spans="1:27" ht="15.75" x14ac:dyDescent="0.2">
      <c r="A14" s="34">
        <f t="shared" ref="A14:A42" si="0">A13+1</f>
        <v>43588</v>
      </c>
      <c r="B14" s="35">
        <f>SUMIFS(СВЦЭМ!$D$33:$D$776,СВЦЭМ!$A$33:$A$776,$A14,СВЦЭМ!$B$33:$B$776,B$11)+'СЕТ СН'!$F$11+СВЦЭМ!$D$10+'СЕТ СН'!$F$5-'СЕТ СН'!$F$21</f>
        <v>2480.1938042000002</v>
      </c>
      <c r="C14" s="35">
        <f>SUMIFS(СВЦЭМ!$D$33:$D$776,СВЦЭМ!$A$33:$A$776,$A14,СВЦЭМ!$B$33:$B$776,C$11)+'СЕТ СН'!$F$11+СВЦЭМ!$D$10+'СЕТ СН'!$F$5-'СЕТ СН'!$F$21</f>
        <v>2507.91166019</v>
      </c>
      <c r="D14" s="35">
        <f>SUMIFS(СВЦЭМ!$D$33:$D$776,СВЦЭМ!$A$33:$A$776,$A14,СВЦЭМ!$B$33:$B$776,D$11)+'СЕТ СН'!$F$11+СВЦЭМ!$D$10+'СЕТ СН'!$F$5-'СЕТ СН'!$F$21</f>
        <v>2533.2357639499996</v>
      </c>
      <c r="E14" s="35">
        <f>SUMIFS(СВЦЭМ!$D$33:$D$776,СВЦЭМ!$A$33:$A$776,$A14,СВЦЭМ!$B$33:$B$776,E$11)+'СЕТ СН'!$F$11+СВЦЭМ!$D$10+'СЕТ СН'!$F$5-'СЕТ СН'!$F$21</f>
        <v>2550.6242364499999</v>
      </c>
      <c r="F14" s="35">
        <f>SUMIFS(СВЦЭМ!$D$33:$D$776,СВЦЭМ!$A$33:$A$776,$A14,СВЦЭМ!$B$33:$B$776,F$11)+'СЕТ СН'!$F$11+СВЦЭМ!$D$10+'СЕТ СН'!$F$5-'СЕТ СН'!$F$21</f>
        <v>2551.45614088</v>
      </c>
      <c r="G14" s="35">
        <f>SUMIFS(СВЦЭМ!$D$33:$D$776,СВЦЭМ!$A$33:$A$776,$A14,СВЦЭМ!$B$33:$B$776,G$11)+'СЕТ СН'!$F$11+СВЦЭМ!$D$10+'СЕТ СН'!$F$5-'СЕТ СН'!$F$21</f>
        <v>2560.1029586099999</v>
      </c>
      <c r="H14" s="35">
        <f>SUMIFS(СВЦЭМ!$D$33:$D$776,СВЦЭМ!$A$33:$A$776,$A14,СВЦЭМ!$B$33:$B$776,H$11)+'СЕТ СН'!$F$11+СВЦЭМ!$D$10+'СЕТ СН'!$F$5-'СЕТ СН'!$F$21</f>
        <v>2554.30847176</v>
      </c>
      <c r="I14" s="35">
        <f>SUMIFS(СВЦЭМ!$D$33:$D$776,СВЦЭМ!$A$33:$A$776,$A14,СВЦЭМ!$B$33:$B$776,I$11)+'СЕТ СН'!$F$11+СВЦЭМ!$D$10+'СЕТ СН'!$F$5-'СЕТ СН'!$F$21</f>
        <v>2504.3506048099998</v>
      </c>
      <c r="J14" s="35">
        <f>SUMIFS(СВЦЭМ!$D$33:$D$776,СВЦЭМ!$A$33:$A$776,$A14,СВЦЭМ!$B$33:$B$776,J$11)+'СЕТ СН'!$F$11+СВЦЭМ!$D$10+'СЕТ СН'!$F$5-'СЕТ СН'!$F$21</f>
        <v>2469.3940803099999</v>
      </c>
      <c r="K14" s="35">
        <f>SUMIFS(СВЦЭМ!$D$33:$D$776,СВЦЭМ!$A$33:$A$776,$A14,СВЦЭМ!$B$33:$B$776,K$11)+'СЕТ СН'!$F$11+СВЦЭМ!$D$10+'СЕТ СН'!$F$5-'СЕТ СН'!$F$21</f>
        <v>2440.1371551100001</v>
      </c>
      <c r="L14" s="35">
        <f>SUMIFS(СВЦЭМ!$D$33:$D$776,СВЦЭМ!$A$33:$A$776,$A14,СВЦЭМ!$B$33:$B$776,L$11)+'СЕТ СН'!$F$11+СВЦЭМ!$D$10+'СЕТ СН'!$F$5-'СЕТ СН'!$F$21</f>
        <v>2442.4993777700001</v>
      </c>
      <c r="M14" s="35">
        <f>SUMIFS(СВЦЭМ!$D$33:$D$776,СВЦЭМ!$A$33:$A$776,$A14,СВЦЭМ!$B$33:$B$776,M$11)+'СЕТ СН'!$F$11+СВЦЭМ!$D$10+'СЕТ СН'!$F$5-'СЕТ СН'!$F$21</f>
        <v>2444.4221474299998</v>
      </c>
      <c r="N14" s="35">
        <f>SUMIFS(СВЦЭМ!$D$33:$D$776,СВЦЭМ!$A$33:$A$776,$A14,СВЦЭМ!$B$33:$B$776,N$11)+'СЕТ СН'!$F$11+СВЦЭМ!$D$10+'СЕТ СН'!$F$5-'СЕТ СН'!$F$21</f>
        <v>2456.1069120299999</v>
      </c>
      <c r="O14" s="35">
        <f>SUMIFS(СВЦЭМ!$D$33:$D$776,СВЦЭМ!$A$33:$A$776,$A14,СВЦЭМ!$B$33:$B$776,O$11)+'СЕТ СН'!$F$11+СВЦЭМ!$D$10+'СЕТ СН'!$F$5-'СЕТ СН'!$F$21</f>
        <v>2478.9130387999999</v>
      </c>
      <c r="P14" s="35">
        <f>SUMIFS(СВЦЭМ!$D$33:$D$776,СВЦЭМ!$A$33:$A$776,$A14,СВЦЭМ!$B$33:$B$776,P$11)+'СЕТ СН'!$F$11+СВЦЭМ!$D$10+'СЕТ СН'!$F$5-'СЕТ СН'!$F$21</f>
        <v>2513.2581850799997</v>
      </c>
      <c r="Q14" s="35">
        <f>SUMIFS(СВЦЭМ!$D$33:$D$776,СВЦЭМ!$A$33:$A$776,$A14,СВЦЭМ!$B$33:$B$776,Q$11)+'СЕТ СН'!$F$11+СВЦЭМ!$D$10+'СЕТ СН'!$F$5-'СЕТ СН'!$F$21</f>
        <v>2533.92019192</v>
      </c>
      <c r="R14" s="35">
        <f>SUMIFS(СВЦЭМ!$D$33:$D$776,СВЦЭМ!$A$33:$A$776,$A14,СВЦЭМ!$B$33:$B$776,R$11)+'СЕТ СН'!$F$11+СВЦЭМ!$D$10+'СЕТ СН'!$F$5-'СЕТ СН'!$F$21</f>
        <v>2511.3010095099999</v>
      </c>
      <c r="S14" s="35">
        <f>SUMIFS(СВЦЭМ!$D$33:$D$776,СВЦЭМ!$A$33:$A$776,$A14,СВЦЭМ!$B$33:$B$776,S$11)+'СЕТ СН'!$F$11+СВЦЭМ!$D$10+'СЕТ СН'!$F$5-'СЕТ СН'!$F$21</f>
        <v>2513.4388870799999</v>
      </c>
      <c r="T14" s="35">
        <f>SUMIFS(СВЦЭМ!$D$33:$D$776,СВЦЭМ!$A$33:$A$776,$A14,СВЦЭМ!$B$33:$B$776,T$11)+'СЕТ СН'!$F$11+СВЦЭМ!$D$10+'СЕТ СН'!$F$5-'СЕТ СН'!$F$21</f>
        <v>2507.7767707899998</v>
      </c>
      <c r="U14" s="35">
        <f>SUMIFS(СВЦЭМ!$D$33:$D$776,СВЦЭМ!$A$33:$A$776,$A14,СВЦЭМ!$B$33:$B$776,U$11)+'СЕТ СН'!$F$11+СВЦЭМ!$D$10+'СЕТ СН'!$F$5-'СЕТ СН'!$F$21</f>
        <v>2492.3912381299997</v>
      </c>
      <c r="V14" s="35">
        <f>SUMIFS(СВЦЭМ!$D$33:$D$776,СВЦЭМ!$A$33:$A$776,$A14,СВЦЭМ!$B$33:$B$776,V$11)+'СЕТ СН'!$F$11+СВЦЭМ!$D$10+'СЕТ СН'!$F$5-'СЕТ СН'!$F$21</f>
        <v>2469.1071694799998</v>
      </c>
      <c r="W14" s="35">
        <f>SUMIFS(СВЦЭМ!$D$33:$D$776,СВЦЭМ!$A$33:$A$776,$A14,СВЦЭМ!$B$33:$B$776,W$11)+'СЕТ СН'!$F$11+СВЦЭМ!$D$10+'СЕТ СН'!$F$5-'СЕТ СН'!$F$21</f>
        <v>2451.1310006899998</v>
      </c>
      <c r="X14" s="35">
        <f>SUMIFS(СВЦЭМ!$D$33:$D$776,СВЦЭМ!$A$33:$A$776,$A14,СВЦЭМ!$B$33:$B$776,X$11)+'СЕТ СН'!$F$11+СВЦЭМ!$D$10+'СЕТ СН'!$F$5-'СЕТ СН'!$F$21</f>
        <v>2476.9058459799999</v>
      </c>
      <c r="Y14" s="35">
        <f>SUMIFS(СВЦЭМ!$D$33:$D$776,СВЦЭМ!$A$33:$A$776,$A14,СВЦЭМ!$B$33:$B$776,Y$11)+'СЕТ СН'!$F$11+СВЦЭМ!$D$10+'СЕТ СН'!$F$5-'СЕТ СН'!$F$21</f>
        <v>2478.53193977</v>
      </c>
    </row>
    <row r="15" spans="1:27" ht="15.75" x14ac:dyDescent="0.2">
      <c r="A15" s="34">
        <f t="shared" si="0"/>
        <v>43589</v>
      </c>
      <c r="B15" s="35">
        <f>SUMIFS(СВЦЭМ!$D$33:$D$776,СВЦЭМ!$A$33:$A$776,$A15,СВЦЭМ!$B$33:$B$776,B$11)+'СЕТ СН'!$F$11+СВЦЭМ!$D$10+'СЕТ СН'!$F$5-'СЕТ СН'!$F$21</f>
        <v>2511.62036347</v>
      </c>
      <c r="C15" s="35">
        <f>SUMIFS(СВЦЭМ!$D$33:$D$776,СВЦЭМ!$A$33:$A$776,$A15,СВЦЭМ!$B$33:$B$776,C$11)+'СЕТ СН'!$F$11+СВЦЭМ!$D$10+'СЕТ СН'!$F$5-'СЕТ СН'!$F$21</f>
        <v>2545.84921085</v>
      </c>
      <c r="D15" s="35">
        <f>SUMIFS(СВЦЭМ!$D$33:$D$776,СВЦЭМ!$A$33:$A$776,$A15,СВЦЭМ!$B$33:$B$776,D$11)+'СЕТ СН'!$F$11+СВЦЭМ!$D$10+'СЕТ СН'!$F$5-'СЕТ СН'!$F$21</f>
        <v>2581.37076174</v>
      </c>
      <c r="E15" s="35">
        <f>SUMIFS(СВЦЭМ!$D$33:$D$776,СВЦЭМ!$A$33:$A$776,$A15,СВЦЭМ!$B$33:$B$776,E$11)+'СЕТ СН'!$F$11+СВЦЭМ!$D$10+'СЕТ СН'!$F$5-'СЕТ СН'!$F$21</f>
        <v>2592.01287284</v>
      </c>
      <c r="F15" s="35">
        <f>SUMIFS(СВЦЭМ!$D$33:$D$776,СВЦЭМ!$A$33:$A$776,$A15,СВЦЭМ!$B$33:$B$776,F$11)+'СЕТ СН'!$F$11+СВЦЭМ!$D$10+'СЕТ СН'!$F$5-'СЕТ СН'!$F$21</f>
        <v>2599.1435489199998</v>
      </c>
      <c r="G15" s="35">
        <f>SUMIFS(СВЦЭМ!$D$33:$D$776,СВЦЭМ!$A$33:$A$776,$A15,СВЦЭМ!$B$33:$B$776,G$11)+'СЕТ СН'!$F$11+СВЦЭМ!$D$10+'СЕТ СН'!$F$5-'СЕТ СН'!$F$21</f>
        <v>2596.96150665</v>
      </c>
      <c r="H15" s="35">
        <f>SUMIFS(СВЦЭМ!$D$33:$D$776,СВЦЭМ!$A$33:$A$776,$A15,СВЦЭМ!$B$33:$B$776,H$11)+'СЕТ СН'!$F$11+СВЦЭМ!$D$10+'СЕТ СН'!$F$5-'СЕТ СН'!$F$21</f>
        <v>2566.7177295199999</v>
      </c>
      <c r="I15" s="35">
        <f>SUMIFS(СВЦЭМ!$D$33:$D$776,СВЦЭМ!$A$33:$A$776,$A15,СВЦЭМ!$B$33:$B$776,I$11)+'СЕТ СН'!$F$11+СВЦЭМ!$D$10+'СЕТ СН'!$F$5-'СЕТ СН'!$F$21</f>
        <v>2531.4121664999998</v>
      </c>
      <c r="J15" s="35">
        <f>SUMIFS(СВЦЭМ!$D$33:$D$776,СВЦЭМ!$A$33:$A$776,$A15,СВЦЭМ!$B$33:$B$776,J$11)+'СЕТ СН'!$F$11+СВЦЭМ!$D$10+'СЕТ СН'!$F$5-'СЕТ СН'!$F$21</f>
        <v>2491.27110339</v>
      </c>
      <c r="K15" s="35">
        <f>SUMIFS(СВЦЭМ!$D$33:$D$776,СВЦЭМ!$A$33:$A$776,$A15,СВЦЭМ!$B$33:$B$776,K$11)+'СЕТ СН'!$F$11+СВЦЭМ!$D$10+'СЕТ СН'!$F$5-'СЕТ СН'!$F$21</f>
        <v>2458.0737675099999</v>
      </c>
      <c r="L15" s="35">
        <f>SUMIFS(СВЦЭМ!$D$33:$D$776,СВЦЭМ!$A$33:$A$776,$A15,СВЦЭМ!$B$33:$B$776,L$11)+'СЕТ СН'!$F$11+СВЦЭМ!$D$10+'СЕТ СН'!$F$5-'СЕТ СН'!$F$21</f>
        <v>2454.15130576</v>
      </c>
      <c r="M15" s="35">
        <f>SUMIFS(СВЦЭМ!$D$33:$D$776,СВЦЭМ!$A$33:$A$776,$A15,СВЦЭМ!$B$33:$B$776,M$11)+'СЕТ СН'!$F$11+СВЦЭМ!$D$10+'СЕТ СН'!$F$5-'СЕТ СН'!$F$21</f>
        <v>2464.66770881</v>
      </c>
      <c r="N15" s="35">
        <f>SUMIFS(СВЦЭМ!$D$33:$D$776,СВЦЭМ!$A$33:$A$776,$A15,СВЦЭМ!$B$33:$B$776,N$11)+'СЕТ СН'!$F$11+СВЦЭМ!$D$10+'СЕТ СН'!$F$5-'СЕТ СН'!$F$21</f>
        <v>2478.8807394599999</v>
      </c>
      <c r="O15" s="35">
        <f>SUMIFS(СВЦЭМ!$D$33:$D$776,СВЦЭМ!$A$33:$A$776,$A15,СВЦЭМ!$B$33:$B$776,O$11)+'СЕТ СН'!$F$11+СВЦЭМ!$D$10+'СЕТ СН'!$F$5-'СЕТ СН'!$F$21</f>
        <v>2490.9441051899998</v>
      </c>
      <c r="P15" s="35">
        <f>SUMIFS(СВЦЭМ!$D$33:$D$776,СВЦЭМ!$A$33:$A$776,$A15,СВЦЭМ!$B$33:$B$776,P$11)+'СЕТ СН'!$F$11+СВЦЭМ!$D$10+'СЕТ СН'!$F$5-'СЕТ СН'!$F$21</f>
        <v>2498.09362848</v>
      </c>
      <c r="Q15" s="35">
        <f>SUMIFS(СВЦЭМ!$D$33:$D$776,СВЦЭМ!$A$33:$A$776,$A15,СВЦЭМ!$B$33:$B$776,Q$11)+'СЕТ СН'!$F$11+СВЦЭМ!$D$10+'СЕТ СН'!$F$5-'СЕТ СН'!$F$21</f>
        <v>2508.1275614400001</v>
      </c>
      <c r="R15" s="35">
        <f>SUMIFS(СВЦЭМ!$D$33:$D$776,СВЦЭМ!$A$33:$A$776,$A15,СВЦЭМ!$B$33:$B$776,R$11)+'СЕТ СН'!$F$11+СВЦЭМ!$D$10+'СЕТ СН'!$F$5-'СЕТ СН'!$F$21</f>
        <v>2515.1783357599998</v>
      </c>
      <c r="S15" s="35">
        <f>SUMIFS(СВЦЭМ!$D$33:$D$776,СВЦЭМ!$A$33:$A$776,$A15,СВЦЭМ!$B$33:$B$776,S$11)+'СЕТ СН'!$F$11+СВЦЭМ!$D$10+'СЕТ СН'!$F$5-'СЕТ СН'!$F$21</f>
        <v>2522.4237648600001</v>
      </c>
      <c r="T15" s="35">
        <f>SUMIFS(СВЦЭМ!$D$33:$D$776,СВЦЭМ!$A$33:$A$776,$A15,СВЦЭМ!$B$33:$B$776,T$11)+'СЕТ СН'!$F$11+СВЦЭМ!$D$10+'СЕТ СН'!$F$5-'СЕТ СН'!$F$21</f>
        <v>2500.8212341899998</v>
      </c>
      <c r="U15" s="35">
        <f>SUMIFS(СВЦЭМ!$D$33:$D$776,СВЦЭМ!$A$33:$A$776,$A15,СВЦЭМ!$B$33:$B$776,U$11)+'СЕТ СН'!$F$11+СВЦЭМ!$D$10+'СЕТ СН'!$F$5-'СЕТ СН'!$F$21</f>
        <v>2457.2254381899997</v>
      </c>
      <c r="V15" s="35">
        <f>SUMIFS(СВЦЭМ!$D$33:$D$776,СВЦЭМ!$A$33:$A$776,$A15,СВЦЭМ!$B$33:$B$776,V$11)+'СЕТ СН'!$F$11+СВЦЭМ!$D$10+'СЕТ СН'!$F$5-'СЕТ СН'!$F$21</f>
        <v>2428.77515877</v>
      </c>
      <c r="W15" s="35">
        <f>SUMIFS(СВЦЭМ!$D$33:$D$776,СВЦЭМ!$A$33:$A$776,$A15,СВЦЭМ!$B$33:$B$776,W$11)+'СЕТ СН'!$F$11+СВЦЭМ!$D$10+'СЕТ СН'!$F$5-'СЕТ СН'!$F$21</f>
        <v>2442.0230768799997</v>
      </c>
      <c r="X15" s="35">
        <f>SUMIFS(СВЦЭМ!$D$33:$D$776,СВЦЭМ!$A$33:$A$776,$A15,СВЦЭМ!$B$33:$B$776,X$11)+'СЕТ СН'!$F$11+СВЦЭМ!$D$10+'СЕТ СН'!$F$5-'СЕТ СН'!$F$21</f>
        <v>2443.4677556199999</v>
      </c>
      <c r="Y15" s="35">
        <f>SUMIFS(СВЦЭМ!$D$33:$D$776,СВЦЭМ!$A$33:$A$776,$A15,СВЦЭМ!$B$33:$B$776,Y$11)+'СЕТ СН'!$F$11+СВЦЭМ!$D$10+'СЕТ СН'!$F$5-'СЕТ СН'!$F$21</f>
        <v>2453.43265901</v>
      </c>
    </row>
    <row r="16" spans="1:27" ht="15.75" x14ac:dyDescent="0.2">
      <c r="A16" s="34">
        <f t="shared" si="0"/>
        <v>43590</v>
      </c>
      <c r="B16" s="35">
        <f>SUMIFS(СВЦЭМ!$D$33:$D$776,СВЦЭМ!$A$33:$A$776,$A16,СВЦЭМ!$B$33:$B$776,B$11)+'СЕТ СН'!$F$11+СВЦЭМ!$D$10+'СЕТ СН'!$F$5-'СЕТ СН'!$F$21</f>
        <v>2512.8842922399999</v>
      </c>
      <c r="C16" s="35">
        <f>SUMIFS(СВЦЭМ!$D$33:$D$776,СВЦЭМ!$A$33:$A$776,$A16,СВЦЭМ!$B$33:$B$776,C$11)+'СЕТ СН'!$F$11+СВЦЭМ!$D$10+'СЕТ СН'!$F$5-'СЕТ СН'!$F$21</f>
        <v>2559.6698812199998</v>
      </c>
      <c r="D16" s="35">
        <f>SUMIFS(СВЦЭМ!$D$33:$D$776,СВЦЭМ!$A$33:$A$776,$A16,СВЦЭМ!$B$33:$B$776,D$11)+'СЕТ СН'!$F$11+СВЦЭМ!$D$10+'СЕТ СН'!$F$5-'СЕТ СН'!$F$21</f>
        <v>2596.0231610800001</v>
      </c>
      <c r="E16" s="35">
        <f>SUMIFS(СВЦЭМ!$D$33:$D$776,СВЦЭМ!$A$33:$A$776,$A16,СВЦЭМ!$B$33:$B$776,E$11)+'СЕТ СН'!$F$11+СВЦЭМ!$D$10+'СЕТ СН'!$F$5-'СЕТ СН'!$F$21</f>
        <v>2613.0198602599999</v>
      </c>
      <c r="F16" s="35">
        <f>SUMIFS(СВЦЭМ!$D$33:$D$776,СВЦЭМ!$A$33:$A$776,$A16,СВЦЭМ!$B$33:$B$776,F$11)+'СЕТ СН'!$F$11+СВЦЭМ!$D$10+'СЕТ СН'!$F$5-'СЕТ СН'!$F$21</f>
        <v>2627.2537498000002</v>
      </c>
      <c r="G16" s="35">
        <f>SUMIFS(СВЦЭМ!$D$33:$D$776,СВЦЭМ!$A$33:$A$776,$A16,СВЦЭМ!$B$33:$B$776,G$11)+'СЕТ СН'!$F$11+СВЦЭМ!$D$10+'СЕТ СН'!$F$5-'СЕТ СН'!$F$21</f>
        <v>2618.0254623399996</v>
      </c>
      <c r="H16" s="35">
        <f>SUMIFS(СВЦЭМ!$D$33:$D$776,СВЦЭМ!$A$33:$A$776,$A16,СВЦЭМ!$B$33:$B$776,H$11)+'СЕТ СН'!$F$11+СВЦЭМ!$D$10+'СЕТ СН'!$F$5-'СЕТ СН'!$F$21</f>
        <v>2590.0747576799999</v>
      </c>
      <c r="I16" s="35">
        <f>SUMIFS(СВЦЭМ!$D$33:$D$776,СВЦЭМ!$A$33:$A$776,$A16,СВЦЭМ!$B$33:$B$776,I$11)+'СЕТ СН'!$F$11+СВЦЭМ!$D$10+'СЕТ СН'!$F$5-'СЕТ СН'!$F$21</f>
        <v>2539.4577424700001</v>
      </c>
      <c r="J16" s="35">
        <f>SUMIFS(СВЦЭМ!$D$33:$D$776,СВЦЭМ!$A$33:$A$776,$A16,СВЦЭМ!$B$33:$B$776,J$11)+'СЕТ СН'!$F$11+СВЦЭМ!$D$10+'СЕТ СН'!$F$5-'СЕТ СН'!$F$21</f>
        <v>2494.2157033200001</v>
      </c>
      <c r="K16" s="35">
        <f>SUMIFS(СВЦЭМ!$D$33:$D$776,СВЦЭМ!$A$33:$A$776,$A16,СВЦЭМ!$B$33:$B$776,K$11)+'СЕТ СН'!$F$11+СВЦЭМ!$D$10+'СЕТ СН'!$F$5-'СЕТ СН'!$F$21</f>
        <v>2493.0721465400002</v>
      </c>
      <c r="L16" s="35">
        <f>SUMIFS(СВЦЭМ!$D$33:$D$776,СВЦЭМ!$A$33:$A$776,$A16,СВЦЭМ!$B$33:$B$776,L$11)+'СЕТ СН'!$F$11+СВЦЭМ!$D$10+'СЕТ СН'!$F$5-'СЕТ СН'!$F$21</f>
        <v>2492.4785380599997</v>
      </c>
      <c r="M16" s="35">
        <f>SUMIFS(СВЦЭМ!$D$33:$D$776,СВЦЭМ!$A$33:$A$776,$A16,СВЦЭМ!$B$33:$B$776,M$11)+'СЕТ СН'!$F$11+СВЦЭМ!$D$10+'СЕТ СН'!$F$5-'СЕТ СН'!$F$21</f>
        <v>2485.6173645600002</v>
      </c>
      <c r="N16" s="35">
        <f>SUMIFS(СВЦЭМ!$D$33:$D$776,СВЦЭМ!$A$33:$A$776,$A16,СВЦЭМ!$B$33:$B$776,N$11)+'СЕТ СН'!$F$11+СВЦЭМ!$D$10+'СЕТ СН'!$F$5-'СЕТ СН'!$F$21</f>
        <v>2490.4244454099999</v>
      </c>
      <c r="O16" s="35">
        <f>SUMIFS(СВЦЭМ!$D$33:$D$776,СВЦЭМ!$A$33:$A$776,$A16,СВЦЭМ!$B$33:$B$776,O$11)+'СЕТ СН'!$F$11+СВЦЭМ!$D$10+'СЕТ СН'!$F$5-'СЕТ СН'!$F$21</f>
        <v>2484.9685025700001</v>
      </c>
      <c r="P16" s="35">
        <f>SUMIFS(СВЦЭМ!$D$33:$D$776,СВЦЭМ!$A$33:$A$776,$A16,СВЦЭМ!$B$33:$B$776,P$11)+'СЕТ СН'!$F$11+СВЦЭМ!$D$10+'СЕТ СН'!$F$5-'СЕТ СН'!$F$21</f>
        <v>2493.2641711199999</v>
      </c>
      <c r="Q16" s="35">
        <f>SUMIFS(СВЦЭМ!$D$33:$D$776,СВЦЭМ!$A$33:$A$776,$A16,СВЦЭМ!$B$33:$B$776,Q$11)+'СЕТ СН'!$F$11+СВЦЭМ!$D$10+'СЕТ СН'!$F$5-'СЕТ СН'!$F$21</f>
        <v>2494.7801899199999</v>
      </c>
      <c r="R16" s="35">
        <f>SUMIFS(СВЦЭМ!$D$33:$D$776,СВЦЭМ!$A$33:$A$776,$A16,СВЦЭМ!$B$33:$B$776,R$11)+'СЕТ СН'!$F$11+СВЦЭМ!$D$10+'СЕТ СН'!$F$5-'СЕТ СН'!$F$21</f>
        <v>2481.1609023000001</v>
      </c>
      <c r="S16" s="35">
        <f>SUMIFS(СВЦЭМ!$D$33:$D$776,СВЦЭМ!$A$33:$A$776,$A16,СВЦЭМ!$B$33:$B$776,S$11)+'СЕТ СН'!$F$11+СВЦЭМ!$D$10+'СЕТ СН'!$F$5-'СЕТ СН'!$F$21</f>
        <v>2479.3746869400002</v>
      </c>
      <c r="T16" s="35">
        <f>SUMIFS(СВЦЭМ!$D$33:$D$776,СВЦЭМ!$A$33:$A$776,$A16,СВЦЭМ!$B$33:$B$776,T$11)+'СЕТ СН'!$F$11+СВЦЭМ!$D$10+'СЕТ СН'!$F$5-'СЕТ СН'!$F$21</f>
        <v>2485.7479351100001</v>
      </c>
      <c r="U16" s="35">
        <f>SUMIFS(СВЦЭМ!$D$33:$D$776,СВЦЭМ!$A$33:$A$776,$A16,СВЦЭМ!$B$33:$B$776,U$11)+'СЕТ СН'!$F$11+СВЦЭМ!$D$10+'СЕТ СН'!$F$5-'СЕТ СН'!$F$21</f>
        <v>2475.6737590100001</v>
      </c>
      <c r="V16" s="35">
        <f>SUMIFS(СВЦЭМ!$D$33:$D$776,СВЦЭМ!$A$33:$A$776,$A16,СВЦЭМ!$B$33:$B$776,V$11)+'СЕТ СН'!$F$11+СВЦЭМ!$D$10+'СЕТ СН'!$F$5-'СЕТ СН'!$F$21</f>
        <v>2437.81581564</v>
      </c>
      <c r="W16" s="35">
        <f>SUMIFS(СВЦЭМ!$D$33:$D$776,СВЦЭМ!$A$33:$A$776,$A16,СВЦЭМ!$B$33:$B$776,W$11)+'СЕТ СН'!$F$11+СВЦЭМ!$D$10+'СЕТ СН'!$F$5-'СЕТ СН'!$F$21</f>
        <v>2430.43647573</v>
      </c>
      <c r="X16" s="35">
        <f>SUMIFS(СВЦЭМ!$D$33:$D$776,СВЦЭМ!$A$33:$A$776,$A16,СВЦЭМ!$B$33:$B$776,X$11)+'СЕТ СН'!$F$11+СВЦЭМ!$D$10+'СЕТ СН'!$F$5-'СЕТ СН'!$F$21</f>
        <v>2450.56401852</v>
      </c>
      <c r="Y16" s="35">
        <f>SUMIFS(СВЦЭМ!$D$33:$D$776,СВЦЭМ!$A$33:$A$776,$A16,СВЦЭМ!$B$33:$B$776,Y$11)+'СЕТ СН'!$F$11+СВЦЭМ!$D$10+'СЕТ СН'!$F$5-'СЕТ СН'!$F$21</f>
        <v>2492.5895988299999</v>
      </c>
    </row>
    <row r="17" spans="1:25" ht="15.75" x14ac:dyDescent="0.2">
      <c r="A17" s="34">
        <f t="shared" si="0"/>
        <v>43591</v>
      </c>
      <c r="B17" s="35">
        <f>SUMIFS(СВЦЭМ!$D$33:$D$776,СВЦЭМ!$A$33:$A$776,$A17,СВЦЭМ!$B$33:$B$776,B$11)+'СЕТ СН'!$F$11+СВЦЭМ!$D$10+'СЕТ СН'!$F$5-'СЕТ СН'!$F$21</f>
        <v>2587.8091612600001</v>
      </c>
      <c r="C17" s="35">
        <f>SUMIFS(СВЦЭМ!$D$33:$D$776,СВЦЭМ!$A$33:$A$776,$A17,СВЦЭМ!$B$33:$B$776,C$11)+'СЕТ СН'!$F$11+СВЦЭМ!$D$10+'СЕТ СН'!$F$5-'СЕТ СН'!$F$21</f>
        <v>2648.9973418199997</v>
      </c>
      <c r="D17" s="35">
        <f>SUMIFS(СВЦЭМ!$D$33:$D$776,СВЦЭМ!$A$33:$A$776,$A17,СВЦЭМ!$B$33:$B$776,D$11)+'СЕТ СН'!$F$11+СВЦЭМ!$D$10+'СЕТ СН'!$F$5-'СЕТ СН'!$F$21</f>
        <v>2678.4839691399998</v>
      </c>
      <c r="E17" s="35">
        <f>SUMIFS(СВЦЭМ!$D$33:$D$776,СВЦЭМ!$A$33:$A$776,$A17,СВЦЭМ!$B$33:$B$776,E$11)+'СЕТ СН'!$F$11+СВЦЭМ!$D$10+'СЕТ СН'!$F$5-'СЕТ СН'!$F$21</f>
        <v>2693.3907510199997</v>
      </c>
      <c r="F17" s="35">
        <f>SUMIFS(СВЦЭМ!$D$33:$D$776,СВЦЭМ!$A$33:$A$776,$A17,СВЦЭМ!$B$33:$B$776,F$11)+'СЕТ СН'!$F$11+СВЦЭМ!$D$10+'СЕТ СН'!$F$5-'СЕТ СН'!$F$21</f>
        <v>2681.5929140199996</v>
      </c>
      <c r="G17" s="35">
        <f>SUMIFS(СВЦЭМ!$D$33:$D$776,СВЦЭМ!$A$33:$A$776,$A17,СВЦЭМ!$B$33:$B$776,G$11)+'СЕТ СН'!$F$11+СВЦЭМ!$D$10+'СЕТ СН'!$F$5-'СЕТ СН'!$F$21</f>
        <v>2651.3515320400002</v>
      </c>
      <c r="H17" s="35">
        <f>SUMIFS(СВЦЭМ!$D$33:$D$776,СВЦЭМ!$A$33:$A$776,$A17,СВЦЭМ!$B$33:$B$776,H$11)+'СЕТ СН'!$F$11+СВЦЭМ!$D$10+'СЕТ СН'!$F$5-'СЕТ СН'!$F$21</f>
        <v>2586.6034310499999</v>
      </c>
      <c r="I17" s="35">
        <f>SUMIFS(СВЦЭМ!$D$33:$D$776,СВЦЭМ!$A$33:$A$776,$A17,СВЦЭМ!$B$33:$B$776,I$11)+'СЕТ СН'!$F$11+СВЦЭМ!$D$10+'СЕТ СН'!$F$5-'СЕТ СН'!$F$21</f>
        <v>2529.5069889199999</v>
      </c>
      <c r="J17" s="35">
        <f>SUMIFS(СВЦЭМ!$D$33:$D$776,СВЦЭМ!$A$33:$A$776,$A17,СВЦЭМ!$B$33:$B$776,J$11)+'СЕТ СН'!$F$11+СВЦЭМ!$D$10+'СЕТ СН'!$F$5-'СЕТ СН'!$F$21</f>
        <v>2500.6160183399998</v>
      </c>
      <c r="K17" s="35">
        <f>SUMIFS(СВЦЭМ!$D$33:$D$776,СВЦЭМ!$A$33:$A$776,$A17,СВЦЭМ!$B$33:$B$776,K$11)+'СЕТ СН'!$F$11+СВЦЭМ!$D$10+'СЕТ СН'!$F$5-'СЕТ СН'!$F$21</f>
        <v>2488.0712315800001</v>
      </c>
      <c r="L17" s="35">
        <f>SUMIFS(СВЦЭМ!$D$33:$D$776,СВЦЭМ!$A$33:$A$776,$A17,СВЦЭМ!$B$33:$B$776,L$11)+'СЕТ СН'!$F$11+СВЦЭМ!$D$10+'СЕТ СН'!$F$5-'СЕТ СН'!$F$21</f>
        <v>2477.8160392199998</v>
      </c>
      <c r="M17" s="35">
        <f>SUMIFS(СВЦЭМ!$D$33:$D$776,СВЦЭМ!$A$33:$A$776,$A17,СВЦЭМ!$B$33:$B$776,M$11)+'СЕТ СН'!$F$11+СВЦЭМ!$D$10+'СЕТ СН'!$F$5-'СЕТ СН'!$F$21</f>
        <v>2472.4924919199998</v>
      </c>
      <c r="N17" s="35">
        <f>SUMIFS(СВЦЭМ!$D$33:$D$776,СВЦЭМ!$A$33:$A$776,$A17,СВЦЭМ!$B$33:$B$776,N$11)+'СЕТ СН'!$F$11+СВЦЭМ!$D$10+'СЕТ СН'!$F$5-'СЕТ СН'!$F$21</f>
        <v>2482.01393624</v>
      </c>
      <c r="O17" s="35">
        <f>SUMIFS(СВЦЭМ!$D$33:$D$776,СВЦЭМ!$A$33:$A$776,$A17,СВЦЭМ!$B$33:$B$776,O$11)+'СЕТ СН'!$F$11+СВЦЭМ!$D$10+'СЕТ СН'!$F$5-'СЕТ СН'!$F$21</f>
        <v>2478.5464870699998</v>
      </c>
      <c r="P17" s="35">
        <f>SUMIFS(СВЦЭМ!$D$33:$D$776,СВЦЭМ!$A$33:$A$776,$A17,СВЦЭМ!$B$33:$B$776,P$11)+'СЕТ СН'!$F$11+СВЦЭМ!$D$10+'СЕТ СН'!$F$5-'СЕТ СН'!$F$21</f>
        <v>2498.2060744299997</v>
      </c>
      <c r="Q17" s="35">
        <f>SUMIFS(СВЦЭМ!$D$33:$D$776,СВЦЭМ!$A$33:$A$776,$A17,СВЦЭМ!$B$33:$B$776,Q$11)+'СЕТ СН'!$F$11+СВЦЭМ!$D$10+'СЕТ СН'!$F$5-'СЕТ СН'!$F$21</f>
        <v>2510.7318152299999</v>
      </c>
      <c r="R17" s="35">
        <f>SUMIFS(СВЦЭМ!$D$33:$D$776,СВЦЭМ!$A$33:$A$776,$A17,СВЦЭМ!$B$33:$B$776,R$11)+'СЕТ СН'!$F$11+СВЦЭМ!$D$10+'СЕТ СН'!$F$5-'СЕТ СН'!$F$21</f>
        <v>2504.5164032299999</v>
      </c>
      <c r="S17" s="35">
        <f>SUMIFS(СВЦЭМ!$D$33:$D$776,СВЦЭМ!$A$33:$A$776,$A17,СВЦЭМ!$B$33:$B$776,S$11)+'СЕТ СН'!$F$11+СВЦЭМ!$D$10+'СЕТ СН'!$F$5-'СЕТ СН'!$F$21</f>
        <v>2494.9335781</v>
      </c>
      <c r="T17" s="35">
        <f>SUMIFS(СВЦЭМ!$D$33:$D$776,СВЦЭМ!$A$33:$A$776,$A17,СВЦЭМ!$B$33:$B$776,T$11)+'СЕТ СН'!$F$11+СВЦЭМ!$D$10+'СЕТ СН'!$F$5-'СЕТ СН'!$F$21</f>
        <v>2488.11402477</v>
      </c>
      <c r="U17" s="35">
        <f>SUMIFS(СВЦЭМ!$D$33:$D$776,СВЦЭМ!$A$33:$A$776,$A17,СВЦЭМ!$B$33:$B$776,U$11)+'СЕТ СН'!$F$11+СВЦЭМ!$D$10+'СЕТ СН'!$F$5-'СЕТ СН'!$F$21</f>
        <v>2461.3297393899998</v>
      </c>
      <c r="V17" s="35">
        <f>SUMIFS(СВЦЭМ!$D$33:$D$776,СВЦЭМ!$A$33:$A$776,$A17,СВЦЭМ!$B$33:$B$776,V$11)+'СЕТ СН'!$F$11+СВЦЭМ!$D$10+'СЕТ СН'!$F$5-'СЕТ СН'!$F$21</f>
        <v>2455.2973401099998</v>
      </c>
      <c r="W17" s="35">
        <f>SUMIFS(СВЦЭМ!$D$33:$D$776,СВЦЭМ!$A$33:$A$776,$A17,СВЦЭМ!$B$33:$B$776,W$11)+'СЕТ СН'!$F$11+СВЦЭМ!$D$10+'СЕТ СН'!$F$5-'СЕТ СН'!$F$21</f>
        <v>2449.5335341499999</v>
      </c>
      <c r="X17" s="35">
        <f>SUMIFS(СВЦЭМ!$D$33:$D$776,СВЦЭМ!$A$33:$A$776,$A17,СВЦЭМ!$B$33:$B$776,X$11)+'СЕТ СН'!$F$11+СВЦЭМ!$D$10+'СЕТ СН'!$F$5-'СЕТ СН'!$F$21</f>
        <v>2466.5799820699999</v>
      </c>
      <c r="Y17" s="35">
        <f>SUMIFS(СВЦЭМ!$D$33:$D$776,СВЦЭМ!$A$33:$A$776,$A17,СВЦЭМ!$B$33:$B$776,Y$11)+'СЕТ СН'!$F$11+СВЦЭМ!$D$10+'СЕТ СН'!$F$5-'СЕТ СН'!$F$21</f>
        <v>2533.6227714299998</v>
      </c>
    </row>
    <row r="18" spans="1:25" ht="15.75" x14ac:dyDescent="0.2">
      <c r="A18" s="34">
        <f t="shared" si="0"/>
        <v>43592</v>
      </c>
      <c r="B18" s="35">
        <f>SUMIFS(СВЦЭМ!$D$33:$D$776,СВЦЭМ!$A$33:$A$776,$A18,СВЦЭМ!$B$33:$B$776,B$11)+'СЕТ СН'!$F$11+СВЦЭМ!$D$10+'СЕТ СН'!$F$5-'СЕТ СН'!$F$21</f>
        <v>2567.4086168499998</v>
      </c>
      <c r="C18" s="35">
        <f>SUMIFS(СВЦЭМ!$D$33:$D$776,СВЦЭМ!$A$33:$A$776,$A18,СВЦЭМ!$B$33:$B$776,C$11)+'СЕТ СН'!$F$11+СВЦЭМ!$D$10+'СЕТ СН'!$F$5-'СЕТ СН'!$F$21</f>
        <v>2595.0289884599997</v>
      </c>
      <c r="D18" s="35">
        <f>SUMIFS(СВЦЭМ!$D$33:$D$776,СВЦЭМ!$A$33:$A$776,$A18,СВЦЭМ!$B$33:$B$776,D$11)+'СЕТ СН'!$F$11+СВЦЭМ!$D$10+'СЕТ СН'!$F$5-'СЕТ СН'!$F$21</f>
        <v>2605.7559374699999</v>
      </c>
      <c r="E18" s="35">
        <f>SUMIFS(СВЦЭМ!$D$33:$D$776,СВЦЭМ!$A$33:$A$776,$A18,СВЦЭМ!$B$33:$B$776,E$11)+'СЕТ СН'!$F$11+СВЦЭМ!$D$10+'СЕТ СН'!$F$5-'СЕТ СН'!$F$21</f>
        <v>2612.9545039899999</v>
      </c>
      <c r="F18" s="35">
        <f>SUMIFS(СВЦЭМ!$D$33:$D$776,СВЦЭМ!$A$33:$A$776,$A18,СВЦЭМ!$B$33:$B$776,F$11)+'СЕТ СН'!$F$11+СВЦЭМ!$D$10+'СЕТ СН'!$F$5-'СЕТ СН'!$F$21</f>
        <v>2611.4119361899998</v>
      </c>
      <c r="G18" s="35">
        <f>SUMIFS(СВЦЭМ!$D$33:$D$776,СВЦЭМ!$A$33:$A$776,$A18,СВЦЭМ!$B$33:$B$776,G$11)+'СЕТ СН'!$F$11+СВЦЭМ!$D$10+'СЕТ СН'!$F$5-'СЕТ СН'!$F$21</f>
        <v>2592.6760954900001</v>
      </c>
      <c r="H18" s="35">
        <f>SUMIFS(СВЦЭМ!$D$33:$D$776,СВЦЭМ!$A$33:$A$776,$A18,СВЦЭМ!$B$33:$B$776,H$11)+'СЕТ СН'!$F$11+СВЦЭМ!$D$10+'СЕТ СН'!$F$5-'СЕТ СН'!$F$21</f>
        <v>2550.6831653300001</v>
      </c>
      <c r="I18" s="35">
        <f>SUMIFS(СВЦЭМ!$D$33:$D$776,СВЦЭМ!$A$33:$A$776,$A18,СВЦЭМ!$B$33:$B$776,I$11)+'СЕТ СН'!$F$11+СВЦЭМ!$D$10+'СЕТ СН'!$F$5-'СЕТ СН'!$F$21</f>
        <v>2494.9269812399998</v>
      </c>
      <c r="J18" s="35">
        <f>SUMIFS(СВЦЭМ!$D$33:$D$776,СВЦЭМ!$A$33:$A$776,$A18,СВЦЭМ!$B$33:$B$776,J$11)+'СЕТ СН'!$F$11+СВЦЭМ!$D$10+'СЕТ СН'!$F$5-'СЕТ СН'!$F$21</f>
        <v>2473.8839590999996</v>
      </c>
      <c r="K18" s="35">
        <f>SUMIFS(СВЦЭМ!$D$33:$D$776,СВЦЭМ!$A$33:$A$776,$A18,СВЦЭМ!$B$33:$B$776,K$11)+'СЕТ СН'!$F$11+СВЦЭМ!$D$10+'СЕТ СН'!$F$5-'СЕТ СН'!$F$21</f>
        <v>2482.71093737</v>
      </c>
      <c r="L18" s="35">
        <f>SUMIFS(СВЦЭМ!$D$33:$D$776,СВЦЭМ!$A$33:$A$776,$A18,СВЦЭМ!$B$33:$B$776,L$11)+'СЕТ СН'!$F$11+СВЦЭМ!$D$10+'СЕТ СН'!$F$5-'СЕТ СН'!$F$21</f>
        <v>2473.8251083</v>
      </c>
      <c r="M18" s="35">
        <f>SUMIFS(СВЦЭМ!$D$33:$D$776,СВЦЭМ!$A$33:$A$776,$A18,СВЦЭМ!$B$33:$B$776,M$11)+'СЕТ СН'!$F$11+СВЦЭМ!$D$10+'СЕТ СН'!$F$5-'СЕТ СН'!$F$21</f>
        <v>2482.0507334999998</v>
      </c>
      <c r="N18" s="35">
        <f>SUMIFS(СВЦЭМ!$D$33:$D$776,СВЦЭМ!$A$33:$A$776,$A18,СВЦЭМ!$B$33:$B$776,N$11)+'СЕТ СН'!$F$11+СВЦЭМ!$D$10+'СЕТ СН'!$F$5-'СЕТ СН'!$F$21</f>
        <v>2490.5715880299999</v>
      </c>
      <c r="O18" s="35">
        <f>SUMIFS(СВЦЭМ!$D$33:$D$776,СВЦЭМ!$A$33:$A$776,$A18,СВЦЭМ!$B$33:$B$776,O$11)+'СЕТ СН'!$F$11+СВЦЭМ!$D$10+'СЕТ СН'!$F$5-'СЕТ СН'!$F$21</f>
        <v>2468.42303666</v>
      </c>
      <c r="P18" s="35">
        <f>SUMIFS(СВЦЭМ!$D$33:$D$776,СВЦЭМ!$A$33:$A$776,$A18,СВЦЭМ!$B$33:$B$776,P$11)+'СЕТ СН'!$F$11+СВЦЭМ!$D$10+'СЕТ СН'!$F$5-'СЕТ СН'!$F$21</f>
        <v>2475.5405463399998</v>
      </c>
      <c r="Q18" s="35">
        <f>SUMIFS(СВЦЭМ!$D$33:$D$776,СВЦЭМ!$A$33:$A$776,$A18,СВЦЭМ!$B$33:$B$776,Q$11)+'СЕТ СН'!$F$11+СВЦЭМ!$D$10+'СЕТ СН'!$F$5-'СЕТ СН'!$F$21</f>
        <v>2487.2313457999999</v>
      </c>
      <c r="R18" s="35">
        <f>SUMIFS(СВЦЭМ!$D$33:$D$776,СВЦЭМ!$A$33:$A$776,$A18,СВЦЭМ!$B$33:$B$776,R$11)+'СЕТ СН'!$F$11+СВЦЭМ!$D$10+'СЕТ СН'!$F$5-'СЕТ СН'!$F$21</f>
        <v>2490.2659119199998</v>
      </c>
      <c r="S18" s="35">
        <f>SUMIFS(СВЦЭМ!$D$33:$D$776,СВЦЭМ!$A$33:$A$776,$A18,СВЦЭМ!$B$33:$B$776,S$11)+'СЕТ СН'!$F$11+СВЦЭМ!$D$10+'СЕТ СН'!$F$5-'СЕТ СН'!$F$21</f>
        <v>2489.9581592899999</v>
      </c>
      <c r="T18" s="35">
        <f>SUMIFS(СВЦЭМ!$D$33:$D$776,СВЦЭМ!$A$33:$A$776,$A18,СВЦЭМ!$B$33:$B$776,T$11)+'СЕТ СН'!$F$11+СВЦЭМ!$D$10+'СЕТ СН'!$F$5-'СЕТ СН'!$F$21</f>
        <v>2473.6300830199998</v>
      </c>
      <c r="U18" s="35">
        <f>SUMIFS(СВЦЭМ!$D$33:$D$776,СВЦЭМ!$A$33:$A$776,$A18,СВЦЭМ!$B$33:$B$776,U$11)+'СЕТ СН'!$F$11+СВЦЭМ!$D$10+'СЕТ СН'!$F$5-'СЕТ СН'!$F$21</f>
        <v>2482.45486579</v>
      </c>
      <c r="V18" s="35">
        <f>SUMIFS(СВЦЭМ!$D$33:$D$776,СВЦЭМ!$A$33:$A$776,$A18,СВЦЭМ!$B$33:$B$776,V$11)+'СЕТ СН'!$F$11+СВЦЭМ!$D$10+'СЕТ СН'!$F$5-'СЕТ СН'!$F$21</f>
        <v>2474.2656286799997</v>
      </c>
      <c r="W18" s="35">
        <f>SUMIFS(СВЦЭМ!$D$33:$D$776,СВЦЭМ!$A$33:$A$776,$A18,СВЦЭМ!$B$33:$B$776,W$11)+'СЕТ СН'!$F$11+СВЦЭМ!$D$10+'СЕТ СН'!$F$5-'СЕТ СН'!$F$21</f>
        <v>2452.9722007599999</v>
      </c>
      <c r="X18" s="35">
        <f>SUMIFS(СВЦЭМ!$D$33:$D$776,СВЦЭМ!$A$33:$A$776,$A18,СВЦЭМ!$B$33:$B$776,X$11)+'СЕТ СН'!$F$11+СВЦЭМ!$D$10+'СЕТ СН'!$F$5-'СЕТ СН'!$F$21</f>
        <v>2484.9695710699998</v>
      </c>
      <c r="Y18" s="35">
        <f>SUMIFS(СВЦЭМ!$D$33:$D$776,СВЦЭМ!$A$33:$A$776,$A18,СВЦЭМ!$B$33:$B$776,Y$11)+'СЕТ СН'!$F$11+СВЦЭМ!$D$10+'СЕТ СН'!$F$5-'СЕТ СН'!$F$21</f>
        <v>2494.3853463699998</v>
      </c>
    </row>
    <row r="19" spans="1:25" ht="15.75" x14ac:dyDescent="0.2">
      <c r="A19" s="34">
        <f t="shared" si="0"/>
        <v>43593</v>
      </c>
      <c r="B19" s="35">
        <f>SUMIFS(СВЦЭМ!$D$33:$D$776,СВЦЭМ!$A$33:$A$776,$A19,СВЦЭМ!$B$33:$B$776,B$11)+'СЕТ СН'!$F$11+СВЦЭМ!$D$10+'СЕТ СН'!$F$5-'СЕТ СН'!$F$21</f>
        <v>2531.9955254299998</v>
      </c>
      <c r="C19" s="35">
        <f>SUMIFS(СВЦЭМ!$D$33:$D$776,СВЦЭМ!$A$33:$A$776,$A19,СВЦЭМ!$B$33:$B$776,C$11)+'СЕТ СН'!$F$11+СВЦЭМ!$D$10+'СЕТ СН'!$F$5-'СЕТ СН'!$F$21</f>
        <v>2552.1121919299999</v>
      </c>
      <c r="D19" s="35">
        <f>SUMIFS(СВЦЭМ!$D$33:$D$776,СВЦЭМ!$A$33:$A$776,$A19,СВЦЭМ!$B$33:$B$776,D$11)+'СЕТ СН'!$F$11+СВЦЭМ!$D$10+'СЕТ СН'!$F$5-'СЕТ СН'!$F$21</f>
        <v>2552.6598137999999</v>
      </c>
      <c r="E19" s="35">
        <f>SUMIFS(СВЦЭМ!$D$33:$D$776,СВЦЭМ!$A$33:$A$776,$A19,СВЦЭМ!$B$33:$B$776,E$11)+'СЕТ СН'!$F$11+СВЦЭМ!$D$10+'СЕТ СН'!$F$5-'СЕТ СН'!$F$21</f>
        <v>2559.9470871899998</v>
      </c>
      <c r="F19" s="35">
        <f>SUMIFS(СВЦЭМ!$D$33:$D$776,СВЦЭМ!$A$33:$A$776,$A19,СВЦЭМ!$B$33:$B$776,F$11)+'СЕТ СН'!$F$11+СВЦЭМ!$D$10+'СЕТ СН'!$F$5-'СЕТ СН'!$F$21</f>
        <v>2557.60007202</v>
      </c>
      <c r="G19" s="35">
        <f>SUMIFS(СВЦЭМ!$D$33:$D$776,СВЦЭМ!$A$33:$A$776,$A19,СВЦЭМ!$B$33:$B$776,G$11)+'СЕТ СН'!$F$11+СВЦЭМ!$D$10+'СЕТ СН'!$F$5-'СЕТ СН'!$F$21</f>
        <v>2536.2375398699996</v>
      </c>
      <c r="H19" s="35">
        <f>SUMIFS(СВЦЭМ!$D$33:$D$776,СВЦЭМ!$A$33:$A$776,$A19,СВЦЭМ!$B$33:$B$776,H$11)+'СЕТ СН'!$F$11+СВЦЭМ!$D$10+'СЕТ СН'!$F$5-'СЕТ СН'!$F$21</f>
        <v>2516.5383392999997</v>
      </c>
      <c r="I19" s="35">
        <f>SUMIFS(СВЦЭМ!$D$33:$D$776,СВЦЭМ!$A$33:$A$776,$A19,СВЦЭМ!$B$33:$B$776,I$11)+'СЕТ СН'!$F$11+СВЦЭМ!$D$10+'СЕТ СН'!$F$5-'СЕТ СН'!$F$21</f>
        <v>2490.9824508000002</v>
      </c>
      <c r="J19" s="35">
        <f>SUMIFS(СВЦЭМ!$D$33:$D$776,СВЦЭМ!$A$33:$A$776,$A19,СВЦЭМ!$B$33:$B$776,J$11)+'СЕТ СН'!$F$11+СВЦЭМ!$D$10+'СЕТ СН'!$F$5-'СЕТ СН'!$F$21</f>
        <v>2477.3928365900001</v>
      </c>
      <c r="K19" s="35">
        <f>SUMIFS(СВЦЭМ!$D$33:$D$776,СВЦЭМ!$A$33:$A$776,$A19,СВЦЭМ!$B$33:$B$776,K$11)+'СЕТ СН'!$F$11+СВЦЭМ!$D$10+'СЕТ СН'!$F$5-'СЕТ СН'!$F$21</f>
        <v>2484.0482999999999</v>
      </c>
      <c r="L19" s="35">
        <f>SUMIFS(СВЦЭМ!$D$33:$D$776,СВЦЭМ!$A$33:$A$776,$A19,СВЦЭМ!$B$33:$B$776,L$11)+'СЕТ СН'!$F$11+СВЦЭМ!$D$10+'СЕТ СН'!$F$5-'СЕТ СН'!$F$21</f>
        <v>2491.7685481600001</v>
      </c>
      <c r="M19" s="35">
        <f>SUMIFS(СВЦЭМ!$D$33:$D$776,СВЦЭМ!$A$33:$A$776,$A19,СВЦЭМ!$B$33:$B$776,M$11)+'СЕТ СН'!$F$11+СВЦЭМ!$D$10+'СЕТ СН'!$F$5-'СЕТ СН'!$F$21</f>
        <v>2493.9906184000001</v>
      </c>
      <c r="N19" s="35">
        <f>SUMIFS(СВЦЭМ!$D$33:$D$776,СВЦЭМ!$A$33:$A$776,$A19,СВЦЭМ!$B$33:$B$776,N$11)+'СЕТ СН'!$F$11+СВЦЭМ!$D$10+'СЕТ СН'!$F$5-'СЕТ СН'!$F$21</f>
        <v>2494.5329658299997</v>
      </c>
      <c r="O19" s="35">
        <f>SUMIFS(СВЦЭМ!$D$33:$D$776,СВЦЭМ!$A$33:$A$776,$A19,СВЦЭМ!$B$33:$B$776,O$11)+'СЕТ СН'!$F$11+СВЦЭМ!$D$10+'СЕТ СН'!$F$5-'СЕТ СН'!$F$21</f>
        <v>2488.02524619</v>
      </c>
      <c r="P19" s="35">
        <f>SUMIFS(СВЦЭМ!$D$33:$D$776,СВЦЭМ!$A$33:$A$776,$A19,СВЦЭМ!$B$33:$B$776,P$11)+'СЕТ СН'!$F$11+СВЦЭМ!$D$10+'СЕТ СН'!$F$5-'СЕТ СН'!$F$21</f>
        <v>2499.5002075499997</v>
      </c>
      <c r="Q19" s="35">
        <f>SUMIFS(СВЦЭМ!$D$33:$D$776,СВЦЭМ!$A$33:$A$776,$A19,СВЦЭМ!$B$33:$B$776,Q$11)+'СЕТ СН'!$F$11+СВЦЭМ!$D$10+'СЕТ СН'!$F$5-'СЕТ СН'!$F$21</f>
        <v>2501.8330359000001</v>
      </c>
      <c r="R19" s="35">
        <f>SUMIFS(СВЦЭМ!$D$33:$D$776,СВЦЭМ!$A$33:$A$776,$A19,СВЦЭМ!$B$33:$B$776,R$11)+'СЕТ СН'!$F$11+СВЦЭМ!$D$10+'СЕТ СН'!$F$5-'СЕТ СН'!$F$21</f>
        <v>2500.2584279100001</v>
      </c>
      <c r="S19" s="35">
        <f>SUMIFS(СВЦЭМ!$D$33:$D$776,СВЦЭМ!$A$33:$A$776,$A19,СВЦЭМ!$B$33:$B$776,S$11)+'СЕТ СН'!$F$11+СВЦЭМ!$D$10+'СЕТ СН'!$F$5-'СЕТ СН'!$F$21</f>
        <v>2505.0491459300001</v>
      </c>
      <c r="T19" s="35">
        <f>SUMIFS(СВЦЭМ!$D$33:$D$776,СВЦЭМ!$A$33:$A$776,$A19,СВЦЭМ!$B$33:$B$776,T$11)+'СЕТ СН'!$F$11+СВЦЭМ!$D$10+'СЕТ СН'!$F$5-'СЕТ СН'!$F$21</f>
        <v>2496.29341802</v>
      </c>
      <c r="U19" s="35">
        <f>SUMIFS(СВЦЭМ!$D$33:$D$776,СВЦЭМ!$A$33:$A$776,$A19,СВЦЭМ!$B$33:$B$776,U$11)+'СЕТ СН'!$F$11+СВЦЭМ!$D$10+'СЕТ СН'!$F$5-'СЕТ СН'!$F$21</f>
        <v>2485.9688114599999</v>
      </c>
      <c r="V19" s="35">
        <f>SUMIFS(СВЦЭМ!$D$33:$D$776,СВЦЭМ!$A$33:$A$776,$A19,СВЦЭМ!$B$33:$B$776,V$11)+'СЕТ СН'!$F$11+СВЦЭМ!$D$10+'СЕТ СН'!$F$5-'СЕТ СН'!$F$21</f>
        <v>2480.5073806599999</v>
      </c>
      <c r="W19" s="35">
        <f>SUMIFS(СВЦЭМ!$D$33:$D$776,СВЦЭМ!$A$33:$A$776,$A19,СВЦЭМ!$B$33:$B$776,W$11)+'СЕТ СН'!$F$11+СВЦЭМ!$D$10+'СЕТ СН'!$F$5-'СЕТ СН'!$F$21</f>
        <v>2470.2807133799997</v>
      </c>
      <c r="X19" s="35">
        <f>SUMIFS(СВЦЭМ!$D$33:$D$776,СВЦЭМ!$A$33:$A$776,$A19,СВЦЭМ!$B$33:$B$776,X$11)+'СЕТ СН'!$F$11+СВЦЭМ!$D$10+'СЕТ СН'!$F$5-'СЕТ СН'!$F$21</f>
        <v>2483.1623359599998</v>
      </c>
      <c r="Y19" s="35">
        <f>SUMIFS(СВЦЭМ!$D$33:$D$776,СВЦЭМ!$A$33:$A$776,$A19,СВЦЭМ!$B$33:$B$776,Y$11)+'СЕТ СН'!$F$11+СВЦЭМ!$D$10+'СЕТ СН'!$F$5-'СЕТ СН'!$F$21</f>
        <v>2507.8104448499998</v>
      </c>
    </row>
    <row r="20" spans="1:25" ht="15.75" x14ac:dyDescent="0.2">
      <c r="A20" s="34">
        <f t="shared" si="0"/>
        <v>43594</v>
      </c>
      <c r="B20" s="35">
        <f>SUMIFS(СВЦЭМ!$D$33:$D$776,СВЦЭМ!$A$33:$A$776,$A20,СВЦЭМ!$B$33:$B$776,B$11)+'СЕТ СН'!$F$11+СВЦЭМ!$D$10+'СЕТ СН'!$F$5-'СЕТ СН'!$F$21</f>
        <v>2488.1138742399999</v>
      </c>
      <c r="C20" s="35">
        <f>SUMIFS(СВЦЭМ!$D$33:$D$776,СВЦЭМ!$A$33:$A$776,$A20,СВЦЭМ!$B$33:$B$776,C$11)+'СЕТ СН'!$F$11+СВЦЭМ!$D$10+'СЕТ СН'!$F$5-'СЕТ СН'!$F$21</f>
        <v>2502.1509923599997</v>
      </c>
      <c r="D20" s="35">
        <f>SUMIFS(СВЦЭМ!$D$33:$D$776,СВЦЭМ!$A$33:$A$776,$A20,СВЦЭМ!$B$33:$B$776,D$11)+'СЕТ СН'!$F$11+СВЦЭМ!$D$10+'СЕТ СН'!$F$5-'СЕТ СН'!$F$21</f>
        <v>2505.2773048199997</v>
      </c>
      <c r="E20" s="35">
        <f>SUMIFS(СВЦЭМ!$D$33:$D$776,СВЦЭМ!$A$33:$A$776,$A20,СВЦЭМ!$B$33:$B$776,E$11)+'СЕТ СН'!$F$11+СВЦЭМ!$D$10+'СЕТ СН'!$F$5-'СЕТ СН'!$F$21</f>
        <v>2511.41780741</v>
      </c>
      <c r="F20" s="35">
        <f>SUMIFS(СВЦЭМ!$D$33:$D$776,СВЦЭМ!$A$33:$A$776,$A20,СВЦЭМ!$B$33:$B$776,F$11)+'СЕТ СН'!$F$11+СВЦЭМ!$D$10+'СЕТ СН'!$F$5-'СЕТ СН'!$F$21</f>
        <v>2512.9634585200001</v>
      </c>
      <c r="G20" s="35">
        <f>SUMIFS(СВЦЭМ!$D$33:$D$776,СВЦЭМ!$A$33:$A$776,$A20,СВЦЭМ!$B$33:$B$776,G$11)+'СЕТ СН'!$F$11+СВЦЭМ!$D$10+'СЕТ СН'!$F$5-'СЕТ СН'!$F$21</f>
        <v>2514.8356487599999</v>
      </c>
      <c r="H20" s="35">
        <f>SUMIFS(СВЦЭМ!$D$33:$D$776,СВЦЭМ!$A$33:$A$776,$A20,СВЦЭМ!$B$33:$B$776,H$11)+'СЕТ СН'!$F$11+СВЦЭМ!$D$10+'СЕТ СН'!$F$5-'СЕТ СН'!$F$21</f>
        <v>2501.8704665099999</v>
      </c>
      <c r="I20" s="35">
        <f>SUMIFS(СВЦЭМ!$D$33:$D$776,СВЦЭМ!$A$33:$A$776,$A20,СВЦЭМ!$B$33:$B$776,I$11)+'СЕТ СН'!$F$11+СВЦЭМ!$D$10+'СЕТ СН'!$F$5-'СЕТ СН'!$F$21</f>
        <v>2468.43843462</v>
      </c>
      <c r="J20" s="35">
        <f>SUMIFS(СВЦЭМ!$D$33:$D$776,СВЦЭМ!$A$33:$A$776,$A20,СВЦЭМ!$B$33:$B$776,J$11)+'СЕТ СН'!$F$11+СВЦЭМ!$D$10+'СЕТ СН'!$F$5-'СЕТ СН'!$F$21</f>
        <v>2438.5690712099999</v>
      </c>
      <c r="K20" s="35">
        <f>SUMIFS(СВЦЭМ!$D$33:$D$776,СВЦЭМ!$A$33:$A$776,$A20,СВЦЭМ!$B$33:$B$776,K$11)+'СЕТ СН'!$F$11+СВЦЭМ!$D$10+'СЕТ СН'!$F$5-'СЕТ СН'!$F$21</f>
        <v>2427.1136871799999</v>
      </c>
      <c r="L20" s="35">
        <f>SUMIFS(СВЦЭМ!$D$33:$D$776,СВЦЭМ!$A$33:$A$776,$A20,СВЦЭМ!$B$33:$B$776,L$11)+'СЕТ СН'!$F$11+СВЦЭМ!$D$10+'СЕТ СН'!$F$5-'СЕТ СН'!$F$21</f>
        <v>2449.2305947099999</v>
      </c>
      <c r="M20" s="35">
        <f>SUMIFS(СВЦЭМ!$D$33:$D$776,СВЦЭМ!$A$33:$A$776,$A20,СВЦЭМ!$B$33:$B$776,M$11)+'СЕТ СН'!$F$11+СВЦЭМ!$D$10+'СЕТ СН'!$F$5-'СЕТ СН'!$F$21</f>
        <v>2479.4202651000001</v>
      </c>
      <c r="N20" s="35">
        <f>SUMIFS(СВЦЭМ!$D$33:$D$776,СВЦЭМ!$A$33:$A$776,$A20,СВЦЭМ!$B$33:$B$776,N$11)+'СЕТ СН'!$F$11+СВЦЭМ!$D$10+'СЕТ СН'!$F$5-'СЕТ СН'!$F$21</f>
        <v>2521.8834640199998</v>
      </c>
      <c r="O20" s="35">
        <f>SUMIFS(СВЦЭМ!$D$33:$D$776,СВЦЭМ!$A$33:$A$776,$A20,СВЦЭМ!$B$33:$B$776,O$11)+'СЕТ СН'!$F$11+СВЦЭМ!$D$10+'СЕТ СН'!$F$5-'СЕТ СН'!$F$21</f>
        <v>2527.8910669799998</v>
      </c>
      <c r="P20" s="35">
        <f>SUMIFS(СВЦЭМ!$D$33:$D$776,СВЦЭМ!$A$33:$A$776,$A20,СВЦЭМ!$B$33:$B$776,P$11)+'СЕТ СН'!$F$11+СВЦЭМ!$D$10+'СЕТ СН'!$F$5-'СЕТ СН'!$F$21</f>
        <v>2537.0630633599999</v>
      </c>
      <c r="Q20" s="35">
        <f>SUMIFS(СВЦЭМ!$D$33:$D$776,СВЦЭМ!$A$33:$A$776,$A20,СВЦЭМ!$B$33:$B$776,Q$11)+'СЕТ СН'!$F$11+СВЦЭМ!$D$10+'СЕТ СН'!$F$5-'СЕТ СН'!$F$21</f>
        <v>2542.78847541</v>
      </c>
      <c r="R20" s="35">
        <f>SUMIFS(СВЦЭМ!$D$33:$D$776,СВЦЭМ!$A$33:$A$776,$A20,СВЦЭМ!$B$33:$B$776,R$11)+'СЕТ СН'!$F$11+СВЦЭМ!$D$10+'СЕТ СН'!$F$5-'СЕТ СН'!$F$21</f>
        <v>2543.9383896499999</v>
      </c>
      <c r="S20" s="35">
        <f>SUMIFS(СВЦЭМ!$D$33:$D$776,СВЦЭМ!$A$33:$A$776,$A20,СВЦЭМ!$B$33:$B$776,S$11)+'СЕТ СН'!$F$11+СВЦЭМ!$D$10+'СЕТ СН'!$F$5-'СЕТ СН'!$F$21</f>
        <v>2544.72339435</v>
      </c>
      <c r="T20" s="35">
        <f>SUMIFS(СВЦЭМ!$D$33:$D$776,СВЦЭМ!$A$33:$A$776,$A20,СВЦЭМ!$B$33:$B$776,T$11)+'СЕТ СН'!$F$11+СВЦЭМ!$D$10+'СЕТ СН'!$F$5-'СЕТ СН'!$F$21</f>
        <v>2541.3377984999997</v>
      </c>
      <c r="U20" s="35">
        <f>SUMIFS(СВЦЭМ!$D$33:$D$776,СВЦЭМ!$A$33:$A$776,$A20,СВЦЭМ!$B$33:$B$776,U$11)+'СЕТ СН'!$F$11+СВЦЭМ!$D$10+'СЕТ СН'!$F$5-'СЕТ СН'!$F$21</f>
        <v>2522.1366889800001</v>
      </c>
      <c r="V20" s="35">
        <f>SUMIFS(СВЦЭМ!$D$33:$D$776,СВЦЭМ!$A$33:$A$776,$A20,СВЦЭМ!$B$33:$B$776,V$11)+'СЕТ СН'!$F$11+СВЦЭМ!$D$10+'СЕТ СН'!$F$5-'СЕТ СН'!$F$21</f>
        <v>2475.6249097800001</v>
      </c>
      <c r="W20" s="35">
        <f>SUMIFS(СВЦЭМ!$D$33:$D$776,СВЦЭМ!$A$33:$A$776,$A20,СВЦЭМ!$B$33:$B$776,W$11)+'СЕТ СН'!$F$11+СВЦЭМ!$D$10+'СЕТ СН'!$F$5-'СЕТ СН'!$F$21</f>
        <v>2453.7364959299998</v>
      </c>
      <c r="X20" s="35">
        <f>SUMIFS(СВЦЭМ!$D$33:$D$776,СВЦЭМ!$A$33:$A$776,$A20,СВЦЭМ!$B$33:$B$776,X$11)+'СЕТ СН'!$F$11+СВЦЭМ!$D$10+'СЕТ СН'!$F$5-'СЕТ СН'!$F$21</f>
        <v>2485.1623622299999</v>
      </c>
      <c r="Y20" s="35">
        <f>SUMIFS(СВЦЭМ!$D$33:$D$776,СВЦЭМ!$A$33:$A$776,$A20,СВЦЭМ!$B$33:$B$776,Y$11)+'СЕТ СН'!$F$11+СВЦЭМ!$D$10+'СЕТ СН'!$F$5-'СЕТ СН'!$F$21</f>
        <v>2472.55169862</v>
      </c>
    </row>
    <row r="21" spans="1:25" ht="15.75" x14ac:dyDescent="0.2">
      <c r="A21" s="34">
        <f t="shared" si="0"/>
        <v>43595</v>
      </c>
      <c r="B21" s="35">
        <f>SUMIFS(СВЦЭМ!$D$33:$D$776,СВЦЭМ!$A$33:$A$776,$A21,СВЦЭМ!$B$33:$B$776,B$11)+'СЕТ СН'!$F$11+СВЦЭМ!$D$10+'СЕТ СН'!$F$5-'СЕТ СН'!$F$21</f>
        <v>2495.2218799100001</v>
      </c>
      <c r="C21" s="35">
        <f>SUMIFS(СВЦЭМ!$D$33:$D$776,СВЦЭМ!$A$33:$A$776,$A21,СВЦЭМ!$B$33:$B$776,C$11)+'СЕТ СН'!$F$11+СВЦЭМ!$D$10+'СЕТ СН'!$F$5-'СЕТ СН'!$F$21</f>
        <v>2548.0327376999999</v>
      </c>
      <c r="D21" s="35">
        <f>SUMIFS(СВЦЭМ!$D$33:$D$776,СВЦЭМ!$A$33:$A$776,$A21,СВЦЭМ!$B$33:$B$776,D$11)+'СЕТ СН'!$F$11+СВЦЭМ!$D$10+'СЕТ СН'!$F$5-'СЕТ СН'!$F$21</f>
        <v>2563.0405829299998</v>
      </c>
      <c r="E21" s="35">
        <f>SUMIFS(СВЦЭМ!$D$33:$D$776,СВЦЭМ!$A$33:$A$776,$A21,СВЦЭМ!$B$33:$B$776,E$11)+'СЕТ СН'!$F$11+СВЦЭМ!$D$10+'СЕТ СН'!$F$5-'СЕТ СН'!$F$21</f>
        <v>2582.42305958</v>
      </c>
      <c r="F21" s="35">
        <f>SUMIFS(СВЦЭМ!$D$33:$D$776,СВЦЭМ!$A$33:$A$776,$A21,СВЦЭМ!$B$33:$B$776,F$11)+'СЕТ СН'!$F$11+СВЦЭМ!$D$10+'СЕТ СН'!$F$5-'СЕТ СН'!$F$21</f>
        <v>2600.5137075299999</v>
      </c>
      <c r="G21" s="35">
        <f>SUMIFS(СВЦЭМ!$D$33:$D$776,СВЦЭМ!$A$33:$A$776,$A21,СВЦЭМ!$B$33:$B$776,G$11)+'СЕТ СН'!$F$11+СВЦЭМ!$D$10+'СЕТ СН'!$F$5-'СЕТ СН'!$F$21</f>
        <v>2599.0177785199999</v>
      </c>
      <c r="H21" s="35">
        <f>SUMIFS(СВЦЭМ!$D$33:$D$776,СВЦЭМ!$A$33:$A$776,$A21,СВЦЭМ!$B$33:$B$776,H$11)+'СЕТ СН'!$F$11+СВЦЭМ!$D$10+'СЕТ СН'!$F$5-'СЕТ СН'!$F$21</f>
        <v>2588.5298068100001</v>
      </c>
      <c r="I21" s="35">
        <f>SUMIFS(СВЦЭМ!$D$33:$D$776,СВЦЭМ!$A$33:$A$776,$A21,СВЦЭМ!$B$33:$B$776,I$11)+'СЕТ СН'!$F$11+СВЦЭМ!$D$10+'СЕТ СН'!$F$5-'СЕТ СН'!$F$21</f>
        <v>2556.7673341099999</v>
      </c>
      <c r="J21" s="35">
        <f>SUMIFS(СВЦЭМ!$D$33:$D$776,СВЦЭМ!$A$33:$A$776,$A21,СВЦЭМ!$B$33:$B$776,J$11)+'СЕТ СН'!$F$11+СВЦЭМ!$D$10+'СЕТ СН'!$F$5-'СЕТ СН'!$F$21</f>
        <v>2515.4885793099997</v>
      </c>
      <c r="K21" s="35">
        <f>SUMIFS(СВЦЭМ!$D$33:$D$776,СВЦЭМ!$A$33:$A$776,$A21,СВЦЭМ!$B$33:$B$776,K$11)+'СЕТ СН'!$F$11+СВЦЭМ!$D$10+'СЕТ СН'!$F$5-'СЕТ СН'!$F$21</f>
        <v>2485.78422533</v>
      </c>
      <c r="L21" s="35">
        <f>SUMIFS(СВЦЭМ!$D$33:$D$776,СВЦЭМ!$A$33:$A$776,$A21,СВЦЭМ!$B$33:$B$776,L$11)+'СЕТ СН'!$F$11+СВЦЭМ!$D$10+'СЕТ СН'!$F$5-'СЕТ СН'!$F$21</f>
        <v>2477.5302836599999</v>
      </c>
      <c r="M21" s="35">
        <f>SUMIFS(СВЦЭМ!$D$33:$D$776,СВЦЭМ!$A$33:$A$776,$A21,СВЦЭМ!$B$33:$B$776,M$11)+'СЕТ СН'!$F$11+СВЦЭМ!$D$10+'СЕТ СН'!$F$5-'СЕТ СН'!$F$21</f>
        <v>2475.8344142400001</v>
      </c>
      <c r="N21" s="35">
        <f>SUMIFS(СВЦЭМ!$D$33:$D$776,СВЦЭМ!$A$33:$A$776,$A21,СВЦЭМ!$B$33:$B$776,N$11)+'СЕТ СН'!$F$11+СВЦЭМ!$D$10+'СЕТ СН'!$F$5-'СЕТ СН'!$F$21</f>
        <v>2491.4894413900001</v>
      </c>
      <c r="O21" s="35">
        <f>SUMIFS(СВЦЭМ!$D$33:$D$776,СВЦЭМ!$A$33:$A$776,$A21,СВЦЭМ!$B$33:$B$776,O$11)+'СЕТ СН'!$F$11+СВЦЭМ!$D$10+'СЕТ СН'!$F$5-'СЕТ СН'!$F$21</f>
        <v>2515.47419038</v>
      </c>
      <c r="P21" s="35">
        <f>SUMIFS(СВЦЭМ!$D$33:$D$776,СВЦЭМ!$A$33:$A$776,$A21,СВЦЭМ!$B$33:$B$776,P$11)+'СЕТ СН'!$F$11+СВЦЭМ!$D$10+'СЕТ СН'!$F$5-'СЕТ СН'!$F$21</f>
        <v>2524.11377515</v>
      </c>
      <c r="Q21" s="35">
        <f>SUMIFS(СВЦЭМ!$D$33:$D$776,СВЦЭМ!$A$33:$A$776,$A21,СВЦЭМ!$B$33:$B$776,Q$11)+'СЕТ СН'!$F$11+СВЦЭМ!$D$10+'СЕТ СН'!$F$5-'СЕТ СН'!$F$21</f>
        <v>2542.0222427199997</v>
      </c>
      <c r="R21" s="35">
        <f>SUMIFS(СВЦЭМ!$D$33:$D$776,СВЦЭМ!$A$33:$A$776,$A21,СВЦЭМ!$B$33:$B$776,R$11)+'СЕТ СН'!$F$11+СВЦЭМ!$D$10+'СЕТ СН'!$F$5-'СЕТ СН'!$F$21</f>
        <v>2551.9513807499998</v>
      </c>
      <c r="S21" s="35">
        <f>SUMIFS(СВЦЭМ!$D$33:$D$776,СВЦЭМ!$A$33:$A$776,$A21,СВЦЭМ!$B$33:$B$776,S$11)+'СЕТ СН'!$F$11+СВЦЭМ!$D$10+'СЕТ СН'!$F$5-'СЕТ СН'!$F$21</f>
        <v>2554.6488775099997</v>
      </c>
      <c r="T21" s="35">
        <f>SUMIFS(СВЦЭМ!$D$33:$D$776,СВЦЭМ!$A$33:$A$776,$A21,СВЦЭМ!$B$33:$B$776,T$11)+'СЕТ СН'!$F$11+СВЦЭМ!$D$10+'СЕТ СН'!$F$5-'СЕТ СН'!$F$21</f>
        <v>2539.5546390099998</v>
      </c>
      <c r="U21" s="35">
        <f>SUMIFS(СВЦЭМ!$D$33:$D$776,СВЦЭМ!$A$33:$A$776,$A21,СВЦЭМ!$B$33:$B$776,U$11)+'СЕТ СН'!$F$11+СВЦЭМ!$D$10+'СЕТ СН'!$F$5-'СЕТ СН'!$F$21</f>
        <v>2517.9419530300001</v>
      </c>
      <c r="V21" s="35">
        <f>SUMIFS(СВЦЭМ!$D$33:$D$776,СВЦЭМ!$A$33:$A$776,$A21,СВЦЭМ!$B$33:$B$776,V$11)+'СЕТ СН'!$F$11+СВЦЭМ!$D$10+'СЕТ СН'!$F$5-'СЕТ СН'!$F$21</f>
        <v>2484.0156502700002</v>
      </c>
      <c r="W21" s="35">
        <f>SUMIFS(СВЦЭМ!$D$33:$D$776,СВЦЭМ!$A$33:$A$776,$A21,СВЦЭМ!$B$33:$B$776,W$11)+'СЕТ СН'!$F$11+СВЦЭМ!$D$10+'СЕТ СН'!$F$5-'СЕТ СН'!$F$21</f>
        <v>2464.0209609399999</v>
      </c>
      <c r="X21" s="35">
        <f>SUMIFS(СВЦЭМ!$D$33:$D$776,СВЦЭМ!$A$33:$A$776,$A21,СВЦЭМ!$B$33:$B$776,X$11)+'СЕТ СН'!$F$11+СВЦЭМ!$D$10+'СЕТ СН'!$F$5-'СЕТ СН'!$F$21</f>
        <v>2487.0396861599997</v>
      </c>
      <c r="Y21" s="35">
        <f>SUMIFS(СВЦЭМ!$D$33:$D$776,СВЦЭМ!$A$33:$A$776,$A21,СВЦЭМ!$B$33:$B$776,Y$11)+'СЕТ СН'!$F$11+СВЦЭМ!$D$10+'СЕТ СН'!$F$5-'СЕТ СН'!$F$21</f>
        <v>2520.5382244900002</v>
      </c>
    </row>
    <row r="22" spans="1:25" ht="15.75" x14ac:dyDescent="0.2">
      <c r="A22" s="34">
        <f t="shared" si="0"/>
        <v>43596</v>
      </c>
      <c r="B22" s="35">
        <f>SUMIFS(СВЦЭМ!$D$33:$D$776,СВЦЭМ!$A$33:$A$776,$A22,СВЦЭМ!$B$33:$B$776,B$11)+'СЕТ СН'!$F$11+СВЦЭМ!$D$10+'СЕТ СН'!$F$5-'СЕТ СН'!$F$21</f>
        <v>2565.26677724</v>
      </c>
      <c r="C22" s="35">
        <f>SUMIFS(СВЦЭМ!$D$33:$D$776,СВЦЭМ!$A$33:$A$776,$A22,СВЦЭМ!$B$33:$B$776,C$11)+'СЕТ СН'!$F$11+СВЦЭМ!$D$10+'СЕТ СН'!$F$5-'СЕТ СН'!$F$21</f>
        <v>2581.32374342</v>
      </c>
      <c r="D22" s="35">
        <f>SUMIFS(СВЦЭМ!$D$33:$D$776,СВЦЭМ!$A$33:$A$776,$A22,СВЦЭМ!$B$33:$B$776,D$11)+'СЕТ СН'!$F$11+СВЦЭМ!$D$10+'СЕТ СН'!$F$5-'СЕТ СН'!$F$21</f>
        <v>2614.0578447399998</v>
      </c>
      <c r="E22" s="35">
        <f>SUMIFS(СВЦЭМ!$D$33:$D$776,СВЦЭМ!$A$33:$A$776,$A22,СВЦЭМ!$B$33:$B$776,E$11)+'СЕТ СН'!$F$11+СВЦЭМ!$D$10+'СЕТ СН'!$F$5-'СЕТ СН'!$F$21</f>
        <v>2608.76108578</v>
      </c>
      <c r="F22" s="35">
        <f>SUMIFS(СВЦЭМ!$D$33:$D$776,СВЦЭМ!$A$33:$A$776,$A22,СВЦЭМ!$B$33:$B$776,F$11)+'СЕТ СН'!$F$11+СВЦЭМ!$D$10+'СЕТ СН'!$F$5-'СЕТ СН'!$F$21</f>
        <v>2632.5921624699999</v>
      </c>
      <c r="G22" s="35">
        <f>SUMIFS(СВЦЭМ!$D$33:$D$776,СВЦЭМ!$A$33:$A$776,$A22,СВЦЭМ!$B$33:$B$776,G$11)+'СЕТ СН'!$F$11+СВЦЭМ!$D$10+'СЕТ СН'!$F$5-'СЕТ СН'!$F$21</f>
        <v>2632.3147228500002</v>
      </c>
      <c r="H22" s="35">
        <f>SUMIFS(СВЦЭМ!$D$33:$D$776,СВЦЭМ!$A$33:$A$776,$A22,СВЦЭМ!$B$33:$B$776,H$11)+'СЕТ СН'!$F$11+СВЦЭМ!$D$10+'СЕТ СН'!$F$5-'СЕТ СН'!$F$21</f>
        <v>2549.9885647699998</v>
      </c>
      <c r="I22" s="35">
        <f>SUMIFS(СВЦЭМ!$D$33:$D$776,СВЦЭМ!$A$33:$A$776,$A22,СВЦЭМ!$B$33:$B$776,I$11)+'СЕТ СН'!$F$11+СВЦЭМ!$D$10+'СЕТ СН'!$F$5-'СЕТ СН'!$F$21</f>
        <v>2508.15565268</v>
      </c>
      <c r="J22" s="35">
        <f>SUMIFS(СВЦЭМ!$D$33:$D$776,СВЦЭМ!$A$33:$A$776,$A22,СВЦЭМ!$B$33:$B$776,J$11)+'СЕТ СН'!$F$11+СВЦЭМ!$D$10+'СЕТ СН'!$F$5-'СЕТ СН'!$F$21</f>
        <v>2401.6185892899998</v>
      </c>
      <c r="K22" s="35">
        <f>SUMIFS(СВЦЭМ!$D$33:$D$776,СВЦЭМ!$A$33:$A$776,$A22,СВЦЭМ!$B$33:$B$776,K$11)+'СЕТ СН'!$F$11+СВЦЭМ!$D$10+'СЕТ СН'!$F$5-'СЕТ СН'!$F$21</f>
        <v>2322.38788836</v>
      </c>
      <c r="L22" s="35">
        <f>SUMIFS(СВЦЭМ!$D$33:$D$776,СВЦЭМ!$A$33:$A$776,$A22,СВЦЭМ!$B$33:$B$776,L$11)+'СЕТ СН'!$F$11+СВЦЭМ!$D$10+'СЕТ СН'!$F$5-'СЕТ СН'!$F$21</f>
        <v>2295.7975057200001</v>
      </c>
      <c r="M22" s="35">
        <f>SUMIFS(СВЦЭМ!$D$33:$D$776,СВЦЭМ!$A$33:$A$776,$A22,СВЦЭМ!$B$33:$B$776,M$11)+'СЕТ СН'!$F$11+СВЦЭМ!$D$10+'СЕТ СН'!$F$5-'СЕТ СН'!$F$21</f>
        <v>2296.44365788</v>
      </c>
      <c r="N22" s="35">
        <f>SUMIFS(СВЦЭМ!$D$33:$D$776,СВЦЭМ!$A$33:$A$776,$A22,СВЦЭМ!$B$33:$B$776,N$11)+'СЕТ СН'!$F$11+СВЦЭМ!$D$10+'СЕТ СН'!$F$5-'СЕТ СН'!$F$21</f>
        <v>2308.7525666299998</v>
      </c>
      <c r="O22" s="35">
        <f>SUMIFS(СВЦЭМ!$D$33:$D$776,СВЦЭМ!$A$33:$A$776,$A22,СВЦЭМ!$B$33:$B$776,O$11)+'СЕТ СН'!$F$11+СВЦЭМ!$D$10+'СЕТ СН'!$F$5-'СЕТ СН'!$F$21</f>
        <v>2314.5240069199999</v>
      </c>
      <c r="P22" s="35">
        <f>SUMIFS(СВЦЭМ!$D$33:$D$776,СВЦЭМ!$A$33:$A$776,$A22,СВЦЭМ!$B$33:$B$776,P$11)+'СЕТ СН'!$F$11+СВЦЭМ!$D$10+'СЕТ СН'!$F$5-'СЕТ СН'!$F$21</f>
        <v>2322.0567525899996</v>
      </c>
      <c r="Q22" s="35">
        <f>SUMIFS(СВЦЭМ!$D$33:$D$776,СВЦЭМ!$A$33:$A$776,$A22,СВЦЭМ!$B$33:$B$776,Q$11)+'СЕТ СН'!$F$11+СВЦЭМ!$D$10+'СЕТ СН'!$F$5-'СЕТ СН'!$F$21</f>
        <v>2327.5932903100002</v>
      </c>
      <c r="R22" s="35">
        <f>SUMIFS(СВЦЭМ!$D$33:$D$776,СВЦЭМ!$A$33:$A$776,$A22,СВЦЭМ!$B$33:$B$776,R$11)+'СЕТ СН'!$F$11+СВЦЭМ!$D$10+'СЕТ СН'!$F$5-'СЕТ СН'!$F$21</f>
        <v>2323.7311453299999</v>
      </c>
      <c r="S22" s="35">
        <f>SUMIFS(СВЦЭМ!$D$33:$D$776,СВЦЭМ!$A$33:$A$776,$A22,СВЦЭМ!$B$33:$B$776,S$11)+'СЕТ СН'!$F$11+СВЦЭМ!$D$10+'СЕТ СН'!$F$5-'СЕТ СН'!$F$21</f>
        <v>2325.6579298400002</v>
      </c>
      <c r="T22" s="35">
        <f>SUMIFS(СВЦЭМ!$D$33:$D$776,СВЦЭМ!$A$33:$A$776,$A22,СВЦЭМ!$B$33:$B$776,T$11)+'СЕТ СН'!$F$11+СВЦЭМ!$D$10+'СЕТ СН'!$F$5-'СЕТ СН'!$F$21</f>
        <v>2314.8491239999998</v>
      </c>
      <c r="U22" s="35">
        <f>SUMIFS(СВЦЭМ!$D$33:$D$776,СВЦЭМ!$A$33:$A$776,$A22,СВЦЭМ!$B$33:$B$776,U$11)+'СЕТ СН'!$F$11+СВЦЭМ!$D$10+'СЕТ СН'!$F$5-'СЕТ СН'!$F$21</f>
        <v>2301.2863180200002</v>
      </c>
      <c r="V22" s="35">
        <f>SUMIFS(СВЦЭМ!$D$33:$D$776,СВЦЭМ!$A$33:$A$776,$A22,СВЦЭМ!$B$33:$B$776,V$11)+'СЕТ СН'!$F$11+СВЦЭМ!$D$10+'СЕТ СН'!$F$5-'СЕТ СН'!$F$21</f>
        <v>2291.8571024499997</v>
      </c>
      <c r="W22" s="35">
        <f>SUMIFS(СВЦЭМ!$D$33:$D$776,СВЦЭМ!$A$33:$A$776,$A22,СВЦЭМ!$B$33:$B$776,W$11)+'СЕТ СН'!$F$11+СВЦЭМ!$D$10+'СЕТ СН'!$F$5-'СЕТ СН'!$F$21</f>
        <v>2303.91626791</v>
      </c>
      <c r="X22" s="35">
        <f>SUMIFS(СВЦЭМ!$D$33:$D$776,СВЦЭМ!$A$33:$A$776,$A22,СВЦЭМ!$B$33:$B$776,X$11)+'СЕТ СН'!$F$11+СВЦЭМ!$D$10+'СЕТ СН'!$F$5-'СЕТ СН'!$F$21</f>
        <v>2325.73186936</v>
      </c>
      <c r="Y22" s="35">
        <f>SUMIFS(СВЦЭМ!$D$33:$D$776,СВЦЭМ!$A$33:$A$776,$A22,СВЦЭМ!$B$33:$B$776,Y$11)+'СЕТ СН'!$F$11+СВЦЭМ!$D$10+'СЕТ СН'!$F$5-'СЕТ СН'!$F$21</f>
        <v>2403.5964732699999</v>
      </c>
    </row>
    <row r="23" spans="1:25" ht="15.75" x14ac:dyDescent="0.2">
      <c r="A23" s="34">
        <f t="shared" si="0"/>
        <v>43597</v>
      </c>
      <c r="B23" s="35">
        <f>SUMIFS(СВЦЭМ!$D$33:$D$776,СВЦЭМ!$A$33:$A$776,$A23,СВЦЭМ!$B$33:$B$776,B$11)+'СЕТ СН'!$F$11+СВЦЭМ!$D$10+'СЕТ СН'!$F$5-'СЕТ СН'!$F$21</f>
        <v>2488.1194788299999</v>
      </c>
      <c r="C23" s="35">
        <f>SUMIFS(СВЦЭМ!$D$33:$D$776,СВЦЭМ!$A$33:$A$776,$A23,СВЦЭМ!$B$33:$B$776,C$11)+'СЕТ СН'!$F$11+СВЦЭМ!$D$10+'СЕТ СН'!$F$5-'СЕТ СН'!$F$21</f>
        <v>2585.0606990699998</v>
      </c>
      <c r="D23" s="35">
        <f>SUMIFS(СВЦЭМ!$D$33:$D$776,СВЦЭМ!$A$33:$A$776,$A23,СВЦЭМ!$B$33:$B$776,D$11)+'СЕТ СН'!$F$11+СВЦЭМ!$D$10+'СЕТ СН'!$F$5-'СЕТ СН'!$F$21</f>
        <v>2669.8823774499997</v>
      </c>
      <c r="E23" s="35">
        <f>SUMIFS(СВЦЭМ!$D$33:$D$776,СВЦЭМ!$A$33:$A$776,$A23,СВЦЭМ!$B$33:$B$776,E$11)+'СЕТ СН'!$F$11+СВЦЭМ!$D$10+'СЕТ СН'!$F$5-'СЕТ СН'!$F$21</f>
        <v>2664.4544491299998</v>
      </c>
      <c r="F23" s="35">
        <f>SUMIFS(СВЦЭМ!$D$33:$D$776,СВЦЭМ!$A$33:$A$776,$A23,СВЦЭМ!$B$33:$B$776,F$11)+'СЕТ СН'!$F$11+СВЦЭМ!$D$10+'СЕТ СН'!$F$5-'СЕТ СН'!$F$21</f>
        <v>2669.2896997999997</v>
      </c>
      <c r="G23" s="35">
        <f>SUMIFS(СВЦЭМ!$D$33:$D$776,СВЦЭМ!$A$33:$A$776,$A23,СВЦЭМ!$B$33:$B$776,G$11)+'СЕТ СН'!$F$11+СВЦЭМ!$D$10+'СЕТ СН'!$F$5-'СЕТ СН'!$F$21</f>
        <v>2686.1760376599996</v>
      </c>
      <c r="H23" s="35">
        <f>SUMIFS(СВЦЭМ!$D$33:$D$776,СВЦЭМ!$A$33:$A$776,$A23,СВЦЭМ!$B$33:$B$776,H$11)+'СЕТ СН'!$F$11+СВЦЭМ!$D$10+'СЕТ СН'!$F$5-'СЕТ СН'!$F$21</f>
        <v>2625.0715171399997</v>
      </c>
      <c r="I23" s="35">
        <f>SUMIFS(СВЦЭМ!$D$33:$D$776,СВЦЭМ!$A$33:$A$776,$A23,СВЦЭМ!$B$33:$B$776,I$11)+'СЕТ СН'!$F$11+СВЦЭМ!$D$10+'СЕТ СН'!$F$5-'СЕТ СН'!$F$21</f>
        <v>2531.9175004099998</v>
      </c>
      <c r="J23" s="35">
        <f>SUMIFS(СВЦЭМ!$D$33:$D$776,СВЦЭМ!$A$33:$A$776,$A23,СВЦЭМ!$B$33:$B$776,J$11)+'СЕТ СН'!$F$11+СВЦЭМ!$D$10+'СЕТ СН'!$F$5-'СЕТ СН'!$F$21</f>
        <v>2440.9914724099999</v>
      </c>
      <c r="K23" s="35">
        <f>SUMIFS(СВЦЭМ!$D$33:$D$776,СВЦЭМ!$A$33:$A$776,$A23,СВЦЭМ!$B$33:$B$776,K$11)+'СЕТ СН'!$F$11+СВЦЭМ!$D$10+'СЕТ СН'!$F$5-'СЕТ СН'!$F$21</f>
        <v>2347.0288986599999</v>
      </c>
      <c r="L23" s="35">
        <f>SUMIFS(СВЦЭМ!$D$33:$D$776,СВЦЭМ!$A$33:$A$776,$A23,СВЦЭМ!$B$33:$B$776,L$11)+'СЕТ СН'!$F$11+СВЦЭМ!$D$10+'СЕТ СН'!$F$5-'СЕТ СН'!$F$21</f>
        <v>2299.50927151</v>
      </c>
      <c r="M23" s="35">
        <f>SUMIFS(СВЦЭМ!$D$33:$D$776,СВЦЭМ!$A$33:$A$776,$A23,СВЦЭМ!$B$33:$B$776,M$11)+'СЕТ СН'!$F$11+СВЦЭМ!$D$10+'СЕТ СН'!$F$5-'СЕТ СН'!$F$21</f>
        <v>2283.6073600499999</v>
      </c>
      <c r="N23" s="35">
        <f>SUMIFS(СВЦЭМ!$D$33:$D$776,СВЦЭМ!$A$33:$A$776,$A23,СВЦЭМ!$B$33:$B$776,N$11)+'СЕТ СН'!$F$11+СВЦЭМ!$D$10+'СЕТ СН'!$F$5-'СЕТ СН'!$F$21</f>
        <v>2290.4339616899997</v>
      </c>
      <c r="O23" s="35">
        <f>SUMIFS(СВЦЭМ!$D$33:$D$776,СВЦЭМ!$A$33:$A$776,$A23,СВЦЭМ!$B$33:$B$776,O$11)+'СЕТ СН'!$F$11+СВЦЭМ!$D$10+'СЕТ СН'!$F$5-'СЕТ СН'!$F$21</f>
        <v>2296.47369708</v>
      </c>
      <c r="P23" s="35">
        <f>SUMIFS(СВЦЭМ!$D$33:$D$776,СВЦЭМ!$A$33:$A$776,$A23,СВЦЭМ!$B$33:$B$776,P$11)+'СЕТ СН'!$F$11+СВЦЭМ!$D$10+'СЕТ СН'!$F$5-'СЕТ СН'!$F$21</f>
        <v>2307.1684695700001</v>
      </c>
      <c r="Q23" s="35">
        <f>SUMIFS(СВЦЭМ!$D$33:$D$776,СВЦЭМ!$A$33:$A$776,$A23,СВЦЭМ!$B$33:$B$776,Q$11)+'СЕТ СН'!$F$11+СВЦЭМ!$D$10+'СЕТ СН'!$F$5-'СЕТ СН'!$F$21</f>
        <v>2322.0202811199997</v>
      </c>
      <c r="R23" s="35">
        <f>SUMIFS(СВЦЭМ!$D$33:$D$776,СВЦЭМ!$A$33:$A$776,$A23,СВЦЭМ!$B$33:$B$776,R$11)+'СЕТ СН'!$F$11+СВЦЭМ!$D$10+'СЕТ СН'!$F$5-'СЕТ СН'!$F$21</f>
        <v>2320.27702267</v>
      </c>
      <c r="S23" s="35">
        <f>SUMIFS(СВЦЭМ!$D$33:$D$776,СВЦЭМ!$A$33:$A$776,$A23,СВЦЭМ!$B$33:$B$776,S$11)+'СЕТ СН'!$F$11+СВЦЭМ!$D$10+'СЕТ СН'!$F$5-'СЕТ СН'!$F$21</f>
        <v>2311.5328227</v>
      </c>
      <c r="T23" s="35">
        <f>SUMIFS(СВЦЭМ!$D$33:$D$776,СВЦЭМ!$A$33:$A$776,$A23,СВЦЭМ!$B$33:$B$776,T$11)+'СЕТ СН'!$F$11+СВЦЭМ!$D$10+'СЕТ СН'!$F$5-'СЕТ СН'!$F$21</f>
        <v>2295.4830269200002</v>
      </c>
      <c r="U23" s="35">
        <f>SUMIFS(СВЦЭМ!$D$33:$D$776,СВЦЭМ!$A$33:$A$776,$A23,СВЦЭМ!$B$33:$B$776,U$11)+'СЕТ СН'!$F$11+СВЦЭМ!$D$10+'СЕТ СН'!$F$5-'СЕТ СН'!$F$21</f>
        <v>2272.0028221799998</v>
      </c>
      <c r="V23" s="35">
        <f>SUMIFS(СВЦЭМ!$D$33:$D$776,СВЦЭМ!$A$33:$A$776,$A23,СВЦЭМ!$B$33:$B$776,V$11)+'СЕТ СН'!$F$11+СВЦЭМ!$D$10+'СЕТ СН'!$F$5-'СЕТ СН'!$F$21</f>
        <v>2247.7665185799997</v>
      </c>
      <c r="W23" s="35">
        <f>SUMIFS(СВЦЭМ!$D$33:$D$776,СВЦЭМ!$A$33:$A$776,$A23,СВЦЭМ!$B$33:$B$776,W$11)+'СЕТ СН'!$F$11+СВЦЭМ!$D$10+'СЕТ СН'!$F$5-'СЕТ СН'!$F$21</f>
        <v>2250.5105579900001</v>
      </c>
      <c r="X23" s="35">
        <f>SUMIFS(СВЦЭМ!$D$33:$D$776,СВЦЭМ!$A$33:$A$776,$A23,СВЦЭМ!$B$33:$B$776,X$11)+'СЕТ СН'!$F$11+СВЦЭМ!$D$10+'СЕТ СН'!$F$5-'СЕТ СН'!$F$21</f>
        <v>2285.2154568699998</v>
      </c>
      <c r="Y23" s="35">
        <f>SUMIFS(СВЦЭМ!$D$33:$D$776,СВЦЭМ!$A$33:$A$776,$A23,СВЦЭМ!$B$33:$B$776,Y$11)+'СЕТ СН'!$F$11+СВЦЭМ!$D$10+'СЕТ СН'!$F$5-'СЕТ СН'!$F$21</f>
        <v>2362.3954211</v>
      </c>
    </row>
    <row r="24" spans="1:25" ht="15.75" x14ac:dyDescent="0.2">
      <c r="A24" s="34">
        <f t="shared" si="0"/>
        <v>43598</v>
      </c>
      <c r="B24" s="35">
        <f>SUMIFS(СВЦЭМ!$D$33:$D$776,СВЦЭМ!$A$33:$A$776,$A24,СВЦЭМ!$B$33:$B$776,B$11)+'СЕТ СН'!$F$11+СВЦЭМ!$D$10+'СЕТ СН'!$F$5-'СЕТ СН'!$F$21</f>
        <v>2388.7840854299998</v>
      </c>
      <c r="C24" s="35">
        <f>SUMIFS(СВЦЭМ!$D$33:$D$776,СВЦЭМ!$A$33:$A$776,$A24,СВЦЭМ!$B$33:$B$776,C$11)+'СЕТ СН'!$F$11+СВЦЭМ!$D$10+'СЕТ СН'!$F$5-'СЕТ СН'!$F$21</f>
        <v>2487.0571260299998</v>
      </c>
      <c r="D24" s="35">
        <f>SUMIFS(СВЦЭМ!$D$33:$D$776,СВЦЭМ!$A$33:$A$776,$A24,СВЦЭМ!$B$33:$B$776,D$11)+'СЕТ СН'!$F$11+СВЦЭМ!$D$10+'СЕТ СН'!$F$5-'СЕТ СН'!$F$21</f>
        <v>2588.63691556</v>
      </c>
      <c r="E24" s="35">
        <f>SUMIFS(СВЦЭМ!$D$33:$D$776,СВЦЭМ!$A$33:$A$776,$A24,СВЦЭМ!$B$33:$B$776,E$11)+'СЕТ СН'!$F$11+СВЦЭМ!$D$10+'СЕТ СН'!$F$5-'СЕТ СН'!$F$21</f>
        <v>2601.05820481</v>
      </c>
      <c r="F24" s="35">
        <f>SUMIFS(СВЦЭМ!$D$33:$D$776,СВЦЭМ!$A$33:$A$776,$A24,СВЦЭМ!$B$33:$B$776,F$11)+'СЕТ СН'!$F$11+СВЦЭМ!$D$10+'СЕТ СН'!$F$5-'СЕТ СН'!$F$21</f>
        <v>2611.5813041799997</v>
      </c>
      <c r="G24" s="35">
        <f>SUMIFS(СВЦЭМ!$D$33:$D$776,СВЦЭМ!$A$33:$A$776,$A24,СВЦЭМ!$B$33:$B$776,G$11)+'СЕТ СН'!$F$11+СВЦЭМ!$D$10+'СЕТ СН'!$F$5-'СЕТ СН'!$F$21</f>
        <v>2608.5594698999998</v>
      </c>
      <c r="H24" s="35">
        <f>SUMIFS(СВЦЭМ!$D$33:$D$776,СВЦЭМ!$A$33:$A$776,$A24,СВЦЭМ!$B$33:$B$776,H$11)+'СЕТ СН'!$F$11+СВЦЭМ!$D$10+'СЕТ СН'!$F$5-'СЕТ СН'!$F$21</f>
        <v>2541.1415986699999</v>
      </c>
      <c r="I24" s="35">
        <f>SUMIFS(СВЦЭМ!$D$33:$D$776,СВЦЭМ!$A$33:$A$776,$A24,СВЦЭМ!$B$33:$B$776,I$11)+'СЕТ СН'!$F$11+СВЦЭМ!$D$10+'СЕТ СН'!$F$5-'СЕТ СН'!$F$21</f>
        <v>2443.3777777300002</v>
      </c>
      <c r="J24" s="35">
        <f>SUMIFS(СВЦЭМ!$D$33:$D$776,СВЦЭМ!$A$33:$A$776,$A24,СВЦЭМ!$B$33:$B$776,J$11)+'СЕТ СН'!$F$11+СВЦЭМ!$D$10+'СЕТ СН'!$F$5-'СЕТ СН'!$F$21</f>
        <v>2381.4849810299997</v>
      </c>
      <c r="K24" s="35">
        <f>SUMIFS(СВЦЭМ!$D$33:$D$776,СВЦЭМ!$A$33:$A$776,$A24,СВЦЭМ!$B$33:$B$776,K$11)+'СЕТ СН'!$F$11+СВЦЭМ!$D$10+'СЕТ СН'!$F$5-'СЕТ СН'!$F$21</f>
        <v>2356.0047596699997</v>
      </c>
      <c r="L24" s="35">
        <f>SUMIFS(СВЦЭМ!$D$33:$D$776,СВЦЭМ!$A$33:$A$776,$A24,СВЦЭМ!$B$33:$B$776,L$11)+'СЕТ СН'!$F$11+СВЦЭМ!$D$10+'СЕТ СН'!$F$5-'СЕТ СН'!$F$21</f>
        <v>2331.6668482599998</v>
      </c>
      <c r="M24" s="35">
        <f>SUMIFS(СВЦЭМ!$D$33:$D$776,СВЦЭМ!$A$33:$A$776,$A24,СВЦЭМ!$B$33:$B$776,M$11)+'СЕТ СН'!$F$11+СВЦЭМ!$D$10+'СЕТ СН'!$F$5-'СЕТ СН'!$F$21</f>
        <v>2329.26659406</v>
      </c>
      <c r="N24" s="35">
        <f>SUMIFS(СВЦЭМ!$D$33:$D$776,СВЦЭМ!$A$33:$A$776,$A24,СВЦЭМ!$B$33:$B$776,N$11)+'СЕТ СН'!$F$11+СВЦЭМ!$D$10+'СЕТ СН'!$F$5-'СЕТ СН'!$F$21</f>
        <v>2323.9842624799999</v>
      </c>
      <c r="O24" s="35">
        <f>SUMIFS(СВЦЭМ!$D$33:$D$776,СВЦЭМ!$A$33:$A$776,$A24,СВЦЭМ!$B$33:$B$776,O$11)+'СЕТ СН'!$F$11+СВЦЭМ!$D$10+'СЕТ СН'!$F$5-'СЕТ СН'!$F$21</f>
        <v>2332.3094331399998</v>
      </c>
      <c r="P24" s="35">
        <f>SUMIFS(СВЦЭМ!$D$33:$D$776,СВЦЭМ!$A$33:$A$776,$A24,СВЦЭМ!$B$33:$B$776,P$11)+'СЕТ СН'!$F$11+СВЦЭМ!$D$10+'СЕТ СН'!$F$5-'СЕТ СН'!$F$21</f>
        <v>2341.4308424599999</v>
      </c>
      <c r="Q24" s="35">
        <f>SUMIFS(СВЦЭМ!$D$33:$D$776,СВЦЭМ!$A$33:$A$776,$A24,СВЦЭМ!$B$33:$B$776,Q$11)+'СЕТ СН'!$F$11+СВЦЭМ!$D$10+'СЕТ СН'!$F$5-'СЕТ СН'!$F$21</f>
        <v>2336.24279144</v>
      </c>
      <c r="R24" s="35">
        <f>SUMIFS(СВЦЭМ!$D$33:$D$776,СВЦЭМ!$A$33:$A$776,$A24,СВЦЭМ!$B$33:$B$776,R$11)+'СЕТ СН'!$F$11+СВЦЭМ!$D$10+'СЕТ СН'!$F$5-'СЕТ СН'!$F$21</f>
        <v>2343.7479227999997</v>
      </c>
      <c r="S24" s="35">
        <f>SUMIFS(СВЦЭМ!$D$33:$D$776,СВЦЭМ!$A$33:$A$776,$A24,СВЦЭМ!$B$33:$B$776,S$11)+'СЕТ СН'!$F$11+СВЦЭМ!$D$10+'СЕТ СН'!$F$5-'СЕТ СН'!$F$21</f>
        <v>2346.0068851199999</v>
      </c>
      <c r="T24" s="35">
        <f>SUMIFS(СВЦЭМ!$D$33:$D$776,СВЦЭМ!$A$33:$A$776,$A24,СВЦЭМ!$B$33:$B$776,T$11)+'СЕТ СН'!$F$11+СВЦЭМ!$D$10+'СЕТ СН'!$F$5-'СЕТ СН'!$F$21</f>
        <v>2335.56160163</v>
      </c>
      <c r="U24" s="35">
        <f>SUMIFS(СВЦЭМ!$D$33:$D$776,СВЦЭМ!$A$33:$A$776,$A24,СВЦЭМ!$B$33:$B$776,U$11)+'СЕТ СН'!$F$11+СВЦЭМ!$D$10+'СЕТ СН'!$F$5-'СЕТ СН'!$F$21</f>
        <v>2335.95127946</v>
      </c>
      <c r="V24" s="35">
        <f>SUMIFS(СВЦЭМ!$D$33:$D$776,СВЦЭМ!$A$33:$A$776,$A24,СВЦЭМ!$B$33:$B$776,V$11)+'СЕТ СН'!$F$11+СВЦЭМ!$D$10+'СЕТ СН'!$F$5-'СЕТ СН'!$F$21</f>
        <v>2339.0669360000002</v>
      </c>
      <c r="W24" s="35">
        <f>SUMIFS(СВЦЭМ!$D$33:$D$776,СВЦЭМ!$A$33:$A$776,$A24,СВЦЭМ!$B$33:$B$776,W$11)+'СЕТ СН'!$F$11+СВЦЭМ!$D$10+'СЕТ СН'!$F$5-'СЕТ СН'!$F$21</f>
        <v>2320.1857681699998</v>
      </c>
      <c r="X24" s="35">
        <f>SUMIFS(СВЦЭМ!$D$33:$D$776,СВЦЭМ!$A$33:$A$776,$A24,СВЦЭМ!$B$33:$B$776,X$11)+'СЕТ СН'!$F$11+СВЦЭМ!$D$10+'СЕТ СН'!$F$5-'СЕТ СН'!$F$21</f>
        <v>2357.0002546400001</v>
      </c>
      <c r="Y24" s="35">
        <f>SUMIFS(СВЦЭМ!$D$33:$D$776,СВЦЭМ!$A$33:$A$776,$A24,СВЦЭМ!$B$33:$B$776,Y$11)+'СЕТ СН'!$F$11+СВЦЭМ!$D$10+'СЕТ СН'!$F$5-'СЕТ СН'!$F$21</f>
        <v>2416.0764271399999</v>
      </c>
    </row>
    <row r="25" spans="1:25" ht="15.75" x14ac:dyDescent="0.2">
      <c r="A25" s="34">
        <f t="shared" si="0"/>
        <v>43599</v>
      </c>
      <c r="B25" s="35">
        <f>SUMIFS(СВЦЭМ!$D$33:$D$776,СВЦЭМ!$A$33:$A$776,$A25,СВЦЭМ!$B$33:$B$776,B$11)+'СЕТ СН'!$F$11+СВЦЭМ!$D$10+'СЕТ СН'!$F$5-'СЕТ СН'!$F$21</f>
        <v>2505.4697309100002</v>
      </c>
      <c r="C25" s="35">
        <f>SUMIFS(СВЦЭМ!$D$33:$D$776,СВЦЭМ!$A$33:$A$776,$A25,СВЦЭМ!$B$33:$B$776,C$11)+'СЕТ СН'!$F$11+СВЦЭМ!$D$10+'СЕТ СН'!$F$5-'СЕТ СН'!$F$21</f>
        <v>2618.1819042899997</v>
      </c>
      <c r="D25" s="35">
        <f>SUMIFS(СВЦЭМ!$D$33:$D$776,СВЦЭМ!$A$33:$A$776,$A25,СВЦЭМ!$B$33:$B$776,D$11)+'СЕТ СН'!$F$11+СВЦЭМ!$D$10+'СЕТ СН'!$F$5-'СЕТ СН'!$F$21</f>
        <v>2713.2586954500002</v>
      </c>
      <c r="E25" s="35">
        <f>SUMIFS(СВЦЭМ!$D$33:$D$776,СВЦЭМ!$A$33:$A$776,$A25,СВЦЭМ!$B$33:$B$776,E$11)+'СЕТ СН'!$F$11+СВЦЭМ!$D$10+'СЕТ СН'!$F$5-'СЕТ СН'!$F$21</f>
        <v>2718.9425351599998</v>
      </c>
      <c r="F25" s="35">
        <f>SUMIFS(СВЦЭМ!$D$33:$D$776,СВЦЭМ!$A$33:$A$776,$A25,СВЦЭМ!$B$33:$B$776,F$11)+'СЕТ СН'!$F$11+СВЦЭМ!$D$10+'СЕТ СН'!$F$5-'СЕТ СН'!$F$21</f>
        <v>2718.9779971600001</v>
      </c>
      <c r="G25" s="35">
        <f>SUMIFS(СВЦЭМ!$D$33:$D$776,СВЦЭМ!$A$33:$A$776,$A25,СВЦЭМ!$B$33:$B$776,G$11)+'СЕТ СН'!$F$11+СВЦЭМ!$D$10+'СЕТ СН'!$F$5-'СЕТ СН'!$F$21</f>
        <v>2696.5321463299997</v>
      </c>
      <c r="H25" s="35">
        <f>SUMIFS(СВЦЭМ!$D$33:$D$776,СВЦЭМ!$A$33:$A$776,$A25,СВЦЭМ!$B$33:$B$776,H$11)+'СЕТ СН'!$F$11+СВЦЭМ!$D$10+'СЕТ СН'!$F$5-'СЕТ СН'!$F$21</f>
        <v>2576.3265227900001</v>
      </c>
      <c r="I25" s="35">
        <f>SUMIFS(СВЦЭМ!$D$33:$D$776,СВЦЭМ!$A$33:$A$776,$A25,СВЦЭМ!$B$33:$B$776,I$11)+'СЕТ СН'!$F$11+СВЦЭМ!$D$10+'СЕТ СН'!$F$5-'СЕТ СН'!$F$21</f>
        <v>2453.54573351</v>
      </c>
      <c r="J25" s="35">
        <f>SUMIFS(СВЦЭМ!$D$33:$D$776,СВЦЭМ!$A$33:$A$776,$A25,СВЦЭМ!$B$33:$B$776,J$11)+'СЕТ СН'!$F$11+СВЦЭМ!$D$10+'СЕТ СН'!$F$5-'СЕТ СН'!$F$21</f>
        <v>2392.2967664600001</v>
      </c>
      <c r="K25" s="35">
        <f>SUMIFS(СВЦЭМ!$D$33:$D$776,СВЦЭМ!$A$33:$A$776,$A25,СВЦЭМ!$B$33:$B$776,K$11)+'СЕТ СН'!$F$11+СВЦЭМ!$D$10+'СЕТ СН'!$F$5-'СЕТ СН'!$F$21</f>
        <v>2329.3925450799998</v>
      </c>
      <c r="L25" s="35">
        <f>SUMIFS(СВЦЭМ!$D$33:$D$776,СВЦЭМ!$A$33:$A$776,$A25,СВЦЭМ!$B$33:$B$776,L$11)+'СЕТ СН'!$F$11+СВЦЭМ!$D$10+'СЕТ СН'!$F$5-'СЕТ СН'!$F$21</f>
        <v>2312.8912248899996</v>
      </c>
      <c r="M25" s="35">
        <f>SUMIFS(СВЦЭМ!$D$33:$D$776,СВЦЭМ!$A$33:$A$776,$A25,СВЦЭМ!$B$33:$B$776,M$11)+'СЕТ СН'!$F$11+СВЦЭМ!$D$10+'СЕТ СН'!$F$5-'СЕТ СН'!$F$21</f>
        <v>2308.33636316</v>
      </c>
      <c r="N25" s="35">
        <f>SUMIFS(СВЦЭМ!$D$33:$D$776,СВЦЭМ!$A$33:$A$776,$A25,СВЦЭМ!$B$33:$B$776,N$11)+'СЕТ СН'!$F$11+СВЦЭМ!$D$10+'СЕТ СН'!$F$5-'СЕТ СН'!$F$21</f>
        <v>2313.7507264699998</v>
      </c>
      <c r="O25" s="35">
        <f>SUMIFS(СВЦЭМ!$D$33:$D$776,СВЦЭМ!$A$33:$A$776,$A25,СВЦЭМ!$B$33:$B$776,O$11)+'СЕТ СН'!$F$11+СВЦЭМ!$D$10+'СЕТ СН'!$F$5-'СЕТ СН'!$F$21</f>
        <v>2321.7852493999999</v>
      </c>
      <c r="P25" s="35">
        <f>SUMIFS(СВЦЭМ!$D$33:$D$776,СВЦЭМ!$A$33:$A$776,$A25,СВЦЭМ!$B$33:$B$776,P$11)+'СЕТ СН'!$F$11+СВЦЭМ!$D$10+'СЕТ СН'!$F$5-'СЕТ СН'!$F$21</f>
        <v>2333.0278796899997</v>
      </c>
      <c r="Q25" s="35">
        <f>SUMIFS(СВЦЭМ!$D$33:$D$776,СВЦЭМ!$A$33:$A$776,$A25,СВЦЭМ!$B$33:$B$776,Q$11)+'СЕТ СН'!$F$11+СВЦЭМ!$D$10+'СЕТ СН'!$F$5-'СЕТ СН'!$F$21</f>
        <v>2335.3125515000002</v>
      </c>
      <c r="R25" s="35">
        <f>SUMIFS(СВЦЭМ!$D$33:$D$776,СВЦЭМ!$A$33:$A$776,$A25,СВЦЭМ!$B$33:$B$776,R$11)+'СЕТ СН'!$F$11+СВЦЭМ!$D$10+'СЕТ СН'!$F$5-'СЕТ СН'!$F$21</f>
        <v>2329.1614089899999</v>
      </c>
      <c r="S25" s="35">
        <f>SUMIFS(СВЦЭМ!$D$33:$D$776,СВЦЭМ!$A$33:$A$776,$A25,СВЦЭМ!$B$33:$B$776,S$11)+'СЕТ СН'!$F$11+СВЦЭМ!$D$10+'СЕТ СН'!$F$5-'СЕТ СН'!$F$21</f>
        <v>2330.4974031499996</v>
      </c>
      <c r="T25" s="35">
        <f>SUMIFS(СВЦЭМ!$D$33:$D$776,СВЦЭМ!$A$33:$A$776,$A25,СВЦЭМ!$B$33:$B$776,T$11)+'СЕТ СН'!$F$11+СВЦЭМ!$D$10+'СЕТ СН'!$F$5-'СЕТ СН'!$F$21</f>
        <v>2326.67699004</v>
      </c>
      <c r="U25" s="35">
        <f>SUMIFS(СВЦЭМ!$D$33:$D$776,СВЦЭМ!$A$33:$A$776,$A25,СВЦЭМ!$B$33:$B$776,U$11)+'СЕТ СН'!$F$11+СВЦЭМ!$D$10+'СЕТ СН'!$F$5-'СЕТ СН'!$F$21</f>
        <v>2305.5874180800001</v>
      </c>
      <c r="V25" s="35">
        <f>SUMIFS(СВЦЭМ!$D$33:$D$776,СВЦЭМ!$A$33:$A$776,$A25,СВЦЭМ!$B$33:$B$776,V$11)+'СЕТ СН'!$F$11+СВЦЭМ!$D$10+'СЕТ СН'!$F$5-'СЕТ СН'!$F$21</f>
        <v>2294.5033230399999</v>
      </c>
      <c r="W25" s="35">
        <f>SUMIFS(СВЦЭМ!$D$33:$D$776,СВЦЭМ!$A$33:$A$776,$A25,СВЦЭМ!$B$33:$B$776,W$11)+'СЕТ СН'!$F$11+СВЦЭМ!$D$10+'СЕТ СН'!$F$5-'СЕТ СН'!$F$21</f>
        <v>2308.5934342</v>
      </c>
      <c r="X25" s="35">
        <f>SUMIFS(СВЦЭМ!$D$33:$D$776,СВЦЭМ!$A$33:$A$776,$A25,СВЦЭМ!$B$33:$B$776,X$11)+'СЕТ СН'!$F$11+СВЦЭМ!$D$10+'СЕТ СН'!$F$5-'СЕТ СН'!$F$21</f>
        <v>2287.8044548899998</v>
      </c>
      <c r="Y25" s="35">
        <f>SUMIFS(СВЦЭМ!$D$33:$D$776,СВЦЭМ!$A$33:$A$776,$A25,СВЦЭМ!$B$33:$B$776,Y$11)+'СЕТ СН'!$F$11+СВЦЭМ!$D$10+'СЕТ СН'!$F$5-'СЕТ СН'!$F$21</f>
        <v>2358.30351191</v>
      </c>
    </row>
    <row r="26" spans="1:25" ht="15.75" x14ac:dyDescent="0.2">
      <c r="A26" s="34">
        <f t="shared" si="0"/>
        <v>43600</v>
      </c>
      <c r="B26" s="35">
        <f>SUMIFS(СВЦЭМ!$D$33:$D$776,СВЦЭМ!$A$33:$A$776,$A26,СВЦЭМ!$B$33:$B$776,B$11)+'СЕТ СН'!$F$11+СВЦЭМ!$D$10+'СЕТ СН'!$F$5-'СЕТ СН'!$F$21</f>
        <v>2437.0702934999999</v>
      </c>
      <c r="C26" s="35">
        <f>SUMIFS(СВЦЭМ!$D$33:$D$776,СВЦЭМ!$A$33:$A$776,$A26,СВЦЭМ!$B$33:$B$776,C$11)+'СЕТ СН'!$F$11+СВЦЭМ!$D$10+'СЕТ СН'!$F$5-'СЕТ СН'!$F$21</f>
        <v>2517.3283086299998</v>
      </c>
      <c r="D26" s="35">
        <f>SUMIFS(СВЦЭМ!$D$33:$D$776,СВЦЭМ!$A$33:$A$776,$A26,СВЦЭМ!$B$33:$B$776,D$11)+'СЕТ СН'!$F$11+СВЦЭМ!$D$10+'СЕТ СН'!$F$5-'СЕТ СН'!$F$21</f>
        <v>2606.4169961999996</v>
      </c>
      <c r="E26" s="35">
        <f>SUMIFS(СВЦЭМ!$D$33:$D$776,СВЦЭМ!$A$33:$A$776,$A26,СВЦЭМ!$B$33:$B$776,E$11)+'СЕТ СН'!$F$11+СВЦЭМ!$D$10+'СЕТ СН'!$F$5-'СЕТ СН'!$F$21</f>
        <v>2618.5629377099999</v>
      </c>
      <c r="F26" s="35">
        <f>SUMIFS(СВЦЭМ!$D$33:$D$776,СВЦЭМ!$A$33:$A$776,$A26,СВЦЭМ!$B$33:$B$776,F$11)+'СЕТ СН'!$F$11+СВЦЭМ!$D$10+'СЕТ СН'!$F$5-'СЕТ СН'!$F$21</f>
        <v>2629.4831314599996</v>
      </c>
      <c r="G26" s="35">
        <f>SUMIFS(СВЦЭМ!$D$33:$D$776,СВЦЭМ!$A$33:$A$776,$A26,СВЦЭМ!$B$33:$B$776,G$11)+'СЕТ СН'!$F$11+СВЦЭМ!$D$10+'СЕТ СН'!$F$5-'СЕТ СН'!$F$21</f>
        <v>2619.0331255999999</v>
      </c>
      <c r="H26" s="35">
        <f>SUMIFS(СВЦЭМ!$D$33:$D$776,СВЦЭМ!$A$33:$A$776,$A26,СВЦЭМ!$B$33:$B$776,H$11)+'СЕТ СН'!$F$11+СВЦЭМ!$D$10+'СЕТ СН'!$F$5-'СЕТ СН'!$F$21</f>
        <v>2522.9292987099998</v>
      </c>
      <c r="I26" s="35">
        <f>SUMIFS(СВЦЭМ!$D$33:$D$776,СВЦЭМ!$A$33:$A$776,$A26,СВЦЭМ!$B$33:$B$776,I$11)+'СЕТ СН'!$F$11+СВЦЭМ!$D$10+'СЕТ СН'!$F$5-'СЕТ СН'!$F$21</f>
        <v>2432.3876265899999</v>
      </c>
      <c r="J26" s="35">
        <f>SUMIFS(СВЦЭМ!$D$33:$D$776,СВЦЭМ!$A$33:$A$776,$A26,СВЦЭМ!$B$33:$B$776,J$11)+'СЕТ СН'!$F$11+СВЦЭМ!$D$10+'СЕТ СН'!$F$5-'СЕТ СН'!$F$21</f>
        <v>2373.2993073899997</v>
      </c>
      <c r="K26" s="35">
        <f>SUMIFS(СВЦЭМ!$D$33:$D$776,СВЦЭМ!$A$33:$A$776,$A26,СВЦЭМ!$B$33:$B$776,K$11)+'СЕТ СН'!$F$11+СВЦЭМ!$D$10+'СЕТ СН'!$F$5-'СЕТ СН'!$F$21</f>
        <v>2319.7429162999997</v>
      </c>
      <c r="L26" s="35">
        <f>SUMIFS(СВЦЭМ!$D$33:$D$776,СВЦЭМ!$A$33:$A$776,$A26,СВЦЭМ!$B$33:$B$776,L$11)+'СЕТ СН'!$F$11+СВЦЭМ!$D$10+'СЕТ СН'!$F$5-'СЕТ СН'!$F$21</f>
        <v>2303.2433205699999</v>
      </c>
      <c r="M26" s="35">
        <f>SUMIFS(СВЦЭМ!$D$33:$D$776,СВЦЭМ!$A$33:$A$776,$A26,СВЦЭМ!$B$33:$B$776,M$11)+'СЕТ СН'!$F$11+СВЦЭМ!$D$10+'СЕТ СН'!$F$5-'СЕТ СН'!$F$21</f>
        <v>2314.0028469700001</v>
      </c>
      <c r="N26" s="35">
        <f>SUMIFS(СВЦЭМ!$D$33:$D$776,СВЦЭМ!$A$33:$A$776,$A26,СВЦЭМ!$B$33:$B$776,N$11)+'СЕТ СН'!$F$11+СВЦЭМ!$D$10+'СЕТ СН'!$F$5-'СЕТ СН'!$F$21</f>
        <v>2309.05137414</v>
      </c>
      <c r="O26" s="35">
        <f>SUMIFS(СВЦЭМ!$D$33:$D$776,СВЦЭМ!$A$33:$A$776,$A26,СВЦЭМ!$B$33:$B$776,O$11)+'СЕТ СН'!$F$11+СВЦЭМ!$D$10+'СЕТ СН'!$F$5-'СЕТ СН'!$F$21</f>
        <v>2322.0825169499999</v>
      </c>
      <c r="P26" s="35">
        <f>SUMIFS(СВЦЭМ!$D$33:$D$776,СВЦЭМ!$A$33:$A$776,$A26,СВЦЭМ!$B$33:$B$776,P$11)+'СЕТ СН'!$F$11+СВЦЭМ!$D$10+'СЕТ СН'!$F$5-'СЕТ СН'!$F$21</f>
        <v>2327.6506614099999</v>
      </c>
      <c r="Q26" s="35">
        <f>SUMIFS(СВЦЭМ!$D$33:$D$776,СВЦЭМ!$A$33:$A$776,$A26,СВЦЭМ!$B$33:$B$776,Q$11)+'СЕТ СН'!$F$11+СВЦЭМ!$D$10+'СЕТ СН'!$F$5-'СЕТ СН'!$F$21</f>
        <v>2324.3136888700001</v>
      </c>
      <c r="R26" s="35">
        <f>SUMIFS(СВЦЭМ!$D$33:$D$776,СВЦЭМ!$A$33:$A$776,$A26,СВЦЭМ!$B$33:$B$776,R$11)+'СЕТ СН'!$F$11+СВЦЭМ!$D$10+'СЕТ СН'!$F$5-'СЕТ СН'!$F$21</f>
        <v>2326.9324712899997</v>
      </c>
      <c r="S26" s="35">
        <f>SUMIFS(СВЦЭМ!$D$33:$D$776,СВЦЭМ!$A$33:$A$776,$A26,СВЦЭМ!$B$33:$B$776,S$11)+'СЕТ СН'!$F$11+СВЦЭМ!$D$10+'СЕТ СН'!$F$5-'СЕТ СН'!$F$21</f>
        <v>2346.5342308599998</v>
      </c>
      <c r="T26" s="35">
        <f>SUMIFS(СВЦЭМ!$D$33:$D$776,СВЦЭМ!$A$33:$A$776,$A26,СВЦЭМ!$B$33:$B$776,T$11)+'СЕТ СН'!$F$11+СВЦЭМ!$D$10+'СЕТ СН'!$F$5-'СЕТ СН'!$F$21</f>
        <v>2345.1062813499998</v>
      </c>
      <c r="U26" s="35">
        <f>SUMIFS(СВЦЭМ!$D$33:$D$776,СВЦЭМ!$A$33:$A$776,$A26,СВЦЭМ!$B$33:$B$776,U$11)+'СЕТ СН'!$F$11+СВЦЭМ!$D$10+'СЕТ СН'!$F$5-'СЕТ СН'!$F$21</f>
        <v>2335.1271259099999</v>
      </c>
      <c r="V26" s="35">
        <f>SUMIFS(СВЦЭМ!$D$33:$D$776,СВЦЭМ!$A$33:$A$776,$A26,СВЦЭМ!$B$33:$B$776,V$11)+'СЕТ СН'!$F$11+СВЦЭМ!$D$10+'СЕТ СН'!$F$5-'СЕТ СН'!$F$21</f>
        <v>2323.1141870000001</v>
      </c>
      <c r="W26" s="35">
        <f>SUMIFS(СВЦЭМ!$D$33:$D$776,СВЦЭМ!$A$33:$A$776,$A26,СВЦЭМ!$B$33:$B$776,W$11)+'СЕТ СН'!$F$11+СВЦЭМ!$D$10+'СЕТ СН'!$F$5-'СЕТ СН'!$F$21</f>
        <v>2324.8868010400001</v>
      </c>
      <c r="X26" s="35">
        <f>SUMIFS(СВЦЭМ!$D$33:$D$776,СВЦЭМ!$A$33:$A$776,$A26,СВЦЭМ!$B$33:$B$776,X$11)+'СЕТ СН'!$F$11+СВЦЭМ!$D$10+'СЕТ СН'!$F$5-'СЕТ СН'!$F$21</f>
        <v>2328.8081480000001</v>
      </c>
      <c r="Y26" s="35">
        <f>SUMIFS(СВЦЭМ!$D$33:$D$776,СВЦЭМ!$A$33:$A$776,$A26,СВЦЭМ!$B$33:$B$776,Y$11)+'СЕТ СН'!$F$11+СВЦЭМ!$D$10+'СЕТ СН'!$F$5-'СЕТ СН'!$F$21</f>
        <v>2407.4367600699998</v>
      </c>
    </row>
    <row r="27" spans="1:25" ht="15.75" x14ac:dyDescent="0.2">
      <c r="A27" s="34">
        <f t="shared" si="0"/>
        <v>43601</v>
      </c>
      <c r="B27" s="35">
        <f>SUMIFS(СВЦЭМ!$D$33:$D$776,СВЦЭМ!$A$33:$A$776,$A27,СВЦЭМ!$B$33:$B$776,B$11)+'СЕТ СН'!$F$11+СВЦЭМ!$D$10+'СЕТ СН'!$F$5-'СЕТ СН'!$F$21</f>
        <v>2451.5980200200001</v>
      </c>
      <c r="C27" s="35">
        <f>SUMIFS(СВЦЭМ!$D$33:$D$776,СВЦЭМ!$A$33:$A$776,$A27,СВЦЭМ!$B$33:$B$776,C$11)+'СЕТ СН'!$F$11+СВЦЭМ!$D$10+'СЕТ СН'!$F$5-'СЕТ СН'!$F$21</f>
        <v>2567.1735576299998</v>
      </c>
      <c r="D27" s="35">
        <f>SUMIFS(СВЦЭМ!$D$33:$D$776,СВЦЭМ!$A$33:$A$776,$A27,СВЦЭМ!$B$33:$B$776,D$11)+'СЕТ СН'!$F$11+СВЦЭМ!$D$10+'СЕТ СН'!$F$5-'СЕТ СН'!$F$21</f>
        <v>2637.3458985500001</v>
      </c>
      <c r="E27" s="35">
        <f>SUMIFS(СВЦЭМ!$D$33:$D$776,СВЦЭМ!$A$33:$A$776,$A27,СВЦЭМ!$B$33:$B$776,E$11)+'СЕТ СН'!$F$11+СВЦЭМ!$D$10+'СЕТ СН'!$F$5-'СЕТ СН'!$F$21</f>
        <v>2654.84637131</v>
      </c>
      <c r="F27" s="35">
        <f>SUMIFS(СВЦЭМ!$D$33:$D$776,СВЦЭМ!$A$33:$A$776,$A27,СВЦЭМ!$B$33:$B$776,F$11)+'СЕТ СН'!$F$11+СВЦЭМ!$D$10+'СЕТ СН'!$F$5-'СЕТ СН'!$F$21</f>
        <v>2658.4569315399999</v>
      </c>
      <c r="G27" s="35">
        <f>SUMIFS(СВЦЭМ!$D$33:$D$776,СВЦЭМ!$A$33:$A$776,$A27,СВЦЭМ!$B$33:$B$776,G$11)+'СЕТ СН'!$F$11+СВЦЭМ!$D$10+'СЕТ СН'!$F$5-'СЕТ СН'!$F$21</f>
        <v>2638.9066731799999</v>
      </c>
      <c r="H27" s="35">
        <f>SUMIFS(СВЦЭМ!$D$33:$D$776,СВЦЭМ!$A$33:$A$776,$A27,СВЦЭМ!$B$33:$B$776,H$11)+'СЕТ СН'!$F$11+СВЦЭМ!$D$10+'СЕТ СН'!$F$5-'СЕТ СН'!$F$21</f>
        <v>2556.4928961599999</v>
      </c>
      <c r="I27" s="35">
        <f>SUMIFS(СВЦЭМ!$D$33:$D$776,СВЦЭМ!$A$33:$A$776,$A27,СВЦЭМ!$B$33:$B$776,I$11)+'СЕТ СН'!$F$11+СВЦЭМ!$D$10+'СЕТ СН'!$F$5-'СЕТ СН'!$F$21</f>
        <v>2423.12804577</v>
      </c>
      <c r="J27" s="35">
        <f>SUMIFS(СВЦЭМ!$D$33:$D$776,СВЦЭМ!$A$33:$A$776,$A27,СВЦЭМ!$B$33:$B$776,J$11)+'СЕТ СН'!$F$11+СВЦЭМ!$D$10+'СЕТ СН'!$F$5-'СЕТ СН'!$F$21</f>
        <v>2369.7525225499999</v>
      </c>
      <c r="K27" s="35">
        <f>SUMIFS(СВЦЭМ!$D$33:$D$776,СВЦЭМ!$A$33:$A$776,$A27,СВЦЭМ!$B$33:$B$776,K$11)+'СЕТ СН'!$F$11+СВЦЭМ!$D$10+'СЕТ СН'!$F$5-'СЕТ СН'!$F$21</f>
        <v>2310.6571206399999</v>
      </c>
      <c r="L27" s="35">
        <f>SUMIFS(СВЦЭМ!$D$33:$D$776,СВЦЭМ!$A$33:$A$776,$A27,СВЦЭМ!$B$33:$B$776,L$11)+'СЕТ СН'!$F$11+СВЦЭМ!$D$10+'СЕТ СН'!$F$5-'СЕТ СН'!$F$21</f>
        <v>2288.7528364999998</v>
      </c>
      <c r="M27" s="35">
        <f>SUMIFS(СВЦЭМ!$D$33:$D$776,СВЦЭМ!$A$33:$A$776,$A27,СВЦЭМ!$B$33:$B$776,M$11)+'СЕТ СН'!$F$11+СВЦЭМ!$D$10+'СЕТ СН'!$F$5-'СЕТ СН'!$F$21</f>
        <v>2294.5649859099999</v>
      </c>
      <c r="N27" s="35">
        <f>SUMIFS(СВЦЭМ!$D$33:$D$776,СВЦЭМ!$A$33:$A$776,$A27,СВЦЭМ!$B$33:$B$776,N$11)+'СЕТ СН'!$F$11+СВЦЭМ!$D$10+'СЕТ СН'!$F$5-'СЕТ СН'!$F$21</f>
        <v>2294.4393639700002</v>
      </c>
      <c r="O27" s="35">
        <f>SUMIFS(СВЦЭМ!$D$33:$D$776,СВЦЭМ!$A$33:$A$776,$A27,СВЦЭМ!$B$33:$B$776,O$11)+'СЕТ СН'!$F$11+СВЦЭМ!$D$10+'СЕТ СН'!$F$5-'СЕТ СН'!$F$21</f>
        <v>2295.8771996099999</v>
      </c>
      <c r="P27" s="35">
        <f>SUMIFS(СВЦЭМ!$D$33:$D$776,СВЦЭМ!$A$33:$A$776,$A27,СВЦЭМ!$B$33:$B$776,P$11)+'СЕТ СН'!$F$11+СВЦЭМ!$D$10+'СЕТ СН'!$F$5-'СЕТ СН'!$F$21</f>
        <v>2295.04129332</v>
      </c>
      <c r="Q27" s="35">
        <f>SUMIFS(СВЦЭМ!$D$33:$D$776,СВЦЭМ!$A$33:$A$776,$A27,СВЦЭМ!$B$33:$B$776,Q$11)+'СЕТ СН'!$F$11+СВЦЭМ!$D$10+'СЕТ СН'!$F$5-'СЕТ СН'!$F$21</f>
        <v>2296.4631421699996</v>
      </c>
      <c r="R27" s="35">
        <f>SUMIFS(СВЦЭМ!$D$33:$D$776,СВЦЭМ!$A$33:$A$776,$A27,СВЦЭМ!$B$33:$B$776,R$11)+'СЕТ СН'!$F$11+СВЦЭМ!$D$10+'СЕТ СН'!$F$5-'СЕТ СН'!$F$21</f>
        <v>2296.5771102099998</v>
      </c>
      <c r="S27" s="35">
        <f>SUMIFS(СВЦЭМ!$D$33:$D$776,СВЦЭМ!$A$33:$A$776,$A27,СВЦЭМ!$B$33:$B$776,S$11)+'СЕТ СН'!$F$11+СВЦЭМ!$D$10+'СЕТ СН'!$F$5-'СЕТ СН'!$F$21</f>
        <v>2297.79189404</v>
      </c>
      <c r="T27" s="35">
        <f>SUMIFS(СВЦЭМ!$D$33:$D$776,СВЦЭМ!$A$33:$A$776,$A27,СВЦЭМ!$B$33:$B$776,T$11)+'СЕТ СН'!$F$11+СВЦЭМ!$D$10+'СЕТ СН'!$F$5-'СЕТ СН'!$F$21</f>
        <v>2292.6685289099996</v>
      </c>
      <c r="U27" s="35">
        <f>SUMIFS(СВЦЭМ!$D$33:$D$776,СВЦЭМ!$A$33:$A$776,$A27,СВЦЭМ!$B$33:$B$776,U$11)+'СЕТ СН'!$F$11+СВЦЭМ!$D$10+'СЕТ СН'!$F$5-'СЕТ СН'!$F$21</f>
        <v>2285.2708092899998</v>
      </c>
      <c r="V27" s="35">
        <f>SUMIFS(СВЦЭМ!$D$33:$D$776,СВЦЭМ!$A$33:$A$776,$A27,СВЦЭМ!$B$33:$B$776,V$11)+'СЕТ СН'!$F$11+СВЦЭМ!$D$10+'СЕТ СН'!$F$5-'СЕТ СН'!$F$21</f>
        <v>2275.3035768</v>
      </c>
      <c r="W27" s="35">
        <f>SUMIFS(СВЦЭМ!$D$33:$D$776,СВЦЭМ!$A$33:$A$776,$A27,СВЦЭМ!$B$33:$B$776,W$11)+'СЕТ СН'!$F$11+СВЦЭМ!$D$10+'СЕТ СН'!$F$5-'СЕТ СН'!$F$21</f>
        <v>2261.4677823299999</v>
      </c>
      <c r="X27" s="35">
        <f>SUMIFS(СВЦЭМ!$D$33:$D$776,СВЦЭМ!$A$33:$A$776,$A27,СВЦЭМ!$B$33:$B$776,X$11)+'СЕТ СН'!$F$11+СВЦЭМ!$D$10+'СЕТ СН'!$F$5-'СЕТ СН'!$F$21</f>
        <v>2288.1338411500001</v>
      </c>
      <c r="Y27" s="35">
        <f>SUMIFS(СВЦЭМ!$D$33:$D$776,СВЦЭМ!$A$33:$A$776,$A27,СВЦЭМ!$B$33:$B$776,Y$11)+'СЕТ СН'!$F$11+СВЦЭМ!$D$10+'СЕТ СН'!$F$5-'СЕТ СН'!$F$21</f>
        <v>2381.9366405000001</v>
      </c>
    </row>
    <row r="28" spans="1:25" ht="15.75" x14ac:dyDescent="0.2">
      <c r="A28" s="34">
        <f t="shared" si="0"/>
        <v>43602</v>
      </c>
      <c r="B28" s="35">
        <f>SUMIFS(СВЦЭМ!$D$33:$D$776,СВЦЭМ!$A$33:$A$776,$A28,СВЦЭМ!$B$33:$B$776,B$11)+'СЕТ СН'!$F$11+СВЦЭМ!$D$10+'СЕТ СН'!$F$5-'СЕТ СН'!$F$21</f>
        <v>2498.0777950499996</v>
      </c>
      <c r="C28" s="35">
        <f>SUMIFS(СВЦЭМ!$D$33:$D$776,СВЦЭМ!$A$33:$A$776,$A28,СВЦЭМ!$B$33:$B$776,C$11)+'СЕТ СН'!$F$11+СВЦЭМ!$D$10+'СЕТ СН'!$F$5-'СЕТ СН'!$F$21</f>
        <v>2597.12140684</v>
      </c>
      <c r="D28" s="35">
        <f>SUMIFS(СВЦЭМ!$D$33:$D$776,СВЦЭМ!$A$33:$A$776,$A28,СВЦЭМ!$B$33:$B$776,D$11)+'СЕТ СН'!$F$11+СВЦЭМ!$D$10+'СЕТ СН'!$F$5-'СЕТ СН'!$F$21</f>
        <v>2666.4959489599996</v>
      </c>
      <c r="E28" s="35">
        <f>SUMIFS(СВЦЭМ!$D$33:$D$776,СВЦЭМ!$A$33:$A$776,$A28,СВЦЭМ!$B$33:$B$776,E$11)+'СЕТ СН'!$F$11+СВЦЭМ!$D$10+'СЕТ СН'!$F$5-'СЕТ СН'!$F$21</f>
        <v>2683.7869679300002</v>
      </c>
      <c r="F28" s="35">
        <f>SUMIFS(СВЦЭМ!$D$33:$D$776,СВЦЭМ!$A$33:$A$776,$A28,СВЦЭМ!$B$33:$B$776,F$11)+'СЕТ СН'!$F$11+СВЦЭМ!$D$10+'СЕТ СН'!$F$5-'СЕТ СН'!$F$21</f>
        <v>2686.8609000699998</v>
      </c>
      <c r="G28" s="35">
        <f>SUMIFS(СВЦЭМ!$D$33:$D$776,СВЦЭМ!$A$33:$A$776,$A28,СВЦЭМ!$B$33:$B$776,G$11)+'СЕТ СН'!$F$11+СВЦЭМ!$D$10+'СЕТ СН'!$F$5-'СЕТ СН'!$F$21</f>
        <v>2667.9250071699998</v>
      </c>
      <c r="H28" s="35">
        <f>SUMIFS(СВЦЭМ!$D$33:$D$776,СВЦЭМ!$A$33:$A$776,$A28,СВЦЭМ!$B$33:$B$776,H$11)+'СЕТ СН'!$F$11+СВЦЭМ!$D$10+'СЕТ СН'!$F$5-'СЕТ СН'!$F$21</f>
        <v>2587.1037716699998</v>
      </c>
      <c r="I28" s="35">
        <f>SUMIFS(СВЦЭМ!$D$33:$D$776,СВЦЭМ!$A$33:$A$776,$A28,СВЦЭМ!$B$33:$B$776,I$11)+'СЕТ СН'!$F$11+СВЦЭМ!$D$10+'СЕТ СН'!$F$5-'СЕТ СН'!$F$21</f>
        <v>2458.1355550600001</v>
      </c>
      <c r="J28" s="35">
        <f>SUMIFS(СВЦЭМ!$D$33:$D$776,СВЦЭМ!$A$33:$A$776,$A28,СВЦЭМ!$B$33:$B$776,J$11)+'СЕТ СН'!$F$11+СВЦЭМ!$D$10+'СЕТ СН'!$F$5-'СЕТ СН'!$F$21</f>
        <v>2361.9084507399998</v>
      </c>
      <c r="K28" s="35">
        <f>SUMIFS(СВЦЭМ!$D$33:$D$776,СВЦЭМ!$A$33:$A$776,$A28,СВЦЭМ!$B$33:$B$776,K$11)+'СЕТ СН'!$F$11+СВЦЭМ!$D$10+'СЕТ СН'!$F$5-'СЕТ СН'!$F$21</f>
        <v>2285.2170580100001</v>
      </c>
      <c r="L28" s="35">
        <f>SUMIFS(СВЦЭМ!$D$33:$D$776,СВЦЭМ!$A$33:$A$776,$A28,СВЦЭМ!$B$33:$B$776,L$11)+'СЕТ СН'!$F$11+СВЦЭМ!$D$10+'СЕТ СН'!$F$5-'СЕТ СН'!$F$21</f>
        <v>2273.59801371</v>
      </c>
      <c r="M28" s="35">
        <f>SUMIFS(СВЦЭМ!$D$33:$D$776,СВЦЭМ!$A$33:$A$776,$A28,СВЦЭМ!$B$33:$B$776,M$11)+'СЕТ СН'!$F$11+СВЦЭМ!$D$10+'СЕТ СН'!$F$5-'СЕТ СН'!$F$21</f>
        <v>2279.5283980499999</v>
      </c>
      <c r="N28" s="35">
        <f>SUMIFS(СВЦЭМ!$D$33:$D$776,СВЦЭМ!$A$33:$A$776,$A28,СВЦЭМ!$B$33:$B$776,N$11)+'СЕТ СН'!$F$11+СВЦЭМ!$D$10+'СЕТ СН'!$F$5-'СЕТ СН'!$F$21</f>
        <v>2279.5695363599998</v>
      </c>
      <c r="O28" s="35">
        <f>SUMIFS(СВЦЭМ!$D$33:$D$776,СВЦЭМ!$A$33:$A$776,$A28,СВЦЭМ!$B$33:$B$776,O$11)+'СЕТ СН'!$F$11+СВЦЭМ!$D$10+'СЕТ СН'!$F$5-'СЕТ СН'!$F$21</f>
        <v>2282.1805890299997</v>
      </c>
      <c r="P28" s="35">
        <f>SUMIFS(СВЦЭМ!$D$33:$D$776,СВЦЭМ!$A$33:$A$776,$A28,СВЦЭМ!$B$33:$B$776,P$11)+'СЕТ СН'!$F$11+СВЦЭМ!$D$10+'СЕТ СН'!$F$5-'СЕТ СН'!$F$21</f>
        <v>2290.47766972</v>
      </c>
      <c r="Q28" s="35">
        <f>SUMIFS(СВЦЭМ!$D$33:$D$776,СВЦЭМ!$A$33:$A$776,$A28,СВЦЭМ!$B$33:$B$776,Q$11)+'СЕТ СН'!$F$11+СВЦЭМ!$D$10+'СЕТ СН'!$F$5-'СЕТ СН'!$F$21</f>
        <v>2290.2630214399996</v>
      </c>
      <c r="R28" s="35">
        <f>SUMIFS(СВЦЭМ!$D$33:$D$776,СВЦЭМ!$A$33:$A$776,$A28,СВЦЭМ!$B$33:$B$776,R$11)+'СЕТ СН'!$F$11+СВЦЭМ!$D$10+'СЕТ СН'!$F$5-'СЕТ СН'!$F$21</f>
        <v>2290.72292401</v>
      </c>
      <c r="S28" s="35">
        <f>SUMIFS(СВЦЭМ!$D$33:$D$776,СВЦЭМ!$A$33:$A$776,$A28,СВЦЭМ!$B$33:$B$776,S$11)+'СЕТ СН'!$F$11+СВЦЭМ!$D$10+'СЕТ СН'!$F$5-'СЕТ СН'!$F$21</f>
        <v>2293.90924086</v>
      </c>
      <c r="T28" s="35">
        <f>SUMIFS(СВЦЭМ!$D$33:$D$776,СВЦЭМ!$A$33:$A$776,$A28,СВЦЭМ!$B$33:$B$776,T$11)+'СЕТ СН'!$F$11+СВЦЭМ!$D$10+'СЕТ СН'!$F$5-'СЕТ СН'!$F$21</f>
        <v>2293.8560049500002</v>
      </c>
      <c r="U28" s="35">
        <f>SUMIFS(СВЦЭМ!$D$33:$D$776,СВЦЭМ!$A$33:$A$776,$A28,СВЦЭМ!$B$33:$B$776,U$11)+'СЕТ СН'!$F$11+СВЦЭМ!$D$10+'СЕТ СН'!$F$5-'СЕТ СН'!$F$21</f>
        <v>2289.8153069700002</v>
      </c>
      <c r="V28" s="35">
        <f>SUMIFS(СВЦЭМ!$D$33:$D$776,СВЦЭМ!$A$33:$A$776,$A28,СВЦЭМ!$B$33:$B$776,V$11)+'СЕТ СН'!$F$11+СВЦЭМ!$D$10+'СЕТ СН'!$F$5-'СЕТ СН'!$F$21</f>
        <v>2277.77213183</v>
      </c>
      <c r="W28" s="35">
        <f>SUMIFS(СВЦЭМ!$D$33:$D$776,СВЦЭМ!$A$33:$A$776,$A28,СВЦЭМ!$B$33:$B$776,W$11)+'СЕТ СН'!$F$11+СВЦЭМ!$D$10+'СЕТ СН'!$F$5-'СЕТ СН'!$F$21</f>
        <v>2268.9818309799998</v>
      </c>
      <c r="X28" s="35">
        <f>SUMIFS(СВЦЭМ!$D$33:$D$776,СВЦЭМ!$A$33:$A$776,$A28,СВЦЭМ!$B$33:$B$776,X$11)+'СЕТ СН'!$F$11+СВЦЭМ!$D$10+'СЕТ СН'!$F$5-'СЕТ СН'!$F$21</f>
        <v>2291.0713883999997</v>
      </c>
      <c r="Y28" s="35">
        <f>SUMIFS(СВЦЭМ!$D$33:$D$776,СВЦЭМ!$A$33:$A$776,$A28,СВЦЭМ!$B$33:$B$776,Y$11)+'СЕТ СН'!$F$11+СВЦЭМ!$D$10+'СЕТ СН'!$F$5-'СЕТ СН'!$F$21</f>
        <v>2376.74627336</v>
      </c>
    </row>
    <row r="29" spans="1:25" ht="15.75" x14ac:dyDescent="0.2">
      <c r="A29" s="34">
        <f t="shared" si="0"/>
        <v>43603</v>
      </c>
      <c r="B29" s="35">
        <f>SUMIFS(СВЦЭМ!$D$33:$D$776,СВЦЭМ!$A$33:$A$776,$A29,СВЦЭМ!$B$33:$B$776,B$11)+'СЕТ СН'!$F$11+СВЦЭМ!$D$10+'СЕТ СН'!$F$5-'СЕТ СН'!$F$21</f>
        <v>2430.42152046</v>
      </c>
      <c r="C29" s="35">
        <f>SUMIFS(СВЦЭМ!$D$33:$D$776,СВЦЭМ!$A$33:$A$776,$A29,СВЦЭМ!$B$33:$B$776,C$11)+'СЕТ СН'!$F$11+СВЦЭМ!$D$10+'СЕТ СН'!$F$5-'СЕТ СН'!$F$21</f>
        <v>2498.5939437699999</v>
      </c>
      <c r="D29" s="35">
        <f>SUMIFS(СВЦЭМ!$D$33:$D$776,СВЦЭМ!$A$33:$A$776,$A29,СВЦЭМ!$B$33:$B$776,D$11)+'СЕТ СН'!$F$11+СВЦЭМ!$D$10+'СЕТ СН'!$F$5-'СЕТ СН'!$F$21</f>
        <v>2578.79272786</v>
      </c>
      <c r="E29" s="35">
        <f>SUMIFS(СВЦЭМ!$D$33:$D$776,СВЦЭМ!$A$33:$A$776,$A29,СВЦЭМ!$B$33:$B$776,E$11)+'СЕТ СН'!$F$11+СВЦЭМ!$D$10+'СЕТ СН'!$F$5-'СЕТ СН'!$F$21</f>
        <v>2597.47556424</v>
      </c>
      <c r="F29" s="35">
        <f>SUMIFS(СВЦЭМ!$D$33:$D$776,СВЦЭМ!$A$33:$A$776,$A29,СВЦЭМ!$B$33:$B$776,F$11)+'СЕТ СН'!$F$11+СВЦЭМ!$D$10+'СЕТ СН'!$F$5-'СЕТ СН'!$F$21</f>
        <v>2606.0080430200001</v>
      </c>
      <c r="G29" s="35">
        <f>SUMIFS(СВЦЭМ!$D$33:$D$776,СВЦЭМ!$A$33:$A$776,$A29,СВЦЭМ!$B$33:$B$776,G$11)+'СЕТ СН'!$F$11+СВЦЭМ!$D$10+'СЕТ СН'!$F$5-'СЕТ СН'!$F$21</f>
        <v>2585.28347768</v>
      </c>
      <c r="H29" s="35">
        <f>SUMIFS(СВЦЭМ!$D$33:$D$776,СВЦЭМ!$A$33:$A$776,$A29,СВЦЭМ!$B$33:$B$776,H$11)+'СЕТ СН'!$F$11+СВЦЭМ!$D$10+'СЕТ СН'!$F$5-'СЕТ СН'!$F$21</f>
        <v>2500.3750623199999</v>
      </c>
      <c r="I29" s="35">
        <f>SUMIFS(СВЦЭМ!$D$33:$D$776,СВЦЭМ!$A$33:$A$776,$A29,СВЦЭМ!$B$33:$B$776,I$11)+'СЕТ СН'!$F$11+СВЦЭМ!$D$10+'СЕТ СН'!$F$5-'СЕТ СН'!$F$21</f>
        <v>2405.4521247499997</v>
      </c>
      <c r="J29" s="35">
        <f>SUMIFS(СВЦЭМ!$D$33:$D$776,СВЦЭМ!$A$33:$A$776,$A29,СВЦЭМ!$B$33:$B$776,J$11)+'СЕТ СН'!$F$11+СВЦЭМ!$D$10+'СЕТ СН'!$F$5-'СЕТ СН'!$F$21</f>
        <v>2329.3800654400002</v>
      </c>
      <c r="K29" s="35">
        <f>SUMIFS(СВЦЭМ!$D$33:$D$776,СВЦЭМ!$A$33:$A$776,$A29,СВЦЭМ!$B$33:$B$776,K$11)+'СЕТ СН'!$F$11+СВЦЭМ!$D$10+'СЕТ СН'!$F$5-'СЕТ СН'!$F$21</f>
        <v>2261.2444648199998</v>
      </c>
      <c r="L29" s="35">
        <f>SUMIFS(СВЦЭМ!$D$33:$D$776,СВЦЭМ!$A$33:$A$776,$A29,СВЦЭМ!$B$33:$B$776,L$11)+'СЕТ СН'!$F$11+СВЦЭМ!$D$10+'СЕТ СН'!$F$5-'СЕТ СН'!$F$21</f>
        <v>2230.9744275399999</v>
      </c>
      <c r="M29" s="35">
        <f>SUMIFS(СВЦЭМ!$D$33:$D$776,СВЦЭМ!$A$33:$A$776,$A29,СВЦЭМ!$B$33:$B$776,M$11)+'СЕТ СН'!$F$11+СВЦЭМ!$D$10+'СЕТ СН'!$F$5-'СЕТ СН'!$F$21</f>
        <v>2230.5668201899998</v>
      </c>
      <c r="N29" s="35">
        <f>SUMIFS(СВЦЭМ!$D$33:$D$776,СВЦЭМ!$A$33:$A$776,$A29,СВЦЭМ!$B$33:$B$776,N$11)+'СЕТ СН'!$F$11+СВЦЭМ!$D$10+'СЕТ СН'!$F$5-'СЕТ СН'!$F$21</f>
        <v>2228.8472966199997</v>
      </c>
      <c r="O29" s="35">
        <f>SUMIFS(СВЦЭМ!$D$33:$D$776,СВЦЭМ!$A$33:$A$776,$A29,СВЦЭМ!$B$33:$B$776,O$11)+'СЕТ СН'!$F$11+СВЦЭМ!$D$10+'СЕТ СН'!$F$5-'СЕТ СН'!$F$21</f>
        <v>2235.1117180199999</v>
      </c>
      <c r="P29" s="35">
        <f>SUMIFS(СВЦЭМ!$D$33:$D$776,СВЦЭМ!$A$33:$A$776,$A29,СВЦЭМ!$B$33:$B$776,P$11)+'СЕТ СН'!$F$11+СВЦЭМ!$D$10+'СЕТ СН'!$F$5-'СЕТ СН'!$F$21</f>
        <v>2238.9680139699999</v>
      </c>
      <c r="Q29" s="35">
        <f>SUMIFS(СВЦЭМ!$D$33:$D$776,СВЦЭМ!$A$33:$A$776,$A29,СВЦЭМ!$B$33:$B$776,Q$11)+'СЕТ СН'!$F$11+СВЦЭМ!$D$10+'СЕТ СН'!$F$5-'СЕТ СН'!$F$21</f>
        <v>2234.8601108899998</v>
      </c>
      <c r="R29" s="35">
        <f>SUMIFS(СВЦЭМ!$D$33:$D$776,СВЦЭМ!$A$33:$A$776,$A29,СВЦЭМ!$B$33:$B$776,R$11)+'СЕТ СН'!$F$11+СВЦЭМ!$D$10+'СЕТ СН'!$F$5-'СЕТ СН'!$F$21</f>
        <v>2236.88336394</v>
      </c>
      <c r="S29" s="35">
        <f>SUMIFS(СВЦЭМ!$D$33:$D$776,СВЦЭМ!$A$33:$A$776,$A29,СВЦЭМ!$B$33:$B$776,S$11)+'СЕТ СН'!$F$11+СВЦЭМ!$D$10+'СЕТ СН'!$F$5-'СЕТ СН'!$F$21</f>
        <v>2236.8890956199998</v>
      </c>
      <c r="T29" s="35">
        <f>SUMIFS(СВЦЭМ!$D$33:$D$776,СВЦЭМ!$A$33:$A$776,$A29,СВЦЭМ!$B$33:$B$776,T$11)+'СЕТ СН'!$F$11+СВЦЭМ!$D$10+'СЕТ СН'!$F$5-'СЕТ СН'!$F$21</f>
        <v>2223.3238148999999</v>
      </c>
      <c r="U29" s="35">
        <f>SUMIFS(СВЦЭМ!$D$33:$D$776,СВЦЭМ!$A$33:$A$776,$A29,СВЦЭМ!$B$33:$B$776,U$11)+'СЕТ СН'!$F$11+СВЦЭМ!$D$10+'СЕТ СН'!$F$5-'СЕТ СН'!$F$21</f>
        <v>2205.8277921199997</v>
      </c>
      <c r="V29" s="35">
        <f>SUMIFS(СВЦЭМ!$D$33:$D$776,СВЦЭМ!$A$33:$A$776,$A29,СВЦЭМ!$B$33:$B$776,V$11)+'СЕТ СН'!$F$11+СВЦЭМ!$D$10+'СЕТ СН'!$F$5-'СЕТ СН'!$F$21</f>
        <v>2191.30052613</v>
      </c>
      <c r="W29" s="35">
        <f>SUMIFS(СВЦЭМ!$D$33:$D$776,СВЦЭМ!$A$33:$A$776,$A29,СВЦЭМ!$B$33:$B$776,W$11)+'СЕТ СН'!$F$11+СВЦЭМ!$D$10+'СЕТ СН'!$F$5-'СЕТ СН'!$F$21</f>
        <v>2205.0686526499999</v>
      </c>
      <c r="X29" s="35">
        <f>SUMIFS(СВЦЭМ!$D$33:$D$776,СВЦЭМ!$A$33:$A$776,$A29,СВЦЭМ!$B$33:$B$776,X$11)+'СЕТ СН'!$F$11+СВЦЭМ!$D$10+'СЕТ СН'!$F$5-'СЕТ СН'!$F$21</f>
        <v>2218.2898347</v>
      </c>
      <c r="Y29" s="35">
        <f>SUMIFS(СВЦЭМ!$D$33:$D$776,СВЦЭМ!$A$33:$A$776,$A29,СВЦЭМ!$B$33:$B$776,Y$11)+'СЕТ СН'!$F$11+СВЦЭМ!$D$10+'СЕТ СН'!$F$5-'СЕТ СН'!$F$21</f>
        <v>2300.05658653</v>
      </c>
    </row>
    <row r="30" spans="1:25" ht="15.75" x14ac:dyDescent="0.2">
      <c r="A30" s="34">
        <f t="shared" si="0"/>
        <v>43604</v>
      </c>
      <c r="B30" s="35">
        <f>SUMIFS(СВЦЭМ!$D$33:$D$776,СВЦЭМ!$A$33:$A$776,$A30,СВЦЭМ!$B$33:$B$776,B$11)+'СЕТ СН'!$F$11+СВЦЭМ!$D$10+'СЕТ СН'!$F$5-'СЕТ СН'!$F$21</f>
        <v>2409.8506752499998</v>
      </c>
      <c r="C30" s="35">
        <f>SUMIFS(СВЦЭМ!$D$33:$D$776,СВЦЭМ!$A$33:$A$776,$A30,СВЦЭМ!$B$33:$B$776,C$11)+'СЕТ СН'!$F$11+СВЦЭМ!$D$10+'СЕТ СН'!$F$5-'СЕТ СН'!$F$21</f>
        <v>2525.6022497700001</v>
      </c>
      <c r="D30" s="35">
        <f>SUMIFS(СВЦЭМ!$D$33:$D$776,СВЦЭМ!$A$33:$A$776,$A30,СВЦЭМ!$B$33:$B$776,D$11)+'СЕТ СН'!$F$11+СВЦЭМ!$D$10+'СЕТ СН'!$F$5-'СЕТ СН'!$F$21</f>
        <v>2597.4808567499999</v>
      </c>
      <c r="E30" s="35">
        <f>SUMIFS(СВЦЭМ!$D$33:$D$776,СВЦЭМ!$A$33:$A$776,$A30,СВЦЭМ!$B$33:$B$776,E$11)+'СЕТ СН'!$F$11+СВЦЭМ!$D$10+'СЕТ СН'!$F$5-'СЕТ СН'!$F$21</f>
        <v>2619.58195806</v>
      </c>
      <c r="F30" s="35">
        <f>SUMIFS(СВЦЭМ!$D$33:$D$776,СВЦЭМ!$A$33:$A$776,$A30,СВЦЭМ!$B$33:$B$776,F$11)+'СЕТ СН'!$F$11+СВЦЭМ!$D$10+'СЕТ СН'!$F$5-'СЕТ СН'!$F$21</f>
        <v>2642.2063246399998</v>
      </c>
      <c r="G30" s="35">
        <f>SUMIFS(СВЦЭМ!$D$33:$D$776,СВЦЭМ!$A$33:$A$776,$A30,СВЦЭМ!$B$33:$B$776,G$11)+'СЕТ СН'!$F$11+СВЦЭМ!$D$10+'СЕТ СН'!$F$5-'СЕТ СН'!$F$21</f>
        <v>2615.4559937699996</v>
      </c>
      <c r="H30" s="35">
        <f>SUMIFS(СВЦЭМ!$D$33:$D$776,СВЦЭМ!$A$33:$A$776,$A30,СВЦЭМ!$B$33:$B$776,H$11)+'СЕТ СН'!$F$11+СВЦЭМ!$D$10+'СЕТ СН'!$F$5-'СЕТ СН'!$F$21</f>
        <v>2554.0911075200002</v>
      </c>
      <c r="I30" s="35">
        <f>SUMIFS(СВЦЭМ!$D$33:$D$776,СВЦЭМ!$A$33:$A$776,$A30,СВЦЭМ!$B$33:$B$776,I$11)+'СЕТ СН'!$F$11+СВЦЭМ!$D$10+'СЕТ СН'!$F$5-'СЕТ СН'!$F$21</f>
        <v>2451.58897428</v>
      </c>
      <c r="J30" s="35">
        <f>SUMIFS(СВЦЭМ!$D$33:$D$776,СВЦЭМ!$A$33:$A$776,$A30,СВЦЭМ!$B$33:$B$776,J$11)+'СЕТ СН'!$F$11+СВЦЭМ!$D$10+'СЕТ СН'!$F$5-'СЕТ СН'!$F$21</f>
        <v>2332.9925124900001</v>
      </c>
      <c r="K30" s="35">
        <f>SUMIFS(СВЦЭМ!$D$33:$D$776,СВЦЭМ!$A$33:$A$776,$A30,СВЦЭМ!$B$33:$B$776,K$11)+'СЕТ СН'!$F$11+СВЦЭМ!$D$10+'СЕТ СН'!$F$5-'СЕТ СН'!$F$21</f>
        <v>2248.07380496</v>
      </c>
      <c r="L30" s="35">
        <f>SUMIFS(СВЦЭМ!$D$33:$D$776,СВЦЭМ!$A$33:$A$776,$A30,СВЦЭМ!$B$33:$B$776,L$11)+'СЕТ СН'!$F$11+СВЦЭМ!$D$10+'СЕТ СН'!$F$5-'СЕТ СН'!$F$21</f>
        <v>2224.6369494999999</v>
      </c>
      <c r="M30" s="35">
        <f>SUMIFS(СВЦЭМ!$D$33:$D$776,СВЦЭМ!$A$33:$A$776,$A30,СВЦЭМ!$B$33:$B$776,M$11)+'СЕТ СН'!$F$11+СВЦЭМ!$D$10+'СЕТ СН'!$F$5-'СЕТ СН'!$F$21</f>
        <v>2227.1928596899998</v>
      </c>
      <c r="N30" s="35">
        <f>SUMIFS(СВЦЭМ!$D$33:$D$776,СВЦЭМ!$A$33:$A$776,$A30,СВЦЭМ!$B$33:$B$776,N$11)+'СЕТ СН'!$F$11+СВЦЭМ!$D$10+'СЕТ СН'!$F$5-'СЕТ СН'!$F$21</f>
        <v>2237.43904475</v>
      </c>
      <c r="O30" s="35">
        <f>SUMIFS(СВЦЭМ!$D$33:$D$776,СВЦЭМ!$A$33:$A$776,$A30,СВЦЭМ!$B$33:$B$776,O$11)+'СЕТ СН'!$F$11+СВЦЭМ!$D$10+'СЕТ СН'!$F$5-'СЕТ СН'!$F$21</f>
        <v>2251.0551266799998</v>
      </c>
      <c r="P30" s="35">
        <f>SUMIFS(СВЦЭМ!$D$33:$D$776,СВЦЭМ!$A$33:$A$776,$A30,СВЦЭМ!$B$33:$B$776,P$11)+'СЕТ СН'!$F$11+СВЦЭМ!$D$10+'СЕТ СН'!$F$5-'СЕТ СН'!$F$21</f>
        <v>2272.9564085399998</v>
      </c>
      <c r="Q30" s="35">
        <f>SUMIFS(СВЦЭМ!$D$33:$D$776,СВЦЭМ!$A$33:$A$776,$A30,СВЦЭМ!$B$33:$B$776,Q$11)+'СЕТ СН'!$F$11+СВЦЭМ!$D$10+'СЕТ СН'!$F$5-'СЕТ СН'!$F$21</f>
        <v>2266.4793102799999</v>
      </c>
      <c r="R30" s="35">
        <f>SUMIFS(СВЦЭМ!$D$33:$D$776,СВЦЭМ!$A$33:$A$776,$A30,СВЦЭМ!$B$33:$B$776,R$11)+'СЕТ СН'!$F$11+СВЦЭМ!$D$10+'СЕТ СН'!$F$5-'СЕТ СН'!$F$21</f>
        <v>2262.6074261399999</v>
      </c>
      <c r="S30" s="35">
        <f>SUMIFS(СВЦЭМ!$D$33:$D$776,СВЦЭМ!$A$33:$A$776,$A30,СВЦЭМ!$B$33:$B$776,S$11)+'СЕТ СН'!$F$11+СВЦЭМ!$D$10+'СЕТ СН'!$F$5-'СЕТ СН'!$F$21</f>
        <v>2256.2325654199999</v>
      </c>
      <c r="T30" s="35">
        <f>SUMIFS(СВЦЭМ!$D$33:$D$776,СВЦЭМ!$A$33:$A$776,$A30,СВЦЭМ!$B$33:$B$776,T$11)+'СЕТ СН'!$F$11+СВЦЭМ!$D$10+'СЕТ СН'!$F$5-'СЕТ СН'!$F$21</f>
        <v>2249.5537569799999</v>
      </c>
      <c r="U30" s="35">
        <f>SUMIFS(СВЦЭМ!$D$33:$D$776,СВЦЭМ!$A$33:$A$776,$A30,СВЦЭМ!$B$33:$B$776,U$11)+'СЕТ СН'!$F$11+СВЦЭМ!$D$10+'СЕТ СН'!$F$5-'СЕТ СН'!$F$21</f>
        <v>2217.7930900000001</v>
      </c>
      <c r="V30" s="35">
        <f>SUMIFS(СВЦЭМ!$D$33:$D$776,СВЦЭМ!$A$33:$A$776,$A30,СВЦЭМ!$B$33:$B$776,V$11)+'СЕТ СН'!$F$11+СВЦЭМ!$D$10+'СЕТ СН'!$F$5-'СЕТ СН'!$F$21</f>
        <v>2192.4994185400001</v>
      </c>
      <c r="W30" s="35">
        <f>SUMIFS(СВЦЭМ!$D$33:$D$776,СВЦЭМ!$A$33:$A$776,$A30,СВЦЭМ!$B$33:$B$776,W$11)+'СЕТ СН'!$F$11+СВЦЭМ!$D$10+'СЕТ СН'!$F$5-'СЕТ СН'!$F$21</f>
        <v>2198.3915818</v>
      </c>
      <c r="X30" s="35">
        <f>SUMIFS(СВЦЭМ!$D$33:$D$776,СВЦЭМ!$A$33:$A$776,$A30,СВЦЭМ!$B$33:$B$776,X$11)+'СЕТ СН'!$F$11+СВЦЭМ!$D$10+'СЕТ СН'!$F$5-'СЕТ СН'!$F$21</f>
        <v>2224.77396456</v>
      </c>
      <c r="Y30" s="35">
        <f>SUMIFS(СВЦЭМ!$D$33:$D$776,СВЦЭМ!$A$33:$A$776,$A30,СВЦЭМ!$B$33:$B$776,Y$11)+'СЕТ СН'!$F$11+СВЦЭМ!$D$10+'СЕТ СН'!$F$5-'СЕТ СН'!$F$21</f>
        <v>2297.9584356199998</v>
      </c>
    </row>
    <row r="31" spans="1:25" ht="15.75" x14ac:dyDescent="0.2">
      <c r="A31" s="34">
        <f t="shared" si="0"/>
        <v>43605</v>
      </c>
      <c r="B31" s="35">
        <f>SUMIFS(СВЦЭМ!$D$33:$D$776,СВЦЭМ!$A$33:$A$776,$A31,СВЦЭМ!$B$33:$B$776,B$11)+'СЕТ СН'!$F$11+СВЦЭМ!$D$10+'СЕТ СН'!$F$5-'СЕТ СН'!$F$21</f>
        <v>2406.0181121299997</v>
      </c>
      <c r="C31" s="35">
        <f>SUMIFS(СВЦЭМ!$D$33:$D$776,СВЦЭМ!$A$33:$A$776,$A31,СВЦЭМ!$B$33:$B$776,C$11)+'СЕТ СН'!$F$11+СВЦЭМ!$D$10+'СЕТ СН'!$F$5-'СЕТ СН'!$F$21</f>
        <v>2504.2449796699998</v>
      </c>
      <c r="D31" s="35">
        <f>SUMIFS(СВЦЭМ!$D$33:$D$776,СВЦЭМ!$A$33:$A$776,$A31,СВЦЭМ!$B$33:$B$776,D$11)+'СЕТ СН'!$F$11+СВЦЭМ!$D$10+'СЕТ СН'!$F$5-'СЕТ СН'!$F$21</f>
        <v>2579.1264755699999</v>
      </c>
      <c r="E31" s="35">
        <f>SUMIFS(СВЦЭМ!$D$33:$D$776,СВЦЭМ!$A$33:$A$776,$A31,СВЦЭМ!$B$33:$B$776,E$11)+'СЕТ СН'!$F$11+СВЦЭМ!$D$10+'СЕТ СН'!$F$5-'СЕТ СН'!$F$21</f>
        <v>2582.0189282800002</v>
      </c>
      <c r="F31" s="35">
        <f>SUMIFS(СВЦЭМ!$D$33:$D$776,СВЦЭМ!$A$33:$A$776,$A31,СВЦЭМ!$B$33:$B$776,F$11)+'СЕТ СН'!$F$11+СВЦЭМ!$D$10+'СЕТ СН'!$F$5-'СЕТ СН'!$F$21</f>
        <v>2573.4769283999999</v>
      </c>
      <c r="G31" s="35">
        <f>SUMIFS(СВЦЭМ!$D$33:$D$776,СВЦЭМ!$A$33:$A$776,$A31,СВЦЭМ!$B$33:$B$776,G$11)+'СЕТ СН'!$F$11+СВЦЭМ!$D$10+'СЕТ СН'!$F$5-'СЕТ СН'!$F$21</f>
        <v>2574.4789940999999</v>
      </c>
      <c r="H31" s="35">
        <f>SUMIFS(СВЦЭМ!$D$33:$D$776,СВЦЭМ!$A$33:$A$776,$A31,СВЦЭМ!$B$33:$B$776,H$11)+'СЕТ СН'!$F$11+СВЦЭМ!$D$10+'СЕТ СН'!$F$5-'СЕТ СН'!$F$21</f>
        <v>2491.26083763</v>
      </c>
      <c r="I31" s="35">
        <f>SUMIFS(СВЦЭМ!$D$33:$D$776,СВЦЭМ!$A$33:$A$776,$A31,СВЦЭМ!$B$33:$B$776,I$11)+'СЕТ СН'!$F$11+СВЦЭМ!$D$10+'СЕТ СН'!$F$5-'СЕТ СН'!$F$21</f>
        <v>2394.50205392</v>
      </c>
      <c r="J31" s="35">
        <f>SUMIFS(СВЦЭМ!$D$33:$D$776,СВЦЭМ!$A$33:$A$776,$A31,СВЦЭМ!$B$33:$B$776,J$11)+'СЕТ СН'!$F$11+СВЦЭМ!$D$10+'СЕТ СН'!$F$5-'СЕТ СН'!$F$21</f>
        <v>2335.8906567099998</v>
      </c>
      <c r="K31" s="35">
        <f>SUMIFS(СВЦЭМ!$D$33:$D$776,СВЦЭМ!$A$33:$A$776,$A31,СВЦЭМ!$B$33:$B$776,K$11)+'СЕТ СН'!$F$11+СВЦЭМ!$D$10+'СЕТ СН'!$F$5-'СЕТ СН'!$F$21</f>
        <v>2290.0383643499999</v>
      </c>
      <c r="L31" s="35">
        <f>SUMIFS(СВЦЭМ!$D$33:$D$776,СВЦЭМ!$A$33:$A$776,$A31,СВЦЭМ!$B$33:$B$776,L$11)+'СЕТ СН'!$F$11+СВЦЭМ!$D$10+'СЕТ СН'!$F$5-'СЕТ СН'!$F$21</f>
        <v>2271.5096003499998</v>
      </c>
      <c r="M31" s="35">
        <f>SUMIFS(СВЦЭМ!$D$33:$D$776,СВЦЭМ!$A$33:$A$776,$A31,СВЦЭМ!$B$33:$B$776,M$11)+'СЕТ СН'!$F$11+СВЦЭМ!$D$10+'СЕТ СН'!$F$5-'СЕТ СН'!$F$21</f>
        <v>2263.3472286599999</v>
      </c>
      <c r="N31" s="35">
        <f>SUMIFS(СВЦЭМ!$D$33:$D$776,СВЦЭМ!$A$33:$A$776,$A31,СВЦЭМ!$B$33:$B$776,N$11)+'СЕТ СН'!$F$11+СВЦЭМ!$D$10+'СЕТ СН'!$F$5-'СЕТ СН'!$F$21</f>
        <v>2265.9072571199999</v>
      </c>
      <c r="O31" s="35">
        <f>SUMIFS(СВЦЭМ!$D$33:$D$776,СВЦЭМ!$A$33:$A$776,$A31,СВЦЭМ!$B$33:$B$776,O$11)+'СЕТ СН'!$F$11+СВЦЭМ!$D$10+'СЕТ СН'!$F$5-'СЕТ СН'!$F$21</f>
        <v>2266.6217257600001</v>
      </c>
      <c r="P31" s="35">
        <f>SUMIFS(СВЦЭМ!$D$33:$D$776,СВЦЭМ!$A$33:$A$776,$A31,СВЦЭМ!$B$33:$B$776,P$11)+'СЕТ СН'!$F$11+СВЦЭМ!$D$10+'СЕТ СН'!$F$5-'СЕТ СН'!$F$21</f>
        <v>2273.4780571800002</v>
      </c>
      <c r="Q31" s="35">
        <f>SUMIFS(СВЦЭМ!$D$33:$D$776,СВЦЭМ!$A$33:$A$776,$A31,СВЦЭМ!$B$33:$B$776,Q$11)+'СЕТ СН'!$F$11+СВЦЭМ!$D$10+'СЕТ СН'!$F$5-'СЕТ СН'!$F$21</f>
        <v>2276.94705337</v>
      </c>
      <c r="R31" s="35">
        <f>SUMIFS(СВЦЭМ!$D$33:$D$776,СВЦЭМ!$A$33:$A$776,$A31,СВЦЭМ!$B$33:$B$776,R$11)+'СЕТ СН'!$F$11+СВЦЭМ!$D$10+'СЕТ СН'!$F$5-'СЕТ СН'!$F$21</f>
        <v>2279.8956913499997</v>
      </c>
      <c r="S31" s="35">
        <f>SUMIFS(СВЦЭМ!$D$33:$D$776,СВЦЭМ!$A$33:$A$776,$A31,СВЦЭМ!$B$33:$B$776,S$11)+'СЕТ СН'!$F$11+СВЦЭМ!$D$10+'СЕТ СН'!$F$5-'СЕТ СН'!$F$21</f>
        <v>2282.4549764399999</v>
      </c>
      <c r="T31" s="35">
        <f>SUMIFS(СВЦЭМ!$D$33:$D$776,СВЦЭМ!$A$33:$A$776,$A31,СВЦЭМ!$B$33:$B$776,T$11)+'СЕТ СН'!$F$11+СВЦЭМ!$D$10+'СЕТ СН'!$F$5-'СЕТ СН'!$F$21</f>
        <v>2282.3503755799998</v>
      </c>
      <c r="U31" s="35">
        <f>SUMIFS(СВЦЭМ!$D$33:$D$776,СВЦЭМ!$A$33:$A$776,$A31,СВЦЭМ!$B$33:$B$776,U$11)+'СЕТ СН'!$F$11+СВЦЭМ!$D$10+'СЕТ СН'!$F$5-'СЕТ СН'!$F$21</f>
        <v>2282.0264737099997</v>
      </c>
      <c r="V31" s="35">
        <f>SUMIFS(СВЦЭМ!$D$33:$D$776,СВЦЭМ!$A$33:$A$776,$A31,СВЦЭМ!$B$33:$B$776,V$11)+'СЕТ СН'!$F$11+СВЦЭМ!$D$10+'СЕТ СН'!$F$5-'СЕТ СН'!$F$21</f>
        <v>2287.4862195599999</v>
      </c>
      <c r="W31" s="35">
        <f>SUMIFS(СВЦЭМ!$D$33:$D$776,СВЦЭМ!$A$33:$A$776,$A31,СВЦЭМ!$B$33:$B$776,W$11)+'СЕТ СН'!$F$11+СВЦЭМ!$D$10+'СЕТ СН'!$F$5-'СЕТ СН'!$F$21</f>
        <v>2292.5739168999999</v>
      </c>
      <c r="X31" s="35">
        <f>SUMIFS(СВЦЭМ!$D$33:$D$776,СВЦЭМ!$A$33:$A$776,$A31,СВЦЭМ!$B$33:$B$776,X$11)+'СЕТ СН'!$F$11+СВЦЭМ!$D$10+'СЕТ СН'!$F$5-'СЕТ СН'!$F$21</f>
        <v>2301.2355976999997</v>
      </c>
      <c r="Y31" s="35">
        <f>SUMIFS(СВЦЭМ!$D$33:$D$776,СВЦЭМ!$A$33:$A$776,$A31,СВЦЭМ!$B$33:$B$776,Y$11)+'СЕТ СН'!$F$11+СВЦЭМ!$D$10+'СЕТ СН'!$F$5-'СЕТ СН'!$F$21</f>
        <v>2365.2239625299999</v>
      </c>
    </row>
    <row r="32" spans="1:25" ht="15.75" x14ac:dyDescent="0.2">
      <c r="A32" s="34">
        <f t="shared" si="0"/>
        <v>43606</v>
      </c>
      <c r="B32" s="35">
        <f>SUMIFS(СВЦЭМ!$D$33:$D$776,СВЦЭМ!$A$33:$A$776,$A32,СВЦЭМ!$B$33:$B$776,B$11)+'СЕТ СН'!$F$11+СВЦЭМ!$D$10+'СЕТ СН'!$F$5-'СЕТ СН'!$F$21</f>
        <v>2452.0539782699998</v>
      </c>
      <c r="C32" s="35">
        <f>SUMIFS(СВЦЭМ!$D$33:$D$776,СВЦЭМ!$A$33:$A$776,$A32,СВЦЭМ!$B$33:$B$776,C$11)+'СЕТ СН'!$F$11+СВЦЭМ!$D$10+'СЕТ СН'!$F$5-'СЕТ СН'!$F$21</f>
        <v>2535.4846679900002</v>
      </c>
      <c r="D32" s="35">
        <f>SUMIFS(СВЦЭМ!$D$33:$D$776,СВЦЭМ!$A$33:$A$776,$A32,СВЦЭМ!$B$33:$B$776,D$11)+'СЕТ СН'!$F$11+СВЦЭМ!$D$10+'СЕТ СН'!$F$5-'СЕТ СН'!$F$21</f>
        <v>2615.23291384</v>
      </c>
      <c r="E32" s="35">
        <f>SUMIFS(СВЦЭМ!$D$33:$D$776,СВЦЭМ!$A$33:$A$776,$A32,СВЦЭМ!$B$33:$B$776,E$11)+'СЕТ СН'!$F$11+СВЦЭМ!$D$10+'СЕТ СН'!$F$5-'СЕТ СН'!$F$21</f>
        <v>2627.1068139399999</v>
      </c>
      <c r="F32" s="35">
        <f>SUMIFS(СВЦЭМ!$D$33:$D$776,СВЦЭМ!$A$33:$A$776,$A32,СВЦЭМ!$B$33:$B$776,F$11)+'СЕТ СН'!$F$11+СВЦЭМ!$D$10+'СЕТ СН'!$F$5-'СЕТ СН'!$F$21</f>
        <v>2613.4397405099999</v>
      </c>
      <c r="G32" s="35">
        <f>SUMIFS(СВЦЭМ!$D$33:$D$776,СВЦЭМ!$A$33:$A$776,$A32,СВЦЭМ!$B$33:$B$776,G$11)+'СЕТ СН'!$F$11+СВЦЭМ!$D$10+'СЕТ СН'!$F$5-'СЕТ СН'!$F$21</f>
        <v>2595.3692368000002</v>
      </c>
      <c r="H32" s="35">
        <f>SUMIFS(СВЦЭМ!$D$33:$D$776,СВЦЭМ!$A$33:$A$776,$A32,СВЦЭМ!$B$33:$B$776,H$11)+'СЕТ СН'!$F$11+СВЦЭМ!$D$10+'СЕТ СН'!$F$5-'СЕТ СН'!$F$21</f>
        <v>2514.4007136299997</v>
      </c>
      <c r="I32" s="35">
        <f>SUMIFS(СВЦЭМ!$D$33:$D$776,СВЦЭМ!$A$33:$A$776,$A32,СВЦЭМ!$B$33:$B$776,I$11)+'СЕТ СН'!$F$11+СВЦЭМ!$D$10+'СЕТ СН'!$F$5-'СЕТ СН'!$F$21</f>
        <v>2417.8693479499998</v>
      </c>
      <c r="J32" s="35">
        <f>SUMIFS(СВЦЭМ!$D$33:$D$776,СВЦЭМ!$A$33:$A$776,$A32,СВЦЭМ!$B$33:$B$776,J$11)+'СЕТ СН'!$F$11+СВЦЭМ!$D$10+'СЕТ СН'!$F$5-'СЕТ СН'!$F$21</f>
        <v>2321.9206258899999</v>
      </c>
      <c r="K32" s="35">
        <f>SUMIFS(СВЦЭМ!$D$33:$D$776,СВЦЭМ!$A$33:$A$776,$A32,СВЦЭМ!$B$33:$B$776,K$11)+'СЕТ СН'!$F$11+СВЦЭМ!$D$10+'СЕТ СН'!$F$5-'СЕТ СН'!$F$21</f>
        <v>2280.0929478899998</v>
      </c>
      <c r="L32" s="35">
        <f>SUMIFS(СВЦЭМ!$D$33:$D$776,СВЦЭМ!$A$33:$A$776,$A32,СВЦЭМ!$B$33:$B$776,L$11)+'СЕТ СН'!$F$11+СВЦЭМ!$D$10+'СЕТ СН'!$F$5-'СЕТ СН'!$F$21</f>
        <v>2260.1773075699998</v>
      </c>
      <c r="M32" s="35">
        <f>SUMIFS(СВЦЭМ!$D$33:$D$776,СВЦЭМ!$A$33:$A$776,$A32,СВЦЭМ!$B$33:$B$776,M$11)+'СЕТ СН'!$F$11+СВЦЭМ!$D$10+'СЕТ СН'!$F$5-'СЕТ СН'!$F$21</f>
        <v>2257.4921074200001</v>
      </c>
      <c r="N32" s="35">
        <f>SUMIFS(СВЦЭМ!$D$33:$D$776,СВЦЭМ!$A$33:$A$776,$A32,СВЦЭМ!$B$33:$B$776,N$11)+'СЕТ СН'!$F$11+СВЦЭМ!$D$10+'СЕТ СН'!$F$5-'СЕТ СН'!$F$21</f>
        <v>2255.3549723799997</v>
      </c>
      <c r="O32" s="35">
        <f>SUMIFS(СВЦЭМ!$D$33:$D$776,СВЦЭМ!$A$33:$A$776,$A32,СВЦЭМ!$B$33:$B$776,O$11)+'СЕТ СН'!$F$11+СВЦЭМ!$D$10+'СЕТ СН'!$F$5-'СЕТ СН'!$F$21</f>
        <v>2258.07678128</v>
      </c>
      <c r="P32" s="35">
        <f>SUMIFS(СВЦЭМ!$D$33:$D$776,СВЦЭМ!$A$33:$A$776,$A32,СВЦЭМ!$B$33:$B$776,P$11)+'СЕТ СН'!$F$11+СВЦЭМ!$D$10+'СЕТ СН'!$F$5-'СЕТ СН'!$F$21</f>
        <v>2266.9695577100001</v>
      </c>
      <c r="Q32" s="35">
        <f>SUMIFS(СВЦЭМ!$D$33:$D$776,СВЦЭМ!$A$33:$A$776,$A32,СВЦЭМ!$B$33:$B$776,Q$11)+'СЕТ СН'!$F$11+СВЦЭМ!$D$10+'СЕТ СН'!$F$5-'СЕТ СН'!$F$21</f>
        <v>2270.7992129699996</v>
      </c>
      <c r="R32" s="35">
        <f>SUMIFS(СВЦЭМ!$D$33:$D$776,СВЦЭМ!$A$33:$A$776,$A32,СВЦЭМ!$B$33:$B$776,R$11)+'СЕТ СН'!$F$11+СВЦЭМ!$D$10+'СЕТ СН'!$F$5-'СЕТ СН'!$F$21</f>
        <v>2272.4993153</v>
      </c>
      <c r="S32" s="35">
        <f>SUMIFS(СВЦЭМ!$D$33:$D$776,СВЦЭМ!$A$33:$A$776,$A32,СВЦЭМ!$B$33:$B$776,S$11)+'СЕТ СН'!$F$11+СВЦЭМ!$D$10+'СЕТ СН'!$F$5-'СЕТ СН'!$F$21</f>
        <v>2272.5859745299999</v>
      </c>
      <c r="T32" s="35">
        <f>SUMIFS(СВЦЭМ!$D$33:$D$776,СВЦЭМ!$A$33:$A$776,$A32,СВЦЭМ!$B$33:$B$776,T$11)+'СЕТ СН'!$F$11+СВЦЭМ!$D$10+'СЕТ СН'!$F$5-'СЕТ СН'!$F$21</f>
        <v>2266.1600455299999</v>
      </c>
      <c r="U32" s="35">
        <f>SUMIFS(СВЦЭМ!$D$33:$D$776,СВЦЭМ!$A$33:$A$776,$A32,СВЦЭМ!$B$33:$B$776,U$11)+'СЕТ СН'!$F$11+СВЦЭМ!$D$10+'СЕТ СН'!$F$5-'СЕТ СН'!$F$21</f>
        <v>2262.0023618599998</v>
      </c>
      <c r="V32" s="35">
        <f>SUMIFS(СВЦЭМ!$D$33:$D$776,СВЦЭМ!$A$33:$A$776,$A32,СВЦЭМ!$B$33:$B$776,V$11)+'СЕТ СН'!$F$11+СВЦЭМ!$D$10+'СЕТ СН'!$F$5-'СЕТ СН'!$F$21</f>
        <v>2274.0167557300001</v>
      </c>
      <c r="W32" s="35">
        <f>SUMIFS(СВЦЭМ!$D$33:$D$776,СВЦЭМ!$A$33:$A$776,$A32,СВЦЭМ!$B$33:$B$776,W$11)+'СЕТ СН'!$F$11+СВЦЭМ!$D$10+'СЕТ СН'!$F$5-'СЕТ СН'!$F$21</f>
        <v>2281.6910828700002</v>
      </c>
      <c r="X32" s="35">
        <f>SUMIFS(СВЦЭМ!$D$33:$D$776,СВЦЭМ!$A$33:$A$776,$A32,СВЦЭМ!$B$33:$B$776,X$11)+'СЕТ СН'!$F$11+СВЦЭМ!$D$10+'СЕТ СН'!$F$5-'СЕТ СН'!$F$21</f>
        <v>2286.6961796799997</v>
      </c>
      <c r="Y32" s="35">
        <f>SUMIFS(СВЦЭМ!$D$33:$D$776,СВЦЭМ!$A$33:$A$776,$A32,СВЦЭМ!$B$33:$B$776,Y$11)+'СЕТ СН'!$F$11+СВЦЭМ!$D$10+'СЕТ СН'!$F$5-'СЕТ СН'!$F$21</f>
        <v>2359.5966750799998</v>
      </c>
    </row>
    <row r="33" spans="1:27" ht="15.75" x14ac:dyDescent="0.2">
      <c r="A33" s="34">
        <f t="shared" si="0"/>
        <v>43607</v>
      </c>
      <c r="B33" s="35">
        <f>SUMIFS(СВЦЭМ!$D$33:$D$776,СВЦЭМ!$A$33:$A$776,$A33,СВЦЭМ!$B$33:$B$776,B$11)+'СЕТ СН'!$F$11+СВЦЭМ!$D$10+'СЕТ СН'!$F$5-'СЕТ СН'!$F$21</f>
        <v>2451.0569414799998</v>
      </c>
      <c r="C33" s="35">
        <f>SUMIFS(СВЦЭМ!$D$33:$D$776,СВЦЭМ!$A$33:$A$776,$A33,СВЦЭМ!$B$33:$B$776,C$11)+'СЕТ СН'!$F$11+СВЦЭМ!$D$10+'СЕТ СН'!$F$5-'СЕТ СН'!$F$21</f>
        <v>2551.88928945</v>
      </c>
      <c r="D33" s="35">
        <f>SUMIFS(СВЦЭМ!$D$33:$D$776,СВЦЭМ!$A$33:$A$776,$A33,СВЦЭМ!$B$33:$B$776,D$11)+'СЕТ СН'!$F$11+СВЦЭМ!$D$10+'СЕТ СН'!$F$5-'СЕТ СН'!$F$21</f>
        <v>2604.3990662699998</v>
      </c>
      <c r="E33" s="35">
        <f>SUMIFS(СВЦЭМ!$D$33:$D$776,СВЦЭМ!$A$33:$A$776,$A33,СВЦЭМ!$B$33:$B$776,E$11)+'СЕТ СН'!$F$11+СВЦЭМ!$D$10+'СЕТ СН'!$F$5-'СЕТ СН'!$F$21</f>
        <v>2604.34684191</v>
      </c>
      <c r="F33" s="35">
        <f>SUMIFS(СВЦЭМ!$D$33:$D$776,СВЦЭМ!$A$33:$A$776,$A33,СВЦЭМ!$B$33:$B$776,F$11)+'СЕТ СН'!$F$11+СВЦЭМ!$D$10+'СЕТ СН'!$F$5-'СЕТ СН'!$F$21</f>
        <v>2598.4669099799999</v>
      </c>
      <c r="G33" s="35">
        <f>SUMIFS(СВЦЭМ!$D$33:$D$776,СВЦЭМ!$A$33:$A$776,$A33,СВЦЭМ!$B$33:$B$776,G$11)+'СЕТ СН'!$F$11+СВЦЭМ!$D$10+'СЕТ СН'!$F$5-'СЕТ СН'!$F$21</f>
        <v>2593.8971974999999</v>
      </c>
      <c r="H33" s="35">
        <f>SUMIFS(СВЦЭМ!$D$33:$D$776,СВЦЭМ!$A$33:$A$776,$A33,СВЦЭМ!$B$33:$B$776,H$11)+'СЕТ СН'!$F$11+СВЦЭМ!$D$10+'СЕТ СН'!$F$5-'СЕТ СН'!$F$21</f>
        <v>2500.0472716699996</v>
      </c>
      <c r="I33" s="35">
        <f>SUMIFS(СВЦЭМ!$D$33:$D$776,СВЦЭМ!$A$33:$A$776,$A33,СВЦЭМ!$B$33:$B$776,I$11)+'СЕТ СН'!$F$11+СВЦЭМ!$D$10+'СЕТ СН'!$F$5-'СЕТ СН'!$F$21</f>
        <v>2409.90472383</v>
      </c>
      <c r="J33" s="35">
        <f>SUMIFS(СВЦЭМ!$D$33:$D$776,СВЦЭМ!$A$33:$A$776,$A33,СВЦЭМ!$B$33:$B$776,J$11)+'СЕТ СН'!$F$11+СВЦЭМ!$D$10+'СЕТ СН'!$F$5-'СЕТ СН'!$F$21</f>
        <v>2330.48445111</v>
      </c>
      <c r="K33" s="35">
        <f>SUMIFS(СВЦЭМ!$D$33:$D$776,СВЦЭМ!$A$33:$A$776,$A33,СВЦЭМ!$B$33:$B$776,K$11)+'СЕТ СН'!$F$11+СВЦЭМ!$D$10+'СЕТ СН'!$F$5-'СЕТ СН'!$F$21</f>
        <v>2288.0292191399999</v>
      </c>
      <c r="L33" s="35">
        <f>SUMIFS(СВЦЭМ!$D$33:$D$776,СВЦЭМ!$A$33:$A$776,$A33,СВЦЭМ!$B$33:$B$776,L$11)+'СЕТ СН'!$F$11+СВЦЭМ!$D$10+'СЕТ СН'!$F$5-'СЕТ СН'!$F$21</f>
        <v>2268.6479930999999</v>
      </c>
      <c r="M33" s="35">
        <f>SUMIFS(СВЦЭМ!$D$33:$D$776,СВЦЭМ!$A$33:$A$776,$A33,СВЦЭМ!$B$33:$B$776,M$11)+'СЕТ СН'!$F$11+СВЦЭМ!$D$10+'СЕТ СН'!$F$5-'СЕТ СН'!$F$21</f>
        <v>2261.9172263999999</v>
      </c>
      <c r="N33" s="35">
        <f>SUMIFS(СВЦЭМ!$D$33:$D$776,СВЦЭМ!$A$33:$A$776,$A33,СВЦЭМ!$B$33:$B$776,N$11)+'СЕТ СН'!$F$11+СВЦЭМ!$D$10+'СЕТ СН'!$F$5-'СЕТ СН'!$F$21</f>
        <v>2261.55395942</v>
      </c>
      <c r="O33" s="35">
        <f>SUMIFS(СВЦЭМ!$D$33:$D$776,СВЦЭМ!$A$33:$A$776,$A33,СВЦЭМ!$B$33:$B$776,O$11)+'СЕТ СН'!$F$11+СВЦЭМ!$D$10+'СЕТ СН'!$F$5-'СЕТ СН'!$F$21</f>
        <v>2258.2409089499997</v>
      </c>
      <c r="P33" s="35">
        <f>SUMIFS(СВЦЭМ!$D$33:$D$776,СВЦЭМ!$A$33:$A$776,$A33,СВЦЭМ!$B$33:$B$776,P$11)+'СЕТ СН'!$F$11+СВЦЭМ!$D$10+'СЕТ СН'!$F$5-'СЕТ СН'!$F$21</f>
        <v>2262.2988490399998</v>
      </c>
      <c r="Q33" s="35">
        <f>SUMIFS(СВЦЭМ!$D$33:$D$776,СВЦЭМ!$A$33:$A$776,$A33,СВЦЭМ!$B$33:$B$776,Q$11)+'СЕТ СН'!$F$11+СВЦЭМ!$D$10+'СЕТ СН'!$F$5-'СЕТ СН'!$F$21</f>
        <v>2261.0531407799999</v>
      </c>
      <c r="R33" s="35">
        <f>SUMIFS(СВЦЭМ!$D$33:$D$776,СВЦЭМ!$A$33:$A$776,$A33,СВЦЭМ!$B$33:$B$776,R$11)+'СЕТ СН'!$F$11+СВЦЭМ!$D$10+'СЕТ СН'!$F$5-'СЕТ СН'!$F$21</f>
        <v>2260.1865718999998</v>
      </c>
      <c r="S33" s="35">
        <f>SUMIFS(СВЦЭМ!$D$33:$D$776,СВЦЭМ!$A$33:$A$776,$A33,СВЦЭМ!$B$33:$B$776,S$11)+'СЕТ СН'!$F$11+СВЦЭМ!$D$10+'СЕТ СН'!$F$5-'СЕТ СН'!$F$21</f>
        <v>2260.7553597400001</v>
      </c>
      <c r="T33" s="35">
        <f>SUMIFS(СВЦЭМ!$D$33:$D$776,СВЦЭМ!$A$33:$A$776,$A33,СВЦЭМ!$B$33:$B$776,T$11)+'СЕТ СН'!$F$11+СВЦЭМ!$D$10+'СЕТ СН'!$F$5-'СЕТ СН'!$F$21</f>
        <v>2262.5468034999999</v>
      </c>
      <c r="U33" s="35">
        <f>SUMIFS(СВЦЭМ!$D$33:$D$776,СВЦЭМ!$A$33:$A$776,$A33,СВЦЭМ!$B$33:$B$776,U$11)+'СЕТ СН'!$F$11+СВЦЭМ!$D$10+'СЕТ СН'!$F$5-'СЕТ СН'!$F$21</f>
        <v>2263.64822478</v>
      </c>
      <c r="V33" s="35">
        <f>SUMIFS(СВЦЭМ!$D$33:$D$776,СВЦЭМ!$A$33:$A$776,$A33,СВЦЭМ!$B$33:$B$776,V$11)+'СЕТ СН'!$F$11+СВЦЭМ!$D$10+'СЕТ СН'!$F$5-'СЕТ СН'!$F$21</f>
        <v>2274.06033665</v>
      </c>
      <c r="W33" s="35">
        <f>SUMIFS(СВЦЭМ!$D$33:$D$776,СВЦЭМ!$A$33:$A$776,$A33,СВЦЭМ!$B$33:$B$776,W$11)+'СЕТ СН'!$F$11+СВЦЭМ!$D$10+'СЕТ СН'!$F$5-'СЕТ СН'!$F$21</f>
        <v>2279.3789728699999</v>
      </c>
      <c r="X33" s="35">
        <f>SUMIFS(СВЦЭМ!$D$33:$D$776,СВЦЭМ!$A$33:$A$776,$A33,СВЦЭМ!$B$33:$B$776,X$11)+'СЕТ СН'!$F$11+СВЦЭМ!$D$10+'СЕТ СН'!$F$5-'СЕТ СН'!$F$21</f>
        <v>2284.81617194</v>
      </c>
      <c r="Y33" s="35">
        <f>SUMIFS(СВЦЭМ!$D$33:$D$776,СВЦЭМ!$A$33:$A$776,$A33,СВЦЭМ!$B$33:$B$776,Y$11)+'СЕТ СН'!$F$11+СВЦЭМ!$D$10+'СЕТ СН'!$F$5-'СЕТ СН'!$F$21</f>
        <v>2342.0167921900002</v>
      </c>
    </row>
    <row r="34" spans="1:27" ht="15.75" x14ac:dyDescent="0.2">
      <c r="A34" s="34">
        <f t="shared" si="0"/>
        <v>43608</v>
      </c>
      <c r="B34" s="35">
        <f>SUMIFS(СВЦЭМ!$D$33:$D$776,СВЦЭМ!$A$33:$A$776,$A34,СВЦЭМ!$B$33:$B$776,B$11)+'СЕТ СН'!$F$11+СВЦЭМ!$D$10+'СЕТ СН'!$F$5-'СЕТ СН'!$F$21</f>
        <v>2458.4278286999997</v>
      </c>
      <c r="C34" s="35">
        <f>SUMIFS(СВЦЭМ!$D$33:$D$776,СВЦЭМ!$A$33:$A$776,$A34,СВЦЭМ!$B$33:$B$776,C$11)+'СЕТ СН'!$F$11+СВЦЭМ!$D$10+'СЕТ СН'!$F$5-'СЕТ СН'!$F$21</f>
        <v>2547.8075976099999</v>
      </c>
      <c r="D34" s="35">
        <f>SUMIFS(СВЦЭМ!$D$33:$D$776,СВЦЭМ!$A$33:$A$776,$A34,СВЦЭМ!$B$33:$B$776,D$11)+'СЕТ СН'!$F$11+СВЦЭМ!$D$10+'СЕТ СН'!$F$5-'СЕТ СН'!$F$21</f>
        <v>2603.58958261</v>
      </c>
      <c r="E34" s="35">
        <f>SUMIFS(СВЦЭМ!$D$33:$D$776,СВЦЭМ!$A$33:$A$776,$A34,СВЦЭМ!$B$33:$B$776,E$11)+'СЕТ СН'!$F$11+СВЦЭМ!$D$10+'СЕТ СН'!$F$5-'СЕТ СН'!$F$21</f>
        <v>2610.63952281</v>
      </c>
      <c r="F34" s="35">
        <f>SUMIFS(СВЦЭМ!$D$33:$D$776,СВЦЭМ!$A$33:$A$776,$A34,СВЦЭМ!$B$33:$B$776,F$11)+'СЕТ СН'!$F$11+СВЦЭМ!$D$10+'СЕТ СН'!$F$5-'СЕТ СН'!$F$21</f>
        <v>2596.8405580600001</v>
      </c>
      <c r="G34" s="35">
        <f>SUMIFS(СВЦЭМ!$D$33:$D$776,СВЦЭМ!$A$33:$A$776,$A34,СВЦЭМ!$B$33:$B$776,G$11)+'СЕТ СН'!$F$11+СВЦЭМ!$D$10+'СЕТ СН'!$F$5-'СЕТ СН'!$F$21</f>
        <v>2599.7318072899998</v>
      </c>
      <c r="H34" s="35">
        <f>SUMIFS(СВЦЭМ!$D$33:$D$776,СВЦЭМ!$A$33:$A$776,$A34,СВЦЭМ!$B$33:$B$776,H$11)+'СЕТ СН'!$F$11+СВЦЭМ!$D$10+'СЕТ СН'!$F$5-'СЕТ СН'!$F$21</f>
        <v>2512.7650846400002</v>
      </c>
      <c r="I34" s="35">
        <f>SUMIFS(СВЦЭМ!$D$33:$D$776,СВЦЭМ!$A$33:$A$776,$A34,СВЦЭМ!$B$33:$B$776,I$11)+'СЕТ СН'!$F$11+СВЦЭМ!$D$10+'СЕТ СН'!$F$5-'СЕТ СН'!$F$21</f>
        <v>2401.3376556499998</v>
      </c>
      <c r="J34" s="35">
        <f>SUMIFS(СВЦЭМ!$D$33:$D$776,СВЦЭМ!$A$33:$A$776,$A34,СВЦЭМ!$B$33:$B$776,J$11)+'СЕТ СН'!$F$11+СВЦЭМ!$D$10+'СЕТ СН'!$F$5-'СЕТ СН'!$F$21</f>
        <v>2322.4416263899998</v>
      </c>
      <c r="K34" s="35">
        <f>SUMIFS(СВЦЭМ!$D$33:$D$776,СВЦЭМ!$A$33:$A$776,$A34,СВЦЭМ!$B$33:$B$776,K$11)+'СЕТ СН'!$F$11+СВЦЭМ!$D$10+'СЕТ СН'!$F$5-'СЕТ СН'!$F$21</f>
        <v>2279.7056619300001</v>
      </c>
      <c r="L34" s="35">
        <f>SUMIFS(СВЦЭМ!$D$33:$D$776,СВЦЭМ!$A$33:$A$776,$A34,СВЦЭМ!$B$33:$B$776,L$11)+'СЕТ СН'!$F$11+СВЦЭМ!$D$10+'СЕТ СН'!$F$5-'СЕТ СН'!$F$21</f>
        <v>2259.0510420099999</v>
      </c>
      <c r="M34" s="35">
        <f>SUMIFS(СВЦЭМ!$D$33:$D$776,СВЦЭМ!$A$33:$A$776,$A34,СВЦЭМ!$B$33:$B$776,M$11)+'СЕТ СН'!$F$11+СВЦЭМ!$D$10+'СЕТ СН'!$F$5-'СЕТ СН'!$F$21</f>
        <v>2251.0803591399999</v>
      </c>
      <c r="N34" s="35">
        <f>SUMIFS(СВЦЭМ!$D$33:$D$776,СВЦЭМ!$A$33:$A$776,$A34,СВЦЭМ!$B$33:$B$776,N$11)+'СЕТ СН'!$F$11+СВЦЭМ!$D$10+'СЕТ СН'!$F$5-'СЕТ СН'!$F$21</f>
        <v>2247.0857083299998</v>
      </c>
      <c r="O34" s="35">
        <f>SUMIFS(СВЦЭМ!$D$33:$D$776,СВЦЭМ!$A$33:$A$776,$A34,СВЦЭМ!$B$33:$B$776,O$11)+'СЕТ СН'!$F$11+СВЦЭМ!$D$10+'СЕТ СН'!$F$5-'СЕТ СН'!$F$21</f>
        <v>2238.3539413799999</v>
      </c>
      <c r="P34" s="35">
        <f>SUMIFS(СВЦЭМ!$D$33:$D$776,СВЦЭМ!$A$33:$A$776,$A34,СВЦЭМ!$B$33:$B$776,P$11)+'СЕТ СН'!$F$11+СВЦЭМ!$D$10+'СЕТ СН'!$F$5-'СЕТ СН'!$F$21</f>
        <v>2246.50588543</v>
      </c>
      <c r="Q34" s="35">
        <f>SUMIFS(СВЦЭМ!$D$33:$D$776,СВЦЭМ!$A$33:$A$776,$A34,СВЦЭМ!$B$33:$B$776,Q$11)+'СЕТ СН'!$F$11+СВЦЭМ!$D$10+'СЕТ СН'!$F$5-'СЕТ СН'!$F$21</f>
        <v>2251.9826783399999</v>
      </c>
      <c r="R34" s="35">
        <f>SUMIFS(СВЦЭМ!$D$33:$D$776,СВЦЭМ!$A$33:$A$776,$A34,СВЦЭМ!$B$33:$B$776,R$11)+'СЕТ СН'!$F$11+СВЦЭМ!$D$10+'СЕТ СН'!$F$5-'СЕТ СН'!$F$21</f>
        <v>2250.8708738599998</v>
      </c>
      <c r="S34" s="35">
        <f>SUMIFS(СВЦЭМ!$D$33:$D$776,СВЦЭМ!$A$33:$A$776,$A34,СВЦЭМ!$B$33:$B$776,S$11)+'СЕТ СН'!$F$11+СВЦЭМ!$D$10+'СЕТ СН'!$F$5-'СЕТ СН'!$F$21</f>
        <v>2247.1960266900001</v>
      </c>
      <c r="T34" s="35">
        <f>SUMIFS(СВЦЭМ!$D$33:$D$776,СВЦЭМ!$A$33:$A$776,$A34,СВЦЭМ!$B$33:$B$776,T$11)+'СЕТ СН'!$F$11+СВЦЭМ!$D$10+'СЕТ СН'!$F$5-'СЕТ СН'!$F$21</f>
        <v>2251.1478286699999</v>
      </c>
      <c r="U34" s="35">
        <f>SUMIFS(СВЦЭМ!$D$33:$D$776,СВЦЭМ!$A$33:$A$776,$A34,СВЦЭМ!$B$33:$B$776,U$11)+'СЕТ СН'!$F$11+СВЦЭМ!$D$10+'СЕТ СН'!$F$5-'СЕТ СН'!$F$21</f>
        <v>2250.2001394999998</v>
      </c>
      <c r="V34" s="35">
        <f>SUMIFS(СВЦЭМ!$D$33:$D$776,СВЦЭМ!$A$33:$A$776,$A34,СВЦЭМ!$B$33:$B$776,V$11)+'СЕТ СН'!$F$11+СВЦЭМ!$D$10+'СЕТ СН'!$F$5-'СЕТ СН'!$F$21</f>
        <v>2256.5808557299997</v>
      </c>
      <c r="W34" s="35">
        <f>SUMIFS(СВЦЭМ!$D$33:$D$776,СВЦЭМ!$A$33:$A$776,$A34,СВЦЭМ!$B$33:$B$776,W$11)+'СЕТ СН'!$F$11+СВЦЭМ!$D$10+'СЕТ СН'!$F$5-'СЕТ СН'!$F$21</f>
        <v>2260.9685167500002</v>
      </c>
      <c r="X34" s="35">
        <f>SUMIFS(СВЦЭМ!$D$33:$D$776,СВЦЭМ!$A$33:$A$776,$A34,СВЦЭМ!$B$33:$B$776,X$11)+'СЕТ СН'!$F$11+СВЦЭМ!$D$10+'СЕТ СН'!$F$5-'СЕТ СН'!$F$21</f>
        <v>2273.44835706</v>
      </c>
      <c r="Y34" s="35">
        <f>SUMIFS(СВЦЭМ!$D$33:$D$776,СВЦЭМ!$A$33:$A$776,$A34,СВЦЭМ!$B$33:$B$776,Y$11)+'СЕТ СН'!$F$11+СВЦЭМ!$D$10+'СЕТ СН'!$F$5-'СЕТ СН'!$F$21</f>
        <v>2316.0419752999996</v>
      </c>
    </row>
    <row r="35" spans="1:27" ht="15.75" x14ac:dyDescent="0.2">
      <c r="A35" s="34">
        <f t="shared" si="0"/>
        <v>43609</v>
      </c>
      <c r="B35" s="35">
        <f>SUMIFS(СВЦЭМ!$D$33:$D$776,СВЦЭМ!$A$33:$A$776,$A35,СВЦЭМ!$B$33:$B$776,B$11)+'СЕТ СН'!$F$11+СВЦЭМ!$D$10+'СЕТ СН'!$F$5-'СЕТ СН'!$F$21</f>
        <v>2432.41611066</v>
      </c>
      <c r="C35" s="35">
        <f>SUMIFS(СВЦЭМ!$D$33:$D$776,СВЦЭМ!$A$33:$A$776,$A35,СВЦЭМ!$B$33:$B$776,C$11)+'СЕТ СН'!$F$11+СВЦЭМ!$D$10+'СЕТ СН'!$F$5-'СЕТ СН'!$F$21</f>
        <v>2525.6757178999997</v>
      </c>
      <c r="D35" s="35">
        <f>SUMIFS(СВЦЭМ!$D$33:$D$776,СВЦЭМ!$A$33:$A$776,$A35,СВЦЭМ!$B$33:$B$776,D$11)+'СЕТ СН'!$F$11+СВЦЭМ!$D$10+'СЕТ СН'!$F$5-'СЕТ СН'!$F$21</f>
        <v>2627.9677416199997</v>
      </c>
      <c r="E35" s="35">
        <f>SUMIFS(СВЦЭМ!$D$33:$D$776,СВЦЭМ!$A$33:$A$776,$A35,СВЦЭМ!$B$33:$B$776,E$11)+'СЕТ СН'!$F$11+СВЦЭМ!$D$10+'СЕТ СН'!$F$5-'СЕТ СН'!$F$21</f>
        <v>2646.4236852999998</v>
      </c>
      <c r="F35" s="35">
        <f>SUMIFS(СВЦЭМ!$D$33:$D$776,СВЦЭМ!$A$33:$A$776,$A35,СВЦЭМ!$B$33:$B$776,F$11)+'СЕТ СН'!$F$11+СВЦЭМ!$D$10+'СЕТ СН'!$F$5-'СЕТ СН'!$F$21</f>
        <v>2645.0236611800001</v>
      </c>
      <c r="G35" s="35">
        <f>SUMIFS(СВЦЭМ!$D$33:$D$776,СВЦЭМ!$A$33:$A$776,$A35,СВЦЭМ!$B$33:$B$776,G$11)+'СЕТ СН'!$F$11+СВЦЭМ!$D$10+'СЕТ СН'!$F$5-'СЕТ СН'!$F$21</f>
        <v>2628.9481504</v>
      </c>
      <c r="H35" s="35">
        <f>SUMIFS(СВЦЭМ!$D$33:$D$776,СВЦЭМ!$A$33:$A$776,$A35,СВЦЭМ!$B$33:$B$776,H$11)+'СЕТ СН'!$F$11+СВЦЭМ!$D$10+'СЕТ СН'!$F$5-'СЕТ СН'!$F$21</f>
        <v>2505.8226188399999</v>
      </c>
      <c r="I35" s="35">
        <f>SUMIFS(СВЦЭМ!$D$33:$D$776,СВЦЭМ!$A$33:$A$776,$A35,СВЦЭМ!$B$33:$B$776,I$11)+'СЕТ СН'!$F$11+СВЦЭМ!$D$10+'СЕТ СН'!$F$5-'СЕТ СН'!$F$21</f>
        <v>2400.95580599</v>
      </c>
      <c r="J35" s="35">
        <f>SUMIFS(СВЦЭМ!$D$33:$D$776,СВЦЭМ!$A$33:$A$776,$A35,СВЦЭМ!$B$33:$B$776,J$11)+'СЕТ СН'!$F$11+СВЦЭМ!$D$10+'СЕТ СН'!$F$5-'СЕТ СН'!$F$21</f>
        <v>2337.0386442099998</v>
      </c>
      <c r="K35" s="35">
        <f>SUMIFS(СВЦЭМ!$D$33:$D$776,СВЦЭМ!$A$33:$A$776,$A35,СВЦЭМ!$B$33:$B$776,K$11)+'СЕТ СН'!$F$11+СВЦЭМ!$D$10+'СЕТ СН'!$F$5-'СЕТ СН'!$F$21</f>
        <v>2292.94860234</v>
      </c>
      <c r="L35" s="35">
        <f>SUMIFS(СВЦЭМ!$D$33:$D$776,СВЦЭМ!$A$33:$A$776,$A35,СВЦЭМ!$B$33:$B$776,L$11)+'СЕТ СН'!$F$11+СВЦЭМ!$D$10+'СЕТ СН'!$F$5-'СЕТ СН'!$F$21</f>
        <v>2266.8242425199996</v>
      </c>
      <c r="M35" s="35">
        <f>SUMIFS(СВЦЭМ!$D$33:$D$776,СВЦЭМ!$A$33:$A$776,$A35,СВЦЭМ!$B$33:$B$776,M$11)+'СЕТ СН'!$F$11+СВЦЭМ!$D$10+'СЕТ СН'!$F$5-'СЕТ СН'!$F$21</f>
        <v>2258.27793041</v>
      </c>
      <c r="N35" s="35">
        <f>SUMIFS(СВЦЭМ!$D$33:$D$776,СВЦЭМ!$A$33:$A$776,$A35,СВЦЭМ!$B$33:$B$776,N$11)+'СЕТ СН'!$F$11+СВЦЭМ!$D$10+'СЕТ СН'!$F$5-'СЕТ СН'!$F$21</f>
        <v>2256.2202345000001</v>
      </c>
      <c r="O35" s="35">
        <f>SUMIFS(СВЦЭМ!$D$33:$D$776,СВЦЭМ!$A$33:$A$776,$A35,СВЦЭМ!$B$33:$B$776,O$11)+'СЕТ СН'!$F$11+СВЦЭМ!$D$10+'СЕТ СН'!$F$5-'СЕТ СН'!$F$21</f>
        <v>2249.1414878199998</v>
      </c>
      <c r="P35" s="35">
        <f>SUMIFS(СВЦЭМ!$D$33:$D$776,СВЦЭМ!$A$33:$A$776,$A35,СВЦЭМ!$B$33:$B$776,P$11)+'СЕТ СН'!$F$11+СВЦЭМ!$D$10+'СЕТ СН'!$F$5-'СЕТ СН'!$F$21</f>
        <v>2248.0747334299999</v>
      </c>
      <c r="Q35" s="35">
        <f>SUMIFS(СВЦЭМ!$D$33:$D$776,СВЦЭМ!$A$33:$A$776,$A35,СВЦЭМ!$B$33:$B$776,Q$11)+'СЕТ СН'!$F$11+СВЦЭМ!$D$10+'СЕТ СН'!$F$5-'СЕТ СН'!$F$21</f>
        <v>2244.7736913799999</v>
      </c>
      <c r="R35" s="35">
        <f>SUMIFS(СВЦЭМ!$D$33:$D$776,СВЦЭМ!$A$33:$A$776,$A35,СВЦЭМ!$B$33:$B$776,R$11)+'СЕТ СН'!$F$11+СВЦЭМ!$D$10+'СЕТ СН'!$F$5-'СЕТ СН'!$F$21</f>
        <v>2244.87143788</v>
      </c>
      <c r="S35" s="35">
        <f>SUMIFS(СВЦЭМ!$D$33:$D$776,СВЦЭМ!$A$33:$A$776,$A35,СВЦЭМ!$B$33:$B$776,S$11)+'СЕТ СН'!$F$11+СВЦЭМ!$D$10+'СЕТ СН'!$F$5-'СЕТ СН'!$F$21</f>
        <v>2248.7829061699999</v>
      </c>
      <c r="T35" s="35">
        <f>SUMIFS(СВЦЭМ!$D$33:$D$776,СВЦЭМ!$A$33:$A$776,$A35,СВЦЭМ!$B$33:$B$776,T$11)+'СЕТ СН'!$F$11+СВЦЭМ!$D$10+'СЕТ СН'!$F$5-'СЕТ СН'!$F$21</f>
        <v>2256.2464821099998</v>
      </c>
      <c r="U35" s="35">
        <f>SUMIFS(СВЦЭМ!$D$33:$D$776,СВЦЭМ!$A$33:$A$776,$A35,СВЦЭМ!$B$33:$B$776,U$11)+'СЕТ СН'!$F$11+СВЦЭМ!$D$10+'СЕТ СН'!$F$5-'СЕТ СН'!$F$21</f>
        <v>2252.55637273</v>
      </c>
      <c r="V35" s="35">
        <f>SUMIFS(СВЦЭМ!$D$33:$D$776,СВЦЭМ!$A$33:$A$776,$A35,СВЦЭМ!$B$33:$B$776,V$11)+'СЕТ СН'!$F$11+СВЦЭМ!$D$10+'СЕТ СН'!$F$5-'СЕТ СН'!$F$21</f>
        <v>2258.1912957499999</v>
      </c>
      <c r="W35" s="35">
        <f>SUMIFS(СВЦЭМ!$D$33:$D$776,СВЦЭМ!$A$33:$A$776,$A35,СВЦЭМ!$B$33:$B$776,W$11)+'СЕТ СН'!$F$11+СВЦЭМ!$D$10+'СЕТ СН'!$F$5-'СЕТ СН'!$F$21</f>
        <v>2269.33856152</v>
      </c>
      <c r="X35" s="35">
        <f>SUMIFS(СВЦЭМ!$D$33:$D$776,СВЦЭМ!$A$33:$A$776,$A35,СВЦЭМ!$B$33:$B$776,X$11)+'СЕТ СН'!$F$11+СВЦЭМ!$D$10+'СЕТ СН'!$F$5-'СЕТ СН'!$F$21</f>
        <v>2275.60180597</v>
      </c>
      <c r="Y35" s="35">
        <f>SUMIFS(СВЦЭМ!$D$33:$D$776,СВЦЭМ!$A$33:$A$776,$A35,СВЦЭМ!$B$33:$B$776,Y$11)+'СЕТ СН'!$F$11+СВЦЭМ!$D$10+'СЕТ СН'!$F$5-'СЕТ СН'!$F$21</f>
        <v>2312.3428113299997</v>
      </c>
    </row>
    <row r="36" spans="1:27" ht="15.75" x14ac:dyDescent="0.2">
      <c r="A36" s="34">
        <f t="shared" si="0"/>
        <v>43610</v>
      </c>
      <c r="B36" s="35">
        <f>SUMIFS(СВЦЭМ!$D$33:$D$776,СВЦЭМ!$A$33:$A$776,$A36,СВЦЭМ!$B$33:$B$776,B$11)+'СЕТ СН'!$F$11+СВЦЭМ!$D$10+'СЕТ СН'!$F$5-'СЕТ СН'!$F$21</f>
        <v>2398.6959391099999</v>
      </c>
      <c r="C36" s="35">
        <f>SUMIFS(СВЦЭМ!$D$33:$D$776,СВЦЭМ!$A$33:$A$776,$A36,СВЦЭМ!$B$33:$B$776,C$11)+'СЕТ СН'!$F$11+СВЦЭМ!$D$10+'СЕТ СН'!$F$5-'СЕТ СН'!$F$21</f>
        <v>2455.8114037999999</v>
      </c>
      <c r="D36" s="35">
        <f>SUMIFS(СВЦЭМ!$D$33:$D$776,СВЦЭМ!$A$33:$A$776,$A36,СВЦЭМ!$B$33:$B$776,D$11)+'СЕТ СН'!$F$11+СВЦЭМ!$D$10+'СЕТ СН'!$F$5-'СЕТ СН'!$F$21</f>
        <v>2530.7447663399998</v>
      </c>
      <c r="E36" s="35">
        <f>SUMIFS(СВЦЭМ!$D$33:$D$776,СВЦЭМ!$A$33:$A$776,$A36,СВЦЭМ!$B$33:$B$776,E$11)+'СЕТ СН'!$F$11+СВЦЭМ!$D$10+'СЕТ СН'!$F$5-'СЕТ СН'!$F$21</f>
        <v>2553.9827690699999</v>
      </c>
      <c r="F36" s="35">
        <f>SUMIFS(СВЦЭМ!$D$33:$D$776,СВЦЭМ!$A$33:$A$776,$A36,СВЦЭМ!$B$33:$B$776,F$11)+'СЕТ СН'!$F$11+СВЦЭМ!$D$10+'СЕТ СН'!$F$5-'СЕТ СН'!$F$21</f>
        <v>2556.0119309399997</v>
      </c>
      <c r="G36" s="35">
        <f>SUMIFS(СВЦЭМ!$D$33:$D$776,СВЦЭМ!$A$33:$A$776,$A36,СВЦЭМ!$B$33:$B$776,G$11)+'СЕТ СН'!$F$11+СВЦЭМ!$D$10+'СЕТ СН'!$F$5-'СЕТ СН'!$F$21</f>
        <v>2563.8146667299998</v>
      </c>
      <c r="H36" s="35">
        <f>SUMIFS(СВЦЭМ!$D$33:$D$776,СВЦЭМ!$A$33:$A$776,$A36,СВЦЭМ!$B$33:$B$776,H$11)+'СЕТ СН'!$F$11+СВЦЭМ!$D$10+'СЕТ СН'!$F$5-'СЕТ СН'!$F$21</f>
        <v>2476.3069329199998</v>
      </c>
      <c r="I36" s="35">
        <f>SUMIFS(СВЦЭМ!$D$33:$D$776,СВЦЭМ!$A$33:$A$776,$A36,СВЦЭМ!$B$33:$B$776,I$11)+'СЕТ СН'!$F$11+СВЦЭМ!$D$10+'СЕТ СН'!$F$5-'СЕТ СН'!$F$21</f>
        <v>2391.2327103999996</v>
      </c>
      <c r="J36" s="35">
        <f>SUMIFS(СВЦЭМ!$D$33:$D$776,СВЦЭМ!$A$33:$A$776,$A36,СВЦЭМ!$B$33:$B$776,J$11)+'СЕТ СН'!$F$11+СВЦЭМ!$D$10+'СЕТ СН'!$F$5-'СЕТ СН'!$F$21</f>
        <v>2324.3115683199999</v>
      </c>
      <c r="K36" s="35">
        <f>SUMIFS(СВЦЭМ!$D$33:$D$776,СВЦЭМ!$A$33:$A$776,$A36,СВЦЭМ!$B$33:$B$776,K$11)+'СЕТ СН'!$F$11+СВЦЭМ!$D$10+'СЕТ СН'!$F$5-'СЕТ СН'!$F$21</f>
        <v>2276.3684512199998</v>
      </c>
      <c r="L36" s="35">
        <f>SUMIFS(СВЦЭМ!$D$33:$D$776,СВЦЭМ!$A$33:$A$776,$A36,СВЦЭМ!$B$33:$B$776,L$11)+'СЕТ СН'!$F$11+СВЦЭМ!$D$10+'СЕТ СН'!$F$5-'СЕТ СН'!$F$21</f>
        <v>2263.3395199899996</v>
      </c>
      <c r="M36" s="35">
        <f>SUMIFS(СВЦЭМ!$D$33:$D$776,СВЦЭМ!$A$33:$A$776,$A36,СВЦЭМ!$B$33:$B$776,M$11)+'СЕТ СН'!$F$11+СВЦЭМ!$D$10+'СЕТ СН'!$F$5-'СЕТ СН'!$F$21</f>
        <v>2249.6068771199998</v>
      </c>
      <c r="N36" s="35">
        <f>SUMIFS(СВЦЭМ!$D$33:$D$776,СВЦЭМ!$A$33:$A$776,$A36,СВЦЭМ!$B$33:$B$776,N$11)+'СЕТ СН'!$F$11+СВЦЭМ!$D$10+'СЕТ СН'!$F$5-'СЕТ СН'!$F$21</f>
        <v>2249.0562608</v>
      </c>
      <c r="O36" s="35">
        <f>SUMIFS(СВЦЭМ!$D$33:$D$776,СВЦЭМ!$A$33:$A$776,$A36,СВЦЭМ!$B$33:$B$776,O$11)+'СЕТ СН'!$F$11+СВЦЭМ!$D$10+'СЕТ СН'!$F$5-'СЕТ СН'!$F$21</f>
        <v>2242.9905615899997</v>
      </c>
      <c r="P36" s="35">
        <f>SUMIFS(СВЦЭМ!$D$33:$D$776,СВЦЭМ!$A$33:$A$776,$A36,СВЦЭМ!$B$33:$B$776,P$11)+'СЕТ СН'!$F$11+СВЦЭМ!$D$10+'СЕТ СН'!$F$5-'СЕТ СН'!$F$21</f>
        <v>2241.6992603600002</v>
      </c>
      <c r="Q36" s="35">
        <f>SUMIFS(СВЦЭМ!$D$33:$D$776,СВЦЭМ!$A$33:$A$776,$A36,СВЦЭМ!$B$33:$B$776,Q$11)+'СЕТ СН'!$F$11+СВЦЭМ!$D$10+'СЕТ СН'!$F$5-'СЕТ СН'!$F$21</f>
        <v>2239.7251224699999</v>
      </c>
      <c r="R36" s="35">
        <f>SUMIFS(СВЦЭМ!$D$33:$D$776,СВЦЭМ!$A$33:$A$776,$A36,СВЦЭМ!$B$33:$B$776,R$11)+'СЕТ СН'!$F$11+СВЦЭМ!$D$10+'СЕТ СН'!$F$5-'СЕТ СН'!$F$21</f>
        <v>2234.7092332499997</v>
      </c>
      <c r="S36" s="35">
        <f>SUMIFS(СВЦЭМ!$D$33:$D$776,СВЦЭМ!$A$33:$A$776,$A36,СВЦЭМ!$B$33:$B$776,S$11)+'СЕТ СН'!$F$11+СВЦЭМ!$D$10+'СЕТ СН'!$F$5-'СЕТ СН'!$F$21</f>
        <v>2219.7287785399999</v>
      </c>
      <c r="T36" s="35">
        <f>SUMIFS(СВЦЭМ!$D$33:$D$776,СВЦЭМ!$A$33:$A$776,$A36,СВЦЭМ!$B$33:$B$776,T$11)+'СЕТ СН'!$F$11+СВЦЭМ!$D$10+'СЕТ СН'!$F$5-'СЕТ СН'!$F$21</f>
        <v>2221.4977322099999</v>
      </c>
      <c r="U36" s="35">
        <f>SUMIFS(СВЦЭМ!$D$33:$D$776,СВЦЭМ!$A$33:$A$776,$A36,СВЦЭМ!$B$33:$B$776,U$11)+'СЕТ СН'!$F$11+СВЦЭМ!$D$10+'СЕТ СН'!$F$5-'СЕТ СН'!$F$21</f>
        <v>2216.75534965</v>
      </c>
      <c r="V36" s="35">
        <f>SUMIFS(СВЦЭМ!$D$33:$D$776,СВЦЭМ!$A$33:$A$776,$A36,СВЦЭМ!$B$33:$B$776,V$11)+'СЕТ СН'!$F$11+СВЦЭМ!$D$10+'СЕТ СН'!$F$5-'СЕТ СН'!$F$21</f>
        <v>2209.50211644</v>
      </c>
      <c r="W36" s="35">
        <f>SUMIFS(СВЦЭМ!$D$33:$D$776,СВЦЭМ!$A$33:$A$776,$A36,СВЦЭМ!$B$33:$B$776,W$11)+'СЕТ СН'!$F$11+СВЦЭМ!$D$10+'СЕТ СН'!$F$5-'СЕТ СН'!$F$21</f>
        <v>2226.4597833999997</v>
      </c>
      <c r="X36" s="35">
        <f>SUMIFS(СВЦЭМ!$D$33:$D$776,СВЦЭМ!$A$33:$A$776,$A36,СВЦЭМ!$B$33:$B$776,X$11)+'СЕТ СН'!$F$11+СВЦЭМ!$D$10+'СЕТ СН'!$F$5-'СЕТ СН'!$F$21</f>
        <v>2240.2232534</v>
      </c>
      <c r="Y36" s="35">
        <f>SUMIFS(СВЦЭМ!$D$33:$D$776,СВЦЭМ!$A$33:$A$776,$A36,СВЦЭМ!$B$33:$B$776,Y$11)+'СЕТ СН'!$F$11+СВЦЭМ!$D$10+'СЕТ СН'!$F$5-'СЕТ СН'!$F$21</f>
        <v>2282.3133145699999</v>
      </c>
    </row>
    <row r="37" spans="1:27" ht="15.75" x14ac:dyDescent="0.2">
      <c r="A37" s="34">
        <f t="shared" si="0"/>
        <v>43611</v>
      </c>
      <c r="B37" s="35">
        <f>SUMIFS(СВЦЭМ!$D$33:$D$776,СВЦЭМ!$A$33:$A$776,$A37,СВЦЭМ!$B$33:$B$776,B$11)+'СЕТ СН'!$F$11+СВЦЭМ!$D$10+'СЕТ СН'!$F$5-'СЕТ СН'!$F$21</f>
        <v>2372.446567</v>
      </c>
      <c r="C37" s="35">
        <f>SUMIFS(СВЦЭМ!$D$33:$D$776,СВЦЭМ!$A$33:$A$776,$A37,СВЦЭМ!$B$33:$B$776,C$11)+'СЕТ СН'!$F$11+СВЦЭМ!$D$10+'СЕТ СН'!$F$5-'СЕТ СН'!$F$21</f>
        <v>2485.8270238</v>
      </c>
      <c r="D37" s="35">
        <f>SUMIFS(СВЦЭМ!$D$33:$D$776,СВЦЭМ!$A$33:$A$776,$A37,СВЦЭМ!$B$33:$B$776,D$11)+'СЕТ СН'!$F$11+СВЦЭМ!$D$10+'СЕТ СН'!$F$5-'СЕТ СН'!$F$21</f>
        <v>2583.1999443999998</v>
      </c>
      <c r="E37" s="35">
        <f>SUMIFS(СВЦЭМ!$D$33:$D$776,СВЦЭМ!$A$33:$A$776,$A37,СВЦЭМ!$B$33:$B$776,E$11)+'СЕТ СН'!$F$11+СВЦЭМ!$D$10+'СЕТ СН'!$F$5-'СЕТ СН'!$F$21</f>
        <v>2598.1165414099996</v>
      </c>
      <c r="F37" s="35">
        <f>SUMIFS(СВЦЭМ!$D$33:$D$776,СВЦЭМ!$A$33:$A$776,$A37,СВЦЭМ!$B$33:$B$776,F$11)+'СЕТ СН'!$F$11+СВЦЭМ!$D$10+'СЕТ СН'!$F$5-'СЕТ СН'!$F$21</f>
        <v>2596.5264637499999</v>
      </c>
      <c r="G37" s="35">
        <f>SUMIFS(СВЦЭМ!$D$33:$D$776,СВЦЭМ!$A$33:$A$776,$A37,СВЦЭМ!$B$33:$B$776,G$11)+'СЕТ СН'!$F$11+СВЦЭМ!$D$10+'СЕТ СН'!$F$5-'СЕТ СН'!$F$21</f>
        <v>2588.7296787300002</v>
      </c>
      <c r="H37" s="35">
        <f>SUMIFS(СВЦЭМ!$D$33:$D$776,СВЦЭМ!$A$33:$A$776,$A37,СВЦЭМ!$B$33:$B$776,H$11)+'СЕТ СН'!$F$11+СВЦЭМ!$D$10+'СЕТ СН'!$F$5-'СЕТ СН'!$F$21</f>
        <v>2506.2415397300001</v>
      </c>
      <c r="I37" s="35">
        <f>SUMIFS(СВЦЭМ!$D$33:$D$776,СВЦЭМ!$A$33:$A$776,$A37,СВЦЭМ!$B$33:$B$776,I$11)+'СЕТ СН'!$F$11+СВЦЭМ!$D$10+'СЕТ СН'!$F$5-'СЕТ СН'!$F$21</f>
        <v>2399.9727778899996</v>
      </c>
      <c r="J37" s="35">
        <f>SUMIFS(СВЦЭМ!$D$33:$D$776,СВЦЭМ!$A$33:$A$776,$A37,СВЦЭМ!$B$33:$B$776,J$11)+'СЕТ СН'!$F$11+СВЦЭМ!$D$10+'СЕТ СН'!$F$5-'СЕТ СН'!$F$21</f>
        <v>2285.9609068599998</v>
      </c>
      <c r="K37" s="35">
        <f>SUMIFS(СВЦЭМ!$D$33:$D$776,СВЦЭМ!$A$33:$A$776,$A37,СВЦЭМ!$B$33:$B$776,K$11)+'СЕТ СН'!$F$11+СВЦЭМ!$D$10+'СЕТ СН'!$F$5-'СЕТ СН'!$F$21</f>
        <v>2258.73090108</v>
      </c>
      <c r="L37" s="35">
        <f>SUMIFS(СВЦЭМ!$D$33:$D$776,СВЦЭМ!$A$33:$A$776,$A37,СВЦЭМ!$B$33:$B$776,L$11)+'СЕТ СН'!$F$11+СВЦЭМ!$D$10+'СЕТ СН'!$F$5-'СЕТ СН'!$F$21</f>
        <v>2261.2273803399999</v>
      </c>
      <c r="M37" s="35">
        <f>SUMIFS(СВЦЭМ!$D$33:$D$776,СВЦЭМ!$A$33:$A$776,$A37,СВЦЭМ!$B$33:$B$776,M$11)+'СЕТ СН'!$F$11+СВЦЭМ!$D$10+'СЕТ СН'!$F$5-'СЕТ СН'!$F$21</f>
        <v>2250.1698714599997</v>
      </c>
      <c r="N37" s="35">
        <f>SUMIFS(СВЦЭМ!$D$33:$D$776,СВЦЭМ!$A$33:$A$776,$A37,СВЦЭМ!$B$33:$B$776,N$11)+'СЕТ СН'!$F$11+СВЦЭМ!$D$10+'СЕТ СН'!$F$5-'СЕТ СН'!$F$21</f>
        <v>2251.5046124299997</v>
      </c>
      <c r="O37" s="35">
        <f>SUMIFS(СВЦЭМ!$D$33:$D$776,СВЦЭМ!$A$33:$A$776,$A37,СВЦЭМ!$B$33:$B$776,O$11)+'СЕТ СН'!$F$11+СВЦЭМ!$D$10+'СЕТ СН'!$F$5-'СЕТ СН'!$F$21</f>
        <v>2248.2384555899998</v>
      </c>
      <c r="P37" s="35">
        <f>SUMIFS(СВЦЭМ!$D$33:$D$776,СВЦЭМ!$A$33:$A$776,$A37,СВЦЭМ!$B$33:$B$776,P$11)+'СЕТ СН'!$F$11+СВЦЭМ!$D$10+'СЕТ СН'!$F$5-'СЕТ СН'!$F$21</f>
        <v>2249.0071165899999</v>
      </c>
      <c r="Q37" s="35">
        <f>SUMIFS(СВЦЭМ!$D$33:$D$776,СВЦЭМ!$A$33:$A$776,$A37,СВЦЭМ!$B$33:$B$776,Q$11)+'СЕТ СН'!$F$11+СВЦЭМ!$D$10+'СЕТ СН'!$F$5-'СЕТ СН'!$F$21</f>
        <v>2252.7961209300001</v>
      </c>
      <c r="R37" s="35">
        <f>SUMIFS(СВЦЭМ!$D$33:$D$776,СВЦЭМ!$A$33:$A$776,$A37,СВЦЭМ!$B$33:$B$776,R$11)+'СЕТ СН'!$F$11+СВЦЭМ!$D$10+'СЕТ СН'!$F$5-'СЕТ СН'!$F$21</f>
        <v>2253.6333636299996</v>
      </c>
      <c r="S37" s="35">
        <f>SUMIFS(СВЦЭМ!$D$33:$D$776,СВЦЭМ!$A$33:$A$776,$A37,СВЦЭМ!$B$33:$B$776,S$11)+'СЕТ СН'!$F$11+СВЦЭМ!$D$10+'СЕТ СН'!$F$5-'СЕТ СН'!$F$21</f>
        <v>2194.3070409299999</v>
      </c>
      <c r="T37" s="35">
        <f>SUMIFS(СВЦЭМ!$D$33:$D$776,СВЦЭМ!$A$33:$A$776,$A37,СВЦЭМ!$B$33:$B$776,T$11)+'СЕТ СН'!$F$11+СВЦЭМ!$D$10+'СЕТ СН'!$F$5-'СЕТ СН'!$F$21</f>
        <v>2191.23403254</v>
      </c>
      <c r="U37" s="35">
        <f>SUMIFS(СВЦЭМ!$D$33:$D$776,СВЦЭМ!$A$33:$A$776,$A37,СВЦЭМ!$B$33:$B$776,U$11)+'СЕТ СН'!$F$11+СВЦЭМ!$D$10+'СЕТ СН'!$F$5-'СЕТ СН'!$F$21</f>
        <v>2178.7092233899998</v>
      </c>
      <c r="V37" s="35">
        <f>SUMIFS(СВЦЭМ!$D$33:$D$776,СВЦЭМ!$A$33:$A$776,$A37,СВЦЭМ!$B$33:$B$776,V$11)+'СЕТ СН'!$F$11+СВЦЭМ!$D$10+'СЕТ СН'!$F$5-'СЕТ СН'!$F$21</f>
        <v>2184.2228347699997</v>
      </c>
      <c r="W37" s="35">
        <f>SUMIFS(СВЦЭМ!$D$33:$D$776,СВЦЭМ!$A$33:$A$776,$A37,СВЦЭМ!$B$33:$B$776,W$11)+'СЕТ СН'!$F$11+СВЦЭМ!$D$10+'СЕТ СН'!$F$5-'СЕТ СН'!$F$21</f>
        <v>2212.5525059900001</v>
      </c>
      <c r="X37" s="35">
        <f>SUMIFS(СВЦЭМ!$D$33:$D$776,СВЦЭМ!$A$33:$A$776,$A37,СВЦЭМ!$B$33:$B$776,X$11)+'СЕТ СН'!$F$11+СВЦЭМ!$D$10+'СЕТ СН'!$F$5-'СЕТ СН'!$F$21</f>
        <v>2206.8924747999999</v>
      </c>
      <c r="Y37" s="35">
        <f>SUMIFS(СВЦЭМ!$D$33:$D$776,СВЦЭМ!$A$33:$A$776,$A37,СВЦЭМ!$B$33:$B$776,Y$11)+'СЕТ СН'!$F$11+СВЦЭМ!$D$10+'СЕТ СН'!$F$5-'СЕТ СН'!$F$21</f>
        <v>2237.1327563499999</v>
      </c>
    </row>
    <row r="38" spans="1:27" ht="15.75" x14ac:dyDescent="0.2">
      <c r="A38" s="34">
        <f t="shared" si="0"/>
        <v>43612</v>
      </c>
      <c r="B38" s="35">
        <f>SUMIFS(СВЦЭМ!$D$33:$D$776,СВЦЭМ!$A$33:$A$776,$A38,СВЦЭМ!$B$33:$B$776,B$11)+'СЕТ СН'!$F$11+СВЦЭМ!$D$10+'СЕТ СН'!$F$5-'СЕТ СН'!$F$21</f>
        <v>2383.9687694499999</v>
      </c>
      <c r="C38" s="35">
        <f>SUMIFS(СВЦЭМ!$D$33:$D$776,СВЦЭМ!$A$33:$A$776,$A38,СВЦЭМ!$B$33:$B$776,C$11)+'СЕТ СН'!$F$11+СВЦЭМ!$D$10+'СЕТ СН'!$F$5-'СЕТ СН'!$F$21</f>
        <v>2445.4345150099998</v>
      </c>
      <c r="D38" s="35">
        <f>SUMIFS(СВЦЭМ!$D$33:$D$776,СВЦЭМ!$A$33:$A$776,$A38,СВЦЭМ!$B$33:$B$776,D$11)+'СЕТ СН'!$F$11+СВЦЭМ!$D$10+'СЕТ СН'!$F$5-'СЕТ СН'!$F$21</f>
        <v>2518.9238170499998</v>
      </c>
      <c r="E38" s="35">
        <f>SUMIFS(СВЦЭМ!$D$33:$D$776,СВЦЭМ!$A$33:$A$776,$A38,СВЦЭМ!$B$33:$B$776,E$11)+'СЕТ СН'!$F$11+СВЦЭМ!$D$10+'СЕТ СН'!$F$5-'СЕТ СН'!$F$21</f>
        <v>2537.5048283699998</v>
      </c>
      <c r="F38" s="35">
        <f>SUMIFS(СВЦЭМ!$D$33:$D$776,СВЦЭМ!$A$33:$A$776,$A38,СВЦЭМ!$B$33:$B$776,F$11)+'СЕТ СН'!$F$11+СВЦЭМ!$D$10+'СЕТ СН'!$F$5-'СЕТ СН'!$F$21</f>
        <v>2548.7117250800002</v>
      </c>
      <c r="G38" s="35">
        <f>SUMIFS(СВЦЭМ!$D$33:$D$776,СВЦЭМ!$A$33:$A$776,$A38,СВЦЭМ!$B$33:$B$776,G$11)+'СЕТ СН'!$F$11+СВЦЭМ!$D$10+'СЕТ СН'!$F$5-'СЕТ СН'!$F$21</f>
        <v>2540.2688058999997</v>
      </c>
      <c r="H38" s="35">
        <f>SUMIFS(СВЦЭМ!$D$33:$D$776,СВЦЭМ!$A$33:$A$776,$A38,СВЦЭМ!$B$33:$B$776,H$11)+'СЕТ СН'!$F$11+СВЦЭМ!$D$10+'СЕТ СН'!$F$5-'СЕТ СН'!$F$21</f>
        <v>2443.9696183699998</v>
      </c>
      <c r="I38" s="35">
        <f>SUMIFS(СВЦЭМ!$D$33:$D$776,СВЦЭМ!$A$33:$A$776,$A38,СВЦЭМ!$B$33:$B$776,I$11)+'СЕТ СН'!$F$11+СВЦЭМ!$D$10+'СЕТ СН'!$F$5-'СЕТ СН'!$F$21</f>
        <v>2390.6970454499997</v>
      </c>
      <c r="J38" s="35">
        <f>SUMIFS(СВЦЭМ!$D$33:$D$776,СВЦЭМ!$A$33:$A$776,$A38,СВЦЭМ!$B$33:$B$776,J$11)+'СЕТ СН'!$F$11+СВЦЭМ!$D$10+'СЕТ СН'!$F$5-'СЕТ СН'!$F$21</f>
        <v>2344.7885615499999</v>
      </c>
      <c r="K38" s="35">
        <f>SUMIFS(СВЦЭМ!$D$33:$D$776,СВЦЭМ!$A$33:$A$776,$A38,СВЦЭМ!$B$33:$B$776,K$11)+'СЕТ СН'!$F$11+СВЦЭМ!$D$10+'СЕТ СН'!$F$5-'СЕТ СН'!$F$21</f>
        <v>2278.2942048499999</v>
      </c>
      <c r="L38" s="35">
        <f>SUMIFS(СВЦЭМ!$D$33:$D$776,СВЦЭМ!$A$33:$A$776,$A38,СВЦЭМ!$B$33:$B$776,L$11)+'СЕТ СН'!$F$11+СВЦЭМ!$D$10+'СЕТ СН'!$F$5-'СЕТ СН'!$F$21</f>
        <v>2267.50414009</v>
      </c>
      <c r="M38" s="35">
        <f>SUMIFS(СВЦЭМ!$D$33:$D$776,СВЦЭМ!$A$33:$A$776,$A38,СВЦЭМ!$B$33:$B$776,M$11)+'СЕТ СН'!$F$11+СВЦЭМ!$D$10+'СЕТ СН'!$F$5-'СЕТ СН'!$F$21</f>
        <v>2256.7801103499996</v>
      </c>
      <c r="N38" s="35">
        <f>SUMIFS(СВЦЭМ!$D$33:$D$776,СВЦЭМ!$A$33:$A$776,$A38,СВЦЭМ!$B$33:$B$776,N$11)+'СЕТ СН'!$F$11+СВЦЭМ!$D$10+'СЕТ СН'!$F$5-'СЕТ СН'!$F$21</f>
        <v>2245.13921656</v>
      </c>
      <c r="O38" s="35">
        <f>SUMIFS(СВЦЭМ!$D$33:$D$776,СВЦЭМ!$A$33:$A$776,$A38,СВЦЭМ!$B$33:$B$776,O$11)+'СЕТ СН'!$F$11+СВЦЭМ!$D$10+'СЕТ СН'!$F$5-'СЕТ СН'!$F$21</f>
        <v>2258.8867348799999</v>
      </c>
      <c r="P38" s="35">
        <f>SUMIFS(СВЦЭМ!$D$33:$D$776,СВЦЭМ!$A$33:$A$776,$A38,СВЦЭМ!$B$33:$B$776,P$11)+'СЕТ СН'!$F$11+СВЦЭМ!$D$10+'СЕТ СН'!$F$5-'СЕТ СН'!$F$21</f>
        <v>2258.1010635399998</v>
      </c>
      <c r="Q38" s="35">
        <f>SUMIFS(СВЦЭМ!$D$33:$D$776,СВЦЭМ!$A$33:$A$776,$A38,СВЦЭМ!$B$33:$B$776,Q$11)+'СЕТ СН'!$F$11+СВЦЭМ!$D$10+'СЕТ СН'!$F$5-'СЕТ СН'!$F$21</f>
        <v>2251.4729340899999</v>
      </c>
      <c r="R38" s="35">
        <f>SUMIFS(СВЦЭМ!$D$33:$D$776,СВЦЭМ!$A$33:$A$776,$A38,СВЦЭМ!$B$33:$B$776,R$11)+'СЕТ СН'!$F$11+СВЦЭМ!$D$10+'СЕТ СН'!$F$5-'СЕТ СН'!$F$21</f>
        <v>2250.10795994</v>
      </c>
      <c r="S38" s="35">
        <f>SUMIFS(СВЦЭМ!$D$33:$D$776,СВЦЭМ!$A$33:$A$776,$A38,СВЦЭМ!$B$33:$B$776,S$11)+'СЕТ СН'!$F$11+СВЦЭМ!$D$10+'СЕТ СН'!$F$5-'СЕТ СН'!$F$21</f>
        <v>2257.7662429399998</v>
      </c>
      <c r="T38" s="35">
        <f>SUMIFS(СВЦЭМ!$D$33:$D$776,СВЦЭМ!$A$33:$A$776,$A38,СВЦЭМ!$B$33:$B$776,T$11)+'СЕТ СН'!$F$11+СВЦЭМ!$D$10+'СЕТ СН'!$F$5-'СЕТ СН'!$F$21</f>
        <v>2255.2966545999998</v>
      </c>
      <c r="U38" s="35">
        <f>SUMIFS(СВЦЭМ!$D$33:$D$776,СВЦЭМ!$A$33:$A$776,$A38,СВЦЭМ!$B$33:$B$776,U$11)+'СЕТ СН'!$F$11+СВЦЭМ!$D$10+'СЕТ СН'!$F$5-'СЕТ СН'!$F$21</f>
        <v>2247.5111043500001</v>
      </c>
      <c r="V38" s="35">
        <f>SUMIFS(СВЦЭМ!$D$33:$D$776,СВЦЭМ!$A$33:$A$776,$A38,СВЦЭМ!$B$33:$B$776,V$11)+'СЕТ СН'!$F$11+СВЦЭМ!$D$10+'СЕТ СН'!$F$5-'СЕТ СН'!$F$21</f>
        <v>2237.94329513</v>
      </c>
      <c r="W38" s="35">
        <f>SUMIFS(СВЦЭМ!$D$33:$D$776,СВЦЭМ!$A$33:$A$776,$A38,СВЦЭМ!$B$33:$B$776,W$11)+'СЕТ СН'!$F$11+СВЦЭМ!$D$10+'СЕТ СН'!$F$5-'СЕТ СН'!$F$21</f>
        <v>2201.2071925299997</v>
      </c>
      <c r="X38" s="35">
        <f>SUMIFS(СВЦЭМ!$D$33:$D$776,СВЦЭМ!$A$33:$A$776,$A38,СВЦЭМ!$B$33:$B$776,X$11)+'СЕТ СН'!$F$11+СВЦЭМ!$D$10+'СЕТ СН'!$F$5-'СЕТ СН'!$F$21</f>
        <v>2219.8500391799998</v>
      </c>
      <c r="Y38" s="35">
        <f>SUMIFS(СВЦЭМ!$D$33:$D$776,СВЦЭМ!$A$33:$A$776,$A38,СВЦЭМ!$B$33:$B$776,Y$11)+'СЕТ СН'!$F$11+СВЦЭМ!$D$10+'СЕТ СН'!$F$5-'СЕТ СН'!$F$21</f>
        <v>2303.9754975999999</v>
      </c>
    </row>
    <row r="39" spans="1:27" ht="15.75" x14ac:dyDescent="0.2">
      <c r="A39" s="34">
        <f t="shared" si="0"/>
        <v>43613</v>
      </c>
      <c r="B39" s="35">
        <f>SUMIFS(СВЦЭМ!$D$33:$D$776,СВЦЭМ!$A$33:$A$776,$A39,СВЦЭМ!$B$33:$B$776,B$11)+'СЕТ СН'!$F$11+СВЦЭМ!$D$10+'СЕТ СН'!$F$5-'СЕТ СН'!$F$21</f>
        <v>2432.0802573000001</v>
      </c>
      <c r="C39" s="35">
        <f>SUMIFS(СВЦЭМ!$D$33:$D$776,СВЦЭМ!$A$33:$A$776,$A39,СВЦЭМ!$B$33:$B$776,C$11)+'СЕТ СН'!$F$11+СВЦЭМ!$D$10+'СЕТ СН'!$F$5-'СЕТ СН'!$F$21</f>
        <v>2518.7371332299999</v>
      </c>
      <c r="D39" s="35">
        <f>SUMIFS(СВЦЭМ!$D$33:$D$776,СВЦЭМ!$A$33:$A$776,$A39,СВЦЭМ!$B$33:$B$776,D$11)+'СЕТ СН'!$F$11+СВЦЭМ!$D$10+'СЕТ СН'!$F$5-'СЕТ СН'!$F$21</f>
        <v>2617.9732810099999</v>
      </c>
      <c r="E39" s="35">
        <f>SUMIFS(СВЦЭМ!$D$33:$D$776,СВЦЭМ!$A$33:$A$776,$A39,СВЦЭМ!$B$33:$B$776,E$11)+'СЕТ СН'!$F$11+СВЦЭМ!$D$10+'СЕТ СН'!$F$5-'СЕТ СН'!$F$21</f>
        <v>2633.9637564999998</v>
      </c>
      <c r="F39" s="35">
        <f>SUMIFS(СВЦЭМ!$D$33:$D$776,СВЦЭМ!$A$33:$A$776,$A39,СВЦЭМ!$B$33:$B$776,F$11)+'СЕТ СН'!$F$11+СВЦЭМ!$D$10+'СЕТ СН'!$F$5-'СЕТ СН'!$F$21</f>
        <v>2633.85531098</v>
      </c>
      <c r="G39" s="35">
        <f>SUMIFS(СВЦЭМ!$D$33:$D$776,СВЦЭМ!$A$33:$A$776,$A39,СВЦЭМ!$B$33:$B$776,G$11)+'СЕТ СН'!$F$11+СВЦЭМ!$D$10+'СЕТ СН'!$F$5-'СЕТ СН'!$F$21</f>
        <v>2641.7729914399997</v>
      </c>
      <c r="H39" s="35">
        <f>SUMIFS(СВЦЭМ!$D$33:$D$776,СВЦЭМ!$A$33:$A$776,$A39,СВЦЭМ!$B$33:$B$776,H$11)+'СЕТ СН'!$F$11+СВЦЭМ!$D$10+'СЕТ СН'!$F$5-'СЕТ СН'!$F$21</f>
        <v>2554.9051975699999</v>
      </c>
      <c r="I39" s="35">
        <f>SUMIFS(СВЦЭМ!$D$33:$D$776,СВЦЭМ!$A$33:$A$776,$A39,СВЦЭМ!$B$33:$B$776,I$11)+'СЕТ СН'!$F$11+СВЦЭМ!$D$10+'СЕТ СН'!$F$5-'СЕТ СН'!$F$21</f>
        <v>2424.1103474399997</v>
      </c>
      <c r="J39" s="35">
        <f>SUMIFS(СВЦЭМ!$D$33:$D$776,СВЦЭМ!$A$33:$A$776,$A39,СВЦЭМ!$B$33:$B$776,J$11)+'СЕТ СН'!$F$11+СВЦЭМ!$D$10+'СЕТ СН'!$F$5-'СЕТ СН'!$F$21</f>
        <v>2318.6928946099997</v>
      </c>
      <c r="K39" s="35">
        <f>SUMIFS(СВЦЭМ!$D$33:$D$776,СВЦЭМ!$A$33:$A$776,$A39,СВЦЭМ!$B$33:$B$776,K$11)+'СЕТ СН'!$F$11+СВЦЭМ!$D$10+'СЕТ СН'!$F$5-'СЕТ СН'!$F$21</f>
        <v>2247.6852555599999</v>
      </c>
      <c r="L39" s="35">
        <f>SUMIFS(СВЦЭМ!$D$33:$D$776,СВЦЭМ!$A$33:$A$776,$A39,СВЦЭМ!$B$33:$B$776,L$11)+'СЕТ СН'!$F$11+СВЦЭМ!$D$10+'СЕТ СН'!$F$5-'СЕТ СН'!$F$21</f>
        <v>2217.4020053300001</v>
      </c>
      <c r="M39" s="35">
        <f>SUMIFS(СВЦЭМ!$D$33:$D$776,СВЦЭМ!$A$33:$A$776,$A39,СВЦЭМ!$B$33:$B$776,M$11)+'СЕТ СН'!$F$11+СВЦЭМ!$D$10+'СЕТ СН'!$F$5-'СЕТ СН'!$F$21</f>
        <v>2210.2007885499997</v>
      </c>
      <c r="N39" s="35">
        <f>SUMIFS(СВЦЭМ!$D$33:$D$776,СВЦЭМ!$A$33:$A$776,$A39,СВЦЭМ!$B$33:$B$776,N$11)+'СЕТ СН'!$F$11+СВЦЭМ!$D$10+'СЕТ СН'!$F$5-'СЕТ СН'!$F$21</f>
        <v>2211.1300866500001</v>
      </c>
      <c r="O39" s="35">
        <f>SUMIFS(СВЦЭМ!$D$33:$D$776,СВЦЭМ!$A$33:$A$776,$A39,СВЦЭМ!$B$33:$B$776,O$11)+'СЕТ СН'!$F$11+СВЦЭМ!$D$10+'СЕТ СН'!$F$5-'СЕТ СН'!$F$21</f>
        <v>2205.53353535</v>
      </c>
      <c r="P39" s="35">
        <f>SUMIFS(СВЦЭМ!$D$33:$D$776,СВЦЭМ!$A$33:$A$776,$A39,СВЦЭМ!$B$33:$B$776,P$11)+'СЕТ СН'!$F$11+СВЦЭМ!$D$10+'СЕТ СН'!$F$5-'СЕТ СН'!$F$21</f>
        <v>2208.10751772</v>
      </c>
      <c r="Q39" s="35">
        <f>SUMIFS(СВЦЭМ!$D$33:$D$776,СВЦЭМ!$A$33:$A$776,$A39,СВЦЭМ!$B$33:$B$776,Q$11)+'СЕТ СН'!$F$11+СВЦЭМ!$D$10+'СЕТ СН'!$F$5-'СЕТ СН'!$F$21</f>
        <v>2207.7941959899999</v>
      </c>
      <c r="R39" s="35">
        <f>SUMIFS(СВЦЭМ!$D$33:$D$776,СВЦЭМ!$A$33:$A$776,$A39,СВЦЭМ!$B$33:$B$776,R$11)+'СЕТ СН'!$F$11+СВЦЭМ!$D$10+'СЕТ СН'!$F$5-'СЕТ СН'!$F$21</f>
        <v>2216.38123318</v>
      </c>
      <c r="S39" s="35">
        <f>SUMIFS(СВЦЭМ!$D$33:$D$776,СВЦЭМ!$A$33:$A$776,$A39,СВЦЭМ!$B$33:$B$776,S$11)+'СЕТ СН'!$F$11+СВЦЭМ!$D$10+'СЕТ СН'!$F$5-'СЕТ СН'!$F$21</f>
        <v>2223.5944318100001</v>
      </c>
      <c r="T39" s="35">
        <f>SUMIFS(СВЦЭМ!$D$33:$D$776,СВЦЭМ!$A$33:$A$776,$A39,СВЦЭМ!$B$33:$B$776,T$11)+'СЕТ СН'!$F$11+СВЦЭМ!$D$10+'СЕТ СН'!$F$5-'СЕТ СН'!$F$21</f>
        <v>2225.3087046199998</v>
      </c>
      <c r="U39" s="35">
        <f>SUMIFS(СВЦЭМ!$D$33:$D$776,СВЦЭМ!$A$33:$A$776,$A39,СВЦЭМ!$B$33:$B$776,U$11)+'СЕТ СН'!$F$11+СВЦЭМ!$D$10+'СЕТ СН'!$F$5-'СЕТ СН'!$F$21</f>
        <v>2241.9735786599999</v>
      </c>
      <c r="V39" s="35">
        <f>SUMIFS(СВЦЭМ!$D$33:$D$776,СВЦЭМ!$A$33:$A$776,$A39,СВЦЭМ!$B$33:$B$776,V$11)+'СЕТ СН'!$F$11+СВЦЭМ!$D$10+'СЕТ СН'!$F$5-'СЕТ СН'!$F$21</f>
        <v>2248.3564357699997</v>
      </c>
      <c r="W39" s="35">
        <f>SUMIFS(СВЦЭМ!$D$33:$D$776,СВЦЭМ!$A$33:$A$776,$A39,СВЦЭМ!$B$33:$B$776,W$11)+'СЕТ СН'!$F$11+СВЦЭМ!$D$10+'СЕТ СН'!$F$5-'СЕТ СН'!$F$21</f>
        <v>2231.7623976699997</v>
      </c>
      <c r="X39" s="35">
        <f>SUMIFS(СВЦЭМ!$D$33:$D$776,СВЦЭМ!$A$33:$A$776,$A39,СВЦЭМ!$B$33:$B$776,X$11)+'СЕТ СН'!$F$11+СВЦЭМ!$D$10+'СЕТ СН'!$F$5-'СЕТ СН'!$F$21</f>
        <v>2270.24930666</v>
      </c>
      <c r="Y39" s="35">
        <f>SUMIFS(СВЦЭМ!$D$33:$D$776,СВЦЭМ!$A$33:$A$776,$A39,СВЦЭМ!$B$33:$B$776,Y$11)+'СЕТ СН'!$F$11+СВЦЭМ!$D$10+'СЕТ СН'!$F$5-'СЕТ СН'!$F$21</f>
        <v>2342.4271274799999</v>
      </c>
    </row>
    <row r="40" spans="1:27" ht="15.75" x14ac:dyDescent="0.2">
      <c r="A40" s="34">
        <f t="shared" si="0"/>
        <v>43614</v>
      </c>
      <c r="B40" s="35">
        <f>SUMIFS(СВЦЭМ!$D$33:$D$776,СВЦЭМ!$A$33:$A$776,$A40,СВЦЭМ!$B$33:$B$776,B$11)+'СЕТ СН'!$F$11+СВЦЭМ!$D$10+'СЕТ СН'!$F$5-'СЕТ СН'!$F$21</f>
        <v>2501.1003748399999</v>
      </c>
      <c r="C40" s="35">
        <f>SUMIFS(СВЦЭМ!$D$33:$D$776,СВЦЭМ!$A$33:$A$776,$A40,СВЦЭМ!$B$33:$B$776,C$11)+'СЕТ СН'!$F$11+СВЦЭМ!$D$10+'СЕТ СН'!$F$5-'СЕТ СН'!$F$21</f>
        <v>2598.0155440099998</v>
      </c>
      <c r="D40" s="35">
        <f>SUMIFS(СВЦЭМ!$D$33:$D$776,СВЦЭМ!$A$33:$A$776,$A40,СВЦЭМ!$B$33:$B$776,D$11)+'СЕТ СН'!$F$11+СВЦЭМ!$D$10+'СЕТ СН'!$F$5-'СЕТ СН'!$F$21</f>
        <v>2628.5841225899999</v>
      </c>
      <c r="E40" s="35">
        <f>SUMIFS(СВЦЭМ!$D$33:$D$776,СВЦЭМ!$A$33:$A$776,$A40,СВЦЭМ!$B$33:$B$776,E$11)+'СЕТ СН'!$F$11+СВЦЭМ!$D$10+'СЕТ СН'!$F$5-'СЕТ СН'!$F$21</f>
        <v>2619.3806545899997</v>
      </c>
      <c r="F40" s="35">
        <f>SUMIFS(СВЦЭМ!$D$33:$D$776,СВЦЭМ!$A$33:$A$776,$A40,СВЦЭМ!$B$33:$B$776,F$11)+'СЕТ СН'!$F$11+СВЦЭМ!$D$10+'СЕТ СН'!$F$5-'СЕТ СН'!$F$21</f>
        <v>2615.50953501</v>
      </c>
      <c r="G40" s="35">
        <f>SUMIFS(СВЦЭМ!$D$33:$D$776,СВЦЭМ!$A$33:$A$776,$A40,СВЦЭМ!$B$33:$B$776,G$11)+'СЕТ СН'!$F$11+СВЦЭМ!$D$10+'СЕТ СН'!$F$5-'СЕТ СН'!$F$21</f>
        <v>2621.1021739600001</v>
      </c>
      <c r="H40" s="35">
        <f>SUMIFS(СВЦЭМ!$D$33:$D$776,СВЦЭМ!$A$33:$A$776,$A40,СВЦЭМ!$B$33:$B$776,H$11)+'СЕТ СН'!$F$11+СВЦЭМ!$D$10+'СЕТ СН'!$F$5-'СЕТ СН'!$F$21</f>
        <v>2610.04441339</v>
      </c>
      <c r="I40" s="35">
        <f>SUMIFS(СВЦЭМ!$D$33:$D$776,СВЦЭМ!$A$33:$A$776,$A40,СВЦЭМ!$B$33:$B$776,I$11)+'СЕТ СН'!$F$11+СВЦЭМ!$D$10+'СЕТ СН'!$F$5-'СЕТ СН'!$F$21</f>
        <v>2499.6110185500002</v>
      </c>
      <c r="J40" s="35">
        <f>SUMIFS(СВЦЭМ!$D$33:$D$776,СВЦЭМ!$A$33:$A$776,$A40,СВЦЭМ!$B$33:$B$776,J$11)+'СЕТ СН'!$F$11+СВЦЭМ!$D$10+'СЕТ СН'!$F$5-'СЕТ СН'!$F$21</f>
        <v>2396.9473185799998</v>
      </c>
      <c r="K40" s="35">
        <f>SUMIFS(СВЦЭМ!$D$33:$D$776,СВЦЭМ!$A$33:$A$776,$A40,СВЦЭМ!$B$33:$B$776,K$11)+'СЕТ СН'!$F$11+СВЦЭМ!$D$10+'СЕТ СН'!$F$5-'СЕТ СН'!$F$21</f>
        <v>2327.6380876599997</v>
      </c>
      <c r="L40" s="35">
        <f>SUMIFS(СВЦЭМ!$D$33:$D$776,СВЦЭМ!$A$33:$A$776,$A40,СВЦЭМ!$B$33:$B$776,L$11)+'СЕТ СН'!$F$11+СВЦЭМ!$D$10+'СЕТ СН'!$F$5-'СЕТ СН'!$F$21</f>
        <v>2314.8164293099999</v>
      </c>
      <c r="M40" s="35">
        <f>SUMIFS(СВЦЭМ!$D$33:$D$776,СВЦЭМ!$A$33:$A$776,$A40,СВЦЭМ!$B$33:$B$776,M$11)+'СЕТ СН'!$F$11+СВЦЭМ!$D$10+'СЕТ СН'!$F$5-'СЕТ СН'!$F$21</f>
        <v>2322.71740744</v>
      </c>
      <c r="N40" s="35">
        <f>SUMIFS(СВЦЭМ!$D$33:$D$776,СВЦЭМ!$A$33:$A$776,$A40,СВЦЭМ!$B$33:$B$776,N$11)+'СЕТ СН'!$F$11+СВЦЭМ!$D$10+'СЕТ СН'!$F$5-'СЕТ СН'!$F$21</f>
        <v>2322.9476771599998</v>
      </c>
      <c r="O40" s="35">
        <f>SUMIFS(СВЦЭМ!$D$33:$D$776,СВЦЭМ!$A$33:$A$776,$A40,СВЦЭМ!$B$33:$B$776,O$11)+'СЕТ СН'!$F$11+СВЦЭМ!$D$10+'СЕТ СН'!$F$5-'СЕТ СН'!$F$21</f>
        <v>2317.6465827299999</v>
      </c>
      <c r="P40" s="35">
        <f>SUMIFS(СВЦЭМ!$D$33:$D$776,СВЦЭМ!$A$33:$A$776,$A40,СВЦЭМ!$B$33:$B$776,P$11)+'СЕТ СН'!$F$11+СВЦЭМ!$D$10+'СЕТ СН'!$F$5-'СЕТ СН'!$F$21</f>
        <v>2332.9545977399998</v>
      </c>
      <c r="Q40" s="35">
        <f>SUMIFS(СВЦЭМ!$D$33:$D$776,СВЦЭМ!$A$33:$A$776,$A40,СВЦЭМ!$B$33:$B$776,Q$11)+'СЕТ СН'!$F$11+СВЦЭМ!$D$10+'СЕТ СН'!$F$5-'СЕТ СН'!$F$21</f>
        <v>2325.5806161299997</v>
      </c>
      <c r="R40" s="35">
        <f>SUMIFS(СВЦЭМ!$D$33:$D$776,СВЦЭМ!$A$33:$A$776,$A40,СВЦЭМ!$B$33:$B$776,R$11)+'СЕТ СН'!$F$11+СВЦЭМ!$D$10+'СЕТ СН'!$F$5-'СЕТ СН'!$F$21</f>
        <v>2321.4755528799997</v>
      </c>
      <c r="S40" s="35">
        <f>SUMIFS(СВЦЭМ!$D$33:$D$776,СВЦЭМ!$A$33:$A$776,$A40,СВЦЭМ!$B$33:$B$776,S$11)+'СЕТ СН'!$F$11+СВЦЭМ!$D$10+'СЕТ СН'!$F$5-'СЕТ СН'!$F$21</f>
        <v>2329.2592188899998</v>
      </c>
      <c r="T40" s="35">
        <f>SUMIFS(СВЦЭМ!$D$33:$D$776,СВЦЭМ!$A$33:$A$776,$A40,СВЦЭМ!$B$33:$B$776,T$11)+'СЕТ СН'!$F$11+СВЦЭМ!$D$10+'СЕТ СН'!$F$5-'СЕТ СН'!$F$21</f>
        <v>2320.9092971</v>
      </c>
      <c r="U40" s="35">
        <f>SUMIFS(СВЦЭМ!$D$33:$D$776,СВЦЭМ!$A$33:$A$776,$A40,СВЦЭМ!$B$33:$B$776,U$11)+'СЕТ СН'!$F$11+СВЦЭМ!$D$10+'СЕТ СН'!$F$5-'СЕТ СН'!$F$21</f>
        <v>2300.2212536500001</v>
      </c>
      <c r="V40" s="35">
        <f>SUMIFS(СВЦЭМ!$D$33:$D$776,СВЦЭМ!$A$33:$A$776,$A40,СВЦЭМ!$B$33:$B$776,V$11)+'СЕТ СН'!$F$11+СВЦЭМ!$D$10+'СЕТ СН'!$F$5-'СЕТ СН'!$F$21</f>
        <v>2291.11655574</v>
      </c>
      <c r="W40" s="35">
        <f>SUMIFS(СВЦЭМ!$D$33:$D$776,СВЦЭМ!$A$33:$A$776,$A40,СВЦЭМ!$B$33:$B$776,W$11)+'СЕТ СН'!$F$11+СВЦЭМ!$D$10+'СЕТ СН'!$F$5-'СЕТ СН'!$F$21</f>
        <v>2293.8592166399999</v>
      </c>
      <c r="X40" s="35">
        <f>SUMIFS(СВЦЭМ!$D$33:$D$776,СВЦЭМ!$A$33:$A$776,$A40,СВЦЭМ!$B$33:$B$776,X$11)+'СЕТ СН'!$F$11+СВЦЭМ!$D$10+'СЕТ СН'!$F$5-'СЕТ СН'!$F$21</f>
        <v>2333.94368158</v>
      </c>
      <c r="Y40" s="35">
        <f>SUMIFS(СВЦЭМ!$D$33:$D$776,СВЦЭМ!$A$33:$A$776,$A40,СВЦЭМ!$B$33:$B$776,Y$11)+'СЕТ СН'!$F$11+СВЦЭМ!$D$10+'СЕТ СН'!$F$5-'СЕТ СН'!$F$21</f>
        <v>2426.3847111099999</v>
      </c>
    </row>
    <row r="41" spans="1:27" ht="15.75" x14ac:dyDescent="0.2">
      <c r="A41" s="34">
        <f t="shared" si="0"/>
        <v>43615</v>
      </c>
      <c r="B41" s="35">
        <f>SUMIFS(СВЦЭМ!$D$33:$D$776,СВЦЭМ!$A$33:$A$776,$A41,СВЦЭМ!$B$33:$B$776,B$11)+'СЕТ СН'!$F$11+СВЦЭМ!$D$10+'СЕТ СН'!$F$5-'СЕТ СН'!$F$21</f>
        <v>2541.8989529400001</v>
      </c>
      <c r="C41" s="35">
        <f>SUMIFS(СВЦЭМ!$D$33:$D$776,СВЦЭМ!$A$33:$A$776,$A41,СВЦЭМ!$B$33:$B$776,C$11)+'СЕТ СН'!$F$11+СВЦЭМ!$D$10+'СЕТ СН'!$F$5-'СЕТ СН'!$F$21</f>
        <v>2579.9481968700002</v>
      </c>
      <c r="D41" s="35">
        <f>SUMIFS(СВЦЭМ!$D$33:$D$776,СВЦЭМ!$A$33:$A$776,$A41,СВЦЭМ!$B$33:$B$776,D$11)+'СЕТ СН'!$F$11+СВЦЭМ!$D$10+'СЕТ СН'!$F$5-'СЕТ СН'!$F$21</f>
        <v>2639.2073742499997</v>
      </c>
      <c r="E41" s="35">
        <f>SUMIFS(СВЦЭМ!$D$33:$D$776,СВЦЭМ!$A$33:$A$776,$A41,СВЦЭМ!$B$33:$B$776,E$11)+'СЕТ СН'!$F$11+СВЦЭМ!$D$10+'СЕТ СН'!$F$5-'СЕТ СН'!$F$21</f>
        <v>2627.91397426</v>
      </c>
      <c r="F41" s="35">
        <f>SUMIFS(СВЦЭМ!$D$33:$D$776,СВЦЭМ!$A$33:$A$776,$A41,СВЦЭМ!$B$33:$B$776,F$11)+'СЕТ СН'!$F$11+СВЦЭМ!$D$10+'СЕТ СН'!$F$5-'СЕТ СН'!$F$21</f>
        <v>2626.52837138</v>
      </c>
      <c r="G41" s="35">
        <f>SUMIFS(СВЦЭМ!$D$33:$D$776,СВЦЭМ!$A$33:$A$776,$A41,СВЦЭМ!$B$33:$B$776,G$11)+'СЕТ СН'!$F$11+СВЦЭМ!$D$10+'СЕТ СН'!$F$5-'СЕТ СН'!$F$21</f>
        <v>2641.4254262300001</v>
      </c>
      <c r="H41" s="35">
        <f>SUMIFS(СВЦЭМ!$D$33:$D$776,СВЦЭМ!$A$33:$A$776,$A41,СВЦЭМ!$B$33:$B$776,H$11)+'СЕТ СН'!$F$11+СВЦЭМ!$D$10+'СЕТ СН'!$F$5-'СЕТ СН'!$F$21</f>
        <v>2643.1774394099998</v>
      </c>
      <c r="I41" s="35">
        <f>SUMIFS(СВЦЭМ!$D$33:$D$776,СВЦЭМ!$A$33:$A$776,$A41,СВЦЭМ!$B$33:$B$776,I$11)+'СЕТ СН'!$F$11+СВЦЭМ!$D$10+'СЕТ СН'!$F$5-'СЕТ СН'!$F$21</f>
        <v>2539.0170796399998</v>
      </c>
      <c r="J41" s="35">
        <f>SUMIFS(СВЦЭМ!$D$33:$D$776,СВЦЭМ!$A$33:$A$776,$A41,СВЦЭМ!$B$33:$B$776,J$11)+'СЕТ СН'!$F$11+СВЦЭМ!$D$10+'СЕТ СН'!$F$5-'СЕТ СН'!$F$21</f>
        <v>2445.5844899099998</v>
      </c>
      <c r="K41" s="35">
        <f>SUMIFS(СВЦЭМ!$D$33:$D$776,СВЦЭМ!$A$33:$A$776,$A41,СВЦЭМ!$B$33:$B$776,K$11)+'СЕТ СН'!$F$11+СВЦЭМ!$D$10+'СЕТ СН'!$F$5-'СЕТ СН'!$F$21</f>
        <v>2362.83429867</v>
      </c>
      <c r="L41" s="35">
        <f>SUMIFS(СВЦЭМ!$D$33:$D$776,СВЦЭМ!$A$33:$A$776,$A41,СВЦЭМ!$B$33:$B$776,L$11)+'СЕТ СН'!$F$11+СВЦЭМ!$D$10+'СЕТ СН'!$F$5-'СЕТ СН'!$F$21</f>
        <v>2351.2343438099997</v>
      </c>
      <c r="M41" s="35">
        <f>SUMIFS(СВЦЭМ!$D$33:$D$776,СВЦЭМ!$A$33:$A$776,$A41,СВЦЭМ!$B$33:$B$776,M$11)+'СЕТ СН'!$F$11+СВЦЭМ!$D$10+'СЕТ СН'!$F$5-'СЕТ СН'!$F$21</f>
        <v>2365.9062213699999</v>
      </c>
      <c r="N41" s="35">
        <f>SUMIFS(СВЦЭМ!$D$33:$D$776,СВЦЭМ!$A$33:$A$776,$A41,СВЦЭМ!$B$33:$B$776,N$11)+'СЕТ СН'!$F$11+СВЦЭМ!$D$10+'СЕТ СН'!$F$5-'СЕТ СН'!$F$21</f>
        <v>2354.96756439</v>
      </c>
      <c r="O41" s="35">
        <f>SUMIFS(СВЦЭМ!$D$33:$D$776,СВЦЭМ!$A$33:$A$776,$A41,СВЦЭМ!$B$33:$B$776,O$11)+'СЕТ СН'!$F$11+СВЦЭМ!$D$10+'СЕТ СН'!$F$5-'СЕТ СН'!$F$21</f>
        <v>2343.0616679499999</v>
      </c>
      <c r="P41" s="35">
        <f>SUMIFS(СВЦЭМ!$D$33:$D$776,СВЦЭМ!$A$33:$A$776,$A41,СВЦЭМ!$B$33:$B$776,P$11)+'СЕТ СН'!$F$11+СВЦЭМ!$D$10+'СЕТ СН'!$F$5-'СЕТ СН'!$F$21</f>
        <v>2344.9036224900001</v>
      </c>
      <c r="Q41" s="35">
        <f>SUMIFS(СВЦЭМ!$D$33:$D$776,СВЦЭМ!$A$33:$A$776,$A41,СВЦЭМ!$B$33:$B$776,Q$11)+'СЕТ СН'!$F$11+СВЦЭМ!$D$10+'СЕТ СН'!$F$5-'СЕТ СН'!$F$21</f>
        <v>2366.99650449</v>
      </c>
      <c r="R41" s="35">
        <f>SUMIFS(СВЦЭМ!$D$33:$D$776,СВЦЭМ!$A$33:$A$776,$A41,СВЦЭМ!$B$33:$B$776,R$11)+'СЕТ СН'!$F$11+СВЦЭМ!$D$10+'СЕТ СН'!$F$5-'СЕТ СН'!$F$21</f>
        <v>2359.4870065800001</v>
      </c>
      <c r="S41" s="35">
        <f>SUMIFS(СВЦЭМ!$D$33:$D$776,СВЦЭМ!$A$33:$A$776,$A41,СВЦЭМ!$B$33:$B$776,S$11)+'СЕТ СН'!$F$11+СВЦЭМ!$D$10+'СЕТ СН'!$F$5-'СЕТ СН'!$F$21</f>
        <v>2362.3732673499999</v>
      </c>
      <c r="T41" s="35">
        <f>SUMIFS(СВЦЭМ!$D$33:$D$776,СВЦЭМ!$A$33:$A$776,$A41,СВЦЭМ!$B$33:$B$776,T$11)+'СЕТ СН'!$F$11+СВЦЭМ!$D$10+'СЕТ СН'!$F$5-'СЕТ СН'!$F$21</f>
        <v>2371.0715965099998</v>
      </c>
      <c r="U41" s="35">
        <f>SUMIFS(СВЦЭМ!$D$33:$D$776,СВЦЭМ!$A$33:$A$776,$A41,СВЦЭМ!$B$33:$B$776,U$11)+'СЕТ СН'!$F$11+СВЦЭМ!$D$10+'СЕТ СН'!$F$5-'СЕТ СН'!$F$21</f>
        <v>2354.2494430399997</v>
      </c>
      <c r="V41" s="35">
        <f>SUMIFS(СВЦЭМ!$D$33:$D$776,СВЦЭМ!$A$33:$A$776,$A41,СВЦЭМ!$B$33:$B$776,V$11)+'СЕТ СН'!$F$11+СВЦЭМ!$D$10+'СЕТ СН'!$F$5-'СЕТ СН'!$F$21</f>
        <v>2335.3846814499998</v>
      </c>
      <c r="W41" s="35">
        <f>SUMIFS(СВЦЭМ!$D$33:$D$776,СВЦЭМ!$A$33:$A$776,$A41,СВЦЭМ!$B$33:$B$776,W$11)+'СЕТ СН'!$F$11+СВЦЭМ!$D$10+'СЕТ СН'!$F$5-'СЕТ СН'!$F$21</f>
        <v>2304.9688432100002</v>
      </c>
      <c r="X41" s="35">
        <f>SUMIFS(СВЦЭМ!$D$33:$D$776,СВЦЭМ!$A$33:$A$776,$A41,СВЦЭМ!$B$33:$B$776,X$11)+'СЕТ СН'!$F$11+СВЦЭМ!$D$10+'СЕТ СН'!$F$5-'СЕТ СН'!$F$21</f>
        <v>2298.8545136100001</v>
      </c>
      <c r="Y41" s="35">
        <f>SUMIFS(СВЦЭМ!$D$33:$D$776,СВЦЭМ!$A$33:$A$776,$A41,СВЦЭМ!$B$33:$B$776,Y$11)+'СЕТ СН'!$F$11+СВЦЭМ!$D$10+'СЕТ СН'!$F$5-'СЕТ СН'!$F$21</f>
        <v>2373.02318173</v>
      </c>
    </row>
    <row r="42" spans="1:27" ht="15.75" x14ac:dyDescent="0.2">
      <c r="A42" s="34">
        <f t="shared" si="0"/>
        <v>43616</v>
      </c>
      <c r="B42" s="35">
        <f>SUMIFS(СВЦЭМ!$D$33:$D$776,СВЦЭМ!$A$33:$A$776,$A42,СВЦЭМ!$B$33:$B$776,B$11)+'СЕТ СН'!$F$11+СВЦЭМ!$D$10+'СЕТ СН'!$F$5-'СЕТ СН'!$F$21</f>
        <v>2510.2864524199999</v>
      </c>
      <c r="C42" s="35">
        <f>SUMIFS(СВЦЭМ!$D$33:$D$776,СВЦЭМ!$A$33:$A$776,$A42,СВЦЭМ!$B$33:$B$776,C$11)+'СЕТ СН'!$F$11+СВЦЭМ!$D$10+'СЕТ СН'!$F$5-'СЕТ СН'!$F$21</f>
        <v>2565.7618277000001</v>
      </c>
      <c r="D42" s="35">
        <f>SUMIFS(СВЦЭМ!$D$33:$D$776,СВЦЭМ!$A$33:$A$776,$A42,СВЦЭМ!$B$33:$B$776,D$11)+'СЕТ СН'!$F$11+СВЦЭМ!$D$10+'СЕТ СН'!$F$5-'СЕТ СН'!$F$21</f>
        <v>2639.1277344599998</v>
      </c>
      <c r="E42" s="35">
        <f>SUMIFS(СВЦЭМ!$D$33:$D$776,СВЦЭМ!$A$33:$A$776,$A42,СВЦЭМ!$B$33:$B$776,E$11)+'СЕТ СН'!$F$11+СВЦЭМ!$D$10+'СЕТ СН'!$F$5-'СЕТ СН'!$F$21</f>
        <v>2631.4021649599999</v>
      </c>
      <c r="F42" s="35">
        <f>SUMIFS(СВЦЭМ!$D$33:$D$776,СВЦЭМ!$A$33:$A$776,$A42,СВЦЭМ!$B$33:$B$776,F$11)+'СЕТ СН'!$F$11+СВЦЭМ!$D$10+'СЕТ СН'!$F$5-'СЕТ СН'!$F$21</f>
        <v>2624.1425385299999</v>
      </c>
      <c r="G42" s="35">
        <f>SUMIFS(СВЦЭМ!$D$33:$D$776,СВЦЭМ!$A$33:$A$776,$A42,СВЦЭМ!$B$33:$B$776,G$11)+'СЕТ СН'!$F$11+СВЦЭМ!$D$10+'СЕТ СН'!$F$5-'СЕТ СН'!$F$21</f>
        <v>2633.96505596</v>
      </c>
      <c r="H42" s="35">
        <f>SUMIFS(СВЦЭМ!$D$33:$D$776,СВЦЭМ!$A$33:$A$776,$A42,СВЦЭМ!$B$33:$B$776,H$11)+'СЕТ СН'!$F$11+СВЦЭМ!$D$10+'СЕТ СН'!$F$5-'СЕТ СН'!$F$21</f>
        <v>2635.7019423199999</v>
      </c>
      <c r="I42" s="35">
        <f>SUMIFS(СВЦЭМ!$D$33:$D$776,СВЦЭМ!$A$33:$A$776,$A42,СВЦЭМ!$B$33:$B$776,I$11)+'СЕТ СН'!$F$11+СВЦЭМ!$D$10+'СЕТ СН'!$F$5-'СЕТ СН'!$F$21</f>
        <v>2537.2530105400001</v>
      </c>
      <c r="J42" s="35">
        <f>SUMIFS(СВЦЭМ!$D$33:$D$776,СВЦЭМ!$A$33:$A$776,$A42,СВЦЭМ!$B$33:$B$776,J$11)+'СЕТ СН'!$F$11+СВЦЭМ!$D$10+'СЕТ СН'!$F$5-'СЕТ СН'!$F$21</f>
        <v>2435.1276074799998</v>
      </c>
      <c r="K42" s="35">
        <f>SUMIFS(СВЦЭМ!$D$33:$D$776,СВЦЭМ!$A$33:$A$776,$A42,СВЦЭМ!$B$33:$B$776,K$11)+'СЕТ СН'!$F$11+СВЦЭМ!$D$10+'СЕТ СН'!$F$5-'СЕТ СН'!$F$21</f>
        <v>2378.1686464599998</v>
      </c>
      <c r="L42" s="35">
        <f>SUMIFS(СВЦЭМ!$D$33:$D$776,СВЦЭМ!$A$33:$A$776,$A42,СВЦЭМ!$B$33:$B$776,L$11)+'СЕТ СН'!$F$11+СВЦЭМ!$D$10+'СЕТ СН'!$F$5-'СЕТ СН'!$F$21</f>
        <v>2345.75358697</v>
      </c>
      <c r="M42" s="35">
        <f>SUMIFS(СВЦЭМ!$D$33:$D$776,СВЦЭМ!$A$33:$A$776,$A42,СВЦЭМ!$B$33:$B$776,M$11)+'СЕТ СН'!$F$11+СВЦЭМ!$D$10+'СЕТ СН'!$F$5-'СЕТ СН'!$F$21</f>
        <v>2344.4052783399998</v>
      </c>
      <c r="N42" s="35">
        <f>SUMIFS(СВЦЭМ!$D$33:$D$776,СВЦЭМ!$A$33:$A$776,$A42,СВЦЭМ!$B$33:$B$776,N$11)+'СЕТ СН'!$F$11+СВЦЭМ!$D$10+'СЕТ СН'!$F$5-'СЕТ СН'!$F$21</f>
        <v>2339.6111472899997</v>
      </c>
      <c r="O42" s="35">
        <f>SUMIFS(СВЦЭМ!$D$33:$D$776,СВЦЭМ!$A$33:$A$776,$A42,СВЦЭМ!$B$33:$B$776,O$11)+'СЕТ СН'!$F$11+СВЦЭМ!$D$10+'СЕТ СН'!$F$5-'СЕТ СН'!$F$21</f>
        <v>2338.4548106900002</v>
      </c>
      <c r="P42" s="35">
        <f>SUMIFS(СВЦЭМ!$D$33:$D$776,СВЦЭМ!$A$33:$A$776,$A42,СВЦЭМ!$B$33:$B$776,P$11)+'СЕТ СН'!$F$11+СВЦЭМ!$D$10+'СЕТ СН'!$F$5-'СЕТ СН'!$F$21</f>
        <v>2339.4753451699999</v>
      </c>
      <c r="Q42" s="35">
        <f>SUMIFS(СВЦЭМ!$D$33:$D$776,СВЦЭМ!$A$33:$A$776,$A42,СВЦЭМ!$B$33:$B$776,Q$11)+'СЕТ СН'!$F$11+СВЦЭМ!$D$10+'СЕТ СН'!$F$5-'СЕТ СН'!$F$21</f>
        <v>2348.3945905599999</v>
      </c>
      <c r="R42" s="35">
        <f>SUMIFS(СВЦЭМ!$D$33:$D$776,СВЦЭМ!$A$33:$A$776,$A42,СВЦЭМ!$B$33:$B$776,R$11)+'СЕТ СН'!$F$11+СВЦЭМ!$D$10+'СЕТ СН'!$F$5-'СЕТ СН'!$F$21</f>
        <v>2337.2277213299999</v>
      </c>
      <c r="S42" s="35">
        <f>SUMIFS(СВЦЭМ!$D$33:$D$776,СВЦЭМ!$A$33:$A$776,$A42,СВЦЭМ!$B$33:$B$776,S$11)+'СЕТ СН'!$F$11+СВЦЭМ!$D$10+'СЕТ СН'!$F$5-'СЕТ СН'!$F$21</f>
        <v>2338.3906865700001</v>
      </c>
      <c r="T42" s="35">
        <f>SUMIFS(СВЦЭМ!$D$33:$D$776,СВЦЭМ!$A$33:$A$776,$A42,СВЦЭМ!$B$33:$B$776,T$11)+'СЕТ СН'!$F$11+СВЦЭМ!$D$10+'СЕТ СН'!$F$5-'СЕТ СН'!$F$21</f>
        <v>2341.3735185199998</v>
      </c>
      <c r="U42" s="35">
        <f>SUMIFS(СВЦЭМ!$D$33:$D$776,СВЦЭМ!$A$33:$A$776,$A42,СВЦЭМ!$B$33:$B$776,U$11)+'СЕТ СН'!$F$11+СВЦЭМ!$D$10+'СЕТ СН'!$F$5-'СЕТ СН'!$F$21</f>
        <v>2335.4590978900001</v>
      </c>
      <c r="V42" s="35">
        <f>SUMIFS(СВЦЭМ!$D$33:$D$776,СВЦЭМ!$A$33:$A$776,$A42,СВЦЭМ!$B$33:$B$776,V$11)+'СЕТ СН'!$F$11+СВЦЭМ!$D$10+'СЕТ СН'!$F$5-'СЕТ СН'!$F$21</f>
        <v>2316.7400289099996</v>
      </c>
      <c r="W42" s="35">
        <f>SUMIFS(СВЦЭМ!$D$33:$D$776,СВЦЭМ!$A$33:$A$776,$A42,СВЦЭМ!$B$33:$B$776,W$11)+'СЕТ СН'!$F$11+СВЦЭМ!$D$10+'СЕТ СН'!$F$5-'СЕТ СН'!$F$21</f>
        <v>2302.9704242500002</v>
      </c>
      <c r="X42" s="35">
        <f>SUMIFS(СВЦЭМ!$D$33:$D$776,СВЦЭМ!$A$33:$A$776,$A42,СВЦЭМ!$B$33:$B$776,X$11)+'СЕТ СН'!$F$11+СВЦЭМ!$D$10+'СЕТ СН'!$F$5-'СЕТ СН'!$F$21</f>
        <v>2339.4125796499998</v>
      </c>
      <c r="Y42" s="35">
        <f>SUMIFS(СВЦЭМ!$D$33:$D$776,СВЦЭМ!$A$33:$A$776,$A42,СВЦЭМ!$B$33:$B$776,Y$11)+'СЕТ СН'!$F$11+СВЦЭМ!$D$10+'СЕТ СН'!$F$5-'СЕТ СН'!$F$21</f>
        <v>2405.1917466199998</v>
      </c>
    </row>
    <row r="43" spans="1:27" ht="15.75" x14ac:dyDescent="0.25">
      <c r="A43" s="31"/>
      <c r="B43" s="31"/>
      <c r="C43" s="31"/>
      <c r="D43" s="31"/>
      <c r="E43" s="31"/>
      <c r="F43" s="31"/>
      <c r="G43" s="31"/>
      <c r="H43" s="31"/>
      <c r="I43" s="31"/>
      <c r="J43" s="31"/>
      <c r="K43" s="31"/>
      <c r="L43" s="31"/>
      <c r="M43" s="31"/>
      <c r="N43" s="31"/>
      <c r="O43" s="31"/>
      <c r="P43" s="31"/>
      <c r="Q43" s="31"/>
      <c r="R43" s="31"/>
      <c r="S43" s="31"/>
      <c r="T43" s="31"/>
      <c r="U43" s="31"/>
      <c r="V43" s="31"/>
      <c r="W43" s="31"/>
      <c r="X43" s="31"/>
      <c r="Y43" s="31"/>
    </row>
    <row r="44" spans="1:27" ht="15.75" x14ac:dyDescent="0.2">
      <c r="A44" s="37"/>
      <c r="B44" s="38"/>
      <c r="C44" s="38"/>
      <c r="D44" s="38"/>
      <c r="E44" s="38"/>
      <c r="F44" s="38"/>
      <c r="G44" s="38"/>
      <c r="H44" s="38"/>
      <c r="I44" s="38"/>
      <c r="J44" s="38"/>
      <c r="K44" s="38"/>
      <c r="L44" s="38"/>
      <c r="M44" s="38"/>
      <c r="N44" s="38"/>
      <c r="O44" s="38"/>
      <c r="P44" s="38"/>
      <c r="Q44" s="38"/>
      <c r="R44" s="38"/>
      <c r="S44" s="38"/>
      <c r="T44" s="38"/>
      <c r="U44" s="38"/>
      <c r="V44" s="38"/>
      <c r="W44" s="38"/>
      <c r="X44" s="38"/>
      <c r="Y44" s="38"/>
    </row>
    <row r="45" spans="1:27" ht="12.75" customHeight="1" x14ac:dyDescent="0.2">
      <c r="A45" s="130" t="s">
        <v>7</v>
      </c>
      <c r="B45" s="124" t="s">
        <v>71</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32"/>
      <c r="B47" s="33">
        <v>1</v>
      </c>
      <c r="C47" s="33">
        <v>2</v>
      </c>
      <c r="D47" s="33">
        <v>3</v>
      </c>
      <c r="E47" s="33">
        <v>4</v>
      </c>
      <c r="F47" s="33">
        <v>5</v>
      </c>
      <c r="G47" s="33">
        <v>6</v>
      </c>
      <c r="H47" s="33">
        <v>7</v>
      </c>
      <c r="I47" s="33">
        <v>8</v>
      </c>
      <c r="J47" s="33">
        <v>9</v>
      </c>
      <c r="K47" s="33">
        <v>10</v>
      </c>
      <c r="L47" s="33">
        <v>11</v>
      </c>
      <c r="M47" s="33">
        <v>12</v>
      </c>
      <c r="N47" s="33">
        <v>13</v>
      </c>
      <c r="O47" s="33">
        <v>14</v>
      </c>
      <c r="P47" s="33">
        <v>15</v>
      </c>
      <c r="Q47" s="33">
        <v>16</v>
      </c>
      <c r="R47" s="33">
        <v>17</v>
      </c>
      <c r="S47" s="33">
        <v>18</v>
      </c>
      <c r="T47" s="33">
        <v>19</v>
      </c>
      <c r="U47" s="33">
        <v>20</v>
      </c>
      <c r="V47" s="33">
        <v>21</v>
      </c>
      <c r="W47" s="33">
        <v>22</v>
      </c>
      <c r="X47" s="33">
        <v>23</v>
      </c>
      <c r="Y47" s="33">
        <v>24</v>
      </c>
    </row>
    <row r="48" spans="1:27" ht="15.75" customHeight="1" x14ac:dyDescent="0.2">
      <c r="A48" s="34" t="str">
        <f>A12</f>
        <v>01.05.2019</v>
      </c>
      <c r="B48" s="35">
        <f>SUMIFS(СВЦЭМ!$D$33:$D$776,СВЦЭМ!$A$33:$A$776,$A48,СВЦЭМ!$B$33:$B$776,B$47)+'СЕТ СН'!$G$11+СВЦЭМ!$D$10+'СЕТ СН'!$G$5-'СЕТ СН'!$G$21</f>
        <v>3503.0854551000002</v>
      </c>
      <c r="C48" s="35">
        <f>SUMIFS(СВЦЭМ!$D$33:$D$776,СВЦЭМ!$A$33:$A$776,$A48,СВЦЭМ!$B$33:$B$776,C$47)+'СЕТ СН'!$G$11+СВЦЭМ!$D$10+'СЕТ СН'!$G$5-'СЕТ СН'!$G$21</f>
        <v>3516.0454517899998</v>
      </c>
      <c r="D48" s="35">
        <f>SUMIFS(СВЦЭМ!$D$33:$D$776,СВЦЭМ!$A$33:$A$776,$A48,СВЦЭМ!$B$33:$B$776,D$47)+'СЕТ СН'!$G$11+СВЦЭМ!$D$10+'СЕТ СН'!$G$5-'СЕТ СН'!$G$21</f>
        <v>3535.8793516800001</v>
      </c>
      <c r="E48" s="35">
        <f>SUMIFS(СВЦЭМ!$D$33:$D$776,СВЦЭМ!$A$33:$A$776,$A48,СВЦЭМ!$B$33:$B$776,E$47)+'СЕТ СН'!$G$11+СВЦЭМ!$D$10+'СЕТ СН'!$G$5-'СЕТ СН'!$G$21</f>
        <v>3543.6876517599999</v>
      </c>
      <c r="F48" s="35">
        <f>SUMIFS(СВЦЭМ!$D$33:$D$776,СВЦЭМ!$A$33:$A$776,$A48,СВЦЭМ!$B$33:$B$776,F$47)+'СЕТ СН'!$G$11+СВЦЭМ!$D$10+'СЕТ СН'!$G$5-'СЕТ СН'!$G$21</f>
        <v>3540.0309619499999</v>
      </c>
      <c r="G48" s="35">
        <f>SUMIFS(СВЦЭМ!$D$33:$D$776,СВЦЭМ!$A$33:$A$776,$A48,СВЦЭМ!$B$33:$B$776,G$47)+'СЕТ СН'!$G$11+СВЦЭМ!$D$10+'СЕТ СН'!$G$5-'СЕТ СН'!$G$21</f>
        <v>3531.7719959799997</v>
      </c>
      <c r="H48" s="35">
        <f>SUMIFS(СВЦЭМ!$D$33:$D$776,СВЦЭМ!$A$33:$A$776,$A48,СВЦЭМ!$B$33:$B$776,H$47)+'СЕТ СН'!$G$11+СВЦЭМ!$D$10+'СЕТ СН'!$G$5-'СЕТ СН'!$G$21</f>
        <v>3505.5261677099998</v>
      </c>
      <c r="I48" s="35">
        <f>SUMIFS(СВЦЭМ!$D$33:$D$776,СВЦЭМ!$A$33:$A$776,$A48,СВЦЭМ!$B$33:$B$776,I$47)+'СЕТ СН'!$G$11+СВЦЭМ!$D$10+'СЕТ СН'!$G$5-'СЕТ СН'!$G$21</f>
        <v>3474.0056120499999</v>
      </c>
      <c r="J48" s="35">
        <f>SUMIFS(СВЦЭМ!$D$33:$D$776,СВЦЭМ!$A$33:$A$776,$A48,СВЦЭМ!$B$33:$B$776,J$47)+'СЕТ СН'!$G$11+СВЦЭМ!$D$10+'СЕТ СН'!$G$5-'СЕТ СН'!$G$21</f>
        <v>3439.1251184499997</v>
      </c>
      <c r="K48" s="35">
        <f>SUMIFS(СВЦЭМ!$D$33:$D$776,СВЦЭМ!$A$33:$A$776,$A48,СВЦЭМ!$B$33:$B$776,K$47)+'СЕТ СН'!$G$11+СВЦЭМ!$D$10+'СЕТ СН'!$G$5-'СЕТ СН'!$G$21</f>
        <v>3406.1147498099999</v>
      </c>
      <c r="L48" s="35">
        <f>SUMIFS(СВЦЭМ!$D$33:$D$776,СВЦЭМ!$A$33:$A$776,$A48,СВЦЭМ!$B$33:$B$776,L$47)+'СЕТ СН'!$G$11+СВЦЭМ!$D$10+'СЕТ СН'!$G$5-'СЕТ СН'!$G$21</f>
        <v>3398.7041269599999</v>
      </c>
      <c r="M48" s="35">
        <f>SUMIFS(СВЦЭМ!$D$33:$D$776,СВЦЭМ!$A$33:$A$776,$A48,СВЦЭМ!$B$33:$B$776,M$47)+'СЕТ СН'!$G$11+СВЦЭМ!$D$10+'СЕТ СН'!$G$5-'СЕТ СН'!$G$21</f>
        <v>3411.2490908099999</v>
      </c>
      <c r="N48" s="35">
        <f>SUMIFS(СВЦЭМ!$D$33:$D$776,СВЦЭМ!$A$33:$A$776,$A48,СВЦЭМ!$B$33:$B$776,N$47)+'СЕТ СН'!$G$11+СВЦЭМ!$D$10+'СЕТ СН'!$G$5-'СЕТ СН'!$G$21</f>
        <v>3424.0085137199999</v>
      </c>
      <c r="O48" s="35">
        <f>SUMIFS(СВЦЭМ!$D$33:$D$776,СВЦЭМ!$A$33:$A$776,$A48,СВЦЭМ!$B$33:$B$776,O$47)+'СЕТ СН'!$G$11+СВЦЭМ!$D$10+'СЕТ СН'!$G$5-'СЕТ СН'!$G$21</f>
        <v>3424.3462437799999</v>
      </c>
      <c r="P48" s="35">
        <f>SUMIFS(СВЦЭМ!$D$33:$D$776,СВЦЭМ!$A$33:$A$776,$A48,СВЦЭМ!$B$33:$B$776,P$47)+'СЕТ СН'!$G$11+СВЦЭМ!$D$10+'СЕТ СН'!$G$5-'СЕТ СН'!$G$21</f>
        <v>3429.7090808100002</v>
      </c>
      <c r="Q48" s="35">
        <f>SUMIFS(СВЦЭМ!$D$33:$D$776,СВЦЭМ!$A$33:$A$776,$A48,СВЦЭМ!$B$33:$B$776,Q$47)+'СЕТ СН'!$G$11+СВЦЭМ!$D$10+'СЕТ СН'!$G$5-'СЕТ СН'!$G$21</f>
        <v>3438.2327958999999</v>
      </c>
      <c r="R48" s="35">
        <f>SUMIFS(СВЦЭМ!$D$33:$D$776,СВЦЭМ!$A$33:$A$776,$A48,СВЦЭМ!$B$33:$B$776,R$47)+'СЕТ СН'!$G$11+СВЦЭМ!$D$10+'СЕТ СН'!$G$5-'СЕТ СН'!$G$21</f>
        <v>3436.4171832000002</v>
      </c>
      <c r="S48" s="35">
        <f>SUMIFS(СВЦЭМ!$D$33:$D$776,СВЦЭМ!$A$33:$A$776,$A48,СВЦЭМ!$B$33:$B$776,S$47)+'СЕТ СН'!$G$11+СВЦЭМ!$D$10+'СЕТ СН'!$G$5-'СЕТ СН'!$G$21</f>
        <v>3427.6476692799997</v>
      </c>
      <c r="T48" s="35">
        <f>SUMIFS(СВЦЭМ!$D$33:$D$776,СВЦЭМ!$A$33:$A$776,$A48,СВЦЭМ!$B$33:$B$776,T$47)+'СЕТ СН'!$G$11+СВЦЭМ!$D$10+'СЕТ СН'!$G$5-'СЕТ СН'!$G$21</f>
        <v>3404.97964916</v>
      </c>
      <c r="U48" s="35">
        <f>SUMIFS(СВЦЭМ!$D$33:$D$776,СВЦЭМ!$A$33:$A$776,$A48,СВЦЭМ!$B$33:$B$776,U$47)+'СЕТ СН'!$G$11+СВЦЭМ!$D$10+'СЕТ СН'!$G$5-'СЕТ СН'!$G$21</f>
        <v>3390.2407134199998</v>
      </c>
      <c r="V48" s="35">
        <f>SUMIFS(СВЦЭМ!$D$33:$D$776,СВЦЭМ!$A$33:$A$776,$A48,СВЦЭМ!$B$33:$B$776,V$47)+'СЕТ СН'!$G$11+СВЦЭМ!$D$10+'СЕТ СН'!$G$5-'СЕТ СН'!$G$21</f>
        <v>3365.4537099199997</v>
      </c>
      <c r="W48" s="35">
        <f>SUMIFS(СВЦЭМ!$D$33:$D$776,СВЦЭМ!$A$33:$A$776,$A48,СВЦЭМ!$B$33:$B$776,W$47)+'СЕТ СН'!$G$11+СВЦЭМ!$D$10+'СЕТ СН'!$G$5-'СЕТ СН'!$G$21</f>
        <v>3372.4925001500001</v>
      </c>
      <c r="X48" s="35">
        <f>SUMIFS(СВЦЭМ!$D$33:$D$776,СВЦЭМ!$A$33:$A$776,$A48,СВЦЭМ!$B$33:$B$776,X$47)+'СЕТ СН'!$G$11+СВЦЭМ!$D$10+'СЕТ СН'!$G$5-'СЕТ СН'!$G$21</f>
        <v>3391.9281562000001</v>
      </c>
      <c r="Y48" s="35">
        <f>SUMIFS(СВЦЭМ!$D$33:$D$776,СВЦЭМ!$A$33:$A$776,$A48,СВЦЭМ!$B$33:$B$776,Y$47)+'СЕТ СН'!$G$11+СВЦЭМ!$D$10+'СЕТ СН'!$G$5-'СЕТ СН'!$G$21</f>
        <v>3386.61256413</v>
      </c>
      <c r="AA48" s="44"/>
    </row>
    <row r="49" spans="1:25" ht="15.75" x14ac:dyDescent="0.2">
      <c r="A49" s="34">
        <f>A48+1</f>
        <v>43587</v>
      </c>
      <c r="B49" s="35">
        <f>SUMIFS(СВЦЭМ!$D$33:$D$776,СВЦЭМ!$A$33:$A$776,$A49,СВЦЭМ!$B$33:$B$776,B$47)+'СЕТ СН'!$G$11+СВЦЭМ!$D$10+'СЕТ СН'!$G$5-'СЕТ СН'!$G$21</f>
        <v>3405.4169277199999</v>
      </c>
      <c r="C49" s="35">
        <f>SUMIFS(СВЦЭМ!$D$33:$D$776,СВЦЭМ!$A$33:$A$776,$A49,СВЦЭМ!$B$33:$B$776,C$47)+'СЕТ СН'!$G$11+СВЦЭМ!$D$10+'СЕТ СН'!$G$5-'СЕТ СН'!$G$21</f>
        <v>3445.3591016099999</v>
      </c>
      <c r="D49" s="35">
        <f>SUMIFS(СВЦЭМ!$D$33:$D$776,СВЦЭМ!$A$33:$A$776,$A49,СВЦЭМ!$B$33:$B$776,D$47)+'СЕТ СН'!$G$11+СВЦЭМ!$D$10+'СЕТ СН'!$G$5-'СЕТ СН'!$G$21</f>
        <v>3467.7470556099997</v>
      </c>
      <c r="E49" s="35">
        <f>SUMIFS(СВЦЭМ!$D$33:$D$776,СВЦЭМ!$A$33:$A$776,$A49,СВЦЭМ!$B$33:$B$776,E$47)+'СЕТ СН'!$G$11+СВЦЭМ!$D$10+'СЕТ СН'!$G$5-'СЕТ СН'!$G$21</f>
        <v>3482.26184091</v>
      </c>
      <c r="F49" s="35">
        <f>SUMIFS(СВЦЭМ!$D$33:$D$776,СВЦЭМ!$A$33:$A$776,$A49,СВЦЭМ!$B$33:$B$776,F$47)+'СЕТ СН'!$G$11+СВЦЭМ!$D$10+'СЕТ СН'!$G$5-'СЕТ СН'!$G$21</f>
        <v>3497.42820549</v>
      </c>
      <c r="G49" s="35">
        <f>SUMIFS(СВЦЭМ!$D$33:$D$776,СВЦЭМ!$A$33:$A$776,$A49,СВЦЭМ!$B$33:$B$776,G$47)+'СЕТ СН'!$G$11+СВЦЭМ!$D$10+'СЕТ СН'!$G$5-'СЕТ СН'!$G$21</f>
        <v>3491.63649037</v>
      </c>
      <c r="H49" s="35">
        <f>SUMIFS(СВЦЭМ!$D$33:$D$776,СВЦЭМ!$A$33:$A$776,$A49,СВЦЭМ!$B$33:$B$776,H$47)+'СЕТ СН'!$G$11+СВЦЭМ!$D$10+'СЕТ СН'!$G$5-'СЕТ СН'!$G$21</f>
        <v>3517.8330539499998</v>
      </c>
      <c r="I49" s="35">
        <f>SUMIFS(СВЦЭМ!$D$33:$D$776,СВЦЭМ!$A$33:$A$776,$A49,СВЦЭМ!$B$33:$B$776,I$47)+'СЕТ СН'!$G$11+СВЦЭМ!$D$10+'СЕТ СН'!$G$5-'СЕТ СН'!$G$21</f>
        <v>3481.65958172</v>
      </c>
      <c r="J49" s="35">
        <f>SUMIFS(СВЦЭМ!$D$33:$D$776,СВЦЭМ!$A$33:$A$776,$A49,СВЦЭМ!$B$33:$B$776,J$47)+'СЕТ СН'!$G$11+СВЦЭМ!$D$10+'СЕТ СН'!$G$5-'СЕТ СН'!$G$21</f>
        <v>3426.7598209299999</v>
      </c>
      <c r="K49" s="35">
        <f>SUMIFS(СВЦЭМ!$D$33:$D$776,СВЦЭМ!$A$33:$A$776,$A49,СВЦЭМ!$B$33:$B$776,K$47)+'СЕТ СН'!$G$11+СВЦЭМ!$D$10+'СЕТ СН'!$G$5-'СЕТ СН'!$G$21</f>
        <v>3375.00302637</v>
      </c>
      <c r="L49" s="35">
        <f>SUMIFS(СВЦЭМ!$D$33:$D$776,СВЦЭМ!$A$33:$A$776,$A49,СВЦЭМ!$B$33:$B$776,L$47)+'СЕТ СН'!$G$11+СВЦЭМ!$D$10+'СЕТ СН'!$G$5-'СЕТ СН'!$G$21</f>
        <v>3364.1772903199999</v>
      </c>
      <c r="M49" s="35">
        <f>SUMIFS(СВЦЭМ!$D$33:$D$776,СВЦЭМ!$A$33:$A$776,$A49,СВЦЭМ!$B$33:$B$776,M$47)+'СЕТ СН'!$G$11+СВЦЭМ!$D$10+'СЕТ СН'!$G$5-'СЕТ СН'!$G$21</f>
        <v>3372.9401136199999</v>
      </c>
      <c r="N49" s="35">
        <f>SUMIFS(СВЦЭМ!$D$33:$D$776,СВЦЭМ!$A$33:$A$776,$A49,СВЦЭМ!$B$33:$B$776,N$47)+'СЕТ СН'!$G$11+СВЦЭМ!$D$10+'СЕТ СН'!$G$5-'СЕТ СН'!$G$21</f>
        <v>3393.56339002</v>
      </c>
      <c r="O49" s="35">
        <f>SUMIFS(СВЦЭМ!$D$33:$D$776,СВЦЭМ!$A$33:$A$776,$A49,СВЦЭМ!$B$33:$B$776,O$47)+'СЕТ СН'!$G$11+СВЦЭМ!$D$10+'СЕТ СН'!$G$5-'СЕТ СН'!$G$21</f>
        <v>3403.6581983599999</v>
      </c>
      <c r="P49" s="35">
        <f>SUMIFS(СВЦЭМ!$D$33:$D$776,СВЦЭМ!$A$33:$A$776,$A49,СВЦЭМ!$B$33:$B$776,P$47)+'СЕТ СН'!$G$11+СВЦЭМ!$D$10+'СЕТ СН'!$G$5-'СЕТ СН'!$G$21</f>
        <v>3411.11449631</v>
      </c>
      <c r="Q49" s="35">
        <f>SUMIFS(СВЦЭМ!$D$33:$D$776,СВЦЭМ!$A$33:$A$776,$A49,СВЦЭМ!$B$33:$B$776,Q$47)+'СЕТ СН'!$G$11+СВЦЭМ!$D$10+'СЕТ СН'!$G$5-'СЕТ СН'!$G$21</f>
        <v>3418.3919115399999</v>
      </c>
      <c r="R49" s="35">
        <f>SUMIFS(СВЦЭМ!$D$33:$D$776,СВЦЭМ!$A$33:$A$776,$A49,СВЦЭМ!$B$33:$B$776,R$47)+'СЕТ СН'!$G$11+СВЦЭМ!$D$10+'СЕТ СН'!$G$5-'СЕТ СН'!$G$21</f>
        <v>3430.5333904999998</v>
      </c>
      <c r="S49" s="35">
        <f>SUMIFS(СВЦЭМ!$D$33:$D$776,СВЦЭМ!$A$33:$A$776,$A49,СВЦЭМ!$B$33:$B$776,S$47)+'СЕТ СН'!$G$11+СВЦЭМ!$D$10+'СЕТ СН'!$G$5-'СЕТ СН'!$G$21</f>
        <v>3433.8127693400002</v>
      </c>
      <c r="T49" s="35">
        <f>SUMIFS(СВЦЭМ!$D$33:$D$776,СВЦЭМ!$A$33:$A$776,$A49,СВЦЭМ!$B$33:$B$776,T$47)+'СЕТ СН'!$G$11+СВЦЭМ!$D$10+'СЕТ СН'!$G$5-'СЕТ СН'!$G$21</f>
        <v>3429.6077948000002</v>
      </c>
      <c r="U49" s="35">
        <f>SUMIFS(СВЦЭМ!$D$33:$D$776,СВЦЭМ!$A$33:$A$776,$A49,СВЦЭМ!$B$33:$B$776,U$47)+'СЕТ СН'!$G$11+СВЦЭМ!$D$10+'СЕТ СН'!$G$5-'СЕТ СН'!$G$21</f>
        <v>3428.4029406099999</v>
      </c>
      <c r="V49" s="35">
        <f>SUMIFS(СВЦЭМ!$D$33:$D$776,СВЦЭМ!$A$33:$A$776,$A49,СВЦЭМ!$B$33:$B$776,V$47)+'СЕТ СН'!$G$11+СВЦЭМ!$D$10+'СЕТ СН'!$G$5-'СЕТ СН'!$G$21</f>
        <v>3424.4573733400002</v>
      </c>
      <c r="W49" s="35">
        <f>SUMIFS(СВЦЭМ!$D$33:$D$776,СВЦЭМ!$A$33:$A$776,$A49,СВЦЭМ!$B$33:$B$776,W$47)+'СЕТ СН'!$G$11+СВЦЭМ!$D$10+'СЕТ СН'!$G$5-'СЕТ СН'!$G$21</f>
        <v>3413.2367339499997</v>
      </c>
      <c r="X49" s="35">
        <f>SUMIFS(СВЦЭМ!$D$33:$D$776,СВЦЭМ!$A$33:$A$776,$A49,СВЦЭМ!$B$33:$B$776,X$47)+'СЕТ СН'!$G$11+СВЦЭМ!$D$10+'СЕТ СН'!$G$5-'СЕТ СН'!$G$21</f>
        <v>3429.4977447399997</v>
      </c>
      <c r="Y49" s="35">
        <f>SUMIFS(СВЦЭМ!$D$33:$D$776,СВЦЭМ!$A$33:$A$776,$A49,СВЦЭМ!$B$33:$B$776,Y$47)+'СЕТ СН'!$G$11+СВЦЭМ!$D$10+'СЕТ СН'!$G$5-'СЕТ СН'!$G$21</f>
        <v>3461.3760241199998</v>
      </c>
    </row>
    <row r="50" spans="1:25" ht="15.75" x14ac:dyDescent="0.2">
      <c r="A50" s="34">
        <f t="shared" ref="A50:A78" si="1">A49+1</f>
        <v>43588</v>
      </c>
      <c r="B50" s="35">
        <f>SUMIFS(СВЦЭМ!$D$33:$D$776,СВЦЭМ!$A$33:$A$776,$A50,СВЦЭМ!$B$33:$B$776,B$47)+'СЕТ СН'!$G$11+СВЦЭМ!$D$10+'СЕТ СН'!$G$5-'СЕТ СН'!$G$21</f>
        <v>3406.6338041999998</v>
      </c>
      <c r="C50" s="35">
        <f>SUMIFS(СВЦЭМ!$D$33:$D$776,СВЦЭМ!$A$33:$A$776,$A50,СВЦЭМ!$B$33:$B$776,C$47)+'СЕТ СН'!$G$11+СВЦЭМ!$D$10+'СЕТ СН'!$G$5-'СЕТ СН'!$G$21</f>
        <v>3434.3516601900001</v>
      </c>
      <c r="D50" s="35">
        <f>SUMIFS(СВЦЭМ!$D$33:$D$776,СВЦЭМ!$A$33:$A$776,$A50,СВЦЭМ!$B$33:$B$776,D$47)+'СЕТ СН'!$G$11+СВЦЭМ!$D$10+'СЕТ СН'!$G$5-'СЕТ СН'!$G$21</f>
        <v>3459.6757639500001</v>
      </c>
      <c r="E50" s="35">
        <f>SUMIFS(СВЦЭМ!$D$33:$D$776,СВЦЭМ!$A$33:$A$776,$A50,СВЦЭМ!$B$33:$B$776,E$47)+'СЕТ СН'!$G$11+СВЦЭМ!$D$10+'СЕТ СН'!$G$5-'СЕТ СН'!$G$21</f>
        <v>3477.06423645</v>
      </c>
      <c r="F50" s="35">
        <f>SUMIFS(СВЦЭМ!$D$33:$D$776,СВЦЭМ!$A$33:$A$776,$A50,СВЦЭМ!$B$33:$B$776,F$47)+'СЕТ СН'!$G$11+СВЦЭМ!$D$10+'СЕТ СН'!$G$5-'СЕТ СН'!$G$21</f>
        <v>3477.8961408800001</v>
      </c>
      <c r="G50" s="35">
        <f>SUMIFS(СВЦЭМ!$D$33:$D$776,СВЦЭМ!$A$33:$A$776,$A50,СВЦЭМ!$B$33:$B$776,G$47)+'СЕТ СН'!$G$11+СВЦЭМ!$D$10+'СЕТ СН'!$G$5-'СЕТ СН'!$G$21</f>
        <v>3486.5429586099999</v>
      </c>
      <c r="H50" s="35">
        <f>SUMIFS(СВЦЭМ!$D$33:$D$776,СВЦЭМ!$A$33:$A$776,$A50,СВЦЭМ!$B$33:$B$776,H$47)+'СЕТ СН'!$G$11+СВЦЭМ!$D$10+'СЕТ СН'!$G$5-'СЕТ СН'!$G$21</f>
        <v>3480.74847176</v>
      </c>
      <c r="I50" s="35">
        <f>SUMIFS(СВЦЭМ!$D$33:$D$776,СВЦЭМ!$A$33:$A$776,$A50,СВЦЭМ!$B$33:$B$776,I$47)+'СЕТ СН'!$G$11+СВЦЭМ!$D$10+'СЕТ СН'!$G$5-'СЕТ СН'!$G$21</f>
        <v>3430.7906048099999</v>
      </c>
      <c r="J50" s="35">
        <f>SUMIFS(СВЦЭМ!$D$33:$D$776,СВЦЭМ!$A$33:$A$776,$A50,СВЦЭМ!$B$33:$B$776,J$47)+'СЕТ СН'!$G$11+СВЦЭМ!$D$10+'СЕТ СН'!$G$5-'СЕТ СН'!$G$21</f>
        <v>3395.83408031</v>
      </c>
      <c r="K50" s="35">
        <f>SUMIFS(СВЦЭМ!$D$33:$D$776,СВЦЭМ!$A$33:$A$776,$A50,СВЦЭМ!$B$33:$B$776,K$47)+'СЕТ СН'!$G$11+СВЦЭМ!$D$10+'СЕТ СН'!$G$5-'СЕТ СН'!$G$21</f>
        <v>3366.5771551099997</v>
      </c>
      <c r="L50" s="35">
        <f>SUMIFS(СВЦЭМ!$D$33:$D$776,СВЦЭМ!$A$33:$A$776,$A50,СВЦЭМ!$B$33:$B$776,L$47)+'СЕТ СН'!$G$11+СВЦЭМ!$D$10+'СЕТ СН'!$G$5-'СЕТ СН'!$G$21</f>
        <v>3368.9393777699997</v>
      </c>
      <c r="M50" s="35">
        <f>SUMIFS(СВЦЭМ!$D$33:$D$776,СВЦЭМ!$A$33:$A$776,$A50,СВЦЭМ!$B$33:$B$776,M$47)+'СЕТ СН'!$G$11+СВЦЭМ!$D$10+'СЕТ СН'!$G$5-'СЕТ СН'!$G$21</f>
        <v>3370.8621474299998</v>
      </c>
      <c r="N50" s="35">
        <f>SUMIFS(СВЦЭМ!$D$33:$D$776,СВЦЭМ!$A$33:$A$776,$A50,СВЦЭМ!$B$33:$B$776,N$47)+'СЕТ СН'!$G$11+СВЦЭМ!$D$10+'СЕТ СН'!$G$5-'СЕТ СН'!$G$21</f>
        <v>3382.5469120299999</v>
      </c>
      <c r="O50" s="35">
        <f>SUMIFS(СВЦЭМ!$D$33:$D$776,СВЦЭМ!$A$33:$A$776,$A50,СВЦЭМ!$B$33:$B$776,O$47)+'СЕТ СН'!$G$11+СВЦЭМ!$D$10+'СЕТ СН'!$G$5-'СЕТ СН'!$G$21</f>
        <v>3405.3530387999999</v>
      </c>
      <c r="P50" s="35">
        <f>SUMIFS(СВЦЭМ!$D$33:$D$776,СВЦЭМ!$A$33:$A$776,$A50,СВЦЭМ!$B$33:$B$776,P$47)+'СЕТ СН'!$G$11+СВЦЭМ!$D$10+'СЕТ СН'!$G$5-'СЕТ СН'!$G$21</f>
        <v>3439.6981850799998</v>
      </c>
      <c r="Q50" s="35">
        <f>SUMIFS(СВЦЭМ!$D$33:$D$776,СВЦЭМ!$A$33:$A$776,$A50,СВЦЭМ!$B$33:$B$776,Q$47)+'СЕТ СН'!$G$11+СВЦЭМ!$D$10+'СЕТ СН'!$G$5-'СЕТ СН'!$G$21</f>
        <v>3460.36019192</v>
      </c>
      <c r="R50" s="35">
        <f>SUMIFS(СВЦЭМ!$D$33:$D$776,СВЦЭМ!$A$33:$A$776,$A50,СВЦЭМ!$B$33:$B$776,R$47)+'СЕТ СН'!$G$11+СВЦЭМ!$D$10+'СЕТ СН'!$G$5-'СЕТ СН'!$G$21</f>
        <v>3437.7410095099999</v>
      </c>
      <c r="S50" s="35">
        <f>SUMIFS(СВЦЭМ!$D$33:$D$776,СВЦЭМ!$A$33:$A$776,$A50,СВЦЭМ!$B$33:$B$776,S$47)+'СЕТ СН'!$G$11+СВЦЭМ!$D$10+'СЕТ СН'!$G$5-'СЕТ СН'!$G$21</f>
        <v>3439.8788870799999</v>
      </c>
      <c r="T50" s="35">
        <f>SUMIFS(СВЦЭМ!$D$33:$D$776,СВЦЭМ!$A$33:$A$776,$A50,СВЦЭМ!$B$33:$B$776,T$47)+'СЕТ СН'!$G$11+СВЦЭМ!$D$10+'СЕТ СН'!$G$5-'СЕТ СН'!$G$21</f>
        <v>3434.2167707899998</v>
      </c>
      <c r="U50" s="35">
        <f>SUMIFS(СВЦЭМ!$D$33:$D$776,СВЦЭМ!$A$33:$A$776,$A50,СВЦЭМ!$B$33:$B$776,U$47)+'СЕТ СН'!$G$11+СВЦЭМ!$D$10+'СЕТ СН'!$G$5-'СЕТ СН'!$G$21</f>
        <v>3418.8312381300002</v>
      </c>
      <c r="V50" s="35">
        <f>SUMIFS(СВЦЭМ!$D$33:$D$776,СВЦЭМ!$A$33:$A$776,$A50,СВЦЭМ!$B$33:$B$776,V$47)+'СЕТ СН'!$G$11+СВЦЭМ!$D$10+'СЕТ СН'!$G$5-'СЕТ СН'!$G$21</f>
        <v>3395.5471694799999</v>
      </c>
      <c r="W50" s="35">
        <f>SUMIFS(СВЦЭМ!$D$33:$D$776,СВЦЭМ!$A$33:$A$776,$A50,СВЦЭМ!$B$33:$B$776,W$47)+'СЕТ СН'!$G$11+СВЦЭМ!$D$10+'СЕТ СН'!$G$5-'СЕТ СН'!$G$21</f>
        <v>3377.5710006899999</v>
      </c>
      <c r="X50" s="35">
        <f>SUMIFS(СВЦЭМ!$D$33:$D$776,СВЦЭМ!$A$33:$A$776,$A50,СВЦЭМ!$B$33:$B$776,X$47)+'СЕТ СН'!$G$11+СВЦЭМ!$D$10+'СЕТ СН'!$G$5-'СЕТ СН'!$G$21</f>
        <v>3403.3458459799999</v>
      </c>
      <c r="Y50" s="35">
        <f>SUMIFS(СВЦЭМ!$D$33:$D$776,СВЦЭМ!$A$33:$A$776,$A50,СВЦЭМ!$B$33:$B$776,Y$47)+'СЕТ СН'!$G$11+СВЦЭМ!$D$10+'СЕТ СН'!$G$5-'СЕТ СН'!$G$21</f>
        <v>3404.9719397700001</v>
      </c>
    </row>
    <row r="51" spans="1:25" ht="15.75" x14ac:dyDescent="0.2">
      <c r="A51" s="34">
        <f t="shared" si="1"/>
        <v>43589</v>
      </c>
      <c r="B51" s="35">
        <f>SUMIFS(СВЦЭМ!$D$33:$D$776,СВЦЭМ!$A$33:$A$776,$A51,СВЦЭМ!$B$33:$B$776,B$47)+'СЕТ СН'!$G$11+СВЦЭМ!$D$10+'СЕТ СН'!$G$5-'СЕТ СН'!$G$21</f>
        <v>3438.0603634700001</v>
      </c>
      <c r="C51" s="35">
        <f>SUMIFS(СВЦЭМ!$D$33:$D$776,СВЦЭМ!$A$33:$A$776,$A51,СВЦЭМ!$B$33:$B$776,C$47)+'СЕТ СН'!$G$11+СВЦЭМ!$D$10+'СЕТ СН'!$G$5-'СЕТ СН'!$G$21</f>
        <v>3472.28921085</v>
      </c>
      <c r="D51" s="35">
        <f>SUMIFS(СВЦЭМ!$D$33:$D$776,СВЦЭМ!$A$33:$A$776,$A51,СВЦЭМ!$B$33:$B$776,D$47)+'СЕТ СН'!$G$11+СВЦЭМ!$D$10+'СЕТ СН'!$G$5-'СЕТ СН'!$G$21</f>
        <v>3507.8107617400001</v>
      </c>
      <c r="E51" s="35">
        <f>SUMIFS(СВЦЭМ!$D$33:$D$776,СВЦЭМ!$A$33:$A$776,$A51,СВЦЭМ!$B$33:$B$776,E$47)+'СЕТ СН'!$G$11+СВЦЭМ!$D$10+'СЕТ СН'!$G$5-'СЕТ СН'!$G$21</f>
        <v>3518.4528728400001</v>
      </c>
      <c r="F51" s="35">
        <f>SUMIFS(СВЦЭМ!$D$33:$D$776,СВЦЭМ!$A$33:$A$776,$A51,СВЦЭМ!$B$33:$B$776,F$47)+'СЕТ СН'!$G$11+СВЦЭМ!$D$10+'СЕТ СН'!$G$5-'СЕТ СН'!$G$21</f>
        <v>3525.5835489199999</v>
      </c>
      <c r="G51" s="35">
        <f>SUMIFS(СВЦЭМ!$D$33:$D$776,СВЦЭМ!$A$33:$A$776,$A51,СВЦЭМ!$B$33:$B$776,G$47)+'СЕТ СН'!$G$11+СВЦЭМ!$D$10+'СЕТ СН'!$G$5-'СЕТ СН'!$G$21</f>
        <v>3523.4015066500001</v>
      </c>
      <c r="H51" s="35">
        <f>SUMIFS(СВЦЭМ!$D$33:$D$776,СВЦЭМ!$A$33:$A$776,$A51,СВЦЭМ!$B$33:$B$776,H$47)+'СЕТ СН'!$G$11+СВЦЭМ!$D$10+'СЕТ СН'!$G$5-'СЕТ СН'!$G$21</f>
        <v>3493.15772952</v>
      </c>
      <c r="I51" s="35">
        <f>SUMIFS(СВЦЭМ!$D$33:$D$776,СВЦЭМ!$A$33:$A$776,$A51,СВЦЭМ!$B$33:$B$776,I$47)+'СЕТ СН'!$G$11+СВЦЭМ!$D$10+'СЕТ СН'!$G$5-'СЕТ СН'!$G$21</f>
        <v>3457.8521664999998</v>
      </c>
      <c r="J51" s="35">
        <f>SUMIFS(СВЦЭМ!$D$33:$D$776,СВЦЭМ!$A$33:$A$776,$A51,СВЦЭМ!$B$33:$B$776,J$47)+'СЕТ СН'!$G$11+СВЦЭМ!$D$10+'СЕТ СН'!$G$5-'СЕТ СН'!$G$21</f>
        <v>3417.7111033900001</v>
      </c>
      <c r="K51" s="35">
        <f>SUMIFS(СВЦЭМ!$D$33:$D$776,СВЦЭМ!$A$33:$A$776,$A51,СВЦЭМ!$B$33:$B$776,K$47)+'СЕТ СН'!$G$11+СВЦЭМ!$D$10+'СЕТ СН'!$G$5-'СЕТ СН'!$G$21</f>
        <v>3384.51376751</v>
      </c>
      <c r="L51" s="35">
        <f>SUMIFS(СВЦЭМ!$D$33:$D$776,СВЦЭМ!$A$33:$A$776,$A51,СВЦЭМ!$B$33:$B$776,L$47)+'СЕТ СН'!$G$11+СВЦЭМ!$D$10+'СЕТ СН'!$G$5-'СЕТ СН'!$G$21</f>
        <v>3380.5913057600001</v>
      </c>
      <c r="M51" s="35">
        <f>SUMIFS(СВЦЭМ!$D$33:$D$776,СВЦЭМ!$A$33:$A$776,$A51,СВЦЭМ!$B$33:$B$776,M$47)+'СЕТ СН'!$G$11+СВЦЭМ!$D$10+'СЕТ СН'!$G$5-'СЕТ СН'!$G$21</f>
        <v>3391.1077088100001</v>
      </c>
      <c r="N51" s="35">
        <f>SUMIFS(СВЦЭМ!$D$33:$D$776,СВЦЭМ!$A$33:$A$776,$A51,СВЦЭМ!$B$33:$B$776,N$47)+'СЕТ СН'!$G$11+СВЦЭМ!$D$10+'СЕТ СН'!$G$5-'СЕТ СН'!$G$21</f>
        <v>3405.3207394599999</v>
      </c>
      <c r="O51" s="35">
        <f>SUMIFS(СВЦЭМ!$D$33:$D$776,СВЦЭМ!$A$33:$A$776,$A51,СВЦЭМ!$B$33:$B$776,O$47)+'СЕТ СН'!$G$11+СВЦЭМ!$D$10+'СЕТ СН'!$G$5-'СЕТ СН'!$G$21</f>
        <v>3417.3841051899999</v>
      </c>
      <c r="P51" s="35">
        <f>SUMIFS(СВЦЭМ!$D$33:$D$776,СВЦЭМ!$A$33:$A$776,$A51,СВЦЭМ!$B$33:$B$776,P$47)+'СЕТ СН'!$G$11+СВЦЭМ!$D$10+'СЕТ СН'!$G$5-'СЕТ СН'!$G$21</f>
        <v>3424.5336284800001</v>
      </c>
      <c r="Q51" s="35">
        <f>SUMIFS(СВЦЭМ!$D$33:$D$776,СВЦЭМ!$A$33:$A$776,$A51,СВЦЭМ!$B$33:$B$776,Q$47)+'СЕТ СН'!$G$11+СВЦЭМ!$D$10+'СЕТ СН'!$G$5-'СЕТ СН'!$G$21</f>
        <v>3434.5675614399997</v>
      </c>
      <c r="R51" s="35">
        <f>SUMIFS(СВЦЭМ!$D$33:$D$776,СВЦЭМ!$A$33:$A$776,$A51,СВЦЭМ!$B$33:$B$776,R$47)+'СЕТ СН'!$G$11+СВЦЭМ!$D$10+'СЕТ СН'!$G$5-'СЕТ СН'!$G$21</f>
        <v>3441.6183357599998</v>
      </c>
      <c r="S51" s="35">
        <f>SUMIFS(СВЦЭМ!$D$33:$D$776,СВЦЭМ!$A$33:$A$776,$A51,СВЦЭМ!$B$33:$B$776,S$47)+'СЕТ СН'!$G$11+СВЦЭМ!$D$10+'СЕТ СН'!$G$5-'СЕТ СН'!$G$21</f>
        <v>3448.8637648599997</v>
      </c>
      <c r="T51" s="35">
        <f>SUMIFS(СВЦЭМ!$D$33:$D$776,СВЦЭМ!$A$33:$A$776,$A51,СВЦЭМ!$B$33:$B$776,T$47)+'СЕТ СН'!$G$11+СВЦЭМ!$D$10+'СЕТ СН'!$G$5-'СЕТ СН'!$G$21</f>
        <v>3427.2612341899999</v>
      </c>
      <c r="U51" s="35">
        <f>SUMIFS(СВЦЭМ!$D$33:$D$776,СВЦЭМ!$A$33:$A$776,$A51,СВЦЭМ!$B$33:$B$776,U$47)+'СЕТ СН'!$G$11+СВЦЭМ!$D$10+'СЕТ СН'!$G$5-'СЕТ СН'!$G$21</f>
        <v>3383.6654381899998</v>
      </c>
      <c r="V51" s="35">
        <f>SUMIFS(СВЦЭМ!$D$33:$D$776,СВЦЭМ!$A$33:$A$776,$A51,СВЦЭМ!$B$33:$B$776,V$47)+'СЕТ СН'!$G$11+СВЦЭМ!$D$10+'СЕТ СН'!$G$5-'СЕТ СН'!$G$21</f>
        <v>3355.21515877</v>
      </c>
      <c r="W51" s="35">
        <f>SUMIFS(СВЦЭМ!$D$33:$D$776,СВЦЭМ!$A$33:$A$776,$A51,СВЦЭМ!$B$33:$B$776,W$47)+'СЕТ СН'!$G$11+СВЦЭМ!$D$10+'СЕТ СН'!$G$5-'СЕТ СН'!$G$21</f>
        <v>3368.4630768799998</v>
      </c>
      <c r="X51" s="35">
        <f>SUMIFS(СВЦЭМ!$D$33:$D$776,СВЦЭМ!$A$33:$A$776,$A51,СВЦЭМ!$B$33:$B$776,X$47)+'СЕТ СН'!$G$11+СВЦЭМ!$D$10+'СЕТ СН'!$G$5-'СЕТ СН'!$G$21</f>
        <v>3369.90775562</v>
      </c>
      <c r="Y51" s="35">
        <f>SUMIFS(СВЦЭМ!$D$33:$D$776,СВЦЭМ!$A$33:$A$776,$A51,СВЦЭМ!$B$33:$B$776,Y$47)+'СЕТ СН'!$G$11+СВЦЭМ!$D$10+'СЕТ СН'!$G$5-'СЕТ СН'!$G$21</f>
        <v>3379.87265901</v>
      </c>
    </row>
    <row r="52" spans="1:25" ht="15.75" x14ac:dyDescent="0.2">
      <c r="A52" s="34">
        <f t="shared" si="1"/>
        <v>43590</v>
      </c>
      <c r="B52" s="35">
        <f>SUMIFS(СВЦЭМ!$D$33:$D$776,СВЦЭМ!$A$33:$A$776,$A52,СВЦЭМ!$B$33:$B$776,B$47)+'СЕТ СН'!$G$11+СВЦЭМ!$D$10+'СЕТ СН'!$G$5-'СЕТ СН'!$G$21</f>
        <v>3439.32429224</v>
      </c>
      <c r="C52" s="35">
        <f>SUMIFS(СВЦЭМ!$D$33:$D$776,СВЦЭМ!$A$33:$A$776,$A52,СВЦЭМ!$B$33:$B$776,C$47)+'СЕТ СН'!$G$11+СВЦЭМ!$D$10+'СЕТ СН'!$G$5-'СЕТ СН'!$G$21</f>
        <v>3486.1098812199998</v>
      </c>
      <c r="D52" s="35">
        <f>SUMIFS(СВЦЭМ!$D$33:$D$776,СВЦЭМ!$A$33:$A$776,$A52,СВЦЭМ!$B$33:$B$776,D$47)+'СЕТ СН'!$G$11+СВЦЭМ!$D$10+'СЕТ СН'!$G$5-'СЕТ СН'!$G$21</f>
        <v>3522.4631610799997</v>
      </c>
      <c r="E52" s="35">
        <f>SUMIFS(СВЦЭМ!$D$33:$D$776,СВЦЭМ!$A$33:$A$776,$A52,СВЦЭМ!$B$33:$B$776,E$47)+'СЕТ СН'!$G$11+СВЦЭМ!$D$10+'СЕТ СН'!$G$5-'СЕТ СН'!$G$21</f>
        <v>3539.4598602599999</v>
      </c>
      <c r="F52" s="35">
        <f>SUMIFS(СВЦЭМ!$D$33:$D$776,СВЦЭМ!$A$33:$A$776,$A52,СВЦЭМ!$B$33:$B$776,F$47)+'СЕТ СН'!$G$11+СВЦЭМ!$D$10+'СЕТ СН'!$G$5-'СЕТ СН'!$G$21</f>
        <v>3553.6937497999998</v>
      </c>
      <c r="G52" s="35">
        <f>SUMIFS(СВЦЭМ!$D$33:$D$776,СВЦЭМ!$A$33:$A$776,$A52,СВЦЭМ!$B$33:$B$776,G$47)+'СЕТ СН'!$G$11+СВЦЭМ!$D$10+'СЕТ СН'!$G$5-'СЕТ СН'!$G$21</f>
        <v>3544.4654623400002</v>
      </c>
      <c r="H52" s="35">
        <f>SUMIFS(СВЦЭМ!$D$33:$D$776,СВЦЭМ!$A$33:$A$776,$A52,СВЦЭМ!$B$33:$B$776,H$47)+'СЕТ СН'!$G$11+СВЦЭМ!$D$10+'СЕТ СН'!$G$5-'СЕТ СН'!$G$21</f>
        <v>3516.51475768</v>
      </c>
      <c r="I52" s="35">
        <f>SUMIFS(СВЦЭМ!$D$33:$D$776,СВЦЭМ!$A$33:$A$776,$A52,СВЦЭМ!$B$33:$B$776,I$47)+'СЕТ СН'!$G$11+СВЦЭМ!$D$10+'СЕТ СН'!$G$5-'СЕТ СН'!$G$21</f>
        <v>3465.8977424699997</v>
      </c>
      <c r="J52" s="35">
        <f>SUMIFS(СВЦЭМ!$D$33:$D$776,СВЦЭМ!$A$33:$A$776,$A52,СВЦЭМ!$B$33:$B$776,J$47)+'СЕТ СН'!$G$11+СВЦЭМ!$D$10+'СЕТ СН'!$G$5-'СЕТ СН'!$G$21</f>
        <v>3420.6557033199997</v>
      </c>
      <c r="K52" s="35">
        <f>SUMIFS(СВЦЭМ!$D$33:$D$776,СВЦЭМ!$A$33:$A$776,$A52,СВЦЭМ!$B$33:$B$776,K$47)+'СЕТ СН'!$G$11+СВЦЭМ!$D$10+'СЕТ СН'!$G$5-'СЕТ СН'!$G$21</f>
        <v>3419.5121465399998</v>
      </c>
      <c r="L52" s="35">
        <f>SUMIFS(СВЦЭМ!$D$33:$D$776,СВЦЭМ!$A$33:$A$776,$A52,СВЦЭМ!$B$33:$B$776,L$47)+'СЕТ СН'!$G$11+СВЦЭМ!$D$10+'СЕТ СН'!$G$5-'СЕТ СН'!$G$21</f>
        <v>3418.9185380600002</v>
      </c>
      <c r="M52" s="35">
        <f>SUMIFS(СВЦЭМ!$D$33:$D$776,СВЦЭМ!$A$33:$A$776,$A52,СВЦЭМ!$B$33:$B$776,M$47)+'СЕТ СН'!$G$11+СВЦЭМ!$D$10+'СЕТ СН'!$G$5-'СЕТ СН'!$G$21</f>
        <v>3412.0573645599998</v>
      </c>
      <c r="N52" s="35">
        <f>SUMIFS(СВЦЭМ!$D$33:$D$776,СВЦЭМ!$A$33:$A$776,$A52,СВЦЭМ!$B$33:$B$776,N$47)+'СЕТ СН'!$G$11+СВЦЭМ!$D$10+'СЕТ СН'!$G$5-'СЕТ СН'!$G$21</f>
        <v>3416.8644454099999</v>
      </c>
      <c r="O52" s="35">
        <f>SUMIFS(СВЦЭМ!$D$33:$D$776,СВЦЭМ!$A$33:$A$776,$A52,СВЦЭМ!$B$33:$B$776,O$47)+'СЕТ СН'!$G$11+СВЦЭМ!$D$10+'СЕТ СН'!$G$5-'СЕТ СН'!$G$21</f>
        <v>3411.4085025700001</v>
      </c>
      <c r="P52" s="35">
        <f>SUMIFS(СВЦЭМ!$D$33:$D$776,СВЦЭМ!$A$33:$A$776,$A52,СВЦЭМ!$B$33:$B$776,P$47)+'СЕТ СН'!$G$11+СВЦЭМ!$D$10+'СЕТ СН'!$G$5-'СЕТ СН'!$G$21</f>
        <v>3419.70417112</v>
      </c>
      <c r="Q52" s="35">
        <f>SUMIFS(СВЦЭМ!$D$33:$D$776,СВЦЭМ!$A$33:$A$776,$A52,СВЦЭМ!$B$33:$B$776,Q$47)+'СЕТ СН'!$G$11+СВЦЭМ!$D$10+'СЕТ СН'!$G$5-'СЕТ СН'!$G$21</f>
        <v>3421.2201899199999</v>
      </c>
      <c r="R52" s="35">
        <f>SUMIFS(СВЦЭМ!$D$33:$D$776,СВЦЭМ!$A$33:$A$776,$A52,СВЦЭМ!$B$33:$B$776,R$47)+'СЕТ СН'!$G$11+СВЦЭМ!$D$10+'СЕТ СН'!$G$5-'СЕТ СН'!$G$21</f>
        <v>3407.6009022999997</v>
      </c>
      <c r="S52" s="35">
        <f>SUMIFS(СВЦЭМ!$D$33:$D$776,СВЦЭМ!$A$33:$A$776,$A52,СВЦЭМ!$B$33:$B$776,S$47)+'СЕТ СН'!$G$11+СВЦЭМ!$D$10+'СЕТ СН'!$G$5-'СЕТ СН'!$G$21</f>
        <v>3405.8146869399998</v>
      </c>
      <c r="T52" s="35">
        <f>SUMIFS(СВЦЭМ!$D$33:$D$776,СВЦЭМ!$A$33:$A$776,$A52,СВЦЭМ!$B$33:$B$776,T$47)+'СЕТ СН'!$G$11+СВЦЭМ!$D$10+'СЕТ СН'!$G$5-'СЕТ СН'!$G$21</f>
        <v>3412.1879351100001</v>
      </c>
      <c r="U52" s="35">
        <f>SUMIFS(СВЦЭМ!$D$33:$D$776,СВЦЭМ!$A$33:$A$776,$A52,СВЦЭМ!$B$33:$B$776,U$47)+'СЕТ СН'!$G$11+СВЦЭМ!$D$10+'СЕТ СН'!$G$5-'СЕТ СН'!$G$21</f>
        <v>3402.1137590099997</v>
      </c>
      <c r="V52" s="35">
        <f>SUMIFS(СВЦЭМ!$D$33:$D$776,СВЦЭМ!$A$33:$A$776,$A52,СВЦЭМ!$B$33:$B$776,V$47)+'СЕТ СН'!$G$11+СВЦЭМ!$D$10+'СЕТ СН'!$G$5-'СЕТ СН'!$G$21</f>
        <v>3364.25581564</v>
      </c>
      <c r="W52" s="35">
        <f>SUMIFS(СВЦЭМ!$D$33:$D$776,СВЦЭМ!$A$33:$A$776,$A52,СВЦЭМ!$B$33:$B$776,W$47)+'СЕТ СН'!$G$11+СВЦЭМ!$D$10+'СЕТ СН'!$G$5-'СЕТ СН'!$G$21</f>
        <v>3356.87647573</v>
      </c>
      <c r="X52" s="35">
        <f>SUMIFS(СВЦЭМ!$D$33:$D$776,СВЦЭМ!$A$33:$A$776,$A52,СВЦЭМ!$B$33:$B$776,X$47)+'СЕТ СН'!$G$11+СВЦЭМ!$D$10+'СЕТ СН'!$G$5-'СЕТ СН'!$G$21</f>
        <v>3377.00401852</v>
      </c>
      <c r="Y52" s="35">
        <f>SUMIFS(СВЦЭМ!$D$33:$D$776,СВЦЭМ!$A$33:$A$776,$A52,СВЦЭМ!$B$33:$B$776,Y$47)+'СЕТ СН'!$G$11+СВЦЭМ!$D$10+'СЕТ СН'!$G$5-'СЕТ СН'!$G$21</f>
        <v>3419.0295988299999</v>
      </c>
    </row>
    <row r="53" spans="1:25" ht="15.75" x14ac:dyDescent="0.2">
      <c r="A53" s="34">
        <f t="shared" si="1"/>
        <v>43591</v>
      </c>
      <c r="B53" s="35">
        <f>SUMIFS(СВЦЭМ!$D$33:$D$776,СВЦЭМ!$A$33:$A$776,$A53,СВЦЭМ!$B$33:$B$776,B$47)+'СЕТ СН'!$G$11+СВЦЭМ!$D$10+'СЕТ СН'!$G$5-'СЕТ СН'!$G$21</f>
        <v>3514.2491612599997</v>
      </c>
      <c r="C53" s="35">
        <f>SUMIFS(СВЦЭМ!$D$33:$D$776,СВЦЭМ!$A$33:$A$776,$A53,СВЦЭМ!$B$33:$B$776,C$47)+'СЕТ СН'!$G$11+СВЦЭМ!$D$10+'СЕТ СН'!$G$5-'СЕТ СН'!$G$21</f>
        <v>3575.4373418199998</v>
      </c>
      <c r="D53" s="35">
        <f>SUMIFS(СВЦЭМ!$D$33:$D$776,СВЦЭМ!$A$33:$A$776,$A53,СВЦЭМ!$B$33:$B$776,D$47)+'СЕТ СН'!$G$11+СВЦЭМ!$D$10+'СЕТ СН'!$G$5-'СЕТ СН'!$G$21</f>
        <v>3604.9239691399998</v>
      </c>
      <c r="E53" s="35">
        <f>SUMIFS(СВЦЭМ!$D$33:$D$776,СВЦЭМ!$A$33:$A$776,$A53,СВЦЭМ!$B$33:$B$776,E$47)+'СЕТ СН'!$G$11+СВЦЭМ!$D$10+'СЕТ СН'!$G$5-'СЕТ СН'!$G$21</f>
        <v>3619.8307510200002</v>
      </c>
      <c r="F53" s="35">
        <f>SUMIFS(СВЦЭМ!$D$33:$D$776,СВЦЭМ!$A$33:$A$776,$A53,СВЦЭМ!$B$33:$B$776,F$47)+'СЕТ СН'!$G$11+СВЦЭМ!$D$10+'СЕТ СН'!$G$5-'СЕТ СН'!$G$21</f>
        <v>3608.0329140200001</v>
      </c>
      <c r="G53" s="35">
        <f>SUMIFS(СВЦЭМ!$D$33:$D$776,СВЦЭМ!$A$33:$A$776,$A53,СВЦЭМ!$B$33:$B$776,G$47)+'СЕТ СН'!$G$11+СВЦЭМ!$D$10+'СЕТ СН'!$G$5-'СЕТ СН'!$G$21</f>
        <v>3577.7915320399998</v>
      </c>
      <c r="H53" s="35">
        <f>SUMIFS(СВЦЭМ!$D$33:$D$776,СВЦЭМ!$A$33:$A$776,$A53,СВЦЭМ!$B$33:$B$776,H$47)+'СЕТ СН'!$G$11+СВЦЭМ!$D$10+'СЕТ СН'!$G$5-'СЕТ СН'!$G$21</f>
        <v>3513.04343105</v>
      </c>
      <c r="I53" s="35">
        <f>SUMIFS(СВЦЭМ!$D$33:$D$776,СВЦЭМ!$A$33:$A$776,$A53,СВЦЭМ!$B$33:$B$776,I$47)+'СЕТ СН'!$G$11+СВЦЭМ!$D$10+'СЕТ СН'!$G$5-'СЕТ СН'!$G$21</f>
        <v>3455.94698892</v>
      </c>
      <c r="J53" s="35">
        <f>SUMIFS(СВЦЭМ!$D$33:$D$776,СВЦЭМ!$A$33:$A$776,$A53,СВЦЭМ!$B$33:$B$776,J$47)+'СЕТ СН'!$G$11+СВЦЭМ!$D$10+'СЕТ СН'!$G$5-'СЕТ СН'!$G$21</f>
        <v>3427.0560183399998</v>
      </c>
      <c r="K53" s="35">
        <f>SUMIFS(СВЦЭМ!$D$33:$D$776,СВЦЭМ!$A$33:$A$776,$A53,СВЦЭМ!$B$33:$B$776,K$47)+'СЕТ СН'!$G$11+СВЦЭМ!$D$10+'СЕТ СН'!$G$5-'СЕТ СН'!$G$21</f>
        <v>3414.5112315799997</v>
      </c>
      <c r="L53" s="35">
        <f>SUMIFS(СВЦЭМ!$D$33:$D$776,СВЦЭМ!$A$33:$A$776,$A53,СВЦЭМ!$B$33:$B$776,L$47)+'СЕТ СН'!$G$11+СВЦЭМ!$D$10+'СЕТ СН'!$G$5-'СЕТ СН'!$G$21</f>
        <v>3404.2560392199998</v>
      </c>
      <c r="M53" s="35">
        <f>SUMIFS(СВЦЭМ!$D$33:$D$776,СВЦЭМ!$A$33:$A$776,$A53,СВЦЭМ!$B$33:$B$776,M$47)+'СЕТ СН'!$G$11+СВЦЭМ!$D$10+'СЕТ СН'!$G$5-'СЕТ СН'!$G$21</f>
        <v>3398.9324919199998</v>
      </c>
      <c r="N53" s="35">
        <f>SUMIFS(СВЦЭМ!$D$33:$D$776,СВЦЭМ!$A$33:$A$776,$A53,СВЦЭМ!$B$33:$B$776,N$47)+'СЕТ СН'!$G$11+СВЦЭМ!$D$10+'СЕТ СН'!$G$5-'СЕТ СН'!$G$21</f>
        <v>3408.4539362400001</v>
      </c>
      <c r="O53" s="35">
        <f>SUMIFS(СВЦЭМ!$D$33:$D$776,СВЦЭМ!$A$33:$A$776,$A53,СВЦЭМ!$B$33:$B$776,O$47)+'СЕТ СН'!$G$11+СВЦЭМ!$D$10+'СЕТ СН'!$G$5-'СЕТ СН'!$G$21</f>
        <v>3404.9864870699998</v>
      </c>
      <c r="P53" s="35">
        <f>SUMIFS(СВЦЭМ!$D$33:$D$776,СВЦЭМ!$A$33:$A$776,$A53,СВЦЭМ!$B$33:$B$776,P$47)+'СЕТ СН'!$G$11+СВЦЭМ!$D$10+'СЕТ СН'!$G$5-'СЕТ СН'!$G$21</f>
        <v>3424.6460744300002</v>
      </c>
      <c r="Q53" s="35">
        <f>SUMIFS(СВЦЭМ!$D$33:$D$776,СВЦЭМ!$A$33:$A$776,$A53,СВЦЭМ!$B$33:$B$776,Q$47)+'СЕТ СН'!$G$11+СВЦЭМ!$D$10+'СЕТ СН'!$G$5-'СЕТ СН'!$G$21</f>
        <v>3437.17181523</v>
      </c>
      <c r="R53" s="35">
        <f>SUMIFS(СВЦЭМ!$D$33:$D$776,СВЦЭМ!$A$33:$A$776,$A53,СВЦЭМ!$B$33:$B$776,R$47)+'СЕТ СН'!$G$11+СВЦЭМ!$D$10+'СЕТ СН'!$G$5-'СЕТ СН'!$G$21</f>
        <v>3430.95640323</v>
      </c>
      <c r="S53" s="35">
        <f>SUMIFS(СВЦЭМ!$D$33:$D$776,СВЦЭМ!$A$33:$A$776,$A53,СВЦЭМ!$B$33:$B$776,S$47)+'СЕТ СН'!$G$11+СВЦЭМ!$D$10+'СЕТ СН'!$G$5-'СЕТ СН'!$G$21</f>
        <v>3421.3735781</v>
      </c>
      <c r="T53" s="35">
        <f>SUMIFS(СВЦЭМ!$D$33:$D$776,СВЦЭМ!$A$33:$A$776,$A53,СВЦЭМ!$B$33:$B$776,T$47)+'СЕТ СН'!$G$11+СВЦЭМ!$D$10+'СЕТ СН'!$G$5-'СЕТ СН'!$G$21</f>
        <v>3414.5540247700001</v>
      </c>
      <c r="U53" s="35">
        <f>SUMIFS(СВЦЭМ!$D$33:$D$776,СВЦЭМ!$A$33:$A$776,$A53,СВЦЭМ!$B$33:$B$776,U$47)+'СЕТ СН'!$G$11+СВЦЭМ!$D$10+'СЕТ СН'!$G$5-'СЕТ СН'!$G$21</f>
        <v>3387.7697393899998</v>
      </c>
      <c r="V53" s="35">
        <f>SUMIFS(СВЦЭМ!$D$33:$D$776,СВЦЭМ!$A$33:$A$776,$A53,СВЦЭМ!$B$33:$B$776,V$47)+'СЕТ СН'!$G$11+СВЦЭМ!$D$10+'СЕТ СН'!$G$5-'СЕТ СН'!$G$21</f>
        <v>3381.7373401099999</v>
      </c>
      <c r="W53" s="35">
        <f>SUMIFS(СВЦЭМ!$D$33:$D$776,СВЦЭМ!$A$33:$A$776,$A53,СВЦЭМ!$B$33:$B$776,W$47)+'СЕТ СН'!$G$11+СВЦЭМ!$D$10+'СЕТ СН'!$G$5-'СЕТ СН'!$G$21</f>
        <v>3375.97353415</v>
      </c>
      <c r="X53" s="35">
        <f>SUMIFS(СВЦЭМ!$D$33:$D$776,СВЦЭМ!$A$33:$A$776,$A53,СВЦЭМ!$B$33:$B$776,X$47)+'СЕТ СН'!$G$11+СВЦЭМ!$D$10+'СЕТ СН'!$G$5-'СЕТ СН'!$G$21</f>
        <v>3393.01998207</v>
      </c>
      <c r="Y53" s="35">
        <f>SUMIFS(СВЦЭМ!$D$33:$D$776,СВЦЭМ!$A$33:$A$776,$A53,СВЦЭМ!$B$33:$B$776,Y$47)+'СЕТ СН'!$G$11+СВЦЭМ!$D$10+'СЕТ СН'!$G$5-'СЕТ СН'!$G$21</f>
        <v>3460.0627714299999</v>
      </c>
    </row>
    <row r="54" spans="1:25" ht="15.75" x14ac:dyDescent="0.2">
      <c r="A54" s="34">
        <f t="shared" si="1"/>
        <v>43592</v>
      </c>
      <c r="B54" s="35">
        <f>SUMIFS(СВЦЭМ!$D$33:$D$776,СВЦЭМ!$A$33:$A$776,$A54,СВЦЭМ!$B$33:$B$776,B$47)+'СЕТ СН'!$G$11+СВЦЭМ!$D$10+'СЕТ СН'!$G$5-'СЕТ СН'!$G$21</f>
        <v>3493.8486168499999</v>
      </c>
      <c r="C54" s="35">
        <f>SUMIFS(СВЦЭМ!$D$33:$D$776,СВЦЭМ!$A$33:$A$776,$A54,СВЦЭМ!$B$33:$B$776,C$47)+'СЕТ СН'!$G$11+СВЦЭМ!$D$10+'СЕТ СН'!$G$5-'СЕТ СН'!$G$21</f>
        <v>3521.4689884600002</v>
      </c>
      <c r="D54" s="35">
        <f>SUMIFS(СВЦЭМ!$D$33:$D$776,СВЦЭМ!$A$33:$A$776,$A54,СВЦЭМ!$B$33:$B$776,D$47)+'СЕТ СН'!$G$11+СВЦЭМ!$D$10+'СЕТ СН'!$G$5-'СЕТ СН'!$G$21</f>
        <v>3532.19593747</v>
      </c>
      <c r="E54" s="35">
        <f>SUMIFS(СВЦЭМ!$D$33:$D$776,СВЦЭМ!$A$33:$A$776,$A54,СВЦЭМ!$B$33:$B$776,E$47)+'СЕТ СН'!$G$11+СВЦЭМ!$D$10+'СЕТ СН'!$G$5-'СЕТ СН'!$G$21</f>
        <v>3539.39450399</v>
      </c>
      <c r="F54" s="35">
        <f>SUMIFS(СВЦЭМ!$D$33:$D$776,СВЦЭМ!$A$33:$A$776,$A54,СВЦЭМ!$B$33:$B$776,F$47)+'СЕТ СН'!$G$11+СВЦЭМ!$D$10+'СЕТ СН'!$G$5-'СЕТ СН'!$G$21</f>
        <v>3537.8519361899998</v>
      </c>
      <c r="G54" s="35">
        <f>SUMIFS(СВЦЭМ!$D$33:$D$776,СВЦЭМ!$A$33:$A$776,$A54,СВЦЭМ!$B$33:$B$776,G$47)+'СЕТ СН'!$G$11+СВЦЭМ!$D$10+'СЕТ СН'!$G$5-'СЕТ СН'!$G$21</f>
        <v>3519.1160954899997</v>
      </c>
      <c r="H54" s="35">
        <f>SUMIFS(СВЦЭМ!$D$33:$D$776,СВЦЭМ!$A$33:$A$776,$A54,СВЦЭМ!$B$33:$B$776,H$47)+'СЕТ СН'!$G$11+СВЦЭМ!$D$10+'СЕТ СН'!$G$5-'СЕТ СН'!$G$21</f>
        <v>3477.1231653300001</v>
      </c>
      <c r="I54" s="35">
        <f>SUMIFS(СВЦЭМ!$D$33:$D$776,СВЦЭМ!$A$33:$A$776,$A54,СВЦЭМ!$B$33:$B$776,I$47)+'СЕТ СН'!$G$11+СВЦЭМ!$D$10+'СЕТ СН'!$G$5-'СЕТ СН'!$G$21</f>
        <v>3421.3669812399999</v>
      </c>
      <c r="J54" s="35">
        <f>SUMIFS(СВЦЭМ!$D$33:$D$776,СВЦЭМ!$A$33:$A$776,$A54,СВЦЭМ!$B$33:$B$776,J$47)+'СЕТ СН'!$G$11+СВЦЭМ!$D$10+'СЕТ СН'!$G$5-'СЕТ СН'!$G$21</f>
        <v>3400.3239591000001</v>
      </c>
      <c r="K54" s="35">
        <f>SUMIFS(СВЦЭМ!$D$33:$D$776,СВЦЭМ!$A$33:$A$776,$A54,СВЦЭМ!$B$33:$B$776,K$47)+'СЕТ СН'!$G$11+СВЦЭМ!$D$10+'СЕТ СН'!$G$5-'СЕТ СН'!$G$21</f>
        <v>3409.1509373700001</v>
      </c>
      <c r="L54" s="35">
        <f>SUMIFS(СВЦЭМ!$D$33:$D$776,СВЦЭМ!$A$33:$A$776,$A54,СВЦЭМ!$B$33:$B$776,L$47)+'СЕТ СН'!$G$11+СВЦЭМ!$D$10+'СЕТ СН'!$G$5-'СЕТ СН'!$G$21</f>
        <v>3400.2651083000001</v>
      </c>
      <c r="M54" s="35">
        <f>SUMIFS(СВЦЭМ!$D$33:$D$776,СВЦЭМ!$A$33:$A$776,$A54,СВЦЭМ!$B$33:$B$776,M$47)+'СЕТ СН'!$G$11+СВЦЭМ!$D$10+'СЕТ СН'!$G$5-'СЕТ СН'!$G$21</f>
        <v>3408.4907334999998</v>
      </c>
      <c r="N54" s="35">
        <f>SUMIFS(СВЦЭМ!$D$33:$D$776,СВЦЭМ!$A$33:$A$776,$A54,СВЦЭМ!$B$33:$B$776,N$47)+'СЕТ СН'!$G$11+СВЦЭМ!$D$10+'СЕТ СН'!$G$5-'СЕТ СН'!$G$21</f>
        <v>3417.01158803</v>
      </c>
      <c r="O54" s="35">
        <f>SUMIFS(СВЦЭМ!$D$33:$D$776,СВЦЭМ!$A$33:$A$776,$A54,СВЦЭМ!$B$33:$B$776,O$47)+'СЕТ СН'!$G$11+СВЦЭМ!$D$10+'СЕТ СН'!$G$5-'СЕТ СН'!$G$21</f>
        <v>3394.86303666</v>
      </c>
      <c r="P54" s="35">
        <f>SUMIFS(СВЦЭМ!$D$33:$D$776,СВЦЭМ!$A$33:$A$776,$A54,СВЦЭМ!$B$33:$B$776,P$47)+'СЕТ СН'!$G$11+СВЦЭМ!$D$10+'СЕТ СН'!$G$5-'СЕТ СН'!$G$21</f>
        <v>3401.9805463399998</v>
      </c>
      <c r="Q54" s="35">
        <f>SUMIFS(СВЦЭМ!$D$33:$D$776,СВЦЭМ!$A$33:$A$776,$A54,СВЦЭМ!$B$33:$B$776,Q$47)+'СЕТ СН'!$G$11+СВЦЭМ!$D$10+'СЕТ СН'!$G$5-'СЕТ СН'!$G$21</f>
        <v>3413.6713457999999</v>
      </c>
      <c r="R54" s="35">
        <f>SUMIFS(СВЦЭМ!$D$33:$D$776,СВЦЭМ!$A$33:$A$776,$A54,СВЦЭМ!$B$33:$B$776,R$47)+'СЕТ СН'!$G$11+СВЦЭМ!$D$10+'СЕТ СН'!$G$5-'СЕТ СН'!$G$21</f>
        <v>3416.7059119199998</v>
      </c>
      <c r="S54" s="35">
        <f>SUMIFS(СВЦЭМ!$D$33:$D$776,СВЦЭМ!$A$33:$A$776,$A54,СВЦЭМ!$B$33:$B$776,S$47)+'СЕТ СН'!$G$11+СВЦЭМ!$D$10+'СЕТ СН'!$G$5-'СЕТ СН'!$G$21</f>
        <v>3416.39815929</v>
      </c>
      <c r="T54" s="35">
        <f>SUMIFS(СВЦЭМ!$D$33:$D$776,СВЦЭМ!$A$33:$A$776,$A54,СВЦЭМ!$B$33:$B$776,T$47)+'СЕТ СН'!$G$11+СВЦЭМ!$D$10+'СЕТ СН'!$G$5-'СЕТ СН'!$G$21</f>
        <v>3400.0700830199999</v>
      </c>
      <c r="U54" s="35">
        <f>SUMIFS(СВЦЭМ!$D$33:$D$776,СВЦЭМ!$A$33:$A$776,$A54,СВЦЭМ!$B$33:$B$776,U$47)+'СЕТ СН'!$G$11+СВЦЭМ!$D$10+'СЕТ СН'!$G$5-'СЕТ СН'!$G$21</f>
        <v>3408.89486579</v>
      </c>
      <c r="V54" s="35">
        <f>SUMIFS(СВЦЭМ!$D$33:$D$776,СВЦЭМ!$A$33:$A$776,$A54,СВЦЭМ!$B$33:$B$776,V$47)+'СЕТ СН'!$G$11+СВЦЭМ!$D$10+'СЕТ СН'!$G$5-'СЕТ СН'!$G$21</f>
        <v>3400.7056286799998</v>
      </c>
      <c r="W54" s="35">
        <f>SUMIFS(СВЦЭМ!$D$33:$D$776,СВЦЭМ!$A$33:$A$776,$A54,СВЦЭМ!$B$33:$B$776,W$47)+'СЕТ СН'!$G$11+СВЦЭМ!$D$10+'СЕТ СН'!$G$5-'СЕТ СН'!$G$21</f>
        <v>3379.4122007599999</v>
      </c>
      <c r="X54" s="35">
        <f>SUMIFS(СВЦЭМ!$D$33:$D$776,СВЦЭМ!$A$33:$A$776,$A54,СВЦЭМ!$B$33:$B$776,X$47)+'СЕТ СН'!$G$11+СВЦЭМ!$D$10+'СЕТ СН'!$G$5-'СЕТ СН'!$G$21</f>
        <v>3411.4095710699999</v>
      </c>
      <c r="Y54" s="35">
        <f>SUMIFS(СВЦЭМ!$D$33:$D$776,СВЦЭМ!$A$33:$A$776,$A54,СВЦЭМ!$B$33:$B$776,Y$47)+'СЕТ СН'!$G$11+СВЦЭМ!$D$10+'СЕТ СН'!$G$5-'СЕТ СН'!$G$21</f>
        <v>3420.8253463699998</v>
      </c>
    </row>
    <row r="55" spans="1:25" ht="15.75" x14ac:dyDescent="0.2">
      <c r="A55" s="34">
        <f t="shared" si="1"/>
        <v>43593</v>
      </c>
      <c r="B55" s="35">
        <f>SUMIFS(СВЦЭМ!$D$33:$D$776,СВЦЭМ!$A$33:$A$776,$A55,СВЦЭМ!$B$33:$B$776,B$47)+'СЕТ СН'!$G$11+СВЦЭМ!$D$10+'СЕТ СН'!$G$5-'СЕТ СН'!$G$21</f>
        <v>3458.4355254299999</v>
      </c>
      <c r="C55" s="35">
        <f>SUMIFS(СВЦЭМ!$D$33:$D$776,СВЦЭМ!$A$33:$A$776,$A55,СВЦЭМ!$B$33:$B$776,C$47)+'СЕТ СН'!$G$11+СВЦЭМ!$D$10+'СЕТ СН'!$G$5-'СЕТ СН'!$G$21</f>
        <v>3478.5521919299999</v>
      </c>
      <c r="D55" s="35">
        <f>SUMIFS(СВЦЭМ!$D$33:$D$776,СВЦЭМ!$A$33:$A$776,$A55,СВЦЭМ!$B$33:$B$776,D$47)+'СЕТ СН'!$G$11+СВЦЭМ!$D$10+'СЕТ СН'!$G$5-'СЕТ СН'!$G$21</f>
        <v>3479.0998138</v>
      </c>
      <c r="E55" s="35">
        <f>SUMIFS(СВЦЭМ!$D$33:$D$776,СВЦЭМ!$A$33:$A$776,$A55,СВЦЭМ!$B$33:$B$776,E$47)+'СЕТ СН'!$G$11+СВЦЭМ!$D$10+'СЕТ СН'!$G$5-'СЕТ СН'!$G$21</f>
        <v>3486.3870871899999</v>
      </c>
      <c r="F55" s="35">
        <f>SUMIFS(СВЦЭМ!$D$33:$D$776,СВЦЭМ!$A$33:$A$776,$A55,СВЦЭМ!$B$33:$B$776,F$47)+'СЕТ СН'!$G$11+СВЦЭМ!$D$10+'СЕТ СН'!$G$5-'СЕТ СН'!$G$21</f>
        <v>3484.04007202</v>
      </c>
      <c r="G55" s="35">
        <f>SUMIFS(СВЦЭМ!$D$33:$D$776,СВЦЭМ!$A$33:$A$776,$A55,СВЦЭМ!$B$33:$B$776,G$47)+'СЕТ СН'!$G$11+СВЦЭМ!$D$10+'СЕТ СН'!$G$5-'СЕТ СН'!$G$21</f>
        <v>3462.6775398700001</v>
      </c>
      <c r="H55" s="35">
        <f>SUMIFS(СВЦЭМ!$D$33:$D$776,СВЦЭМ!$A$33:$A$776,$A55,СВЦЭМ!$B$33:$B$776,H$47)+'СЕТ СН'!$G$11+СВЦЭМ!$D$10+'СЕТ СН'!$G$5-'СЕТ СН'!$G$21</f>
        <v>3442.9783392999998</v>
      </c>
      <c r="I55" s="35">
        <f>SUMIFS(СВЦЭМ!$D$33:$D$776,СВЦЭМ!$A$33:$A$776,$A55,СВЦЭМ!$B$33:$B$776,I$47)+'СЕТ СН'!$G$11+СВЦЭМ!$D$10+'СЕТ СН'!$G$5-'СЕТ СН'!$G$21</f>
        <v>3417.4224507999998</v>
      </c>
      <c r="J55" s="35">
        <f>SUMIFS(СВЦЭМ!$D$33:$D$776,СВЦЭМ!$A$33:$A$776,$A55,СВЦЭМ!$B$33:$B$776,J$47)+'СЕТ СН'!$G$11+СВЦЭМ!$D$10+'СЕТ СН'!$G$5-'СЕТ СН'!$G$21</f>
        <v>3403.8328365899997</v>
      </c>
      <c r="K55" s="35">
        <f>SUMIFS(СВЦЭМ!$D$33:$D$776,СВЦЭМ!$A$33:$A$776,$A55,СВЦЭМ!$B$33:$B$776,K$47)+'СЕТ СН'!$G$11+СВЦЭМ!$D$10+'СЕТ СН'!$G$5-'СЕТ СН'!$G$21</f>
        <v>3410.4883</v>
      </c>
      <c r="L55" s="35">
        <f>SUMIFS(СВЦЭМ!$D$33:$D$776,СВЦЭМ!$A$33:$A$776,$A55,СВЦЭМ!$B$33:$B$776,L$47)+'СЕТ СН'!$G$11+СВЦЭМ!$D$10+'СЕТ СН'!$G$5-'СЕТ СН'!$G$21</f>
        <v>3418.2085481599997</v>
      </c>
      <c r="M55" s="35">
        <f>SUMIFS(СВЦЭМ!$D$33:$D$776,СВЦЭМ!$A$33:$A$776,$A55,СВЦЭМ!$B$33:$B$776,M$47)+'СЕТ СН'!$G$11+СВЦЭМ!$D$10+'СЕТ СН'!$G$5-'СЕТ СН'!$G$21</f>
        <v>3420.4306183999997</v>
      </c>
      <c r="N55" s="35">
        <f>SUMIFS(СВЦЭМ!$D$33:$D$776,СВЦЭМ!$A$33:$A$776,$A55,СВЦЭМ!$B$33:$B$776,N$47)+'СЕТ СН'!$G$11+СВЦЭМ!$D$10+'СЕТ СН'!$G$5-'СЕТ СН'!$G$21</f>
        <v>3420.9729658299998</v>
      </c>
      <c r="O55" s="35">
        <f>SUMIFS(СВЦЭМ!$D$33:$D$776,СВЦЭМ!$A$33:$A$776,$A55,СВЦЭМ!$B$33:$B$776,O$47)+'СЕТ СН'!$G$11+СВЦЭМ!$D$10+'СЕТ СН'!$G$5-'СЕТ СН'!$G$21</f>
        <v>3414.46524619</v>
      </c>
      <c r="P55" s="35">
        <f>SUMIFS(СВЦЭМ!$D$33:$D$776,СВЦЭМ!$A$33:$A$776,$A55,СВЦЭМ!$B$33:$B$776,P$47)+'СЕТ СН'!$G$11+СВЦЭМ!$D$10+'СЕТ СН'!$G$5-'СЕТ СН'!$G$21</f>
        <v>3425.9402075500002</v>
      </c>
      <c r="Q55" s="35">
        <f>SUMIFS(СВЦЭМ!$D$33:$D$776,СВЦЭМ!$A$33:$A$776,$A55,СВЦЭМ!$B$33:$B$776,Q$47)+'СЕТ СН'!$G$11+СВЦЭМ!$D$10+'СЕТ СН'!$G$5-'СЕТ СН'!$G$21</f>
        <v>3428.2730358999997</v>
      </c>
      <c r="R55" s="35">
        <f>SUMIFS(СВЦЭМ!$D$33:$D$776,СВЦЭМ!$A$33:$A$776,$A55,СВЦЭМ!$B$33:$B$776,R$47)+'СЕТ СН'!$G$11+СВЦЭМ!$D$10+'СЕТ СН'!$G$5-'СЕТ СН'!$G$21</f>
        <v>3426.6984279099997</v>
      </c>
      <c r="S55" s="35">
        <f>SUMIFS(СВЦЭМ!$D$33:$D$776,СВЦЭМ!$A$33:$A$776,$A55,СВЦЭМ!$B$33:$B$776,S$47)+'СЕТ СН'!$G$11+СВЦЭМ!$D$10+'СЕТ СН'!$G$5-'СЕТ СН'!$G$21</f>
        <v>3431.4891459299997</v>
      </c>
      <c r="T55" s="35">
        <f>SUMIFS(СВЦЭМ!$D$33:$D$776,СВЦЭМ!$A$33:$A$776,$A55,СВЦЭМ!$B$33:$B$776,T$47)+'СЕТ СН'!$G$11+СВЦЭМ!$D$10+'СЕТ СН'!$G$5-'СЕТ СН'!$G$21</f>
        <v>3422.73341802</v>
      </c>
      <c r="U55" s="35">
        <f>SUMIFS(СВЦЭМ!$D$33:$D$776,СВЦЭМ!$A$33:$A$776,$A55,СВЦЭМ!$B$33:$B$776,U$47)+'СЕТ СН'!$G$11+СВЦЭМ!$D$10+'СЕТ СН'!$G$5-'СЕТ СН'!$G$21</f>
        <v>3412.4088114599999</v>
      </c>
      <c r="V55" s="35">
        <f>SUMIFS(СВЦЭМ!$D$33:$D$776,СВЦЭМ!$A$33:$A$776,$A55,СВЦЭМ!$B$33:$B$776,V$47)+'СЕТ СН'!$G$11+СВЦЭМ!$D$10+'СЕТ СН'!$G$5-'СЕТ СН'!$G$21</f>
        <v>3406.9473806599999</v>
      </c>
      <c r="W55" s="35">
        <f>SUMIFS(СВЦЭМ!$D$33:$D$776,СВЦЭМ!$A$33:$A$776,$A55,СВЦЭМ!$B$33:$B$776,W$47)+'СЕТ СН'!$G$11+СВЦЭМ!$D$10+'СЕТ СН'!$G$5-'СЕТ СН'!$G$21</f>
        <v>3396.7207133800002</v>
      </c>
      <c r="X55" s="35">
        <f>SUMIFS(СВЦЭМ!$D$33:$D$776,СВЦЭМ!$A$33:$A$776,$A55,СВЦЭМ!$B$33:$B$776,X$47)+'СЕТ СН'!$G$11+СВЦЭМ!$D$10+'СЕТ СН'!$G$5-'СЕТ СН'!$G$21</f>
        <v>3409.6023359599999</v>
      </c>
      <c r="Y55" s="35">
        <f>SUMIFS(СВЦЭМ!$D$33:$D$776,СВЦЭМ!$A$33:$A$776,$A55,СВЦЭМ!$B$33:$B$776,Y$47)+'СЕТ СН'!$G$11+СВЦЭМ!$D$10+'СЕТ СН'!$G$5-'СЕТ СН'!$G$21</f>
        <v>3434.2504448499999</v>
      </c>
    </row>
    <row r="56" spans="1:25" ht="15.75" x14ac:dyDescent="0.2">
      <c r="A56" s="34">
        <f t="shared" si="1"/>
        <v>43594</v>
      </c>
      <c r="B56" s="35">
        <f>SUMIFS(СВЦЭМ!$D$33:$D$776,СВЦЭМ!$A$33:$A$776,$A56,СВЦЭМ!$B$33:$B$776,B$47)+'СЕТ СН'!$G$11+СВЦЭМ!$D$10+'СЕТ СН'!$G$5-'СЕТ СН'!$G$21</f>
        <v>3414.5538742399999</v>
      </c>
      <c r="C56" s="35">
        <f>SUMIFS(СВЦЭМ!$D$33:$D$776,СВЦЭМ!$A$33:$A$776,$A56,СВЦЭМ!$B$33:$B$776,C$47)+'СЕТ СН'!$G$11+СВЦЭМ!$D$10+'СЕТ СН'!$G$5-'СЕТ СН'!$G$21</f>
        <v>3428.5909923600002</v>
      </c>
      <c r="D56" s="35">
        <f>SUMIFS(СВЦЭМ!$D$33:$D$776,СВЦЭМ!$A$33:$A$776,$A56,СВЦЭМ!$B$33:$B$776,D$47)+'СЕТ СН'!$G$11+СВЦЭМ!$D$10+'СЕТ СН'!$G$5-'СЕТ СН'!$G$21</f>
        <v>3431.7173048200002</v>
      </c>
      <c r="E56" s="35">
        <f>SUMIFS(СВЦЭМ!$D$33:$D$776,СВЦЭМ!$A$33:$A$776,$A56,СВЦЭМ!$B$33:$B$776,E$47)+'СЕТ СН'!$G$11+СВЦЭМ!$D$10+'СЕТ СН'!$G$5-'СЕТ СН'!$G$21</f>
        <v>3437.8578074100001</v>
      </c>
      <c r="F56" s="35">
        <f>SUMIFS(СВЦЭМ!$D$33:$D$776,СВЦЭМ!$A$33:$A$776,$A56,СВЦЭМ!$B$33:$B$776,F$47)+'СЕТ СН'!$G$11+СВЦЭМ!$D$10+'СЕТ СН'!$G$5-'СЕТ СН'!$G$21</f>
        <v>3439.4034585199997</v>
      </c>
      <c r="G56" s="35">
        <f>SUMIFS(СВЦЭМ!$D$33:$D$776,СВЦЭМ!$A$33:$A$776,$A56,СВЦЭМ!$B$33:$B$776,G$47)+'СЕТ СН'!$G$11+СВЦЭМ!$D$10+'СЕТ СН'!$G$5-'СЕТ СН'!$G$21</f>
        <v>3441.27564876</v>
      </c>
      <c r="H56" s="35">
        <f>SUMIFS(СВЦЭМ!$D$33:$D$776,СВЦЭМ!$A$33:$A$776,$A56,СВЦЭМ!$B$33:$B$776,H$47)+'СЕТ СН'!$G$11+СВЦЭМ!$D$10+'СЕТ СН'!$G$5-'СЕТ СН'!$G$21</f>
        <v>3428.31046651</v>
      </c>
      <c r="I56" s="35">
        <f>SUMIFS(СВЦЭМ!$D$33:$D$776,СВЦЭМ!$A$33:$A$776,$A56,СВЦЭМ!$B$33:$B$776,I$47)+'СЕТ СН'!$G$11+СВЦЭМ!$D$10+'СЕТ СН'!$G$5-'СЕТ СН'!$G$21</f>
        <v>3394.87843462</v>
      </c>
      <c r="J56" s="35">
        <f>SUMIFS(СВЦЭМ!$D$33:$D$776,СВЦЭМ!$A$33:$A$776,$A56,СВЦЭМ!$B$33:$B$776,J$47)+'СЕТ СН'!$G$11+СВЦЭМ!$D$10+'СЕТ СН'!$G$5-'СЕТ СН'!$G$21</f>
        <v>3365.00907121</v>
      </c>
      <c r="K56" s="35">
        <f>SUMIFS(СВЦЭМ!$D$33:$D$776,СВЦЭМ!$A$33:$A$776,$A56,СВЦЭМ!$B$33:$B$776,K$47)+'СЕТ СН'!$G$11+СВЦЭМ!$D$10+'СЕТ СН'!$G$5-'СЕТ СН'!$G$21</f>
        <v>3353.55368718</v>
      </c>
      <c r="L56" s="35">
        <f>SUMIFS(СВЦЭМ!$D$33:$D$776,СВЦЭМ!$A$33:$A$776,$A56,СВЦЭМ!$B$33:$B$776,L$47)+'СЕТ СН'!$G$11+СВЦЭМ!$D$10+'СЕТ СН'!$G$5-'СЕТ СН'!$G$21</f>
        <v>3375.6705947099999</v>
      </c>
      <c r="M56" s="35">
        <f>SUMIFS(СВЦЭМ!$D$33:$D$776,СВЦЭМ!$A$33:$A$776,$A56,СВЦЭМ!$B$33:$B$776,M$47)+'СЕТ СН'!$G$11+СВЦЭМ!$D$10+'СЕТ СН'!$G$5-'СЕТ СН'!$G$21</f>
        <v>3405.8602651000001</v>
      </c>
      <c r="N56" s="35">
        <f>SUMIFS(СВЦЭМ!$D$33:$D$776,СВЦЭМ!$A$33:$A$776,$A56,СВЦЭМ!$B$33:$B$776,N$47)+'СЕТ СН'!$G$11+СВЦЭМ!$D$10+'СЕТ СН'!$G$5-'СЕТ СН'!$G$21</f>
        <v>3448.3234640199998</v>
      </c>
      <c r="O56" s="35">
        <f>SUMIFS(СВЦЭМ!$D$33:$D$776,СВЦЭМ!$A$33:$A$776,$A56,СВЦЭМ!$B$33:$B$776,O$47)+'СЕТ СН'!$G$11+СВЦЭМ!$D$10+'СЕТ СН'!$G$5-'СЕТ СН'!$G$21</f>
        <v>3454.3310669799998</v>
      </c>
      <c r="P56" s="35">
        <f>SUMIFS(СВЦЭМ!$D$33:$D$776,СВЦЭМ!$A$33:$A$776,$A56,СВЦЭМ!$B$33:$B$776,P$47)+'СЕТ СН'!$G$11+СВЦЭМ!$D$10+'СЕТ СН'!$G$5-'СЕТ СН'!$G$21</f>
        <v>3463.5030633599999</v>
      </c>
      <c r="Q56" s="35">
        <f>SUMIFS(СВЦЭМ!$D$33:$D$776,СВЦЭМ!$A$33:$A$776,$A56,СВЦЭМ!$B$33:$B$776,Q$47)+'СЕТ СН'!$G$11+СВЦЭМ!$D$10+'СЕТ СН'!$G$5-'СЕТ СН'!$G$21</f>
        <v>3469.2284754100001</v>
      </c>
      <c r="R56" s="35">
        <f>SUMIFS(СВЦЭМ!$D$33:$D$776,СВЦЭМ!$A$33:$A$776,$A56,СВЦЭМ!$B$33:$B$776,R$47)+'СЕТ СН'!$G$11+СВЦЭМ!$D$10+'СЕТ СН'!$G$5-'СЕТ СН'!$G$21</f>
        <v>3470.3783896499999</v>
      </c>
      <c r="S56" s="35">
        <f>SUMIFS(СВЦЭМ!$D$33:$D$776,СВЦЭМ!$A$33:$A$776,$A56,СВЦЭМ!$B$33:$B$776,S$47)+'СЕТ СН'!$G$11+СВЦЭМ!$D$10+'СЕТ СН'!$G$5-'СЕТ СН'!$G$21</f>
        <v>3471.1633943500001</v>
      </c>
      <c r="T56" s="35">
        <f>SUMIFS(СВЦЭМ!$D$33:$D$776,СВЦЭМ!$A$33:$A$776,$A56,СВЦЭМ!$B$33:$B$776,T$47)+'СЕТ СН'!$G$11+СВЦЭМ!$D$10+'СЕТ СН'!$G$5-'СЕТ СН'!$G$21</f>
        <v>3467.7777984999998</v>
      </c>
      <c r="U56" s="35">
        <f>SUMIFS(СВЦЭМ!$D$33:$D$776,СВЦЭМ!$A$33:$A$776,$A56,СВЦЭМ!$B$33:$B$776,U$47)+'СЕТ СН'!$G$11+СВЦЭМ!$D$10+'СЕТ СН'!$G$5-'СЕТ СН'!$G$21</f>
        <v>3448.5766889799997</v>
      </c>
      <c r="V56" s="35">
        <f>SUMIFS(СВЦЭМ!$D$33:$D$776,СВЦЭМ!$A$33:$A$776,$A56,СВЦЭМ!$B$33:$B$776,V$47)+'СЕТ СН'!$G$11+СВЦЭМ!$D$10+'СЕТ СН'!$G$5-'СЕТ СН'!$G$21</f>
        <v>3402.0649097800001</v>
      </c>
      <c r="W56" s="35">
        <f>SUMIFS(СВЦЭМ!$D$33:$D$776,СВЦЭМ!$A$33:$A$776,$A56,СВЦЭМ!$B$33:$B$776,W$47)+'СЕТ СН'!$G$11+СВЦЭМ!$D$10+'СЕТ СН'!$G$5-'СЕТ СН'!$G$21</f>
        <v>3380.1764959299999</v>
      </c>
      <c r="X56" s="35">
        <f>SUMIFS(СВЦЭМ!$D$33:$D$776,СВЦЭМ!$A$33:$A$776,$A56,СВЦЭМ!$B$33:$B$776,X$47)+'СЕТ СН'!$G$11+СВЦЭМ!$D$10+'СЕТ СН'!$G$5-'СЕТ СН'!$G$21</f>
        <v>3411.6023622299999</v>
      </c>
      <c r="Y56" s="35">
        <f>SUMIFS(СВЦЭМ!$D$33:$D$776,СВЦЭМ!$A$33:$A$776,$A56,СВЦЭМ!$B$33:$B$776,Y$47)+'СЕТ СН'!$G$11+СВЦЭМ!$D$10+'СЕТ СН'!$G$5-'СЕТ СН'!$G$21</f>
        <v>3398.9916986200001</v>
      </c>
    </row>
    <row r="57" spans="1:25" ht="15.75" x14ac:dyDescent="0.2">
      <c r="A57" s="34">
        <f t="shared" si="1"/>
        <v>43595</v>
      </c>
      <c r="B57" s="35">
        <f>SUMIFS(СВЦЭМ!$D$33:$D$776,СВЦЭМ!$A$33:$A$776,$A57,СВЦЭМ!$B$33:$B$776,B$47)+'СЕТ СН'!$G$11+СВЦЭМ!$D$10+'СЕТ СН'!$G$5-'СЕТ СН'!$G$21</f>
        <v>3421.6618799099997</v>
      </c>
      <c r="C57" s="35">
        <f>SUMIFS(СВЦЭМ!$D$33:$D$776,СВЦЭМ!$A$33:$A$776,$A57,СВЦЭМ!$B$33:$B$776,C$47)+'СЕТ СН'!$G$11+СВЦЭМ!$D$10+'СЕТ СН'!$G$5-'СЕТ СН'!$G$21</f>
        <v>3474.4727376999999</v>
      </c>
      <c r="D57" s="35">
        <f>SUMIFS(СВЦЭМ!$D$33:$D$776,СВЦЭМ!$A$33:$A$776,$A57,СВЦЭМ!$B$33:$B$776,D$47)+'СЕТ СН'!$G$11+СВЦЭМ!$D$10+'СЕТ СН'!$G$5-'СЕТ СН'!$G$21</f>
        <v>3489.4805829299999</v>
      </c>
      <c r="E57" s="35">
        <f>SUMIFS(СВЦЭМ!$D$33:$D$776,СВЦЭМ!$A$33:$A$776,$A57,СВЦЭМ!$B$33:$B$776,E$47)+'СЕТ СН'!$G$11+СВЦЭМ!$D$10+'СЕТ СН'!$G$5-'СЕТ СН'!$G$21</f>
        <v>3508.86305958</v>
      </c>
      <c r="F57" s="35">
        <f>SUMIFS(СВЦЭМ!$D$33:$D$776,СВЦЭМ!$A$33:$A$776,$A57,СВЦЭМ!$B$33:$B$776,F$47)+'СЕТ СН'!$G$11+СВЦЭМ!$D$10+'СЕТ СН'!$G$5-'СЕТ СН'!$G$21</f>
        <v>3526.95370753</v>
      </c>
      <c r="G57" s="35">
        <f>SUMIFS(СВЦЭМ!$D$33:$D$776,СВЦЭМ!$A$33:$A$776,$A57,СВЦЭМ!$B$33:$B$776,G$47)+'СЕТ СН'!$G$11+СВЦЭМ!$D$10+'СЕТ СН'!$G$5-'СЕТ СН'!$G$21</f>
        <v>3525.4577785199999</v>
      </c>
      <c r="H57" s="35">
        <f>SUMIFS(СВЦЭМ!$D$33:$D$776,СВЦЭМ!$A$33:$A$776,$A57,СВЦЭМ!$B$33:$B$776,H$47)+'СЕТ СН'!$G$11+СВЦЭМ!$D$10+'СЕТ СН'!$G$5-'СЕТ СН'!$G$21</f>
        <v>3514.9698068099997</v>
      </c>
      <c r="I57" s="35">
        <f>SUMIFS(СВЦЭМ!$D$33:$D$776,СВЦЭМ!$A$33:$A$776,$A57,СВЦЭМ!$B$33:$B$776,I$47)+'СЕТ СН'!$G$11+СВЦЭМ!$D$10+'СЕТ СН'!$G$5-'СЕТ СН'!$G$21</f>
        <v>3483.2073341099999</v>
      </c>
      <c r="J57" s="35">
        <f>SUMIFS(СВЦЭМ!$D$33:$D$776,СВЦЭМ!$A$33:$A$776,$A57,СВЦЭМ!$B$33:$B$776,J$47)+'СЕТ СН'!$G$11+СВЦЭМ!$D$10+'СЕТ СН'!$G$5-'СЕТ СН'!$G$21</f>
        <v>3441.9285793099998</v>
      </c>
      <c r="K57" s="35">
        <f>SUMIFS(СВЦЭМ!$D$33:$D$776,СВЦЭМ!$A$33:$A$776,$A57,СВЦЭМ!$B$33:$B$776,K$47)+'СЕТ СН'!$G$11+СВЦЭМ!$D$10+'СЕТ СН'!$G$5-'СЕТ СН'!$G$21</f>
        <v>3412.2242253300001</v>
      </c>
      <c r="L57" s="35">
        <f>SUMIFS(СВЦЭМ!$D$33:$D$776,СВЦЭМ!$A$33:$A$776,$A57,СВЦЭМ!$B$33:$B$776,L$47)+'СЕТ СН'!$G$11+СВЦЭМ!$D$10+'СЕТ СН'!$G$5-'СЕТ СН'!$G$21</f>
        <v>3403.97028366</v>
      </c>
      <c r="M57" s="35">
        <f>SUMIFS(СВЦЭМ!$D$33:$D$776,СВЦЭМ!$A$33:$A$776,$A57,СВЦЭМ!$B$33:$B$776,M$47)+'СЕТ СН'!$G$11+СВЦЭМ!$D$10+'СЕТ СН'!$G$5-'СЕТ СН'!$G$21</f>
        <v>3402.2744142399997</v>
      </c>
      <c r="N57" s="35">
        <f>SUMIFS(СВЦЭМ!$D$33:$D$776,СВЦЭМ!$A$33:$A$776,$A57,СВЦЭМ!$B$33:$B$776,N$47)+'СЕТ СН'!$G$11+СВЦЭМ!$D$10+'СЕТ СН'!$G$5-'СЕТ СН'!$G$21</f>
        <v>3417.9294413899997</v>
      </c>
      <c r="O57" s="35">
        <f>SUMIFS(СВЦЭМ!$D$33:$D$776,СВЦЭМ!$A$33:$A$776,$A57,СВЦЭМ!$B$33:$B$776,O$47)+'СЕТ СН'!$G$11+СВЦЭМ!$D$10+'СЕТ СН'!$G$5-'СЕТ СН'!$G$21</f>
        <v>3441.91419038</v>
      </c>
      <c r="P57" s="35">
        <f>SUMIFS(СВЦЭМ!$D$33:$D$776,СВЦЭМ!$A$33:$A$776,$A57,СВЦЭМ!$B$33:$B$776,P$47)+'СЕТ СН'!$G$11+СВЦЭМ!$D$10+'СЕТ СН'!$G$5-'СЕТ СН'!$G$21</f>
        <v>3450.5537751500001</v>
      </c>
      <c r="Q57" s="35">
        <f>SUMIFS(СВЦЭМ!$D$33:$D$776,СВЦЭМ!$A$33:$A$776,$A57,СВЦЭМ!$B$33:$B$776,Q$47)+'СЕТ СН'!$G$11+СВЦЭМ!$D$10+'СЕТ СН'!$G$5-'СЕТ СН'!$G$21</f>
        <v>3468.4622427200002</v>
      </c>
      <c r="R57" s="35">
        <f>SUMIFS(СВЦЭМ!$D$33:$D$776,СВЦЭМ!$A$33:$A$776,$A57,СВЦЭМ!$B$33:$B$776,R$47)+'СЕТ СН'!$G$11+СВЦЭМ!$D$10+'СЕТ СН'!$G$5-'СЕТ СН'!$G$21</f>
        <v>3478.3913807499998</v>
      </c>
      <c r="S57" s="35">
        <f>SUMIFS(СВЦЭМ!$D$33:$D$776,СВЦЭМ!$A$33:$A$776,$A57,СВЦЭМ!$B$33:$B$776,S$47)+'СЕТ СН'!$G$11+СВЦЭМ!$D$10+'СЕТ СН'!$G$5-'СЕТ СН'!$G$21</f>
        <v>3481.0888775100002</v>
      </c>
      <c r="T57" s="35">
        <f>SUMIFS(СВЦЭМ!$D$33:$D$776,СВЦЭМ!$A$33:$A$776,$A57,СВЦЭМ!$B$33:$B$776,T$47)+'СЕТ СН'!$G$11+СВЦЭМ!$D$10+'СЕТ СН'!$G$5-'СЕТ СН'!$G$21</f>
        <v>3465.9946390099999</v>
      </c>
      <c r="U57" s="35">
        <f>SUMIFS(СВЦЭМ!$D$33:$D$776,СВЦЭМ!$A$33:$A$776,$A57,СВЦЭМ!$B$33:$B$776,U$47)+'СЕТ СН'!$G$11+СВЦЭМ!$D$10+'СЕТ СН'!$G$5-'СЕТ СН'!$G$21</f>
        <v>3444.3819530299997</v>
      </c>
      <c r="V57" s="35">
        <f>SUMIFS(СВЦЭМ!$D$33:$D$776,СВЦЭМ!$A$33:$A$776,$A57,СВЦЭМ!$B$33:$B$776,V$47)+'СЕТ СН'!$G$11+СВЦЭМ!$D$10+'СЕТ СН'!$G$5-'СЕТ СН'!$G$21</f>
        <v>3410.4556502699998</v>
      </c>
      <c r="W57" s="35">
        <f>SUMIFS(СВЦЭМ!$D$33:$D$776,СВЦЭМ!$A$33:$A$776,$A57,СВЦЭМ!$B$33:$B$776,W$47)+'СЕТ СН'!$G$11+СВЦЭМ!$D$10+'СЕТ СН'!$G$5-'СЕТ СН'!$G$21</f>
        <v>3390.4609609399999</v>
      </c>
      <c r="X57" s="35">
        <f>SUMIFS(СВЦЭМ!$D$33:$D$776,СВЦЭМ!$A$33:$A$776,$A57,СВЦЭМ!$B$33:$B$776,X$47)+'СЕТ СН'!$G$11+СВЦЭМ!$D$10+'СЕТ СН'!$G$5-'СЕТ СН'!$G$21</f>
        <v>3413.4796861599998</v>
      </c>
      <c r="Y57" s="35">
        <f>SUMIFS(СВЦЭМ!$D$33:$D$776,СВЦЭМ!$A$33:$A$776,$A57,СВЦЭМ!$B$33:$B$776,Y$47)+'СЕТ СН'!$G$11+СВЦЭМ!$D$10+'СЕТ СН'!$G$5-'СЕТ СН'!$G$21</f>
        <v>3446.9782244899998</v>
      </c>
    </row>
    <row r="58" spans="1:25" ht="15.75" x14ac:dyDescent="0.2">
      <c r="A58" s="34">
        <f t="shared" si="1"/>
        <v>43596</v>
      </c>
      <c r="B58" s="35">
        <f>SUMIFS(СВЦЭМ!$D$33:$D$776,СВЦЭМ!$A$33:$A$776,$A58,СВЦЭМ!$B$33:$B$776,B$47)+'СЕТ СН'!$G$11+СВЦЭМ!$D$10+'СЕТ СН'!$G$5-'СЕТ СН'!$G$21</f>
        <v>3491.7067772400001</v>
      </c>
      <c r="C58" s="35">
        <f>SUMIFS(СВЦЭМ!$D$33:$D$776,СВЦЭМ!$A$33:$A$776,$A58,СВЦЭМ!$B$33:$B$776,C$47)+'СЕТ СН'!$G$11+СВЦЭМ!$D$10+'СЕТ СН'!$G$5-'СЕТ СН'!$G$21</f>
        <v>3507.7637434200001</v>
      </c>
      <c r="D58" s="35">
        <f>SUMIFS(СВЦЭМ!$D$33:$D$776,СВЦЭМ!$A$33:$A$776,$A58,СВЦЭМ!$B$33:$B$776,D$47)+'СЕТ СН'!$G$11+СВЦЭМ!$D$10+'СЕТ СН'!$G$5-'СЕТ СН'!$G$21</f>
        <v>3540.4978447399999</v>
      </c>
      <c r="E58" s="35">
        <f>SUMIFS(СВЦЭМ!$D$33:$D$776,СВЦЭМ!$A$33:$A$776,$A58,СВЦЭМ!$B$33:$B$776,E$47)+'СЕТ СН'!$G$11+СВЦЭМ!$D$10+'СЕТ СН'!$G$5-'СЕТ СН'!$G$21</f>
        <v>3535.2010857800001</v>
      </c>
      <c r="F58" s="35">
        <f>SUMIFS(СВЦЭМ!$D$33:$D$776,СВЦЭМ!$A$33:$A$776,$A58,СВЦЭМ!$B$33:$B$776,F$47)+'СЕТ СН'!$G$11+СВЦЭМ!$D$10+'СЕТ СН'!$G$5-'СЕТ СН'!$G$21</f>
        <v>3559.03216247</v>
      </c>
      <c r="G58" s="35">
        <f>SUMIFS(СВЦЭМ!$D$33:$D$776,СВЦЭМ!$A$33:$A$776,$A58,СВЦЭМ!$B$33:$B$776,G$47)+'СЕТ СН'!$G$11+СВЦЭМ!$D$10+'СЕТ СН'!$G$5-'СЕТ СН'!$G$21</f>
        <v>3558.7547228499998</v>
      </c>
      <c r="H58" s="35">
        <f>SUMIFS(СВЦЭМ!$D$33:$D$776,СВЦЭМ!$A$33:$A$776,$A58,СВЦЭМ!$B$33:$B$776,H$47)+'СЕТ СН'!$G$11+СВЦЭМ!$D$10+'СЕТ СН'!$G$5-'СЕТ СН'!$G$21</f>
        <v>3476.4285647699999</v>
      </c>
      <c r="I58" s="35">
        <f>SUMIFS(СВЦЭМ!$D$33:$D$776,СВЦЭМ!$A$33:$A$776,$A58,СВЦЭМ!$B$33:$B$776,I$47)+'СЕТ СН'!$G$11+СВЦЭМ!$D$10+'СЕТ СН'!$G$5-'СЕТ СН'!$G$21</f>
        <v>3434.5956526800001</v>
      </c>
      <c r="J58" s="35">
        <f>SUMIFS(СВЦЭМ!$D$33:$D$776,СВЦЭМ!$A$33:$A$776,$A58,СВЦЭМ!$B$33:$B$776,J$47)+'СЕТ СН'!$G$11+СВЦЭМ!$D$10+'СЕТ СН'!$G$5-'СЕТ СН'!$G$21</f>
        <v>3328.0585892899999</v>
      </c>
      <c r="K58" s="35">
        <f>SUMIFS(СВЦЭМ!$D$33:$D$776,СВЦЭМ!$A$33:$A$776,$A58,СВЦЭМ!$B$33:$B$776,K$47)+'СЕТ СН'!$G$11+СВЦЭМ!$D$10+'СЕТ СН'!$G$5-'СЕТ СН'!$G$21</f>
        <v>3248.8278883600001</v>
      </c>
      <c r="L58" s="35">
        <f>SUMIFS(СВЦЭМ!$D$33:$D$776,СВЦЭМ!$A$33:$A$776,$A58,СВЦЭМ!$B$33:$B$776,L$47)+'СЕТ СН'!$G$11+СВЦЭМ!$D$10+'СЕТ СН'!$G$5-'СЕТ СН'!$G$21</f>
        <v>3222.2375057199997</v>
      </c>
      <c r="M58" s="35">
        <f>SUMIFS(СВЦЭМ!$D$33:$D$776,СВЦЭМ!$A$33:$A$776,$A58,СВЦЭМ!$B$33:$B$776,M$47)+'СЕТ СН'!$G$11+СВЦЭМ!$D$10+'СЕТ СН'!$G$5-'СЕТ СН'!$G$21</f>
        <v>3222.8836578800001</v>
      </c>
      <c r="N58" s="35">
        <f>SUMIFS(СВЦЭМ!$D$33:$D$776,СВЦЭМ!$A$33:$A$776,$A58,СВЦЭМ!$B$33:$B$776,N$47)+'СЕТ СН'!$G$11+СВЦЭМ!$D$10+'СЕТ СН'!$G$5-'СЕТ СН'!$G$21</f>
        <v>3235.1925666299999</v>
      </c>
      <c r="O58" s="35">
        <f>SUMIFS(СВЦЭМ!$D$33:$D$776,СВЦЭМ!$A$33:$A$776,$A58,СВЦЭМ!$B$33:$B$776,O$47)+'СЕТ СН'!$G$11+СВЦЭМ!$D$10+'СЕТ СН'!$G$5-'СЕТ СН'!$G$21</f>
        <v>3240.96400692</v>
      </c>
      <c r="P58" s="35">
        <f>SUMIFS(СВЦЭМ!$D$33:$D$776,СВЦЭМ!$A$33:$A$776,$A58,СВЦЭМ!$B$33:$B$776,P$47)+'СЕТ СН'!$G$11+СВЦЭМ!$D$10+'СЕТ СН'!$G$5-'СЕТ СН'!$G$21</f>
        <v>3248.4967525900001</v>
      </c>
      <c r="Q58" s="35">
        <f>SUMIFS(СВЦЭМ!$D$33:$D$776,СВЦЭМ!$A$33:$A$776,$A58,СВЦЭМ!$B$33:$B$776,Q$47)+'СЕТ СН'!$G$11+СВЦЭМ!$D$10+'СЕТ СН'!$G$5-'СЕТ СН'!$G$21</f>
        <v>3254.0332903099998</v>
      </c>
      <c r="R58" s="35">
        <f>SUMIFS(СВЦЭМ!$D$33:$D$776,СВЦЭМ!$A$33:$A$776,$A58,СВЦЭМ!$B$33:$B$776,R$47)+'СЕТ СН'!$G$11+СВЦЭМ!$D$10+'СЕТ СН'!$G$5-'СЕТ СН'!$G$21</f>
        <v>3250.1711453299999</v>
      </c>
      <c r="S58" s="35">
        <f>SUMIFS(СВЦЭМ!$D$33:$D$776,СВЦЭМ!$A$33:$A$776,$A58,СВЦЭМ!$B$33:$B$776,S$47)+'СЕТ СН'!$G$11+СВЦЭМ!$D$10+'СЕТ СН'!$G$5-'СЕТ СН'!$G$21</f>
        <v>3252.0979298399998</v>
      </c>
      <c r="T58" s="35">
        <f>SUMIFS(СВЦЭМ!$D$33:$D$776,СВЦЭМ!$A$33:$A$776,$A58,СВЦЭМ!$B$33:$B$776,T$47)+'СЕТ СН'!$G$11+СВЦЭМ!$D$10+'СЕТ СН'!$G$5-'СЕТ СН'!$G$21</f>
        <v>3241.2891239999999</v>
      </c>
      <c r="U58" s="35">
        <f>SUMIFS(СВЦЭМ!$D$33:$D$776,СВЦЭМ!$A$33:$A$776,$A58,СВЦЭМ!$B$33:$B$776,U$47)+'СЕТ СН'!$G$11+СВЦЭМ!$D$10+'СЕТ СН'!$G$5-'СЕТ СН'!$G$21</f>
        <v>3227.7263180199998</v>
      </c>
      <c r="V58" s="35">
        <f>SUMIFS(СВЦЭМ!$D$33:$D$776,СВЦЭМ!$A$33:$A$776,$A58,СВЦЭМ!$B$33:$B$776,V$47)+'СЕТ СН'!$G$11+СВЦЭМ!$D$10+'СЕТ СН'!$G$5-'СЕТ СН'!$G$21</f>
        <v>3218.2971024500002</v>
      </c>
      <c r="W58" s="35">
        <f>SUMIFS(СВЦЭМ!$D$33:$D$776,СВЦЭМ!$A$33:$A$776,$A58,СВЦЭМ!$B$33:$B$776,W$47)+'СЕТ СН'!$G$11+СВЦЭМ!$D$10+'СЕТ СН'!$G$5-'СЕТ СН'!$G$21</f>
        <v>3230.35626791</v>
      </c>
      <c r="X58" s="35">
        <f>SUMIFS(СВЦЭМ!$D$33:$D$776,СВЦЭМ!$A$33:$A$776,$A58,СВЦЭМ!$B$33:$B$776,X$47)+'СЕТ СН'!$G$11+СВЦЭМ!$D$10+'СЕТ СН'!$G$5-'СЕТ СН'!$G$21</f>
        <v>3252.1718693600001</v>
      </c>
      <c r="Y58" s="35">
        <f>SUMIFS(СВЦЭМ!$D$33:$D$776,СВЦЭМ!$A$33:$A$776,$A58,СВЦЭМ!$B$33:$B$776,Y$47)+'СЕТ СН'!$G$11+СВЦЭМ!$D$10+'СЕТ СН'!$G$5-'СЕТ СН'!$G$21</f>
        <v>3330.03647327</v>
      </c>
    </row>
    <row r="59" spans="1:25" ht="15.75" x14ac:dyDescent="0.2">
      <c r="A59" s="34">
        <f t="shared" si="1"/>
        <v>43597</v>
      </c>
      <c r="B59" s="35">
        <f>SUMIFS(СВЦЭМ!$D$33:$D$776,СВЦЭМ!$A$33:$A$776,$A59,СВЦЭМ!$B$33:$B$776,B$47)+'СЕТ СН'!$G$11+СВЦЭМ!$D$10+'СЕТ СН'!$G$5-'СЕТ СН'!$G$21</f>
        <v>3414.55947883</v>
      </c>
      <c r="C59" s="35">
        <f>SUMIFS(СВЦЭМ!$D$33:$D$776,СВЦЭМ!$A$33:$A$776,$A59,СВЦЭМ!$B$33:$B$776,C$47)+'СЕТ СН'!$G$11+СВЦЭМ!$D$10+'СЕТ СН'!$G$5-'СЕТ СН'!$G$21</f>
        <v>3511.5006990699999</v>
      </c>
      <c r="D59" s="35">
        <f>SUMIFS(СВЦЭМ!$D$33:$D$776,СВЦЭМ!$A$33:$A$776,$A59,СВЦЭМ!$B$33:$B$776,D$47)+'СЕТ СН'!$G$11+СВЦЭМ!$D$10+'СЕТ СН'!$G$5-'СЕТ СН'!$G$21</f>
        <v>3596.3223774500002</v>
      </c>
      <c r="E59" s="35">
        <f>SUMIFS(СВЦЭМ!$D$33:$D$776,СВЦЭМ!$A$33:$A$776,$A59,СВЦЭМ!$B$33:$B$776,E$47)+'СЕТ СН'!$G$11+СВЦЭМ!$D$10+'СЕТ СН'!$G$5-'СЕТ СН'!$G$21</f>
        <v>3590.8944491299999</v>
      </c>
      <c r="F59" s="35">
        <f>SUMIFS(СВЦЭМ!$D$33:$D$776,СВЦЭМ!$A$33:$A$776,$A59,СВЦЭМ!$B$33:$B$776,F$47)+'СЕТ СН'!$G$11+СВЦЭМ!$D$10+'СЕТ СН'!$G$5-'СЕТ СН'!$G$21</f>
        <v>3595.7296998000002</v>
      </c>
      <c r="G59" s="35">
        <f>SUMIFS(СВЦЭМ!$D$33:$D$776,СВЦЭМ!$A$33:$A$776,$A59,СВЦЭМ!$B$33:$B$776,G$47)+'СЕТ СН'!$G$11+СВЦЭМ!$D$10+'СЕТ СН'!$G$5-'СЕТ СН'!$G$21</f>
        <v>3612.6160376600001</v>
      </c>
      <c r="H59" s="35">
        <f>SUMIFS(СВЦЭМ!$D$33:$D$776,СВЦЭМ!$A$33:$A$776,$A59,СВЦЭМ!$B$33:$B$776,H$47)+'СЕТ СН'!$G$11+СВЦЭМ!$D$10+'СЕТ СН'!$G$5-'СЕТ СН'!$G$21</f>
        <v>3551.5115171399998</v>
      </c>
      <c r="I59" s="35">
        <f>SUMIFS(СВЦЭМ!$D$33:$D$776,СВЦЭМ!$A$33:$A$776,$A59,СВЦЭМ!$B$33:$B$776,I$47)+'СЕТ СН'!$G$11+СВЦЭМ!$D$10+'СЕТ СН'!$G$5-'СЕТ СН'!$G$21</f>
        <v>3458.3575004099998</v>
      </c>
      <c r="J59" s="35">
        <f>SUMIFS(СВЦЭМ!$D$33:$D$776,СВЦЭМ!$A$33:$A$776,$A59,СВЦЭМ!$B$33:$B$776,J$47)+'СЕТ СН'!$G$11+СВЦЭМ!$D$10+'СЕТ СН'!$G$5-'СЕТ СН'!$G$21</f>
        <v>3367.43147241</v>
      </c>
      <c r="K59" s="35">
        <f>SUMIFS(СВЦЭМ!$D$33:$D$776,СВЦЭМ!$A$33:$A$776,$A59,СВЦЭМ!$B$33:$B$776,K$47)+'СЕТ СН'!$G$11+СВЦЭМ!$D$10+'СЕТ СН'!$G$5-'СЕТ СН'!$G$21</f>
        <v>3273.4688986599999</v>
      </c>
      <c r="L59" s="35">
        <f>SUMIFS(СВЦЭМ!$D$33:$D$776,СВЦЭМ!$A$33:$A$776,$A59,СВЦЭМ!$B$33:$B$776,L$47)+'СЕТ СН'!$G$11+СВЦЭМ!$D$10+'СЕТ СН'!$G$5-'СЕТ СН'!$G$21</f>
        <v>3225.94927151</v>
      </c>
      <c r="M59" s="35">
        <f>SUMIFS(СВЦЭМ!$D$33:$D$776,СВЦЭМ!$A$33:$A$776,$A59,СВЦЭМ!$B$33:$B$776,M$47)+'СЕТ СН'!$G$11+СВЦЭМ!$D$10+'СЕТ СН'!$G$5-'СЕТ СН'!$G$21</f>
        <v>3210.04736005</v>
      </c>
      <c r="N59" s="35">
        <f>SUMIFS(СВЦЭМ!$D$33:$D$776,СВЦЭМ!$A$33:$A$776,$A59,СВЦЭМ!$B$33:$B$776,N$47)+'СЕТ СН'!$G$11+СВЦЭМ!$D$10+'СЕТ СН'!$G$5-'СЕТ СН'!$G$21</f>
        <v>3216.8739616900002</v>
      </c>
      <c r="O59" s="35">
        <f>SUMIFS(СВЦЭМ!$D$33:$D$776,СВЦЭМ!$A$33:$A$776,$A59,СВЦЭМ!$B$33:$B$776,O$47)+'СЕТ СН'!$G$11+СВЦЭМ!$D$10+'СЕТ СН'!$G$5-'СЕТ СН'!$G$21</f>
        <v>3222.91369708</v>
      </c>
      <c r="P59" s="35">
        <f>SUMIFS(СВЦЭМ!$D$33:$D$776,СВЦЭМ!$A$33:$A$776,$A59,СВЦЭМ!$B$33:$B$776,P$47)+'СЕТ СН'!$G$11+СВЦЭМ!$D$10+'СЕТ СН'!$G$5-'СЕТ СН'!$G$21</f>
        <v>3233.6084695700001</v>
      </c>
      <c r="Q59" s="35">
        <f>SUMIFS(СВЦЭМ!$D$33:$D$776,СВЦЭМ!$A$33:$A$776,$A59,СВЦЭМ!$B$33:$B$776,Q$47)+'СЕТ СН'!$G$11+СВЦЭМ!$D$10+'СЕТ СН'!$G$5-'СЕТ СН'!$G$21</f>
        <v>3248.4602811200002</v>
      </c>
      <c r="R59" s="35">
        <f>SUMIFS(СВЦЭМ!$D$33:$D$776,СВЦЭМ!$A$33:$A$776,$A59,СВЦЭМ!$B$33:$B$776,R$47)+'СЕТ СН'!$G$11+СВЦЭМ!$D$10+'СЕТ СН'!$G$5-'СЕТ СН'!$G$21</f>
        <v>3246.71702267</v>
      </c>
      <c r="S59" s="35">
        <f>SUMIFS(СВЦЭМ!$D$33:$D$776,СВЦЭМ!$A$33:$A$776,$A59,СВЦЭМ!$B$33:$B$776,S$47)+'СЕТ СН'!$G$11+СВЦЭМ!$D$10+'СЕТ СН'!$G$5-'СЕТ СН'!$G$21</f>
        <v>3237.9728227000001</v>
      </c>
      <c r="T59" s="35">
        <f>SUMIFS(СВЦЭМ!$D$33:$D$776,СВЦЭМ!$A$33:$A$776,$A59,СВЦЭМ!$B$33:$B$776,T$47)+'СЕТ СН'!$G$11+СВЦЭМ!$D$10+'СЕТ СН'!$G$5-'СЕТ СН'!$G$21</f>
        <v>3221.9230269199998</v>
      </c>
      <c r="U59" s="35">
        <f>SUMIFS(СВЦЭМ!$D$33:$D$776,СВЦЭМ!$A$33:$A$776,$A59,СВЦЭМ!$B$33:$B$776,U$47)+'СЕТ СН'!$G$11+СВЦЭМ!$D$10+'СЕТ СН'!$G$5-'СЕТ СН'!$G$21</f>
        <v>3198.4428221799999</v>
      </c>
      <c r="V59" s="35">
        <f>SUMIFS(СВЦЭМ!$D$33:$D$776,СВЦЭМ!$A$33:$A$776,$A59,СВЦЭМ!$B$33:$B$776,V$47)+'СЕТ СН'!$G$11+СВЦЭМ!$D$10+'СЕТ СН'!$G$5-'СЕТ СН'!$G$21</f>
        <v>3174.2065185800002</v>
      </c>
      <c r="W59" s="35">
        <f>SUMIFS(СВЦЭМ!$D$33:$D$776,СВЦЭМ!$A$33:$A$776,$A59,СВЦЭМ!$B$33:$B$776,W$47)+'СЕТ СН'!$G$11+СВЦЭМ!$D$10+'СЕТ СН'!$G$5-'СЕТ СН'!$G$21</f>
        <v>3176.9505579900001</v>
      </c>
      <c r="X59" s="35">
        <f>SUMIFS(СВЦЭМ!$D$33:$D$776,СВЦЭМ!$A$33:$A$776,$A59,СВЦЭМ!$B$33:$B$776,X$47)+'СЕТ СН'!$G$11+СВЦЭМ!$D$10+'СЕТ СН'!$G$5-'СЕТ СН'!$G$21</f>
        <v>3211.6554568699999</v>
      </c>
      <c r="Y59" s="35">
        <f>SUMIFS(СВЦЭМ!$D$33:$D$776,СВЦЭМ!$A$33:$A$776,$A59,СВЦЭМ!$B$33:$B$776,Y$47)+'СЕТ СН'!$G$11+СВЦЭМ!$D$10+'СЕТ СН'!$G$5-'СЕТ СН'!$G$21</f>
        <v>3288.8354211000001</v>
      </c>
    </row>
    <row r="60" spans="1:25" ht="15.75" x14ac:dyDescent="0.2">
      <c r="A60" s="34">
        <f t="shared" si="1"/>
        <v>43598</v>
      </c>
      <c r="B60" s="35">
        <f>SUMIFS(СВЦЭМ!$D$33:$D$776,СВЦЭМ!$A$33:$A$776,$A60,СВЦЭМ!$B$33:$B$776,B$47)+'СЕТ СН'!$G$11+СВЦЭМ!$D$10+'СЕТ СН'!$G$5-'СЕТ СН'!$G$21</f>
        <v>3315.2240854299998</v>
      </c>
      <c r="C60" s="35">
        <f>SUMIFS(СВЦЭМ!$D$33:$D$776,СВЦЭМ!$A$33:$A$776,$A60,СВЦЭМ!$B$33:$B$776,C$47)+'СЕТ СН'!$G$11+СВЦЭМ!$D$10+'СЕТ СН'!$G$5-'СЕТ СН'!$G$21</f>
        <v>3413.4971260299999</v>
      </c>
      <c r="D60" s="35">
        <f>SUMIFS(СВЦЭМ!$D$33:$D$776,СВЦЭМ!$A$33:$A$776,$A60,СВЦЭМ!$B$33:$B$776,D$47)+'СЕТ СН'!$G$11+СВЦЭМ!$D$10+'СЕТ СН'!$G$5-'СЕТ СН'!$G$21</f>
        <v>3515.0769155600001</v>
      </c>
      <c r="E60" s="35">
        <f>SUMIFS(СВЦЭМ!$D$33:$D$776,СВЦЭМ!$A$33:$A$776,$A60,СВЦЭМ!$B$33:$B$776,E$47)+'СЕТ СН'!$G$11+СВЦЭМ!$D$10+'СЕТ СН'!$G$5-'СЕТ СН'!$G$21</f>
        <v>3527.4982048100001</v>
      </c>
      <c r="F60" s="35">
        <f>SUMIFS(СВЦЭМ!$D$33:$D$776,СВЦЭМ!$A$33:$A$776,$A60,СВЦЭМ!$B$33:$B$776,F$47)+'СЕТ СН'!$G$11+СВЦЭМ!$D$10+'СЕТ СН'!$G$5-'СЕТ СН'!$G$21</f>
        <v>3538.0213041799998</v>
      </c>
      <c r="G60" s="35">
        <f>SUMIFS(СВЦЭМ!$D$33:$D$776,СВЦЭМ!$A$33:$A$776,$A60,СВЦЭМ!$B$33:$B$776,G$47)+'СЕТ СН'!$G$11+СВЦЭМ!$D$10+'СЕТ СН'!$G$5-'СЕТ СН'!$G$21</f>
        <v>3534.9994698999999</v>
      </c>
      <c r="H60" s="35">
        <f>SUMIFS(СВЦЭМ!$D$33:$D$776,СВЦЭМ!$A$33:$A$776,$A60,СВЦЭМ!$B$33:$B$776,H$47)+'СЕТ СН'!$G$11+СВЦЭМ!$D$10+'СЕТ СН'!$G$5-'СЕТ СН'!$G$21</f>
        <v>3467.5815986699999</v>
      </c>
      <c r="I60" s="35">
        <f>SUMIFS(СВЦЭМ!$D$33:$D$776,СВЦЭМ!$A$33:$A$776,$A60,СВЦЭМ!$B$33:$B$776,I$47)+'СЕТ СН'!$G$11+СВЦЭМ!$D$10+'СЕТ СН'!$G$5-'СЕТ СН'!$G$21</f>
        <v>3369.8177777299998</v>
      </c>
      <c r="J60" s="35">
        <f>SUMIFS(СВЦЭМ!$D$33:$D$776,СВЦЭМ!$A$33:$A$776,$A60,СВЦЭМ!$B$33:$B$776,J$47)+'СЕТ СН'!$G$11+СВЦЭМ!$D$10+'СЕТ СН'!$G$5-'СЕТ СН'!$G$21</f>
        <v>3307.9249810299998</v>
      </c>
      <c r="K60" s="35">
        <f>SUMIFS(СВЦЭМ!$D$33:$D$776,СВЦЭМ!$A$33:$A$776,$A60,СВЦЭМ!$B$33:$B$776,K$47)+'СЕТ СН'!$G$11+СВЦЭМ!$D$10+'СЕТ СН'!$G$5-'СЕТ СН'!$G$21</f>
        <v>3282.4447596700002</v>
      </c>
      <c r="L60" s="35">
        <f>SUMIFS(СВЦЭМ!$D$33:$D$776,СВЦЭМ!$A$33:$A$776,$A60,СВЦЭМ!$B$33:$B$776,L$47)+'СЕТ СН'!$G$11+СВЦЭМ!$D$10+'СЕТ СН'!$G$5-'СЕТ СН'!$G$21</f>
        <v>3258.1068482599999</v>
      </c>
      <c r="M60" s="35">
        <f>SUMIFS(СВЦЭМ!$D$33:$D$776,СВЦЭМ!$A$33:$A$776,$A60,СВЦЭМ!$B$33:$B$776,M$47)+'СЕТ СН'!$G$11+СВЦЭМ!$D$10+'СЕТ СН'!$G$5-'СЕТ СН'!$G$21</f>
        <v>3255.70659406</v>
      </c>
      <c r="N60" s="35">
        <f>SUMIFS(СВЦЭМ!$D$33:$D$776,СВЦЭМ!$A$33:$A$776,$A60,СВЦЭМ!$B$33:$B$776,N$47)+'СЕТ СН'!$G$11+СВЦЭМ!$D$10+'СЕТ СН'!$G$5-'СЕТ СН'!$G$21</f>
        <v>3250.4242624799999</v>
      </c>
      <c r="O60" s="35">
        <f>SUMIFS(СВЦЭМ!$D$33:$D$776,СВЦЭМ!$A$33:$A$776,$A60,СВЦЭМ!$B$33:$B$776,O$47)+'СЕТ СН'!$G$11+СВЦЭМ!$D$10+'СЕТ СН'!$G$5-'СЕТ СН'!$G$21</f>
        <v>3258.7494331399998</v>
      </c>
      <c r="P60" s="35">
        <f>SUMIFS(СВЦЭМ!$D$33:$D$776,СВЦЭМ!$A$33:$A$776,$A60,СВЦЭМ!$B$33:$B$776,P$47)+'СЕТ СН'!$G$11+СВЦЭМ!$D$10+'СЕТ СН'!$G$5-'СЕТ СН'!$G$21</f>
        <v>3267.8708424599999</v>
      </c>
      <c r="Q60" s="35">
        <f>SUMIFS(СВЦЭМ!$D$33:$D$776,СВЦЭМ!$A$33:$A$776,$A60,СВЦЭМ!$B$33:$B$776,Q$47)+'СЕТ СН'!$G$11+СВЦЭМ!$D$10+'СЕТ СН'!$G$5-'СЕТ СН'!$G$21</f>
        <v>3262.6827914400001</v>
      </c>
      <c r="R60" s="35">
        <f>SUMIFS(СВЦЭМ!$D$33:$D$776,СВЦЭМ!$A$33:$A$776,$A60,СВЦЭМ!$B$33:$B$776,R$47)+'СЕТ СН'!$G$11+СВЦЭМ!$D$10+'СЕТ СН'!$G$5-'СЕТ СН'!$G$21</f>
        <v>3270.1879227999998</v>
      </c>
      <c r="S60" s="35">
        <f>SUMIFS(СВЦЭМ!$D$33:$D$776,СВЦЭМ!$A$33:$A$776,$A60,СВЦЭМ!$B$33:$B$776,S$47)+'СЕТ СН'!$G$11+СВЦЭМ!$D$10+'СЕТ СН'!$G$5-'СЕТ СН'!$G$21</f>
        <v>3272.4468851199999</v>
      </c>
      <c r="T60" s="35">
        <f>SUMIFS(СВЦЭМ!$D$33:$D$776,СВЦЭМ!$A$33:$A$776,$A60,СВЦЭМ!$B$33:$B$776,T$47)+'СЕТ СН'!$G$11+СВЦЭМ!$D$10+'СЕТ СН'!$G$5-'СЕТ СН'!$G$21</f>
        <v>3262.0016016300001</v>
      </c>
      <c r="U60" s="35">
        <f>SUMIFS(СВЦЭМ!$D$33:$D$776,СВЦЭМ!$A$33:$A$776,$A60,СВЦЭМ!$B$33:$B$776,U$47)+'СЕТ СН'!$G$11+СВЦЭМ!$D$10+'СЕТ СН'!$G$5-'СЕТ СН'!$G$21</f>
        <v>3262.3912794600001</v>
      </c>
      <c r="V60" s="35">
        <f>SUMIFS(СВЦЭМ!$D$33:$D$776,СВЦЭМ!$A$33:$A$776,$A60,СВЦЭМ!$B$33:$B$776,V$47)+'СЕТ СН'!$G$11+СВЦЭМ!$D$10+'СЕТ СН'!$G$5-'СЕТ СН'!$G$21</f>
        <v>3265.5069359999998</v>
      </c>
      <c r="W60" s="35">
        <f>SUMIFS(СВЦЭМ!$D$33:$D$776,СВЦЭМ!$A$33:$A$776,$A60,СВЦЭМ!$B$33:$B$776,W$47)+'СЕТ СН'!$G$11+СВЦЭМ!$D$10+'СЕТ СН'!$G$5-'СЕТ СН'!$G$21</f>
        <v>3246.6257681699999</v>
      </c>
      <c r="X60" s="35">
        <f>SUMIFS(СВЦЭМ!$D$33:$D$776,СВЦЭМ!$A$33:$A$776,$A60,СВЦЭМ!$B$33:$B$776,X$47)+'СЕТ СН'!$G$11+СВЦЭМ!$D$10+'СЕТ СН'!$G$5-'СЕТ СН'!$G$21</f>
        <v>3283.4402546399997</v>
      </c>
      <c r="Y60" s="35">
        <f>SUMIFS(СВЦЭМ!$D$33:$D$776,СВЦЭМ!$A$33:$A$776,$A60,СВЦЭМ!$B$33:$B$776,Y$47)+'СЕТ СН'!$G$11+СВЦЭМ!$D$10+'СЕТ СН'!$G$5-'СЕТ СН'!$G$21</f>
        <v>3342.5164271399999</v>
      </c>
    </row>
    <row r="61" spans="1:25" ht="15.75" x14ac:dyDescent="0.2">
      <c r="A61" s="34">
        <f t="shared" si="1"/>
        <v>43599</v>
      </c>
      <c r="B61" s="35">
        <f>SUMIFS(СВЦЭМ!$D$33:$D$776,СВЦЭМ!$A$33:$A$776,$A61,СВЦЭМ!$B$33:$B$776,B$47)+'СЕТ СН'!$G$11+СВЦЭМ!$D$10+'СЕТ СН'!$G$5-'СЕТ СН'!$G$21</f>
        <v>3431.9097309099998</v>
      </c>
      <c r="C61" s="35">
        <f>SUMIFS(СВЦЭМ!$D$33:$D$776,СВЦЭМ!$A$33:$A$776,$A61,СВЦЭМ!$B$33:$B$776,C$47)+'СЕТ СН'!$G$11+СВЦЭМ!$D$10+'СЕТ СН'!$G$5-'СЕТ СН'!$G$21</f>
        <v>3544.6219042900002</v>
      </c>
      <c r="D61" s="35">
        <f>SUMIFS(СВЦЭМ!$D$33:$D$776,СВЦЭМ!$A$33:$A$776,$A61,СВЦЭМ!$B$33:$B$776,D$47)+'СЕТ СН'!$G$11+СВЦЭМ!$D$10+'СЕТ СН'!$G$5-'СЕТ СН'!$G$21</f>
        <v>3639.6986954499998</v>
      </c>
      <c r="E61" s="35">
        <f>SUMIFS(СВЦЭМ!$D$33:$D$776,СВЦЭМ!$A$33:$A$776,$A61,СВЦЭМ!$B$33:$B$776,E$47)+'СЕТ СН'!$G$11+СВЦЭМ!$D$10+'СЕТ СН'!$G$5-'СЕТ СН'!$G$21</f>
        <v>3645.3825351599999</v>
      </c>
      <c r="F61" s="35">
        <f>SUMIFS(СВЦЭМ!$D$33:$D$776,СВЦЭМ!$A$33:$A$776,$A61,СВЦЭМ!$B$33:$B$776,F$47)+'СЕТ СН'!$G$11+СВЦЭМ!$D$10+'СЕТ СН'!$G$5-'СЕТ СН'!$G$21</f>
        <v>3645.4179971599997</v>
      </c>
      <c r="G61" s="35">
        <f>SUMIFS(СВЦЭМ!$D$33:$D$776,СВЦЭМ!$A$33:$A$776,$A61,СВЦЭМ!$B$33:$B$776,G$47)+'СЕТ СН'!$G$11+СВЦЭМ!$D$10+'СЕТ СН'!$G$5-'СЕТ СН'!$G$21</f>
        <v>3622.9721463300002</v>
      </c>
      <c r="H61" s="35">
        <f>SUMIFS(СВЦЭМ!$D$33:$D$776,СВЦЭМ!$A$33:$A$776,$A61,СВЦЭМ!$B$33:$B$776,H$47)+'СЕТ СН'!$G$11+СВЦЭМ!$D$10+'СЕТ СН'!$G$5-'СЕТ СН'!$G$21</f>
        <v>3502.7665227899997</v>
      </c>
      <c r="I61" s="35">
        <f>SUMIFS(СВЦЭМ!$D$33:$D$776,СВЦЭМ!$A$33:$A$776,$A61,СВЦЭМ!$B$33:$B$776,I$47)+'СЕТ СН'!$G$11+СВЦЭМ!$D$10+'СЕТ СН'!$G$5-'СЕТ СН'!$G$21</f>
        <v>3379.98573351</v>
      </c>
      <c r="J61" s="35">
        <f>SUMIFS(СВЦЭМ!$D$33:$D$776,СВЦЭМ!$A$33:$A$776,$A61,СВЦЭМ!$B$33:$B$776,J$47)+'СЕТ СН'!$G$11+СВЦЭМ!$D$10+'СЕТ СН'!$G$5-'СЕТ СН'!$G$21</f>
        <v>3318.7367664600001</v>
      </c>
      <c r="K61" s="35">
        <f>SUMIFS(СВЦЭМ!$D$33:$D$776,СВЦЭМ!$A$33:$A$776,$A61,СВЦЭМ!$B$33:$B$776,K$47)+'СЕТ СН'!$G$11+СВЦЭМ!$D$10+'СЕТ СН'!$G$5-'СЕТ СН'!$G$21</f>
        <v>3255.8325450799998</v>
      </c>
      <c r="L61" s="35">
        <f>SUMIFS(СВЦЭМ!$D$33:$D$776,СВЦЭМ!$A$33:$A$776,$A61,СВЦЭМ!$B$33:$B$776,L$47)+'СЕТ СН'!$G$11+СВЦЭМ!$D$10+'СЕТ СН'!$G$5-'СЕТ СН'!$G$21</f>
        <v>3239.3312248900002</v>
      </c>
      <c r="M61" s="35">
        <f>SUMIFS(СВЦЭМ!$D$33:$D$776,СВЦЭМ!$A$33:$A$776,$A61,СВЦЭМ!$B$33:$B$776,M$47)+'СЕТ СН'!$G$11+СВЦЭМ!$D$10+'СЕТ СН'!$G$5-'СЕТ СН'!$G$21</f>
        <v>3234.7763631600001</v>
      </c>
      <c r="N61" s="35">
        <f>SUMIFS(СВЦЭМ!$D$33:$D$776,СВЦЭМ!$A$33:$A$776,$A61,СВЦЭМ!$B$33:$B$776,N$47)+'СЕТ СН'!$G$11+СВЦЭМ!$D$10+'СЕТ СН'!$G$5-'СЕТ СН'!$G$21</f>
        <v>3240.1907264699998</v>
      </c>
      <c r="O61" s="35">
        <f>SUMIFS(СВЦЭМ!$D$33:$D$776,СВЦЭМ!$A$33:$A$776,$A61,СВЦЭМ!$B$33:$B$776,O$47)+'СЕТ СН'!$G$11+СВЦЭМ!$D$10+'СЕТ СН'!$G$5-'СЕТ СН'!$G$21</f>
        <v>3248.2252493999999</v>
      </c>
      <c r="P61" s="35">
        <f>SUMIFS(СВЦЭМ!$D$33:$D$776,СВЦЭМ!$A$33:$A$776,$A61,СВЦЭМ!$B$33:$B$776,P$47)+'СЕТ СН'!$G$11+СВЦЭМ!$D$10+'СЕТ СН'!$G$5-'СЕТ СН'!$G$21</f>
        <v>3259.4678796899998</v>
      </c>
      <c r="Q61" s="35">
        <f>SUMIFS(СВЦЭМ!$D$33:$D$776,СВЦЭМ!$A$33:$A$776,$A61,СВЦЭМ!$B$33:$B$776,Q$47)+'СЕТ СН'!$G$11+СВЦЭМ!$D$10+'СЕТ СН'!$G$5-'СЕТ СН'!$G$21</f>
        <v>3261.7525514999998</v>
      </c>
      <c r="R61" s="35">
        <f>SUMIFS(СВЦЭМ!$D$33:$D$776,СВЦЭМ!$A$33:$A$776,$A61,СВЦЭМ!$B$33:$B$776,R$47)+'СЕТ СН'!$G$11+СВЦЭМ!$D$10+'СЕТ СН'!$G$5-'СЕТ СН'!$G$21</f>
        <v>3255.60140899</v>
      </c>
      <c r="S61" s="35">
        <f>SUMIFS(СВЦЭМ!$D$33:$D$776,СВЦЭМ!$A$33:$A$776,$A61,СВЦЭМ!$B$33:$B$776,S$47)+'СЕТ СН'!$G$11+СВЦЭМ!$D$10+'СЕТ СН'!$G$5-'СЕТ СН'!$G$21</f>
        <v>3256.9374031500001</v>
      </c>
      <c r="T61" s="35">
        <f>SUMIFS(СВЦЭМ!$D$33:$D$776,СВЦЭМ!$A$33:$A$776,$A61,СВЦЭМ!$B$33:$B$776,T$47)+'СЕТ СН'!$G$11+СВЦЭМ!$D$10+'СЕТ СН'!$G$5-'СЕТ СН'!$G$21</f>
        <v>3253.11699004</v>
      </c>
      <c r="U61" s="35">
        <f>SUMIFS(СВЦЭМ!$D$33:$D$776,СВЦЭМ!$A$33:$A$776,$A61,СВЦЭМ!$B$33:$B$776,U$47)+'СЕТ СН'!$G$11+СВЦЭМ!$D$10+'СЕТ СН'!$G$5-'СЕТ СН'!$G$21</f>
        <v>3232.0274180799997</v>
      </c>
      <c r="V61" s="35">
        <f>SUMIFS(СВЦЭМ!$D$33:$D$776,СВЦЭМ!$A$33:$A$776,$A61,СВЦЭМ!$B$33:$B$776,V$47)+'СЕТ СН'!$G$11+СВЦЭМ!$D$10+'СЕТ СН'!$G$5-'СЕТ СН'!$G$21</f>
        <v>3220.94332304</v>
      </c>
      <c r="W61" s="35">
        <f>SUMIFS(СВЦЭМ!$D$33:$D$776,СВЦЭМ!$A$33:$A$776,$A61,СВЦЭМ!$B$33:$B$776,W$47)+'СЕТ СН'!$G$11+СВЦЭМ!$D$10+'СЕТ СН'!$G$5-'СЕТ СН'!$G$21</f>
        <v>3235.0334342000001</v>
      </c>
      <c r="X61" s="35">
        <f>SUMIFS(СВЦЭМ!$D$33:$D$776,СВЦЭМ!$A$33:$A$776,$A61,СВЦЭМ!$B$33:$B$776,X$47)+'СЕТ СН'!$G$11+СВЦЭМ!$D$10+'СЕТ СН'!$G$5-'СЕТ СН'!$G$21</f>
        <v>3214.2444548899998</v>
      </c>
      <c r="Y61" s="35">
        <f>SUMIFS(СВЦЭМ!$D$33:$D$776,СВЦЭМ!$A$33:$A$776,$A61,СВЦЭМ!$B$33:$B$776,Y$47)+'СЕТ СН'!$G$11+СВЦЭМ!$D$10+'СЕТ СН'!$G$5-'СЕТ СН'!$G$21</f>
        <v>3284.7435119100001</v>
      </c>
    </row>
    <row r="62" spans="1:25" ht="15.75" x14ac:dyDescent="0.2">
      <c r="A62" s="34">
        <f t="shared" si="1"/>
        <v>43600</v>
      </c>
      <c r="B62" s="35">
        <f>SUMIFS(СВЦЭМ!$D$33:$D$776,СВЦЭМ!$A$33:$A$776,$A62,СВЦЭМ!$B$33:$B$776,B$47)+'СЕТ СН'!$G$11+СВЦЭМ!$D$10+'СЕТ СН'!$G$5-'СЕТ СН'!$G$21</f>
        <v>3363.5102935</v>
      </c>
      <c r="C62" s="35">
        <f>SUMIFS(СВЦЭМ!$D$33:$D$776,СВЦЭМ!$A$33:$A$776,$A62,СВЦЭМ!$B$33:$B$776,C$47)+'СЕТ СН'!$G$11+СВЦЭМ!$D$10+'СЕТ СН'!$G$5-'СЕТ СН'!$G$21</f>
        <v>3443.7683086299999</v>
      </c>
      <c r="D62" s="35">
        <f>SUMIFS(СВЦЭМ!$D$33:$D$776,СВЦЭМ!$A$33:$A$776,$A62,СВЦЭМ!$B$33:$B$776,D$47)+'СЕТ СН'!$G$11+СВЦЭМ!$D$10+'СЕТ СН'!$G$5-'СЕТ СН'!$G$21</f>
        <v>3532.8569962000001</v>
      </c>
      <c r="E62" s="35">
        <f>SUMIFS(СВЦЭМ!$D$33:$D$776,СВЦЭМ!$A$33:$A$776,$A62,СВЦЭМ!$B$33:$B$776,E$47)+'СЕТ СН'!$G$11+СВЦЭМ!$D$10+'СЕТ СН'!$G$5-'СЕТ СН'!$G$21</f>
        <v>3545.00293771</v>
      </c>
      <c r="F62" s="35">
        <f>SUMIFS(СВЦЭМ!$D$33:$D$776,СВЦЭМ!$A$33:$A$776,$A62,СВЦЭМ!$B$33:$B$776,F$47)+'СЕТ СН'!$G$11+СВЦЭМ!$D$10+'СЕТ СН'!$G$5-'СЕТ СН'!$G$21</f>
        <v>3555.9231314600001</v>
      </c>
      <c r="G62" s="35">
        <f>SUMIFS(СВЦЭМ!$D$33:$D$776,СВЦЭМ!$A$33:$A$776,$A62,СВЦЭМ!$B$33:$B$776,G$47)+'СЕТ СН'!$G$11+СВЦЭМ!$D$10+'СЕТ СН'!$G$5-'СЕТ СН'!$G$21</f>
        <v>3545.4731256</v>
      </c>
      <c r="H62" s="35">
        <f>SUMIFS(СВЦЭМ!$D$33:$D$776,СВЦЭМ!$A$33:$A$776,$A62,СВЦЭМ!$B$33:$B$776,H$47)+'СЕТ СН'!$G$11+СВЦЭМ!$D$10+'СЕТ СН'!$G$5-'СЕТ СН'!$G$21</f>
        <v>3449.3692987099998</v>
      </c>
      <c r="I62" s="35">
        <f>SUMIFS(СВЦЭМ!$D$33:$D$776,СВЦЭМ!$A$33:$A$776,$A62,СВЦЭМ!$B$33:$B$776,I$47)+'СЕТ СН'!$G$11+СВЦЭМ!$D$10+'СЕТ СН'!$G$5-'СЕТ СН'!$G$21</f>
        <v>3358.8276265899999</v>
      </c>
      <c r="J62" s="35">
        <f>SUMIFS(СВЦЭМ!$D$33:$D$776,СВЦЭМ!$A$33:$A$776,$A62,СВЦЭМ!$B$33:$B$776,J$47)+'СЕТ СН'!$G$11+СВЦЭМ!$D$10+'СЕТ СН'!$G$5-'СЕТ СН'!$G$21</f>
        <v>3299.7393073899998</v>
      </c>
      <c r="K62" s="35">
        <f>SUMIFS(СВЦЭМ!$D$33:$D$776,СВЦЭМ!$A$33:$A$776,$A62,СВЦЭМ!$B$33:$B$776,K$47)+'СЕТ СН'!$G$11+СВЦЭМ!$D$10+'СЕТ СН'!$G$5-'СЕТ СН'!$G$21</f>
        <v>3246.1829163000002</v>
      </c>
      <c r="L62" s="35">
        <f>SUMIFS(СВЦЭМ!$D$33:$D$776,СВЦЭМ!$A$33:$A$776,$A62,СВЦЭМ!$B$33:$B$776,L$47)+'СЕТ СН'!$G$11+СВЦЭМ!$D$10+'СЕТ СН'!$G$5-'СЕТ СН'!$G$21</f>
        <v>3229.68332057</v>
      </c>
      <c r="M62" s="35">
        <f>SUMIFS(СВЦЭМ!$D$33:$D$776,СВЦЭМ!$A$33:$A$776,$A62,СВЦЭМ!$B$33:$B$776,M$47)+'СЕТ СН'!$G$11+СВЦЭМ!$D$10+'СЕТ СН'!$G$5-'СЕТ СН'!$G$21</f>
        <v>3240.4428469700001</v>
      </c>
      <c r="N62" s="35">
        <f>SUMIFS(СВЦЭМ!$D$33:$D$776,СВЦЭМ!$A$33:$A$776,$A62,СВЦЭМ!$B$33:$B$776,N$47)+'СЕТ СН'!$G$11+СВЦЭМ!$D$10+'СЕТ СН'!$G$5-'СЕТ СН'!$G$21</f>
        <v>3235.4913741400001</v>
      </c>
      <c r="O62" s="35">
        <f>SUMIFS(СВЦЭМ!$D$33:$D$776,СВЦЭМ!$A$33:$A$776,$A62,СВЦЭМ!$B$33:$B$776,O$47)+'СЕТ СН'!$G$11+СВЦЭМ!$D$10+'СЕТ СН'!$G$5-'СЕТ СН'!$G$21</f>
        <v>3248.52251695</v>
      </c>
      <c r="P62" s="35">
        <f>SUMIFS(СВЦЭМ!$D$33:$D$776,СВЦЭМ!$A$33:$A$776,$A62,СВЦЭМ!$B$33:$B$776,P$47)+'СЕТ СН'!$G$11+СВЦЭМ!$D$10+'СЕТ СН'!$G$5-'СЕТ СН'!$G$21</f>
        <v>3254.0906614099999</v>
      </c>
      <c r="Q62" s="35">
        <f>SUMIFS(СВЦЭМ!$D$33:$D$776,СВЦЭМ!$A$33:$A$776,$A62,СВЦЭМ!$B$33:$B$776,Q$47)+'СЕТ СН'!$G$11+СВЦЭМ!$D$10+'СЕТ СН'!$G$5-'СЕТ СН'!$G$21</f>
        <v>3250.7536888699997</v>
      </c>
      <c r="R62" s="35">
        <f>SUMIFS(СВЦЭМ!$D$33:$D$776,СВЦЭМ!$A$33:$A$776,$A62,СВЦЭМ!$B$33:$B$776,R$47)+'СЕТ СН'!$G$11+СВЦЭМ!$D$10+'СЕТ СН'!$G$5-'СЕТ СН'!$G$21</f>
        <v>3253.3724712899998</v>
      </c>
      <c r="S62" s="35">
        <f>SUMIFS(СВЦЭМ!$D$33:$D$776,СВЦЭМ!$A$33:$A$776,$A62,СВЦЭМ!$B$33:$B$776,S$47)+'СЕТ СН'!$G$11+СВЦЭМ!$D$10+'СЕТ СН'!$G$5-'СЕТ СН'!$G$21</f>
        <v>3272.9742308599998</v>
      </c>
      <c r="T62" s="35">
        <f>SUMIFS(СВЦЭМ!$D$33:$D$776,СВЦЭМ!$A$33:$A$776,$A62,СВЦЭМ!$B$33:$B$776,T$47)+'СЕТ СН'!$G$11+СВЦЭМ!$D$10+'СЕТ СН'!$G$5-'СЕТ СН'!$G$21</f>
        <v>3271.5462813499998</v>
      </c>
      <c r="U62" s="35">
        <f>SUMIFS(СВЦЭМ!$D$33:$D$776,СВЦЭМ!$A$33:$A$776,$A62,СВЦЭМ!$B$33:$B$776,U$47)+'СЕТ СН'!$G$11+СВЦЭМ!$D$10+'СЕТ СН'!$G$5-'СЕТ СН'!$G$21</f>
        <v>3261.56712591</v>
      </c>
      <c r="V62" s="35">
        <f>SUMIFS(СВЦЭМ!$D$33:$D$776,СВЦЭМ!$A$33:$A$776,$A62,СВЦЭМ!$B$33:$B$776,V$47)+'СЕТ СН'!$G$11+СВЦЭМ!$D$10+'СЕТ СН'!$G$5-'СЕТ СН'!$G$21</f>
        <v>3249.5541869999997</v>
      </c>
      <c r="W62" s="35">
        <f>SUMIFS(СВЦЭМ!$D$33:$D$776,СВЦЭМ!$A$33:$A$776,$A62,СВЦЭМ!$B$33:$B$776,W$47)+'СЕТ СН'!$G$11+СВЦЭМ!$D$10+'СЕТ СН'!$G$5-'СЕТ СН'!$G$21</f>
        <v>3251.3268010399997</v>
      </c>
      <c r="X62" s="35">
        <f>SUMIFS(СВЦЭМ!$D$33:$D$776,СВЦЭМ!$A$33:$A$776,$A62,СВЦЭМ!$B$33:$B$776,X$47)+'СЕТ СН'!$G$11+СВЦЭМ!$D$10+'СЕТ СН'!$G$5-'СЕТ СН'!$G$21</f>
        <v>3255.2481479999997</v>
      </c>
      <c r="Y62" s="35">
        <f>SUMIFS(СВЦЭМ!$D$33:$D$776,СВЦЭМ!$A$33:$A$776,$A62,СВЦЭМ!$B$33:$B$776,Y$47)+'СЕТ СН'!$G$11+СВЦЭМ!$D$10+'СЕТ СН'!$G$5-'СЕТ СН'!$G$21</f>
        <v>3333.8767600699998</v>
      </c>
    </row>
    <row r="63" spans="1:25" ht="15.75" x14ac:dyDescent="0.2">
      <c r="A63" s="34">
        <f t="shared" si="1"/>
        <v>43601</v>
      </c>
      <c r="B63" s="35">
        <f>SUMIFS(СВЦЭМ!$D$33:$D$776,СВЦЭМ!$A$33:$A$776,$A63,СВЦЭМ!$B$33:$B$776,B$47)+'СЕТ СН'!$G$11+СВЦЭМ!$D$10+'СЕТ СН'!$G$5-'СЕТ СН'!$G$21</f>
        <v>3378.0380200199997</v>
      </c>
      <c r="C63" s="35">
        <f>SUMIFS(СВЦЭМ!$D$33:$D$776,СВЦЭМ!$A$33:$A$776,$A63,СВЦЭМ!$B$33:$B$776,C$47)+'СЕТ СН'!$G$11+СВЦЭМ!$D$10+'СЕТ СН'!$G$5-'СЕТ СН'!$G$21</f>
        <v>3493.6135576299998</v>
      </c>
      <c r="D63" s="35">
        <f>SUMIFS(СВЦЭМ!$D$33:$D$776,СВЦЭМ!$A$33:$A$776,$A63,СВЦЭМ!$B$33:$B$776,D$47)+'СЕТ СН'!$G$11+СВЦЭМ!$D$10+'СЕТ СН'!$G$5-'СЕТ СН'!$G$21</f>
        <v>3563.7858985499997</v>
      </c>
      <c r="E63" s="35">
        <f>SUMIFS(СВЦЭМ!$D$33:$D$776,СВЦЭМ!$A$33:$A$776,$A63,СВЦЭМ!$B$33:$B$776,E$47)+'СЕТ СН'!$G$11+СВЦЭМ!$D$10+'СЕТ СН'!$G$5-'СЕТ СН'!$G$21</f>
        <v>3581.28637131</v>
      </c>
      <c r="F63" s="35">
        <f>SUMIFS(СВЦЭМ!$D$33:$D$776,СВЦЭМ!$A$33:$A$776,$A63,СВЦЭМ!$B$33:$B$776,F$47)+'СЕТ СН'!$G$11+СВЦЭМ!$D$10+'СЕТ СН'!$G$5-'СЕТ СН'!$G$21</f>
        <v>3584.89693154</v>
      </c>
      <c r="G63" s="35">
        <f>SUMIFS(СВЦЭМ!$D$33:$D$776,СВЦЭМ!$A$33:$A$776,$A63,СВЦЭМ!$B$33:$B$776,G$47)+'СЕТ СН'!$G$11+СВЦЭМ!$D$10+'СЕТ СН'!$G$5-'СЕТ СН'!$G$21</f>
        <v>3565.3466731799999</v>
      </c>
      <c r="H63" s="35">
        <f>SUMIFS(СВЦЭМ!$D$33:$D$776,СВЦЭМ!$A$33:$A$776,$A63,СВЦЭМ!$B$33:$B$776,H$47)+'СЕТ СН'!$G$11+СВЦЭМ!$D$10+'СЕТ СН'!$G$5-'СЕТ СН'!$G$21</f>
        <v>3482.9328961599999</v>
      </c>
      <c r="I63" s="35">
        <f>SUMIFS(СВЦЭМ!$D$33:$D$776,СВЦЭМ!$A$33:$A$776,$A63,СВЦЭМ!$B$33:$B$776,I$47)+'СЕТ СН'!$G$11+СВЦЭМ!$D$10+'СЕТ СН'!$G$5-'СЕТ СН'!$G$21</f>
        <v>3349.56804577</v>
      </c>
      <c r="J63" s="35">
        <f>SUMIFS(СВЦЭМ!$D$33:$D$776,СВЦЭМ!$A$33:$A$776,$A63,СВЦЭМ!$B$33:$B$776,J$47)+'СЕТ СН'!$G$11+СВЦЭМ!$D$10+'СЕТ СН'!$G$5-'СЕТ СН'!$G$21</f>
        <v>3296.1925225499999</v>
      </c>
      <c r="K63" s="35">
        <f>SUMIFS(СВЦЭМ!$D$33:$D$776,СВЦЭМ!$A$33:$A$776,$A63,СВЦЭМ!$B$33:$B$776,K$47)+'СЕТ СН'!$G$11+СВЦЭМ!$D$10+'СЕТ СН'!$G$5-'СЕТ СН'!$G$21</f>
        <v>3237.09712064</v>
      </c>
      <c r="L63" s="35">
        <f>SUMIFS(СВЦЭМ!$D$33:$D$776,СВЦЭМ!$A$33:$A$776,$A63,СВЦЭМ!$B$33:$B$776,L$47)+'СЕТ СН'!$G$11+СВЦЭМ!$D$10+'СЕТ СН'!$G$5-'СЕТ СН'!$G$21</f>
        <v>3215.1928364999999</v>
      </c>
      <c r="M63" s="35">
        <f>SUMIFS(СВЦЭМ!$D$33:$D$776,СВЦЭМ!$A$33:$A$776,$A63,СВЦЭМ!$B$33:$B$776,M$47)+'СЕТ СН'!$G$11+СВЦЭМ!$D$10+'СЕТ СН'!$G$5-'СЕТ СН'!$G$21</f>
        <v>3221.00498591</v>
      </c>
      <c r="N63" s="35">
        <f>SUMIFS(СВЦЭМ!$D$33:$D$776,СВЦЭМ!$A$33:$A$776,$A63,СВЦЭМ!$B$33:$B$776,N$47)+'СЕТ СН'!$G$11+СВЦЭМ!$D$10+'СЕТ СН'!$G$5-'СЕТ СН'!$G$21</f>
        <v>3220.8793639699998</v>
      </c>
      <c r="O63" s="35">
        <f>SUMIFS(СВЦЭМ!$D$33:$D$776,СВЦЭМ!$A$33:$A$776,$A63,СВЦЭМ!$B$33:$B$776,O$47)+'СЕТ СН'!$G$11+СВЦЭМ!$D$10+'СЕТ СН'!$G$5-'СЕТ СН'!$G$21</f>
        <v>3222.31719961</v>
      </c>
      <c r="P63" s="35">
        <f>SUMIFS(СВЦЭМ!$D$33:$D$776,СВЦЭМ!$A$33:$A$776,$A63,СВЦЭМ!$B$33:$B$776,P$47)+'СЕТ СН'!$G$11+СВЦЭМ!$D$10+'СЕТ СН'!$G$5-'СЕТ СН'!$G$21</f>
        <v>3221.4812933200001</v>
      </c>
      <c r="Q63" s="35">
        <f>SUMIFS(СВЦЭМ!$D$33:$D$776,СВЦЭМ!$A$33:$A$776,$A63,СВЦЭМ!$B$33:$B$776,Q$47)+'СЕТ СН'!$G$11+СВЦЭМ!$D$10+'СЕТ СН'!$G$5-'СЕТ СН'!$G$21</f>
        <v>3222.9031421700001</v>
      </c>
      <c r="R63" s="35">
        <f>SUMIFS(СВЦЭМ!$D$33:$D$776,СВЦЭМ!$A$33:$A$776,$A63,СВЦЭМ!$B$33:$B$776,R$47)+'СЕТ СН'!$G$11+СВЦЭМ!$D$10+'СЕТ СН'!$G$5-'СЕТ СН'!$G$21</f>
        <v>3223.0171102099998</v>
      </c>
      <c r="S63" s="35">
        <f>SUMIFS(СВЦЭМ!$D$33:$D$776,СВЦЭМ!$A$33:$A$776,$A63,СВЦЭМ!$B$33:$B$776,S$47)+'СЕТ СН'!$G$11+СВЦЭМ!$D$10+'СЕТ СН'!$G$5-'СЕТ СН'!$G$21</f>
        <v>3224.23189404</v>
      </c>
      <c r="T63" s="35">
        <f>SUMIFS(СВЦЭМ!$D$33:$D$776,СВЦЭМ!$A$33:$A$776,$A63,СВЦЭМ!$B$33:$B$776,T$47)+'СЕТ СН'!$G$11+СВЦЭМ!$D$10+'СЕТ СН'!$G$5-'СЕТ СН'!$G$21</f>
        <v>3219.1085289100001</v>
      </c>
      <c r="U63" s="35">
        <f>SUMIFS(СВЦЭМ!$D$33:$D$776,СВЦЭМ!$A$33:$A$776,$A63,СВЦЭМ!$B$33:$B$776,U$47)+'СЕТ СН'!$G$11+СВЦЭМ!$D$10+'СЕТ СН'!$G$5-'СЕТ СН'!$G$21</f>
        <v>3211.7108092899998</v>
      </c>
      <c r="V63" s="35">
        <f>SUMIFS(СВЦЭМ!$D$33:$D$776,СВЦЭМ!$A$33:$A$776,$A63,СВЦЭМ!$B$33:$B$776,V$47)+'СЕТ СН'!$G$11+СВЦЭМ!$D$10+'СЕТ СН'!$G$5-'СЕТ СН'!$G$21</f>
        <v>3201.7435768</v>
      </c>
      <c r="W63" s="35">
        <f>SUMIFS(СВЦЭМ!$D$33:$D$776,СВЦЭМ!$A$33:$A$776,$A63,СВЦЭМ!$B$33:$B$776,W$47)+'СЕТ СН'!$G$11+СВЦЭМ!$D$10+'СЕТ СН'!$G$5-'СЕТ СН'!$G$21</f>
        <v>3187.9077823299999</v>
      </c>
      <c r="X63" s="35">
        <f>SUMIFS(СВЦЭМ!$D$33:$D$776,СВЦЭМ!$A$33:$A$776,$A63,СВЦЭМ!$B$33:$B$776,X$47)+'СЕТ СН'!$G$11+СВЦЭМ!$D$10+'СЕТ СН'!$G$5-'СЕТ СН'!$G$21</f>
        <v>3214.5738411499997</v>
      </c>
      <c r="Y63" s="35">
        <f>SUMIFS(СВЦЭМ!$D$33:$D$776,СВЦЭМ!$A$33:$A$776,$A63,СВЦЭМ!$B$33:$B$776,Y$47)+'СЕТ СН'!$G$11+СВЦЭМ!$D$10+'СЕТ СН'!$G$5-'СЕТ СН'!$G$21</f>
        <v>3308.3766405000001</v>
      </c>
    </row>
    <row r="64" spans="1:25" ht="15.75" x14ac:dyDescent="0.2">
      <c r="A64" s="34">
        <f t="shared" si="1"/>
        <v>43602</v>
      </c>
      <c r="B64" s="35">
        <f>SUMIFS(СВЦЭМ!$D$33:$D$776,СВЦЭМ!$A$33:$A$776,$A64,СВЦЭМ!$B$33:$B$776,B$47)+'СЕТ СН'!$G$11+СВЦЭМ!$D$10+'СЕТ СН'!$G$5-'СЕТ СН'!$G$21</f>
        <v>3424.5177950500001</v>
      </c>
      <c r="C64" s="35">
        <f>SUMIFS(СВЦЭМ!$D$33:$D$776,СВЦЭМ!$A$33:$A$776,$A64,СВЦЭМ!$B$33:$B$776,C$47)+'СЕТ СН'!$G$11+СВЦЭМ!$D$10+'СЕТ СН'!$G$5-'СЕТ СН'!$G$21</f>
        <v>3523.56140684</v>
      </c>
      <c r="D64" s="35">
        <f>SUMIFS(СВЦЭМ!$D$33:$D$776,СВЦЭМ!$A$33:$A$776,$A64,СВЦЭМ!$B$33:$B$776,D$47)+'СЕТ СН'!$G$11+СВЦЭМ!$D$10+'СЕТ СН'!$G$5-'СЕТ СН'!$G$21</f>
        <v>3592.9359489600001</v>
      </c>
      <c r="E64" s="35">
        <f>SUMIFS(СВЦЭМ!$D$33:$D$776,СВЦЭМ!$A$33:$A$776,$A64,СВЦЭМ!$B$33:$B$776,E$47)+'СЕТ СН'!$G$11+СВЦЭМ!$D$10+'СЕТ СН'!$G$5-'СЕТ СН'!$G$21</f>
        <v>3610.2269679299998</v>
      </c>
      <c r="F64" s="35">
        <f>SUMIFS(СВЦЭМ!$D$33:$D$776,СВЦЭМ!$A$33:$A$776,$A64,СВЦЭМ!$B$33:$B$776,F$47)+'СЕТ СН'!$G$11+СВЦЭМ!$D$10+'СЕТ СН'!$G$5-'СЕТ СН'!$G$21</f>
        <v>3613.3009000699999</v>
      </c>
      <c r="G64" s="35">
        <f>SUMIFS(СВЦЭМ!$D$33:$D$776,СВЦЭМ!$A$33:$A$776,$A64,СВЦЭМ!$B$33:$B$776,G$47)+'СЕТ СН'!$G$11+СВЦЭМ!$D$10+'СЕТ СН'!$G$5-'СЕТ СН'!$G$21</f>
        <v>3594.3650071699999</v>
      </c>
      <c r="H64" s="35">
        <f>SUMIFS(СВЦЭМ!$D$33:$D$776,СВЦЭМ!$A$33:$A$776,$A64,СВЦЭМ!$B$33:$B$776,H$47)+'СЕТ СН'!$G$11+СВЦЭМ!$D$10+'СЕТ СН'!$G$5-'СЕТ СН'!$G$21</f>
        <v>3513.5437716699998</v>
      </c>
      <c r="I64" s="35">
        <f>SUMIFS(СВЦЭМ!$D$33:$D$776,СВЦЭМ!$A$33:$A$776,$A64,СВЦЭМ!$B$33:$B$776,I$47)+'СЕТ СН'!$G$11+СВЦЭМ!$D$10+'СЕТ СН'!$G$5-'СЕТ СН'!$G$21</f>
        <v>3384.5755550599997</v>
      </c>
      <c r="J64" s="35">
        <f>SUMIFS(СВЦЭМ!$D$33:$D$776,СВЦЭМ!$A$33:$A$776,$A64,СВЦЭМ!$B$33:$B$776,J$47)+'СЕТ СН'!$G$11+СВЦЭМ!$D$10+'СЕТ СН'!$G$5-'СЕТ СН'!$G$21</f>
        <v>3288.3484507399999</v>
      </c>
      <c r="K64" s="35">
        <f>SUMIFS(СВЦЭМ!$D$33:$D$776,СВЦЭМ!$A$33:$A$776,$A64,СВЦЭМ!$B$33:$B$776,K$47)+'СЕТ СН'!$G$11+СВЦЭМ!$D$10+'СЕТ СН'!$G$5-'СЕТ СН'!$G$21</f>
        <v>3211.6570580099997</v>
      </c>
      <c r="L64" s="35">
        <f>SUMIFS(СВЦЭМ!$D$33:$D$776,СВЦЭМ!$A$33:$A$776,$A64,СВЦЭМ!$B$33:$B$776,L$47)+'СЕТ СН'!$G$11+СВЦЭМ!$D$10+'СЕТ СН'!$G$5-'СЕТ СН'!$G$21</f>
        <v>3200.0380137100001</v>
      </c>
      <c r="M64" s="35">
        <f>SUMIFS(СВЦЭМ!$D$33:$D$776,СВЦЭМ!$A$33:$A$776,$A64,СВЦЭМ!$B$33:$B$776,M$47)+'СЕТ СН'!$G$11+СВЦЭМ!$D$10+'СЕТ СН'!$G$5-'СЕТ СН'!$G$21</f>
        <v>3205.9683980499999</v>
      </c>
      <c r="N64" s="35">
        <f>SUMIFS(СВЦЭМ!$D$33:$D$776,СВЦЭМ!$A$33:$A$776,$A64,СВЦЭМ!$B$33:$B$776,N$47)+'СЕТ СН'!$G$11+СВЦЭМ!$D$10+'СЕТ СН'!$G$5-'СЕТ СН'!$G$21</f>
        <v>3206.0095363599999</v>
      </c>
      <c r="O64" s="35">
        <f>SUMIFS(СВЦЭМ!$D$33:$D$776,СВЦЭМ!$A$33:$A$776,$A64,СВЦЭМ!$B$33:$B$776,O$47)+'СЕТ СН'!$G$11+СВЦЭМ!$D$10+'СЕТ СН'!$G$5-'СЕТ СН'!$G$21</f>
        <v>3208.6205890299998</v>
      </c>
      <c r="P64" s="35">
        <f>SUMIFS(СВЦЭМ!$D$33:$D$776,СВЦЭМ!$A$33:$A$776,$A64,СВЦЭМ!$B$33:$B$776,P$47)+'СЕТ СН'!$G$11+СВЦЭМ!$D$10+'СЕТ СН'!$G$5-'СЕТ СН'!$G$21</f>
        <v>3216.91766972</v>
      </c>
      <c r="Q64" s="35">
        <f>SUMIFS(СВЦЭМ!$D$33:$D$776,СВЦЭМ!$A$33:$A$776,$A64,СВЦЭМ!$B$33:$B$776,Q$47)+'СЕТ СН'!$G$11+СВЦЭМ!$D$10+'СЕТ СН'!$G$5-'СЕТ СН'!$G$21</f>
        <v>3216.7030214400002</v>
      </c>
      <c r="R64" s="35">
        <f>SUMIFS(СВЦЭМ!$D$33:$D$776,СВЦЭМ!$A$33:$A$776,$A64,СВЦЭМ!$B$33:$B$776,R$47)+'СЕТ СН'!$G$11+СВЦЭМ!$D$10+'СЕТ СН'!$G$5-'СЕТ СН'!$G$21</f>
        <v>3217.1629240100001</v>
      </c>
      <c r="S64" s="35">
        <f>SUMIFS(СВЦЭМ!$D$33:$D$776,СВЦЭМ!$A$33:$A$776,$A64,СВЦЭМ!$B$33:$B$776,S$47)+'СЕТ СН'!$G$11+СВЦЭМ!$D$10+'СЕТ СН'!$G$5-'СЕТ СН'!$G$21</f>
        <v>3220.34924086</v>
      </c>
      <c r="T64" s="35">
        <f>SUMIFS(СВЦЭМ!$D$33:$D$776,СВЦЭМ!$A$33:$A$776,$A64,СВЦЭМ!$B$33:$B$776,T$47)+'СЕТ СН'!$G$11+СВЦЭМ!$D$10+'СЕТ СН'!$G$5-'СЕТ СН'!$G$21</f>
        <v>3220.2960049499998</v>
      </c>
      <c r="U64" s="35">
        <f>SUMIFS(СВЦЭМ!$D$33:$D$776,СВЦЭМ!$A$33:$A$776,$A64,СВЦЭМ!$B$33:$B$776,U$47)+'СЕТ СН'!$G$11+СВЦЭМ!$D$10+'СЕТ СН'!$G$5-'СЕТ СН'!$G$21</f>
        <v>3216.2553069699998</v>
      </c>
      <c r="V64" s="35">
        <f>SUMIFS(СВЦЭМ!$D$33:$D$776,СВЦЭМ!$A$33:$A$776,$A64,СВЦЭМ!$B$33:$B$776,V$47)+'СЕТ СН'!$G$11+СВЦЭМ!$D$10+'СЕТ СН'!$G$5-'СЕТ СН'!$G$21</f>
        <v>3204.2121318300001</v>
      </c>
      <c r="W64" s="35">
        <f>SUMIFS(СВЦЭМ!$D$33:$D$776,СВЦЭМ!$A$33:$A$776,$A64,СВЦЭМ!$B$33:$B$776,W$47)+'СЕТ СН'!$G$11+СВЦЭМ!$D$10+'СЕТ СН'!$G$5-'СЕТ СН'!$G$21</f>
        <v>3195.4218309799999</v>
      </c>
      <c r="X64" s="35">
        <f>SUMIFS(СВЦЭМ!$D$33:$D$776,СВЦЭМ!$A$33:$A$776,$A64,СВЦЭМ!$B$33:$B$776,X$47)+'СЕТ СН'!$G$11+СВЦЭМ!$D$10+'СЕТ СН'!$G$5-'СЕТ СН'!$G$21</f>
        <v>3217.5113884000002</v>
      </c>
      <c r="Y64" s="35">
        <f>SUMIFS(СВЦЭМ!$D$33:$D$776,СВЦЭМ!$A$33:$A$776,$A64,СВЦЭМ!$B$33:$B$776,Y$47)+'СЕТ СН'!$G$11+СВЦЭМ!$D$10+'СЕТ СН'!$G$5-'СЕТ СН'!$G$21</f>
        <v>3303.1862733600001</v>
      </c>
    </row>
    <row r="65" spans="1:26" ht="15.75" x14ac:dyDescent="0.2">
      <c r="A65" s="34">
        <f t="shared" si="1"/>
        <v>43603</v>
      </c>
      <c r="B65" s="35">
        <f>SUMIFS(СВЦЭМ!$D$33:$D$776,СВЦЭМ!$A$33:$A$776,$A65,СВЦЭМ!$B$33:$B$776,B$47)+'СЕТ СН'!$G$11+СВЦЭМ!$D$10+'СЕТ СН'!$G$5-'СЕТ СН'!$G$21</f>
        <v>3356.8615204600001</v>
      </c>
      <c r="C65" s="35">
        <f>SUMIFS(СВЦЭМ!$D$33:$D$776,СВЦЭМ!$A$33:$A$776,$A65,СВЦЭМ!$B$33:$B$776,C$47)+'СЕТ СН'!$G$11+СВЦЭМ!$D$10+'СЕТ СН'!$G$5-'СЕТ СН'!$G$21</f>
        <v>3425.03394377</v>
      </c>
      <c r="D65" s="35">
        <f>SUMIFS(СВЦЭМ!$D$33:$D$776,СВЦЭМ!$A$33:$A$776,$A65,СВЦЭМ!$B$33:$B$776,D$47)+'СЕТ СН'!$G$11+СВЦЭМ!$D$10+'СЕТ СН'!$G$5-'СЕТ СН'!$G$21</f>
        <v>3505.2327278600001</v>
      </c>
      <c r="E65" s="35">
        <f>SUMIFS(СВЦЭМ!$D$33:$D$776,СВЦЭМ!$A$33:$A$776,$A65,СВЦЭМ!$B$33:$B$776,E$47)+'СЕТ СН'!$G$11+СВЦЭМ!$D$10+'СЕТ СН'!$G$5-'СЕТ СН'!$G$21</f>
        <v>3523.9155642400001</v>
      </c>
      <c r="F65" s="35">
        <f>SUMIFS(СВЦЭМ!$D$33:$D$776,СВЦЭМ!$A$33:$A$776,$A65,СВЦЭМ!$B$33:$B$776,F$47)+'СЕТ СН'!$G$11+СВЦЭМ!$D$10+'СЕТ СН'!$G$5-'СЕТ СН'!$G$21</f>
        <v>3532.4480430200001</v>
      </c>
      <c r="G65" s="35">
        <f>SUMIFS(СВЦЭМ!$D$33:$D$776,СВЦЭМ!$A$33:$A$776,$A65,СВЦЭМ!$B$33:$B$776,G$47)+'СЕТ СН'!$G$11+СВЦЭМ!$D$10+'СЕТ СН'!$G$5-'СЕТ СН'!$G$21</f>
        <v>3511.7234776800001</v>
      </c>
      <c r="H65" s="35">
        <f>SUMIFS(СВЦЭМ!$D$33:$D$776,СВЦЭМ!$A$33:$A$776,$A65,СВЦЭМ!$B$33:$B$776,H$47)+'СЕТ СН'!$G$11+СВЦЭМ!$D$10+'СЕТ СН'!$G$5-'СЕТ СН'!$G$21</f>
        <v>3426.8150623199999</v>
      </c>
      <c r="I65" s="35">
        <f>SUMIFS(СВЦЭМ!$D$33:$D$776,СВЦЭМ!$A$33:$A$776,$A65,СВЦЭМ!$B$33:$B$776,I$47)+'СЕТ СН'!$G$11+СВЦЭМ!$D$10+'СЕТ СН'!$G$5-'СЕТ СН'!$G$21</f>
        <v>3331.8921247500002</v>
      </c>
      <c r="J65" s="35">
        <f>SUMIFS(СВЦЭМ!$D$33:$D$776,СВЦЭМ!$A$33:$A$776,$A65,СВЦЭМ!$B$33:$B$776,J$47)+'СЕТ СН'!$G$11+СВЦЭМ!$D$10+'СЕТ СН'!$G$5-'СЕТ СН'!$G$21</f>
        <v>3255.8200654399998</v>
      </c>
      <c r="K65" s="35">
        <f>SUMIFS(СВЦЭМ!$D$33:$D$776,СВЦЭМ!$A$33:$A$776,$A65,СВЦЭМ!$B$33:$B$776,K$47)+'СЕТ СН'!$G$11+СВЦЭМ!$D$10+'СЕТ СН'!$G$5-'СЕТ СН'!$G$21</f>
        <v>3187.6844648199999</v>
      </c>
      <c r="L65" s="35">
        <f>SUMIFS(СВЦЭМ!$D$33:$D$776,СВЦЭМ!$A$33:$A$776,$A65,СВЦЭМ!$B$33:$B$776,L$47)+'СЕТ СН'!$G$11+СВЦЭМ!$D$10+'СЕТ СН'!$G$5-'СЕТ СН'!$G$21</f>
        <v>3157.4144275399999</v>
      </c>
      <c r="M65" s="35">
        <f>SUMIFS(СВЦЭМ!$D$33:$D$776,СВЦЭМ!$A$33:$A$776,$A65,СВЦЭМ!$B$33:$B$776,M$47)+'СЕТ СН'!$G$11+СВЦЭМ!$D$10+'СЕТ СН'!$G$5-'СЕТ СН'!$G$21</f>
        <v>3157.0068201899999</v>
      </c>
      <c r="N65" s="35">
        <f>SUMIFS(СВЦЭМ!$D$33:$D$776,СВЦЭМ!$A$33:$A$776,$A65,СВЦЭМ!$B$33:$B$776,N$47)+'СЕТ СН'!$G$11+СВЦЭМ!$D$10+'СЕТ СН'!$G$5-'СЕТ СН'!$G$21</f>
        <v>3155.2872966200002</v>
      </c>
      <c r="O65" s="35">
        <f>SUMIFS(СВЦЭМ!$D$33:$D$776,СВЦЭМ!$A$33:$A$776,$A65,СВЦЭМ!$B$33:$B$776,O$47)+'СЕТ СН'!$G$11+СВЦЭМ!$D$10+'СЕТ СН'!$G$5-'СЕТ СН'!$G$21</f>
        <v>3161.55171802</v>
      </c>
      <c r="P65" s="35">
        <f>SUMIFS(СВЦЭМ!$D$33:$D$776,СВЦЭМ!$A$33:$A$776,$A65,СВЦЭМ!$B$33:$B$776,P$47)+'СЕТ СН'!$G$11+СВЦЭМ!$D$10+'СЕТ СН'!$G$5-'СЕТ СН'!$G$21</f>
        <v>3165.40801397</v>
      </c>
      <c r="Q65" s="35">
        <f>SUMIFS(СВЦЭМ!$D$33:$D$776,СВЦЭМ!$A$33:$A$776,$A65,СВЦЭМ!$B$33:$B$776,Q$47)+'СЕТ СН'!$G$11+СВЦЭМ!$D$10+'СЕТ СН'!$G$5-'СЕТ СН'!$G$21</f>
        <v>3161.3001108899998</v>
      </c>
      <c r="R65" s="35">
        <f>SUMIFS(СВЦЭМ!$D$33:$D$776,СВЦЭМ!$A$33:$A$776,$A65,СВЦЭМ!$B$33:$B$776,R$47)+'СЕТ СН'!$G$11+СВЦЭМ!$D$10+'СЕТ СН'!$G$5-'СЕТ СН'!$G$21</f>
        <v>3163.32336394</v>
      </c>
      <c r="S65" s="35">
        <f>SUMIFS(СВЦЭМ!$D$33:$D$776,СВЦЭМ!$A$33:$A$776,$A65,СВЦЭМ!$B$33:$B$776,S$47)+'СЕТ СН'!$G$11+СВЦЭМ!$D$10+'СЕТ СН'!$G$5-'СЕТ СН'!$G$21</f>
        <v>3163.3290956199999</v>
      </c>
      <c r="T65" s="35">
        <f>SUMIFS(СВЦЭМ!$D$33:$D$776,СВЦЭМ!$A$33:$A$776,$A65,СВЦЭМ!$B$33:$B$776,T$47)+'СЕТ СН'!$G$11+СВЦЭМ!$D$10+'СЕТ СН'!$G$5-'СЕТ СН'!$G$21</f>
        <v>3149.7638148999999</v>
      </c>
      <c r="U65" s="35">
        <f>SUMIFS(СВЦЭМ!$D$33:$D$776,СВЦЭМ!$A$33:$A$776,$A65,СВЦЭМ!$B$33:$B$776,U$47)+'СЕТ СН'!$G$11+СВЦЭМ!$D$10+'СЕТ СН'!$G$5-'СЕТ СН'!$G$21</f>
        <v>3132.2677921200002</v>
      </c>
      <c r="V65" s="35">
        <f>SUMIFS(СВЦЭМ!$D$33:$D$776,СВЦЭМ!$A$33:$A$776,$A65,СВЦЭМ!$B$33:$B$776,V$47)+'СЕТ СН'!$G$11+СВЦЭМ!$D$10+'СЕТ СН'!$G$5-'СЕТ СН'!$G$21</f>
        <v>3117.74052613</v>
      </c>
      <c r="W65" s="35">
        <f>SUMIFS(СВЦЭМ!$D$33:$D$776,СВЦЭМ!$A$33:$A$776,$A65,СВЦЭМ!$B$33:$B$776,W$47)+'СЕТ СН'!$G$11+СВЦЭМ!$D$10+'СЕТ СН'!$G$5-'СЕТ СН'!$G$21</f>
        <v>3131.5086526499999</v>
      </c>
      <c r="X65" s="35">
        <f>SUMIFS(СВЦЭМ!$D$33:$D$776,СВЦЭМ!$A$33:$A$776,$A65,СВЦЭМ!$B$33:$B$776,X$47)+'СЕТ СН'!$G$11+СВЦЭМ!$D$10+'СЕТ СН'!$G$5-'СЕТ СН'!$G$21</f>
        <v>3144.7298347000001</v>
      </c>
      <c r="Y65" s="35">
        <f>SUMIFS(СВЦЭМ!$D$33:$D$776,СВЦЭМ!$A$33:$A$776,$A65,СВЦЭМ!$B$33:$B$776,Y$47)+'СЕТ СН'!$G$11+СВЦЭМ!$D$10+'СЕТ СН'!$G$5-'СЕТ СН'!$G$21</f>
        <v>3226.4965865300001</v>
      </c>
    </row>
    <row r="66" spans="1:26" ht="15.75" x14ac:dyDescent="0.2">
      <c r="A66" s="34">
        <f t="shared" si="1"/>
        <v>43604</v>
      </c>
      <c r="B66" s="35">
        <f>SUMIFS(СВЦЭМ!$D$33:$D$776,СВЦЭМ!$A$33:$A$776,$A66,СВЦЭМ!$B$33:$B$776,B$47)+'СЕТ СН'!$G$11+СВЦЭМ!$D$10+'СЕТ СН'!$G$5-'СЕТ СН'!$G$21</f>
        <v>3336.2906752499998</v>
      </c>
      <c r="C66" s="35">
        <f>SUMIFS(СВЦЭМ!$D$33:$D$776,СВЦЭМ!$A$33:$A$776,$A66,СВЦЭМ!$B$33:$B$776,C$47)+'СЕТ СН'!$G$11+СВЦЭМ!$D$10+'СЕТ СН'!$G$5-'СЕТ СН'!$G$21</f>
        <v>3452.0422497700001</v>
      </c>
      <c r="D66" s="35">
        <f>SUMIFS(СВЦЭМ!$D$33:$D$776,СВЦЭМ!$A$33:$A$776,$A66,СВЦЭМ!$B$33:$B$776,D$47)+'СЕТ СН'!$G$11+СВЦЭМ!$D$10+'СЕТ СН'!$G$5-'СЕТ СН'!$G$21</f>
        <v>3523.92085675</v>
      </c>
      <c r="E66" s="35">
        <f>SUMIFS(СВЦЭМ!$D$33:$D$776,СВЦЭМ!$A$33:$A$776,$A66,СВЦЭМ!$B$33:$B$776,E$47)+'СЕТ СН'!$G$11+СВЦЭМ!$D$10+'СЕТ СН'!$G$5-'СЕТ СН'!$G$21</f>
        <v>3546.0219580600001</v>
      </c>
      <c r="F66" s="35">
        <f>SUMIFS(СВЦЭМ!$D$33:$D$776,СВЦЭМ!$A$33:$A$776,$A66,СВЦЭМ!$B$33:$B$776,F$47)+'СЕТ СН'!$G$11+СВЦЭМ!$D$10+'СЕТ СН'!$G$5-'СЕТ СН'!$G$21</f>
        <v>3568.6463246399999</v>
      </c>
      <c r="G66" s="35">
        <f>SUMIFS(СВЦЭМ!$D$33:$D$776,СВЦЭМ!$A$33:$A$776,$A66,СВЦЭМ!$B$33:$B$776,G$47)+'СЕТ СН'!$G$11+СВЦЭМ!$D$10+'СЕТ СН'!$G$5-'СЕТ СН'!$G$21</f>
        <v>3541.8959937700001</v>
      </c>
      <c r="H66" s="35">
        <f>SUMIFS(СВЦЭМ!$D$33:$D$776,СВЦЭМ!$A$33:$A$776,$A66,СВЦЭМ!$B$33:$B$776,H$47)+'СЕТ СН'!$G$11+СВЦЭМ!$D$10+'СЕТ СН'!$G$5-'СЕТ СН'!$G$21</f>
        <v>3480.5311075199998</v>
      </c>
      <c r="I66" s="35">
        <f>SUMIFS(СВЦЭМ!$D$33:$D$776,СВЦЭМ!$A$33:$A$776,$A66,СВЦЭМ!$B$33:$B$776,I$47)+'СЕТ СН'!$G$11+СВЦЭМ!$D$10+'СЕТ СН'!$G$5-'СЕТ СН'!$G$21</f>
        <v>3378.0289742800001</v>
      </c>
      <c r="J66" s="35">
        <f>SUMIFS(СВЦЭМ!$D$33:$D$776,СВЦЭМ!$A$33:$A$776,$A66,СВЦЭМ!$B$33:$B$776,J$47)+'СЕТ СН'!$G$11+СВЦЭМ!$D$10+'СЕТ СН'!$G$5-'СЕТ СН'!$G$21</f>
        <v>3259.4325124899997</v>
      </c>
      <c r="K66" s="35">
        <f>SUMIFS(СВЦЭМ!$D$33:$D$776,СВЦЭМ!$A$33:$A$776,$A66,СВЦЭМ!$B$33:$B$776,K$47)+'СЕТ СН'!$G$11+СВЦЭМ!$D$10+'СЕТ СН'!$G$5-'СЕТ СН'!$G$21</f>
        <v>3174.51380496</v>
      </c>
      <c r="L66" s="35">
        <f>SUMIFS(СВЦЭМ!$D$33:$D$776,СВЦЭМ!$A$33:$A$776,$A66,СВЦЭМ!$B$33:$B$776,L$47)+'СЕТ СН'!$G$11+СВЦЭМ!$D$10+'СЕТ СН'!$G$5-'СЕТ СН'!$G$21</f>
        <v>3151.0769495</v>
      </c>
      <c r="M66" s="35">
        <f>SUMIFS(СВЦЭМ!$D$33:$D$776,СВЦЭМ!$A$33:$A$776,$A66,СВЦЭМ!$B$33:$B$776,M$47)+'СЕТ СН'!$G$11+СВЦЭМ!$D$10+'СЕТ СН'!$G$5-'СЕТ СН'!$G$21</f>
        <v>3153.6328596899998</v>
      </c>
      <c r="N66" s="35">
        <f>SUMIFS(СВЦЭМ!$D$33:$D$776,СВЦЭМ!$A$33:$A$776,$A66,СВЦЭМ!$B$33:$B$776,N$47)+'СЕТ СН'!$G$11+СВЦЭМ!$D$10+'СЕТ СН'!$G$5-'СЕТ СН'!$G$21</f>
        <v>3163.87904475</v>
      </c>
      <c r="O66" s="35">
        <f>SUMIFS(СВЦЭМ!$D$33:$D$776,СВЦЭМ!$A$33:$A$776,$A66,СВЦЭМ!$B$33:$B$776,O$47)+'СЕТ СН'!$G$11+СВЦЭМ!$D$10+'СЕТ СН'!$G$5-'СЕТ СН'!$G$21</f>
        <v>3177.4951266799999</v>
      </c>
      <c r="P66" s="35">
        <f>SUMIFS(СВЦЭМ!$D$33:$D$776,СВЦЭМ!$A$33:$A$776,$A66,СВЦЭМ!$B$33:$B$776,P$47)+'СЕТ СН'!$G$11+СВЦЭМ!$D$10+'СЕТ СН'!$G$5-'СЕТ СН'!$G$21</f>
        <v>3199.3964085399998</v>
      </c>
      <c r="Q66" s="35">
        <f>SUMIFS(СВЦЭМ!$D$33:$D$776,СВЦЭМ!$A$33:$A$776,$A66,СВЦЭМ!$B$33:$B$776,Q$47)+'СЕТ СН'!$G$11+СВЦЭМ!$D$10+'СЕТ СН'!$G$5-'СЕТ СН'!$G$21</f>
        <v>3192.91931028</v>
      </c>
      <c r="R66" s="35">
        <f>SUMIFS(СВЦЭМ!$D$33:$D$776,СВЦЭМ!$A$33:$A$776,$A66,СВЦЭМ!$B$33:$B$776,R$47)+'СЕТ СН'!$G$11+СВЦЭМ!$D$10+'СЕТ СН'!$G$5-'СЕТ СН'!$G$21</f>
        <v>3189.04742614</v>
      </c>
      <c r="S66" s="35">
        <f>SUMIFS(СВЦЭМ!$D$33:$D$776,СВЦЭМ!$A$33:$A$776,$A66,СВЦЭМ!$B$33:$B$776,S$47)+'СЕТ СН'!$G$11+СВЦЭМ!$D$10+'СЕТ СН'!$G$5-'СЕТ СН'!$G$21</f>
        <v>3182.67256542</v>
      </c>
      <c r="T66" s="35">
        <f>SUMIFS(СВЦЭМ!$D$33:$D$776,СВЦЭМ!$A$33:$A$776,$A66,СВЦЭМ!$B$33:$B$776,T$47)+'СЕТ СН'!$G$11+СВЦЭМ!$D$10+'СЕТ СН'!$G$5-'СЕТ СН'!$G$21</f>
        <v>3175.9937569799999</v>
      </c>
      <c r="U66" s="35">
        <f>SUMIFS(СВЦЭМ!$D$33:$D$776,СВЦЭМ!$A$33:$A$776,$A66,СВЦЭМ!$B$33:$B$776,U$47)+'СЕТ СН'!$G$11+СВЦЭМ!$D$10+'СЕТ СН'!$G$5-'СЕТ СН'!$G$21</f>
        <v>3144.2330899999997</v>
      </c>
      <c r="V66" s="35">
        <f>SUMIFS(СВЦЭМ!$D$33:$D$776,СВЦЭМ!$A$33:$A$776,$A66,СВЦЭМ!$B$33:$B$776,V$47)+'СЕТ СН'!$G$11+СВЦЭМ!$D$10+'СЕТ СН'!$G$5-'СЕТ СН'!$G$21</f>
        <v>3118.9394185399997</v>
      </c>
      <c r="W66" s="35">
        <f>SUMIFS(СВЦЭМ!$D$33:$D$776,СВЦЭМ!$A$33:$A$776,$A66,СВЦЭМ!$B$33:$B$776,W$47)+'СЕТ СН'!$G$11+СВЦЭМ!$D$10+'СЕТ СН'!$G$5-'СЕТ СН'!$G$21</f>
        <v>3124.8315818000001</v>
      </c>
      <c r="X66" s="35">
        <f>SUMIFS(СВЦЭМ!$D$33:$D$776,СВЦЭМ!$A$33:$A$776,$A66,СВЦЭМ!$B$33:$B$776,X$47)+'СЕТ СН'!$G$11+СВЦЭМ!$D$10+'СЕТ СН'!$G$5-'СЕТ СН'!$G$21</f>
        <v>3151.21396456</v>
      </c>
      <c r="Y66" s="35">
        <f>SUMIFS(СВЦЭМ!$D$33:$D$776,СВЦЭМ!$A$33:$A$776,$A66,СВЦЭМ!$B$33:$B$776,Y$47)+'СЕТ СН'!$G$11+СВЦЭМ!$D$10+'СЕТ СН'!$G$5-'СЕТ СН'!$G$21</f>
        <v>3224.3984356199999</v>
      </c>
    </row>
    <row r="67" spans="1:26" ht="15.75" x14ac:dyDescent="0.2">
      <c r="A67" s="34">
        <f t="shared" si="1"/>
        <v>43605</v>
      </c>
      <c r="B67" s="35">
        <f>SUMIFS(СВЦЭМ!$D$33:$D$776,СВЦЭМ!$A$33:$A$776,$A67,СВЦЭМ!$B$33:$B$776,B$47)+'СЕТ СН'!$G$11+СВЦЭМ!$D$10+'СЕТ СН'!$G$5-'СЕТ СН'!$G$21</f>
        <v>3332.4581121299998</v>
      </c>
      <c r="C67" s="35">
        <f>SUMIFS(СВЦЭМ!$D$33:$D$776,СВЦЭМ!$A$33:$A$776,$A67,СВЦЭМ!$B$33:$B$776,C$47)+'СЕТ СН'!$G$11+СВЦЭМ!$D$10+'СЕТ СН'!$G$5-'СЕТ СН'!$G$21</f>
        <v>3430.6849796699998</v>
      </c>
      <c r="D67" s="35">
        <f>SUMIFS(СВЦЭМ!$D$33:$D$776,СВЦЭМ!$A$33:$A$776,$A67,СВЦЭМ!$B$33:$B$776,D$47)+'СЕТ СН'!$G$11+СВЦЭМ!$D$10+'СЕТ СН'!$G$5-'СЕТ СН'!$G$21</f>
        <v>3505.56647557</v>
      </c>
      <c r="E67" s="35">
        <f>SUMIFS(СВЦЭМ!$D$33:$D$776,СВЦЭМ!$A$33:$A$776,$A67,СВЦЭМ!$B$33:$B$776,E$47)+'СЕТ СН'!$G$11+СВЦЭМ!$D$10+'СЕТ СН'!$G$5-'СЕТ СН'!$G$21</f>
        <v>3508.4589282799998</v>
      </c>
      <c r="F67" s="35">
        <f>SUMIFS(СВЦЭМ!$D$33:$D$776,СВЦЭМ!$A$33:$A$776,$A67,СВЦЭМ!$B$33:$B$776,F$47)+'СЕТ СН'!$G$11+СВЦЭМ!$D$10+'СЕТ СН'!$G$5-'СЕТ СН'!$G$21</f>
        <v>3499.9169284</v>
      </c>
      <c r="G67" s="35">
        <f>SUMIFS(СВЦЭМ!$D$33:$D$776,СВЦЭМ!$A$33:$A$776,$A67,СВЦЭМ!$B$33:$B$776,G$47)+'СЕТ СН'!$G$11+СВЦЭМ!$D$10+'СЕТ СН'!$G$5-'СЕТ СН'!$G$21</f>
        <v>3500.9189941</v>
      </c>
      <c r="H67" s="35">
        <f>SUMIFS(СВЦЭМ!$D$33:$D$776,СВЦЭМ!$A$33:$A$776,$A67,СВЦЭМ!$B$33:$B$776,H$47)+'СЕТ СН'!$G$11+СВЦЭМ!$D$10+'СЕТ СН'!$G$5-'СЕТ СН'!$G$21</f>
        <v>3417.70083763</v>
      </c>
      <c r="I67" s="35">
        <f>SUMIFS(СВЦЭМ!$D$33:$D$776,СВЦЭМ!$A$33:$A$776,$A67,СВЦЭМ!$B$33:$B$776,I$47)+'СЕТ СН'!$G$11+СВЦЭМ!$D$10+'СЕТ СН'!$G$5-'СЕТ СН'!$G$21</f>
        <v>3320.94205392</v>
      </c>
      <c r="J67" s="35">
        <f>SUMIFS(СВЦЭМ!$D$33:$D$776,СВЦЭМ!$A$33:$A$776,$A67,СВЦЭМ!$B$33:$B$776,J$47)+'СЕТ СН'!$G$11+СВЦЭМ!$D$10+'СЕТ СН'!$G$5-'СЕТ СН'!$G$21</f>
        <v>3262.3306567099999</v>
      </c>
      <c r="K67" s="35">
        <f>SUMIFS(СВЦЭМ!$D$33:$D$776,СВЦЭМ!$A$33:$A$776,$A67,СВЦЭМ!$B$33:$B$776,K$47)+'СЕТ СН'!$G$11+СВЦЭМ!$D$10+'СЕТ СН'!$G$5-'СЕТ СН'!$G$21</f>
        <v>3216.47836435</v>
      </c>
      <c r="L67" s="35">
        <f>SUMIFS(СВЦЭМ!$D$33:$D$776,СВЦЭМ!$A$33:$A$776,$A67,СВЦЭМ!$B$33:$B$776,L$47)+'СЕТ СН'!$G$11+СВЦЭМ!$D$10+'СЕТ СН'!$G$5-'СЕТ СН'!$G$21</f>
        <v>3197.9496003499999</v>
      </c>
      <c r="M67" s="35">
        <f>SUMIFS(СВЦЭМ!$D$33:$D$776,СВЦЭМ!$A$33:$A$776,$A67,СВЦЭМ!$B$33:$B$776,M$47)+'СЕТ СН'!$G$11+СВЦЭМ!$D$10+'СЕТ СН'!$G$5-'СЕТ СН'!$G$21</f>
        <v>3189.78722866</v>
      </c>
      <c r="N67" s="35">
        <f>SUMIFS(СВЦЭМ!$D$33:$D$776,СВЦЭМ!$A$33:$A$776,$A67,СВЦЭМ!$B$33:$B$776,N$47)+'СЕТ СН'!$G$11+СВЦЭМ!$D$10+'СЕТ СН'!$G$5-'СЕТ СН'!$G$21</f>
        <v>3192.34725712</v>
      </c>
      <c r="O67" s="35">
        <f>SUMIFS(СВЦЭМ!$D$33:$D$776,СВЦЭМ!$A$33:$A$776,$A67,СВЦЭМ!$B$33:$B$776,O$47)+'СЕТ СН'!$G$11+СВЦЭМ!$D$10+'СЕТ СН'!$G$5-'СЕТ СН'!$G$21</f>
        <v>3193.0617257599997</v>
      </c>
      <c r="P67" s="35">
        <f>SUMIFS(СВЦЭМ!$D$33:$D$776,СВЦЭМ!$A$33:$A$776,$A67,СВЦЭМ!$B$33:$B$776,P$47)+'СЕТ СН'!$G$11+СВЦЭМ!$D$10+'СЕТ СН'!$G$5-'СЕТ СН'!$G$21</f>
        <v>3199.9180571799998</v>
      </c>
      <c r="Q67" s="35">
        <f>SUMIFS(СВЦЭМ!$D$33:$D$776,СВЦЭМ!$A$33:$A$776,$A67,СВЦЭМ!$B$33:$B$776,Q$47)+'СЕТ СН'!$G$11+СВЦЭМ!$D$10+'СЕТ СН'!$G$5-'СЕТ СН'!$G$21</f>
        <v>3203.3870533700001</v>
      </c>
      <c r="R67" s="35">
        <f>SUMIFS(СВЦЭМ!$D$33:$D$776,СВЦЭМ!$A$33:$A$776,$A67,СВЦЭМ!$B$33:$B$776,R$47)+'СЕТ СН'!$G$11+СВЦЭМ!$D$10+'СЕТ СН'!$G$5-'СЕТ СН'!$G$21</f>
        <v>3206.3356913500002</v>
      </c>
      <c r="S67" s="35">
        <f>SUMIFS(СВЦЭМ!$D$33:$D$776,СВЦЭМ!$A$33:$A$776,$A67,СВЦЭМ!$B$33:$B$776,S$47)+'СЕТ СН'!$G$11+СВЦЭМ!$D$10+'СЕТ СН'!$G$5-'СЕТ СН'!$G$21</f>
        <v>3208.8949764399999</v>
      </c>
      <c r="T67" s="35">
        <f>SUMIFS(СВЦЭМ!$D$33:$D$776,СВЦЭМ!$A$33:$A$776,$A67,СВЦЭМ!$B$33:$B$776,T$47)+'СЕТ СН'!$G$11+СВЦЭМ!$D$10+'СЕТ СН'!$G$5-'СЕТ СН'!$G$21</f>
        <v>3208.7903755799998</v>
      </c>
      <c r="U67" s="35">
        <f>SUMIFS(СВЦЭМ!$D$33:$D$776,СВЦЭМ!$A$33:$A$776,$A67,СВЦЭМ!$B$33:$B$776,U$47)+'СЕТ СН'!$G$11+СВЦЭМ!$D$10+'СЕТ СН'!$G$5-'СЕТ СН'!$G$21</f>
        <v>3208.4664737100002</v>
      </c>
      <c r="V67" s="35">
        <f>SUMIFS(СВЦЭМ!$D$33:$D$776,СВЦЭМ!$A$33:$A$776,$A67,СВЦЭМ!$B$33:$B$776,V$47)+'СЕТ СН'!$G$11+СВЦЭМ!$D$10+'СЕТ СН'!$G$5-'СЕТ СН'!$G$21</f>
        <v>3213.9262195599999</v>
      </c>
      <c r="W67" s="35">
        <f>SUMIFS(СВЦЭМ!$D$33:$D$776,СВЦЭМ!$A$33:$A$776,$A67,СВЦЭМ!$B$33:$B$776,W$47)+'СЕТ СН'!$G$11+СВЦЭМ!$D$10+'СЕТ СН'!$G$5-'СЕТ СН'!$G$21</f>
        <v>3219.0139168999999</v>
      </c>
      <c r="X67" s="35">
        <f>SUMIFS(СВЦЭМ!$D$33:$D$776,СВЦЭМ!$A$33:$A$776,$A67,СВЦЭМ!$B$33:$B$776,X$47)+'СЕТ СН'!$G$11+СВЦЭМ!$D$10+'СЕТ СН'!$G$5-'СЕТ СН'!$G$21</f>
        <v>3227.6755976999998</v>
      </c>
      <c r="Y67" s="35">
        <f>SUMIFS(СВЦЭМ!$D$33:$D$776,СВЦЭМ!$A$33:$A$776,$A67,СВЦЭМ!$B$33:$B$776,Y$47)+'СЕТ СН'!$G$11+СВЦЭМ!$D$10+'СЕТ СН'!$G$5-'СЕТ СН'!$G$21</f>
        <v>3291.6639625299999</v>
      </c>
    </row>
    <row r="68" spans="1:26" ht="15.75" x14ac:dyDescent="0.2">
      <c r="A68" s="34">
        <f t="shared" si="1"/>
        <v>43606</v>
      </c>
      <c r="B68" s="35">
        <f>SUMIFS(СВЦЭМ!$D$33:$D$776,СВЦЭМ!$A$33:$A$776,$A68,СВЦЭМ!$B$33:$B$776,B$47)+'СЕТ СН'!$G$11+СВЦЭМ!$D$10+'СЕТ СН'!$G$5-'СЕТ СН'!$G$21</f>
        <v>3378.4939782699998</v>
      </c>
      <c r="C68" s="35">
        <f>SUMIFS(СВЦЭМ!$D$33:$D$776,СВЦЭМ!$A$33:$A$776,$A68,СВЦЭМ!$B$33:$B$776,C$47)+'СЕТ СН'!$G$11+СВЦЭМ!$D$10+'СЕТ СН'!$G$5-'СЕТ СН'!$G$21</f>
        <v>3461.9246679899998</v>
      </c>
      <c r="D68" s="35">
        <f>SUMIFS(СВЦЭМ!$D$33:$D$776,СВЦЭМ!$A$33:$A$776,$A68,СВЦЭМ!$B$33:$B$776,D$47)+'СЕТ СН'!$G$11+СВЦЭМ!$D$10+'СЕТ СН'!$G$5-'СЕТ СН'!$G$21</f>
        <v>3541.6729138400001</v>
      </c>
      <c r="E68" s="35">
        <f>SUMIFS(СВЦЭМ!$D$33:$D$776,СВЦЭМ!$A$33:$A$776,$A68,СВЦЭМ!$B$33:$B$776,E$47)+'СЕТ СН'!$G$11+СВЦЭМ!$D$10+'СЕТ СН'!$G$5-'СЕТ СН'!$G$21</f>
        <v>3553.54681394</v>
      </c>
      <c r="F68" s="35">
        <f>SUMIFS(СВЦЭМ!$D$33:$D$776,СВЦЭМ!$A$33:$A$776,$A68,СВЦЭМ!$B$33:$B$776,F$47)+'СЕТ СН'!$G$11+СВЦЭМ!$D$10+'СЕТ СН'!$G$5-'СЕТ СН'!$G$21</f>
        <v>3539.8797405099999</v>
      </c>
      <c r="G68" s="35">
        <f>SUMIFS(СВЦЭМ!$D$33:$D$776,СВЦЭМ!$A$33:$A$776,$A68,СВЦЭМ!$B$33:$B$776,G$47)+'СЕТ СН'!$G$11+СВЦЭМ!$D$10+'СЕТ СН'!$G$5-'СЕТ СН'!$G$21</f>
        <v>3521.8092367999998</v>
      </c>
      <c r="H68" s="35">
        <f>SUMIFS(СВЦЭМ!$D$33:$D$776,СВЦЭМ!$A$33:$A$776,$A68,СВЦЭМ!$B$33:$B$776,H$47)+'СЕТ СН'!$G$11+СВЦЭМ!$D$10+'СЕТ СН'!$G$5-'СЕТ СН'!$G$21</f>
        <v>3440.8407136300002</v>
      </c>
      <c r="I68" s="35">
        <f>SUMIFS(СВЦЭМ!$D$33:$D$776,СВЦЭМ!$A$33:$A$776,$A68,СВЦЭМ!$B$33:$B$776,I$47)+'СЕТ СН'!$G$11+СВЦЭМ!$D$10+'СЕТ СН'!$G$5-'СЕТ СН'!$G$21</f>
        <v>3344.3093479499998</v>
      </c>
      <c r="J68" s="35">
        <f>SUMIFS(СВЦЭМ!$D$33:$D$776,СВЦЭМ!$A$33:$A$776,$A68,СВЦЭМ!$B$33:$B$776,J$47)+'СЕТ СН'!$G$11+СВЦЭМ!$D$10+'СЕТ СН'!$G$5-'СЕТ СН'!$G$21</f>
        <v>3248.3606258899999</v>
      </c>
      <c r="K68" s="35">
        <f>SUMIFS(СВЦЭМ!$D$33:$D$776,СВЦЭМ!$A$33:$A$776,$A68,СВЦЭМ!$B$33:$B$776,K$47)+'СЕТ СН'!$G$11+СВЦЭМ!$D$10+'СЕТ СН'!$G$5-'СЕТ СН'!$G$21</f>
        <v>3206.5329478899998</v>
      </c>
      <c r="L68" s="35">
        <f>SUMIFS(СВЦЭМ!$D$33:$D$776,СВЦЭМ!$A$33:$A$776,$A68,СВЦЭМ!$B$33:$B$776,L$47)+'СЕТ СН'!$G$11+СВЦЭМ!$D$10+'СЕТ СН'!$G$5-'СЕТ СН'!$G$21</f>
        <v>3186.6173075699999</v>
      </c>
      <c r="M68" s="35">
        <f>SUMIFS(СВЦЭМ!$D$33:$D$776,СВЦЭМ!$A$33:$A$776,$A68,СВЦЭМ!$B$33:$B$776,M$47)+'СЕТ СН'!$G$11+СВЦЭМ!$D$10+'СЕТ СН'!$G$5-'СЕТ СН'!$G$21</f>
        <v>3183.9321074199997</v>
      </c>
      <c r="N68" s="35">
        <f>SUMIFS(СВЦЭМ!$D$33:$D$776,СВЦЭМ!$A$33:$A$776,$A68,СВЦЭМ!$B$33:$B$776,N$47)+'СЕТ СН'!$G$11+СВЦЭМ!$D$10+'СЕТ СН'!$G$5-'СЕТ СН'!$G$21</f>
        <v>3181.7949723800002</v>
      </c>
      <c r="O68" s="35">
        <f>SUMIFS(СВЦЭМ!$D$33:$D$776,СВЦЭМ!$A$33:$A$776,$A68,СВЦЭМ!$B$33:$B$776,O$47)+'СЕТ СН'!$G$11+СВЦЭМ!$D$10+'СЕТ СН'!$G$5-'СЕТ СН'!$G$21</f>
        <v>3184.51678128</v>
      </c>
      <c r="P68" s="35">
        <f>SUMIFS(СВЦЭМ!$D$33:$D$776,СВЦЭМ!$A$33:$A$776,$A68,СВЦЭМ!$B$33:$B$776,P$47)+'СЕТ СН'!$G$11+СВЦЭМ!$D$10+'СЕТ СН'!$G$5-'СЕТ СН'!$G$21</f>
        <v>3193.4095577099997</v>
      </c>
      <c r="Q68" s="35">
        <f>SUMIFS(СВЦЭМ!$D$33:$D$776,СВЦЭМ!$A$33:$A$776,$A68,СВЦЭМ!$B$33:$B$776,Q$47)+'СЕТ СН'!$G$11+СВЦЭМ!$D$10+'СЕТ СН'!$G$5-'СЕТ СН'!$G$21</f>
        <v>3197.2392129700002</v>
      </c>
      <c r="R68" s="35">
        <f>SUMIFS(СВЦЭМ!$D$33:$D$776,СВЦЭМ!$A$33:$A$776,$A68,СВЦЭМ!$B$33:$B$776,R$47)+'СЕТ СН'!$G$11+СВЦЭМ!$D$10+'СЕТ СН'!$G$5-'СЕТ СН'!$G$21</f>
        <v>3198.9393153000001</v>
      </c>
      <c r="S68" s="35">
        <f>SUMIFS(СВЦЭМ!$D$33:$D$776,СВЦЭМ!$A$33:$A$776,$A68,СВЦЭМ!$B$33:$B$776,S$47)+'СЕТ СН'!$G$11+СВЦЭМ!$D$10+'СЕТ СН'!$G$5-'СЕТ СН'!$G$21</f>
        <v>3199.02597453</v>
      </c>
      <c r="T68" s="35">
        <f>SUMIFS(СВЦЭМ!$D$33:$D$776,СВЦЭМ!$A$33:$A$776,$A68,СВЦЭМ!$B$33:$B$776,T$47)+'СЕТ СН'!$G$11+СВЦЭМ!$D$10+'СЕТ СН'!$G$5-'СЕТ СН'!$G$21</f>
        <v>3192.60004553</v>
      </c>
      <c r="U68" s="35">
        <f>SUMIFS(СВЦЭМ!$D$33:$D$776,СВЦЭМ!$A$33:$A$776,$A68,СВЦЭМ!$B$33:$B$776,U$47)+'СЕТ СН'!$G$11+СВЦЭМ!$D$10+'СЕТ СН'!$G$5-'СЕТ СН'!$G$21</f>
        <v>3188.4423618599999</v>
      </c>
      <c r="V68" s="35">
        <f>SUMIFS(СВЦЭМ!$D$33:$D$776,СВЦЭМ!$A$33:$A$776,$A68,СВЦЭМ!$B$33:$B$776,V$47)+'СЕТ СН'!$G$11+СВЦЭМ!$D$10+'СЕТ СН'!$G$5-'СЕТ СН'!$G$21</f>
        <v>3200.4567557299997</v>
      </c>
      <c r="W68" s="35">
        <f>SUMIFS(СВЦЭМ!$D$33:$D$776,СВЦЭМ!$A$33:$A$776,$A68,СВЦЭМ!$B$33:$B$776,W$47)+'СЕТ СН'!$G$11+СВЦЭМ!$D$10+'СЕТ СН'!$G$5-'СЕТ СН'!$G$21</f>
        <v>3208.1310828699998</v>
      </c>
      <c r="X68" s="35">
        <f>SUMIFS(СВЦЭМ!$D$33:$D$776,СВЦЭМ!$A$33:$A$776,$A68,СВЦЭМ!$B$33:$B$776,X$47)+'СЕТ СН'!$G$11+СВЦЭМ!$D$10+'СЕТ СН'!$G$5-'СЕТ СН'!$G$21</f>
        <v>3213.1361796800002</v>
      </c>
      <c r="Y68" s="35">
        <f>SUMIFS(СВЦЭМ!$D$33:$D$776,СВЦЭМ!$A$33:$A$776,$A68,СВЦЭМ!$B$33:$B$776,Y$47)+'СЕТ СН'!$G$11+СВЦЭМ!$D$10+'СЕТ СН'!$G$5-'СЕТ СН'!$G$21</f>
        <v>3286.0366750799999</v>
      </c>
    </row>
    <row r="69" spans="1:26" ht="15.75" x14ac:dyDescent="0.2">
      <c r="A69" s="34">
        <f t="shared" si="1"/>
        <v>43607</v>
      </c>
      <c r="B69" s="35">
        <f>SUMIFS(СВЦЭМ!$D$33:$D$776,СВЦЭМ!$A$33:$A$776,$A69,СВЦЭМ!$B$33:$B$776,B$47)+'СЕТ СН'!$G$11+СВЦЭМ!$D$10+'СЕТ СН'!$G$5-'СЕТ СН'!$G$21</f>
        <v>3377.4969414799998</v>
      </c>
      <c r="C69" s="35">
        <f>SUMIFS(СВЦЭМ!$D$33:$D$776,СВЦЭМ!$A$33:$A$776,$A69,СВЦЭМ!$B$33:$B$776,C$47)+'СЕТ СН'!$G$11+СВЦЭМ!$D$10+'СЕТ СН'!$G$5-'СЕТ СН'!$G$21</f>
        <v>3478.32928945</v>
      </c>
      <c r="D69" s="35">
        <f>SUMIFS(СВЦЭМ!$D$33:$D$776,СВЦЭМ!$A$33:$A$776,$A69,СВЦЭМ!$B$33:$B$776,D$47)+'СЕТ СН'!$G$11+СВЦЭМ!$D$10+'СЕТ СН'!$G$5-'СЕТ СН'!$G$21</f>
        <v>3530.8390662699999</v>
      </c>
      <c r="E69" s="35">
        <f>SUMIFS(СВЦЭМ!$D$33:$D$776,СВЦЭМ!$A$33:$A$776,$A69,СВЦЭМ!$B$33:$B$776,E$47)+'СЕТ СН'!$G$11+СВЦЭМ!$D$10+'СЕТ СН'!$G$5-'СЕТ СН'!$G$21</f>
        <v>3530.78684191</v>
      </c>
      <c r="F69" s="35">
        <f>SUMIFS(СВЦЭМ!$D$33:$D$776,СВЦЭМ!$A$33:$A$776,$A69,СВЦЭМ!$B$33:$B$776,F$47)+'СЕТ СН'!$G$11+СВЦЭМ!$D$10+'СЕТ СН'!$G$5-'СЕТ СН'!$G$21</f>
        <v>3524.9069099799999</v>
      </c>
      <c r="G69" s="35">
        <f>SUMIFS(СВЦЭМ!$D$33:$D$776,СВЦЭМ!$A$33:$A$776,$A69,СВЦЭМ!$B$33:$B$776,G$47)+'СЕТ СН'!$G$11+СВЦЭМ!$D$10+'СЕТ СН'!$G$5-'СЕТ СН'!$G$21</f>
        <v>3520.3371975</v>
      </c>
      <c r="H69" s="35">
        <f>SUMIFS(СВЦЭМ!$D$33:$D$776,СВЦЭМ!$A$33:$A$776,$A69,СВЦЭМ!$B$33:$B$776,H$47)+'СЕТ СН'!$G$11+СВЦЭМ!$D$10+'СЕТ СН'!$G$5-'СЕТ СН'!$G$21</f>
        <v>3426.4872716700002</v>
      </c>
      <c r="I69" s="35">
        <f>SUMIFS(СВЦЭМ!$D$33:$D$776,СВЦЭМ!$A$33:$A$776,$A69,СВЦЭМ!$B$33:$B$776,I$47)+'СЕТ СН'!$G$11+СВЦЭМ!$D$10+'СЕТ СН'!$G$5-'СЕТ СН'!$G$21</f>
        <v>3336.34472383</v>
      </c>
      <c r="J69" s="35">
        <f>SUMIFS(СВЦЭМ!$D$33:$D$776,СВЦЭМ!$A$33:$A$776,$A69,СВЦЭМ!$B$33:$B$776,J$47)+'СЕТ СН'!$G$11+СВЦЭМ!$D$10+'СЕТ СН'!$G$5-'СЕТ СН'!$G$21</f>
        <v>3256.9244511100001</v>
      </c>
      <c r="K69" s="35">
        <f>SUMIFS(СВЦЭМ!$D$33:$D$776,СВЦЭМ!$A$33:$A$776,$A69,СВЦЭМ!$B$33:$B$776,K$47)+'СЕТ СН'!$G$11+СВЦЭМ!$D$10+'СЕТ СН'!$G$5-'СЕТ СН'!$G$21</f>
        <v>3214.46921914</v>
      </c>
      <c r="L69" s="35">
        <f>SUMIFS(СВЦЭМ!$D$33:$D$776,СВЦЭМ!$A$33:$A$776,$A69,СВЦЭМ!$B$33:$B$776,L$47)+'СЕТ СН'!$G$11+СВЦЭМ!$D$10+'СЕТ СН'!$G$5-'СЕТ СН'!$G$21</f>
        <v>3195.0879930999999</v>
      </c>
      <c r="M69" s="35">
        <f>SUMIFS(СВЦЭМ!$D$33:$D$776,СВЦЭМ!$A$33:$A$776,$A69,СВЦЭМ!$B$33:$B$776,M$47)+'СЕТ СН'!$G$11+СВЦЭМ!$D$10+'СЕТ СН'!$G$5-'СЕТ СН'!$G$21</f>
        <v>3188.3572263999999</v>
      </c>
      <c r="N69" s="35">
        <f>SUMIFS(СВЦЭМ!$D$33:$D$776,СВЦЭМ!$A$33:$A$776,$A69,СВЦЭМ!$B$33:$B$776,N$47)+'СЕТ СН'!$G$11+СВЦЭМ!$D$10+'СЕТ СН'!$G$5-'СЕТ СН'!$G$21</f>
        <v>3187.99395942</v>
      </c>
      <c r="O69" s="35">
        <f>SUMIFS(СВЦЭМ!$D$33:$D$776,СВЦЭМ!$A$33:$A$776,$A69,СВЦЭМ!$B$33:$B$776,O$47)+'СЕТ СН'!$G$11+СВЦЭМ!$D$10+'СЕТ СН'!$G$5-'СЕТ СН'!$G$21</f>
        <v>3184.6809089500002</v>
      </c>
      <c r="P69" s="35">
        <f>SUMIFS(СВЦЭМ!$D$33:$D$776,СВЦЭМ!$A$33:$A$776,$A69,СВЦЭМ!$B$33:$B$776,P$47)+'СЕТ СН'!$G$11+СВЦЭМ!$D$10+'СЕТ СН'!$G$5-'СЕТ СН'!$G$21</f>
        <v>3188.7388490399999</v>
      </c>
      <c r="Q69" s="35">
        <f>SUMIFS(СВЦЭМ!$D$33:$D$776,СВЦЭМ!$A$33:$A$776,$A69,СВЦЭМ!$B$33:$B$776,Q$47)+'СЕТ СН'!$G$11+СВЦЭМ!$D$10+'СЕТ СН'!$G$5-'СЕТ СН'!$G$21</f>
        <v>3187.49314078</v>
      </c>
      <c r="R69" s="35">
        <f>SUMIFS(СВЦЭМ!$D$33:$D$776,СВЦЭМ!$A$33:$A$776,$A69,СВЦЭМ!$B$33:$B$776,R$47)+'СЕТ СН'!$G$11+СВЦЭМ!$D$10+'СЕТ СН'!$G$5-'СЕТ СН'!$G$21</f>
        <v>3186.6265718999998</v>
      </c>
      <c r="S69" s="35">
        <f>SUMIFS(СВЦЭМ!$D$33:$D$776,СВЦЭМ!$A$33:$A$776,$A69,СВЦЭМ!$B$33:$B$776,S$47)+'СЕТ СН'!$G$11+СВЦЭМ!$D$10+'СЕТ СН'!$G$5-'СЕТ СН'!$G$21</f>
        <v>3187.1953597399997</v>
      </c>
      <c r="T69" s="35">
        <f>SUMIFS(СВЦЭМ!$D$33:$D$776,СВЦЭМ!$A$33:$A$776,$A69,СВЦЭМ!$B$33:$B$776,T$47)+'СЕТ СН'!$G$11+СВЦЭМ!$D$10+'СЕТ СН'!$G$5-'СЕТ СН'!$G$21</f>
        <v>3188.9868035</v>
      </c>
      <c r="U69" s="35">
        <f>SUMIFS(СВЦЭМ!$D$33:$D$776,СВЦЭМ!$A$33:$A$776,$A69,СВЦЭМ!$B$33:$B$776,U$47)+'СЕТ СН'!$G$11+СВЦЭМ!$D$10+'СЕТ СН'!$G$5-'СЕТ СН'!$G$21</f>
        <v>3190.08822478</v>
      </c>
      <c r="V69" s="35">
        <f>SUMIFS(СВЦЭМ!$D$33:$D$776,СВЦЭМ!$A$33:$A$776,$A69,СВЦЭМ!$B$33:$B$776,V$47)+'СЕТ СН'!$G$11+СВЦЭМ!$D$10+'СЕТ СН'!$G$5-'СЕТ СН'!$G$21</f>
        <v>3200.50033665</v>
      </c>
      <c r="W69" s="35">
        <f>SUMIFS(СВЦЭМ!$D$33:$D$776,СВЦЭМ!$A$33:$A$776,$A69,СВЦЭМ!$B$33:$B$776,W$47)+'СЕТ СН'!$G$11+СВЦЭМ!$D$10+'СЕТ СН'!$G$5-'СЕТ СН'!$G$21</f>
        <v>3205.8189728699999</v>
      </c>
      <c r="X69" s="35">
        <f>SUMIFS(СВЦЭМ!$D$33:$D$776,СВЦЭМ!$A$33:$A$776,$A69,СВЦЭМ!$B$33:$B$776,X$47)+'СЕТ СН'!$G$11+СВЦЭМ!$D$10+'СЕТ СН'!$G$5-'СЕТ СН'!$G$21</f>
        <v>3211.2561719400001</v>
      </c>
      <c r="Y69" s="35">
        <f>SUMIFS(СВЦЭМ!$D$33:$D$776,СВЦЭМ!$A$33:$A$776,$A69,СВЦЭМ!$B$33:$B$776,Y$47)+'СЕТ СН'!$G$11+СВЦЭМ!$D$10+'СЕТ СН'!$G$5-'СЕТ СН'!$G$21</f>
        <v>3268.4567921899998</v>
      </c>
    </row>
    <row r="70" spans="1:26" ht="15.75" x14ac:dyDescent="0.2">
      <c r="A70" s="34">
        <f t="shared" si="1"/>
        <v>43608</v>
      </c>
      <c r="B70" s="35">
        <f>SUMIFS(СВЦЭМ!$D$33:$D$776,СВЦЭМ!$A$33:$A$776,$A70,СВЦЭМ!$B$33:$B$776,B$47)+'СЕТ СН'!$G$11+СВЦЭМ!$D$10+'СЕТ СН'!$G$5-'СЕТ СН'!$G$21</f>
        <v>3384.8678286999998</v>
      </c>
      <c r="C70" s="35">
        <f>SUMIFS(СВЦЭМ!$D$33:$D$776,СВЦЭМ!$A$33:$A$776,$A70,СВЦЭМ!$B$33:$B$776,C$47)+'СЕТ СН'!$G$11+СВЦЭМ!$D$10+'СЕТ СН'!$G$5-'СЕТ СН'!$G$21</f>
        <v>3474.24759761</v>
      </c>
      <c r="D70" s="35">
        <f>SUMIFS(СВЦЭМ!$D$33:$D$776,СВЦЭМ!$A$33:$A$776,$A70,СВЦЭМ!$B$33:$B$776,D$47)+'СЕТ СН'!$G$11+СВЦЭМ!$D$10+'СЕТ СН'!$G$5-'СЕТ СН'!$G$21</f>
        <v>3530.02958261</v>
      </c>
      <c r="E70" s="35">
        <f>SUMIFS(СВЦЭМ!$D$33:$D$776,СВЦЭМ!$A$33:$A$776,$A70,СВЦЭМ!$B$33:$B$776,E$47)+'СЕТ СН'!$G$11+СВЦЭМ!$D$10+'СЕТ СН'!$G$5-'СЕТ СН'!$G$21</f>
        <v>3537.0795228100001</v>
      </c>
      <c r="F70" s="35">
        <f>SUMIFS(СВЦЭМ!$D$33:$D$776,СВЦЭМ!$A$33:$A$776,$A70,СВЦЭМ!$B$33:$B$776,F$47)+'СЕТ СН'!$G$11+СВЦЭМ!$D$10+'СЕТ СН'!$G$5-'СЕТ СН'!$G$21</f>
        <v>3523.2805580599997</v>
      </c>
      <c r="G70" s="35">
        <f>SUMIFS(СВЦЭМ!$D$33:$D$776,СВЦЭМ!$A$33:$A$776,$A70,СВЦЭМ!$B$33:$B$776,G$47)+'СЕТ СН'!$G$11+СВЦЭМ!$D$10+'СЕТ СН'!$G$5-'СЕТ СН'!$G$21</f>
        <v>3526.1718072899998</v>
      </c>
      <c r="H70" s="35">
        <f>SUMIFS(СВЦЭМ!$D$33:$D$776,СВЦЭМ!$A$33:$A$776,$A70,СВЦЭМ!$B$33:$B$776,H$47)+'СЕТ СН'!$G$11+СВЦЭМ!$D$10+'СЕТ СН'!$G$5-'СЕТ СН'!$G$21</f>
        <v>3439.2050846399998</v>
      </c>
      <c r="I70" s="35">
        <f>SUMIFS(СВЦЭМ!$D$33:$D$776,СВЦЭМ!$A$33:$A$776,$A70,СВЦЭМ!$B$33:$B$776,I$47)+'СЕТ СН'!$G$11+СВЦЭМ!$D$10+'СЕТ СН'!$G$5-'СЕТ СН'!$G$21</f>
        <v>3327.7776556499998</v>
      </c>
      <c r="J70" s="35">
        <f>SUMIFS(СВЦЭМ!$D$33:$D$776,СВЦЭМ!$A$33:$A$776,$A70,СВЦЭМ!$B$33:$B$776,J$47)+'СЕТ СН'!$G$11+СВЦЭМ!$D$10+'СЕТ СН'!$G$5-'СЕТ СН'!$G$21</f>
        <v>3248.8816263899998</v>
      </c>
      <c r="K70" s="35">
        <f>SUMIFS(СВЦЭМ!$D$33:$D$776,СВЦЭМ!$A$33:$A$776,$A70,СВЦЭМ!$B$33:$B$776,K$47)+'СЕТ СН'!$G$11+СВЦЭМ!$D$10+'СЕТ СН'!$G$5-'СЕТ СН'!$G$21</f>
        <v>3206.1456619299997</v>
      </c>
      <c r="L70" s="35">
        <f>SUMIFS(СВЦЭМ!$D$33:$D$776,СВЦЭМ!$A$33:$A$776,$A70,СВЦЭМ!$B$33:$B$776,L$47)+'СЕТ СН'!$G$11+СВЦЭМ!$D$10+'СЕТ СН'!$G$5-'СЕТ СН'!$G$21</f>
        <v>3185.49104201</v>
      </c>
      <c r="M70" s="35">
        <f>SUMIFS(СВЦЭМ!$D$33:$D$776,СВЦЭМ!$A$33:$A$776,$A70,СВЦЭМ!$B$33:$B$776,M$47)+'СЕТ СН'!$G$11+СВЦЭМ!$D$10+'СЕТ СН'!$G$5-'СЕТ СН'!$G$21</f>
        <v>3177.52035914</v>
      </c>
      <c r="N70" s="35">
        <f>SUMIFS(СВЦЭМ!$D$33:$D$776,СВЦЭМ!$A$33:$A$776,$A70,СВЦЭМ!$B$33:$B$776,N$47)+'СЕТ СН'!$G$11+СВЦЭМ!$D$10+'СЕТ СН'!$G$5-'СЕТ СН'!$G$21</f>
        <v>3173.5257083299998</v>
      </c>
      <c r="O70" s="35">
        <f>SUMIFS(СВЦЭМ!$D$33:$D$776,СВЦЭМ!$A$33:$A$776,$A70,СВЦЭМ!$B$33:$B$776,O$47)+'СЕТ СН'!$G$11+СВЦЭМ!$D$10+'СЕТ СН'!$G$5-'СЕТ СН'!$G$21</f>
        <v>3164.79394138</v>
      </c>
      <c r="P70" s="35">
        <f>SUMIFS(СВЦЭМ!$D$33:$D$776,СВЦЭМ!$A$33:$A$776,$A70,СВЦЭМ!$B$33:$B$776,P$47)+'СЕТ СН'!$G$11+СВЦЭМ!$D$10+'СЕТ СН'!$G$5-'СЕТ СН'!$G$21</f>
        <v>3172.9458854300001</v>
      </c>
      <c r="Q70" s="35">
        <f>SUMIFS(СВЦЭМ!$D$33:$D$776,СВЦЭМ!$A$33:$A$776,$A70,СВЦЭМ!$B$33:$B$776,Q$47)+'СЕТ СН'!$G$11+СВЦЭМ!$D$10+'СЕТ СН'!$G$5-'СЕТ СН'!$G$21</f>
        <v>3178.4226783399999</v>
      </c>
      <c r="R70" s="35">
        <f>SUMIFS(СВЦЭМ!$D$33:$D$776,СВЦЭМ!$A$33:$A$776,$A70,СВЦЭМ!$B$33:$B$776,R$47)+'СЕТ СН'!$G$11+СВЦЭМ!$D$10+'СЕТ СН'!$G$5-'СЕТ СН'!$G$21</f>
        <v>3177.3108738599999</v>
      </c>
      <c r="S70" s="35">
        <f>SUMIFS(СВЦЭМ!$D$33:$D$776,СВЦЭМ!$A$33:$A$776,$A70,СВЦЭМ!$B$33:$B$776,S$47)+'СЕТ СН'!$G$11+СВЦЭМ!$D$10+'СЕТ СН'!$G$5-'СЕТ СН'!$G$21</f>
        <v>3173.6360266900001</v>
      </c>
      <c r="T70" s="35">
        <f>SUMIFS(СВЦЭМ!$D$33:$D$776,СВЦЭМ!$A$33:$A$776,$A70,СВЦЭМ!$B$33:$B$776,T$47)+'СЕТ СН'!$G$11+СВЦЭМ!$D$10+'СЕТ СН'!$G$5-'СЕТ СН'!$G$21</f>
        <v>3177.5878286699999</v>
      </c>
      <c r="U70" s="35">
        <f>SUMIFS(СВЦЭМ!$D$33:$D$776,СВЦЭМ!$A$33:$A$776,$A70,СВЦЭМ!$B$33:$B$776,U$47)+'СЕТ СН'!$G$11+СВЦЭМ!$D$10+'СЕТ СН'!$G$5-'СЕТ СН'!$G$21</f>
        <v>3176.6401394999998</v>
      </c>
      <c r="V70" s="35">
        <f>SUMIFS(СВЦЭМ!$D$33:$D$776,СВЦЭМ!$A$33:$A$776,$A70,СВЦЭМ!$B$33:$B$776,V$47)+'СЕТ СН'!$G$11+СВЦЭМ!$D$10+'СЕТ СН'!$G$5-'СЕТ СН'!$G$21</f>
        <v>3183.0208557300002</v>
      </c>
      <c r="W70" s="35">
        <f>SUMIFS(СВЦЭМ!$D$33:$D$776,СВЦЭМ!$A$33:$A$776,$A70,СВЦЭМ!$B$33:$B$776,W$47)+'СЕТ СН'!$G$11+СВЦЭМ!$D$10+'СЕТ СН'!$G$5-'СЕТ СН'!$G$21</f>
        <v>3187.4085167499998</v>
      </c>
      <c r="X70" s="35">
        <f>SUMIFS(СВЦЭМ!$D$33:$D$776,СВЦЭМ!$A$33:$A$776,$A70,СВЦЭМ!$B$33:$B$776,X$47)+'СЕТ СН'!$G$11+СВЦЭМ!$D$10+'СЕТ СН'!$G$5-'СЕТ СН'!$G$21</f>
        <v>3199.8883570600001</v>
      </c>
      <c r="Y70" s="35">
        <f>SUMIFS(СВЦЭМ!$D$33:$D$776,СВЦЭМ!$A$33:$A$776,$A70,СВЦЭМ!$B$33:$B$776,Y$47)+'СЕТ СН'!$G$11+СВЦЭМ!$D$10+'СЕТ СН'!$G$5-'СЕТ СН'!$G$21</f>
        <v>3242.4819753000002</v>
      </c>
    </row>
    <row r="71" spans="1:26" ht="15.75" x14ac:dyDescent="0.2">
      <c r="A71" s="34">
        <f t="shared" si="1"/>
        <v>43609</v>
      </c>
      <c r="B71" s="35">
        <f>SUMIFS(СВЦЭМ!$D$33:$D$776,СВЦЭМ!$A$33:$A$776,$A71,СВЦЭМ!$B$33:$B$776,B$47)+'СЕТ СН'!$G$11+СВЦЭМ!$D$10+'СЕТ СН'!$G$5-'СЕТ СН'!$G$21</f>
        <v>3358.85611066</v>
      </c>
      <c r="C71" s="35">
        <f>SUMIFS(СВЦЭМ!$D$33:$D$776,СВЦЭМ!$A$33:$A$776,$A71,СВЦЭМ!$B$33:$B$776,C$47)+'СЕТ СН'!$G$11+СВЦЭМ!$D$10+'СЕТ СН'!$G$5-'СЕТ СН'!$G$21</f>
        <v>3452.1157179000002</v>
      </c>
      <c r="D71" s="35">
        <f>SUMIFS(СВЦЭМ!$D$33:$D$776,СВЦЭМ!$A$33:$A$776,$A71,СВЦЭМ!$B$33:$B$776,D$47)+'СЕТ СН'!$G$11+СВЦЭМ!$D$10+'СЕТ СН'!$G$5-'СЕТ СН'!$G$21</f>
        <v>3554.4077416199998</v>
      </c>
      <c r="E71" s="35">
        <f>SUMIFS(СВЦЭМ!$D$33:$D$776,СВЦЭМ!$A$33:$A$776,$A71,СВЦЭМ!$B$33:$B$776,E$47)+'СЕТ СН'!$G$11+СВЦЭМ!$D$10+'СЕТ СН'!$G$5-'СЕТ СН'!$G$21</f>
        <v>3572.8636852999998</v>
      </c>
      <c r="F71" s="35">
        <f>SUMIFS(СВЦЭМ!$D$33:$D$776,СВЦЭМ!$A$33:$A$776,$A71,СВЦЭМ!$B$33:$B$776,F$47)+'СЕТ СН'!$G$11+СВЦЭМ!$D$10+'СЕТ СН'!$G$5-'СЕТ СН'!$G$21</f>
        <v>3571.4636611799997</v>
      </c>
      <c r="G71" s="35">
        <f>SUMIFS(СВЦЭМ!$D$33:$D$776,СВЦЭМ!$A$33:$A$776,$A71,СВЦЭМ!$B$33:$B$776,G$47)+'СЕТ СН'!$G$11+СВЦЭМ!$D$10+'СЕТ СН'!$G$5-'СЕТ СН'!$G$21</f>
        <v>3555.3881504000001</v>
      </c>
      <c r="H71" s="35">
        <f>SUMIFS(СВЦЭМ!$D$33:$D$776,СВЦЭМ!$A$33:$A$776,$A71,СВЦЭМ!$B$33:$B$776,H$47)+'СЕТ СН'!$G$11+СВЦЭМ!$D$10+'СЕТ СН'!$G$5-'СЕТ СН'!$G$21</f>
        <v>3432.26261884</v>
      </c>
      <c r="I71" s="35">
        <f>SUMIFS(СВЦЭМ!$D$33:$D$776,СВЦЭМ!$A$33:$A$776,$A71,СВЦЭМ!$B$33:$B$776,I$47)+'СЕТ СН'!$G$11+СВЦЭМ!$D$10+'СЕТ СН'!$G$5-'СЕТ СН'!$G$21</f>
        <v>3327.3958059900001</v>
      </c>
      <c r="J71" s="35">
        <f>SUMIFS(СВЦЭМ!$D$33:$D$776,СВЦЭМ!$A$33:$A$776,$A71,СВЦЭМ!$B$33:$B$776,J$47)+'СЕТ СН'!$G$11+СВЦЭМ!$D$10+'СЕТ СН'!$G$5-'СЕТ СН'!$G$21</f>
        <v>3263.4786442099999</v>
      </c>
      <c r="K71" s="35">
        <f>SUMIFS(СВЦЭМ!$D$33:$D$776,СВЦЭМ!$A$33:$A$776,$A71,СВЦЭМ!$B$33:$B$776,K$47)+'СЕТ СН'!$G$11+СВЦЭМ!$D$10+'СЕТ СН'!$G$5-'СЕТ СН'!$G$21</f>
        <v>3219.38860234</v>
      </c>
      <c r="L71" s="35">
        <f>SUMIFS(СВЦЭМ!$D$33:$D$776,СВЦЭМ!$A$33:$A$776,$A71,СВЦЭМ!$B$33:$B$776,L$47)+'СЕТ СН'!$G$11+СВЦЭМ!$D$10+'СЕТ СН'!$G$5-'СЕТ СН'!$G$21</f>
        <v>3193.2642425200002</v>
      </c>
      <c r="M71" s="35">
        <f>SUMIFS(СВЦЭМ!$D$33:$D$776,СВЦЭМ!$A$33:$A$776,$A71,СВЦЭМ!$B$33:$B$776,M$47)+'СЕТ СН'!$G$11+СВЦЭМ!$D$10+'СЕТ СН'!$G$5-'СЕТ СН'!$G$21</f>
        <v>3184.71793041</v>
      </c>
      <c r="N71" s="35">
        <f>SUMIFS(СВЦЭМ!$D$33:$D$776,СВЦЭМ!$A$33:$A$776,$A71,СВЦЭМ!$B$33:$B$776,N$47)+'СЕТ СН'!$G$11+СВЦЭМ!$D$10+'СЕТ СН'!$G$5-'СЕТ СН'!$G$21</f>
        <v>3182.6602345000001</v>
      </c>
      <c r="O71" s="35">
        <f>SUMIFS(СВЦЭМ!$D$33:$D$776,СВЦЭМ!$A$33:$A$776,$A71,СВЦЭМ!$B$33:$B$776,O$47)+'СЕТ СН'!$G$11+СВЦЭМ!$D$10+'СЕТ СН'!$G$5-'СЕТ СН'!$G$21</f>
        <v>3175.5814878199999</v>
      </c>
      <c r="P71" s="35">
        <f>SUMIFS(СВЦЭМ!$D$33:$D$776,СВЦЭМ!$A$33:$A$776,$A71,СВЦЭМ!$B$33:$B$776,P$47)+'СЕТ СН'!$G$11+СВЦЭМ!$D$10+'СЕТ СН'!$G$5-'СЕТ СН'!$G$21</f>
        <v>3174.51473343</v>
      </c>
      <c r="Q71" s="35">
        <f>SUMIFS(СВЦЭМ!$D$33:$D$776,СВЦЭМ!$A$33:$A$776,$A71,СВЦЭМ!$B$33:$B$776,Q$47)+'СЕТ СН'!$G$11+СВЦЭМ!$D$10+'СЕТ СН'!$G$5-'СЕТ СН'!$G$21</f>
        <v>3171.21369138</v>
      </c>
      <c r="R71" s="35">
        <f>SUMIFS(СВЦЭМ!$D$33:$D$776,СВЦЭМ!$A$33:$A$776,$A71,СВЦЭМ!$B$33:$B$776,R$47)+'СЕТ СН'!$G$11+СВЦЭМ!$D$10+'СЕТ СН'!$G$5-'СЕТ СН'!$G$21</f>
        <v>3171.3114378800001</v>
      </c>
      <c r="S71" s="35">
        <f>SUMIFS(СВЦЭМ!$D$33:$D$776,СВЦЭМ!$A$33:$A$776,$A71,СВЦЭМ!$B$33:$B$776,S$47)+'СЕТ СН'!$G$11+СВЦЭМ!$D$10+'СЕТ СН'!$G$5-'СЕТ СН'!$G$21</f>
        <v>3175.22290617</v>
      </c>
      <c r="T71" s="35">
        <f>SUMIFS(СВЦЭМ!$D$33:$D$776,СВЦЭМ!$A$33:$A$776,$A71,СВЦЭМ!$B$33:$B$776,T$47)+'СЕТ СН'!$G$11+СВЦЭМ!$D$10+'СЕТ СН'!$G$5-'СЕТ СН'!$G$21</f>
        <v>3182.6864821099998</v>
      </c>
      <c r="U71" s="35">
        <f>SUMIFS(СВЦЭМ!$D$33:$D$776,СВЦЭМ!$A$33:$A$776,$A71,СВЦЭМ!$B$33:$B$776,U$47)+'СЕТ СН'!$G$11+СВЦЭМ!$D$10+'СЕТ СН'!$G$5-'СЕТ СН'!$G$21</f>
        <v>3178.9963727300001</v>
      </c>
      <c r="V71" s="35">
        <f>SUMIFS(СВЦЭМ!$D$33:$D$776,СВЦЭМ!$A$33:$A$776,$A71,СВЦЭМ!$B$33:$B$776,V$47)+'СЕТ СН'!$G$11+СВЦЭМ!$D$10+'СЕТ СН'!$G$5-'СЕТ СН'!$G$21</f>
        <v>3184.6312957499999</v>
      </c>
      <c r="W71" s="35">
        <f>SUMIFS(СВЦЭМ!$D$33:$D$776,СВЦЭМ!$A$33:$A$776,$A71,СВЦЭМ!$B$33:$B$776,W$47)+'СЕТ СН'!$G$11+СВЦЭМ!$D$10+'СЕТ СН'!$G$5-'СЕТ СН'!$G$21</f>
        <v>3195.77856152</v>
      </c>
      <c r="X71" s="35">
        <f>SUMIFS(СВЦЭМ!$D$33:$D$776,СВЦЭМ!$A$33:$A$776,$A71,СВЦЭМ!$B$33:$B$776,X$47)+'СЕТ СН'!$G$11+СВЦЭМ!$D$10+'СЕТ СН'!$G$5-'СЕТ СН'!$G$21</f>
        <v>3202.04180597</v>
      </c>
      <c r="Y71" s="35">
        <f>SUMIFS(СВЦЭМ!$D$33:$D$776,СВЦЭМ!$A$33:$A$776,$A71,СВЦЭМ!$B$33:$B$776,Y$47)+'СЕТ СН'!$G$11+СВЦЭМ!$D$10+'СЕТ СН'!$G$5-'СЕТ СН'!$G$21</f>
        <v>3238.7828113300002</v>
      </c>
    </row>
    <row r="72" spans="1:26" ht="15.75" x14ac:dyDescent="0.2">
      <c r="A72" s="34">
        <f t="shared" si="1"/>
        <v>43610</v>
      </c>
      <c r="B72" s="35">
        <f>SUMIFS(СВЦЭМ!$D$33:$D$776,СВЦЭМ!$A$33:$A$776,$A72,СВЦЭМ!$B$33:$B$776,B$47)+'СЕТ СН'!$G$11+СВЦЭМ!$D$10+'СЕТ СН'!$G$5-'СЕТ СН'!$G$21</f>
        <v>3325.13593911</v>
      </c>
      <c r="C72" s="35">
        <f>SUMIFS(СВЦЭМ!$D$33:$D$776,СВЦЭМ!$A$33:$A$776,$A72,СВЦЭМ!$B$33:$B$776,C$47)+'СЕТ СН'!$G$11+СВЦЭМ!$D$10+'СЕТ СН'!$G$5-'СЕТ СН'!$G$21</f>
        <v>3382.2514037999999</v>
      </c>
      <c r="D72" s="35">
        <f>SUMIFS(СВЦЭМ!$D$33:$D$776,СВЦЭМ!$A$33:$A$776,$A72,СВЦЭМ!$B$33:$B$776,D$47)+'СЕТ СН'!$G$11+СВЦЭМ!$D$10+'СЕТ СН'!$G$5-'СЕТ СН'!$G$21</f>
        <v>3457.1847663399999</v>
      </c>
      <c r="E72" s="35">
        <f>SUMIFS(СВЦЭМ!$D$33:$D$776,СВЦЭМ!$A$33:$A$776,$A72,СВЦЭМ!$B$33:$B$776,E$47)+'СЕТ СН'!$G$11+СВЦЭМ!$D$10+'СЕТ СН'!$G$5-'СЕТ СН'!$G$21</f>
        <v>3480.42276907</v>
      </c>
      <c r="F72" s="35">
        <f>SUMIFS(СВЦЭМ!$D$33:$D$776,СВЦЭМ!$A$33:$A$776,$A72,СВЦЭМ!$B$33:$B$776,F$47)+'СЕТ СН'!$G$11+СВЦЭМ!$D$10+'СЕТ СН'!$G$5-'СЕТ СН'!$G$21</f>
        <v>3482.4519309400002</v>
      </c>
      <c r="G72" s="35">
        <f>SUMIFS(СВЦЭМ!$D$33:$D$776,СВЦЭМ!$A$33:$A$776,$A72,СВЦЭМ!$B$33:$B$776,G$47)+'СЕТ СН'!$G$11+СВЦЭМ!$D$10+'СЕТ СН'!$G$5-'СЕТ СН'!$G$21</f>
        <v>3490.2546667299998</v>
      </c>
      <c r="H72" s="35">
        <f>SUMIFS(СВЦЭМ!$D$33:$D$776,СВЦЭМ!$A$33:$A$776,$A72,СВЦЭМ!$B$33:$B$776,H$47)+'СЕТ СН'!$G$11+СВЦЭМ!$D$10+'СЕТ СН'!$G$5-'СЕТ СН'!$G$21</f>
        <v>3402.7469329199998</v>
      </c>
      <c r="I72" s="35">
        <f>SUMIFS(СВЦЭМ!$D$33:$D$776,СВЦЭМ!$A$33:$A$776,$A72,СВЦЭМ!$B$33:$B$776,I$47)+'СЕТ СН'!$G$11+СВЦЭМ!$D$10+'СЕТ СН'!$G$5-'СЕТ СН'!$G$21</f>
        <v>3317.6727104000001</v>
      </c>
      <c r="J72" s="35">
        <f>SUMIFS(СВЦЭМ!$D$33:$D$776,СВЦЭМ!$A$33:$A$776,$A72,СВЦЭМ!$B$33:$B$776,J$47)+'СЕТ СН'!$G$11+СВЦЭМ!$D$10+'СЕТ СН'!$G$5-'СЕТ СН'!$G$21</f>
        <v>3250.7515683199999</v>
      </c>
      <c r="K72" s="35">
        <f>SUMIFS(СВЦЭМ!$D$33:$D$776,СВЦЭМ!$A$33:$A$776,$A72,СВЦЭМ!$B$33:$B$776,K$47)+'СЕТ СН'!$G$11+СВЦЭМ!$D$10+'СЕТ СН'!$G$5-'СЕТ СН'!$G$21</f>
        <v>3202.8084512199998</v>
      </c>
      <c r="L72" s="35">
        <f>SUMIFS(СВЦЭМ!$D$33:$D$776,СВЦЭМ!$A$33:$A$776,$A72,СВЦЭМ!$B$33:$B$776,L$47)+'СЕТ СН'!$G$11+СВЦЭМ!$D$10+'СЕТ СН'!$G$5-'СЕТ СН'!$G$21</f>
        <v>3189.7795199900002</v>
      </c>
      <c r="M72" s="35">
        <f>SUMIFS(СВЦЭМ!$D$33:$D$776,СВЦЭМ!$A$33:$A$776,$A72,СВЦЭМ!$B$33:$B$776,M$47)+'СЕТ СН'!$G$11+СВЦЭМ!$D$10+'СЕТ СН'!$G$5-'СЕТ СН'!$G$21</f>
        <v>3176.0468771199999</v>
      </c>
      <c r="N72" s="35">
        <f>SUMIFS(СВЦЭМ!$D$33:$D$776,СВЦЭМ!$A$33:$A$776,$A72,СВЦЭМ!$B$33:$B$776,N$47)+'СЕТ СН'!$G$11+СВЦЭМ!$D$10+'СЕТ СН'!$G$5-'СЕТ СН'!$G$21</f>
        <v>3175.4962608000001</v>
      </c>
      <c r="O72" s="35">
        <f>SUMIFS(СВЦЭМ!$D$33:$D$776,СВЦЭМ!$A$33:$A$776,$A72,СВЦЭМ!$B$33:$B$776,O$47)+'СЕТ СН'!$G$11+СВЦЭМ!$D$10+'СЕТ СН'!$G$5-'СЕТ СН'!$G$21</f>
        <v>3169.4305615899998</v>
      </c>
      <c r="P72" s="35">
        <f>SUMIFS(СВЦЭМ!$D$33:$D$776,СВЦЭМ!$A$33:$A$776,$A72,СВЦЭМ!$B$33:$B$776,P$47)+'СЕТ СН'!$G$11+СВЦЭМ!$D$10+'СЕТ СН'!$G$5-'СЕТ СН'!$G$21</f>
        <v>3168.1392603599998</v>
      </c>
      <c r="Q72" s="35">
        <f>SUMIFS(СВЦЭМ!$D$33:$D$776,СВЦЭМ!$A$33:$A$776,$A72,СВЦЭМ!$B$33:$B$776,Q$47)+'СЕТ СН'!$G$11+СВЦЭМ!$D$10+'СЕТ СН'!$G$5-'СЕТ СН'!$G$21</f>
        <v>3166.1651224699999</v>
      </c>
      <c r="R72" s="35">
        <f>SUMIFS(СВЦЭМ!$D$33:$D$776,СВЦЭМ!$A$33:$A$776,$A72,СВЦЭМ!$B$33:$B$776,R$47)+'СЕТ СН'!$G$11+СВЦЭМ!$D$10+'СЕТ СН'!$G$5-'СЕТ СН'!$G$21</f>
        <v>3161.1492332500002</v>
      </c>
      <c r="S72" s="35">
        <f>SUMIFS(СВЦЭМ!$D$33:$D$776,СВЦЭМ!$A$33:$A$776,$A72,СВЦЭМ!$B$33:$B$776,S$47)+'СЕТ СН'!$G$11+СВЦЭМ!$D$10+'СЕТ СН'!$G$5-'СЕТ СН'!$G$21</f>
        <v>3146.1687785399999</v>
      </c>
      <c r="T72" s="35">
        <f>SUMIFS(СВЦЭМ!$D$33:$D$776,СВЦЭМ!$A$33:$A$776,$A72,СВЦЭМ!$B$33:$B$776,T$47)+'СЕТ СН'!$G$11+СВЦЭМ!$D$10+'СЕТ СН'!$G$5-'СЕТ СН'!$G$21</f>
        <v>3147.9377322099999</v>
      </c>
      <c r="U72" s="35">
        <f>SUMIFS(СВЦЭМ!$D$33:$D$776,СВЦЭМ!$A$33:$A$776,$A72,СВЦЭМ!$B$33:$B$776,U$47)+'СЕТ СН'!$G$11+СВЦЭМ!$D$10+'СЕТ СН'!$G$5-'СЕТ СН'!$G$21</f>
        <v>3143.19534965</v>
      </c>
      <c r="V72" s="35">
        <f>SUMIFS(СВЦЭМ!$D$33:$D$776,СВЦЭМ!$A$33:$A$776,$A72,СВЦЭМ!$B$33:$B$776,V$47)+'СЕТ СН'!$G$11+СВЦЭМ!$D$10+'СЕТ СН'!$G$5-'СЕТ СН'!$G$21</f>
        <v>3135.9421164400001</v>
      </c>
      <c r="W72" s="35">
        <f>SUMIFS(СВЦЭМ!$D$33:$D$776,СВЦЭМ!$A$33:$A$776,$A72,СВЦЭМ!$B$33:$B$776,W$47)+'СЕТ СН'!$G$11+СВЦЭМ!$D$10+'СЕТ СН'!$G$5-'СЕТ СН'!$G$21</f>
        <v>3152.8997834000002</v>
      </c>
      <c r="X72" s="35">
        <f>SUMIFS(СВЦЭМ!$D$33:$D$776,СВЦЭМ!$A$33:$A$776,$A72,СВЦЭМ!$B$33:$B$776,X$47)+'СЕТ СН'!$G$11+СВЦЭМ!$D$10+'СЕТ СН'!$G$5-'СЕТ СН'!$G$21</f>
        <v>3166.6632534</v>
      </c>
      <c r="Y72" s="35">
        <f>SUMIFS(СВЦЭМ!$D$33:$D$776,СВЦЭМ!$A$33:$A$776,$A72,СВЦЭМ!$B$33:$B$776,Y$47)+'СЕТ СН'!$G$11+СВЦЭМ!$D$10+'СЕТ СН'!$G$5-'СЕТ СН'!$G$21</f>
        <v>3208.7533145699999</v>
      </c>
    </row>
    <row r="73" spans="1:26" ht="15.75" x14ac:dyDescent="0.2">
      <c r="A73" s="34">
        <f t="shared" si="1"/>
        <v>43611</v>
      </c>
      <c r="B73" s="35">
        <f>SUMIFS(СВЦЭМ!$D$33:$D$776,СВЦЭМ!$A$33:$A$776,$A73,СВЦЭМ!$B$33:$B$776,B$47)+'СЕТ СН'!$G$11+СВЦЭМ!$D$10+'СЕТ СН'!$G$5-'СЕТ СН'!$G$21</f>
        <v>3298.886567</v>
      </c>
      <c r="C73" s="35">
        <f>SUMIFS(СВЦЭМ!$D$33:$D$776,СВЦЭМ!$A$33:$A$776,$A73,СВЦЭМ!$B$33:$B$776,C$47)+'СЕТ СН'!$G$11+СВЦЭМ!$D$10+'СЕТ СН'!$G$5-'СЕТ СН'!$G$21</f>
        <v>3412.2670238000001</v>
      </c>
      <c r="D73" s="35">
        <f>SUMIFS(СВЦЭМ!$D$33:$D$776,СВЦЭМ!$A$33:$A$776,$A73,СВЦЭМ!$B$33:$B$776,D$47)+'СЕТ СН'!$G$11+СВЦЭМ!$D$10+'СЕТ СН'!$G$5-'СЕТ СН'!$G$21</f>
        <v>3509.6399443999999</v>
      </c>
      <c r="E73" s="35">
        <f>SUMIFS(СВЦЭМ!$D$33:$D$776,СВЦЭМ!$A$33:$A$776,$A73,СВЦЭМ!$B$33:$B$776,E$47)+'СЕТ СН'!$G$11+СВЦЭМ!$D$10+'СЕТ СН'!$G$5-'СЕТ СН'!$G$21</f>
        <v>3524.5565414100001</v>
      </c>
      <c r="F73" s="35">
        <f>SUMIFS(СВЦЭМ!$D$33:$D$776,СВЦЭМ!$A$33:$A$776,$A73,СВЦЭМ!$B$33:$B$776,F$47)+'СЕТ СН'!$G$11+СВЦЭМ!$D$10+'СЕТ СН'!$G$5-'СЕТ СН'!$G$21</f>
        <v>3522.96646375</v>
      </c>
      <c r="G73" s="35">
        <f>SUMIFS(СВЦЭМ!$D$33:$D$776,СВЦЭМ!$A$33:$A$776,$A73,СВЦЭМ!$B$33:$B$776,G$47)+'СЕТ СН'!$G$11+СВЦЭМ!$D$10+'СЕТ СН'!$G$5-'СЕТ СН'!$G$21</f>
        <v>3515.1696787299998</v>
      </c>
      <c r="H73" s="35">
        <f>SUMIFS(СВЦЭМ!$D$33:$D$776,СВЦЭМ!$A$33:$A$776,$A73,СВЦЭМ!$B$33:$B$776,H$47)+'СЕТ СН'!$G$11+СВЦЭМ!$D$10+'СЕТ СН'!$G$5-'СЕТ СН'!$G$21</f>
        <v>3432.6815397299997</v>
      </c>
      <c r="I73" s="35">
        <f>SUMIFS(СВЦЭМ!$D$33:$D$776,СВЦЭМ!$A$33:$A$776,$A73,СВЦЭМ!$B$33:$B$776,I$47)+'СЕТ СН'!$G$11+СВЦЭМ!$D$10+'СЕТ СН'!$G$5-'СЕТ СН'!$G$21</f>
        <v>3326.4127778900001</v>
      </c>
      <c r="J73" s="35">
        <f>SUMIFS(СВЦЭМ!$D$33:$D$776,СВЦЭМ!$A$33:$A$776,$A73,СВЦЭМ!$B$33:$B$776,J$47)+'СЕТ СН'!$G$11+СВЦЭМ!$D$10+'СЕТ СН'!$G$5-'СЕТ СН'!$G$21</f>
        <v>3212.4009068599998</v>
      </c>
      <c r="K73" s="35">
        <f>SUMIFS(СВЦЭМ!$D$33:$D$776,СВЦЭМ!$A$33:$A$776,$A73,СВЦЭМ!$B$33:$B$776,K$47)+'СЕТ СН'!$G$11+СВЦЭМ!$D$10+'СЕТ СН'!$G$5-'СЕТ СН'!$G$21</f>
        <v>3185.17090108</v>
      </c>
      <c r="L73" s="35">
        <f>SUMIFS(СВЦЭМ!$D$33:$D$776,СВЦЭМ!$A$33:$A$776,$A73,СВЦЭМ!$B$33:$B$776,L$47)+'СЕТ СН'!$G$11+СВЦЭМ!$D$10+'СЕТ СН'!$G$5-'СЕТ СН'!$G$21</f>
        <v>3187.6673803399999</v>
      </c>
      <c r="M73" s="35">
        <f>SUMIFS(СВЦЭМ!$D$33:$D$776,СВЦЭМ!$A$33:$A$776,$A73,СВЦЭМ!$B$33:$B$776,M$47)+'СЕТ СН'!$G$11+СВЦЭМ!$D$10+'СЕТ СН'!$G$5-'СЕТ СН'!$G$21</f>
        <v>3176.6098714599998</v>
      </c>
      <c r="N73" s="35">
        <f>SUMIFS(СВЦЭМ!$D$33:$D$776,СВЦЭМ!$A$33:$A$776,$A73,СВЦЭМ!$B$33:$B$776,N$47)+'СЕТ СН'!$G$11+СВЦЭМ!$D$10+'СЕТ СН'!$G$5-'СЕТ СН'!$G$21</f>
        <v>3177.9446124300002</v>
      </c>
      <c r="O73" s="35">
        <f>SUMIFS(СВЦЭМ!$D$33:$D$776,СВЦЭМ!$A$33:$A$776,$A73,СВЦЭМ!$B$33:$B$776,O$47)+'СЕТ СН'!$G$11+СВЦЭМ!$D$10+'СЕТ СН'!$G$5-'СЕТ СН'!$G$21</f>
        <v>3174.6784555899999</v>
      </c>
      <c r="P73" s="35">
        <f>SUMIFS(СВЦЭМ!$D$33:$D$776,СВЦЭМ!$A$33:$A$776,$A73,СВЦЭМ!$B$33:$B$776,P$47)+'СЕТ СН'!$G$11+СВЦЭМ!$D$10+'СЕТ СН'!$G$5-'СЕТ СН'!$G$21</f>
        <v>3175.44711659</v>
      </c>
      <c r="Q73" s="35">
        <f>SUMIFS(СВЦЭМ!$D$33:$D$776,СВЦЭМ!$A$33:$A$776,$A73,СВЦЭМ!$B$33:$B$776,Q$47)+'СЕТ СН'!$G$11+СВЦЭМ!$D$10+'СЕТ СН'!$G$5-'СЕТ СН'!$G$21</f>
        <v>3179.2361209299997</v>
      </c>
      <c r="R73" s="35">
        <f>SUMIFS(СВЦЭМ!$D$33:$D$776,СВЦЭМ!$A$33:$A$776,$A73,СВЦЭМ!$B$33:$B$776,R$47)+'СЕТ СН'!$G$11+СВЦЭМ!$D$10+'СЕТ СН'!$G$5-'СЕТ СН'!$G$21</f>
        <v>3180.0733636300001</v>
      </c>
      <c r="S73" s="35">
        <f>SUMIFS(СВЦЭМ!$D$33:$D$776,СВЦЭМ!$A$33:$A$776,$A73,СВЦЭМ!$B$33:$B$776,S$47)+'СЕТ СН'!$G$11+СВЦЭМ!$D$10+'СЕТ СН'!$G$5-'СЕТ СН'!$G$21</f>
        <v>3120.7470409299999</v>
      </c>
      <c r="T73" s="35">
        <f>SUMIFS(СВЦЭМ!$D$33:$D$776,СВЦЭМ!$A$33:$A$776,$A73,СВЦЭМ!$B$33:$B$776,T$47)+'СЕТ СН'!$G$11+СВЦЭМ!$D$10+'СЕТ СН'!$G$5-'СЕТ СН'!$G$21</f>
        <v>3117.6740325400001</v>
      </c>
      <c r="U73" s="35">
        <f>SUMIFS(СВЦЭМ!$D$33:$D$776,СВЦЭМ!$A$33:$A$776,$A73,СВЦЭМ!$B$33:$B$776,U$47)+'СЕТ СН'!$G$11+СВЦЭМ!$D$10+'СЕТ СН'!$G$5-'СЕТ СН'!$G$21</f>
        <v>3105.1492233899999</v>
      </c>
      <c r="V73" s="35">
        <f>SUMIFS(СВЦЭМ!$D$33:$D$776,СВЦЭМ!$A$33:$A$776,$A73,СВЦЭМ!$B$33:$B$776,V$47)+'СЕТ СН'!$G$11+СВЦЭМ!$D$10+'СЕТ СН'!$G$5-'СЕТ СН'!$G$21</f>
        <v>3110.6628347699998</v>
      </c>
      <c r="W73" s="35">
        <f>SUMIFS(СВЦЭМ!$D$33:$D$776,СВЦЭМ!$A$33:$A$776,$A73,СВЦЭМ!$B$33:$B$776,W$47)+'СЕТ СН'!$G$11+СВЦЭМ!$D$10+'СЕТ СН'!$G$5-'СЕТ СН'!$G$21</f>
        <v>3138.9925059899997</v>
      </c>
      <c r="X73" s="35">
        <f>SUMIFS(СВЦЭМ!$D$33:$D$776,СВЦЭМ!$A$33:$A$776,$A73,СВЦЭМ!$B$33:$B$776,X$47)+'СЕТ СН'!$G$11+СВЦЭМ!$D$10+'СЕТ СН'!$G$5-'СЕТ СН'!$G$21</f>
        <v>3133.3324748</v>
      </c>
      <c r="Y73" s="35">
        <f>SUMIFS(СВЦЭМ!$D$33:$D$776,СВЦЭМ!$A$33:$A$776,$A73,СВЦЭМ!$B$33:$B$776,Y$47)+'СЕТ СН'!$G$11+СВЦЭМ!$D$10+'СЕТ СН'!$G$5-'СЕТ СН'!$G$21</f>
        <v>3163.57275635</v>
      </c>
    </row>
    <row r="74" spans="1:26" ht="15.75" x14ac:dyDescent="0.2">
      <c r="A74" s="34">
        <f t="shared" si="1"/>
        <v>43612</v>
      </c>
      <c r="B74" s="35">
        <f>SUMIFS(СВЦЭМ!$D$33:$D$776,СВЦЭМ!$A$33:$A$776,$A74,СВЦЭМ!$B$33:$B$776,B$47)+'СЕТ СН'!$G$11+СВЦЭМ!$D$10+'СЕТ СН'!$G$5-'СЕТ СН'!$G$21</f>
        <v>3310.4087694499999</v>
      </c>
      <c r="C74" s="35">
        <f>SUMIFS(СВЦЭМ!$D$33:$D$776,СВЦЭМ!$A$33:$A$776,$A74,СВЦЭМ!$B$33:$B$776,C$47)+'СЕТ СН'!$G$11+СВЦЭМ!$D$10+'СЕТ СН'!$G$5-'СЕТ СН'!$G$21</f>
        <v>3371.8745150099999</v>
      </c>
      <c r="D74" s="35">
        <f>SUMIFS(СВЦЭМ!$D$33:$D$776,СВЦЭМ!$A$33:$A$776,$A74,СВЦЭМ!$B$33:$B$776,D$47)+'СЕТ СН'!$G$11+СВЦЭМ!$D$10+'СЕТ СН'!$G$5-'СЕТ СН'!$G$21</f>
        <v>3445.3638170499999</v>
      </c>
      <c r="E74" s="35">
        <f>SUMIFS(СВЦЭМ!$D$33:$D$776,СВЦЭМ!$A$33:$A$776,$A74,СВЦЭМ!$B$33:$B$776,E$47)+'СЕТ СН'!$G$11+СВЦЭМ!$D$10+'СЕТ СН'!$G$5-'СЕТ СН'!$G$21</f>
        <v>3463.9448283699999</v>
      </c>
      <c r="F74" s="35">
        <f>SUMIFS(СВЦЭМ!$D$33:$D$776,СВЦЭМ!$A$33:$A$776,$A74,СВЦЭМ!$B$33:$B$776,F$47)+'СЕТ СН'!$G$11+СВЦЭМ!$D$10+'СЕТ СН'!$G$5-'СЕТ СН'!$G$21</f>
        <v>3475.1517250799998</v>
      </c>
      <c r="G74" s="35">
        <f>SUMIFS(СВЦЭМ!$D$33:$D$776,СВЦЭМ!$A$33:$A$776,$A74,СВЦЭМ!$B$33:$B$776,G$47)+'СЕТ СН'!$G$11+СВЦЭМ!$D$10+'СЕТ СН'!$G$5-'СЕТ СН'!$G$21</f>
        <v>3466.7088058999998</v>
      </c>
      <c r="H74" s="35">
        <f>SUMIFS(СВЦЭМ!$D$33:$D$776,СВЦЭМ!$A$33:$A$776,$A74,СВЦЭМ!$B$33:$B$776,H$47)+'СЕТ СН'!$G$11+СВЦЭМ!$D$10+'СЕТ СН'!$G$5-'СЕТ СН'!$G$21</f>
        <v>3370.4096183699999</v>
      </c>
      <c r="I74" s="35">
        <f>SUMIFS(СВЦЭМ!$D$33:$D$776,СВЦЭМ!$A$33:$A$776,$A74,СВЦЭМ!$B$33:$B$776,I$47)+'СЕТ СН'!$G$11+СВЦЭМ!$D$10+'СЕТ СН'!$G$5-'СЕТ СН'!$G$21</f>
        <v>3317.1370454500002</v>
      </c>
      <c r="J74" s="35">
        <f>SUMIFS(СВЦЭМ!$D$33:$D$776,СВЦЭМ!$A$33:$A$776,$A74,СВЦЭМ!$B$33:$B$776,J$47)+'СЕТ СН'!$G$11+СВЦЭМ!$D$10+'СЕТ СН'!$G$5-'СЕТ СН'!$G$21</f>
        <v>3271.22856155</v>
      </c>
      <c r="K74" s="35">
        <f>SUMIFS(СВЦЭМ!$D$33:$D$776,СВЦЭМ!$A$33:$A$776,$A74,СВЦЭМ!$B$33:$B$776,K$47)+'СЕТ СН'!$G$11+СВЦЭМ!$D$10+'СЕТ СН'!$G$5-'СЕТ СН'!$G$21</f>
        <v>3204.73420485</v>
      </c>
      <c r="L74" s="35">
        <f>SUMIFS(СВЦЭМ!$D$33:$D$776,СВЦЭМ!$A$33:$A$776,$A74,СВЦЭМ!$B$33:$B$776,L$47)+'СЕТ СН'!$G$11+СВЦЭМ!$D$10+'СЕТ СН'!$G$5-'СЕТ СН'!$G$21</f>
        <v>3193.94414009</v>
      </c>
      <c r="M74" s="35">
        <f>SUMIFS(СВЦЭМ!$D$33:$D$776,СВЦЭМ!$A$33:$A$776,$A74,СВЦЭМ!$B$33:$B$776,M$47)+'СЕТ СН'!$G$11+СВЦЭМ!$D$10+'СЕТ СН'!$G$5-'СЕТ СН'!$G$21</f>
        <v>3183.2201103500001</v>
      </c>
      <c r="N74" s="35">
        <f>SUMIFS(СВЦЭМ!$D$33:$D$776,СВЦЭМ!$A$33:$A$776,$A74,СВЦЭМ!$B$33:$B$776,N$47)+'СЕТ СН'!$G$11+СВЦЭМ!$D$10+'СЕТ СН'!$G$5-'СЕТ СН'!$G$21</f>
        <v>3171.5792165600001</v>
      </c>
      <c r="O74" s="35">
        <f>SUMIFS(СВЦЭМ!$D$33:$D$776,СВЦЭМ!$A$33:$A$776,$A74,СВЦЭМ!$B$33:$B$776,O$47)+'СЕТ СН'!$G$11+СВЦЭМ!$D$10+'СЕТ СН'!$G$5-'СЕТ СН'!$G$21</f>
        <v>3185.32673488</v>
      </c>
      <c r="P74" s="35">
        <f>SUMIFS(СВЦЭМ!$D$33:$D$776,СВЦЭМ!$A$33:$A$776,$A74,СВЦЭМ!$B$33:$B$776,P$47)+'СЕТ СН'!$G$11+СВЦЭМ!$D$10+'СЕТ СН'!$G$5-'СЕТ СН'!$G$21</f>
        <v>3184.5410635399999</v>
      </c>
      <c r="Q74" s="35">
        <f>SUMIFS(СВЦЭМ!$D$33:$D$776,СВЦЭМ!$A$33:$A$776,$A74,СВЦЭМ!$B$33:$B$776,Q$47)+'СЕТ СН'!$G$11+СВЦЭМ!$D$10+'СЕТ СН'!$G$5-'СЕТ СН'!$G$21</f>
        <v>3177.9129340899999</v>
      </c>
      <c r="R74" s="35">
        <f>SUMIFS(СВЦЭМ!$D$33:$D$776,СВЦЭМ!$A$33:$A$776,$A74,СВЦЭМ!$B$33:$B$776,R$47)+'СЕТ СН'!$G$11+СВЦЭМ!$D$10+'СЕТ СН'!$G$5-'СЕТ СН'!$G$21</f>
        <v>3176.5479599400001</v>
      </c>
      <c r="S74" s="35">
        <f>SUMIFS(СВЦЭМ!$D$33:$D$776,СВЦЭМ!$A$33:$A$776,$A74,СВЦЭМ!$B$33:$B$776,S$47)+'СЕТ СН'!$G$11+СВЦЭМ!$D$10+'СЕТ СН'!$G$5-'СЕТ СН'!$G$21</f>
        <v>3184.2062429399998</v>
      </c>
      <c r="T74" s="35">
        <f>SUMIFS(СВЦЭМ!$D$33:$D$776,СВЦЭМ!$A$33:$A$776,$A74,СВЦЭМ!$B$33:$B$776,T$47)+'СЕТ СН'!$G$11+СВЦЭМ!$D$10+'СЕТ СН'!$G$5-'СЕТ СН'!$G$21</f>
        <v>3181.7366545999998</v>
      </c>
      <c r="U74" s="35">
        <f>SUMIFS(СВЦЭМ!$D$33:$D$776,СВЦЭМ!$A$33:$A$776,$A74,СВЦЭМ!$B$33:$B$776,U$47)+'СЕТ СН'!$G$11+СВЦЭМ!$D$10+'СЕТ СН'!$G$5-'СЕТ СН'!$G$21</f>
        <v>3173.9511043499997</v>
      </c>
      <c r="V74" s="35">
        <f>SUMIFS(СВЦЭМ!$D$33:$D$776,СВЦЭМ!$A$33:$A$776,$A74,СВЦЭМ!$B$33:$B$776,V$47)+'СЕТ СН'!$G$11+СВЦЭМ!$D$10+'СЕТ СН'!$G$5-'СЕТ СН'!$G$21</f>
        <v>3164.3832951300001</v>
      </c>
      <c r="W74" s="35">
        <f>SUMIFS(СВЦЭМ!$D$33:$D$776,СВЦЭМ!$A$33:$A$776,$A74,СВЦЭМ!$B$33:$B$776,W$47)+'СЕТ СН'!$G$11+СВЦЭМ!$D$10+'СЕТ СН'!$G$5-'СЕТ СН'!$G$21</f>
        <v>3127.6471925300002</v>
      </c>
      <c r="X74" s="35">
        <f>SUMIFS(СВЦЭМ!$D$33:$D$776,СВЦЭМ!$A$33:$A$776,$A74,СВЦЭМ!$B$33:$B$776,X$47)+'СЕТ СН'!$G$11+СВЦЭМ!$D$10+'СЕТ СН'!$G$5-'СЕТ СН'!$G$21</f>
        <v>3146.2900391799999</v>
      </c>
      <c r="Y74" s="35">
        <f>SUMIFS(СВЦЭМ!$D$33:$D$776,СВЦЭМ!$A$33:$A$776,$A74,СВЦЭМ!$B$33:$B$776,Y$47)+'СЕТ СН'!$G$11+СВЦЭМ!$D$10+'СЕТ СН'!$G$5-'СЕТ СН'!$G$21</f>
        <v>3230.4154976</v>
      </c>
    </row>
    <row r="75" spans="1:26" ht="15.75" x14ac:dyDescent="0.2">
      <c r="A75" s="34">
        <f t="shared" si="1"/>
        <v>43613</v>
      </c>
      <c r="B75" s="35">
        <f>SUMIFS(СВЦЭМ!$D$33:$D$776,СВЦЭМ!$A$33:$A$776,$A75,СВЦЭМ!$B$33:$B$776,B$47)+'СЕТ СН'!$G$11+СВЦЭМ!$D$10+'СЕТ СН'!$G$5-'СЕТ СН'!$G$21</f>
        <v>3358.5202572999997</v>
      </c>
      <c r="C75" s="35">
        <f>SUMIFS(СВЦЭМ!$D$33:$D$776,СВЦЭМ!$A$33:$A$776,$A75,СВЦЭМ!$B$33:$B$776,C$47)+'СЕТ СН'!$G$11+СВЦЭМ!$D$10+'СЕТ СН'!$G$5-'СЕТ СН'!$G$21</f>
        <v>3445.17713323</v>
      </c>
      <c r="D75" s="35">
        <f>SUMIFS(СВЦЭМ!$D$33:$D$776,СВЦЭМ!$A$33:$A$776,$A75,СВЦЭМ!$B$33:$B$776,D$47)+'СЕТ СН'!$G$11+СВЦЭМ!$D$10+'СЕТ СН'!$G$5-'СЕТ СН'!$G$21</f>
        <v>3544.41328101</v>
      </c>
      <c r="E75" s="35">
        <f>SUMIFS(СВЦЭМ!$D$33:$D$776,СВЦЭМ!$A$33:$A$776,$A75,СВЦЭМ!$B$33:$B$776,E$47)+'СЕТ СН'!$G$11+СВЦЭМ!$D$10+'СЕТ СН'!$G$5-'СЕТ СН'!$G$21</f>
        <v>3560.4037564999999</v>
      </c>
      <c r="F75" s="35">
        <f>SUMIFS(СВЦЭМ!$D$33:$D$776,СВЦЭМ!$A$33:$A$776,$A75,СВЦЭМ!$B$33:$B$776,F$47)+'СЕТ СН'!$G$11+СВЦЭМ!$D$10+'СЕТ СН'!$G$5-'СЕТ СН'!$G$21</f>
        <v>3560.2953109800001</v>
      </c>
      <c r="G75" s="35">
        <f>SUMIFS(СВЦЭМ!$D$33:$D$776,СВЦЭМ!$A$33:$A$776,$A75,СВЦЭМ!$B$33:$B$776,G$47)+'СЕТ СН'!$G$11+СВЦЭМ!$D$10+'СЕТ СН'!$G$5-'СЕТ СН'!$G$21</f>
        <v>3568.2129914400002</v>
      </c>
      <c r="H75" s="35">
        <f>SUMIFS(СВЦЭМ!$D$33:$D$776,СВЦЭМ!$A$33:$A$776,$A75,СВЦЭМ!$B$33:$B$776,H$47)+'СЕТ СН'!$G$11+СВЦЭМ!$D$10+'СЕТ СН'!$G$5-'СЕТ СН'!$G$21</f>
        <v>3481.34519757</v>
      </c>
      <c r="I75" s="35">
        <f>SUMIFS(СВЦЭМ!$D$33:$D$776,СВЦЭМ!$A$33:$A$776,$A75,СВЦЭМ!$B$33:$B$776,I$47)+'СЕТ СН'!$G$11+СВЦЭМ!$D$10+'СЕТ СН'!$G$5-'СЕТ СН'!$G$21</f>
        <v>3350.5503474400002</v>
      </c>
      <c r="J75" s="35">
        <f>SUMIFS(СВЦЭМ!$D$33:$D$776,СВЦЭМ!$A$33:$A$776,$A75,СВЦЭМ!$B$33:$B$776,J$47)+'СЕТ СН'!$G$11+СВЦЭМ!$D$10+'СЕТ СН'!$G$5-'СЕТ СН'!$G$21</f>
        <v>3245.1328946100002</v>
      </c>
      <c r="K75" s="35">
        <f>SUMIFS(СВЦЭМ!$D$33:$D$776,СВЦЭМ!$A$33:$A$776,$A75,СВЦЭМ!$B$33:$B$776,K$47)+'СЕТ СН'!$G$11+СВЦЭМ!$D$10+'СЕТ СН'!$G$5-'СЕТ СН'!$G$21</f>
        <v>3174.1252555599999</v>
      </c>
      <c r="L75" s="35">
        <f>SUMIFS(СВЦЭМ!$D$33:$D$776,СВЦЭМ!$A$33:$A$776,$A75,СВЦЭМ!$B$33:$B$776,L$47)+'СЕТ СН'!$G$11+СВЦЭМ!$D$10+'СЕТ СН'!$G$5-'СЕТ СН'!$G$21</f>
        <v>3143.8420053300001</v>
      </c>
      <c r="M75" s="35">
        <f>SUMIFS(СВЦЭМ!$D$33:$D$776,СВЦЭМ!$A$33:$A$776,$A75,СВЦЭМ!$B$33:$B$776,M$47)+'СЕТ СН'!$G$11+СВЦЭМ!$D$10+'СЕТ СН'!$G$5-'СЕТ СН'!$G$21</f>
        <v>3136.6407885499998</v>
      </c>
      <c r="N75" s="35">
        <f>SUMIFS(СВЦЭМ!$D$33:$D$776,СВЦЭМ!$A$33:$A$776,$A75,СВЦЭМ!$B$33:$B$776,N$47)+'СЕТ СН'!$G$11+СВЦЭМ!$D$10+'СЕТ СН'!$G$5-'СЕТ СН'!$G$21</f>
        <v>3137.5700866500001</v>
      </c>
      <c r="O75" s="35">
        <f>SUMIFS(СВЦЭМ!$D$33:$D$776,СВЦЭМ!$A$33:$A$776,$A75,СВЦЭМ!$B$33:$B$776,O$47)+'СЕТ СН'!$G$11+СВЦЭМ!$D$10+'СЕТ СН'!$G$5-'СЕТ СН'!$G$21</f>
        <v>3131.97353535</v>
      </c>
      <c r="P75" s="35">
        <f>SUMIFS(СВЦЭМ!$D$33:$D$776,СВЦЭМ!$A$33:$A$776,$A75,СВЦЭМ!$B$33:$B$776,P$47)+'СЕТ СН'!$G$11+СВЦЭМ!$D$10+'СЕТ СН'!$G$5-'СЕТ СН'!$G$21</f>
        <v>3134.5475177200001</v>
      </c>
      <c r="Q75" s="35">
        <f>SUMIFS(СВЦЭМ!$D$33:$D$776,СВЦЭМ!$A$33:$A$776,$A75,СВЦЭМ!$B$33:$B$776,Q$47)+'СЕТ СН'!$G$11+СВЦЭМ!$D$10+'СЕТ СН'!$G$5-'СЕТ СН'!$G$21</f>
        <v>3134.23419599</v>
      </c>
      <c r="R75" s="35">
        <f>SUMIFS(СВЦЭМ!$D$33:$D$776,СВЦЭМ!$A$33:$A$776,$A75,СВЦЭМ!$B$33:$B$776,R$47)+'СЕТ СН'!$G$11+СВЦЭМ!$D$10+'СЕТ СН'!$G$5-'СЕТ СН'!$G$21</f>
        <v>3142.82123318</v>
      </c>
      <c r="S75" s="35">
        <f>SUMIFS(СВЦЭМ!$D$33:$D$776,СВЦЭМ!$A$33:$A$776,$A75,СВЦЭМ!$B$33:$B$776,S$47)+'СЕТ СН'!$G$11+СВЦЭМ!$D$10+'СЕТ СН'!$G$5-'СЕТ СН'!$G$21</f>
        <v>3150.0344318100001</v>
      </c>
      <c r="T75" s="35">
        <f>SUMIFS(СВЦЭМ!$D$33:$D$776,СВЦЭМ!$A$33:$A$776,$A75,СВЦЭМ!$B$33:$B$776,T$47)+'СЕТ СН'!$G$11+СВЦЭМ!$D$10+'СЕТ СН'!$G$5-'СЕТ СН'!$G$21</f>
        <v>3151.7487046199999</v>
      </c>
      <c r="U75" s="35">
        <f>SUMIFS(СВЦЭМ!$D$33:$D$776,СВЦЭМ!$A$33:$A$776,$A75,СВЦЭМ!$B$33:$B$776,U$47)+'СЕТ СН'!$G$11+СВЦЭМ!$D$10+'СЕТ СН'!$G$5-'СЕТ СН'!$G$21</f>
        <v>3168.41357866</v>
      </c>
      <c r="V75" s="35">
        <f>SUMIFS(СВЦЭМ!$D$33:$D$776,СВЦЭМ!$A$33:$A$776,$A75,СВЦЭМ!$B$33:$B$776,V$47)+'СЕТ СН'!$G$11+СВЦЭМ!$D$10+'СЕТ СН'!$G$5-'СЕТ СН'!$G$21</f>
        <v>3174.7964357699998</v>
      </c>
      <c r="W75" s="35">
        <f>SUMIFS(СВЦЭМ!$D$33:$D$776,СВЦЭМ!$A$33:$A$776,$A75,СВЦЭМ!$B$33:$B$776,W$47)+'СЕТ СН'!$G$11+СВЦЭМ!$D$10+'СЕТ СН'!$G$5-'СЕТ СН'!$G$21</f>
        <v>3158.2023976700002</v>
      </c>
      <c r="X75" s="35">
        <f>SUMIFS(СВЦЭМ!$D$33:$D$776,СВЦЭМ!$A$33:$A$776,$A75,СВЦЭМ!$B$33:$B$776,X$47)+'СЕТ СН'!$G$11+СВЦЭМ!$D$10+'СЕТ СН'!$G$5-'СЕТ СН'!$G$21</f>
        <v>3196.6893066600001</v>
      </c>
      <c r="Y75" s="35">
        <f>SUMIFS(СВЦЭМ!$D$33:$D$776,СВЦЭМ!$A$33:$A$776,$A75,СВЦЭМ!$B$33:$B$776,Y$47)+'СЕТ СН'!$G$11+СВЦЭМ!$D$10+'СЕТ СН'!$G$5-'СЕТ СН'!$G$21</f>
        <v>3268.8671274799999</v>
      </c>
    </row>
    <row r="76" spans="1:26" ht="15.75" x14ac:dyDescent="0.2">
      <c r="A76" s="34">
        <f t="shared" si="1"/>
        <v>43614</v>
      </c>
      <c r="B76" s="35">
        <f>SUMIFS(СВЦЭМ!$D$33:$D$776,СВЦЭМ!$A$33:$A$776,$A76,СВЦЭМ!$B$33:$B$776,B$47)+'СЕТ СН'!$G$11+СВЦЭМ!$D$10+'СЕТ СН'!$G$5-'СЕТ СН'!$G$21</f>
        <v>3427.5403748399999</v>
      </c>
      <c r="C76" s="35">
        <f>SUMIFS(СВЦЭМ!$D$33:$D$776,СВЦЭМ!$A$33:$A$776,$A76,СВЦЭМ!$B$33:$B$776,C$47)+'СЕТ СН'!$G$11+СВЦЭМ!$D$10+'СЕТ СН'!$G$5-'СЕТ СН'!$G$21</f>
        <v>3524.4555440099998</v>
      </c>
      <c r="D76" s="35">
        <f>SUMIFS(СВЦЭМ!$D$33:$D$776,СВЦЭМ!$A$33:$A$776,$A76,СВЦЭМ!$B$33:$B$776,D$47)+'СЕТ СН'!$G$11+СВЦЭМ!$D$10+'СЕТ СН'!$G$5-'СЕТ СН'!$G$21</f>
        <v>3555.0241225899999</v>
      </c>
      <c r="E76" s="35">
        <f>SUMIFS(СВЦЭМ!$D$33:$D$776,СВЦЭМ!$A$33:$A$776,$A76,СВЦЭМ!$B$33:$B$776,E$47)+'СЕТ СН'!$G$11+СВЦЭМ!$D$10+'СЕТ СН'!$G$5-'СЕТ СН'!$G$21</f>
        <v>3545.8206545900002</v>
      </c>
      <c r="F76" s="35">
        <f>SUMIFS(СВЦЭМ!$D$33:$D$776,СВЦЭМ!$A$33:$A$776,$A76,СВЦЭМ!$B$33:$B$776,F$47)+'СЕТ СН'!$G$11+СВЦЭМ!$D$10+'СЕТ СН'!$G$5-'СЕТ СН'!$G$21</f>
        <v>3541.9495350100001</v>
      </c>
      <c r="G76" s="35">
        <f>SUMIFS(СВЦЭМ!$D$33:$D$776,СВЦЭМ!$A$33:$A$776,$A76,СВЦЭМ!$B$33:$B$776,G$47)+'СЕТ СН'!$G$11+СВЦЭМ!$D$10+'СЕТ СН'!$G$5-'СЕТ СН'!$G$21</f>
        <v>3547.5421739600001</v>
      </c>
      <c r="H76" s="35">
        <f>SUMIFS(СВЦЭМ!$D$33:$D$776,СВЦЭМ!$A$33:$A$776,$A76,СВЦЭМ!$B$33:$B$776,H$47)+'СЕТ СН'!$G$11+СВЦЭМ!$D$10+'СЕТ СН'!$G$5-'СЕТ СН'!$G$21</f>
        <v>3536.4844133900001</v>
      </c>
      <c r="I76" s="35">
        <f>SUMIFS(СВЦЭМ!$D$33:$D$776,СВЦЭМ!$A$33:$A$776,$A76,СВЦЭМ!$B$33:$B$776,I$47)+'СЕТ СН'!$G$11+СВЦЭМ!$D$10+'СЕТ СН'!$G$5-'СЕТ СН'!$G$21</f>
        <v>3426.0510185499998</v>
      </c>
      <c r="J76" s="35">
        <f>SUMIFS(СВЦЭМ!$D$33:$D$776,СВЦЭМ!$A$33:$A$776,$A76,СВЦЭМ!$B$33:$B$776,J$47)+'СЕТ СН'!$G$11+СВЦЭМ!$D$10+'СЕТ СН'!$G$5-'СЕТ СН'!$G$21</f>
        <v>3323.3873185799998</v>
      </c>
      <c r="K76" s="35">
        <f>SUMIFS(СВЦЭМ!$D$33:$D$776,СВЦЭМ!$A$33:$A$776,$A76,СВЦЭМ!$B$33:$B$776,K$47)+'СЕТ СН'!$G$11+СВЦЭМ!$D$10+'СЕТ СН'!$G$5-'СЕТ СН'!$G$21</f>
        <v>3254.0780876600002</v>
      </c>
      <c r="L76" s="35">
        <f>SUMIFS(СВЦЭМ!$D$33:$D$776,СВЦЭМ!$A$33:$A$776,$A76,СВЦЭМ!$B$33:$B$776,L$47)+'СЕТ СН'!$G$11+СВЦЭМ!$D$10+'СЕТ СН'!$G$5-'СЕТ СН'!$G$21</f>
        <v>3241.2564293099999</v>
      </c>
      <c r="M76" s="35">
        <f>SUMIFS(СВЦЭМ!$D$33:$D$776,СВЦЭМ!$A$33:$A$776,$A76,СВЦЭМ!$B$33:$B$776,M$47)+'СЕТ СН'!$G$11+СВЦЭМ!$D$10+'СЕТ СН'!$G$5-'СЕТ СН'!$G$21</f>
        <v>3249.15740744</v>
      </c>
      <c r="N76" s="35">
        <f>SUMIFS(СВЦЭМ!$D$33:$D$776,СВЦЭМ!$A$33:$A$776,$A76,СВЦЭМ!$B$33:$B$776,N$47)+'СЕТ СН'!$G$11+СВЦЭМ!$D$10+'СЕТ СН'!$G$5-'СЕТ СН'!$G$21</f>
        <v>3249.3876771599998</v>
      </c>
      <c r="O76" s="35">
        <f>SUMIFS(СВЦЭМ!$D$33:$D$776,СВЦЭМ!$A$33:$A$776,$A76,СВЦЭМ!$B$33:$B$776,O$47)+'СЕТ СН'!$G$11+СВЦЭМ!$D$10+'СЕТ СН'!$G$5-'СЕТ СН'!$G$21</f>
        <v>3244.0865827299999</v>
      </c>
      <c r="P76" s="35">
        <f>SUMIFS(СВЦЭМ!$D$33:$D$776,СВЦЭМ!$A$33:$A$776,$A76,СВЦЭМ!$B$33:$B$776,P$47)+'СЕТ СН'!$G$11+СВЦЭМ!$D$10+'СЕТ СН'!$G$5-'СЕТ СН'!$G$21</f>
        <v>3259.3945977399999</v>
      </c>
      <c r="Q76" s="35">
        <f>SUMIFS(СВЦЭМ!$D$33:$D$776,СВЦЭМ!$A$33:$A$776,$A76,СВЦЭМ!$B$33:$B$776,Q$47)+'СЕТ СН'!$G$11+СВЦЭМ!$D$10+'СЕТ СН'!$G$5-'СЕТ СН'!$G$21</f>
        <v>3252.0206161300002</v>
      </c>
      <c r="R76" s="35">
        <f>SUMIFS(СВЦЭМ!$D$33:$D$776,СВЦЭМ!$A$33:$A$776,$A76,СВЦЭМ!$B$33:$B$776,R$47)+'СЕТ СН'!$G$11+СВЦЭМ!$D$10+'СЕТ СН'!$G$5-'СЕТ СН'!$G$21</f>
        <v>3247.9155528800002</v>
      </c>
      <c r="S76" s="35">
        <f>SUMIFS(СВЦЭМ!$D$33:$D$776,СВЦЭМ!$A$33:$A$776,$A76,СВЦЭМ!$B$33:$B$776,S$47)+'СЕТ СН'!$G$11+СВЦЭМ!$D$10+'СЕТ СН'!$G$5-'СЕТ СН'!$G$21</f>
        <v>3255.6992188899999</v>
      </c>
      <c r="T76" s="35">
        <f>SUMIFS(СВЦЭМ!$D$33:$D$776,СВЦЭМ!$A$33:$A$776,$A76,СВЦЭМ!$B$33:$B$776,T$47)+'СЕТ СН'!$G$11+СВЦЭМ!$D$10+'СЕТ СН'!$G$5-'СЕТ СН'!$G$21</f>
        <v>3247.3492971000001</v>
      </c>
      <c r="U76" s="35">
        <f>SUMIFS(СВЦЭМ!$D$33:$D$776,СВЦЭМ!$A$33:$A$776,$A76,СВЦЭМ!$B$33:$B$776,U$47)+'СЕТ СН'!$G$11+СВЦЭМ!$D$10+'СЕТ СН'!$G$5-'СЕТ СН'!$G$21</f>
        <v>3226.6612536499997</v>
      </c>
      <c r="V76" s="35">
        <f>SUMIFS(СВЦЭМ!$D$33:$D$776,СВЦЭМ!$A$33:$A$776,$A76,СВЦЭМ!$B$33:$B$776,V$47)+'СЕТ СН'!$G$11+СВЦЭМ!$D$10+'СЕТ СН'!$G$5-'СЕТ СН'!$G$21</f>
        <v>3217.55655574</v>
      </c>
      <c r="W76" s="35">
        <f>SUMIFS(СВЦЭМ!$D$33:$D$776,СВЦЭМ!$A$33:$A$776,$A76,СВЦЭМ!$B$33:$B$776,W$47)+'СЕТ СН'!$G$11+СВЦЭМ!$D$10+'СЕТ СН'!$G$5-'СЕТ СН'!$G$21</f>
        <v>3220.2992166399999</v>
      </c>
      <c r="X76" s="35">
        <f>SUMIFS(СВЦЭМ!$D$33:$D$776,СВЦЭМ!$A$33:$A$776,$A76,СВЦЭМ!$B$33:$B$776,X$47)+'СЕТ СН'!$G$11+СВЦЭМ!$D$10+'СЕТ СН'!$G$5-'СЕТ СН'!$G$21</f>
        <v>3260.38368158</v>
      </c>
      <c r="Y76" s="35">
        <f>SUMIFS(СВЦЭМ!$D$33:$D$776,СВЦЭМ!$A$33:$A$776,$A76,СВЦЭМ!$B$33:$B$776,Y$47)+'СЕТ СН'!$G$11+СВЦЭМ!$D$10+'СЕТ СН'!$G$5-'СЕТ СН'!$G$21</f>
        <v>3352.82471111</v>
      </c>
    </row>
    <row r="77" spans="1:26" ht="15.75" x14ac:dyDescent="0.2">
      <c r="A77" s="34">
        <f t="shared" si="1"/>
        <v>43615</v>
      </c>
      <c r="B77" s="35">
        <f>SUMIFS(СВЦЭМ!$D$33:$D$776,СВЦЭМ!$A$33:$A$776,$A77,СВЦЭМ!$B$33:$B$776,B$47)+'СЕТ СН'!$G$11+СВЦЭМ!$D$10+'СЕТ СН'!$G$5-'СЕТ СН'!$G$21</f>
        <v>3468.3389529400001</v>
      </c>
      <c r="C77" s="35">
        <f>SUMIFS(СВЦЭМ!$D$33:$D$776,СВЦЭМ!$A$33:$A$776,$A77,СВЦЭМ!$B$33:$B$776,C$47)+'СЕТ СН'!$G$11+СВЦЭМ!$D$10+'СЕТ СН'!$G$5-'СЕТ СН'!$G$21</f>
        <v>3506.3881968699998</v>
      </c>
      <c r="D77" s="35">
        <f>SUMIFS(СВЦЭМ!$D$33:$D$776,СВЦЭМ!$A$33:$A$776,$A77,СВЦЭМ!$B$33:$B$776,D$47)+'СЕТ СН'!$G$11+СВЦЭМ!$D$10+'СЕТ СН'!$G$5-'СЕТ СН'!$G$21</f>
        <v>3565.6473742500002</v>
      </c>
      <c r="E77" s="35">
        <f>SUMIFS(СВЦЭМ!$D$33:$D$776,СВЦЭМ!$A$33:$A$776,$A77,СВЦЭМ!$B$33:$B$776,E$47)+'СЕТ СН'!$G$11+СВЦЭМ!$D$10+'СЕТ СН'!$G$5-'СЕТ СН'!$G$21</f>
        <v>3554.3539742600001</v>
      </c>
      <c r="F77" s="35">
        <f>SUMIFS(СВЦЭМ!$D$33:$D$776,СВЦЭМ!$A$33:$A$776,$A77,СВЦЭМ!$B$33:$B$776,F$47)+'СЕТ СН'!$G$11+СВЦЭМ!$D$10+'СЕТ СН'!$G$5-'СЕТ СН'!$G$21</f>
        <v>3552.96837138</v>
      </c>
      <c r="G77" s="35">
        <f>SUMIFS(СВЦЭМ!$D$33:$D$776,СВЦЭМ!$A$33:$A$776,$A77,СВЦЭМ!$B$33:$B$776,G$47)+'СЕТ СН'!$G$11+СВЦЭМ!$D$10+'СЕТ СН'!$G$5-'СЕТ СН'!$G$21</f>
        <v>3567.8654262299997</v>
      </c>
      <c r="H77" s="35">
        <f>SUMIFS(СВЦЭМ!$D$33:$D$776,СВЦЭМ!$A$33:$A$776,$A77,СВЦЭМ!$B$33:$B$776,H$47)+'СЕТ СН'!$G$11+СВЦЭМ!$D$10+'СЕТ СН'!$G$5-'СЕТ СН'!$G$21</f>
        <v>3569.6174394099999</v>
      </c>
      <c r="I77" s="35">
        <f>SUMIFS(СВЦЭМ!$D$33:$D$776,СВЦЭМ!$A$33:$A$776,$A77,СВЦЭМ!$B$33:$B$776,I$47)+'СЕТ СН'!$G$11+СВЦЭМ!$D$10+'СЕТ СН'!$G$5-'СЕТ СН'!$G$21</f>
        <v>3465.4570796399998</v>
      </c>
      <c r="J77" s="35">
        <f>SUMIFS(СВЦЭМ!$D$33:$D$776,СВЦЭМ!$A$33:$A$776,$A77,СВЦЭМ!$B$33:$B$776,J$47)+'СЕТ СН'!$G$11+СВЦЭМ!$D$10+'СЕТ СН'!$G$5-'СЕТ СН'!$G$21</f>
        <v>3372.0244899099998</v>
      </c>
      <c r="K77" s="35">
        <f>SUMIFS(СВЦЭМ!$D$33:$D$776,СВЦЭМ!$A$33:$A$776,$A77,СВЦЭМ!$B$33:$B$776,K$47)+'СЕТ СН'!$G$11+СВЦЭМ!$D$10+'СЕТ СН'!$G$5-'СЕТ СН'!$G$21</f>
        <v>3289.27429867</v>
      </c>
      <c r="L77" s="35">
        <f>SUMIFS(СВЦЭМ!$D$33:$D$776,СВЦЭМ!$A$33:$A$776,$A77,СВЦЭМ!$B$33:$B$776,L$47)+'СЕТ СН'!$G$11+СВЦЭМ!$D$10+'СЕТ СН'!$G$5-'СЕТ СН'!$G$21</f>
        <v>3277.6743438100002</v>
      </c>
      <c r="M77" s="35">
        <f>SUMIFS(СВЦЭМ!$D$33:$D$776,СВЦЭМ!$A$33:$A$776,$A77,СВЦЭМ!$B$33:$B$776,M$47)+'СЕТ СН'!$G$11+СВЦЭМ!$D$10+'СЕТ СН'!$G$5-'СЕТ СН'!$G$21</f>
        <v>3292.34622137</v>
      </c>
      <c r="N77" s="35">
        <f>SUMIFS(СВЦЭМ!$D$33:$D$776,СВЦЭМ!$A$33:$A$776,$A77,СВЦЭМ!$B$33:$B$776,N$47)+'СЕТ СН'!$G$11+СВЦЭМ!$D$10+'СЕТ СН'!$G$5-'СЕТ СН'!$G$21</f>
        <v>3281.4075643900001</v>
      </c>
      <c r="O77" s="35">
        <f>SUMIFS(СВЦЭМ!$D$33:$D$776,СВЦЭМ!$A$33:$A$776,$A77,СВЦЭМ!$B$33:$B$776,O$47)+'СЕТ СН'!$G$11+СВЦЭМ!$D$10+'СЕТ СН'!$G$5-'СЕТ СН'!$G$21</f>
        <v>3269.50166795</v>
      </c>
      <c r="P77" s="35">
        <f>SUMIFS(СВЦЭМ!$D$33:$D$776,СВЦЭМ!$A$33:$A$776,$A77,СВЦЭМ!$B$33:$B$776,P$47)+'СЕТ СН'!$G$11+СВЦЭМ!$D$10+'СЕТ СН'!$G$5-'СЕТ СН'!$G$21</f>
        <v>3271.3436224899997</v>
      </c>
      <c r="Q77" s="35">
        <f>SUMIFS(СВЦЭМ!$D$33:$D$776,СВЦЭМ!$A$33:$A$776,$A77,СВЦЭМ!$B$33:$B$776,Q$47)+'СЕТ СН'!$G$11+СВЦЭМ!$D$10+'СЕТ СН'!$G$5-'СЕТ СН'!$G$21</f>
        <v>3293.4365044900001</v>
      </c>
      <c r="R77" s="35">
        <f>SUMIFS(СВЦЭМ!$D$33:$D$776,СВЦЭМ!$A$33:$A$776,$A77,СВЦЭМ!$B$33:$B$776,R$47)+'СЕТ СН'!$G$11+СВЦЭМ!$D$10+'СЕТ СН'!$G$5-'СЕТ СН'!$G$21</f>
        <v>3285.9270065800001</v>
      </c>
      <c r="S77" s="35">
        <f>SUMIFS(СВЦЭМ!$D$33:$D$776,СВЦЭМ!$A$33:$A$776,$A77,СВЦЭМ!$B$33:$B$776,S$47)+'СЕТ СН'!$G$11+СВЦЭМ!$D$10+'СЕТ СН'!$G$5-'СЕТ СН'!$G$21</f>
        <v>3288.8132673499999</v>
      </c>
      <c r="T77" s="35">
        <f>SUMIFS(СВЦЭМ!$D$33:$D$776,СВЦЭМ!$A$33:$A$776,$A77,СВЦЭМ!$B$33:$B$776,T$47)+'СЕТ СН'!$G$11+СВЦЭМ!$D$10+'СЕТ СН'!$G$5-'СЕТ СН'!$G$21</f>
        <v>3297.5115965099999</v>
      </c>
      <c r="U77" s="35">
        <f>SUMIFS(СВЦЭМ!$D$33:$D$776,СВЦЭМ!$A$33:$A$776,$A77,СВЦЭМ!$B$33:$B$776,U$47)+'СЕТ СН'!$G$11+СВЦЭМ!$D$10+'СЕТ СН'!$G$5-'СЕТ СН'!$G$21</f>
        <v>3280.6894430399998</v>
      </c>
      <c r="V77" s="35">
        <f>SUMIFS(СВЦЭМ!$D$33:$D$776,СВЦЭМ!$A$33:$A$776,$A77,СВЦЭМ!$B$33:$B$776,V$47)+'СЕТ СН'!$G$11+СВЦЭМ!$D$10+'СЕТ СН'!$G$5-'СЕТ СН'!$G$21</f>
        <v>3261.8246814499998</v>
      </c>
      <c r="W77" s="35">
        <f>SUMIFS(СВЦЭМ!$D$33:$D$776,СВЦЭМ!$A$33:$A$776,$A77,СВЦЭМ!$B$33:$B$776,W$47)+'СЕТ СН'!$G$11+СВЦЭМ!$D$10+'СЕТ СН'!$G$5-'СЕТ СН'!$G$21</f>
        <v>3231.4088432099998</v>
      </c>
      <c r="X77" s="35">
        <f>SUMIFS(СВЦЭМ!$D$33:$D$776,СВЦЭМ!$A$33:$A$776,$A77,СВЦЭМ!$B$33:$B$776,X$47)+'СЕТ СН'!$G$11+СВЦЭМ!$D$10+'СЕТ СН'!$G$5-'СЕТ СН'!$G$21</f>
        <v>3225.2945136099997</v>
      </c>
      <c r="Y77" s="35">
        <f>SUMIFS(СВЦЭМ!$D$33:$D$776,СВЦЭМ!$A$33:$A$776,$A77,СВЦЭМ!$B$33:$B$776,Y$47)+'СЕТ СН'!$G$11+СВЦЭМ!$D$10+'СЕТ СН'!$G$5-'СЕТ СН'!$G$21</f>
        <v>3299.4631817300001</v>
      </c>
    </row>
    <row r="78" spans="1:26" ht="15.75" x14ac:dyDescent="0.2">
      <c r="A78" s="34">
        <f t="shared" si="1"/>
        <v>43616</v>
      </c>
      <c r="B78" s="35">
        <f>SUMIFS(СВЦЭМ!$D$33:$D$776,СВЦЭМ!$A$33:$A$776,$A78,СВЦЭМ!$B$33:$B$776,B$47)+'СЕТ СН'!$G$11+СВЦЭМ!$D$10+'СЕТ СН'!$G$5-'СЕТ СН'!$G$21</f>
        <v>3436.72645242</v>
      </c>
      <c r="C78" s="35">
        <f>SUMIFS(СВЦЭМ!$D$33:$D$776,СВЦЭМ!$A$33:$A$776,$A78,СВЦЭМ!$B$33:$B$776,C$47)+'СЕТ СН'!$G$11+СВЦЭМ!$D$10+'СЕТ СН'!$G$5-'СЕТ СН'!$G$21</f>
        <v>3492.2018276999997</v>
      </c>
      <c r="D78" s="35">
        <f>SUMIFS(СВЦЭМ!$D$33:$D$776,СВЦЭМ!$A$33:$A$776,$A78,СВЦЭМ!$B$33:$B$776,D$47)+'СЕТ СН'!$G$11+СВЦЭМ!$D$10+'СЕТ СН'!$G$5-'СЕТ СН'!$G$21</f>
        <v>3565.5677344599999</v>
      </c>
      <c r="E78" s="35">
        <f>SUMIFS(СВЦЭМ!$D$33:$D$776,СВЦЭМ!$A$33:$A$776,$A78,СВЦЭМ!$B$33:$B$776,E$47)+'СЕТ СН'!$G$11+СВЦЭМ!$D$10+'СЕТ СН'!$G$5-'СЕТ СН'!$G$21</f>
        <v>3557.84216496</v>
      </c>
      <c r="F78" s="35">
        <f>SUMIFS(СВЦЭМ!$D$33:$D$776,СВЦЭМ!$A$33:$A$776,$A78,СВЦЭМ!$B$33:$B$776,F$47)+'СЕТ СН'!$G$11+СВЦЭМ!$D$10+'СЕТ СН'!$G$5-'СЕТ СН'!$G$21</f>
        <v>3550.58253853</v>
      </c>
      <c r="G78" s="35">
        <f>SUMIFS(СВЦЭМ!$D$33:$D$776,СВЦЭМ!$A$33:$A$776,$A78,СВЦЭМ!$B$33:$B$776,G$47)+'СЕТ СН'!$G$11+СВЦЭМ!$D$10+'СЕТ СН'!$G$5-'СЕТ СН'!$G$21</f>
        <v>3560.40505596</v>
      </c>
      <c r="H78" s="35">
        <f>SUMIFS(СВЦЭМ!$D$33:$D$776,СВЦЭМ!$A$33:$A$776,$A78,СВЦЭМ!$B$33:$B$776,H$47)+'СЕТ СН'!$G$11+СВЦЭМ!$D$10+'СЕТ СН'!$G$5-'СЕТ СН'!$G$21</f>
        <v>3562.14194232</v>
      </c>
      <c r="I78" s="35">
        <f>SUMIFS(СВЦЭМ!$D$33:$D$776,СВЦЭМ!$A$33:$A$776,$A78,СВЦЭМ!$B$33:$B$776,I$47)+'СЕТ СН'!$G$11+СВЦЭМ!$D$10+'СЕТ СН'!$G$5-'СЕТ СН'!$G$21</f>
        <v>3463.6930105399997</v>
      </c>
      <c r="J78" s="35">
        <f>SUMIFS(СВЦЭМ!$D$33:$D$776,СВЦЭМ!$A$33:$A$776,$A78,СВЦЭМ!$B$33:$B$776,J$47)+'СЕТ СН'!$G$11+СВЦЭМ!$D$10+'СЕТ СН'!$G$5-'СЕТ СН'!$G$21</f>
        <v>3361.5676074799999</v>
      </c>
      <c r="K78" s="35">
        <f>SUMIFS(СВЦЭМ!$D$33:$D$776,СВЦЭМ!$A$33:$A$776,$A78,СВЦЭМ!$B$33:$B$776,K$47)+'СЕТ СН'!$G$11+СВЦЭМ!$D$10+'СЕТ СН'!$G$5-'СЕТ СН'!$G$21</f>
        <v>3304.6086464599998</v>
      </c>
      <c r="L78" s="35">
        <f>SUMIFS(СВЦЭМ!$D$33:$D$776,СВЦЭМ!$A$33:$A$776,$A78,СВЦЭМ!$B$33:$B$776,L$47)+'СЕТ СН'!$G$11+СВЦЭМ!$D$10+'СЕТ СН'!$G$5-'СЕТ СН'!$G$21</f>
        <v>3272.1935869700001</v>
      </c>
      <c r="M78" s="35">
        <f>SUMIFS(СВЦЭМ!$D$33:$D$776,СВЦЭМ!$A$33:$A$776,$A78,СВЦЭМ!$B$33:$B$776,M$47)+'СЕТ СН'!$G$11+СВЦЭМ!$D$10+'СЕТ СН'!$G$5-'СЕТ СН'!$G$21</f>
        <v>3270.8452783399998</v>
      </c>
      <c r="N78" s="35">
        <f>SUMIFS(СВЦЭМ!$D$33:$D$776,СВЦЭМ!$A$33:$A$776,$A78,СВЦЭМ!$B$33:$B$776,N$47)+'СЕТ СН'!$G$11+СВЦЭМ!$D$10+'СЕТ СН'!$G$5-'СЕТ СН'!$G$21</f>
        <v>3266.0511472899998</v>
      </c>
      <c r="O78" s="35">
        <f>SUMIFS(СВЦЭМ!$D$33:$D$776,СВЦЭМ!$A$33:$A$776,$A78,СВЦЭМ!$B$33:$B$776,O$47)+'СЕТ СН'!$G$11+СВЦЭМ!$D$10+'СЕТ СН'!$G$5-'СЕТ СН'!$G$21</f>
        <v>3264.8948106899998</v>
      </c>
      <c r="P78" s="35">
        <f>SUMIFS(СВЦЭМ!$D$33:$D$776,СВЦЭМ!$A$33:$A$776,$A78,СВЦЭМ!$B$33:$B$776,P$47)+'СЕТ СН'!$G$11+СВЦЭМ!$D$10+'СЕТ СН'!$G$5-'СЕТ СН'!$G$21</f>
        <v>3265.9153451699999</v>
      </c>
      <c r="Q78" s="35">
        <f>SUMIFS(СВЦЭМ!$D$33:$D$776,СВЦЭМ!$A$33:$A$776,$A78,СВЦЭМ!$B$33:$B$776,Q$47)+'СЕТ СН'!$G$11+СВЦЭМ!$D$10+'СЕТ СН'!$G$5-'СЕТ СН'!$G$21</f>
        <v>3274.8345905599999</v>
      </c>
      <c r="R78" s="35">
        <f>SUMIFS(СВЦЭМ!$D$33:$D$776,СВЦЭМ!$A$33:$A$776,$A78,СВЦЭМ!$B$33:$B$776,R$47)+'СЕТ СН'!$G$11+СВЦЭМ!$D$10+'СЕТ СН'!$G$5-'СЕТ СН'!$G$21</f>
        <v>3263.6677213299999</v>
      </c>
      <c r="S78" s="35">
        <f>SUMIFS(СВЦЭМ!$D$33:$D$776,СВЦЭМ!$A$33:$A$776,$A78,СВЦЭМ!$B$33:$B$776,S$47)+'СЕТ СН'!$G$11+СВЦЭМ!$D$10+'СЕТ СН'!$G$5-'СЕТ СН'!$G$21</f>
        <v>3264.8306865700001</v>
      </c>
      <c r="T78" s="35">
        <f>SUMIFS(СВЦЭМ!$D$33:$D$776,СВЦЭМ!$A$33:$A$776,$A78,СВЦЭМ!$B$33:$B$776,T$47)+'СЕТ СН'!$G$11+СВЦЭМ!$D$10+'СЕТ СН'!$G$5-'СЕТ СН'!$G$21</f>
        <v>3267.8135185199999</v>
      </c>
      <c r="U78" s="35">
        <f>SUMIFS(СВЦЭМ!$D$33:$D$776,СВЦЭМ!$A$33:$A$776,$A78,СВЦЭМ!$B$33:$B$776,U$47)+'СЕТ СН'!$G$11+СВЦЭМ!$D$10+'СЕТ СН'!$G$5-'СЕТ СН'!$G$21</f>
        <v>3261.8990978900001</v>
      </c>
      <c r="V78" s="35">
        <f>SUMIFS(СВЦЭМ!$D$33:$D$776,СВЦЭМ!$A$33:$A$776,$A78,СВЦЭМ!$B$33:$B$776,V$47)+'СЕТ СН'!$G$11+СВЦЭМ!$D$10+'СЕТ СН'!$G$5-'СЕТ СН'!$G$21</f>
        <v>3243.1800289100001</v>
      </c>
      <c r="W78" s="35">
        <f>SUMIFS(СВЦЭМ!$D$33:$D$776,СВЦЭМ!$A$33:$A$776,$A78,СВЦЭМ!$B$33:$B$776,W$47)+'СЕТ СН'!$G$11+СВЦЭМ!$D$10+'СЕТ СН'!$G$5-'СЕТ СН'!$G$21</f>
        <v>3229.4104242499998</v>
      </c>
      <c r="X78" s="35">
        <f>SUMIFS(СВЦЭМ!$D$33:$D$776,СВЦЭМ!$A$33:$A$776,$A78,СВЦЭМ!$B$33:$B$776,X$47)+'СЕТ СН'!$G$11+СВЦЭМ!$D$10+'СЕТ СН'!$G$5-'СЕТ СН'!$G$21</f>
        <v>3265.8525796499998</v>
      </c>
      <c r="Y78" s="35">
        <f>SUMIFS(СВЦЭМ!$D$33:$D$776,СВЦЭМ!$A$33:$A$776,$A78,СВЦЭМ!$B$33:$B$776,Y$47)+'СЕТ СН'!$G$11+СВЦЭМ!$D$10+'СЕТ СН'!$G$5-'СЕТ СН'!$G$21</f>
        <v>3331.6317466199998</v>
      </c>
    </row>
    <row r="79" spans="1:26" ht="15.75" x14ac:dyDescent="0.2">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spans="1:26" ht="15.75" x14ac:dyDescent="0.25">
      <c r="A80" s="31"/>
      <c r="B80" s="31"/>
      <c r="C80" s="31"/>
      <c r="D80" s="31"/>
      <c r="E80" s="31"/>
      <c r="F80" s="31"/>
      <c r="G80" s="31"/>
      <c r="H80" s="31"/>
      <c r="I80" s="31"/>
      <c r="J80" s="31"/>
      <c r="K80" s="31"/>
      <c r="L80" s="31"/>
      <c r="M80" s="31"/>
      <c r="N80" s="31"/>
      <c r="O80" s="31"/>
      <c r="P80" s="31"/>
      <c r="Q80" s="31"/>
      <c r="R80" s="31"/>
      <c r="S80" s="31"/>
      <c r="T80" s="31"/>
      <c r="U80" s="31"/>
      <c r="V80" s="31"/>
      <c r="W80" s="31"/>
      <c r="X80" s="31"/>
      <c r="Y80" s="31"/>
    </row>
    <row r="81" spans="1:27" ht="12.75" customHeight="1" x14ac:dyDescent="0.2">
      <c r="A81" s="130" t="s">
        <v>7</v>
      </c>
      <c r="B81" s="124" t="s">
        <v>72</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32"/>
      <c r="B83" s="33">
        <v>1</v>
      </c>
      <c r="C83" s="33">
        <v>2</v>
      </c>
      <c r="D83" s="33">
        <v>3</v>
      </c>
      <c r="E83" s="33">
        <v>4</v>
      </c>
      <c r="F83" s="33">
        <v>5</v>
      </c>
      <c r="G83" s="33">
        <v>6</v>
      </c>
      <c r="H83" s="33">
        <v>7</v>
      </c>
      <c r="I83" s="33">
        <v>8</v>
      </c>
      <c r="J83" s="33">
        <v>9</v>
      </c>
      <c r="K83" s="33">
        <v>10</v>
      </c>
      <c r="L83" s="33">
        <v>11</v>
      </c>
      <c r="M83" s="33">
        <v>12</v>
      </c>
      <c r="N83" s="33">
        <v>13</v>
      </c>
      <c r="O83" s="33">
        <v>14</v>
      </c>
      <c r="P83" s="33">
        <v>15</v>
      </c>
      <c r="Q83" s="33">
        <v>16</v>
      </c>
      <c r="R83" s="33">
        <v>17</v>
      </c>
      <c r="S83" s="33">
        <v>18</v>
      </c>
      <c r="T83" s="33">
        <v>19</v>
      </c>
      <c r="U83" s="33">
        <v>20</v>
      </c>
      <c r="V83" s="33">
        <v>21</v>
      </c>
      <c r="W83" s="33">
        <v>22</v>
      </c>
      <c r="X83" s="33">
        <v>23</v>
      </c>
      <c r="Y83" s="33">
        <v>24</v>
      </c>
    </row>
    <row r="84" spans="1:27" ht="15.75" customHeight="1" x14ac:dyDescent="0.2">
      <c r="A84" s="34" t="str">
        <f>A48</f>
        <v>01.05.2019</v>
      </c>
      <c r="B84" s="35">
        <f>SUMIFS(СВЦЭМ!$D$33:$D$776,СВЦЭМ!$A$33:$A$776,$A84,СВЦЭМ!$B$33:$B$776,B$83)+'СЕТ СН'!$H$11+СВЦЭМ!$D$10+'СЕТ СН'!$H$5-'СЕТ СН'!$H$21</f>
        <v>3716.1854550999997</v>
      </c>
      <c r="C84" s="35">
        <f>SUMIFS(СВЦЭМ!$D$33:$D$776,СВЦЭМ!$A$33:$A$776,$A84,СВЦЭМ!$B$33:$B$776,C$83)+'СЕТ СН'!$H$11+СВЦЭМ!$D$10+'СЕТ СН'!$H$5-'СЕТ СН'!$H$21</f>
        <v>3729.1454517899997</v>
      </c>
      <c r="D84" s="35">
        <f>SUMIFS(СВЦЭМ!$D$33:$D$776,СВЦЭМ!$A$33:$A$776,$A84,СВЦЭМ!$B$33:$B$776,D$83)+'СЕТ СН'!$H$11+СВЦЭМ!$D$10+'СЕТ СН'!$H$5-'СЕТ СН'!$H$21</f>
        <v>3748.97935168</v>
      </c>
      <c r="E84" s="35">
        <f>SUMIFS(СВЦЭМ!$D$33:$D$776,СВЦЭМ!$A$33:$A$776,$A84,СВЦЭМ!$B$33:$B$776,E$83)+'СЕТ СН'!$H$11+СВЦЭМ!$D$10+'СЕТ СН'!$H$5-'СЕТ СН'!$H$21</f>
        <v>3756.7876517599998</v>
      </c>
      <c r="F84" s="35">
        <f>SUMIFS(СВЦЭМ!$D$33:$D$776,СВЦЭМ!$A$33:$A$776,$A84,СВЦЭМ!$B$33:$B$776,F$83)+'СЕТ СН'!$H$11+СВЦЭМ!$D$10+'СЕТ СН'!$H$5-'СЕТ СН'!$H$21</f>
        <v>3753.1309619499998</v>
      </c>
      <c r="G84" s="35">
        <f>SUMIFS(СВЦЭМ!$D$33:$D$776,СВЦЭМ!$A$33:$A$776,$A84,СВЦЭМ!$B$33:$B$776,G$83)+'СЕТ СН'!$H$11+СВЦЭМ!$D$10+'СЕТ СН'!$H$5-'СЕТ СН'!$H$21</f>
        <v>3744.8719959800001</v>
      </c>
      <c r="H84" s="35">
        <f>SUMIFS(СВЦЭМ!$D$33:$D$776,СВЦЭМ!$A$33:$A$776,$A84,СВЦЭМ!$B$33:$B$776,H$83)+'СЕТ СН'!$H$11+СВЦЭМ!$D$10+'СЕТ СН'!$H$5-'СЕТ СН'!$H$21</f>
        <v>3718.6261677100001</v>
      </c>
      <c r="I84" s="35">
        <f>SUMIFS(СВЦЭМ!$D$33:$D$776,СВЦЭМ!$A$33:$A$776,$A84,СВЦЭМ!$B$33:$B$776,I$83)+'СЕТ СН'!$H$11+СВЦЭМ!$D$10+'СЕТ СН'!$H$5-'СЕТ СН'!$H$21</f>
        <v>3687.1056120499998</v>
      </c>
      <c r="J84" s="35">
        <f>SUMIFS(СВЦЭМ!$D$33:$D$776,СВЦЭМ!$A$33:$A$776,$A84,СВЦЭМ!$B$33:$B$776,J$83)+'СЕТ СН'!$H$11+СВЦЭМ!$D$10+'СЕТ СН'!$H$5-'СЕТ СН'!$H$21</f>
        <v>3652.2251184500001</v>
      </c>
      <c r="K84" s="35">
        <f>SUMIFS(СВЦЭМ!$D$33:$D$776,СВЦЭМ!$A$33:$A$776,$A84,СВЦЭМ!$B$33:$B$776,K$83)+'СЕТ СН'!$H$11+СВЦЭМ!$D$10+'СЕТ СН'!$H$5-'СЕТ СН'!$H$21</f>
        <v>3619.2147498099998</v>
      </c>
      <c r="L84" s="35">
        <f>SUMIFS(СВЦЭМ!$D$33:$D$776,СВЦЭМ!$A$33:$A$776,$A84,СВЦЭМ!$B$33:$B$776,L$83)+'СЕТ СН'!$H$11+СВЦЭМ!$D$10+'СЕТ СН'!$H$5-'СЕТ СН'!$H$21</f>
        <v>3611.8041269599998</v>
      </c>
      <c r="M84" s="35">
        <f>SUMIFS(СВЦЭМ!$D$33:$D$776,СВЦЭМ!$A$33:$A$776,$A84,СВЦЭМ!$B$33:$B$776,M$83)+'СЕТ СН'!$H$11+СВЦЭМ!$D$10+'СЕТ СН'!$H$5-'СЕТ СН'!$H$21</f>
        <v>3624.3490908099998</v>
      </c>
      <c r="N84" s="35">
        <f>SUMIFS(СВЦЭМ!$D$33:$D$776,СВЦЭМ!$A$33:$A$776,$A84,СВЦЭМ!$B$33:$B$776,N$83)+'СЕТ СН'!$H$11+СВЦЭМ!$D$10+'СЕТ СН'!$H$5-'СЕТ СН'!$H$21</f>
        <v>3637.1085137199998</v>
      </c>
      <c r="O84" s="35">
        <f>SUMIFS(СВЦЭМ!$D$33:$D$776,СВЦЭМ!$A$33:$A$776,$A84,СВЦЭМ!$B$33:$B$776,O$83)+'СЕТ СН'!$H$11+СВЦЭМ!$D$10+'СЕТ СН'!$H$5-'СЕТ СН'!$H$21</f>
        <v>3637.4462437799998</v>
      </c>
      <c r="P84" s="35">
        <f>SUMIFS(СВЦЭМ!$D$33:$D$776,СВЦЭМ!$A$33:$A$776,$A84,СВЦЭМ!$B$33:$B$776,P$83)+'СЕТ СН'!$H$11+СВЦЭМ!$D$10+'СЕТ СН'!$H$5-'СЕТ СН'!$H$21</f>
        <v>3642.8090808099996</v>
      </c>
      <c r="Q84" s="35">
        <f>SUMIFS(СВЦЭМ!$D$33:$D$776,СВЦЭМ!$A$33:$A$776,$A84,СВЦЭМ!$B$33:$B$776,Q$83)+'СЕТ СН'!$H$11+СВЦЭМ!$D$10+'СЕТ СН'!$H$5-'СЕТ СН'!$H$21</f>
        <v>3651.3327958999998</v>
      </c>
      <c r="R84" s="35">
        <f>SUMIFS(СВЦЭМ!$D$33:$D$776,СВЦЭМ!$A$33:$A$776,$A84,СВЦЭМ!$B$33:$B$776,R$83)+'СЕТ СН'!$H$11+СВЦЭМ!$D$10+'СЕТ СН'!$H$5-'СЕТ СН'!$H$21</f>
        <v>3649.5171831999996</v>
      </c>
      <c r="S84" s="35">
        <f>SUMIFS(СВЦЭМ!$D$33:$D$776,СВЦЭМ!$A$33:$A$776,$A84,СВЦЭМ!$B$33:$B$776,S$83)+'СЕТ СН'!$H$11+СВЦЭМ!$D$10+'СЕТ СН'!$H$5-'СЕТ СН'!$H$21</f>
        <v>3640.7476692800001</v>
      </c>
      <c r="T84" s="35">
        <f>SUMIFS(СВЦЭМ!$D$33:$D$776,СВЦЭМ!$A$33:$A$776,$A84,СВЦЭМ!$B$33:$B$776,T$83)+'СЕТ СН'!$H$11+СВЦЭМ!$D$10+'СЕТ СН'!$H$5-'СЕТ СН'!$H$21</f>
        <v>3618.0796491599999</v>
      </c>
      <c r="U84" s="35">
        <f>SUMIFS(СВЦЭМ!$D$33:$D$776,СВЦЭМ!$A$33:$A$776,$A84,СВЦЭМ!$B$33:$B$776,U$83)+'СЕТ СН'!$H$11+СВЦЭМ!$D$10+'СЕТ СН'!$H$5-'СЕТ СН'!$H$21</f>
        <v>3603.3407134199997</v>
      </c>
      <c r="V84" s="35">
        <f>SUMIFS(СВЦЭМ!$D$33:$D$776,СВЦЭМ!$A$33:$A$776,$A84,СВЦЭМ!$B$33:$B$776,V$83)+'СЕТ СН'!$H$11+СВЦЭМ!$D$10+'СЕТ СН'!$H$5-'СЕТ СН'!$H$21</f>
        <v>3578.5537099200001</v>
      </c>
      <c r="W84" s="35">
        <f>SUMIFS(СВЦЭМ!$D$33:$D$776,СВЦЭМ!$A$33:$A$776,$A84,СВЦЭМ!$B$33:$B$776,W$83)+'СЕТ СН'!$H$11+СВЦЭМ!$D$10+'СЕТ СН'!$H$5-'СЕТ СН'!$H$21</f>
        <v>3585.59250015</v>
      </c>
      <c r="X84" s="35">
        <f>SUMIFS(СВЦЭМ!$D$33:$D$776,СВЦЭМ!$A$33:$A$776,$A84,СВЦЭМ!$B$33:$B$776,X$83)+'СЕТ СН'!$H$11+СВЦЭМ!$D$10+'СЕТ СН'!$H$5-'СЕТ СН'!$H$21</f>
        <v>3605.0281562</v>
      </c>
      <c r="Y84" s="35">
        <f>SUMIFS(СВЦЭМ!$D$33:$D$776,СВЦЭМ!$A$33:$A$776,$A84,СВЦЭМ!$B$33:$B$776,Y$83)+'СЕТ СН'!$H$11+СВЦЭМ!$D$10+'СЕТ СН'!$H$5-'СЕТ СН'!$H$21</f>
        <v>3599.7125641299999</v>
      </c>
      <c r="AA84" s="44"/>
    </row>
    <row r="85" spans="1:27" ht="15.75" x14ac:dyDescent="0.2">
      <c r="A85" s="34">
        <f>A84+1</f>
        <v>43587</v>
      </c>
      <c r="B85" s="35">
        <f>SUMIFS(СВЦЭМ!$D$33:$D$776,СВЦЭМ!$A$33:$A$776,$A85,СВЦЭМ!$B$33:$B$776,B$83)+'СЕТ СН'!$H$11+СВЦЭМ!$D$10+'СЕТ СН'!$H$5-'СЕТ СН'!$H$21</f>
        <v>3618.5169277199998</v>
      </c>
      <c r="C85" s="35">
        <f>SUMIFS(СВЦЭМ!$D$33:$D$776,СВЦЭМ!$A$33:$A$776,$A85,СВЦЭМ!$B$33:$B$776,C$83)+'СЕТ СН'!$H$11+СВЦЭМ!$D$10+'СЕТ СН'!$H$5-'СЕТ СН'!$H$21</f>
        <v>3658.4591016099998</v>
      </c>
      <c r="D85" s="35">
        <f>SUMIFS(СВЦЭМ!$D$33:$D$776,СВЦЭМ!$A$33:$A$776,$A85,СВЦЭМ!$B$33:$B$776,D$83)+'СЕТ СН'!$H$11+СВЦЭМ!$D$10+'СЕТ СН'!$H$5-'СЕТ СН'!$H$21</f>
        <v>3680.8470556100001</v>
      </c>
      <c r="E85" s="35">
        <f>SUMIFS(СВЦЭМ!$D$33:$D$776,СВЦЭМ!$A$33:$A$776,$A85,СВЦЭМ!$B$33:$B$776,E$83)+'СЕТ СН'!$H$11+СВЦЭМ!$D$10+'СЕТ СН'!$H$5-'СЕТ СН'!$H$21</f>
        <v>3695.36184091</v>
      </c>
      <c r="F85" s="35">
        <f>SUMIFS(СВЦЭМ!$D$33:$D$776,СВЦЭМ!$A$33:$A$776,$A85,СВЦЭМ!$B$33:$B$776,F$83)+'СЕТ СН'!$H$11+СВЦЭМ!$D$10+'СЕТ СН'!$H$5-'СЕТ СН'!$H$21</f>
        <v>3710.5282054899999</v>
      </c>
      <c r="G85" s="35">
        <f>SUMIFS(СВЦЭМ!$D$33:$D$776,СВЦЭМ!$A$33:$A$776,$A85,СВЦЭМ!$B$33:$B$776,G$83)+'СЕТ СН'!$H$11+СВЦЭМ!$D$10+'СЕТ СН'!$H$5-'СЕТ СН'!$H$21</f>
        <v>3704.73649037</v>
      </c>
      <c r="H85" s="35">
        <f>SUMIFS(СВЦЭМ!$D$33:$D$776,СВЦЭМ!$A$33:$A$776,$A85,СВЦЭМ!$B$33:$B$776,H$83)+'СЕТ СН'!$H$11+СВЦЭМ!$D$10+'СЕТ СН'!$H$5-'СЕТ СН'!$H$21</f>
        <v>3730.9330539499997</v>
      </c>
      <c r="I85" s="35">
        <f>SUMIFS(СВЦЭМ!$D$33:$D$776,СВЦЭМ!$A$33:$A$776,$A85,СВЦЭМ!$B$33:$B$776,I$83)+'СЕТ СН'!$H$11+СВЦЭМ!$D$10+'СЕТ СН'!$H$5-'СЕТ СН'!$H$21</f>
        <v>3694.7595817199999</v>
      </c>
      <c r="J85" s="35">
        <f>SUMIFS(СВЦЭМ!$D$33:$D$776,СВЦЭМ!$A$33:$A$776,$A85,СВЦЭМ!$B$33:$B$776,J$83)+'СЕТ СН'!$H$11+СВЦЭМ!$D$10+'СЕТ СН'!$H$5-'СЕТ СН'!$H$21</f>
        <v>3639.8598209299998</v>
      </c>
      <c r="K85" s="35">
        <f>SUMIFS(СВЦЭМ!$D$33:$D$776,СВЦЭМ!$A$33:$A$776,$A85,СВЦЭМ!$B$33:$B$776,K$83)+'СЕТ СН'!$H$11+СВЦЭМ!$D$10+'СЕТ СН'!$H$5-'СЕТ СН'!$H$21</f>
        <v>3588.10302637</v>
      </c>
      <c r="L85" s="35">
        <f>SUMIFS(СВЦЭМ!$D$33:$D$776,СВЦЭМ!$A$33:$A$776,$A85,СВЦЭМ!$B$33:$B$776,L$83)+'СЕТ СН'!$H$11+СВЦЭМ!$D$10+'СЕТ СН'!$H$5-'СЕТ СН'!$H$21</f>
        <v>3577.2772903199998</v>
      </c>
      <c r="M85" s="35">
        <f>SUMIFS(СВЦЭМ!$D$33:$D$776,СВЦЭМ!$A$33:$A$776,$A85,СВЦЭМ!$B$33:$B$776,M$83)+'СЕТ СН'!$H$11+СВЦЭМ!$D$10+'СЕТ СН'!$H$5-'СЕТ СН'!$H$21</f>
        <v>3586.0401136199998</v>
      </c>
      <c r="N85" s="35">
        <f>SUMIFS(СВЦЭМ!$D$33:$D$776,СВЦЭМ!$A$33:$A$776,$A85,СВЦЭМ!$B$33:$B$776,N$83)+'СЕТ СН'!$H$11+СВЦЭМ!$D$10+'СЕТ СН'!$H$5-'СЕТ СН'!$H$21</f>
        <v>3606.66339002</v>
      </c>
      <c r="O85" s="35">
        <f>SUMIFS(СВЦЭМ!$D$33:$D$776,СВЦЭМ!$A$33:$A$776,$A85,СВЦЭМ!$B$33:$B$776,O$83)+'СЕТ СН'!$H$11+СВЦЭМ!$D$10+'СЕТ СН'!$H$5-'СЕТ СН'!$H$21</f>
        <v>3616.7581983599998</v>
      </c>
      <c r="P85" s="35">
        <f>SUMIFS(СВЦЭМ!$D$33:$D$776,СВЦЭМ!$A$33:$A$776,$A85,СВЦЭМ!$B$33:$B$776,P$83)+'СЕТ СН'!$H$11+СВЦЭМ!$D$10+'СЕТ СН'!$H$5-'СЕТ СН'!$H$21</f>
        <v>3624.21449631</v>
      </c>
      <c r="Q85" s="35">
        <f>SUMIFS(СВЦЭМ!$D$33:$D$776,СВЦЭМ!$A$33:$A$776,$A85,СВЦЭМ!$B$33:$B$776,Q$83)+'СЕТ СН'!$H$11+СВЦЭМ!$D$10+'СЕТ СН'!$H$5-'СЕТ СН'!$H$21</f>
        <v>3631.4919115399998</v>
      </c>
      <c r="R85" s="35">
        <f>SUMIFS(СВЦЭМ!$D$33:$D$776,СВЦЭМ!$A$33:$A$776,$A85,СВЦЭМ!$B$33:$B$776,R$83)+'СЕТ СН'!$H$11+СВЦЭМ!$D$10+'СЕТ СН'!$H$5-'СЕТ СН'!$H$21</f>
        <v>3643.6333905000001</v>
      </c>
      <c r="S85" s="35">
        <f>SUMIFS(СВЦЭМ!$D$33:$D$776,СВЦЭМ!$A$33:$A$776,$A85,СВЦЭМ!$B$33:$B$776,S$83)+'СЕТ СН'!$H$11+СВЦЭМ!$D$10+'СЕТ СН'!$H$5-'СЕТ СН'!$H$21</f>
        <v>3646.9127693399996</v>
      </c>
      <c r="T85" s="35">
        <f>SUMIFS(СВЦЭМ!$D$33:$D$776,СВЦЭМ!$A$33:$A$776,$A85,СВЦЭМ!$B$33:$B$776,T$83)+'СЕТ СН'!$H$11+СВЦЭМ!$D$10+'СЕТ СН'!$H$5-'СЕТ СН'!$H$21</f>
        <v>3642.7077947999996</v>
      </c>
      <c r="U85" s="35">
        <f>SUMIFS(СВЦЭМ!$D$33:$D$776,СВЦЭМ!$A$33:$A$776,$A85,СВЦЭМ!$B$33:$B$776,U$83)+'СЕТ СН'!$H$11+СВЦЭМ!$D$10+'СЕТ СН'!$H$5-'СЕТ СН'!$H$21</f>
        <v>3641.5029406099998</v>
      </c>
      <c r="V85" s="35">
        <f>SUMIFS(СВЦЭМ!$D$33:$D$776,СВЦЭМ!$A$33:$A$776,$A85,СВЦЭМ!$B$33:$B$776,V$83)+'СЕТ СН'!$H$11+СВЦЭМ!$D$10+'СЕТ СН'!$H$5-'СЕТ СН'!$H$21</f>
        <v>3637.5573733399997</v>
      </c>
      <c r="W85" s="35">
        <f>SUMIFS(СВЦЭМ!$D$33:$D$776,СВЦЭМ!$A$33:$A$776,$A85,СВЦЭМ!$B$33:$B$776,W$83)+'СЕТ СН'!$H$11+СВЦЭМ!$D$10+'СЕТ СН'!$H$5-'СЕТ СН'!$H$21</f>
        <v>3626.3367339500001</v>
      </c>
      <c r="X85" s="35">
        <f>SUMIFS(СВЦЭМ!$D$33:$D$776,СВЦЭМ!$A$33:$A$776,$A85,СВЦЭМ!$B$33:$B$776,X$83)+'СЕТ СН'!$H$11+СВЦЭМ!$D$10+'СЕТ СН'!$H$5-'СЕТ СН'!$H$21</f>
        <v>3642.5977447400001</v>
      </c>
      <c r="Y85" s="35">
        <f>SUMIFS(СВЦЭМ!$D$33:$D$776,СВЦЭМ!$A$33:$A$776,$A85,СВЦЭМ!$B$33:$B$776,Y$83)+'СЕТ СН'!$H$11+СВЦЭМ!$D$10+'СЕТ СН'!$H$5-'СЕТ СН'!$H$21</f>
        <v>3674.4760241200001</v>
      </c>
    </row>
    <row r="86" spans="1:27" ht="15.75" x14ac:dyDescent="0.2">
      <c r="A86" s="34">
        <f t="shared" ref="A86:A114" si="2">A85+1</f>
        <v>43588</v>
      </c>
      <c r="B86" s="35">
        <f>SUMIFS(СВЦЭМ!$D$33:$D$776,СВЦЭМ!$A$33:$A$776,$A86,СВЦЭМ!$B$33:$B$776,B$83)+'СЕТ СН'!$H$11+СВЦЭМ!$D$10+'СЕТ СН'!$H$5-'СЕТ СН'!$H$21</f>
        <v>3619.7338042000001</v>
      </c>
      <c r="C86" s="35">
        <f>SUMIFS(СВЦЭМ!$D$33:$D$776,СВЦЭМ!$A$33:$A$776,$A86,СВЦЭМ!$B$33:$B$776,C$83)+'СЕТ СН'!$H$11+СВЦЭМ!$D$10+'СЕТ СН'!$H$5-'СЕТ СН'!$H$21</f>
        <v>3647.45166019</v>
      </c>
      <c r="D86" s="35">
        <f>SUMIFS(СВЦЭМ!$D$33:$D$776,СВЦЭМ!$A$33:$A$776,$A86,СВЦЭМ!$B$33:$B$776,D$83)+'СЕТ СН'!$H$11+СВЦЭМ!$D$10+'СЕТ СН'!$H$5-'СЕТ СН'!$H$21</f>
        <v>3672.7757639499996</v>
      </c>
      <c r="E86" s="35">
        <f>SUMIFS(СВЦЭМ!$D$33:$D$776,СВЦЭМ!$A$33:$A$776,$A86,СВЦЭМ!$B$33:$B$776,E$83)+'СЕТ СН'!$H$11+СВЦЭМ!$D$10+'СЕТ СН'!$H$5-'СЕТ СН'!$H$21</f>
        <v>3690.1642364499999</v>
      </c>
      <c r="F86" s="35">
        <f>SUMIFS(СВЦЭМ!$D$33:$D$776,СВЦЭМ!$A$33:$A$776,$A86,СВЦЭМ!$B$33:$B$776,F$83)+'СЕТ СН'!$H$11+СВЦЭМ!$D$10+'СЕТ СН'!$H$5-'СЕТ СН'!$H$21</f>
        <v>3690.99614088</v>
      </c>
      <c r="G86" s="35">
        <f>SUMIFS(СВЦЭМ!$D$33:$D$776,СВЦЭМ!$A$33:$A$776,$A86,СВЦЭМ!$B$33:$B$776,G$83)+'СЕТ СН'!$H$11+СВЦЭМ!$D$10+'СЕТ СН'!$H$5-'СЕТ СН'!$H$21</f>
        <v>3699.6429586099998</v>
      </c>
      <c r="H86" s="35">
        <f>SUMIFS(СВЦЭМ!$D$33:$D$776,СВЦЭМ!$A$33:$A$776,$A86,СВЦЭМ!$B$33:$B$776,H$83)+'СЕТ СН'!$H$11+СВЦЭМ!$D$10+'СЕТ СН'!$H$5-'СЕТ СН'!$H$21</f>
        <v>3693.8484717599999</v>
      </c>
      <c r="I86" s="35">
        <f>SUMIFS(СВЦЭМ!$D$33:$D$776,СВЦЭМ!$A$33:$A$776,$A86,СВЦЭМ!$B$33:$B$776,I$83)+'СЕТ СН'!$H$11+СВЦЭМ!$D$10+'СЕТ СН'!$H$5-'СЕТ СН'!$H$21</f>
        <v>3643.8906048099998</v>
      </c>
      <c r="J86" s="35">
        <f>SUMIFS(СВЦЭМ!$D$33:$D$776,СВЦЭМ!$A$33:$A$776,$A86,СВЦЭМ!$B$33:$B$776,J$83)+'СЕТ СН'!$H$11+СВЦЭМ!$D$10+'СЕТ СН'!$H$5-'СЕТ СН'!$H$21</f>
        <v>3608.9340803099999</v>
      </c>
      <c r="K86" s="35">
        <f>SUMIFS(СВЦЭМ!$D$33:$D$776,СВЦЭМ!$A$33:$A$776,$A86,СВЦЭМ!$B$33:$B$776,K$83)+'СЕТ СН'!$H$11+СВЦЭМ!$D$10+'СЕТ СН'!$H$5-'СЕТ СН'!$H$21</f>
        <v>3579.6771551100001</v>
      </c>
      <c r="L86" s="35">
        <f>SUMIFS(СВЦЭМ!$D$33:$D$776,СВЦЭМ!$A$33:$A$776,$A86,СВЦЭМ!$B$33:$B$776,L$83)+'СЕТ СН'!$H$11+СВЦЭМ!$D$10+'СЕТ СН'!$H$5-'СЕТ СН'!$H$21</f>
        <v>3582.0393777700001</v>
      </c>
      <c r="M86" s="35">
        <f>SUMIFS(СВЦЭМ!$D$33:$D$776,СВЦЭМ!$A$33:$A$776,$A86,СВЦЭМ!$B$33:$B$776,M$83)+'СЕТ СН'!$H$11+СВЦЭМ!$D$10+'СЕТ СН'!$H$5-'СЕТ СН'!$H$21</f>
        <v>3583.9621474299997</v>
      </c>
      <c r="N86" s="35">
        <f>SUMIFS(СВЦЭМ!$D$33:$D$776,СВЦЭМ!$A$33:$A$776,$A86,СВЦЭМ!$B$33:$B$776,N$83)+'СЕТ СН'!$H$11+СВЦЭМ!$D$10+'СЕТ СН'!$H$5-'СЕТ СН'!$H$21</f>
        <v>3595.6469120299998</v>
      </c>
      <c r="O86" s="35">
        <f>SUMIFS(СВЦЭМ!$D$33:$D$776,СВЦЭМ!$A$33:$A$776,$A86,СВЦЭМ!$B$33:$B$776,O$83)+'СЕТ СН'!$H$11+СВЦЭМ!$D$10+'СЕТ СН'!$H$5-'СЕТ СН'!$H$21</f>
        <v>3618.4530387999998</v>
      </c>
      <c r="P86" s="35">
        <f>SUMIFS(СВЦЭМ!$D$33:$D$776,СВЦЭМ!$A$33:$A$776,$A86,СВЦЭМ!$B$33:$B$776,P$83)+'СЕТ СН'!$H$11+СВЦЭМ!$D$10+'СЕТ СН'!$H$5-'СЕТ СН'!$H$21</f>
        <v>3652.7981850799997</v>
      </c>
      <c r="Q86" s="35">
        <f>SUMIFS(СВЦЭМ!$D$33:$D$776,СВЦЭМ!$A$33:$A$776,$A86,СВЦЭМ!$B$33:$B$776,Q$83)+'СЕТ СН'!$H$11+СВЦЭМ!$D$10+'СЕТ СН'!$H$5-'СЕТ СН'!$H$21</f>
        <v>3673.4601919199999</v>
      </c>
      <c r="R86" s="35">
        <f>SUMIFS(СВЦЭМ!$D$33:$D$776,СВЦЭМ!$A$33:$A$776,$A86,СВЦЭМ!$B$33:$B$776,R$83)+'СЕТ СН'!$H$11+СВЦЭМ!$D$10+'СЕТ СН'!$H$5-'СЕТ СН'!$H$21</f>
        <v>3650.8410095099998</v>
      </c>
      <c r="S86" s="35">
        <f>SUMIFS(СВЦЭМ!$D$33:$D$776,СВЦЭМ!$A$33:$A$776,$A86,СВЦЭМ!$B$33:$B$776,S$83)+'СЕТ СН'!$H$11+СВЦЭМ!$D$10+'СЕТ СН'!$H$5-'СЕТ СН'!$H$21</f>
        <v>3652.9788870799998</v>
      </c>
      <c r="T86" s="35">
        <f>SUMIFS(СВЦЭМ!$D$33:$D$776,СВЦЭМ!$A$33:$A$776,$A86,СВЦЭМ!$B$33:$B$776,T$83)+'СЕТ СН'!$H$11+СВЦЭМ!$D$10+'СЕТ СН'!$H$5-'СЕТ СН'!$H$21</f>
        <v>3647.3167707899997</v>
      </c>
      <c r="U86" s="35">
        <f>SUMIFS(СВЦЭМ!$D$33:$D$776,СВЦЭМ!$A$33:$A$776,$A86,СВЦЭМ!$B$33:$B$776,U$83)+'СЕТ СН'!$H$11+СВЦЭМ!$D$10+'СЕТ СН'!$H$5-'СЕТ СН'!$H$21</f>
        <v>3631.9312381299997</v>
      </c>
      <c r="V86" s="35">
        <f>SUMIFS(СВЦЭМ!$D$33:$D$776,СВЦЭМ!$A$33:$A$776,$A86,СВЦЭМ!$B$33:$B$776,V$83)+'СЕТ СН'!$H$11+СВЦЭМ!$D$10+'СЕТ СН'!$H$5-'СЕТ СН'!$H$21</f>
        <v>3608.6471694799998</v>
      </c>
      <c r="W86" s="35">
        <f>SUMIFS(СВЦЭМ!$D$33:$D$776,СВЦЭМ!$A$33:$A$776,$A86,СВЦЭМ!$B$33:$B$776,W$83)+'СЕТ СН'!$H$11+СВЦЭМ!$D$10+'СЕТ СН'!$H$5-'СЕТ СН'!$H$21</f>
        <v>3590.6710006899998</v>
      </c>
      <c r="X86" s="35">
        <f>SUMIFS(СВЦЭМ!$D$33:$D$776,СВЦЭМ!$A$33:$A$776,$A86,СВЦЭМ!$B$33:$B$776,X$83)+'СЕТ СН'!$H$11+СВЦЭМ!$D$10+'СЕТ СН'!$H$5-'СЕТ СН'!$H$21</f>
        <v>3616.4458459799998</v>
      </c>
      <c r="Y86" s="35">
        <f>SUMIFS(СВЦЭМ!$D$33:$D$776,СВЦЭМ!$A$33:$A$776,$A86,СВЦЭМ!$B$33:$B$776,Y$83)+'СЕТ СН'!$H$11+СВЦЭМ!$D$10+'СЕТ СН'!$H$5-'СЕТ СН'!$H$21</f>
        <v>3618.07193977</v>
      </c>
    </row>
    <row r="87" spans="1:27" ht="15.75" x14ac:dyDescent="0.2">
      <c r="A87" s="34">
        <f t="shared" si="2"/>
        <v>43589</v>
      </c>
      <c r="B87" s="35">
        <f>SUMIFS(СВЦЭМ!$D$33:$D$776,СВЦЭМ!$A$33:$A$776,$A87,СВЦЭМ!$B$33:$B$776,B$83)+'СЕТ СН'!$H$11+СВЦЭМ!$D$10+'СЕТ СН'!$H$5-'СЕТ СН'!$H$21</f>
        <v>3651.16036347</v>
      </c>
      <c r="C87" s="35">
        <f>SUMIFS(СВЦЭМ!$D$33:$D$776,СВЦЭМ!$A$33:$A$776,$A87,СВЦЭМ!$B$33:$B$776,C$83)+'СЕТ СН'!$H$11+СВЦЭМ!$D$10+'СЕТ СН'!$H$5-'СЕТ СН'!$H$21</f>
        <v>3685.3892108499999</v>
      </c>
      <c r="D87" s="35">
        <f>SUMIFS(СВЦЭМ!$D$33:$D$776,СВЦЭМ!$A$33:$A$776,$A87,СВЦЭМ!$B$33:$B$776,D$83)+'СЕТ СН'!$H$11+СВЦЭМ!$D$10+'СЕТ СН'!$H$5-'СЕТ СН'!$H$21</f>
        <v>3720.91076174</v>
      </c>
      <c r="E87" s="35">
        <f>SUMIFS(СВЦЭМ!$D$33:$D$776,СВЦЭМ!$A$33:$A$776,$A87,СВЦЭМ!$B$33:$B$776,E$83)+'СЕТ СН'!$H$11+СВЦЭМ!$D$10+'СЕТ СН'!$H$5-'СЕТ СН'!$H$21</f>
        <v>3731.55287284</v>
      </c>
      <c r="F87" s="35">
        <f>SUMIFS(СВЦЭМ!$D$33:$D$776,СВЦЭМ!$A$33:$A$776,$A87,СВЦЭМ!$B$33:$B$776,F$83)+'СЕТ СН'!$H$11+СВЦЭМ!$D$10+'СЕТ СН'!$H$5-'СЕТ СН'!$H$21</f>
        <v>3738.6835489199998</v>
      </c>
      <c r="G87" s="35">
        <f>SUMIFS(СВЦЭМ!$D$33:$D$776,СВЦЭМ!$A$33:$A$776,$A87,СВЦЭМ!$B$33:$B$776,G$83)+'СЕТ СН'!$H$11+СВЦЭМ!$D$10+'СЕТ СН'!$H$5-'СЕТ СН'!$H$21</f>
        <v>3736.50150665</v>
      </c>
      <c r="H87" s="35">
        <f>SUMIFS(СВЦЭМ!$D$33:$D$776,СВЦЭМ!$A$33:$A$776,$A87,СВЦЭМ!$B$33:$B$776,H$83)+'СЕТ СН'!$H$11+СВЦЭМ!$D$10+'СЕТ СН'!$H$5-'СЕТ СН'!$H$21</f>
        <v>3706.2577295199999</v>
      </c>
      <c r="I87" s="35">
        <f>SUMIFS(СВЦЭМ!$D$33:$D$776,СВЦЭМ!$A$33:$A$776,$A87,СВЦЭМ!$B$33:$B$776,I$83)+'СЕТ СН'!$H$11+СВЦЭМ!$D$10+'СЕТ СН'!$H$5-'СЕТ СН'!$H$21</f>
        <v>3670.9521664999997</v>
      </c>
      <c r="J87" s="35">
        <f>SUMIFS(СВЦЭМ!$D$33:$D$776,СВЦЭМ!$A$33:$A$776,$A87,СВЦЭМ!$B$33:$B$776,J$83)+'СЕТ СН'!$H$11+СВЦЭМ!$D$10+'СЕТ СН'!$H$5-'СЕТ СН'!$H$21</f>
        <v>3630.81110339</v>
      </c>
      <c r="K87" s="35">
        <f>SUMIFS(СВЦЭМ!$D$33:$D$776,СВЦЭМ!$A$33:$A$776,$A87,СВЦЭМ!$B$33:$B$776,K$83)+'СЕТ СН'!$H$11+СВЦЭМ!$D$10+'СЕТ СН'!$H$5-'СЕТ СН'!$H$21</f>
        <v>3597.6137675099999</v>
      </c>
      <c r="L87" s="35">
        <f>SUMIFS(СВЦЭМ!$D$33:$D$776,СВЦЭМ!$A$33:$A$776,$A87,СВЦЭМ!$B$33:$B$776,L$83)+'СЕТ СН'!$H$11+СВЦЭМ!$D$10+'СЕТ СН'!$H$5-'СЕТ СН'!$H$21</f>
        <v>3593.69130576</v>
      </c>
      <c r="M87" s="35">
        <f>SUMIFS(СВЦЭМ!$D$33:$D$776,СВЦЭМ!$A$33:$A$776,$A87,СВЦЭМ!$B$33:$B$776,M$83)+'СЕТ СН'!$H$11+СВЦЭМ!$D$10+'СЕТ СН'!$H$5-'СЕТ СН'!$H$21</f>
        <v>3604.20770881</v>
      </c>
      <c r="N87" s="35">
        <f>SUMIFS(СВЦЭМ!$D$33:$D$776,СВЦЭМ!$A$33:$A$776,$A87,СВЦЭМ!$B$33:$B$776,N$83)+'СЕТ СН'!$H$11+СВЦЭМ!$D$10+'СЕТ СН'!$H$5-'СЕТ СН'!$H$21</f>
        <v>3618.4207394599998</v>
      </c>
      <c r="O87" s="35">
        <f>SUMIFS(СВЦЭМ!$D$33:$D$776,СВЦЭМ!$A$33:$A$776,$A87,СВЦЭМ!$B$33:$B$776,O$83)+'СЕТ СН'!$H$11+СВЦЭМ!$D$10+'СЕТ СН'!$H$5-'СЕТ СН'!$H$21</f>
        <v>3630.4841051899998</v>
      </c>
      <c r="P87" s="35">
        <f>SUMIFS(СВЦЭМ!$D$33:$D$776,СВЦЭМ!$A$33:$A$776,$A87,СВЦЭМ!$B$33:$B$776,P$83)+'СЕТ СН'!$H$11+СВЦЭМ!$D$10+'СЕТ СН'!$H$5-'СЕТ СН'!$H$21</f>
        <v>3637.63362848</v>
      </c>
      <c r="Q87" s="35">
        <f>SUMIFS(СВЦЭМ!$D$33:$D$776,СВЦЭМ!$A$33:$A$776,$A87,СВЦЭМ!$B$33:$B$776,Q$83)+'СЕТ СН'!$H$11+СВЦЭМ!$D$10+'СЕТ СН'!$H$5-'СЕТ СН'!$H$21</f>
        <v>3647.6675614400001</v>
      </c>
      <c r="R87" s="35">
        <f>SUMIFS(СВЦЭМ!$D$33:$D$776,СВЦЭМ!$A$33:$A$776,$A87,СВЦЭМ!$B$33:$B$776,R$83)+'СЕТ СН'!$H$11+СВЦЭМ!$D$10+'СЕТ СН'!$H$5-'СЕТ СН'!$H$21</f>
        <v>3654.7183357599997</v>
      </c>
      <c r="S87" s="35">
        <f>SUMIFS(СВЦЭМ!$D$33:$D$776,СВЦЭМ!$A$33:$A$776,$A87,СВЦЭМ!$B$33:$B$776,S$83)+'СЕТ СН'!$H$11+СВЦЭМ!$D$10+'СЕТ СН'!$H$5-'СЕТ СН'!$H$21</f>
        <v>3661.9637648600001</v>
      </c>
      <c r="T87" s="35">
        <f>SUMIFS(СВЦЭМ!$D$33:$D$776,СВЦЭМ!$A$33:$A$776,$A87,СВЦЭМ!$B$33:$B$776,T$83)+'СЕТ СН'!$H$11+СВЦЭМ!$D$10+'СЕТ СН'!$H$5-'СЕТ СН'!$H$21</f>
        <v>3640.3612341899998</v>
      </c>
      <c r="U87" s="35">
        <f>SUMIFS(СВЦЭМ!$D$33:$D$776,СВЦЭМ!$A$33:$A$776,$A87,СВЦЭМ!$B$33:$B$776,U$83)+'СЕТ СН'!$H$11+СВЦЭМ!$D$10+'СЕТ СН'!$H$5-'СЕТ СН'!$H$21</f>
        <v>3596.7654381899997</v>
      </c>
      <c r="V87" s="35">
        <f>SUMIFS(СВЦЭМ!$D$33:$D$776,СВЦЭМ!$A$33:$A$776,$A87,СВЦЭМ!$B$33:$B$776,V$83)+'СЕТ СН'!$H$11+СВЦЭМ!$D$10+'СЕТ СН'!$H$5-'СЕТ СН'!$H$21</f>
        <v>3568.3151587699999</v>
      </c>
      <c r="W87" s="35">
        <f>SUMIFS(СВЦЭМ!$D$33:$D$776,СВЦЭМ!$A$33:$A$776,$A87,СВЦЭМ!$B$33:$B$776,W$83)+'СЕТ СН'!$H$11+СВЦЭМ!$D$10+'СЕТ СН'!$H$5-'СЕТ СН'!$H$21</f>
        <v>3581.5630768799997</v>
      </c>
      <c r="X87" s="35">
        <f>SUMIFS(СВЦЭМ!$D$33:$D$776,СВЦЭМ!$A$33:$A$776,$A87,СВЦЭМ!$B$33:$B$776,X$83)+'СЕТ СН'!$H$11+СВЦЭМ!$D$10+'СЕТ СН'!$H$5-'СЕТ СН'!$H$21</f>
        <v>3583.0077556199999</v>
      </c>
      <c r="Y87" s="35">
        <f>SUMIFS(СВЦЭМ!$D$33:$D$776,СВЦЭМ!$A$33:$A$776,$A87,СВЦЭМ!$B$33:$B$776,Y$83)+'СЕТ СН'!$H$11+СВЦЭМ!$D$10+'СЕТ СН'!$H$5-'СЕТ СН'!$H$21</f>
        <v>3592.9726590099999</v>
      </c>
    </row>
    <row r="88" spans="1:27" ht="15.75" x14ac:dyDescent="0.2">
      <c r="A88" s="34">
        <f t="shared" si="2"/>
        <v>43590</v>
      </c>
      <c r="B88" s="35">
        <f>SUMIFS(СВЦЭМ!$D$33:$D$776,СВЦЭМ!$A$33:$A$776,$A88,СВЦЭМ!$B$33:$B$776,B$83)+'СЕТ СН'!$H$11+СВЦЭМ!$D$10+'СЕТ СН'!$H$5-'СЕТ СН'!$H$21</f>
        <v>3652.4242922399999</v>
      </c>
      <c r="C88" s="35">
        <f>SUMIFS(СВЦЭМ!$D$33:$D$776,СВЦЭМ!$A$33:$A$776,$A88,СВЦЭМ!$B$33:$B$776,C$83)+'СЕТ СН'!$H$11+СВЦЭМ!$D$10+'СЕТ СН'!$H$5-'СЕТ СН'!$H$21</f>
        <v>3699.2098812199997</v>
      </c>
      <c r="D88" s="35">
        <f>SUMIFS(СВЦЭМ!$D$33:$D$776,СВЦЭМ!$A$33:$A$776,$A88,СВЦЭМ!$B$33:$B$776,D$83)+'СЕТ СН'!$H$11+СВЦЭМ!$D$10+'СЕТ СН'!$H$5-'СЕТ СН'!$H$21</f>
        <v>3735.5631610800001</v>
      </c>
      <c r="E88" s="35">
        <f>SUMIFS(СВЦЭМ!$D$33:$D$776,СВЦЭМ!$A$33:$A$776,$A88,СВЦЭМ!$B$33:$B$776,E$83)+'СЕТ СН'!$H$11+СВЦЭМ!$D$10+'СЕТ СН'!$H$5-'СЕТ СН'!$H$21</f>
        <v>3752.5598602599998</v>
      </c>
      <c r="F88" s="35">
        <f>SUMIFS(СВЦЭМ!$D$33:$D$776,СВЦЭМ!$A$33:$A$776,$A88,СВЦЭМ!$B$33:$B$776,F$83)+'СЕТ СН'!$H$11+СВЦЭМ!$D$10+'СЕТ СН'!$H$5-'СЕТ СН'!$H$21</f>
        <v>3766.7937498000001</v>
      </c>
      <c r="G88" s="35">
        <f>SUMIFS(СВЦЭМ!$D$33:$D$776,СВЦЭМ!$A$33:$A$776,$A88,СВЦЭМ!$B$33:$B$776,G$83)+'СЕТ СН'!$H$11+СВЦЭМ!$D$10+'СЕТ СН'!$H$5-'СЕТ СН'!$H$21</f>
        <v>3757.5654623399996</v>
      </c>
      <c r="H88" s="35">
        <f>SUMIFS(СВЦЭМ!$D$33:$D$776,СВЦЭМ!$A$33:$A$776,$A88,СВЦЭМ!$B$33:$B$776,H$83)+'СЕТ СН'!$H$11+СВЦЭМ!$D$10+'СЕТ СН'!$H$5-'СЕТ СН'!$H$21</f>
        <v>3729.6147576799999</v>
      </c>
      <c r="I88" s="35">
        <f>SUMIFS(СВЦЭМ!$D$33:$D$776,СВЦЭМ!$A$33:$A$776,$A88,СВЦЭМ!$B$33:$B$776,I$83)+'СЕТ СН'!$H$11+СВЦЭМ!$D$10+'СЕТ СН'!$H$5-'СЕТ СН'!$H$21</f>
        <v>3678.99774247</v>
      </c>
      <c r="J88" s="35">
        <f>SUMIFS(СВЦЭМ!$D$33:$D$776,СВЦЭМ!$A$33:$A$776,$A88,СВЦЭМ!$B$33:$B$776,J$83)+'СЕТ СН'!$H$11+СВЦЭМ!$D$10+'СЕТ СН'!$H$5-'СЕТ СН'!$H$21</f>
        <v>3633.7557033200001</v>
      </c>
      <c r="K88" s="35">
        <f>SUMIFS(СВЦЭМ!$D$33:$D$776,СВЦЭМ!$A$33:$A$776,$A88,СВЦЭМ!$B$33:$B$776,K$83)+'СЕТ СН'!$H$11+СВЦЭМ!$D$10+'СЕТ СН'!$H$5-'СЕТ СН'!$H$21</f>
        <v>3632.6121465400001</v>
      </c>
      <c r="L88" s="35">
        <f>SUMIFS(СВЦЭМ!$D$33:$D$776,СВЦЭМ!$A$33:$A$776,$A88,СВЦЭМ!$B$33:$B$776,L$83)+'СЕТ СН'!$H$11+СВЦЭМ!$D$10+'СЕТ СН'!$H$5-'СЕТ СН'!$H$21</f>
        <v>3632.0185380599996</v>
      </c>
      <c r="M88" s="35">
        <f>SUMIFS(СВЦЭМ!$D$33:$D$776,СВЦЭМ!$A$33:$A$776,$A88,СВЦЭМ!$B$33:$B$776,M$83)+'СЕТ СН'!$H$11+СВЦЭМ!$D$10+'СЕТ СН'!$H$5-'СЕТ СН'!$H$21</f>
        <v>3625.1573645600001</v>
      </c>
      <c r="N88" s="35">
        <f>SUMIFS(СВЦЭМ!$D$33:$D$776,СВЦЭМ!$A$33:$A$776,$A88,СВЦЭМ!$B$33:$B$776,N$83)+'СЕТ СН'!$H$11+СВЦЭМ!$D$10+'СЕТ СН'!$H$5-'СЕТ СН'!$H$21</f>
        <v>3629.9644454099998</v>
      </c>
      <c r="O88" s="35">
        <f>SUMIFS(СВЦЭМ!$D$33:$D$776,СВЦЭМ!$A$33:$A$776,$A88,СВЦЭМ!$B$33:$B$776,O$83)+'СЕТ СН'!$H$11+СВЦЭМ!$D$10+'СЕТ СН'!$H$5-'СЕТ СН'!$H$21</f>
        <v>3624.50850257</v>
      </c>
      <c r="P88" s="35">
        <f>SUMIFS(СВЦЭМ!$D$33:$D$776,СВЦЭМ!$A$33:$A$776,$A88,СВЦЭМ!$B$33:$B$776,P$83)+'СЕТ СН'!$H$11+СВЦЭМ!$D$10+'СЕТ СН'!$H$5-'СЕТ СН'!$H$21</f>
        <v>3632.8041711199999</v>
      </c>
      <c r="Q88" s="35">
        <f>SUMIFS(СВЦЭМ!$D$33:$D$776,СВЦЭМ!$A$33:$A$776,$A88,СВЦЭМ!$B$33:$B$776,Q$83)+'СЕТ СН'!$H$11+СВЦЭМ!$D$10+'СЕТ СН'!$H$5-'СЕТ СН'!$H$21</f>
        <v>3634.3201899199998</v>
      </c>
      <c r="R88" s="35">
        <f>SUMIFS(СВЦЭМ!$D$33:$D$776,СВЦЭМ!$A$33:$A$776,$A88,СВЦЭМ!$B$33:$B$776,R$83)+'СЕТ СН'!$H$11+СВЦЭМ!$D$10+'СЕТ СН'!$H$5-'СЕТ СН'!$H$21</f>
        <v>3620.7009023000001</v>
      </c>
      <c r="S88" s="35">
        <f>SUMIFS(СВЦЭМ!$D$33:$D$776,СВЦЭМ!$A$33:$A$776,$A88,СВЦЭМ!$B$33:$B$776,S$83)+'СЕТ СН'!$H$11+СВЦЭМ!$D$10+'СЕТ СН'!$H$5-'СЕТ СН'!$H$21</f>
        <v>3618.9146869400001</v>
      </c>
      <c r="T88" s="35">
        <f>SUMIFS(СВЦЭМ!$D$33:$D$776,СВЦЭМ!$A$33:$A$776,$A88,СВЦЭМ!$B$33:$B$776,T$83)+'СЕТ СН'!$H$11+СВЦЭМ!$D$10+'СЕТ СН'!$H$5-'СЕТ СН'!$H$21</f>
        <v>3625.28793511</v>
      </c>
      <c r="U88" s="35">
        <f>SUMIFS(СВЦЭМ!$D$33:$D$776,СВЦЭМ!$A$33:$A$776,$A88,СВЦЭМ!$B$33:$B$776,U$83)+'СЕТ СН'!$H$11+СВЦЭМ!$D$10+'СЕТ СН'!$H$5-'СЕТ СН'!$H$21</f>
        <v>3615.2137590100001</v>
      </c>
      <c r="V88" s="35">
        <f>SUMIFS(СВЦЭМ!$D$33:$D$776,СВЦЭМ!$A$33:$A$776,$A88,СВЦЭМ!$B$33:$B$776,V$83)+'СЕТ СН'!$H$11+СВЦЭМ!$D$10+'СЕТ СН'!$H$5-'СЕТ СН'!$H$21</f>
        <v>3577.3558156399999</v>
      </c>
      <c r="W88" s="35">
        <f>SUMIFS(СВЦЭМ!$D$33:$D$776,СВЦЭМ!$A$33:$A$776,$A88,СВЦЭМ!$B$33:$B$776,W$83)+'СЕТ СН'!$H$11+СВЦЭМ!$D$10+'СЕТ СН'!$H$5-'СЕТ СН'!$H$21</f>
        <v>3569.9764757299999</v>
      </c>
      <c r="X88" s="35">
        <f>SUMIFS(СВЦЭМ!$D$33:$D$776,СВЦЭМ!$A$33:$A$776,$A88,СВЦЭМ!$B$33:$B$776,X$83)+'СЕТ СН'!$H$11+СВЦЭМ!$D$10+'СЕТ СН'!$H$5-'СЕТ СН'!$H$21</f>
        <v>3590.10401852</v>
      </c>
      <c r="Y88" s="35">
        <f>SUMIFS(СВЦЭМ!$D$33:$D$776,СВЦЭМ!$A$33:$A$776,$A88,СВЦЭМ!$B$33:$B$776,Y$83)+'СЕТ СН'!$H$11+СВЦЭМ!$D$10+'СЕТ СН'!$H$5-'СЕТ СН'!$H$21</f>
        <v>3632.1295988299998</v>
      </c>
    </row>
    <row r="89" spans="1:27" ht="15.75" x14ac:dyDescent="0.2">
      <c r="A89" s="34">
        <f t="shared" si="2"/>
        <v>43591</v>
      </c>
      <c r="B89" s="35">
        <f>SUMIFS(СВЦЭМ!$D$33:$D$776,СВЦЭМ!$A$33:$A$776,$A89,СВЦЭМ!$B$33:$B$776,B$83)+'СЕТ СН'!$H$11+СВЦЭМ!$D$10+'СЕТ СН'!$H$5-'СЕТ СН'!$H$21</f>
        <v>3727.3491612600001</v>
      </c>
      <c r="C89" s="35">
        <f>SUMIFS(СВЦЭМ!$D$33:$D$776,СВЦЭМ!$A$33:$A$776,$A89,СВЦЭМ!$B$33:$B$776,C$83)+'СЕТ СН'!$H$11+СВЦЭМ!$D$10+'СЕТ СН'!$H$5-'СЕТ СН'!$H$21</f>
        <v>3788.5373418199997</v>
      </c>
      <c r="D89" s="35">
        <f>SUMIFS(СВЦЭМ!$D$33:$D$776,СВЦЭМ!$A$33:$A$776,$A89,СВЦЭМ!$B$33:$B$776,D$83)+'СЕТ СН'!$H$11+СВЦЭМ!$D$10+'СЕТ СН'!$H$5-'СЕТ СН'!$H$21</f>
        <v>3818.0239691399997</v>
      </c>
      <c r="E89" s="35">
        <f>SUMIFS(СВЦЭМ!$D$33:$D$776,СВЦЭМ!$A$33:$A$776,$A89,СВЦЭМ!$B$33:$B$776,E$83)+'СЕТ СН'!$H$11+СВЦЭМ!$D$10+'СЕТ СН'!$H$5-'СЕТ СН'!$H$21</f>
        <v>3832.9307510199997</v>
      </c>
      <c r="F89" s="35">
        <f>SUMIFS(СВЦЭМ!$D$33:$D$776,СВЦЭМ!$A$33:$A$776,$A89,СВЦЭМ!$B$33:$B$776,F$83)+'СЕТ СН'!$H$11+СВЦЭМ!$D$10+'СЕТ СН'!$H$5-'СЕТ СН'!$H$21</f>
        <v>3821.1329140199996</v>
      </c>
      <c r="G89" s="35">
        <f>SUMIFS(СВЦЭМ!$D$33:$D$776,СВЦЭМ!$A$33:$A$776,$A89,СВЦЭМ!$B$33:$B$776,G$83)+'СЕТ СН'!$H$11+СВЦЭМ!$D$10+'СЕТ СН'!$H$5-'СЕТ СН'!$H$21</f>
        <v>3790.8915320400001</v>
      </c>
      <c r="H89" s="35">
        <f>SUMIFS(СВЦЭМ!$D$33:$D$776,СВЦЭМ!$A$33:$A$776,$A89,СВЦЭМ!$B$33:$B$776,H$83)+'СЕТ СН'!$H$11+СВЦЭМ!$D$10+'СЕТ СН'!$H$5-'СЕТ СН'!$H$21</f>
        <v>3726.1434310499999</v>
      </c>
      <c r="I89" s="35">
        <f>SUMIFS(СВЦЭМ!$D$33:$D$776,СВЦЭМ!$A$33:$A$776,$A89,СВЦЭМ!$B$33:$B$776,I$83)+'СЕТ СН'!$H$11+СВЦЭМ!$D$10+'СЕТ СН'!$H$5-'СЕТ СН'!$H$21</f>
        <v>3669.0469889199999</v>
      </c>
      <c r="J89" s="35">
        <f>SUMIFS(СВЦЭМ!$D$33:$D$776,СВЦЭМ!$A$33:$A$776,$A89,СВЦЭМ!$B$33:$B$776,J$83)+'СЕТ СН'!$H$11+СВЦЭМ!$D$10+'СЕТ СН'!$H$5-'СЕТ СН'!$H$21</f>
        <v>3640.1560183399997</v>
      </c>
      <c r="K89" s="35">
        <f>SUMIFS(СВЦЭМ!$D$33:$D$776,СВЦЭМ!$A$33:$A$776,$A89,СВЦЭМ!$B$33:$B$776,K$83)+'СЕТ СН'!$H$11+СВЦЭМ!$D$10+'СЕТ СН'!$H$5-'СЕТ СН'!$H$21</f>
        <v>3627.6112315800001</v>
      </c>
      <c r="L89" s="35">
        <f>SUMIFS(СВЦЭМ!$D$33:$D$776,СВЦЭМ!$A$33:$A$776,$A89,СВЦЭМ!$B$33:$B$776,L$83)+'СЕТ СН'!$H$11+СВЦЭМ!$D$10+'СЕТ СН'!$H$5-'СЕТ СН'!$H$21</f>
        <v>3617.3560392199997</v>
      </c>
      <c r="M89" s="35">
        <f>SUMIFS(СВЦЭМ!$D$33:$D$776,СВЦЭМ!$A$33:$A$776,$A89,СВЦЭМ!$B$33:$B$776,M$83)+'СЕТ СН'!$H$11+СВЦЭМ!$D$10+'СЕТ СН'!$H$5-'СЕТ СН'!$H$21</f>
        <v>3612.0324919199998</v>
      </c>
      <c r="N89" s="35">
        <f>SUMIFS(СВЦЭМ!$D$33:$D$776,СВЦЭМ!$A$33:$A$776,$A89,СВЦЭМ!$B$33:$B$776,N$83)+'СЕТ СН'!$H$11+СВЦЭМ!$D$10+'СЕТ СН'!$H$5-'СЕТ СН'!$H$21</f>
        <v>3621.55393624</v>
      </c>
      <c r="O89" s="35">
        <f>SUMIFS(СВЦЭМ!$D$33:$D$776,СВЦЭМ!$A$33:$A$776,$A89,СВЦЭМ!$B$33:$B$776,O$83)+'СЕТ СН'!$H$11+СВЦЭМ!$D$10+'СЕТ СН'!$H$5-'СЕТ СН'!$H$21</f>
        <v>3618.0864870699997</v>
      </c>
      <c r="P89" s="35">
        <f>SUMIFS(СВЦЭМ!$D$33:$D$776,СВЦЭМ!$A$33:$A$776,$A89,СВЦЭМ!$B$33:$B$776,P$83)+'СЕТ СН'!$H$11+СВЦЭМ!$D$10+'СЕТ СН'!$H$5-'СЕТ СН'!$H$21</f>
        <v>3637.7460744299997</v>
      </c>
      <c r="Q89" s="35">
        <f>SUMIFS(СВЦЭМ!$D$33:$D$776,СВЦЭМ!$A$33:$A$776,$A89,СВЦЭМ!$B$33:$B$776,Q$83)+'СЕТ СН'!$H$11+СВЦЭМ!$D$10+'СЕТ СН'!$H$5-'СЕТ СН'!$H$21</f>
        <v>3650.2718152299999</v>
      </c>
      <c r="R89" s="35">
        <f>SUMIFS(СВЦЭМ!$D$33:$D$776,СВЦЭМ!$A$33:$A$776,$A89,СВЦЭМ!$B$33:$B$776,R$83)+'СЕТ СН'!$H$11+СВЦЭМ!$D$10+'СЕТ СН'!$H$5-'СЕТ СН'!$H$21</f>
        <v>3644.0564032299999</v>
      </c>
      <c r="S89" s="35">
        <f>SUMIFS(СВЦЭМ!$D$33:$D$776,СВЦЭМ!$A$33:$A$776,$A89,СВЦЭМ!$B$33:$B$776,S$83)+'СЕТ СН'!$H$11+СВЦЭМ!$D$10+'СЕТ СН'!$H$5-'СЕТ СН'!$H$21</f>
        <v>3634.4735780999999</v>
      </c>
      <c r="T89" s="35">
        <f>SUMIFS(СВЦЭМ!$D$33:$D$776,СВЦЭМ!$A$33:$A$776,$A89,СВЦЭМ!$B$33:$B$776,T$83)+'СЕТ СН'!$H$11+СВЦЭМ!$D$10+'СЕТ СН'!$H$5-'СЕТ СН'!$H$21</f>
        <v>3627.65402477</v>
      </c>
      <c r="U89" s="35">
        <f>SUMIFS(СВЦЭМ!$D$33:$D$776,СВЦЭМ!$A$33:$A$776,$A89,СВЦЭМ!$B$33:$B$776,U$83)+'СЕТ СН'!$H$11+СВЦЭМ!$D$10+'СЕТ СН'!$H$5-'СЕТ СН'!$H$21</f>
        <v>3600.8697393899997</v>
      </c>
      <c r="V89" s="35">
        <f>SUMIFS(СВЦЭМ!$D$33:$D$776,СВЦЭМ!$A$33:$A$776,$A89,СВЦЭМ!$B$33:$B$776,V$83)+'СЕТ СН'!$H$11+СВЦЭМ!$D$10+'СЕТ СН'!$H$5-'СЕТ СН'!$H$21</f>
        <v>3594.8373401099998</v>
      </c>
      <c r="W89" s="35">
        <f>SUMIFS(СВЦЭМ!$D$33:$D$776,СВЦЭМ!$A$33:$A$776,$A89,СВЦЭМ!$B$33:$B$776,W$83)+'СЕТ СН'!$H$11+СВЦЭМ!$D$10+'СЕТ СН'!$H$5-'СЕТ СН'!$H$21</f>
        <v>3589.0735341499999</v>
      </c>
      <c r="X89" s="35">
        <f>SUMIFS(СВЦЭМ!$D$33:$D$776,СВЦЭМ!$A$33:$A$776,$A89,СВЦЭМ!$B$33:$B$776,X$83)+'СЕТ СН'!$H$11+СВЦЭМ!$D$10+'СЕТ СН'!$H$5-'СЕТ СН'!$H$21</f>
        <v>3606.1199820699999</v>
      </c>
      <c r="Y89" s="35">
        <f>SUMIFS(СВЦЭМ!$D$33:$D$776,СВЦЭМ!$A$33:$A$776,$A89,СВЦЭМ!$B$33:$B$776,Y$83)+'СЕТ СН'!$H$11+СВЦЭМ!$D$10+'СЕТ СН'!$H$5-'СЕТ СН'!$H$21</f>
        <v>3673.1627714299998</v>
      </c>
    </row>
    <row r="90" spans="1:27" ht="15.75" x14ac:dyDescent="0.2">
      <c r="A90" s="34">
        <f t="shared" si="2"/>
        <v>43592</v>
      </c>
      <c r="B90" s="35">
        <f>SUMIFS(СВЦЭМ!$D$33:$D$776,СВЦЭМ!$A$33:$A$776,$A90,СВЦЭМ!$B$33:$B$776,B$83)+'СЕТ СН'!$H$11+СВЦЭМ!$D$10+'СЕТ СН'!$H$5-'СЕТ СН'!$H$21</f>
        <v>3706.9486168499998</v>
      </c>
      <c r="C90" s="35">
        <f>SUMIFS(СВЦЭМ!$D$33:$D$776,СВЦЭМ!$A$33:$A$776,$A90,СВЦЭМ!$B$33:$B$776,C$83)+'СЕТ СН'!$H$11+СВЦЭМ!$D$10+'СЕТ СН'!$H$5-'СЕТ СН'!$H$21</f>
        <v>3734.5689884599997</v>
      </c>
      <c r="D90" s="35">
        <f>SUMIFS(СВЦЭМ!$D$33:$D$776,СВЦЭМ!$A$33:$A$776,$A90,СВЦЭМ!$B$33:$B$776,D$83)+'СЕТ СН'!$H$11+СВЦЭМ!$D$10+'СЕТ СН'!$H$5-'СЕТ СН'!$H$21</f>
        <v>3745.2959374699999</v>
      </c>
      <c r="E90" s="35">
        <f>SUMIFS(СВЦЭМ!$D$33:$D$776,СВЦЭМ!$A$33:$A$776,$A90,СВЦЭМ!$B$33:$B$776,E$83)+'СЕТ СН'!$H$11+СВЦЭМ!$D$10+'СЕТ СН'!$H$5-'СЕТ СН'!$H$21</f>
        <v>3752.4945039899999</v>
      </c>
      <c r="F90" s="35">
        <f>SUMIFS(СВЦЭМ!$D$33:$D$776,СВЦЭМ!$A$33:$A$776,$A90,СВЦЭМ!$B$33:$B$776,F$83)+'СЕТ СН'!$H$11+СВЦЭМ!$D$10+'СЕТ СН'!$H$5-'СЕТ СН'!$H$21</f>
        <v>3750.9519361899997</v>
      </c>
      <c r="G90" s="35">
        <f>SUMIFS(СВЦЭМ!$D$33:$D$776,СВЦЭМ!$A$33:$A$776,$A90,СВЦЭМ!$B$33:$B$776,G$83)+'СЕТ СН'!$H$11+СВЦЭМ!$D$10+'СЕТ СН'!$H$5-'СЕТ СН'!$H$21</f>
        <v>3732.21609549</v>
      </c>
      <c r="H90" s="35">
        <f>SUMIFS(СВЦЭМ!$D$33:$D$776,СВЦЭМ!$A$33:$A$776,$A90,СВЦЭМ!$B$33:$B$776,H$83)+'СЕТ СН'!$H$11+СВЦЭМ!$D$10+'СЕТ СН'!$H$5-'СЕТ СН'!$H$21</f>
        <v>3690.22316533</v>
      </c>
      <c r="I90" s="35">
        <f>SUMIFS(СВЦЭМ!$D$33:$D$776,СВЦЭМ!$A$33:$A$776,$A90,СВЦЭМ!$B$33:$B$776,I$83)+'СЕТ СН'!$H$11+СВЦЭМ!$D$10+'СЕТ СН'!$H$5-'СЕТ СН'!$H$21</f>
        <v>3634.4669812399998</v>
      </c>
      <c r="J90" s="35">
        <f>SUMIFS(СВЦЭМ!$D$33:$D$776,СВЦЭМ!$A$33:$A$776,$A90,СВЦЭМ!$B$33:$B$776,J$83)+'СЕТ СН'!$H$11+СВЦЭМ!$D$10+'СЕТ СН'!$H$5-'СЕТ СН'!$H$21</f>
        <v>3613.4239590999996</v>
      </c>
      <c r="K90" s="35">
        <f>SUMIFS(СВЦЭМ!$D$33:$D$776,СВЦЭМ!$A$33:$A$776,$A90,СВЦЭМ!$B$33:$B$776,K$83)+'СЕТ СН'!$H$11+СВЦЭМ!$D$10+'СЕТ СН'!$H$5-'СЕТ СН'!$H$21</f>
        <v>3622.25093737</v>
      </c>
      <c r="L90" s="35">
        <f>SUMIFS(СВЦЭМ!$D$33:$D$776,СВЦЭМ!$A$33:$A$776,$A90,СВЦЭМ!$B$33:$B$776,L$83)+'СЕТ СН'!$H$11+СВЦЭМ!$D$10+'СЕТ СН'!$H$5-'СЕТ СН'!$H$21</f>
        <v>3613.3651083</v>
      </c>
      <c r="M90" s="35">
        <f>SUMIFS(СВЦЭМ!$D$33:$D$776,СВЦЭМ!$A$33:$A$776,$A90,СВЦЭМ!$B$33:$B$776,M$83)+'СЕТ СН'!$H$11+СВЦЭМ!$D$10+'СЕТ СН'!$H$5-'СЕТ СН'!$H$21</f>
        <v>3621.5907334999997</v>
      </c>
      <c r="N90" s="35">
        <f>SUMIFS(СВЦЭМ!$D$33:$D$776,СВЦЭМ!$A$33:$A$776,$A90,СВЦЭМ!$B$33:$B$776,N$83)+'СЕТ СН'!$H$11+СВЦЭМ!$D$10+'СЕТ СН'!$H$5-'СЕТ СН'!$H$21</f>
        <v>3630.1115880299999</v>
      </c>
      <c r="O90" s="35">
        <f>SUMIFS(СВЦЭМ!$D$33:$D$776,СВЦЭМ!$A$33:$A$776,$A90,СВЦЭМ!$B$33:$B$776,O$83)+'СЕТ СН'!$H$11+СВЦЭМ!$D$10+'СЕТ СН'!$H$5-'СЕТ СН'!$H$21</f>
        <v>3607.9630366599999</v>
      </c>
      <c r="P90" s="35">
        <f>SUMIFS(СВЦЭМ!$D$33:$D$776,СВЦЭМ!$A$33:$A$776,$A90,СВЦЭМ!$B$33:$B$776,P$83)+'СЕТ СН'!$H$11+СВЦЭМ!$D$10+'СЕТ СН'!$H$5-'СЕТ СН'!$H$21</f>
        <v>3615.0805463399997</v>
      </c>
      <c r="Q90" s="35">
        <f>SUMIFS(СВЦЭМ!$D$33:$D$776,СВЦЭМ!$A$33:$A$776,$A90,СВЦЭМ!$B$33:$B$776,Q$83)+'СЕТ СН'!$H$11+СВЦЭМ!$D$10+'СЕТ СН'!$H$5-'СЕТ СН'!$H$21</f>
        <v>3626.7713457999998</v>
      </c>
      <c r="R90" s="35">
        <f>SUMIFS(СВЦЭМ!$D$33:$D$776,СВЦЭМ!$A$33:$A$776,$A90,СВЦЭМ!$B$33:$B$776,R$83)+'СЕТ СН'!$H$11+СВЦЭМ!$D$10+'СЕТ СН'!$H$5-'СЕТ СН'!$H$21</f>
        <v>3629.8059119199997</v>
      </c>
      <c r="S90" s="35">
        <f>SUMIFS(СВЦЭМ!$D$33:$D$776,СВЦЭМ!$A$33:$A$776,$A90,СВЦЭМ!$B$33:$B$776,S$83)+'СЕТ СН'!$H$11+СВЦЭМ!$D$10+'СЕТ СН'!$H$5-'СЕТ СН'!$H$21</f>
        <v>3629.4981592899999</v>
      </c>
      <c r="T90" s="35">
        <f>SUMIFS(СВЦЭМ!$D$33:$D$776,СВЦЭМ!$A$33:$A$776,$A90,СВЦЭМ!$B$33:$B$776,T$83)+'СЕТ СН'!$H$11+СВЦЭМ!$D$10+'СЕТ СН'!$H$5-'СЕТ СН'!$H$21</f>
        <v>3613.1700830199998</v>
      </c>
      <c r="U90" s="35">
        <f>SUMIFS(СВЦЭМ!$D$33:$D$776,СВЦЭМ!$A$33:$A$776,$A90,СВЦЭМ!$B$33:$B$776,U$83)+'СЕТ СН'!$H$11+СВЦЭМ!$D$10+'СЕТ СН'!$H$5-'СЕТ СН'!$H$21</f>
        <v>3621.9948657899999</v>
      </c>
      <c r="V90" s="35">
        <f>SUMIFS(СВЦЭМ!$D$33:$D$776,СВЦЭМ!$A$33:$A$776,$A90,СВЦЭМ!$B$33:$B$776,V$83)+'СЕТ СН'!$H$11+СВЦЭМ!$D$10+'СЕТ СН'!$H$5-'СЕТ СН'!$H$21</f>
        <v>3613.8056286799997</v>
      </c>
      <c r="W90" s="35">
        <f>SUMIFS(СВЦЭМ!$D$33:$D$776,СВЦЭМ!$A$33:$A$776,$A90,СВЦЭМ!$B$33:$B$776,W$83)+'СЕТ СН'!$H$11+СВЦЭМ!$D$10+'СЕТ СН'!$H$5-'СЕТ СН'!$H$21</f>
        <v>3592.5122007599998</v>
      </c>
      <c r="X90" s="35">
        <f>SUMIFS(СВЦЭМ!$D$33:$D$776,СВЦЭМ!$A$33:$A$776,$A90,СВЦЭМ!$B$33:$B$776,X$83)+'СЕТ СН'!$H$11+СВЦЭМ!$D$10+'СЕТ СН'!$H$5-'СЕТ СН'!$H$21</f>
        <v>3624.5095710699998</v>
      </c>
      <c r="Y90" s="35">
        <f>SUMIFS(СВЦЭМ!$D$33:$D$776,СВЦЭМ!$A$33:$A$776,$A90,СВЦЭМ!$B$33:$B$776,Y$83)+'СЕТ СН'!$H$11+СВЦЭМ!$D$10+'СЕТ СН'!$H$5-'СЕТ СН'!$H$21</f>
        <v>3633.9253463699997</v>
      </c>
    </row>
    <row r="91" spans="1:27" ht="15.75" x14ac:dyDescent="0.2">
      <c r="A91" s="34">
        <f t="shared" si="2"/>
        <v>43593</v>
      </c>
      <c r="B91" s="35">
        <f>SUMIFS(СВЦЭМ!$D$33:$D$776,СВЦЭМ!$A$33:$A$776,$A91,СВЦЭМ!$B$33:$B$776,B$83)+'СЕТ СН'!$H$11+СВЦЭМ!$D$10+'СЕТ СН'!$H$5-'СЕТ СН'!$H$21</f>
        <v>3671.5355254299998</v>
      </c>
      <c r="C91" s="35">
        <f>SUMIFS(СВЦЭМ!$D$33:$D$776,СВЦЭМ!$A$33:$A$776,$A91,СВЦЭМ!$B$33:$B$776,C$83)+'СЕТ СН'!$H$11+СВЦЭМ!$D$10+'СЕТ СН'!$H$5-'СЕТ СН'!$H$21</f>
        <v>3691.6521919299998</v>
      </c>
      <c r="D91" s="35">
        <f>SUMIFS(СВЦЭМ!$D$33:$D$776,СВЦЭМ!$A$33:$A$776,$A91,СВЦЭМ!$B$33:$B$776,D$83)+'СЕТ СН'!$H$11+СВЦЭМ!$D$10+'СЕТ СН'!$H$5-'СЕТ СН'!$H$21</f>
        <v>3692.1998137999999</v>
      </c>
      <c r="E91" s="35">
        <f>SUMIFS(СВЦЭМ!$D$33:$D$776,СВЦЭМ!$A$33:$A$776,$A91,СВЦЭМ!$B$33:$B$776,E$83)+'СЕТ СН'!$H$11+СВЦЭМ!$D$10+'СЕТ СН'!$H$5-'СЕТ СН'!$H$21</f>
        <v>3699.4870871899998</v>
      </c>
      <c r="F91" s="35">
        <f>SUMIFS(СВЦЭМ!$D$33:$D$776,СВЦЭМ!$A$33:$A$776,$A91,СВЦЭМ!$B$33:$B$776,F$83)+'СЕТ СН'!$H$11+СВЦЭМ!$D$10+'СЕТ СН'!$H$5-'СЕТ СН'!$H$21</f>
        <v>3697.1400720199999</v>
      </c>
      <c r="G91" s="35">
        <f>SUMIFS(СВЦЭМ!$D$33:$D$776,СВЦЭМ!$A$33:$A$776,$A91,СВЦЭМ!$B$33:$B$776,G$83)+'СЕТ СН'!$H$11+СВЦЭМ!$D$10+'СЕТ СН'!$H$5-'СЕТ СН'!$H$21</f>
        <v>3675.7775398699996</v>
      </c>
      <c r="H91" s="35">
        <f>SUMIFS(СВЦЭМ!$D$33:$D$776,СВЦЭМ!$A$33:$A$776,$A91,СВЦЭМ!$B$33:$B$776,H$83)+'СЕТ СН'!$H$11+СВЦЭМ!$D$10+'СЕТ СН'!$H$5-'СЕТ СН'!$H$21</f>
        <v>3656.0783392999997</v>
      </c>
      <c r="I91" s="35">
        <f>SUMIFS(СВЦЭМ!$D$33:$D$776,СВЦЭМ!$A$33:$A$776,$A91,СВЦЭМ!$B$33:$B$776,I$83)+'СЕТ СН'!$H$11+СВЦЭМ!$D$10+'СЕТ СН'!$H$5-'СЕТ СН'!$H$21</f>
        <v>3630.5224508000001</v>
      </c>
      <c r="J91" s="35">
        <f>SUMIFS(СВЦЭМ!$D$33:$D$776,СВЦЭМ!$A$33:$A$776,$A91,СВЦЭМ!$B$33:$B$776,J$83)+'СЕТ СН'!$H$11+СВЦЭМ!$D$10+'СЕТ СН'!$H$5-'СЕТ СН'!$H$21</f>
        <v>3616.9328365900001</v>
      </c>
      <c r="K91" s="35">
        <f>SUMIFS(СВЦЭМ!$D$33:$D$776,СВЦЭМ!$A$33:$A$776,$A91,СВЦЭМ!$B$33:$B$776,K$83)+'СЕТ СН'!$H$11+СВЦЭМ!$D$10+'СЕТ СН'!$H$5-'СЕТ СН'!$H$21</f>
        <v>3623.5882999999999</v>
      </c>
      <c r="L91" s="35">
        <f>SUMIFS(СВЦЭМ!$D$33:$D$776,СВЦЭМ!$A$33:$A$776,$A91,СВЦЭМ!$B$33:$B$776,L$83)+'СЕТ СН'!$H$11+СВЦЭМ!$D$10+'СЕТ СН'!$H$5-'СЕТ СН'!$H$21</f>
        <v>3631.3085481600001</v>
      </c>
      <c r="M91" s="35">
        <f>SUMIFS(СВЦЭМ!$D$33:$D$776,СВЦЭМ!$A$33:$A$776,$A91,СВЦЭМ!$B$33:$B$776,M$83)+'СЕТ СН'!$H$11+СВЦЭМ!$D$10+'СЕТ СН'!$H$5-'СЕТ СН'!$H$21</f>
        <v>3633.5306184000001</v>
      </c>
      <c r="N91" s="35">
        <f>SUMIFS(СВЦЭМ!$D$33:$D$776,СВЦЭМ!$A$33:$A$776,$A91,СВЦЭМ!$B$33:$B$776,N$83)+'СЕТ СН'!$H$11+СВЦЭМ!$D$10+'СЕТ СН'!$H$5-'СЕТ СН'!$H$21</f>
        <v>3634.0729658299997</v>
      </c>
      <c r="O91" s="35">
        <f>SUMIFS(СВЦЭМ!$D$33:$D$776,СВЦЭМ!$A$33:$A$776,$A91,СВЦЭМ!$B$33:$B$776,O$83)+'СЕТ СН'!$H$11+СВЦЭМ!$D$10+'СЕТ СН'!$H$5-'СЕТ СН'!$H$21</f>
        <v>3627.5652461899999</v>
      </c>
      <c r="P91" s="35">
        <f>SUMIFS(СВЦЭМ!$D$33:$D$776,СВЦЭМ!$A$33:$A$776,$A91,СВЦЭМ!$B$33:$B$776,P$83)+'СЕТ СН'!$H$11+СВЦЭМ!$D$10+'СЕТ СН'!$H$5-'СЕТ СН'!$H$21</f>
        <v>3639.0402075499996</v>
      </c>
      <c r="Q91" s="35">
        <f>SUMIFS(СВЦЭМ!$D$33:$D$776,СВЦЭМ!$A$33:$A$776,$A91,СВЦЭМ!$B$33:$B$776,Q$83)+'СЕТ СН'!$H$11+СВЦЭМ!$D$10+'СЕТ СН'!$H$5-'СЕТ СН'!$H$21</f>
        <v>3641.3730359000001</v>
      </c>
      <c r="R91" s="35">
        <f>SUMIFS(СВЦЭМ!$D$33:$D$776,СВЦЭМ!$A$33:$A$776,$A91,СВЦЭМ!$B$33:$B$776,R$83)+'СЕТ СН'!$H$11+СВЦЭМ!$D$10+'СЕТ СН'!$H$5-'СЕТ СН'!$H$21</f>
        <v>3639.7984279100001</v>
      </c>
      <c r="S91" s="35">
        <f>SUMIFS(СВЦЭМ!$D$33:$D$776,СВЦЭМ!$A$33:$A$776,$A91,СВЦЭМ!$B$33:$B$776,S$83)+'СЕТ СН'!$H$11+СВЦЭМ!$D$10+'СЕТ СН'!$H$5-'СЕТ СН'!$H$21</f>
        <v>3644.5891459300001</v>
      </c>
      <c r="T91" s="35">
        <f>SUMIFS(СВЦЭМ!$D$33:$D$776,СВЦЭМ!$A$33:$A$776,$A91,СВЦЭМ!$B$33:$B$776,T$83)+'СЕТ СН'!$H$11+СВЦЭМ!$D$10+'СЕТ СН'!$H$5-'СЕТ СН'!$H$21</f>
        <v>3635.83341802</v>
      </c>
      <c r="U91" s="35">
        <f>SUMIFS(СВЦЭМ!$D$33:$D$776,СВЦЭМ!$A$33:$A$776,$A91,СВЦЭМ!$B$33:$B$776,U$83)+'СЕТ СН'!$H$11+СВЦЭМ!$D$10+'СЕТ СН'!$H$5-'СЕТ СН'!$H$21</f>
        <v>3625.5088114599998</v>
      </c>
      <c r="V91" s="35">
        <f>SUMIFS(СВЦЭМ!$D$33:$D$776,СВЦЭМ!$A$33:$A$776,$A91,СВЦЭМ!$B$33:$B$776,V$83)+'СЕТ СН'!$H$11+СВЦЭМ!$D$10+'СЕТ СН'!$H$5-'СЕТ СН'!$H$21</f>
        <v>3620.0473806599998</v>
      </c>
      <c r="W91" s="35">
        <f>SUMIFS(СВЦЭМ!$D$33:$D$776,СВЦЭМ!$A$33:$A$776,$A91,СВЦЭМ!$B$33:$B$776,W$83)+'СЕТ СН'!$H$11+СВЦЭМ!$D$10+'СЕТ СН'!$H$5-'СЕТ СН'!$H$21</f>
        <v>3609.8207133799997</v>
      </c>
      <c r="X91" s="35">
        <f>SUMIFS(СВЦЭМ!$D$33:$D$776,СВЦЭМ!$A$33:$A$776,$A91,СВЦЭМ!$B$33:$B$776,X$83)+'СЕТ СН'!$H$11+СВЦЭМ!$D$10+'СЕТ СН'!$H$5-'СЕТ СН'!$H$21</f>
        <v>3622.7023359599998</v>
      </c>
      <c r="Y91" s="35">
        <f>SUMIFS(СВЦЭМ!$D$33:$D$776,СВЦЭМ!$A$33:$A$776,$A91,СВЦЭМ!$B$33:$B$776,Y$83)+'СЕТ СН'!$H$11+СВЦЭМ!$D$10+'СЕТ СН'!$H$5-'СЕТ СН'!$H$21</f>
        <v>3647.3504448499998</v>
      </c>
    </row>
    <row r="92" spans="1:27" ht="15.75" x14ac:dyDescent="0.2">
      <c r="A92" s="34">
        <f t="shared" si="2"/>
        <v>43594</v>
      </c>
      <c r="B92" s="35">
        <f>SUMIFS(СВЦЭМ!$D$33:$D$776,СВЦЭМ!$A$33:$A$776,$A92,СВЦЭМ!$B$33:$B$776,B$83)+'СЕТ СН'!$H$11+СВЦЭМ!$D$10+'СЕТ СН'!$H$5-'СЕТ СН'!$H$21</f>
        <v>3627.6538742399998</v>
      </c>
      <c r="C92" s="35">
        <f>SUMIFS(СВЦЭМ!$D$33:$D$776,СВЦЭМ!$A$33:$A$776,$A92,СВЦЭМ!$B$33:$B$776,C$83)+'СЕТ СН'!$H$11+СВЦЭМ!$D$10+'СЕТ СН'!$H$5-'СЕТ СН'!$H$21</f>
        <v>3641.6909923599997</v>
      </c>
      <c r="D92" s="35">
        <f>SUMIFS(СВЦЭМ!$D$33:$D$776,СВЦЭМ!$A$33:$A$776,$A92,СВЦЭМ!$B$33:$B$776,D$83)+'СЕТ СН'!$H$11+СВЦЭМ!$D$10+'СЕТ СН'!$H$5-'СЕТ СН'!$H$21</f>
        <v>3644.8173048199997</v>
      </c>
      <c r="E92" s="35">
        <f>SUMIFS(СВЦЭМ!$D$33:$D$776,СВЦЭМ!$A$33:$A$776,$A92,СВЦЭМ!$B$33:$B$776,E$83)+'СЕТ СН'!$H$11+СВЦЭМ!$D$10+'СЕТ СН'!$H$5-'СЕТ СН'!$H$21</f>
        <v>3650.95780741</v>
      </c>
      <c r="F92" s="35">
        <f>SUMIFS(СВЦЭМ!$D$33:$D$776,СВЦЭМ!$A$33:$A$776,$A92,СВЦЭМ!$B$33:$B$776,F$83)+'СЕТ СН'!$H$11+СВЦЭМ!$D$10+'СЕТ СН'!$H$5-'СЕТ СН'!$H$21</f>
        <v>3652.5034585200001</v>
      </c>
      <c r="G92" s="35">
        <f>SUMIFS(СВЦЭМ!$D$33:$D$776,СВЦЭМ!$A$33:$A$776,$A92,СВЦЭМ!$B$33:$B$776,G$83)+'СЕТ СН'!$H$11+СВЦЭМ!$D$10+'СЕТ СН'!$H$5-'СЕТ СН'!$H$21</f>
        <v>3654.3756487599999</v>
      </c>
      <c r="H92" s="35">
        <f>SUMIFS(СВЦЭМ!$D$33:$D$776,СВЦЭМ!$A$33:$A$776,$A92,СВЦЭМ!$B$33:$B$776,H$83)+'СЕТ СН'!$H$11+СВЦЭМ!$D$10+'СЕТ СН'!$H$5-'СЕТ СН'!$H$21</f>
        <v>3641.4104665099999</v>
      </c>
      <c r="I92" s="35">
        <f>SUMIFS(СВЦЭМ!$D$33:$D$776,СВЦЭМ!$A$33:$A$776,$A92,СВЦЭМ!$B$33:$B$776,I$83)+'СЕТ СН'!$H$11+СВЦЭМ!$D$10+'СЕТ СН'!$H$5-'СЕТ СН'!$H$21</f>
        <v>3607.9784346199999</v>
      </c>
      <c r="J92" s="35">
        <f>SUMIFS(СВЦЭМ!$D$33:$D$776,СВЦЭМ!$A$33:$A$776,$A92,СВЦЭМ!$B$33:$B$776,J$83)+'СЕТ СН'!$H$11+СВЦЭМ!$D$10+'СЕТ СН'!$H$5-'СЕТ СН'!$H$21</f>
        <v>3578.1090712099999</v>
      </c>
      <c r="K92" s="35">
        <f>SUMIFS(СВЦЭМ!$D$33:$D$776,СВЦЭМ!$A$33:$A$776,$A92,СВЦЭМ!$B$33:$B$776,K$83)+'СЕТ СН'!$H$11+СВЦЭМ!$D$10+'СЕТ СН'!$H$5-'СЕТ СН'!$H$21</f>
        <v>3566.6536871799999</v>
      </c>
      <c r="L92" s="35">
        <f>SUMIFS(СВЦЭМ!$D$33:$D$776,СВЦЭМ!$A$33:$A$776,$A92,СВЦЭМ!$B$33:$B$776,L$83)+'СЕТ СН'!$H$11+СВЦЭМ!$D$10+'СЕТ СН'!$H$5-'СЕТ СН'!$H$21</f>
        <v>3588.7705947099998</v>
      </c>
      <c r="M92" s="35">
        <f>SUMIFS(СВЦЭМ!$D$33:$D$776,СВЦЭМ!$A$33:$A$776,$A92,СВЦЭМ!$B$33:$B$776,M$83)+'СЕТ СН'!$H$11+СВЦЭМ!$D$10+'СЕТ СН'!$H$5-'СЕТ СН'!$H$21</f>
        <v>3618.9602651</v>
      </c>
      <c r="N92" s="35">
        <f>SUMIFS(СВЦЭМ!$D$33:$D$776,СВЦЭМ!$A$33:$A$776,$A92,СВЦЭМ!$B$33:$B$776,N$83)+'СЕТ СН'!$H$11+СВЦЭМ!$D$10+'СЕТ СН'!$H$5-'СЕТ СН'!$H$21</f>
        <v>3661.4234640199998</v>
      </c>
      <c r="O92" s="35">
        <f>SUMIFS(СВЦЭМ!$D$33:$D$776,СВЦЭМ!$A$33:$A$776,$A92,СВЦЭМ!$B$33:$B$776,O$83)+'СЕТ СН'!$H$11+СВЦЭМ!$D$10+'СЕТ СН'!$H$5-'СЕТ СН'!$H$21</f>
        <v>3667.4310669799997</v>
      </c>
      <c r="P92" s="35">
        <f>SUMIFS(СВЦЭМ!$D$33:$D$776,СВЦЭМ!$A$33:$A$776,$A92,СВЦЭМ!$B$33:$B$776,P$83)+'СЕТ СН'!$H$11+СВЦЭМ!$D$10+'СЕТ СН'!$H$5-'СЕТ СН'!$H$21</f>
        <v>3676.6030633599999</v>
      </c>
      <c r="Q92" s="35">
        <f>SUMIFS(СВЦЭМ!$D$33:$D$776,СВЦЭМ!$A$33:$A$776,$A92,СВЦЭМ!$B$33:$B$776,Q$83)+'СЕТ СН'!$H$11+СВЦЭМ!$D$10+'СЕТ СН'!$H$5-'СЕТ СН'!$H$21</f>
        <v>3682.32847541</v>
      </c>
      <c r="R92" s="35">
        <f>SUMIFS(СВЦЭМ!$D$33:$D$776,СВЦЭМ!$A$33:$A$776,$A92,СВЦЭМ!$B$33:$B$776,R$83)+'СЕТ СН'!$H$11+СВЦЭМ!$D$10+'СЕТ СН'!$H$5-'СЕТ СН'!$H$21</f>
        <v>3683.4783896499998</v>
      </c>
      <c r="S92" s="35">
        <f>SUMIFS(СВЦЭМ!$D$33:$D$776,СВЦЭМ!$A$33:$A$776,$A92,СВЦЭМ!$B$33:$B$776,S$83)+'СЕТ СН'!$H$11+СВЦЭМ!$D$10+'СЕТ СН'!$H$5-'СЕТ СН'!$H$21</f>
        <v>3684.26339435</v>
      </c>
      <c r="T92" s="35">
        <f>SUMIFS(СВЦЭМ!$D$33:$D$776,СВЦЭМ!$A$33:$A$776,$A92,СВЦЭМ!$B$33:$B$776,T$83)+'СЕТ СН'!$H$11+СВЦЭМ!$D$10+'СЕТ СН'!$H$5-'СЕТ СН'!$H$21</f>
        <v>3680.8777984999997</v>
      </c>
      <c r="U92" s="35">
        <f>SUMIFS(СВЦЭМ!$D$33:$D$776,СВЦЭМ!$A$33:$A$776,$A92,СВЦЭМ!$B$33:$B$776,U$83)+'СЕТ СН'!$H$11+СВЦЭМ!$D$10+'СЕТ СН'!$H$5-'СЕТ СН'!$H$21</f>
        <v>3661.6766889800001</v>
      </c>
      <c r="V92" s="35">
        <f>SUMIFS(СВЦЭМ!$D$33:$D$776,СВЦЭМ!$A$33:$A$776,$A92,СВЦЭМ!$B$33:$B$776,V$83)+'СЕТ СН'!$H$11+СВЦЭМ!$D$10+'СЕТ СН'!$H$5-'СЕТ СН'!$H$21</f>
        <v>3615.16490978</v>
      </c>
      <c r="W92" s="35">
        <f>SUMIFS(СВЦЭМ!$D$33:$D$776,СВЦЭМ!$A$33:$A$776,$A92,СВЦЭМ!$B$33:$B$776,W$83)+'СЕТ СН'!$H$11+СВЦЭМ!$D$10+'СЕТ СН'!$H$5-'СЕТ СН'!$H$21</f>
        <v>3593.2764959299998</v>
      </c>
      <c r="X92" s="35">
        <f>SUMIFS(СВЦЭМ!$D$33:$D$776,СВЦЭМ!$A$33:$A$776,$A92,СВЦЭМ!$B$33:$B$776,X$83)+'СЕТ СН'!$H$11+СВЦЭМ!$D$10+'СЕТ СН'!$H$5-'СЕТ СН'!$H$21</f>
        <v>3624.7023622299998</v>
      </c>
      <c r="Y92" s="35">
        <f>SUMIFS(СВЦЭМ!$D$33:$D$776,СВЦЭМ!$A$33:$A$776,$A92,СВЦЭМ!$B$33:$B$776,Y$83)+'СЕТ СН'!$H$11+СВЦЭМ!$D$10+'СЕТ СН'!$H$5-'СЕТ СН'!$H$21</f>
        <v>3612.09169862</v>
      </c>
    </row>
    <row r="93" spans="1:27" ht="15.75" x14ac:dyDescent="0.2">
      <c r="A93" s="34">
        <f t="shared" si="2"/>
        <v>43595</v>
      </c>
      <c r="B93" s="35">
        <f>SUMIFS(СВЦЭМ!$D$33:$D$776,СВЦЭМ!$A$33:$A$776,$A93,СВЦЭМ!$B$33:$B$776,B$83)+'СЕТ СН'!$H$11+СВЦЭМ!$D$10+'СЕТ СН'!$H$5-'СЕТ СН'!$H$21</f>
        <v>3634.7618799100001</v>
      </c>
      <c r="C93" s="35">
        <f>SUMIFS(СВЦЭМ!$D$33:$D$776,СВЦЭМ!$A$33:$A$776,$A93,СВЦЭМ!$B$33:$B$776,C$83)+'СЕТ СН'!$H$11+СВЦЭМ!$D$10+'СЕТ СН'!$H$5-'СЕТ СН'!$H$21</f>
        <v>3687.5727376999998</v>
      </c>
      <c r="D93" s="35">
        <f>SUMIFS(СВЦЭМ!$D$33:$D$776,СВЦЭМ!$A$33:$A$776,$A93,СВЦЭМ!$B$33:$B$776,D$83)+'СЕТ СН'!$H$11+СВЦЭМ!$D$10+'СЕТ СН'!$H$5-'СЕТ СН'!$H$21</f>
        <v>3702.5805829299998</v>
      </c>
      <c r="E93" s="35">
        <f>SUMIFS(СВЦЭМ!$D$33:$D$776,СВЦЭМ!$A$33:$A$776,$A93,СВЦЭМ!$B$33:$B$776,E$83)+'СЕТ СН'!$H$11+СВЦЭМ!$D$10+'СЕТ СН'!$H$5-'СЕТ СН'!$H$21</f>
        <v>3721.9630595799999</v>
      </c>
      <c r="F93" s="35">
        <f>SUMIFS(СВЦЭМ!$D$33:$D$776,СВЦЭМ!$A$33:$A$776,$A93,СВЦЭМ!$B$33:$B$776,F$83)+'СЕТ СН'!$H$11+СВЦЭМ!$D$10+'СЕТ СН'!$H$5-'СЕТ СН'!$H$21</f>
        <v>3740.0537075299999</v>
      </c>
      <c r="G93" s="35">
        <f>SUMIFS(СВЦЭМ!$D$33:$D$776,СВЦЭМ!$A$33:$A$776,$A93,СВЦЭМ!$B$33:$B$776,G$83)+'СЕТ СН'!$H$11+СВЦЭМ!$D$10+'СЕТ СН'!$H$5-'СЕТ СН'!$H$21</f>
        <v>3738.5577785199998</v>
      </c>
      <c r="H93" s="35">
        <f>SUMIFS(СВЦЭМ!$D$33:$D$776,СВЦЭМ!$A$33:$A$776,$A93,СВЦЭМ!$B$33:$B$776,H$83)+'СЕТ СН'!$H$11+СВЦЭМ!$D$10+'СЕТ СН'!$H$5-'СЕТ СН'!$H$21</f>
        <v>3728.06980681</v>
      </c>
      <c r="I93" s="35">
        <f>SUMIFS(СВЦЭМ!$D$33:$D$776,СВЦЭМ!$A$33:$A$776,$A93,СВЦЭМ!$B$33:$B$776,I$83)+'СЕТ СН'!$H$11+СВЦЭМ!$D$10+'СЕТ СН'!$H$5-'СЕТ СН'!$H$21</f>
        <v>3696.3073341099998</v>
      </c>
      <c r="J93" s="35">
        <f>SUMIFS(СВЦЭМ!$D$33:$D$776,СВЦЭМ!$A$33:$A$776,$A93,СВЦЭМ!$B$33:$B$776,J$83)+'СЕТ СН'!$H$11+СВЦЭМ!$D$10+'СЕТ СН'!$H$5-'СЕТ СН'!$H$21</f>
        <v>3655.0285793099997</v>
      </c>
      <c r="K93" s="35">
        <f>SUMIFS(СВЦЭМ!$D$33:$D$776,СВЦЭМ!$A$33:$A$776,$A93,СВЦЭМ!$B$33:$B$776,K$83)+'СЕТ СН'!$H$11+СВЦЭМ!$D$10+'СЕТ СН'!$H$5-'СЕТ СН'!$H$21</f>
        <v>3625.32422533</v>
      </c>
      <c r="L93" s="35">
        <f>SUMIFS(СВЦЭМ!$D$33:$D$776,СВЦЭМ!$A$33:$A$776,$A93,СВЦЭМ!$B$33:$B$776,L$83)+'СЕТ СН'!$H$11+СВЦЭМ!$D$10+'СЕТ СН'!$H$5-'СЕТ СН'!$H$21</f>
        <v>3617.0702836599999</v>
      </c>
      <c r="M93" s="35">
        <f>SUMIFS(СВЦЭМ!$D$33:$D$776,СВЦЭМ!$A$33:$A$776,$A93,СВЦЭМ!$B$33:$B$776,M$83)+'СЕТ СН'!$H$11+СВЦЭМ!$D$10+'СЕТ СН'!$H$5-'СЕТ СН'!$H$21</f>
        <v>3615.3744142400001</v>
      </c>
      <c r="N93" s="35">
        <f>SUMIFS(СВЦЭМ!$D$33:$D$776,СВЦЭМ!$A$33:$A$776,$A93,СВЦЭМ!$B$33:$B$776,N$83)+'СЕТ СН'!$H$11+СВЦЭМ!$D$10+'СЕТ СН'!$H$5-'СЕТ СН'!$H$21</f>
        <v>3631.0294413900001</v>
      </c>
      <c r="O93" s="35">
        <f>SUMIFS(СВЦЭМ!$D$33:$D$776,СВЦЭМ!$A$33:$A$776,$A93,СВЦЭМ!$B$33:$B$776,O$83)+'СЕТ СН'!$H$11+СВЦЭМ!$D$10+'СЕТ СН'!$H$5-'СЕТ СН'!$H$21</f>
        <v>3655.0141903799999</v>
      </c>
      <c r="P93" s="35">
        <f>SUMIFS(СВЦЭМ!$D$33:$D$776,СВЦЭМ!$A$33:$A$776,$A93,СВЦЭМ!$B$33:$B$776,P$83)+'СЕТ СН'!$H$11+СВЦЭМ!$D$10+'СЕТ СН'!$H$5-'СЕТ СН'!$H$21</f>
        <v>3663.65377515</v>
      </c>
      <c r="Q93" s="35">
        <f>SUMIFS(СВЦЭМ!$D$33:$D$776,СВЦЭМ!$A$33:$A$776,$A93,СВЦЭМ!$B$33:$B$776,Q$83)+'СЕТ СН'!$H$11+СВЦЭМ!$D$10+'СЕТ СН'!$H$5-'СЕТ СН'!$H$21</f>
        <v>3681.5622427199996</v>
      </c>
      <c r="R93" s="35">
        <f>SUMIFS(СВЦЭМ!$D$33:$D$776,СВЦЭМ!$A$33:$A$776,$A93,СВЦЭМ!$B$33:$B$776,R$83)+'СЕТ СН'!$H$11+СВЦЭМ!$D$10+'СЕТ СН'!$H$5-'СЕТ СН'!$H$21</f>
        <v>3691.4913807499997</v>
      </c>
      <c r="S93" s="35">
        <f>SUMIFS(СВЦЭМ!$D$33:$D$776,СВЦЭМ!$A$33:$A$776,$A93,СВЦЭМ!$B$33:$B$776,S$83)+'СЕТ СН'!$H$11+СВЦЭМ!$D$10+'СЕТ СН'!$H$5-'СЕТ СН'!$H$21</f>
        <v>3694.1888775099997</v>
      </c>
      <c r="T93" s="35">
        <f>SUMIFS(СВЦЭМ!$D$33:$D$776,СВЦЭМ!$A$33:$A$776,$A93,СВЦЭМ!$B$33:$B$776,T$83)+'СЕТ СН'!$H$11+СВЦЭМ!$D$10+'СЕТ СН'!$H$5-'СЕТ СН'!$H$21</f>
        <v>3679.0946390099998</v>
      </c>
      <c r="U93" s="35">
        <f>SUMIFS(СВЦЭМ!$D$33:$D$776,СВЦЭМ!$A$33:$A$776,$A93,СВЦЭМ!$B$33:$B$776,U$83)+'СЕТ СН'!$H$11+СВЦЭМ!$D$10+'СЕТ СН'!$H$5-'СЕТ СН'!$H$21</f>
        <v>3657.4819530300001</v>
      </c>
      <c r="V93" s="35">
        <f>SUMIFS(СВЦЭМ!$D$33:$D$776,СВЦЭМ!$A$33:$A$776,$A93,СВЦЭМ!$B$33:$B$776,V$83)+'СЕТ СН'!$H$11+СВЦЭМ!$D$10+'СЕТ СН'!$H$5-'СЕТ СН'!$H$21</f>
        <v>3623.5556502700001</v>
      </c>
      <c r="W93" s="35">
        <f>SUMIFS(СВЦЭМ!$D$33:$D$776,СВЦЭМ!$A$33:$A$776,$A93,СВЦЭМ!$B$33:$B$776,W$83)+'СЕТ СН'!$H$11+СВЦЭМ!$D$10+'СЕТ СН'!$H$5-'СЕТ СН'!$H$21</f>
        <v>3603.5609609399999</v>
      </c>
      <c r="X93" s="35">
        <f>SUMIFS(СВЦЭМ!$D$33:$D$776,СВЦЭМ!$A$33:$A$776,$A93,СВЦЭМ!$B$33:$B$776,X$83)+'СЕТ СН'!$H$11+СВЦЭМ!$D$10+'СЕТ СН'!$H$5-'СЕТ СН'!$H$21</f>
        <v>3626.5796861599997</v>
      </c>
      <c r="Y93" s="35">
        <f>SUMIFS(СВЦЭМ!$D$33:$D$776,СВЦЭМ!$A$33:$A$776,$A93,СВЦЭМ!$B$33:$B$776,Y$83)+'СЕТ СН'!$H$11+СВЦЭМ!$D$10+'СЕТ СН'!$H$5-'СЕТ СН'!$H$21</f>
        <v>3660.0782244900001</v>
      </c>
    </row>
    <row r="94" spans="1:27" ht="15.75" x14ac:dyDescent="0.2">
      <c r="A94" s="34">
        <f t="shared" si="2"/>
        <v>43596</v>
      </c>
      <c r="B94" s="35">
        <f>SUMIFS(СВЦЭМ!$D$33:$D$776,СВЦЭМ!$A$33:$A$776,$A94,СВЦЭМ!$B$33:$B$776,B$83)+'СЕТ СН'!$H$11+СВЦЭМ!$D$10+'СЕТ СН'!$H$5-'СЕТ СН'!$H$21</f>
        <v>3704.80677724</v>
      </c>
      <c r="C94" s="35">
        <f>SUMIFS(СВЦЭМ!$D$33:$D$776,СВЦЭМ!$A$33:$A$776,$A94,СВЦЭМ!$B$33:$B$776,C$83)+'СЕТ СН'!$H$11+СВЦЭМ!$D$10+'СЕТ СН'!$H$5-'СЕТ СН'!$H$21</f>
        <v>3720.86374342</v>
      </c>
      <c r="D94" s="35">
        <f>SUMIFS(СВЦЭМ!$D$33:$D$776,СВЦЭМ!$A$33:$A$776,$A94,СВЦЭМ!$B$33:$B$776,D$83)+'СЕТ СН'!$H$11+СВЦЭМ!$D$10+'СЕТ СН'!$H$5-'СЕТ СН'!$H$21</f>
        <v>3753.5978447399998</v>
      </c>
      <c r="E94" s="35">
        <f>SUMIFS(СВЦЭМ!$D$33:$D$776,СВЦЭМ!$A$33:$A$776,$A94,СВЦЭМ!$B$33:$B$776,E$83)+'СЕТ СН'!$H$11+СВЦЭМ!$D$10+'СЕТ СН'!$H$5-'СЕТ СН'!$H$21</f>
        <v>3748.30108578</v>
      </c>
      <c r="F94" s="35">
        <f>SUMIFS(СВЦЭМ!$D$33:$D$776,СВЦЭМ!$A$33:$A$776,$A94,СВЦЭМ!$B$33:$B$776,F$83)+'СЕТ СН'!$H$11+СВЦЭМ!$D$10+'СЕТ СН'!$H$5-'СЕТ СН'!$H$21</f>
        <v>3772.1321624699999</v>
      </c>
      <c r="G94" s="35">
        <f>SUMIFS(СВЦЭМ!$D$33:$D$776,СВЦЭМ!$A$33:$A$776,$A94,СВЦЭМ!$B$33:$B$776,G$83)+'СЕТ СН'!$H$11+СВЦЭМ!$D$10+'СЕТ СН'!$H$5-'СЕТ СН'!$H$21</f>
        <v>3771.8547228500001</v>
      </c>
      <c r="H94" s="35">
        <f>SUMIFS(СВЦЭМ!$D$33:$D$776,СВЦЭМ!$A$33:$A$776,$A94,СВЦЭМ!$B$33:$B$776,H$83)+'СЕТ СН'!$H$11+СВЦЭМ!$D$10+'СЕТ СН'!$H$5-'СЕТ СН'!$H$21</f>
        <v>3689.5285647699998</v>
      </c>
      <c r="I94" s="35">
        <f>SUMIFS(СВЦЭМ!$D$33:$D$776,СВЦЭМ!$A$33:$A$776,$A94,СВЦЭМ!$B$33:$B$776,I$83)+'СЕТ СН'!$H$11+СВЦЭМ!$D$10+'СЕТ СН'!$H$5-'СЕТ СН'!$H$21</f>
        <v>3647.69565268</v>
      </c>
      <c r="J94" s="35">
        <f>SUMIFS(СВЦЭМ!$D$33:$D$776,СВЦЭМ!$A$33:$A$776,$A94,СВЦЭМ!$B$33:$B$776,J$83)+'СЕТ СН'!$H$11+СВЦЭМ!$D$10+'СЕТ СН'!$H$5-'СЕТ СН'!$H$21</f>
        <v>3541.1585892899998</v>
      </c>
      <c r="K94" s="35">
        <f>SUMIFS(СВЦЭМ!$D$33:$D$776,СВЦЭМ!$A$33:$A$776,$A94,СВЦЭМ!$B$33:$B$776,K$83)+'СЕТ СН'!$H$11+СВЦЭМ!$D$10+'СЕТ СН'!$H$5-'СЕТ СН'!$H$21</f>
        <v>3461.92788836</v>
      </c>
      <c r="L94" s="35">
        <f>SUMIFS(СВЦЭМ!$D$33:$D$776,СВЦЭМ!$A$33:$A$776,$A94,СВЦЭМ!$B$33:$B$776,L$83)+'СЕТ СН'!$H$11+СВЦЭМ!$D$10+'СЕТ СН'!$H$5-'СЕТ СН'!$H$21</f>
        <v>3435.3375057200001</v>
      </c>
      <c r="M94" s="35">
        <f>SUMIFS(СВЦЭМ!$D$33:$D$776,СВЦЭМ!$A$33:$A$776,$A94,СВЦЭМ!$B$33:$B$776,M$83)+'СЕТ СН'!$H$11+СВЦЭМ!$D$10+'СЕТ СН'!$H$5-'СЕТ СН'!$H$21</f>
        <v>3435.98365788</v>
      </c>
      <c r="N94" s="35">
        <f>SUMIFS(СВЦЭМ!$D$33:$D$776,СВЦЭМ!$A$33:$A$776,$A94,СВЦЭМ!$B$33:$B$776,N$83)+'СЕТ СН'!$H$11+СВЦЭМ!$D$10+'СЕТ СН'!$H$5-'СЕТ СН'!$H$21</f>
        <v>3448.2925666299998</v>
      </c>
      <c r="O94" s="35">
        <f>SUMIFS(СВЦЭМ!$D$33:$D$776,СВЦЭМ!$A$33:$A$776,$A94,СВЦЭМ!$B$33:$B$776,O$83)+'СЕТ СН'!$H$11+СВЦЭМ!$D$10+'СЕТ СН'!$H$5-'СЕТ СН'!$H$21</f>
        <v>3454.0640069199999</v>
      </c>
      <c r="P94" s="35">
        <f>SUMIFS(СВЦЭМ!$D$33:$D$776,СВЦЭМ!$A$33:$A$776,$A94,СВЦЭМ!$B$33:$B$776,P$83)+'СЕТ СН'!$H$11+СВЦЭМ!$D$10+'СЕТ СН'!$H$5-'СЕТ СН'!$H$21</f>
        <v>3461.5967525899996</v>
      </c>
      <c r="Q94" s="35">
        <f>SUMIFS(СВЦЭМ!$D$33:$D$776,СВЦЭМ!$A$33:$A$776,$A94,СВЦЭМ!$B$33:$B$776,Q$83)+'СЕТ СН'!$H$11+СВЦЭМ!$D$10+'СЕТ СН'!$H$5-'СЕТ СН'!$H$21</f>
        <v>3467.1332903100001</v>
      </c>
      <c r="R94" s="35">
        <f>SUMIFS(СВЦЭМ!$D$33:$D$776,СВЦЭМ!$A$33:$A$776,$A94,СВЦЭМ!$B$33:$B$776,R$83)+'СЕТ СН'!$H$11+СВЦЭМ!$D$10+'СЕТ СН'!$H$5-'СЕТ СН'!$H$21</f>
        <v>3463.2711453299999</v>
      </c>
      <c r="S94" s="35">
        <f>SUMIFS(СВЦЭМ!$D$33:$D$776,СВЦЭМ!$A$33:$A$776,$A94,СВЦЭМ!$B$33:$B$776,S$83)+'СЕТ СН'!$H$11+СВЦЭМ!$D$10+'СЕТ СН'!$H$5-'СЕТ СН'!$H$21</f>
        <v>3465.1979298400001</v>
      </c>
      <c r="T94" s="35">
        <f>SUMIFS(СВЦЭМ!$D$33:$D$776,СВЦЭМ!$A$33:$A$776,$A94,СВЦЭМ!$B$33:$B$776,T$83)+'СЕТ СН'!$H$11+СВЦЭМ!$D$10+'СЕТ СН'!$H$5-'СЕТ СН'!$H$21</f>
        <v>3454.3891239999998</v>
      </c>
      <c r="U94" s="35">
        <f>SUMIFS(СВЦЭМ!$D$33:$D$776,СВЦЭМ!$A$33:$A$776,$A94,СВЦЭМ!$B$33:$B$776,U$83)+'СЕТ СН'!$H$11+СВЦЭМ!$D$10+'СЕТ СН'!$H$5-'СЕТ СН'!$H$21</f>
        <v>3440.8263180200001</v>
      </c>
      <c r="V94" s="35">
        <f>SUMIFS(СВЦЭМ!$D$33:$D$776,СВЦЭМ!$A$33:$A$776,$A94,СВЦЭМ!$B$33:$B$776,V$83)+'СЕТ СН'!$H$11+СВЦЭМ!$D$10+'СЕТ СН'!$H$5-'СЕТ СН'!$H$21</f>
        <v>3431.3971024499997</v>
      </c>
      <c r="W94" s="35">
        <f>SUMIFS(СВЦЭМ!$D$33:$D$776,СВЦЭМ!$A$33:$A$776,$A94,СВЦЭМ!$B$33:$B$776,W$83)+'СЕТ СН'!$H$11+СВЦЭМ!$D$10+'СЕТ СН'!$H$5-'СЕТ СН'!$H$21</f>
        <v>3443.45626791</v>
      </c>
      <c r="X94" s="35">
        <f>SUMIFS(СВЦЭМ!$D$33:$D$776,СВЦЭМ!$A$33:$A$776,$A94,СВЦЭМ!$B$33:$B$776,X$83)+'СЕТ СН'!$H$11+СВЦЭМ!$D$10+'СЕТ СН'!$H$5-'СЕТ СН'!$H$21</f>
        <v>3465.27186936</v>
      </c>
      <c r="Y94" s="35">
        <f>SUMIFS(СВЦЭМ!$D$33:$D$776,СВЦЭМ!$A$33:$A$776,$A94,СВЦЭМ!$B$33:$B$776,Y$83)+'СЕТ СН'!$H$11+СВЦЭМ!$D$10+'СЕТ СН'!$H$5-'СЕТ СН'!$H$21</f>
        <v>3543.1364732699999</v>
      </c>
    </row>
    <row r="95" spans="1:27" ht="15.75" x14ac:dyDescent="0.2">
      <c r="A95" s="34">
        <f t="shared" si="2"/>
        <v>43597</v>
      </c>
      <c r="B95" s="35">
        <f>SUMIFS(СВЦЭМ!$D$33:$D$776,СВЦЭМ!$A$33:$A$776,$A95,СВЦЭМ!$B$33:$B$776,B$83)+'СЕТ СН'!$H$11+СВЦЭМ!$D$10+'СЕТ СН'!$H$5-'СЕТ СН'!$H$21</f>
        <v>3627.6594788299999</v>
      </c>
      <c r="C95" s="35">
        <f>SUMIFS(СВЦЭМ!$D$33:$D$776,СВЦЭМ!$A$33:$A$776,$A95,СВЦЭМ!$B$33:$B$776,C$83)+'СЕТ СН'!$H$11+СВЦЭМ!$D$10+'СЕТ СН'!$H$5-'СЕТ СН'!$H$21</f>
        <v>3724.6006990699998</v>
      </c>
      <c r="D95" s="35">
        <f>SUMIFS(СВЦЭМ!$D$33:$D$776,СВЦЭМ!$A$33:$A$776,$A95,СВЦЭМ!$B$33:$B$776,D$83)+'СЕТ СН'!$H$11+СВЦЭМ!$D$10+'СЕТ СН'!$H$5-'СЕТ СН'!$H$21</f>
        <v>3809.4223774499997</v>
      </c>
      <c r="E95" s="35">
        <f>SUMIFS(СВЦЭМ!$D$33:$D$776,СВЦЭМ!$A$33:$A$776,$A95,СВЦЭМ!$B$33:$B$776,E$83)+'СЕТ СН'!$H$11+СВЦЭМ!$D$10+'СЕТ СН'!$H$5-'СЕТ СН'!$H$21</f>
        <v>3803.9944491299998</v>
      </c>
      <c r="F95" s="35">
        <f>SUMIFS(СВЦЭМ!$D$33:$D$776,СВЦЭМ!$A$33:$A$776,$A95,СВЦЭМ!$B$33:$B$776,F$83)+'СЕТ СН'!$H$11+СВЦЭМ!$D$10+'СЕТ СН'!$H$5-'СЕТ СН'!$H$21</f>
        <v>3808.8296997999996</v>
      </c>
      <c r="G95" s="35">
        <f>SUMIFS(СВЦЭМ!$D$33:$D$776,СВЦЭМ!$A$33:$A$776,$A95,СВЦЭМ!$B$33:$B$776,G$83)+'СЕТ СН'!$H$11+СВЦЭМ!$D$10+'СЕТ СН'!$H$5-'СЕТ СН'!$H$21</f>
        <v>3825.7160376599995</v>
      </c>
      <c r="H95" s="35">
        <f>SUMIFS(СВЦЭМ!$D$33:$D$776,СВЦЭМ!$A$33:$A$776,$A95,СВЦЭМ!$B$33:$B$776,H$83)+'СЕТ СН'!$H$11+СВЦЭМ!$D$10+'СЕТ СН'!$H$5-'СЕТ СН'!$H$21</f>
        <v>3764.6115171399997</v>
      </c>
      <c r="I95" s="35">
        <f>SUMIFS(СВЦЭМ!$D$33:$D$776,СВЦЭМ!$A$33:$A$776,$A95,СВЦЭМ!$B$33:$B$776,I$83)+'СЕТ СН'!$H$11+СВЦЭМ!$D$10+'СЕТ СН'!$H$5-'СЕТ СН'!$H$21</f>
        <v>3671.4575004099997</v>
      </c>
      <c r="J95" s="35">
        <f>SUMIFS(СВЦЭМ!$D$33:$D$776,СВЦЭМ!$A$33:$A$776,$A95,СВЦЭМ!$B$33:$B$776,J$83)+'СЕТ СН'!$H$11+СВЦЭМ!$D$10+'СЕТ СН'!$H$5-'СЕТ СН'!$H$21</f>
        <v>3580.5314724099999</v>
      </c>
      <c r="K95" s="35">
        <f>SUMIFS(СВЦЭМ!$D$33:$D$776,СВЦЭМ!$A$33:$A$776,$A95,СВЦЭМ!$B$33:$B$776,K$83)+'СЕТ СН'!$H$11+СВЦЭМ!$D$10+'СЕТ СН'!$H$5-'СЕТ СН'!$H$21</f>
        <v>3486.5688986599998</v>
      </c>
      <c r="L95" s="35">
        <f>SUMIFS(СВЦЭМ!$D$33:$D$776,СВЦЭМ!$A$33:$A$776,$A95,СВЦЭМ!$B$33:$B$776,L$83)+'СЕТ СН'!$H$11+СВЦЭМ!$D$10+'СЕТ СН'!$H$5-'СЕТ СН'!$H$21</f>
        <v>3439.0492715099999</v>
      </c>
      <c r="M95" s="35">
        <f>SUMIFS(СВЦЭМ!$D$33:$D$776,СВЦЭМ!$A$33:$A$776,$A95,СВЦЭМ!$B$33:$B$776,M$83)+'СЕТ СН'!$H$11+СВЦЭМ!$D$10+'СЕТ СН'!$H$5-'СЕТ СН'!$H$21</f>
        <v>3423.1473600499999</v>
      </c>
      <c r="N95" s="35">
        <f>SUMIFS(СВЦЭМ!$D$33:$D$776,СВЦЭМ!$A$33:$A$776,$A95,СВЦЭМ!$B$33:$B$776,N$83)+'СЕТ СН'!$H$11+СВЦЭМ!$D$10+'СЕТ СН'!$H$5-'СЕТ СН'!$H$21</f>
        <v>3429.9739616899997</v>
      </c>
      <c r="O95" s="35">
        <f>SUMIFS(СВЦЭМ!$D$33:$D$776,СВЦЭМ!$A$33:$A$776,$A95,СВЦЭМ!$B$33:$B$776,O$83)+'СЕТ СН'!$H$11+СВЦЭМ!$D$10+'СЕТ СН'!$H$5-'СЕТ СН'!$H$21</f>
        <v>3436.0136970799999</v>
      </c>
      <c r="P95" s="35">
        <f>SUMIFS(СВЦЭМ!$D$33:$D$776,СВЦЭМ!$A$33:$A$776,$A95,СВЦЭМ!$B$33:$B$776,P$83)+'СЕТ СН'!$H$11+СВЦЭМ!$D$10+'СЕТ СН'!$H$5-'СЕТ СН'!$H$21</f>
        <v>3446.70846957</v>
      </c>
      <c r="Q95" s="35">
        <f>SUMIFS(СВЦЭМ!$D$33:$D$776,СВЦЭМ!$A$33:$A$776,$A95,СВЦЭМ!$B$33:$B$776,Q$83)+'СЕТ СН'!$H$11+СВЦЭМ!$D$10+'СЕТ СН'!$H$5-'СЕТ СН'!$H$21</f>
        <v>3461.5602811199997</v>
      </c>
      <c r="R95" s="35">
        <f>SUMIFS(СВЦЭМ!$D$33:$D$776,СВЦЭМ!$A$33:$A$776,$A95,СВЦЭМ!$B$33:$B$776,R$83)+'СЕТ СН'!$H$11+СВЦЭМ!$D$10+'СЕТ СН'!$H$5-'СЕТ СН'!$H$21</f>
        <v>3459.8170226699999</v>
      </c>
      <c r="S95" s="35">
        <f>SUMIFS(СВЦЭМ!$D$33:$D$776,СВЦЭМ!$A$33:$A$776,$A95,СВЦЭМ!$B$33:$B$776,S$83)+'СЕТ СН'!$H$11+СВЦЭМ!$D$10+'СЕТ СН'!$H$5-'СЕТ СН'!$H$21</f>
        <v>3451.0728227</v>
      </c>
      <c r="T95" s="35">
        <f>SUMIFS(СВЦЭМ!$D$33:$D$776,СВЦЭМ!$A$33:$A$776,$A95,СВЦЭМ!$B$33:$B$776,T$83)+'СЕТ СН'!$H$11+СВЦЭМ!$D$10+'СЕТ СН'!$H$5-'СЕТ СН'!$H$21</f>
        <v>3435.0230269200001</v>
      </c>
      <c r="U95" s="35">
        <f>SUMIFS(СВЦЭМ!$D$33:$D$776,СВЦЭМ!$A$33:$A$776,$A95,СВЦЭМ!$B$33:$B$776,U$83)+'СЕТ СН'!$H$11+СВЦЭМ!$D$10+'СЕТ СН'!$H$5-'СЕТ СН'!$H$21</f>
        <v>3411.5428221799998</v>
      </c>
      <c r="V95" s="35">
        <f>SUMIFS(СВЦЭМ!$D$33:$D$776,СВЦЭМ!$A$33:$A$776,$A95,СВЦЭМ!$B$33:$B$776,V$83)+'СЕТ СН'!$H$11+СВЦЭМ!$D$10+'СЕТ СН'!$H$5-'СЕТ СН'!$H$21</f>
        <v>3387.3065185799996</v>
      </c>
      <c r="W95" s="35">
        <f>SUMIFS(СВЦЭМ!$D$33:$D$776,СВЦЭМ!$A$33:$A$776,$A95,СВЦЭМ!$B$33:$B$776,W$83)+'СЕТ СН'!$H$11+СВЦЭМ!$D$10+'СЕТ СН'!$H$5-'СЕТ СН'!$H$21</f>
        <v>3390.05055799</v>
      </c>
      <c r="X95" s="35">
        <f>SUMIFS(СВЦЭМ!$D$33:$D$776,СВЦЭМ!$A$33:$A$776,$A95,СВЦЭМ!$B$33:$B$776,X$83)+'СЕТ СН'!$H$11+СВЦЭМ!$D$10+'СЕТ СН'!$H$5-'СЕТ СН'!$H$21</f>
        <v>3424.7554568699998</v>
      </c>
      <c r="Y95" s="35">
        <f>SUMIFS(СВЦЭМ!$D$33:$D$776,СВЦЭМ!$A$33:$A$776,$A95,СВЦЭМ!$B$33:$B$776,Y$83)+'СЕТ СН'!$H$11+СВЦЭМ!$D$10+'СЕТ СН'!$H$5-'СЕТ СН'!$H$21</f>
        <v>3501.9354211</v>
      </c>
    </row>
    <row r="96" spans="1:27" ht="15.75" x14ac:dyDescent="0.2">
      <c r="A96" s="34">
        <f t="shared" si="2"/>
        <v>43598</v>
      </c>
      <c r="B96" s="35">
        <f>SUMIFS(СВЦЭМ!$D$33:$D$776,СВЦЭМ!$A$33:$A$776,$A96,СВЦЭМ!$B$33:$B$776,B$83)+'СЕТ СН'!$H$11+СВЦЭМ!$D$10+'СЕТ СН'!$H$5-'СЕТ СН'!$H$21</f>
        <v>3528.3240854299997</v>
      </c>
      <c r="C96" s="35">
        <f>SUMIFS(СВЦЭМ!$D$33:$D$776,СВЦЭМ!$A$33:$A$776,$A96,СВЦЭМ!$B$33:$B$776,C$83)+'СЕТ СН'!$H$11+СВЦЭМ!$D$10+'СЕТ СН'!$H$5-'СЕТ СН'!$H$21</f>
        <v>3626.5971260299998</v>
      </c>
      <c r="D96" s="35">
        <f>SUMIFS(СВЦЭМ!$D$33:$D$776,СВЦЭМ!$A$33:$A$776,$A96,СВЦЭМ!$B$33:$B$776,D$83)+'СЕТ СН'!$H$11+СВЦЭМ!$D$10+'СЕТ СН'!$H$5-'СЕТ СН'!$H$21</f>
        <v>3728.17691556</v>
      </c>
      <c r="E96" s="35">
        <f>SUMIFS(СВЦЭМ!$D$33:$D$776,СВЦЭМ!$A$33:$A$776,$A96,СВЦЭМ!$B$33:$B$776,E$83)+'СЕТ СН'!$H$11+СВЦЭМ!$D$10+'СЕТ СН'!$H$5-'СЕТ СН'!$H$21</f>
        <v>3740.59820481</v>
      </c>
      <c r="F96" s="35">
        <f>SUMIFS(СВЦЭМ!$D$33:$D$776,СВЦЭМ!$A$33:$A$776,$A96,СВЦЭМ!$B$33:$B$776,F$83)+'СЕТ СН'!$H$11+СВЦЭМ!$D$10+'СЕТ СН'!$H$5-'СЕТ СН'!$H$21</f>
        <v>3751.1213041799997</v>
      </c>
      <c r="G96" s="35">
        <f>SUMIFS(СВЦЭМ!$D$33:$D$776,СВЦЭМ!$A$33:$A$776,$A96,СВЦЭМ!$B$33:$B$776,G$83)+'СЕТ СН'!$H$11+СВЦЭМ!$D$10+'СЕТ СН'!$H$5-'СЕТ СН'!$H$21</f>
        <v>3748.0994698999998</v>
      </c>
      <c r="H96" s="35">
        <f>SUMIFS(СВЦЭМ!$D$33:$D$776,СВЦЭМ!$A$33:$A$776,$A96,СВЦЭМ!$B$33:$B$776,H$83)+'СЕТ СН'!$H$11+СВЦЭМ!$D$10+'СЕТ СН'!$H$5-'СЕТ СН'!$H$21</f>
        <v>3680.6815986699999</v>
      </c>
      <c r="I96" s="35">
        <f>SUMIFS(СВЦЭМ!$D$33:$D$776,СВЦЭМ!$A$33:$A$776,$A96,СВЦЭМ!$B$33:$B$776,I$83)+'СЕТ СН'!$H$11+СВЦЭМ!$D$10+'СЕТ СН'!$H$5-'СЕТ СН'!$H$21</f>
        <v>3582.9177777300001</v>
      </c>
      <c r="J96" s="35">
        <f>SUMIFS(СВЦЭМ!$D$33:$D$776,СВЦЭМ!$A$33:$A$776,$A96,СВЦЭМ!$B$33:$B$776,J$83)+'СЕТ СН'!$H$11+СВЦЭМ!$D$10+'СЕТ СН'!$H$5-'СЕТ СН'!$H$21</f>
        <v>3521.0249810299997</v>
      </c>
      <c r="K96" s="35">
        <f>SUMIFS(СВЦЭМ!$D$33:$D$776,СВЦЭМ!$A$33:$A$776,$A96,СВЦЭМ!$B$33:$B$776,K$83)+'СЕТ СН'!$H$11+СВЦЭМ!$D$10+'СЕТ СН'!$H$5-'СЕТ СН'!$H$21</f>
        <v>3495.5447596699996</v>
      </c>
      <c r="L96" s="35">
        <f>SUMIFS(СВЦЭМ!$D$33:$D$776,СВЦЭМ!$A$33:$A$776,$A96,СВЦЭМ!$B$33:$B$776,L$83)+'СЕТ СН'!$H$11+СВЦЭМ!$D$10+'СЕТ СН'!$H$5-'СЕТ СН'!$H$21</f>
        <v>3471.2068482599998</v>
      </c>
      <c r="M96" s="35">
        <f>SUMIFS(СВЦЭМ!$D$33:$D$776,СВЦЭМ!$A$33:$A$776,$A96,СВЦЭМ!$B$33:$B$776,M$83)+'СЕТ СН'!$H$11+СВЦЭМ!$D$10+'СЕТ СН'!$H$5-'СЕТ СН'!$H$21</f>
        <v>3468.80659406</v>
      </c>
      <c r="N96" s="35">
        <f>SUMIFS(СВЦЭМ!$D$33:$D$776,СВЦЭМ!$A$33:$A$776,$A96,СВЦЭМ!$B$33:$B$776,N$83)+'СЕТ СН'!$H$11+СВЦЭМ!$D$10+'СЕТ СН'!$H$5-'СЕТ СН'!$H$21</f>
        <v>3463.5242624799998</v>
      </c>
      <c r="O96" s="35">
        <f>SUMIFS(СВЦЭМ!$D$33:$D$776,СВЦЭМ!$A$33:$A$776,$A96,СВЦЭМ!$B$33:$B$776,O$83)+'СЕТ СН'!$H$11+СВЦЭМ!$D$10+'СЕТ СН'!$H$5-'СЕТ СН'!$H$21</f>
        <v>3471.8494331399997</v>
      </c>
      <c r="P96" s="35">
        <f>SUMIFS(СВЦЭМ!$D$33:$D$776,СВЦЭМ!$A$33:$A$776,$A96,СВЦЭМ!$B$33:$B$776,P$83)+'СЕТ СН'!$H$11+СВЦЭМ!$D$10+'СЕТ СН'!$H$5-'СЕТ СН'!$H$21</f>
        <v>3480.9708424599999</v>
      </c>
      <c r="Q96" s="35">
        <f>SUMIFS(СВЦЭМ!$D$33:$D$776,СВЦЭМ!$A$33:$A$776,$A96,СВЦЭМ!$B$33:$B$776,Q$83)+'СЕТ СН'!$H$11+СВЦЭМ!$D$10+'СЕТ СН'!$H$5-'СЕТ СН'!$H$21</f>
        <v>3475.78279144</v>
      </c>
      <c r="R96" s="35">
        <f>SUMIFS(СВЦЭМ!$D$33:$D$776,СВЦЭМ!$A$33:$A$776,$A96,СВЦЭМ!$B$33:$B$776,R$83)+'СЕТ СН'!$H$11+СВЦЭМ!$D$10+'СЕТ СН'!$H$5-'СЕТ СН'!$H$21</f>
        <v>3483.2879227999997</v>
      </c>
      <c r="S96" s="35">
        <f>SUMIFS(СВЦЭМ!$D$33:$D$776,СВЦЭМ!$A$33:$A$776,$A96,СВЦЭМ!$B$33:$B$776,S$83)+'СЕТ СН'!$H$11+СВЦЭМ!$D$10+'СЕТ СН'!$H$5-'СЕТ СН'!$H$21</f>
        <v>3485.5468851199998</v>
      </c>
      <c r="T96" s="35">
        <f>SUMIFS(СВЦЭМ!$D$33:$D$776,СВЦЭМ!$A$33:$A$776,$A96,СВЦЭМ!$B$33:$B$776,T$83)+'СЕТ СН'!$H$11+СВЦЭМ!$D$10+'СЕТ СН'!$H$5-'СЕТ СН'!$H$21</f>
        <v>3475.10160163</v>
      </c>
      <c r="U96" s="35">
        <f>SUMIFS(СВЦЭМ!$D$33:$D$776,СВЦЭМ!$A$33:$A$776,$A96,СВЦЭМ!$B$33:$B$776,U$83)+'СЕТ СН'!$H$11+СВЦЭМ!$D$10+'СЕТ СН'!$H$5-'СЕТ СН'!$H$21</f>
        <v>3475.49127946</v>
      </c>
      <c r="V96" s="35">
        <f>SUMIFS(СВЦЭМ!$D$33:$D$776,СВЦЭМ!$A$33:$A$776,$A96,СВЦЭМ!$B$33:$B$776,V$83)+'СЕТ СН'!$H$11+СВЦЭМ!$D$10+'СЕТ СН'!$H$5-'СЕТ СН'!$H$21</f>
        <v>3478.6069360000001</v>
      </c>
      <c r="W96" s="35">
        <f>SUMIFS(СВЦЭМ!$D$33:$D$776,СВЦЭМ!$A$33:$A$776,$A96,СВЦЭМ!$B$33:$B$776,W$83)+'СЕТ СН'!$H$11+СВЦЭМ!$D$10+'СЕТ СН'!$H$5-'СЕТ СН'!$H$21</f>
        <v>3459.7257681699998</v>
      </c>
      <c r="X96" s="35">
        <f>SUMIFS(СВЦЭМ!$D$33:$D$776,СВЦЭМ!$A$33:$A$776,$A96,СВЦЭМ!$B$33:$B$776,X$83)+'СЕТ СН'!$H$11+СВЦЭМ!$D$10+'СЕТ СН'!$H$5-'СЕТ СН'!$H$21</f>
        <v>3496.5402546400001</v>
      </c>
      <c r="Y96" s="35">
        <f>SUMIFS(СВЦЭМ!$D$33:$D$776,СВЦЭМ!$A$33:$A$776,$A96,СВЦЭМ!$B$33:$B$776,Y$83)+'СЕТ СН'!$H$11+СВЦЭМ!$D$10+'СЕТ СН'!$H$5-'СЕТ СН'!$H$21</f>
        <v>3555.6164271399998</v>
      </c>
    </row>
    <row r="97" spans="1:25" ht="15.75" x14ac:dyDescent="0.2">
      <c r="A97" s="34">
        <f t="shared" si="2"/>
        <v>43599</v>
      </c>
      <c r="B97" s="35">
        <f>SUMIFS(СВЦЭМ!$D$33:$D$776,СВЦЭМ!$A$33:$A$776,$A97,СВЦЭМ!$B$33:$B$776,B$83)+'СЕТ СН'!$H$11+СВЦЭМ!$D$10+'СЕТ СН'!$H$5-'СЕТ СН'!$H$21</f>
        <v>3645.0097309100001</v>
      </c>
      <c r="C97" s="35">
        <f>SUMIFS(СВЦЭМ!$D$33:$D$776,СВЦЭМ!$A$33:$A$776,$A97,СВЦЭМ!$B$33:$B$776,C$83)+'СЕТ СН'!$H$11+СВЦЭМ!$D$10+'СЕТ СН'!$H$5-'СЕТ СН'!$H$21</f>
        <v>3757.7219042899997</v>
      </c>
      <c r="D97" s="35">
        <f>SUMIFS(СВЦЭМ!$D$33:$D$776,СВЦЭМ!$A$33:$A$776,$A97,СВЦЭМ!$B$33:$B$776,D$83)+'СЕТ СН'!$H$11+СВЦЭМ!$D$10+'СЕТ СН'!$H$5-'СЕТ СН'!$H$21</f>
        <v>3852.7986954500002</v>
      </c>
      <c r="E97" s="35">
        <f>SUMIFS(СВЦЭМ!$D$33:$D$776,СВЦЭМ!$A$33:$A$776,$A97,СВЦЭМ!$B$33:$B$776,E$83)+'СЕТ СН'!$H$11+СВЦЭМ!$D$10+'СЕТ СН'!$H$5-'СЕТ СН'!$H$21</f>
        <v>3858.4825351599998</v>
      </c>
      <c r="F97" s="35">
        <f>SUMIFS(СВЦЭМ!$D$33:$D$776,СВЦЭМ!$A$33:$A$776,$A97,СВЦЭМ!$B$33:$B$776,F$83)+'СЕТ СН'!$H$11+СВЦЭМ!$D$10+'СЕТ СН'!$H$5-'СЕТ СН'!$H$21</f>
        <v>3858.51799716</v>
      </c>
      <c r="G97" s="35">
        <f>SUMIFS(СВЦЭМ!$D$33:$D$776,СВЦЭМ!$A$33:$A$776,$A97,СВЦЭМ!$B$33:$B$776,G$83)+'СЕТ СН'!$H$11+СВЦЭМ!$D$10+'СЕТ СН'!$H$5-'СЕТ СН'!$H$21</f>
        <v>3836.0721463299997</v>
      </c>
      <c r="H97" s="35">
        <f>SUMIFS(СВЦЭМ!$D$33:$D$776,СВЦЭМ!$A$33:$A$776,$A97,СВЦЭМ!$B$33:$B$776,H$83)+'СЕТ СН'!$H$11+СВЦЭМ!$D$10+'СЕТ СН'!$H$5-'СЕТ СН'!$H$21</f>
        <v>3715.8665227900001</v>
      </c>
      <c r="I97" s="35">
        <f>SUMIFS(СВЦЭМ!$D$33:$D$776,СВЦЭМ!$A$33:$A$776,$A97,СВЦЭМ!$B$33:$B$776,I$83)+'СЕТ СН'!$H$11+СВЦЭМ!$D$10+'СЕТ СН'!$H$5-'СЕТ СН'!$H$21</f>
        <v>3593.08573351</v>
      </c>
      <c r="J97" s="35">
        <f>SUMIFS(СВЦЭМ!$D$33:$D$776,СВЦЭМ!$A$33:$A$776,$A97,СВЦЭМ!$B$33:$B$776,J$83)+'СЕТ СН'!$H$11+СВЦЭМ!$D$10+'СЕТ СН'!$H$5-'СЕТ СН'!$H$21</f>
        <v>3531.83676646</v>
      </c>
      <c r="K97" s="35">
        <f>SUMIFS(СВЦЭМ!$D$33:$D$776,СВЦЭМ!$A$33:$A$776,$A97,СВЦЭМ!$B$33:$B$776,K$83)+'СЕТ СН'!$H$11+СВЦЭМ!$D$10+'СЕТ СН'!$H$5-'СЕТ СН'!$H$21</f>
        <v>3468.9325450799997</v>
      </c>
      <c r="L97" s="35">
        <f>SUMIFS(СВЦЭМ!$D$33:$D$776,СВЦЭМ!$A$33:$A$776,$A97,СВЦЭМ!$B$33:$B$776,L$83)+'СЕТ СН'!$H$11+СВЦЭМ!$D$10+'СЕТ СН'!$H$5-'СЕТ СН'!$H$21</f>
        <v>3452.4312248899996</v>
      </c>
      <c r="M97" s="35">
        <f>SUMIFS(СВЦЭМ!$D$33:$D$776,СВЦЭМ!$A$33:$A$776,$A97,СВЦЭМ!$B$33:$B$776,M$83)+'СЕТ СН'!$H$11+СВЦЭМ!$D$10+'СЕТ СН'!$H$5-'СЕТ СН'!$H$21</f>
        <v>3447.87636316</v>
      </c>
      <c r="N97" s="35">
        <f>SUMIFS(СВЦЭМ!$D$33:$D$776,СВЦЭМ!$A$33:$A$776,$A97,СВЦЭМ!$B$33:$B$776,N$83)+'СЕТ СН'!$H$11+СВЦЭМ!$D$10+'СЕТ СН'!$H$5-'СЕТ СН'!$H$21</f>
        <v>3453.2907264699998</v>
      </c>
      <c r="O97" s="35">
        <f>SUMIFS(СВЦЭМ!$D$33:$D$776,СВЦЭМ!$A$33:$A$776,$A97,СВЦЭМ!$B$33:$B$776,O$83)+'СЕТ СН'!$H$11+СВЦЭМ!$D$10+'СЕТ СН'!$H$5-'СЕТ СН'!$H$21</f>
        <v>3461.3252493999998</v>
      </c>
      <c r="P97" s="35">
        <f>SUMIFS(СВЦЭМ!$D$33:$D$776,СВЦЭМ!$A$33:$A$776,$A97,СВЦЭМ!$B$33:$B$776,P$83)+'СЕТ СН'!$H$11+СВЦЭМ!$D$10+'СЕТ СН'!$H$5-'СЕТ СН'!$H$21</f>
        <v>3472.5678796899997</v>
      </c>
      <c r="Q97" s="35">
        <f>SUMIFS(СВЦЭМ!$D$33:$D$776,СВЦЭМ!$A$33:$A$776,$A97,СВЦЭМ!$B$33:$B$776,Q$83)+'СЕТ СН'!$H$11+СВЦЭМ!$D$10+'СЕТ СН'!$H$5-'СЕТ СН'!$H$21</f>
        <v>3474.8525515000001</v>
      </c>
      <c r="R97" s="35">
        <f>SUMIFS(СВЦЭМ!$D$33:$D$776,СВЦЭМ!$A$33:$A$776,$A97,СВЦЭМ!$B$33:$B$776,R$83)+'СЕТ СН'!$H$11+СВЦЭМ!$D$10+'СЕТ СН'!$H$5-'СЕТ СН'!$H$21</f>
        <v>3468.7014089899999</v>
      </c>
      <c r="S97" s="35">
        <f>SUMIFS(СВЦЭМ!$D$33:$D$776,СВЦЭМ!$A$33:$A$776,$A97,СВЦЭМ!$B$33:$B$776,S$83)+'СЕТ СН'!$H$11+СВЦЭМ!$D$10+'СЕТ СН'!$H$5-'СЕТ СН'!$H$21</f>
        <v>3470.0374031499996</v>
      </c>
      <c r="T97" s="35">
        <f>SUMIFS(СВЦЭМ!$D$33:$D$776,СВЦЭМ!$A$33:$A$776,$A97,СВЦЭМ!$B$33:$B$776,T$83)+'СЕТ СН'!$H$11+СВЦЭМ!$D$10+'СЕТ СН'!$H$5-'СЕТ СН'!$H$21</f>
        <v>3466.2169900399999</v>
      </c>
      <c r="U97" s="35">
        <f>SUMIFS(СВЦЭМ!$D$33:$D$776,СВЦЭМ!$A$33:$A$776,$A97,СВЦЭМ!$B$33:$B$776,U$83)+'СЕТ СН'!$H$11+СВЦЭМ!$D$10+'СЕТ СН'!$H$5-'СЕТ СН'!$H$21</f>
        <v>3445.1274180800001</v>
      </c>
      <c r="V97" s="35">
        <f>SUMIFS(СВЦЭМ!$D$33:$D$776,СВЦЭМ!$A$33:$A$776,$A97,СВЦЭМ!$B$33:$B$776,V$83)+'СЕТ СН'!$H$11+СВЦЭМ!$D$10+'СЕТ СН'!$H$5-'СЕТ СН'!$H$21</f>
        <v>3434.0433230399999</v>
      </c>
      <c r="W97" s="35">
        <f>SUMIFS(СВЦЭМ!$D$33:$D$776,СВЦЭМ!$A$33:$A$776,$A97,СВЦЭМ!$B$33:$B$776,W$83)+'СЕТ СН'!$H$11+СВЦЭМ!$D$10+'СЕТ СН'!$H$5-'СЕТ СН'!$H$21</f>
        <v>3448.1334342</v>
      </c>
      <c r="X97" s="35">
        <f>SUMIFS(СВЦЭМ!$D$33:$D$776,СВЦЭМ!$A$33:$A$776,$A97,СВЦЭМ!$B$33:$B$776,X$83)+'СЕТ СН'!$H$11+СВЦЭМ!$D$10+'СЕТ СН'!$H$5-'СЕТ СН'!$H$21</f>
        <v>3427.3444548899997</v>
      </c>
      <c r="Y97" s="35">
        <f>SUMIFS(СВЦЭМ!$D$33:$D$776,СВЦЭМ!$A$33:$A$776,$A97,СВЦЭМ!$B$33:$B$776,Y$83)+'СЕТ СН'!$H$11+СВЦЭМ!$D$10+'СЕТ СН'!$H$5-'СЕТ СН'!$H$21</f>
        <v>3497.84351191</v>
      </c>
    </row>
    <row r="98" spans="1:25" ht="15.75" x14ac:dyDescent="0.2">
      <c r="A98" s="34">
        <f t="shared" si="2"/>
        <v>43600</v>
      </c>
      <c r="B98" s="35">
        <f>SUMIFS(СВЦЭМ!$D$33:$D$776,СВЦЭМ!$A$33:$A$776,$A98,СВЦЭМ!$B$33:$B$776,B$83)+'СЕТ СН'!$H$11+СВЦЭМ!$D$10+'СЕТ СН'!$H$5-'СЕТ СН'!$H$21</f>
        <v>3576.6102934999999</v>
      </c>
      <c r="C98" s="35">
        <f>SUMIFS(СВЦЭМ!$D$33:$D$776,СВЦЭМ!$A$33:$A$776,$A98,СВЦЭМ!$B$33:$B$776,C$83)+'СЕТ СН'!$H$11+СВЦЭМ!$D$10+'СЕТ СН'!$H$5-'СЕТ СН'!$H$21</f>
        <v>3656.8683086299998</v>
      </c>
      <c r="D98" s="35">
        <f>SUMIFS(СВЦЭМ!$D$33:$D$776,СВЦЭМ!$A$33:$A$776,$A98,СВЦЭМ!$B$33:$B$776,D$83)+'СЕТ СН'!$H$11+СВЦЭМ!$D$10+'СЕТ СН'!$H$5-'СЕТ СН'!$H$21</f>
        <v>3745.9569961999996</v>
      </c>
      <c r="E98" s="35">
        <f>SUMIFS(СВЦЭМ!$D$33:$D$776,СВЦЭМ!$A$33:$A$776,$A98,СВЦЭМ!$B$33:$B$776,E$83)+'СЕТ СН'!$H$11+СВЦЭМ!$D$10+'СЕТ СН'!$H$5-'СЕТ СН'!$H$21</f>
        <v>3758.1029377099999</v>
      </c>
      <c r="F98" s="35">
        <f>SUMIFS(СВЦЭМ!$D$33:$D$776,СВЦЭМ!$A$33:$A$776,$A98,СВЦЭМ!$B$33:$B$776,F$83)+'СЕТ СН'!$H$11+СВЦЭМ!$D$10+'СЕТ СН'!$H$5-'СЕТ СН'!$H$21</f>
        <v>3769.0231314599996</v>
      </c>
      <c r="G98" s="35">
        <f>SUMIFS(СВЦЭМ!$D$33:$D$776,СВЦЭМ!$A$33:$A$776,$A98,СВЦЭМ!$B$33:$B$776,G$83)+'СЕТ СН'!$H$11+СВЦЭМ!$D$10+'СЕТ СН'!$H$5-'СЕТ СН'!$H$21</f>
        <v>3758.5731255999999</v>
      </c>
      <c r="H98" s="35">
        <f>SUMIFS(СВЦЭМ!$D$33:$D$776,СВЦЭМ!$A$33:$A$776,$A98,СВЦЭМ!$B$33:$B$776,H$83)+'СЕТ СН'!$H$11+СВЦЭМ!$D$10+'СЕТ СН'!$H$5-'СЕТ СН'!$H$21</f>
        <v>3662.4692987099997</v>
      </c>
      <c r="I98" s="35">
        <f>SUMIFS(СВЦЭМ!$D$33:$D$776,СВЦЭМ!$A$33:$A$776,$A98,СВЦЭМ!$B$33:$B$776,I$83)+'СЕТ СН'!$H$11+СВЦЭМ!$D$10+'СЕТ СН'!$H$5-'СЕТ СН'!$H$21</f>
        <v>3571.9276265899998</v>
      </c>
      <c r="J98" s="35">
        <f>SUMIFS(СВЦЭМ!$D$33:$D$776,СВЦЭМ!$A$33:$A$776,$A98,СВЦЭМ!$B$33:$B$776,J$83)+'СЕТ СН'!$H$11+СВЦЭМ!$D$10+'СЕТ СН'!$H$5-'СЕТ СН'!$H$21</f>
        <v>3512.8393073899997</v>
      </c>
      <c r="K98" s="35">
        <f>SUMIFS(СВЦЭМ!$D$33:$D$776,СВЦЭМ!$A$33:$A$776,$A98,СВЦЭМ!$B$33:$B$776,K$83)+'СЕТ СН'!$H$11+СВЦЭМ!$D$10+'СЕТ СН'!$H$5-'СЕТ СН'!$H$21</f>
        <v>3459.2829162999997</v>
      </c>
      <c r="L98" s="35">
        <f>SUMIFS(СВЦЭМ!$D$33:$D$776,СВЦЭМ!$A$33:$A$776,$A98,СВЦЭМ!$B$33:$B$776,L$83)+'СЕТ СН'!$H$11+СВЦЭМ!$D$10+'СЕТ СН'!$H$5-'СЕТ СН'!$H$21</f>
        <v>3442.7833205699999</v>
      </c>
      <c r="M98" s="35">
        <f>SUMIFS(СВЦЭМ!$D$33:$D$776,СВЦЭМ!$A$33:$A$776,$A98,СВЦЭМ!$B$33:$B$776,M$83)+'СЕТ СН'!$H$11+СВЦЭМ!$D$10+'СЕТ СН'!$H$5-'СЕТ СН'!$H$21</f>
        <v>3453.54284697</v>
      </c>
      <c r="N98" s="35">
        <f>SUMIFS(СВЦЭМ!$D$33:$D$776,СВЦЭМ!$A$33:$A$776,$A98,СВЦЭМ!$B$33:$B$776,N$83)+'СЕТ СН'!$H$11+СВЦЭМ!$D$10+'СЕТ СН'!$H$5-'СЕТ СН'!$H$21</f>
        <v>3448.59137414</v>
      </c>
      <c r="O98" s="35">
        <f>SUMIFS(СВЦЭМ!$D$33:$D$776,СВЦЭМ!$A$33:$A$776,$A98,СВЦЭМ!$B$33:$B$776,O$83)+'СЕТ СН'!$H$11+СВЦЭМ!$D$10+'СЕТ СН'!$H$5-'СЕТ СН'!$H$21</f>
        <v>3461.6225169499999</v>
      </c>
      <c r="P98" s="35">
        <f>SUMIFS(СВЦЭМ!$D$33:$D$776,СВЦЭМ!$A$33:$A$776,$A98,СВЦЭМ!$B$33:$B$776,P$83)+'СЕТ СН'!$H$11+СВЦЭМ!$D$10+'СЕТ СН'!$H$5-'СЕТ СН'!$H$21</f>
        <v>3467.1906614099998</v>
      </c>
      <c r="Q98" s="35">
        <f>SUMIFS(СВЦЭМ!$D$33:$D$776,СВЦЭМ!$A$33:$A$776,$A98,СВЦЭМ!$B$33:$B$776,Q$83)+'СЕТ СН'!$H$11+СВЦЭМ!$D$10+'СЕТ СН'!$H$5-'СЕТ СН'!$H$21</f>
        <v>3463.85368887</v>
      </c>
      <c r="R98" s="35">
        <f>SUMIFS(СВЦЭМ!$D$33:$D$776,СВЦЭМ!$A$33:$A$776,$A98,СВЦЭМ!$B$33:$B$776,R$83)+'СЕТ СН'!$H$11+СВЦЭМ!$D$10+'СЕТ СН'!$H$5-'СЕТ СН'!$H$21</f>
        <v>3466.4724712899997</v>
      </c>
      <c r="S98" s="35">
        <f>SUMIFS(СВЦЭМ!$D$33:$D$776,СВЦЭМ!$A$33:$A$776,$A98,СВЦЭМ!$B$33:$B$776,S$83)+'СЕТ СН'!$H$11+СВЦЭМ!$D$10+'СЕТ СН'!$H$5-'СЕТ СН'!$H$21</f>
        <v>3486.0742308599997</v>
      </c>
      <c r="T98" s="35">
        <f>SUMIFS(СВЦЭМ!$D$33:$D$776,СВЦЭМ!$A$33:$A$776,$A98,СВЦЭМ!$B$33:$B$776,T$83)+'СЕТ СН'!$H$11+СВЦЭМ!$D$10+'СЕТ СН'!$H$5-'СЕТ СН'!$H$21</f>
        <v>3484.6462813499998</v>
      </c>
      <c r="U98" s="35">
        <f>SUMIFS(СВЦЭМ!$D$33:$D$776,СВЦЭМ!$A$33:$A$776,$A98,СВЦЭМ!$B$33:$B$776,U$83)+'СЕТ СН'!$H$11+СВЦЭМ!$D$10+'СЕТ СН'!$H$5-'СЕТ СН'!$H$21</f>
        <v>3474.6671259099999</v>
      </c>
      <c r="V98" s="35">
        <f>SUMIFS(СВЦЭМ!$D$33:$D$776,СВЦЭМ!$A$33:$A$776,$A98,СВЦЭМ!$B$33:$B$776,V$83)+'СЕТ СН'!$H$11+СВЦЭМ!$D$10+'СЕТ СН'!$H$5-'СЕТ СН'!$H$21</f>
        <v>3462.6541870000001</v>
      </c>
      <c r="W98" s="35">
        <f>SUMIFS(СВЦЭМ!$D$33:$D$776,СВЦЭМ!$A$33:$A$776,$A98,СВЦЭМ!$B$33:$B$776,W$83)+'СЕТ СН'!$H$11+СВЦЭМ!$D$10+'СЕТ СН'!$H$5-'СЕТ СН'!$H$21</f>
        <v>3464.4268010400001</v>
      </c>
      <c r="X98" s="35">
        <f>SUMIFS(СВЦЭМ!$D$33:$D$776,СВЦЭМ!$A$33:$A$776,$A98,СВЦЭМ!$B$33:$B$776,X$83)+'СЕТ СН'!$H$11+СВЦЭМ!$D$10+'СЕТ СН'!$H$5-'СЕТ СН'!$H$21</f>
        <v>3468.348148</v>
      </c>
      <c r="Y98" s="35">
        <f>SUMIFS(СВЦЭМ!$D$33:$D$776,СВЦЭМ!$A$33:$A$776,$A98,СВЦЭМ!$B$33:$B$776,Y$83)+'СЕТ СН'!$H$11+СВЦЭМ!$D$10+'СЕТ СН'!$H$5-'СЕТ СН'!$H$21</f>
        <v>3546.9767600699997</v>
      </c>
    </row>
    <row r="99" spans="1:25" ht="15.75" x14ac:dyDescent="0.2">
      <c r="A99" s="34">
        <f t="shared" si="2"/>
        <v>43601</v>
      </c>
      <c r="B99" s="35">
        <f>SUMIFS(СВЦЭМ!$D$33:$D$776,СВЦЭМ!$A$33:$A$776,$A99,СВЦЭМ!$B$33:$B$776,B$83)+'СЕТ СН'!$H$11+СВЦЭМ!$D$10+'СЕТ СН'!$H$5-'СЕТ СН'!$H$21</f>
        <v>3591.1380200200001</v>
      </c>
      <c r="C99" s="35">
        <f>SUMIFS(СВЦЭМ!$D$33:$D$776,СВЦЭМ!$A$33:$A$776,$A99,СВЦЭМ!$B$33:$B$776,C$83)+'СЕТ СН'!$H$11+СВЦЭМ!$D$10+'СЕТ СН'!$H$5-'СЕТ СН'!$H$21</f>
        <v>3706.7135576299997</v>
      </c>
      <c r="D99" s="35">
        <f>SUMIFS(СВЦЭМ!$D$33:$D$776,СВЦЭМ!$A$33:$A$776,$A99,СВЦЭМ!$B$33:$B$776,D$83)+'СЕТ СН'!$H$11+СВЦЭМ!$D$10+'СЕТ СН'!$H$5-'СЕТ СН'!$H$21</f>
        <v>3776.8858985500001</v>
      </c>
      <c r="E99" s="35">
        <f>SUMIFS(СВЦЭМ!$D$33:$D$776,СВЦЭМ!$A$33:$A$776,$A99,СВЦЭМ!$B$33:$B$776,E$83)+'СЕТ СН'!$H$11+СВЦЭМ!$D$10+'СЕТ СН'!$H$5-'СЕТ СН'!$H$21</f>
        <v>3794.38637131</v>
      </c>
      <c r="F99" s="35">
        <f>SUMIFS(СВЦЭМ!$D$33:$D$776,СВЦЭМ!$A$33:$A$776,$A99,СВЦЭМ!$B$33:$B$776,F$83)+'СЕТ СН'!$H$11+СВЦЭМ!$D$10+'СЕТ СН'!$H$5-'СЕТ СН'!$H$21</f>
        <v>3797.9969315399999</v>
      </c>
      <c r="G99" s="35">
        <f>SUMIFS(СВЦЭМ!$D$33:$D$776,СВЦЭМ!$A$33:$A$776,$A99,СВЦЭМ!$B$33:$B$776,G$83)+'СЕТ СН'!$H$11+СВЦЭМ!$D$10+'СЕТ СН'!$H$5-'СЕТ СН'!$H$21</f>
        <v>3778.4466731799998</v>
      </c>
      <c r="H99" s="35">
        <f>SUMIFS(СВЦЭМ!$D$33:$D$776,СВЦЭМ!$A$33:$A$776,$A99,СВЦЭМ!$B$33:$B$776,H$83)+'СЕТ СН'!$H$11+СВЦЭМ!$D$10+'СЕТ СН'!$H$5-'СЕТ СН'!$H$21</f>
        <v>3696.0328961599998</v>
      </c>
      <c r="I99" s="35">
        <f>SUMIFS(СВЦЭМ!$D$33:$D$776,СВЦЭМ!$A$33:$A$776,$A99,СВЦЭМ!$B$33:$B$776,I$83)+'СЕТ СН'!$H$11+СВЦЭМ!$D$10+'СЕТ СН'!$H$5-'СЕТ СН'!$H$21</f>
        <v>3562.6680457699999</v>
      </c>
      <c r="J99" s="35">
        <f>SUMIFS(СВЦЭМ!$D$33:$D$776,СВЦЭМ!$A$33:$A$776,$A99,СВЦЭМ!$B$33:$B$776,J$83)+'СЕТ СН'!$H$11+СВЦЭМ!$D$10+'СЕТ СН'!$H$5-'СЕТ СН'!$H$21</f>
        <v>3509.2925225499998</v>
      </c>
      <c r="K99" s="35">
        <f>SUMIFS(СВЦЭМ!$D$33:$D$776,СВЦЭМ!$A$33:$A$776,$A99,СВЦЭМ!$B$33:$B$776,K$83)+'СЕТ СН'!$H$11+СВЦЭМ!$D$10+'СЕТ СН'!$H$5-'СЕТ СН'!$H$21</f>
        <v>3450.1971206399999</v>
      </c>
      <c r="L99" s="35">
        <f>SUMIFS(СВЦЭМ!$D$33:$D$776,СВЦЭМ!$A$33:$A$776,$A99,СВЦЭМ!$B$33:$B$776,L$83)+'СЕТ СН'!$H$11+СВЦЭМ!$D$10+'СЕТ СН'!$H$5-'СЕТ СН'!$H$21</f>
        <v>3428.2928364999998</v>
      </c>
      <c r="M99" s="35">
        <f>SUMIFS(СВЦЭМ!$D$33:$D$776,СВЦЭМ!$A$33:$A$776,$A99,СВЦЭМ!$B$33:$B$776,M$83)+'СЕТ СН'!$H$11+СВЦЭМ!$D$10+'СЕТ СН'!$H$5-'СЕТ СН'!$H$21</f>
        <v>3434.1049859099999</v>
      </c>
      <c r="N99" s="35">
        <f>SUMIFS(СВЦЭМ!$D$33:$D$776,СВЦЭМ!$A$33:$A$776,$A99,СВЦЭМ!$B$33:$B$776,N$83)+'СЕТ СН'!$H$11+СВЦЭМ!$D$10+'СЕТ СН'!$H$5-'СЕТ СН'!$H$21</f>
        <v>3433.9793639700001</v>
      </c>
      <c r="O99" s="35">
        <f>SUMIFS(СВЦЭМ!$D$33:$D$776,СВЦЭМ!$A$33:$A$776,$A99,СВЦЭМ!$B$33:$B$776,O$83)+'СЕТ СН'!$H$11+СВЦЭМ!$D$10+'СЕТ СН'!$H$5-'СЕТ СН'!$H$21</f>
        <v>3435.4171996099999</v>
      </c>
      <c r="P99" s="35">
        <f>SUMIFS(СВЦЭМ!$D$33:$D$776,СВЦЭМ!$A$33:$A$776,$A99,СВЦЭМ!$B$33:$B$776,P$83)+'СЕТ СН'!$H$11+СВЦЭМ!$D$10+'СЕТ СН'!$H$5-'СЕТ СН'!$H$21</f>
        <v>3434.58129332</v>
      </c>
      <c r="Q99" s="35">
        <f>SUMIFS(СВЦЭМ!$D$33:$D$776,СВЦЭМ!$A$33:$A$776,$A99,СВЦЭМ!$B$33:$B$776,Q$83)+'СЕТ СН'!$H$11+СВЦЭМ!$D$10+'СЕТ СН'!$H$5-'СЕТ СН'!$H$21</f>
        <v>3436.0031421699996</v>
      </c>
      <c r="R99" s="35">
        <f>SUMIFS(СВЦЭМ!$D$33:$D$776,СВЦЭМ!$A$33:$A$776,$A99,СВЦЭМ!$B$33:$B$776,R$83)+'СЕТ СН'!$H$11+СВЦЭМ!$D$10+'СЕТ СН'!$H$5-'СЕТ СН'!$H$21</f>
        <v>3436.1171102099997</v>
      </c>
      <c r="S99" s="35">
        <f>SUMIFS(СВЦЭМ!$D$33:$D$776,СВЦЭМ!$A$33:$A$776,$A99,СВЦЭМ!$B$33:$B$776,S$83)+'СЕТ СН'!$H$11+СВЦЭМ!$D$10+'СЕТ СН'!$H$5-'СЕТ СН'!$H$21</f>
        <v>3437.33189404</v>
      </c>
      <c r="T99" s="35">
        <f>SUMIFS(СВЦЭМ!$D$33:$D$776,СВЦЭМ!$A$33:$A$776,$A99,СВЦЭМ!$B$33:$B$776,T$83)+'СЕТ СН'!$H$11+СВЦЭМ!$D$10+'СЕТ СН'!$H$5-'СЕТ СН'!$H$21</f>
        <v>3432.2085289099996</v>
      </c>
      <c r="U99" s="35">
        <f>SUMIFS(СВЦЭМ!$D$33:$D$776,СВЦЭМ!$A$33:$A$776,$A99,СВЦЭМ!$B$33:$B$776,U$83)+'СЕТ СН'!$H$11+СВЦЭМ!$D$10+'СЕТ СН'!$H$5-'СЕТ СН'!$H$21</f>
        <v>3424.8108092899997</v>
      </c>
      <c r="V99" s="35">
        <f>SUMIFS(СВЦЭМ!$D$33:$D$776,СВЦЭМ!$A$33:$A$776,$A99,СВЦЭМ!$B$33:$B$776,V$83)+'СЕТ СН'!$H$11+СВЦЭМ!$D$10+'СЕТ СН'!$H$5-'СЕТ СН'!$H$21</f>
        <v>3414.8435767999999</v>
      </c>
      <c r="W99" s="35">
        <f>SUMIFS(СВЦЭМ!$D$33:$D$776,СВЦЭМ!$A$33:$A$776,$A99,СВЦЭМ!$B$33:$B$776,W$83)+'СЕТ СН'!$H$11+СВЦЭМ!$D$10+'СЕТ СН'!$H$5-'СЕТ СН'!$H$21</f>
        <v>3401.0077823299998</v>
      </c>
      <c r="X99" s="35">
        <f>SUMIFS(СВЦЭМ!$D$33:$D$776,СВЦЭМ!$A$33:$A$776,$A99,СВЦЭМ!$B$33:$B$776,X$83)+'СЕТ СН'!$H$11+СВЦЭМ!$D$10+'СЕТ СН'!$H$5-'СЕТ СН'!$H$21</f>
        <v>3427.67384115</v>
      </c>
      <c r="Y99" s="35">
        <f>SUMIFS(СВЦЭМ!$D$33:$D$776,СВЦЭМ!$A$33:$A$776,$A99,СВЦЭМ!$B$33:$B$776,Y$83)+'СЕТ СН'!$H$11+СВЦЭМ!$D$10+'СЕТ СН'!$H$5-'СЕТ СН'!$H$21</f>
        <v>3521.4766405</v>
      </c>
    </row>
    <row r="100" spans="1:25" ht="15.75" x14ac:dyDescent="0.2">
      <c r="A100" s="34">
        <f t="shared" si="2"/>
        <v>43602</v>
      </c>
      <c r="B100" s="35">
        <f>SUMIFS(СВЦЭМ!$D$33:$D$776,СВЦЭМ!$A$33:$A$776,$A100,СВЦЭМ!$B$33:$B$776,B$83)+'СЕТ СН'!$H$11+СВЦЭМ!$D$10+'СЕТ СН'!$H$5-'СЕТ СН'!$H$21</f>
        <v>3637.6177950499996</v>
      </c>
      <c r="C100" s="35">
        <f>SUMIFS(СВЦЭМ!$D$33:$D$776,СВЦЭМ!$A$33:$A$776,$A100,СВЦЭМ!$B$33:$B$776,C$83)+'СЕТ СН'!$H$11+СВЦЭМ!$D$10+'СЕТ СН'!$H$5-'СЕТ СН'!$H$21</f>
        <v>3736.6614068399999</v>
      </c>
      <c r="D100" s="35">
        <f>SUMIFS(СВЦЭМ!$D$33:$D$776,СВЦЭМ!$A$33:$A$776,$A100,СВЦЭМ!$B$33:$B$776,D$83)+'СЕТ СН'!$H$11+СВЦЭМ!$D$10+'СЕТ СН'!$H$5-'СЕТ СН'!$H$21</f>
        <v>3806.0359489599996</v>
      </c>
      <c r="E100" s="35">
        <f>SUMIFS(СВЦЭМ!$D$33:$D$776,СВЦЭМ!$A$33:$A$776,$A100,СВЦЭМ!$B$33:$B$776,E$83)+'СЕТ СН'!$H$11+СВЦЭМ!$D$10+'СЕТ СН'!$H$5-'СЕТ СН'!$H$21</f>
        <v>3823.3269679300001</v>
      </c>
      <c r="F100" s="35">
        <f>SUMIFS(СВЦЭМ!$D$33:$D$776,СВЦЭМ!$A$33:$A$776,$A100,СВЦЭМ!$B$33:$B$776,F$83)+'СЕТ СН'!$H$11+СВЦЭМ!$D$10+'СЕТ СН'!$H$5-'СЕТ СН'!$H$21</f>
        <v>3826.4009000699998</v>
      </c>
      <c r="G100" s="35">
        <f>SUMIFS(СВЦЭМ!$D$33:$D$776,СВЦЭМ!$A$33:$A$776,$A100,СВЦЭМ!$B$33:$B$776,G$83)+'СЕТ СН'!$H$11+СВЦЭМ!$D$10+'СЕТ СН'!$H$5-'СЕТ СН'!$H$21</f>
        <v>3807.4650071699998</v>
      </c>
      <c r="H100" s="35">
        <f>SUMIFS(СВЦЭМ!$D$33:$D$776,СВЦЭМ!$A$33:$A$776,$A100,СВЦЭМ!$B$33:$B$776,H$83)+'СЕТ СН'!$H$11+СВЦЭМ!$D$10+'СЕТ СН'!$H$5-'СЕТ СН'!$H$21</f>
        <v>3726.6437716699998</v>
      </c>
      <c r="I100" s="35">
        <f>SUMIFS(СВЦЭМ!$D$33:$D$776,СВЦЭМ!$A$33:$A$776,$A100,СВЦЭМ!$B$33:$B$776,I$83)+'СЕТ СН'!$H$11+СВЦЭМ!$D$10+'СЕТ СН'!$H$5-'СЕТ СН'!$H$21</f>
        <v>3597.6755550600001</v>
      </c>
      <c r="J100" s="35">
        <f>SUMIFS(СВЦЭМ!$D$33:$D$776,СВЦЭМ!$A$33:$A$776,$A100,СВЦЭМ!$B$33:$B$776,J$83)+'СЕТ СН'!$H$11+СВЦЭМ!$D$10+'СЕТ СН'!$H$5-'СЕТ СН'!$H$21</f>
        <v>3501.4484507399998</v>
      </c>
      <c r="K100" s="35">
        <f>SUMIFS(СВЦЭМ!$D$33:$D$776,СВЦЭМ!$A$33:$A$776,$A100,СВЦЭМ!$B$33:$B$776,K$83)+'СЕТ СН'!$H$11+СВЦЭМ!$D$10+'СЕТ СН'!$H$5-'СЕТ СН'!$H$21</f>
        <v>3424.75705801</v>
      </c>
      <c r="L100" s="35">
        <f>SUMIFS(СВЦЭМ!$D$33:$D$776,СВЦЭМ!$A$33:$A$776,$A100,СВЦЭМ!$B$33:$B$776,L$83)+'СЕТ СН'!$H$11+СВЦЭМ!$D$10+'СЕТ СН'!$H$5-'СЕТ СН'!$H$21</f>
        <v>3413.13801371</v>
      </c>
      <c r="M100" s="35">
        <f>SUMIFS(СВЦЭМ!$D$33:$D$776,СВЦЭМ!$A$33:$A$776,$A100,СВЦЭМ!$B$33:$B$776,M$83)+'СЕТ СН'!$H$11+СВЦЭМ!$D$10+'СЕТ СН'!$H$5-'СЕТ СН'!$H$21</f>
        <v>3419.0683980499998</v>
      </c>
      <c r="N100" s="35">
        <f>SUMIFS(СВЦЭМ!$D$33:$D$776,СВЦЭМ!$A$33:$A$776,$A100,СВЦЭМ!$B$33:$B$776,N$83)+'СЕТ СН'!$H$11+СВЦЭМ!$D$10+'СЕТ СН'!$H$5-'СЕТ СН'!$H$21</f>
        <v>3419.1095363599998</v>
      </c>
      <c r="O100" s="35">
        <f>SUMIFS(СВЦЭМ!$D$33:$D$776,СВЦЭМ!$A$33:$A$776,$A100,СВЦЭМ!$B$33:$B$776,O$83)+'СЕТ СН'!$H$11+СВЦЭМ!$D$10+'СЕТ СН'!$H$5-'СЕТ СН'!$H$21</f>
        <v>3421.7205890299997</v>
      </c>
      <c r="P100" s="35">
        <f>SUMIFS(СВЦЭМ!$D$33:$D$776,СВЦЭМ!$A$33:$A$776,$A100,СВЦЭМ!$B$33:$B$776,P$83)+'СЕТ СН'!$H$11+СВЦЭМ!$D$10+'СЕТ СН'!$H$5-'СЕТ СН'!$H$21</f>
        <v>3430.01766972</v>
      </c>
      <c r="Q100" s="35">
        <f>SUMIFS(СВЦЭМ!$D$33:$D$776,СВЦЭМ!$A$33:$A$776,$A100,СВЦЭМ!$B$33:$B$776,Q$83)+'СЕТ СН'!$H$11+СВЦЭМ!$D$10+'СЕТ СН'!$H$5-'СЕТ СН'!$H$21</f>
        <v>3429.8030214399996</v>
      </c>
      <c r="R100" s="35">
        <f>SUMIFS(СВЦЭМ!$D$33:$D$776,СВЦЭМ!$A$33:$A$776,$A100,СВЦЭМ!$B$33:$B$776,R$83)+'СЕТ СН'!$H$11+СВЦЭМ!$D$10+'СЕТ СН'!$H$5-'СЕТ СН'!$H$21</f>
        <v>3430.26292401</v>
      </c>
      <c r="S100" s="35">
        <f>SUMIFS(СВЦЭМ!$D$33:$D$776,СВЦЭМ!$A$33:$A$776,$A100,СВЦЭМ!$B$33:$B$776,S$83)+'СЕТ СН'!$H$11+СВЦЭМ!$D$10+'СЕТ СН'!$H$5-'СЕТ СН'!$H$21</f>
        <v>3433.4492408599999</v>
      </c>
      <c r="T100" s="35">
        <f>SUMIFS(СВЦЭМ!$D$33:$D$776,СВЦЭМ!$A$33:$A$776,$A100,СВЦЭМ!$B$33:$B$776,T$83)+'СЕТ СН'!$H$11+СВЦЭМ!$D$10+'СЕТ СН'!$H$5-'СЕТ СН'!$H$21</f>
        <v>3433.3960049500001</v>
      </c>
      <c r="U100" s="35">
        <f>SUMIFS(СВЦЭМ!$D$33:$D$776,СВЦЭМ!$A$33:$A$776,$A100,СВЦЭМ!$B$33:$B$776,U$83)+'СЕТ СН'!$H$11+СВЦЭМ!$D$10+'СЕТ СН'!$H$5-'СЕТ СН'!$H$21</f>
        <v>3429.3553069700001</v>
      </c>
      <c r="V100" s="35">
        <f>SUMIFS(СВЦЭМ!$D$33:$D$776,СВЦЭМ!$A$33:$A$776,$A100,СВЦЭМ!$B$33:$B$776,V$83)+'СЕТ СН'!$H$11+СВЦЭМ!$D$10+'СЕТ СН'!$H$5-'СЕТ СН'!$H$21</f>
        <v>3417.31213183</v>
      </c>
      <c r="W100" s="35">
        <f>SUMIFS(СВЦЭМ!$D$33:$D$776,СВЦЭМ!$A$33:$A$776,$A100,СВЦЭМ!$B$33:$B$776,W$83)+'СЕТ СН'!$H$11+СВЦЭМ!$D$10+'СЕТ СН'!$H$5-'СЕТ СН'!$H$21</f>
        <v>3408.5218309799998</v>
      </c>
      <c r="X100" s="35">
        <f>SUMIFS(СВЦЭМ!$D$33:$D$776,СВЦЭМ!$A$33:$A$776,$A100,СВЦЭМ!$B$33:$B$776,X$83)+'СЕТ СН'!$H$11+СВЦЭМ!$D$10+'СЕТ СН'!$H$5-'СЕТ СН'!$H$21</f>
        <v>3430.6113883999997</v>
      </c>
      <c r="Y100" s="35">
        <f>SUMIFS(СВЦЭМ!$D$33:$D$776,СВЦЭМ!$A$33:$A$776,$A100,СВЦЭМ!$B$33:$B$776,Y$83)+'СЕТ СН'!$H$11+СВЦЭМ!$D$10+'СЕТ СН'!$H$5-'СЕТ СН'!$H$21</f>
        <v>3516.28627336</v>
      </c>
    </row>
    <row r="101" spans="1:25" ht="15.75" x14ac:dyDescent="0.2">
      <c r="A101" s="34">
        <f t="shared" si="2"/>
        <v>43603</v>
      </c>
      <c r="B101" s="35">
        <f>SUMIFS(СВЦЭМ!$D$33:$D$776,СВЦЭМ!$A$33:$A$776,$A101,СВЦЭМ!$B$33:$B$776,B$83)+'СЕТ СН'!$H$11+СВЦЭМ!$D$10+'СЕТ СН'!$H$5-'СЕТ СН'!$H$21</f>
        <v>3569.96152046</v>
      </c>
      <c r="C101" s="35">
        <f>SUMIFS(СВЦЭМ!$D$33:$D$776,СВЦЭМ!$A$33:$A$776,$A101,СВЦЭМ!$B$33:$B$776,C$83)+'СЕТ СН'!$H$11+СВЦЭМ!$D$10+'СЕТ СН'!$H$5-'СЕТ СН'!$H$21</f>
        <v>3638.1339437699999</v>
      </c>
      <c r="D101" s="35">
        <f>SUMIFS(СВЦЭМ!$D$33:$D$776,СВЦЭМ!$A$33:$A$776,$A101,СВЦЭМ!$B$33:$B$776,D$83)+'СЕТ СН'!$H$11+СВЦЭМ!$D$10+'СЕТ СН'!$H$5-'СЕТ СН'!$H$21</f>
        <v>3718.33272786</v>
      </c>
      <c r="E101" s="35">
        <f>SUMIFS(СВЦЭМ!$D$33:$D$776,СВЦЭМ!$A$33:$A$776,$A101,СВЦЭМ!$B$33:$B$776,E$83)+'СЕТ СН'!$H$11+СВЦЭМ!$D$10+'СЕТ СН'!$H$5-'СЕТ СН'!$H$21</f>
        <v>3737.01556424</v>
      </c>
      <c r="F101" s="35">
        <f>SUMIFS(СВЦЭМ!$D$33:$D$776,СВЦЭМ!$A$33:$A$776,$A101,СВЦЭМ!$B$33:$B$776,F$83)+'СЕТ СН'!$H$11+СВЦЭМ!$D$10+'СЕТ СН'!$H$5-'СЕТ СН'!$H$21</f>
        <v>3745.54804302</v>
      </c>
      <c r="G101" s="35">
        <f>SUMIFS(СВЦЭМ!$D$33:$D$776,СВЦЭМ!$A$33:$A$776,$A101,СВЦЭМ!$B$33:$B$776,G$83)+'СЕТ СН'!$H$11+СВЦЭМ!$D$10+'СЕТ СН'!$H$5-'СЕТ СН'!$H$21</f>
        <v>3724.82347768</v>
      </c>
      <c r="H101" s="35">
        <f>SUMIFS(СВЦЭМ!$D$33:$D$776,СВЦЭМ!$A$33:$A$776,$A101,СВЦЭМ!$B$33:$B$776,H$83)+'СЕТ СН'!$H$11+СВЦЭМ!$D$10+'СЕТ СН'!$H$5-'СЕТ СН'!$H$21</f>
        <v>3639.9150623199998</v>
      </c>
      <c r="I101" s="35">
        <f>SUMIFS(СВЦЭМ!$D$33:$D$776,СВЦЭМ!$A$33:$A$776,$A101,СВЦЭМ!$B$33:$B$776,I$83)+'СЕТ СН'!$H$11+СВЦЭМ!$D$10+'СЕТ СН'!$H$5-'СЕТ СН'!$H$21</f>
        <v>3544.9921247499997</v>
      </c>
      <c r="J101" s="35">
        <f>SUMIFS(СВЦЭМ!$D$33:$D$776,СВЦЭМ!$A$33:$A$776,$A101,СВЦЭМ!$B$33:$B$776,J$83)+'СЕТ СН'!$H$11+СВЦЭМ!$D$10+'СЕТ СН'!$H$5-'СЕТ СН'!$H$21</f>
        <v>3468.9200654400001</v>
      </c>
      <c r="K101" s="35">
        <f>SUMIFS(СВЦЭМ!$D$33:$D$776,СВЦЭМ!$A$33:$A$776,$A101,СВЦЭМ!$B$33:$B$776,K$83)+'СЕТ СН'!$H$11+СВЦЭМ!$D$10+'СЕТ СН'!$H$5-'СЕТ СН'!$H$21</f>
        <v>3400.7844648199998</v>
      </c>
      <c r="L101" s="35">
        <f>SUMIFS(СВЦЭМ!$D$33:$D$776,СВЦЭМ!$A$33:$A$776,$A101,СВЦЭМ!$B$33:$B$776,L$83)+'СЕТ СН'!$H$11+СВЦЭМ!$D$10+'СЕТ СН'!$H$5-'СЕТ СН'!$H$21</f>
        <v>3370.5144275399998</v>
      </c>
      <c r="M101" s="35">
        <f>SUMIFS(СВЦЭМ!$D$33:$D$776,СВЦЭМ!$A$33:$A$776,$A101,СВЦЭМ!$B$33:$B$776,M$83)+'СЕТ СН'!$H$11+СВЦЭМ!$D$10+'СЕТ СН'!$H$5-'СЕТ СН'!$H$21</f>
        <v>3370.1068201899998</v>
      </c>
      <c r="N101" s="35">
        <f>SUMIFS(СВЦЭМ!$D$33:$D$776,СВЦЭМ!$A$33:$A$776,$A101,СВЦЭМ!$B$33:$B$776,N$83)+'СЕТ СН'!$H$11+СВЦЭМ!$D$10+'СЕТ СН'!$H$5-'СЕТ СН'!$H$21</f>
        <v>3368.3872966199997</v>
      </c>
      <c r="O101" s="35">
        <f>SUMIFS(СВЦЭМ!$D$33:$D$776,СВЦЭМ!$A$33:$A$776,$A101,СВЦЭМ!$B$33:$B$776,O$83)+'СЕТ СН'!$H$11+СВЦЭМ!$D$10+'СЕТ СН'!$H$5-'СЕТ СН'!$H$21</f>
        <v>3374.6517180199999</v>
      </c>
      <c r="P101" s="35">
        <f>SUMIFS(СВЦЭМ!$D$33:$D$776,СВЦЭМ!$A$33:$A$776,$A101,СВЦЭМ!$B$33:$B$776,P$83)+'СЕТ СН'!$H$11+СВЦЭМ!$D$10+'СЕТ СН'!$H$5-'СЕТ СН'!$H$21</f>
        <v>3378.5080139699999</v>
      </c>
      <c r="Q101" s="35">
        <f>SUMIFS(СВЦЭМ!$D$33:$D$776,СВЦЭМ!$A$33:$A$776,$A101,СВЦЭМ!$B$33:$B$776,Q$83)+'СЕТ СН'!$H$11+СВЦЭМ!$D$10+'СЕТ СН'!$H$5-'СЕТ СН'!$H$21</f>
        <v>3374.4001108899997</v>
      </c>
      <c r="R101" s="35">
        <f>SUMIFS(СВЦЭМ!$D$33:$D$776,СВЦЭМ!$A$33:$A$776,$A101,СВЦЭМ!$B$33:$B$776,R$83)+'СЕТ СН'!$H$11+СВЦЭМ!$D$10+'СЕТ СН'!$H$5-'СЕТ СН'!$H$21</f>
        <v>3376.4233639399999</v>
      </c>
      <c r="S101" s="35">
        <f>SUMIFS(СВЦЭМ!$D$33:$D$776,СВЦЭМ!$A$33:$A$776,$A101,СВЦЭМ!$B$33:$B$776,S$83)+'СЕТ СН'!$H$11+СВЦЭМ!$D$10+'СЕТ СН'!$H$5-'СЕТ СН'!$H$21</f>
        <v>3376.4290956199998</v>
      </c>
      <c r="T101" s="35">
        <f>SUMIFS(СВЦЭМ!$D$33:$D$776,СВЦЭМ!$A$33:$A$776,$A101,СВЦЭМ!$B$33:$B$776,T$83)+'СЕТ СН'!$H$11+СВЦЭМ!$D$10+'СЕТ СН'!$H$5-'СЕТ СН'!$H$21</f>
        <v>3362.8638148999999</v>
      </c>
      <c r="U101" s="35">
        <f>SUMIFS(СВЦЭМ!$D$33:$D$776,СВЦЭМ!$A$33:$A$776,$A101,СВЦЭМ!$B$33:$B$776,U$83)+'СЕТ СН'!$H$11+СВЦЭМ!$D$10+'СЕТ СН'!$H$5-'СЕТ СН'!$H$21</f>
        <v>3345.3677921199996</v>
      </c>
      <c r="V101" s="35">
        <f>SUMIFS(СВЦЭМ!$D$33:$D$776,СВЦЭМ!$A$33:$A$776,$A101,СВЦЭМ!$B$33:$B$776,V$83)+'СЕТ СН'!$H$11+СВЦЭМ!$D$10+'СЕТ СН'!$H$5-'СЕТ СН'!$H$21</f>
        <v>3330.8405261299999</v>
      </c>
      <c r="W101" s="35">
        <f>SUMIFS(СВЦЭМ!$D$33:$D$776,СВЦЭМ!$A$33:$A$776,$A101,СВЦЭМ!$B$33:$B$776,W$83)+'СЕТ СН'!$H$11+СВЦЭМ!$D$10+'СЕТ СН'!$H$5-'СЕТ СН'!$H$21</f>
        <v>3344.6086526499998</v>
      </c>
      <c r="X101" s="35">
        <f>SUMIFS(СВЦЭМ!$D$33:$D$776,СВЦЭМ!$A$33:$A$776,$A101,СВЦЭМ!$B$33:$B$776,X$83)+'СЕТ СН'!$H$11+СВЦЭМ!$D$10+'СЕТ СН'!$H$5-'СЕТ СН'!$H$21</f>
        <v>3357.8298347</v>
      </c>
      <c r="Y101" s="35">
        <f>SUMIFS(СВЦЭМ!$D$33:$D$776,СВЦЭМ!$A$33:$A$776,$A101,СВЦЭМ!$B$33:$B$776,Y$83)+'СЕТ СН'!$H$11+СВЦЭМ!$D$10+'СЕТ СН'!$H$5-'СЕТ СН'!$H$21</f>
        <v>3439.59658653</v>
      </c>
    </row>
    <row r="102" spans="1:25" ht="15.75" x14ac:dyDescent="0.2">
      <c r="A102" s="34">
        <f t="shared" si="2"/>
        <v>43604</v>
      </c>
      <c r="B102" s="35">
        <f>SUMIFS(СВЦЭМ!$D$33:$D$776,СВЦЭМ!$A$33:$A$776,$A102,СВЦЭМ!$B$33:$B$776,B$83)+'СЕТ СН'!$H$11+СВЦЭМ!$D$10+'СЕТ СН'!$H$5-'СЕТ СН'!$H$21</f>
        <v>3549.3906752499997</v>
      </c>
      <c r="C102" s="35">
        <f>SUMIFS(СВЦЭМ!$D$33:$D$776,СВЦЭМ!$A$33:$A$776,$A102,СВЦЭМ!$B$33:$B$776,C$83)+'СЕТ СН'!$H$11+СВЦЭМ!$D$10+'СЕТ СН'!$H$5-'СЕТ СН'!$H$21</f>
        <v>3665.14224977</v>
      </c>
      <c r="D102" s="35">
        <f>SUMIFS(СВЦЭМ!$D$33:$D$776,СВЦЭМ!$A$33:$A$776,$A102,СВЦЭМ!$B$33:$B$776,D$83)+'СЕТ СН'!$H$11+СВЦЭМ!$D$10+'СЕТ СН'!$H$5-'СЕТ СН'!$H$21</f>
        <v>3737.0208567499999</v>
      </c>
      <c r="E102" s="35">
        <f>SUMIFS(СВЦЭМ!$D$33:$D$776,СВЦЭМ!$A$33:$A$776,$A102,СВЦЭМ!$B$33:$B$776,E$83)+'СЕТ СН'!$H$11+СВЦЭМ!$D$10+'СЕТ СН'!$H$5-'СЕТ СН'!$H$21</f>
        <v>3759.12195806</v>
      </c>
      <c r="F102" s="35">
        <f>SUMIFS(СВЦЭМ!$D$33:$D$776,СВЦЭМ!$A$33:$A$776,$A102,СВЦЭМ!$B$33:$B$776,F$83)+'СЕТ СН'!$H$11+СВЦЭМ!$D$10+'СЕТ СН'!$H$5-'СЕТ СН'!$H$21</f>
        <v>3781.7463246399998</v>
      </c>
      <c r="G102" s="35">
        <f>SUMIFS(СВЦЭМ!$D$33:$D$776,СВЦЭМ!$A$33:$A$776,$A102,СВЦЭМ!$B$33:$B$776,G$83)+'СЕТ СН'!$H$11+СВЦЭМ!$D$10+'СЕТ СН'!$H$5-'СЕТ СН'!$H$21</f>
        <v>3754.9959937699996</v>
      </c>
      <c r="H102" s="35">
        <f>SUMIFS(СВЦЭМ!$D$33:$D$776,СВЦЭМ!$A$33:$A$776,$A102,СВЦЭМ!$B$33:$B$776,H$83)+'СЕТ СН'!$H$11+СВЦЭМ!$D$10+'СЕТ СН'!$H$5-'СЕТ СН'!$H$21</f>
        <v>3693.6311075200001</v>
      </c>
      <c r="I102" s="35">
        <f>SUMIFS(СВЦЭМ!$D$33:$D$776,СВЦЭМ!$A$33:$A$776,$A102,СВЦЭМ!$B$33:$B$776,I$83)+'СЕТ СН'!$H$11+СВЦЭМ!$D$10+'СЕТ СН'!$H$5-'СЕТ СН'!$H$21</f>
        <v>3591.12897428</v>
      </c>
      <c r="J102" s="35">
        <f>SUMIFS(СВЦЭМ!$D$33:$D$776,СВЦЭМ!$A$33:$A$776,$A102,СВЦЭМ!$B$33:$B$776,J$83)+'СЕТ СН'!$H$11+СВЦЭМ!$D$10+'СЕТ СН'!$H$5-'СЕТ СН'!$H$21</f>
        <v>3472.53251249</v>
      </c>
      <c r="K102" s="35">
        <f>SUMIFS(СВЦЭМ!$D$33:$D$776,СВЦЭМ!$A$33:$A$776,$A102,СВЦЭМ!$B$33:$B$776,K$83)+'СЕТ СН'!$H$11+СВЦЭМ!$D$10+'СЕТ СН'!$H$5-'СЕТ СН'!$H$21</f>
        <v>3387.6138049599999</v>
      </c>
      <c r="L102" s="35">
        <f>SUMIFS(СВЦЭМ!$D$33:$D$776,СВЦЭМ!$A$33:$A$776,$A102,СВЦЭМ!$B$33:$B$776,L$83)+'СЕТ СН'!$H$11+СВЦЭМ!$D$10+'СЕТ СН'!$H$5-'СЕТ СН'!$H$21</f>
        <v>3364.1769494999999</v>
      </c>
      <c r="M102" s="35">
        <f>SUMIFS(СВЦЭМ!$D$33:$D$776,СВЦЭМ!$A$33:$A$776,$A102,СВЦЭМ!$B$33:$B$776,M$83)+'СЕТ СН'!$H$11+СВЦЭМ!$D$10+'СЕТ СН'!$H$5-'СЕТ СН'!$H$21</f>
        <v>3366.7328596899997</v>
      </c>
      <c r="N102" s="35">
        <f>SUMIFS(СВЦЭМ!$D$33:$D$776,СВЦЭМ!$A$33:$A$776,$A102,СВЦЭМ!$B$33:$B$776,N$83)+'СЕТ СН'!$H$11+СВЦЭМ!$D$10+'СЕТ СН'!$H$5-'СЕТ СН'!$H$21</f>
        <v>3376.97904475</v>
      </c>
      <c r="O102" s="35">
        <f>SUMIFS(СВЦЭМ!$D$33:$D$776,СВЦЭМ!$A$33:$A$776,$A102,СВЦЭМ!$B$33:$B$776,O$83)+'СЕТ СН'!$H$11+СВЦЭМ!$D$10+'СЕТ СН'!$H$5-'СЕТ СН'!$H$21</f>
        <v>3390.5951266799998</v>
      </c>
      <c r="P102" s="35">
        <f>SUMIFS(СВЦЭМ!$D$33:$D$776,СВЦЭМ!$A$33:$A$776,$A102,СВЦЭМ!$B$33:$B$776,P$83)+'СЕТ СН'!$H$11+СВЦЭМ!$D$10+'СЕТ СН'!$H$5-'СЕТ СН'!$H$21</f>
        <v>3412.4964085399997</v>
      </c>
      <c r="Q102" s="35">
        <f>SUMIFS(СВЦЭМ!$D$33:$D$776,СВЦЭМ!$A$33:$A$776,$A102,СВЦЭМ!$B$33:$B$776,Q$83)+'СЕТ СН'!$H$11+СВЦЭМ!$D$10+'СЕТ СН'!$H$5-'СЕТ СН'!$H$21</f>
        <v>3406.0193102799999</v>
      </c>
      <c r="R102" s="35">
        <f>SUMIFS(СВЦЭМ!$D$33:$D$776,СВЦЭМ!$A$33:$A$776,$A102,СВЦЭМ!$B$33:$B$776,R$83)+'СЕТ СН'!$H$11+СВЦЭМ!$D$10+'СЕТ СН'!$H$5-'СЕТ СН'!$H$21</f>
        <v>3402.1474261399999</v>
      </c>
      <c r="S102" s="35">
        <f>SUMIFS(СВЦЭМ!$D$33:$D$776,СВЦЭМ!$A$33:$A$776,$A102,СВЦЭМ!$B$33:$B$776,S$83)+'СЕТ СН'!$H$11+СВЦЭМ!$D$10+'СЕТ СН'!$H$5-'СЕТ СН'!$H$21</f>
        <v>3395.7725654199999</v>
      </c>
      <c r="T102" s="35">
        <f>SUMIFS(СВЦЭМ!$D$33:$D$776,СВЦЭМ!$A$33:$A$776,$A102,СВЦЭМ!$B$33:$B$776,T$83)+'СЕТ СН'!$H$11+СВЦЭМ!$D$10+'СЕТ СН'!$H$5-'СЕТ СН'!$H$21</f>
        <v>3389.0937569799999</v>
      </c>
      <c r="U102" s="35">
        <f>SUMIFS(СВЦЭМ!$D$33:$D$776,СВЦЭМ!$A$33:$A$776,$A102,СВЦЭМ!$B$33:$B$776,U$83)+'СЕТ СН'!$H$11+СВЦЭМ!$D$10+'СЕТ СН'!$H$5-'СЕТ СН'!$H$21</f>
        <v>3357.3330900000001</v>
      </c>
      <c r="V102" s="35">
        <f>SUMIFS(СВЦЭМ!$D$33:$D$776,СВЦЭМ!$A$33:$A$776,$A102,СВЦЭМ!$B$33:$B$776,V$83)+'СЕТ СН'!$H$11+СВЦЭМ!$D$10+'СЕТ СН'!$H$5-'СЕТ СН'!$H$21</f>
        <v>3332.03941854</v>
      </c>
      <c r="W102" s="35">
        <f>SUMIFS(СВЦЭМ!$D$33:$D$776,СВЦЭМ!$A$33:$A$776,$A102,СВЦЭМ!$B$33:$B$776,W$83)+'СЕТ СН'!$H$11+СВЦЭМ!$D$10+'СЕТ СН'!$H$5-'СЕТ СН'!$H$21</f>
        <v>3337.9315818</v>
      </c>
      <c r="X102" s="35">
        <f>SUMIFS(СВЦЭМ!$D$33:$D$776,СВЦЭМ!$A$33:$A$776,$A102,СВЦЭМ!$B$33:$B$776,X$83)+'СЕТ СН'!$H$11+СВЦЭМ!$D$10+'СЕТ СН'!$H$5-'СЕТ СН'!$H$21</f>
        <v>3364.3139645599999</v>
      </c>
      <c r="Y102" s="35">
        <f>SUMIFS(СВЦЭМ!$D$33:$D$776,СВЦЭМ!$A$33:$A$776,$A102,СВЦЭМ!$B$33:$B$776,Y$83)+'СЕТ СН'!$H$11+СВЦЭМ!$D$10+'СЕТ СН'!$H$5-'СЕТ СН'!$H$21</f>
        <v>3437.4984356199998</v>
      </c>
    </row>
    <row r="103" spans="1:25" ht="15.75" x14ac:dyDescent="0.2">
      <c r="A103" s="34">
        <f t="shared" si="2"/>
        <v>43605</v>
      </c>
      <c r="B103" s="35">
        <f>SUMIFS(СВЦЭМ!$D$33:$D$776,СВЦЭМ!$A$33:$A$776,$A103,СВЦЭМ!$B$33:$B$776,B$83)+'СЕТ СН'!$H$11+СВЦЭМ!$D$10+'СЕТ СН'!$H$5-'СЕТ СН'!$H$21</f>
        <v>3545.5581121299997</v>
      </c>
      <c r="C103" s="35">
        <f>SUMIFS(СВЦЭМ!$D$33:$D$776,СВЦЭМ!$A$33:$A$776,$A103,СВЦЭМ!$B$33:$B$776,C$83)+'СЕТ СН'!$H$11+СВЦЭМ!$D$10+'СЕТ СН'!$H$5-'СЕТ СН'!$H$21</f>
        <v>3643.7849796699998</v>
      </c>
      <c r="D103" s="35">
        <f>SUMIFS(СВЦЭМ!$D$33:$D$776,СВЦЭМ!$A$33:$A$776,$A103,СВЦЭМ!$B$33:$B$776,D$83)+'СЕТ СН'!$H$11+СВЦЭМ!$D$10+'СЕТ СН'!$H$5-'СЕТ СН'!$H$21</f>
        <v>3718.6664755699999</v>
      </c>
      <c r="E103" s="35">
        <f>SUMIFS(СВЦЭМ!$D$33:$D$776,СВЦЭМ!$A$33:$A$776,$A103,СВЦЭМ!$B$33:$B$776,E$83)+'СЕТ СН'!$H$11+СВЦЭМ!$D$10+'СЕТ СН'!$H$5-'СЕТ СН'!$H$21</f>
        <v>3721.5589282800001</v>
      </c>
      <c r="F103" s="35">
        <f>SUMIFS(СВЦЭМ!$D$33:$D$776,СВЦЭМ!$A$33:$A$776,$A103,СВЦЭМ!$B$33:$B$776,F$83)+'СЕТ СН'!$H$11+СВЦЭМ!$D$10+'СЕТ СН'!$H$5-'СЕТ СН'!$H$21</f>
        <v>3713.0169283999999</v>
      </c>
      <c r="G103" s="35">
        <f>SUMIFS(СВЦЭМ!$D$33:$D$776,СВЦЭМ!$A$33:$A$776,$A103,СВЦЭМ!$B$33:$B$776,G$83)+'СЕТ СН'!$H$11+СВЦЭМ!$D$10+'СЕТ СН'!$H$5-'СЕТ СН'!$H$21</f>
        <v>3714.0189940999999</v>
      </c>
      <c r="H103" s="35">
        <f>SUMIFS(СВЦЭМ!$D$33:$D$776,СВЦЭМ!$A$33:$A$776,$A103,СВЦЭМ!$B$33:$B$776,H$83)+'СЕТ СН'!$H$11+СВЦЭМ!$D$10+'СЕТ СН'!$H$5-'СЕТ СН'!$H$21</f>
        <v>3630.8008376299999</v>
      </c>
      <c r="I103" s="35">
        <f>SUMIFS(СВЦЭМ!$D$33:$D$776,СВЦЭМ!$A$33:$A$776,$A103,СВЦЭМ!$B$33:$B$776,I$83)+'СЕТ СН'!$H$11+СВЦЭМ!$D$10+'СЕТ СН'!$H$5-'СЕТ СН'!$H$21</f>
        <v>3534.0420539199999</v>
      </c>
      <c r="J103" s="35">
        <f>SUMIFS(СВЦЭМ!$D$33:$D$776,СВЦЭМ!$A$33:$A$776,$A103,СВЦЭМ!$B$33:$B$776,J$83)+'СЕТ СН'!$H$11+СВЦЭМ!$D$10+'СЕТ СН'!$H$5-'СЕТ СН'!$H$21</f>
        <v>3475.4306567099998</v>
      </c>
      <c r="K103" s="35">
        <f>SUMIFS(СВЦЭМ!$D$33:$D$776,СВЦЭМ!$A$33:$A$776,$A103,СВЦЭМ!$B$33:$B$776,K$83)+'СЕТ СН'!$H$11+СВЦЭМ!$D$10+'СЕТ СН'!$H$5-'СЕТ СН'!$H$21</f>
        <v>3429.5783643499999</v>
      </c>
      <c r="L103" s="35">
        <f>SUMIFS(СВЦЭМ!$D$33:$D$776,СВЦЭМ!$A$33:$A$776,$A103,СВЦЭМ!$B$33:$B$776,L$83)+'СЕТ СН'!$H$11+СВЦЭМ!$D$10+'СЕТ СН'!$H$5-'СЕТ СН'!$H$21</f>
        <v>3411.0496003499998</v>
      </c>
      <c r="M103" s="35">
        <f>SUMIFS(СВЦЭМ!$D$33:$D$776,СВЦЭМ!$A$33:$A$776,$A103,СВЦЭМ!$B$33:$B$776,M$83)+'СЕТ СН'!$H$11+СВЦЭМ!$D$10+'СЕТ СН'!$H$5-'СЕТ СН'!$H$21</f>
        <v>3402.8872286599999</v>
      </c>
      <c r="N103" s="35">
        <f>SUMIFS(СВЦЭМ!$D$33:$D$776,СВЦЭМ!$A$33:$A$776,$A103,СВЦЭМ!$B$33:$B$776,N$83)+'СЕТ СН'!$H$11+СВЦЭМ!$D$10+'СЕТ СН'!$H$5-'СЕТ СН'!$H$21</f>
        <v>3405.4472571199999</v>
      </c>
      <c r="O103" s="35">
        <f>SUMIFS(СВЦЭМ!$D$33:$D$776,СВЦЭМ!$A$33:$A$776,$A103,СВЦЭМ!$B$33:$B$776,O$83)+'СЕТ СН'!$H$11+СВЦЭМ!$D$10+'СЕТ СН'!$H$5-'СЕТ СН'!$H$21</f>
        <v>3406.1617257600001</v>
      </c>
      <c r="P103" s="35">
        <f>SUMIFS(СВЦЭМ!$D$33:$D$776,СВЦЭМ!$A$33:$A$776,$A103,СВЦЭМ!$B$33:$B$776,P$83)+'СЕТ СН'!$H$11+СВЦЭМ!$D$10+'СЕТ СН'!$H$5-'СЕТ СН'!$H$21</f>
        <v>3413.0180571800001</v>
      </c>
      <c r="Q103" s="35">
        <f>SUMIFS(СВЦЭМ!$D$33:$D$776,СВЦЭМ!$A$33:$A$776,$A103,СВЦЭМ!$B$33:$B$776,Q$83)+'СЕТ СН'!$H$11+СВЦЭМ!$D$10+'СЕТ СН'!$H$5-'СЕТ СН'!$H$21</f>
        <v>3416.48705337</v>
      </c>
      <c r="R103" s="35">
        <f>SUMIFS(СВЦЭМ!$D$33:$D$776,СВЦЭМ!$A$33:$A$776,$A103,СВЦЭМ!$B$33:$B$776,R$83)+'СЕТ СН'!$H$11+СВЦЭМ!$D$10+'СЕТ СН'!$H$5-'СЕТ СН'!$H$21</f>
        <v>3419.4356913499996</v>
      </c>
      <c r="S103" s="35">
        <f>SUMIFS(СВЦЭМ!$D$33:$D$776,СВЦЭМ!$A$33:$A$776,$A103,СВЦЭМ!$B$33:$B$776,S$83)+'СЕТ СН'!$H$11+СВЦЭМ!$D$10+'СЕТ СН'!$H$5-'СЕТ СН'!$H$21</f>
        <v>3421.9949764399998</v>
      </c>
      <c r="T103" s="35">
        <f>SUMIFS(СВЦЭМ!$D$33:$D$776,СВЦЭМ!$A$33:$A$776,$A103,СВЦЭМ!$B$33:$B$776,T$83)+'СЕТ СН'!$H$11+СВЦЭМ!$D$10+'СЕТ СН'!$H$5-'СЕТ СН'!$H$21</f>
        <v>3421.8903755799997</v>
      </c>
      <c r="U103" s="35">
        <f>SUMIFS(СВЦЭМ!$D$33:$D$776,СВЦЭМ!$A$33:$A$776,$A103,СВЦЭМ!$B$33:$B$776,U$83)+'СЕТ СН'!$H$11+СВЦЭМ!$D$10+'СЕТ СН'!$H$5-'СЕТ СН'!$H$21</f>
        <v>3421.5664737099996</v>
      </c>
      <c r="V103" s="35">
        <f>SUMIFS(СВЦЭМ!$D$33:$D$776,СВЦЭМ!$A$33:$A$776,$A103,СВЦЭМ!$B$33:$B$776,V$83)+'СЕТ СН'!$H$11+СВЦЭМ!$D$10+'СЕТ СН'!$H$5-'СЕТ СН'!$H$21</f>
        <v>3427.0262195599998</v>
      </c>
      <c r="W103" s="35">
        <f>SUMIFS(СВЦЭМ!$D$33:$D$776,СВЦЭМ!$A$33:$A$776,$A103,СВЦЭМ!$B$33:$B$776,W$83)+'СЕТ СН'!$H$11+СВЦЭМ!$D$10+'СЕТ СН'!$H$5-'СЕТ СН'!$H$21</f>
        <v>3432.1139168999998</v>
      </c>
      <c r="X103" s="35">
        <f>SUMIFS(СВЦЭМ!$D$33:$D$776,СВЦЭМ!$A$33:$A$776,$A103,СВЦЭМ!$B$33:$B$776,X$83)+'СЕТ СН'!$H$11+СВЦЭМ!$D$10+'СЕТ СН'!$H$5-'СЕТ СН'!$H$21</f>
        <v>3440.7755976999997</v>
      </c>
      <c r="Y103" s="35">
        <f>SUMIFS(СВЦЭМ!$D$33:$D$776,СВЦЭМ!$A$33:$A$776,$A103,СВЦЭМ!$B$33:$B$776,Y$83)+'СЕТ СН'!$H$11+СВЦЭМ!$D$10+'СЕТ СН'!$H$5-'СЕТ СН'!$H$21</f>
        <v>3504.7639625299998</v>
      </c>
    </row>
    <row r="104" spans="1:25" ht="15.75" x14ac:dyDescent="0.2">
      <c r="A104" s="34">
        <f t="shared" si="2"/>
        <v>43606</v>
      </c>
      <c r="B104" s="35">
        <f>SUMIFS(СВЦЭМ!$D$33:$D$776,СВЦЭМ!$A$33:$A$776,$A104,СВЦЭМ!$B$33:$B$776,B$83)+'СЕТ СН'!$H$11+СВЦЭМ!$D$10+'СЕТ СН'!$H$5-'СЕТ СН'!$H$21</f>
        <v>3591.5939782699998</v>
      </c>
      <c r="C104" s="35">
        <f>SUMIFS(СВЦЭМ!$D$33:$D$776,СВЦЭМ!$A$33:$A$776,$A104,СВЦЭМ!$B$33:$B$776,C$83)+'СЕТ СН'!$H$11+СВЦЭМ!$D$10+'СЕТ СН'!$H$5-'СЕТ СН'!$H$21</f>
        <v>3675.0246679900001</v>
      </c>
      <c r="D104" s="35">
        <f>SUMIFS(СВЦЭМ!$D$33:$D$776,СВЦЭМ!$A$33:$A$776,$A104,СВЦЭМ!$B$33:$B$776,D$83)+'СЕТ СН'!$H$11+СВЦЭМ!$D$10+'СЕТ СН'!$H$5-'СЕТ СН'!$H$21</f>
        <v>3754.77291384</v>
      </c>
      <c r="E104" s="35">
        <f>SUMIFS(СВЦЭМ!$D$33:$D$776,СВЦЭМ!$A$33:$A$776,$A104,СВЦЭМ!$B$33:$B$776,E$83)+'СЕТ СН'!$H$11+СВЦЭМ!$D$10+'СЕТ СН'!$H$5-'СЕТ СН'!$H$21</f>
        <v>3766.6468139399999</v>
      </c>
      <c r="F104" s="35">
        <f>SUMIFS(СВЦЭМ!$D$33:$D$776,СВЦЭМ!$A$33:$A$776,$A104,СВЦЭМ!$B$33:$B$776,F$83)+'СЕТ СН'!$H$11+СВЦЭМ!$D$10+'СЕТ СН'!$H$5-'СЕТ СН'!$H$21</f>
        <v>3752.9797405099998</v>
      </c>
      <c r="G104" s="35">
        <f>SUMIFS(СВЦЭМ!$D$33:$D$776,СВЦЭМ!$A$33:$A$776,$A104,СВЦЭМ!$B$33:$B$776,G$83)+'СЕТ СН'!$H$11+СВЦЭМ!$D$10+'СЕТ СН'!$H$5-'СЕТ СН'!$H$21</f>
        <v>3734.9092368000001</v>
      </c>
      <c r="H104" s="35">
        <f>SUMIFS(СВЦЭМ!$D$33:$D$776,СВЦЭМ!$A$33:$A$776,$A104,СВЦЭМ!$B$33:$B$776,H$83)+'СЕТ СН'!$H$11+СВЦЭМ!$D$10+'СЕТ СН'!$H$5-'СЕТ СН'!$H$21</f>
        <v>3653.9407136299997</v>
      </c>
      <c r="I104" s="35">
        <f>SUMIFS(СВЦЭМ!$D$33:$D$776,СВЦЭМ!$A$33:$A$776,$A104,СВЦЭМ!$B$33:$B$776,I$83)+'СЕТ СН'!$H$11+СВЦЭМ!$D$10+'СЕТ СН'!$H$5-'СЕТ СН'!$H$21</f>
        <v>3557.4093479499998</v>
      </c>
      <c r="J104" s="35">
        <f>SUMIFS(СВЦЭМ!$D$33:$D$776,СВЦЭМ!$A$33:$A$776,$A104,СВЦЭМ!$B$33:$B$776,J$83)+'СЕТ СН'!$H$11+СВЦЭМ!$D$10+'СЕТ СН'!$H$5-'СЕТ СН'!$H$21</f>
        <v>3461.4606258899998</v>
      </c>
      <c r="K104" s="35">
        <f>SUMIFS(СВЦЭМ!$D$33:$D$776,СВЦЭМ!$A$33:$A$776,$A104,СВЦЭМ!$B$33:$B$776,K$83)+'СЕТ СН'!$H$11+СВЦЭМ!$D$10+'СЕТ СН'!$H$5-'СЕТ СН'!$H$21</f>
        <v>3419.6329478899997</v>
      </c>
      <c r="L104" s="35">
        <f>SUMIFS(СВЦЭМ!$D$33:$D$776,СВЦЭМ!$A$33:$A$776,$A104,СВЦЭМ!$B$33:$B$776,L$83)+'СЕТ СН'!$H$11+СВЦЭМ!$D$10+'СЕТ СН'!$H$5-'СЕТ СН'!$H$21</f>
        <v>3399.7173075699998</v>
      </c>
      <c r="M104" s="35">
        <f>SUMIFS(СВЦЭМ!$D$33:$D$776,СВЦЭМ!$A$33:$A$776,$A104,СВЦЭМ!$B$33:$B$776,M$83)+'СЕТ СН'!$H$11+СВЦЭМ!$D$10+'СЕТ СН'!$H$5-'СЕТ СН'!$H$21</f>
        <v>3397.0321074200001</v>
      </c>
      <c r="N104" s="35">
        <f>SUMIFS(СВЦЭМ!$D$33:$D$776,СВЦЭМ!$A$33:$A$776,$A104,СВЦЭМ!$B$33:$B$776,N$83)+'СЕТ СН'!$H$11+СВЦЭМ!$D$10+'СЕТ СН'!$H$5-'СЕТ СН'!$H$21</f>
        <v>3394.8949723799997</v>
      </c>
      <c r="O104" s="35">
        <f>SUMIFS(СВЦЭМ!$D$33:$D$776,СВЦЭМ!$A$33:$A$776,$A104,СВЦЭМ!$B$33:$B$776,O$83)+'СЕТ СН'!$H$11+СВЦЭМ!$D$10+'СЕТ СН'!$H$5-'СЕТ СН'!$H$21</f>
        <v>3397.6167812799999</v>
      </c>
      <c r="P104" s="35">
        <f>SUMIFS(СВЦЭМ!$D$33:$D$776,СВЦЭМ!$A$33:$A$776,$A104,СВЦЭМ!$B$33:$B$776,P$83)+'СЕТ СН'!$H$11+СВЦЭМ!$D$10+'СЕТ СН'!$H$5-'СЕТ СН'!$H$21</f>
        <v>3406.5095577100001</v>
      </c>
      <c r="Q104" s="35">
        <f>SUMIFS(СВЦЭМ!$D$33:$D$776,СВЦЭМ!$A$33:$A$776,$A104,СВЦЭМ!$B$33:$B$776,Q$83)+'СЕТ СН'!$H$11+СВЦЭМ!$D$10+'СЕТ СН'!$H$5-'СЕТ СН'!$H$21</f>
        <v>3410.3392129699996</v>
      </c>
      <c r="R104" s="35">
        <f>SUMIFS(СВЦЭМ!$D$33:$D$776,СВЦЭМ!$A$33:$A$776,$A104,СВЦЭМ!$B$33:$B$776,R$83)+'СЕТ СН'!$H$11+СВЦЭМ!$D$10+'СЕТ СН'!$H$5-'СЕТ СН'!$H$21</f>
        <v>3412.0393153</v>
      </c>
      <c r="S104" s="35">
        <f>SUMIFS(СВЦЭМ!$D$33:$D$776,СВЦЭМ!$A$33:$A$776,$A104,СВЦЭМ!$B$33:$B$776,S$83)+'СЕТ СН'!$H$11+СВЦЭМ!$D$10+'СЕТ СН'!$H$5-'СЕТ СН'!$H$21</f>
        <v>3412.1259745299999</v>
      </c>
      <c r="T104" s="35">
        <f>SUMIFS(СВЦЭМ!$D$33:$D$776,СВЦЭМ!$A$33:$A$776,$A104,СВЦЭМ!$B$33:$B$776,T$83)+'СЕТ СН'!$H$11+СВЦЭМ!$D$10+'СЕТ СН'!$H$5-'СЕТ СН'!$H$21</f>
        <v>3405.7000455299999</v>
      </c>
      <c r="U104" s="35">
        <f>SUMIFS(СВЦЭМ!$D$33:$D$776,СВЦЭМ!$A$33:$A$776,$A104,СВЦЭМ!$B$33:$B$776,U$83)+'СЕТ СН'!$H$11+СВЦЭМ!$D$10+'СЕТ СН'!$H$5-'СЕТ СН'!$H$21</f>
        <v>3401.5423618599998</v>
      </c>
      <c r="V104" s="35">
        <f>SUMIFS(СВЦЭМ!$D$33:$D$776,СВЦЭМ!$A$33:$A$776,$A104,СВЦЭМ!$B$33:$B$776,V$83)+'СЕТ СН'!$H$11+СВЦЭМ!$D$10+'СЕТ СН'!$H$5-'СЕТ СН'!$H$21</f>
        <v>3413.5567557300001</v>
      </c>
      <c r="W104" s="35">
        <f>SUMIFS(СВЦЭМ!$D$33:$D$776,СВЦЭМ!$A$33:$A$776,$A104,СВЦЭМ!$B$33:$B$776,W$83)+'СЕТ СН'!$H$11+СВЦЭМ!$D$10+'СЕТ СН'!$H$5-'СЕТ СН'!$H$21</f>
        <v>3421.2310828700001</v>
      </c>
      <c r="X104" s="35">
        <f>SUMIFS(СВЦЭМ!$D$33:$D$776,СВЦЭМ!$A$33:$A$776,$A104,СВЦЭМ!$B$33:$B$776,X$83)+'СЕТ СН'!$H$11+СВЦЭМ!$D$10+'СЕТ СН'!$H$5-'СЕТ СН'!$H$21</f>
        <v>3426.2361796799996</v>
      </c>
      <c r="Y104" s="35">
        <f>SUMIFS(СВЦЭМ!$D$33:$D$776,СВЦЭМ!$A$33:$A$776,$A104,СВЦЭМ!$B$33:$B$776,Y$83)+'СЕТ СН'!$H$11+СВЦЭМ!$D$10+'СЕТ СН'!$H$5-'СЕТ СН'!$H$21</f>
        <v>3499.1366750799998</v>
      </c>
    </row>
    <row r="105" spans="1:25" ht="15.75" x14ac:dyDescent="0.2">
      <c r="A105" s="34">
        <f t="shared" si="2"/>
        <v>43607</v>
      </c>
      <c r="B105" s="35">
        <f>SUMIFS(СВЦЭМ!$D$33:$D$776,СВЦЭМ!$A$33:$A$776,$A105,СВЦЭМ!$B$33:$B$776,B$83)+'СЕТ СН'!$H$11+СВЦЭМ!$D$10+'СЕТ СН'!$H$5-'СЕТ СН'!$H$21</f>
        <v>3590.5969414799997</v>
      </c>
      <c r="C105" s="35">
        <f>SUMIFS(СВЦЭМ!$D$33:$D$776,СВЦЭМ!$A$33:$A$776,$A105,СВЦЭМ!$B$33:$B$776,C$83)+'СЕТ СН'!$H$11+СВЦЭМ!$D$10+'СЕТ СН'!$H$5-'СЕТ СН'!$H$21</f>
        <v>3691.4292894499999</v>
      </c>
      <c r="D105" s="35">
        <f>SUMIFS(СВЦЭМ!$D$33:$D$776,СВЦЭМ!$A$33:$A$776,$A105,СВЦЭМ!$B$33:$B$776,D$83)+'СЕТ СН'!$H$11+СВЦЭМ!$D$10+'СЕТ СН'!$H$5-'СЕТ СН'!$H$21</f>
        <v>3743.9390662699998</v>
      </c>
      <c r="E105" s="35">
        <f>SUMIFS(СВЦЭМ!$D$33:$D$776,СВЦЭМ!$A$33:$A$776,$A105,СВЦЭМ!$B$33:$B$776,E$83)+'СЕТ СН'!$H$11+СВЦЭМ!$D$10+'СЕТ СН'!$H$5-'СЕТ СН'!$H$21</f>
        <v>3743.8868419099999</v>
      </c>
      <c r="F105" s="35">
        <f>SUMIFS(СВЦЭМ!$D$33:$D$776,СВЦЭМ!$A$33:$A$776,$A105,СВЦЭМ!$B$33:$B$776,F$83)+'СЕТ СН'!$H$11+СВЦЭМ!$D$10+'СЕТ СН'!$H$5-'СЕТ СН'!$H$21</f>
        <v>3738.0069099799998</v>
      </c>
      <c r="G105" s="35">
        <f>SUMIFS(СВЦЭМ!$D$33:$D$776,СВЦЭМ!$A$33:$A$776,$A105,СВЦЭМ!$B$33:$B$776,G$83)+'СЕТ СН'!$H$11+СВЦЭМ!$D$10+'СЕТ СН'!$H$5-'СЕТ СН'!$H$21</f>
        <v>3733.4371974999999</v>
      </c>
      <c r="H105" s="35">
        <f>SUMIFS(СВЦЭМ!$D$33:$D$776,СВЦЭМ!$A$33:$A$776,$A105,СВЦЭМ!$B$33:$B$776,H$83)+'СЕТ СН'!$H$11+СВЦЭМ!$D$10+'СЕТ СН'!$H$5-'СЕТ СН'!$H$21</f>
        <v>3639.5872716699996</v>
      </c>
      <c r="I105" s="35">
        <f>SUMIFS(СВЦЭМ!$D$33:$D$776,СВЦЭМ!$A$33:$A$776,$A105,СВЦЭМ!$B$33:$B$776,I$83)+'СЕТ СН'!$H$11+СВЦЭМ!$D$10+'СЕТ СН'!$H$5-'СЕТ СН'!$H$21</f>
        <v>3549.4447238299999</v>
      </c>
      <c r="J105" s="35">
        <f>SUMIFS(СВЦЭМ!$D$33:$D$776,СВЦЭМ!$A$33:$A$776,$A105,СВЦЭМ!$B$33:$B$776,J$83)+'СЕТ СН'!$H$11+СВЦЭМ!$D$10+'СЕТ СН'!$H$5-'СЕТ СН'!$H$21</f>
        <v>3470.02445111</v>
      </c>
      <c r="K105" s="35">
        <f>SUMIFS(СВЦЭМ!$D$33:$D$776,СВЦЭМ!$A$33:$A$776,$A105,СВЦЭМ!$B$33:$B$776,K$83)+'СЕТ СН'!$H$11+СВЦЭМ!$D$10+'СЕТ СН'!$H$5-'СЕТ СН'!$H$21</f>
        <v>3427.5692191399999</v>
      </c>
      <c r="L105" s="35">
        <f>SUMIFS(СВЦЭМ!$D$33:$D$776,СВЦЭМ!$A$33:$A$776,$A105,СВЦЭМ!$B$33:$B$776,L$83)+'СЕТ СН'!$H$11+СВЦЭМ!$D$10+'СЕТ СН'!$H$5-'СЕТ СН'!$H$21</f>
        <v>3408.1879930999999</v>
      </c>
      <c r="M105" s="35">
        <f>SUMIFS(СВЦЭМ!$D$33:$D$776,СВЦЭМ!$A$33:$A$776,$A105,СВЦЭМ!$B$33:$B$776,M$83)+'СЕТ СН'!$H$11+СВЦЭМ!$D$10+'СЕТ СН'!$H$5-'СЕТ СН'!$H$21</f>
        <v>3401.4572263999999</v>
      </c>
      <c r="N105" s="35">
        <f>SUMIFS(СВЦЭМ!$D$33:$D$776,СВЦЭМ!$A$33:$A$776,$A105,СВЦЭМ!$B$33:$B$776,N$83)+'СЕТ СН'!$H$11+СВЦЭМ!$D$10+'СЕТ СН'!$H$5-'СЕТ СН'!$H$21</f>
        <v>3401.0939594199999</v>
      </c>
      <c r="O105" s="35">
        <f>SUMIFS(СВЦЭМ!$D$33:$D$776,СВЦЭМ!$A$33:$A$776,$A105,СВЦЭМ!$B$33:$B$776,O$83)+'СЕТ СН'!$H$11+СВЦЭМ!$D$10+'СЕТ СН'!$H$5-'СЕТ СН'!$H$21</f>
        <v>3397.7809089499997</v>
      </c>
      <c r="P105" s="35">
        <f>SUMIFS(СВЦЭМ!$D$33:$D$776,СВЦЭМ!$A$33:$A$776,$A105,СВЦЭМ!$B$33:$B$776,P$83)+'СЕТ СН'!$H$11+СВЦЭМ!$D$10+'СЕТ СН'!$H$5-'СЕТ СН'!$H$21</f>
        <v>3401.8388490399998</v>
      </c>
      <c r="Q105" s="35">
        <f>SUMIFS(СВЦЭМ!$D$33:$D$776,СВЦЭМ!$A$33:$A$776,$A105,СВЦЭМ!$B$33:$B$776,Q$83)+'СЕТ СН'!$H$11+СВЦЭМ!$D$10+'СЕТ СН'!$H$5-'СЕТ СН'!$H$21</f>
        <v>3400.5931407799999</v>
      </c>
      <c r="R105" s="35">
        <f>SUMIFS(СВЦЭМ!$D$33:$D$776,СВЦЭМ!$A$33:$A$776,$A105,СВЦЭМ!$B$33:$B$776,R$83)+'СЕТ СН'!$H$11+СВЦЭМ!$D$10+'СЕТ СН'!$H$5-'СЕТ СН'!$H$21</f>
        <v>3399.7265718999997</v>
      </c>
      <c r="S105" s="35">
        <f>SUMIFS(СВЦЭМ!$D$33:$D$776,СВЦЭМ!$A$33:$A$776,$A105,СВЦЭМ!$B$33:$B$776,S$83)+'СЕТ СН'!$H$11+СВЦЭМ!$D$10+'СЕТ СН'!$H$5-'СЕТ СН'!$H$21</f>
        <v>3400.2953597400001</v>
      </c>
      <c r="T105" s="35">
        <f>SUMIFS(СВЦЭМ!$D$33:$D$776,СВЦЭМ!$A$33:$A$776,$A105,СВЦЭМ!$B$33:$B$776,T$83)+'СЕТ СН'!$H$11+СВЦЭМ!$D$10+'СЕТ СН'!$H$5-'СЕТ СН'!$H$21</f>
        <v>3402.0868034999999</v>
      </c>
      <c r="U105" s="35">
        <f>SUMIFS(СВЦЭМ!$D$33:$D$776,СВЦЭМ!$A$33:$A$776,$A105,СВЦЭМ!$B$33:$B$776,U$83)+'СЕТ СН'!$H$11+СВЦЭМ!$D$10+'СЕТ СН'!$H$5-'СЕТ СН'!$H$21</f>
        <v>3403.1882247799999</v>
      </c>
      <c r="V105" s="35">
        <f>SUMIFS(СВЦЭМ!$D$33:$D$776,СВЦЭМ!$A$33:$A$776,$A105,СВЦЭМ!$B$33:$B$776,V$83)+'СЕТ СН'!$H$11+СВЦЭМ!$D$10+'СЕТ СН'!$H$5-'СЕТ СН'!$H$21</f>
        <v>3413.6003366499999</v>
      </c>
      <c r="W105" s="35">
        <f>SUMIFS(СВЦЭМ!$D$33:$D$776,СВЦЭМ!$A$33:$A$776,$A105,СВЦЭМ!$B$33:$B$776,W$83)+'СЕТ СН'!$H$11+СВЦЭМ!$D$10+'СЕТ СН'!$H$5-'СЕТ СН'!$H$21</f>
        <v>3418.9189728699998</v>
      </c>
      <c r="X105" s="35">
        <f>SUMIFS(СВЦЭМ!$D$33:$D$776,СВЦЭМ!$A$33:$A$776,$A105,СВЦЭМ!$B$33:$B$776,X$83)+'СЕТ СН'!$H$11+СВЦЭМ!$D$10+'СЕТ СН'!$H$5-'СЕТ СН'!$H$21</f>
        <v>3424.35617194</v>
      </c>
      <c r="Y105" s="35">
        <f>SUMIFS(СВЦЭМ!$D$33:$D$776,СВЦЭМ!$A$33:$A$776,$A105,СВЦЭМ!$B$33:$B$776,Y$83)+'СЕТ СН'!$H$11+СВЦЭМ!$D$10+'СЕТ СН'!$H$5-'СЕТ СН'!$H$21</f>
        <v>3481.5567921900001</v>
      </c>
    </row>
    <row r="106" spans="1:25" ht="15.75" x14ac:dyDescent="0.2">
      <c r="A106" s="34">
        <f t="shared" si="2"/>
        <v>43608</v>
      </c>
      <c r="B106" s="35">
        <f>SUMIFS(СВЦЭМ!$D$33:$D$776,СВЦЭМ!$A$33:$A$776,$A106,СВЦЭМ!$B$33:$B$776,B$83)+'СЕТ СН'!$H$11+СВЦЭМ!$D$10+'СЕТ СН'!$H$5-'СЕТ СН'!$H$21</f>
        <v>3597.9678286999997</v>
      </c>
      <c r="C106" s="35">
        <f>SUMIFS(СВЦЭМ!$D$33:$D$776,СВЦЭМ!$A$33:$A$776,$A106,СВЦЭМ!$B$33:$B$776,C$83)+'СЕТ СН'!$H$11+СВЦЭМ!$D$10+'СЕТ СН'!$H$5-'СЕТ СН'!$H$21</f>
        <v>3687.3475976099999</v>
      </c>
      <c r="D106" s="35">
        <f>SUMIFS(СВЦЭМ!$D$33:$D$776,СВЦЭМ!$A$33:$A$776,$A106,СВЦЭМ!$B$33:$B$776,D$83)+'СЕТ СН'!$H$11+СВЦЭМ!$D$10+'СЕТ СН'!$H$5-'СЕТ СН'!$H$21</f>
        <v>3743.1295826099999</v>
      </c>
      <c r="E106" s="35">
        <f>SUMIFS(СВЦЭМ!$D$33:$D$776,СВЦЭМ!$A$33:$A$776,$A106,СВЦЭМ!$B$33:$B$776,E$83)+'СЕТ СН'!$H$11+СВЦЭМ!$D$10+'СЕТ СН'!$H$5-'СЕТ СН'!$H$21</f>
        <v>3750.17952281</v>
      </c>
      <c r="F106" s="35">
        <f>SUMIFS(СВЦЭМ!$D$33:$D$776,СВЦЭМ!$A$33:$A$776,$A106,СВЦЭМ!$B$33:$B$776,F$83)+'СЕТ СН'!$H$11+СВЦЭМ!$D$10+'СЕТ СН'!$H$5-'СЕТ СН'!$H$21</f>
        <v>3736.3805580600001</v>
      </c>
      <c r="G106" s="35">
        <f>SUMIFS(СВЦЭМ!$D$33:$D$776,СВЦЭМ!$A$33:$A$776,$A106,СВЦЭМ!$B$33:$B$776,G$83)+'СЕТ СН'!$H$11+СВЦЭМ!$D$10+'СЕТ СН'!$H$5-'СЕТ СН'!$H$21</f>
        <v>3739.2718072899997</v>
      </c>
      <c r="H106" s="35">
        <f>SUMIFS(СВЦЭМ!$D$33:$D$776,СВЦЭМ!$A$33:$A$776,$A106,СВЦЭМ!$B$33:$B$776,H$83)+'СЕТ СН'!$H$11+СВЦЭМ!$D$10+'СЕТ СН'!$H$5-'СЕТ СН'!$H$21</f>
        <v>3652.3050846400001</v>
      </c>
      <c r="I106" s="35">
        <f>SUMIFS(СВЦЭМ!$D$33:$D$776,СВЦЭМ!$A$33:$A$776,$A106,СВЦЭМ!$B$33:$B$776,I$83)+'СЕТ СН'!$H$11+СВЦЭМ!$D$10+'СЕТ СН'!$H$5-'СЕТ СН'!$H$21</f>
        <v>3540.8776556499997</v>
      </c>
      <c r="J106" s="35">
        <f>SUMIFS(СВЦЭМ!$D$33:$D$776,СВЦЭМ!$A$33:$A$776,$A106,СВЦЭМ!$B$33:$B$776,J$83)+'СЕТ СН'!$H$11+СВЦЭМ!$D$10+'СЕТ СН'!$H$5-'СЕТ СН'!$H$21</f>
        <v>3461.9816263899997</v>
      </c>
      <c r="K106" s="35">
        <f>SUMIFS(СВЦЭМ!$D$33:$D$776,СВЦЭМ!$A$33:$A$776,$A106,СВЦЭМ!$B$33:$B$776,K$83)+'СЕТ СН'!$H$11+СВЦЭМ!$D$10+'СЕТ СН'!$H$5-'СЕТ СН'!$H$21</f>
        <v>3419.2456619300001</v>
      </c>
      <c r="L106" s="35">
        <f>SUMIFS(СВЦЭМ!$D$33:$D$776,СВЦЭМ!$A$33:$A$776,$A106,СВЦЭМ!$B$33:$B$776,L$83)+'СЕТ СН'!$H$11+СВЦЭМ!$D$10+'СЕТ СН'!$H$5-'СЕТ СН'!$H$21</f>
        <v>3398.5910420099999</v>
      </c>
      <c r="M106" s="35">
        <f>SUMIFS(СВЦЭМ!$D$33:$D$776,СВЦЭМ!$A$33:$A$776,$A106,СВЦЭМ!$B$33:$B$776,M$83)+'СЕТ СН'!$H$11+СВЦЭМ!$D$10+'СЕТ СН'!$H$5-'СЕТ СН'!$H$21</f>
        <v>3390.6203591399999</v>
      </c>
      <c r="N106" s="35">
        <f>SUMIFS(СВЦЭМ!$D$33:$D$776,СВЦЭМ!$A$33:$A$776,$A106,СВЦЭМ!$B$33:$B$776,N$83)+'СЕТ СН'!$H$11+СВЦЭМ!$D$10+'СЕТ СН'!$H$5-'СЕТ СН'!$H$21</f>
        <v>3386.6257083299997</v>
      </c>
      <c r="O106" s="35">
        <f>SUMIFS(СВЦЭМ!$D$33:$D$776,СВЦЭМ!$A$33:$A$776,$A106,СВЦЭМ!$B$33:$B$776,O$83)+'СЕТ СН'!$H$11+СВЦЭМ!$D$10+'СЕТ СН'!$H$5-'СЕТ СН'!$H$21</f>
        <v>3377.8939413799999</v>
      </c>
      <c r="P106" s="35">
        <f>SUMIFS(СВЦЭМ!$D$33:$D$776,СВЦЭМ!$A$33:$A$776,$A106,СВЦЭМ!$B$33:$B$776,P$83)+'СЕТ СН'!$H$11+СВЦЭМ!$D$10+'СЕТ СН'!$H$5-'СЕТ СН'!$H$21</f>
        <v>3386.04588543</v>
      </c>
      <c r="Q106" s="35">
        <f>SUMIFS(СВЦЭМ!$D$33:$D$776,СВЦЭМ!$A$33:$A$776,$A106,СВЦЭМ!$B$33:$B$776,Q$83)+'СЕТ СН'!$H$11+СВЦЭМ!$D$10+'СЕТ СН'!$H$5-'СЕТ СН'!$H$21</f>
        <v>3391.5226783399999</v>
      </c>
      <c r="R106" s="35">
        <f>SUMIFS(СВЦЭМ!$D$33:$D$776,СВЦЭМ!$A$33:$A$776,$A106,СВЦЭМ!$B$33:$B$776,R$83)+'СЕТ СН'!$H$11+СВЦЭМ!$D$10+'СЕТ СН'!$H$5-'СЕТ СН'!$H$21</f>
        <v>3390.4108738599998</v>
      </c>
      <c r="S106" s="35">
        <f>SUMIFS(СВЦЭМ!$D$33:$D$776,СВЦЭМ!$A$33:$A$776,$A106,СВЦЭМ!$B$33:$B$776,S$83)+'СЕТ СН'!$H$11+СВЦЭМ!$D$10+'СЕТ СН'!$H$5-'СЕТ СН'!$H$21</f>
        <v>3386.73602669</v>
      </c>
      <c r="T106" s="35">
        <f>SUMIFS(СВЦЭМ!$D$33:$D$776,СВЦЭМ!$A$33:$A$776,$A106,СВЦЭМ!$B$33:$B$776,T$83)+'СЕТ СН'!$H$11+СВЦЭМ!$D$10+'СЕТ СН'!$H$5-'СЕТ СН'!$H$21</f>
        <v>3390.6878286699998</v>
      </c>
      <c r="U106" s="35">
        <f>SUMIFS(СВЦЭМ!$D$33:$D$776,СВЦЭМ!$A$33:$A$776,$A106,СВЦЭМ!$B$33:$B$776,U$83)+'СЕТ СН'!$H$11+СВЦЭМ!$D$10+'СЕТ СН'!$H$5-'СЕТ СН'!$H$21</f>
        <v>3389.7401394999997</v>
      </c>
      <c r="V106" s="35">
        <f>SUMIFS(СВЦЭМ!$D$33:$D$776,СВЦЭМ!$A$33:$A$776,$A106,СВЦЭМ!$B$33:$B$776,V$83)+'СЕТ СН'!$H$11+СВЦЭМ!$D$10+'СЕТ СН'!$H$5-'СЕТ СН'!$H$21</f>
        <v>3396.1208557299997</v>
      </c>
      <c r="W106" s="35">
        <f>SUMIFS(СВЦЭМ!$D$33:$D$776,СВЦЭМ!$A$33:$A$776,$A106,СВЦЭМ!$B$33:$B$776,W$83)+'СЕТ СН'!$H$11+СВЦЭМ!$D$10+'СЕТ СН'!$H$5-'СЕТ СН'!$H$21</f>
        <v>3400.5085167500001</v>
      </c>
      <c r="X106" s="35">
        <f>SUMIFS(СВЦЭМ!$D$33:$D$776,СВЦЭМ!$A$33:$A$776,$A106,СВЦЭМ!$B$33:$B$776,X$83)+'СЕТ СН'!$H$11+СВЦЭМ!$D$10+'СЕТ СН'!$H$5-'СЕТ СН'!$H$21</f>
        <v>3412.98835706</v>
      </c>
      <c r="Y106" s="35">
        <f>SUMIFS(СВЦЭМ!$D$33:$D$776,СВЦЭМ!$A$33:$A$776,$A106,СВЦЭМ!$B$33:$B$776,Y$83)+'СЕТ СН'!$H$11+СВЦЭМ!$D$10+'СЕТ СН'!$H$5-'СЕТ СН'!$H$21</f>
        <v>3455.5819752999996</v>
      </c>
    </row>
    <row r="107" spans="1:25" ht="15.75" x14ac:dyDescent="0.2">
      <c r="A107" s="34">
        <f t="shared" si="2"/>
        <v>43609</v>
      </c>
      <c r="B107" s="35">
        <f>SUMIFS(СВЦЭМ!$D$33:$D$776,СВЦЭМ!$A$33:$A$776,$A107,СВЦЭМ!$B$33:$B$776,B$83)+'СЕТ СН'!$H$11+СВЦЭМ!$D$10+'СЕТ СН'!$H$5-'СЕТ СН'!$H$21</f>
        <v>3571.9561106599999</v>
      </c>
      <c r="C107" s="35">
        <f>SUMIFS(СВЦЭМ!$D$33:$D$776,СВЦЭМ!$A$33:$A$776,$A107,СВЦЭМ!$B$33:$B$776,C$83)+'СЕТ СН'!$H$11+СВЦЭМ!$D$10+'СЕТ СН'!$H$5-'СЕТ СН'!$H$21</f>
        <v>3665.2157178999996</v>
      </c>
      <c r="D107" s="35">
        <f>SUMIFS(СВЦЭМ!$D$33:$D$776,СВЦЭМ!$A$33:$A$776,$A107,СВЦЭМ!$B$33:$B$776,D$83)+'СЕТ СН'!$H$11+СВЦЭМ!$D$10+'СЕТ СН'!$H$5-'СЕТ СН'!$H$21</f>
        <v>3767.5077416199997</v>
      </c>
      <c r="E107" s="35">
        <f>SUMIFS(СВЦЭМ!$D$33:$D$776,СВЦЭМ!$A$33:$A$776,$A107,СВЦЭМ!$B$33:$B$776,E$83)+'СЕТ СН'!$H$11+СВЦЭМ!$D$10+'СЕТ СН'!$H$5-'СЕТ СН'!$H$21</f>
        <v>3785.9636852999997</v>
      </c>
      <c r="F107" s="35">
        <f>SUMIFS(СВЦЭМ!$D$33:$D$776,СВЦЭМ!$A$33:$A$776,$A107,СВЦЭМ!$B$33:$B$776,F$83)+'СЕТ СН'!$H$11+СВЦЭМ!$D$10+'СЕТ СН'!$H$5-'СЕТ СН'!$H$21</f>
        <v>3784.5636611800001</v>
      </c>
      <c r="G107" s="35">
        <f>SUMIFS(СВЦЭМ!$D$33:$D$776,СВЦЭМ!$A$33:$A$776,$A107,СВЦЭМ!$B$33:$B$776,G$83)+'СЕТ СН'!$H$11+СВЦЭМ!$D$10+'СЕТ СН'!$H$5-'СЕТ СН'!$H$21</f>
        <v>3768.4881504</v>
      </c>
      <c r="H107" s="35">
        <f>SUMIFS(СВЦЭМ!$D$33:$D$776,СВЦЭМ!$A$33:$A$776,$A107,СВЦЭМ!$B$33:$B$776,H$83)+'СЕТ СН'!$H$11+СВЦЭМ!$D$10+'СЕТ СН'!$H$5-'СЕТ СН'!$H$21</f>
        <v>3645.3626188399999</v>
      </c>
      <c r="I107" s="35">
        <f>SUMIFS(СВЦЭМ!$D$33:$D$776,СВЦЭМ!$A$33:$A$776,$A107,СВЦЭМ!$B$33:$B$776,I$83)+'СЕТ СН'!$H$11+СВЦЭМ!$D$10+'СЕТ СН'!$H$5-'СЕТ СН'!$H$21</f>
        <v>3540.49580599</v>
      </c>
      <c r="J107" s="35">
        <f>SUMIFS(СВЦЭМ!$D$33:$D$776,СВЦЭМ!$A$33:$A$776,$A107,СВЦЭМ!$B$33:$B$776,J$83)+'СЕТ СН'!$H$11+СВЦЭМ!$D$10+'СЕТ СН'!$H$5-'СЕТ СН'!$H$21</f>
        <v>3476.5786442099998</v>
      </c>
      <c r="K107" s="35">
        <f>SUMIFS(СВЦЭМ!$D$33:$D$776,СВЦЭМ!$A$33:$A$776,$A107,СВЦЭМ!$B$33:$B$776,K$83)+'СЕТ СН'!$H$11+СВЦЭМ!$D$10+'СЕТ СН'!$H$5-'СЕТ СН'!$H$21</f>
        <v>3432.4886023399999</v>
      </c>
      <c r="L107" s="35">
        <f>SUMIFS(СВЦЭМ!$D$33:$D$776,СВЦЭМ!$A$33:$A$776,$A107,СВЦЭМ!$B$33:$B$776,L$83)+'СЕТ СН'!$H$11+СВЦЭМ!$D$10+'СЕТ СН'!$H$5-'СЕТ СН'!$H$21</f>
        <v>3406.3642425199996</v>
      </c>
      <c r="M107" s="35">
        <f>SUMIFS(СВЦЭМ!$D$33:$D$776,СВЦЭМ!$A$33:$A$776,$A107,СВЦЭМ!$B$33:$B$776,M$83)+'СЕТ СН'!$H$11+СВЦЭМ!$D$10+'СЕТ СН'!$H$5-'СЕТ СН'!$H$21</f>
        <v>3397.8179304099999</v>
      </c>
      <c r="N107" s="35">
        <f>SUMIFS(СВЦЭМ!$D$33:$D$776,СВЦЭМ!$A$33:$A$776,$A107,СВЦЭМ!$B$33:$B$776,N$83)+'СЕТ СН'!$H$11+СВЦЭМ!$D$10+'СЕТ СН'!$H$5-'СЕТ СН'!$H$21</f>
        <v>3395.7602345</v>
      </c>
      <c r="O107" s="35">
        <f>SUMIFS(СВЦЭМ!$D$33:$D$776,СВЦЭМ!$A$33:$A$776,$A107,СВЦЭМ!$B$33:$B$776,O$83)+'СЕТ СН'!$H$11+СВЦЭМ!$D$10+'СЕТ СН'!$H$5-'СЕТ СН'!$H$21</f>
        <v>3388.6814878199998</v>
      </c>
      <c r="P107" s="35">
        <f>SUMIFS(СВЦЭМ!$D$33:$D$776,СВЦЭМ!$A$33:$A$776,$A107,СВЦЭМ!$B$33:$B$776,P$83)+'СЕТ СН'!$H$11+СВЦЭМ!$D$10+'СЕТ СН'!$H$5-'СЕТ СН'!$H$21</f>
        <v>3387.6147334299999</v>
      </c>
      <c r="Q107" s="35">
        <f>SUMIFS(СВЦЭМ!$D$33:$D$776,СВЦЭМ!$A$33:$A$776,$A107,СВЦЭМ!$B$33:$B$776,Q$83)+'СЕТ СН'!$H$11+СВЦЭМ!$D$10+'СЕТ СН'!$H$5-'СЕТ СН'!$H$21</f>
        <v>3384.3136913799999</v>
      </c>
      <c r="R107" s="35">
        <f>SUMIFS(СВЦЭМ!$D$33:$D$776,СВЦЭМ!$A$33:$A$776,$A107,СВЦЭМ!$B$33:$B$776,R$83)+'СЕТ СН'!$H$11+СВЦЭМ!$D$10+'СЕТ СН'!$H$5-'СЕТ СН'!$H$21</f>
        <v>3384.41143788</v>
      </c>
      <c r="S107" s="35">
        <f>SUMIFS(СВЦЭМ!$D$33:$D$776,СВЦЭМ!$A$33:$A$776,$A107,СВЦЭМ!$B$33:$B$776,S$83)+'СЕТ СН'!$H$11+СВЦЭМ!$D$10+'СЕТ СН'!$H$5-'СЕТ СН'!$H$21</f>
        <v>3388.3229061699999</v>
      </c>
      <c r="T107" s="35">
        <f>SUMIFS(СВЦЭМ!$D$33:$D$776,СВЦЭМ!$A$33:$A$776,$A107,СВЦЭМ!$B$33:$B$776,T$83)+'СЕТ СН'!$H$11+СВЦЭМ!$D$10+'СЕТ СН'!$H$5-'СЕТ СН'!$H$21</f>
        <v>3395.7864821099997</v>
      </c>
      <c r="U107" s="35">
        <f>SUMIFS(СВЦЭМ!$D$33:$D$776,СВЦЭМ!$A$33:$A$776,$A107,СВЦЭМ!$B$33:$B$776,U$83)+'СЕТ СН'!$H$11+СВЦЭМ!$D$10+'СЕТ СН'!$H$5-'СЕТ СН'!$H$21</f>
        <v>3392.09637273</v>
      </c>
      <c r="V107" s="35">
        <f>SUMIFS(СВЦЭМ!$D$33:$D$776,СВЦЭМ!$A$33:$A$776,$A107,СВЦЭМ!$B$33:$B$776,V$83)+'СЕТ СН'!$H$11+СВЦЭМ!$D$10+'СЕТ СН'!$H$5-'СЕТ СН'!$H$21</f>
        <v>3397.7312957499998</v>
      </c>
      <c r="W107" s="35">
        <f>SUMIFS(СВЦЭМ!$D$33:$D$776,СВЦЭМ!$A$33:$A$776,$A107,СВЦЭМ!$B$33:$B$776,W$83)+'СЕТ СН'!$H$11+СВЦЭМ!$D$10+'СЕТ СН'!$H$5-'СЕТ СН'!$H$21</f>
        <v>3408.8785615199999</v>
      </c>
      <c r="X107" s="35">
        <f>SUMIFS(СВЦЭМ!$D$33:$D$776,СВЦЭМ!$A$33:$A$776,$A107,СВЦЭМ!$B$33:$B$776,X$83)+'СЕТ СН'!$H$11+СВЦЭМ!$D$10+'СЕТ СН'!$H$5-'СЕТ СН'!$H$21</f>
        <v>3415.14180597</v>
      </c>
      <c r="Y107" s="35">
        <f>SUMIFS(СВЦЭМ!$D$33:$D$776,СВЦЭМ!$A$33:$A$776,$A107,СВЦЭМ!$B$33:$B$776,Y$83)+'СЕТ СН'!$H$11+СВЦЭМ!$D$10+'СЕТ СН'!$H$5-'СЕТ СН'!$H$21</f>
        <v>3451.8828113299996</v>
      </c>
    </row>
    <row r="108" spans="1:25" ht="15.75" x14ac:dyDescent="0.2">
      <c r="A108" s="34">
        <f t="shared" si="2"/>
        <v>43610</v>
      </c>
      <c r="B108" s="35">
        <f>SUMIFS(СВЦЭМ!$D$33:$D$776,СВЦЭМ!$A$33:$A$776,$A108,СВЦЭМ!$B$33:$B$776,B$83)+'СЕТ СН'!$H$11+СВЦЭМ!$D$10+'СЕТ СН'!$H$5-'СЕТ СН'!$H$21</f>
        <v>3538.2359391099999</v>
      </c>
      <c r="C108" s="35">
        <f>SUMIFS(СВЦЭМ!$D$33:$D$776,СВЦЭМ!$A$33:$A$776,$A108,СВЦЭМ!$B$33:$B$776,C$83)+'СЕТ СН'!$H$11+СВЦЭМ!$D$10+'СЕТ СН'!$H$5-'СЕТ СН'!$H$21</f>
        <v>3595.3514037999998</v>
      </c>
      <c r="D108" s="35">
        <f>SUMIFS(СВЦЭМ!$D$33:$D$776,СВЦЭМ!$A$33:$A$776,$A108,СВЦЭМ!$B$33:$B$776,D$83)+'СЕТ СН'!$H$11+СВЦЭМ!$D$10+'СЕТ СН'!$H$5-'СЕТ СН'!$H$21</f>
        <v>3670.2847663399998</v>
      </c>
      <c r="E108" s="35">
        <f>SUMIFS(СВЦЭМ!$D$33:$D$776,СВЦЭМ!$A$33:$A$776,$A108,СВЦЭМ!$B$33:$B$776,E$83)+'СЕТ СН'!$H$11+СВЦЭМ!$D$10+'СЕТ СН'!$H$5-'СЕТ СН'!$H$21</f>
        <v>3693.5227690699999</v>
      </c>
      <c r="F108" s="35">
        <f>SUMIFS(СВЦЭМ!$D$33:$D$776,СВЦЭМ!$A$33:$A$776,$A108,СВЦЭМ!$B$33:$B$776,F$83)+'СЕТ СН'!$H$11+СВЦЭМ!$D$10+'СЕТ СН'!$H$5-'СЕТ СН'!$H$21</f>
        <v>3695.5519309399997</v>
      </c>
      <c r="G108" s="35">
        <f>SUMIFS(СВЦЭМ!$D$33:$D$776,СВЦЭМ!$A$33:$A$776,$A108,СВЦЭМ!$B$33:$B$776,G$83)+'СЕТ СН'!$H$11+СВЦЭМ!$D$10+'СЕТ СН'!$H$5-'СЕТ СН'!$H$21</f>
        <v>3703.3546667299997</v>
      </c>
      <c r="H108" s="35">
        <f>SUMIFS(СВЦЭМ!$D$33:$D$776,СВЦЭМ!$A$33:$A$776,$A108,СВЦЭМ!$B$33:$B$776,H$83)+'СЕТ СН'!$H$11+СВЦЭМ!$D$10+'СЕТ СН'!$H$5-'СЕТ СН'!$H$21</f>
        <v>3615.8469329199997</v>
      </c>
      <c r="I108" s="35">
        <f>SUMIFS(СВЦЭМ!$D$33:$D$776,СВЦЭМ!$A$33:$A$776,$A108,СВЦЭМ!$B$33:$B$776,I$83)+'СЕТ СН'!$H$11+СВЦЭМ!$D$10+'СЕТ СН'!$H$5-'СЕТ СН'!$H$21</f>
        <v>3530.7727103999996</v>
      </c>
      <c r="J108" s="35">
        <f>SUMIFS(СВЦЭМ!$D$33:$D$776,СВЦЭМ!$A$33:$A$776,$A108,СВЦЭМ!$B$33:$B$776,J$83)+'СЕТ СН'!$H$11+СВЦЭМ!$D$10+'СЕТ СН'!$H$5-'СЕТ СН'!$H$21</f>
        <v>3463.8515683199998</v>
      </c>
      <c r="K108" s="35">
        <f>SUMIFS(СВЦЭМ!$D$33:$D$776,СВЦЭМ!$A$33:$A$776,$A108,СВЦЭМ!$B$33:$B$776,K$83)+'СЕТ СН'!$H$11+СВЦЭМ!$D$10+'СЕТ СН'!$H$5-'СЕТ СН'!$H$21</f>
        <v>3415.9084512199997</v>
      </c>
      <c r="L108" s="35">
        <f>SUMIFS(СВЦЭМ!$D$33:$D$776,СВЦЭМ!$A$33:$A$776,$A108,СВЦЭМ!$B$33:$B$776,L$83)+'СЕТ СН'!$H$11+СВЦЭМ!$D$10+'СЕТ СН'!$H$5-'СЕТ СН'!$H$21</f>
        <v>3402.8795199899996</v>
      </c>
      <c r="M108" s="35">
        <f>SUMIFS(СВЦЭМ!$D$33:$D$776,СВЦЭМ!$A$33:$A$776,$A108,СВЦЭМ!$B$33:$B$776,M$83)+'СЕТ СН'!$H$11+СВЦЭМ!$D$10+'СЕТ СН'!$H$5-'СЕТ СН'!$H$21</f>
        <v>3389.1468771199998</v>
      </c>
      <c r="N108" s="35">
        <f>SUMIFS(СВЦЭМ!$D$33:$D$776,СВЦЭМ!$A$33:$A$776,$A108,СВЦЭМ!$B$33:$B$776,N$83)+'СЕТ СН'!$H$11+СВЦЭМ!$D$10+'СЕТ СН'!$H$5-'СЕТ СН'!$H$21</f>
        <v>3388.5962608</v>
      </c>
      <c r="O108" s="35">
        <f>SUMIFS(СВЦЭМ!$D$33:$D$776,СВЦЭМ!$A$33:$A$776,$A108,СВЦЭМ!$B$33:$B$776,O$83)+'СЕТ СН'!$H$11+СВЦЭМ!$D$10+'СЕТ СН'!$H$5-'СЕТ СН'!$H$21</f>
        <v>3382.5305615899997</v>
      </c>
      <c r="P108" s="35">
        <f>SUMIFS(СВЦЭМ!$D$33:$D$776,СВЦЭМ!$A$33:$A$776,$A108,СВЦЭМ!$B$33:$B$776,P$83)+'СЕТ СН'!$H$11+СВЦЭМ!$D$10+'СЕТ СН'!$H$5-'СЕТ СН'!$H$21</f>
        <v>3381.2392603600001</v>
      </c>
      <c r="Q108" s="35">
        <f>SUMIFS(СВЦЭМ!$D$33:$D$776,СВЦЭМ!$A$33:$A$776,$A108,СВЦЭМ!$B$33:$B$776,Q$83)+'СЕТ СН'!$H$11+СВЦЭМ!$D$10+'СЕТ СН'!$H$5-'СЕТ СН'!$H$21</f>
        <v>3379.2651224699998</v>
      </c>
      <c r="R108" s="35">
        <f>SUMIFS(СВЦЭМ!$D$33:$D$776,СВЦЭМ!$A$33:$A$776,$A108,СВЦЭМ!$B$33:$B$776,R$83)+'СЕТ СН'!$H$11+СВЦЭМ!$D$10+'СЕТ СН'!$H$5-'СЕТ СН'!$H$21</f>
        <v>3374.2492332499996</v>
      </c>
      <c r="S108" s="35">
        <f>SUMIFS(СВЦЭМ!$D$33:$D$776,СВЦЭМ!$A$33:$A$776,$A108,СВЦЭМ!$B$33:$B$776,S$83)+'СЕТ СН'!$H$11+СВЦЭМ!$D$10+'СЕТ СН'!$H$5-'СЕТ СН'!$H$21</f>
        <v>3359.2687785399999</v>
      </c>
      <c r="T108" s="35">
        <f>SUMIFS(СВЦЭМ!$D$33:$D$776,СВЦЭМ!$A$33:$A$776,$A108,СВЦЭМ!$B$33:$B$776,T$83)+'СЕТ СН'!$H$11+СВЦЭМ!$D$10+'СЕТ СН'!$H$5-'СЕТ СН'!$H$21</f>
        <v>3361.0377322099998</v>
      </c>
      <c r="U108" s="35">
        <f>SUMIFS(СВЦЭМ!$D$33:$D$776,СВЦЭМ!$A$33:$A$776,$A108,СВЦЭМ!$B$33:$B$776,U$83)+'СЕТ СН'!$H$11+СВЦЭМ!$D$10+'СЕТ СН'!$H$5-'СЕТ СН'!$H$21</f>
        <v>3356.2953496499999</v>
      </c>
      <c r="V108" s="35">
        <f>SUMIFS(СВЦЭМ!$D$33:$D$776,СВЦЭМ!$A$33:$A$776,$A108,СВЦЭМ!$B$33:$B$776,V$83)+'СЕТ СН'!$H$11+СВЦЭМ!$D$10+'СЕТ СН'!$H$5-'СЕТ СН'!$H$21</f>
        <v>3349.04211644</v>
      </c>
      <c r="W108" s="35">
        <f>SUMIFS(СВЦЭМ!$D$33:$D$776,СВЦЭМ!$A$33:$A$776,$A108,СВЦЭМ!$B$33:$B$776,W$83)+'СЕТ СН'!$H$11+СВЦЭМ!$D$10+'СЕТ СН'!$H$5-'СЕТ СН'!$H$21</f>
        <v>3365.9997833999996</v>
      </c>
      <c r="X108" s="35">
        <f>SUMIFS(СВЦЭМ!$D$33:$D$776,СВЦЭМ!$A$33:$A$776,$A108,СВЦЭМ!$B$33:$B$776,X$83)+'СЕТ СН'!$H$11+СВЦЭМ!$D$10+'СЕТ СН'!$H$5-'СЕТ СН'!$H$21</f>
        <v>3379.7632533999999</v>
      </c>
      <c r="Y108" s="35">
        <f>SUMIFS(СВЦЭМ!$D$33:$D$776,СВЦЭМ!$A$33:$A$776,$A108,СВЦЭМ!$B$33:$B$776,Y$83)+'СЕТ СН'!$H$11+СВЦЭМ!$D$10+'СЕТ СН'!$H$5-'СЕТ СН'!$H$21</f>
        <v>3421.8533145699998</v>
      </c>
    </row>
    <row r="109" spans="1:25" ht="15.75" x14ac:dyDescent="0.2">
      <c r="A109" s="34">
        <f t="shared" si="2"/>
        <v>43611</v>
      </c>
      <c r="B109" s="35">
        <f>SUMIFS(СВЦЭМ!$D$33:$D$776,СВЦЭМ!$A$33:$A$776,$A109,СВЦЭМ!$B$33:$B$776,B$83)+'СЕТ СН'!$H$11+СВЦЭМ!$D$10+'СЕТ СН'!$H$5-'СЕТ СН'!$H$21</f>
        <v>3511.9865669999999</v>
      </c>
      <c r="C109" s="35">
        <f>SUMIFS(СВЦЭМ!$D$33:$D$776,СВЦЭМ!$A$33:$A$776,$A109,СВЦЭМ!$B$33:$B$776,C$83)+'СЕТ СН'!$H$11+СВЦЭМ!$D$10+'СЕТ СН'!$H$5-'СЕТ СН'!$H$21</f>
        <v>3625.3670238</v>
      </c>
      <c r="D109" s="35">
        <f>SUMIFS(СВЦЭМ!$D$33:$D$776,СВЦЭМ!$A$33:$A$776,$A109,СВЦЭМ!$B$33:$B$776,D$83)+'СЕТ СН'!$H$11+СВЦЭМ!$D$10+'СЕТ СН'!$H$5-'СЕТ СН'!$H$21</f>
        <v>3722.7399443999998</v>
      </c>
      <c r="E109" s="35">
        <f>SUMIFS(СВЦЭМ!$D$33:$D$776,СВЦЭМ!$A$33:$A$776,$A109,СВЦЭМ!$B$33:$B$776,E$83)+'СЕТ СН'!$H$11+СВЦЭМ!$D$10+'СЕТ СН'!$H$5-'СЕТ СН'!$H$21</f>
        <v>3737.6565414099996</v>
      </c>
      <c r="F109" s="35">
        <f>SUMIFS(СВЦЭМ!$D$33:$D$776,СВЦЭМ!$A$33:$A$776,$A109,СВЦЭМ!$B$33:$B$776,F$83)+'СЕТ СН'!$H$11+СВЦЭМ!$D$10+'СЕТ СН'!$H$5-'СЕТ СН'!$H$21</f>
        <v>3736.0664637499999</v>
      </c>
      <c r="G109" s="35">
        <f>SUMIFS(СВЦЭМ!$D$33:$D$776,СВЦЭМ!$A$33:$A$776,$A109,СВЦЭМ!$B$33:$B$776,G$83)+'СЕТ СН'!$H$11+СВЦЭМ!$D$10+'СЕТ СН'!$H$5-'СЕТ СН'!$H$21</f>
        <v>3728.2696787300001</v>
      </c>
      <c r="H109" s="35">
        <f>SUMIFS(СВЦЭМ!$D$33:$D$776,СВЦЭМ!$A$33:$A$776,$A109,СВЦЭМ!$B$33:$B$776,H$83)+'СЕТ СН'!$H$11+СВЦЭМ!$D$10+'СЕТ СН'!$H$5-'СЕТ СН'!$H$21</f>
        <v>3645.7815397300001</v>
      </c>
      <c r="I109" s="35">
        <f>SUMIFS(СВЦЭМ!$D$33:$D$776,СВЦЭМ!$A$33:$A$776,$A109,СВЦЭМ!$B$33:$B$776,I$83)+'СЕТ СН'!$H$11+СВЦЭМ!$D$10+'СЕТ СН'!$H$5-'СЕТ СН'!$H$21</f>
        <v>3539.5127778899996</v>
      </c>
      <c r="J109" s="35">
        <f>SUMIFS(СВЦЭМ!$D$33:$D$776,СВЦЭМ!$A$33:$A$776,$A109,СВЦЭМ!$B$33:$B$776,J$83)+'СЕТ СН'!$H$11+СВЦЭМ!$D$10+'СЕТ СН'!$H$5-'СЕТ СН'!$H$21</f>
        <v>3425.5009068599998</v>
      </c>
      <c r="K109" s="35">
        <f>SUMIFS(СВЦЭМ!$D$33:$D$776,СВЦЭМ!$A$33:$A$776,$A109,СВЦЭМ!$B$33:$B$776,K$83)+'СЕТ СН'!$H$11+СВЦЭМ!$D$10+'СЕТ СН'!$H$5-'СЕТ СН'!$H$21</f>
        <v>3398.2709010799999</v>
      </c>
      <c r="L109" s="35">
        <f>SUMIFS(СВЦЭМ!$D$33:$D$776,СВЦЭМ!$A$33:$A$776,$A109,СВЦЭМ!$B$33:$B$776,L$83)+'СЕТ СН'!$H$11+СВЦЭМ!$D$10+'СЕТ СН'!$H$5-'СЕТ СН'!$H$21</f>
        <v>3400.7673803399998</v>
      </c>
      <c r="M109" s="35">
        <f>SUMIFS(СВЦЭМ!$D$33:$D$776,СВЦЭМ!$A$33:$A$776,$A109,СВЦЭМ!$B$33:$B$776,M$83)+'СЕТ СН'!$H$11+СВЦЭМ!$D$10+'СЕТ СН'!$H$5-'СЕТ СН'!$H$21</f>
        <v>3389.7098714599997</v>
      </c>
      <c r="N109" s="35">
        <f>SUMIFS(СВЦЭМ!$D$33:$D$776,СВЦЭМ!$A$33:$A$776,$A109,СВЦЭМ!$B$33:$B$776,N$83)+'СЕТ СН'!$H$11+СВЦЭМ!$D$10+'СЕТ СН'!$H$5-'СЕТ СН'!$H$21</f>
        <v>3391.0446124299997</v>
      </c>
      <c r="O109" s="35">
        <f>SUMIFS(СВЦЭМ!$D$33:$D$776,СВЦЭМ!$A$33:$A$776,$A109,СВЦЭМ!$B$33:$B$776,O$83)+'СЕТ СН'!$H$11+СВЦЭМ!$D$10+'СЕТ СН'!$H$5-'СЕТ СН'!$H$21</f>
        <v>3387.7784555899998</v>
      </c>
      <c r="P109" s="35">
        <f>SUMIFS(СВЦЭМ!$D$33:$D$776,СВЦЭМ!$A$33:$A$776,$A109,СВЦЭМ!$B$33:$B$776,P$83)+'СЕТ СН'!$H$11+СВЦЭМ!$D$10+'СЕТ СН'!$H$5-'СЕТ СН'!$H$21</f>
        <v>3388.5471165899999</v>
      </c>
      <c r="Q109" s="35">
        <f>SUMIFS(СВЦЭМ!$D$33:$D$776,СВЦЭМ!$A$33:$A$776,$A109,СВЦЭМ!$B$33:$B$776,Q$83)+'СЕТ СН'!$H$11+СВЦЭМ!$D$10+'СЕТ СН'!$H$5-'СЕТ СН'!$H$21</f>
        <v>3392.3361209300001</v>
      </c>
      <c r="R109" s="35">
        <f>SUMIFS(СВЦЭМ!$D$33:$D$776,СВЦЭМ!$A$33:$A$776,$A109,СВЦЭМ!$B$33:$B$776,R$83)+'СЕТ СН'!$H$11+СВЦЭМ!$D$10+'СЕТ СН'!$H$5-'СЕТ СН'!$H$21</f>
        <v>3393.1733636299996</v>
      </c>
      <c r="S109" s="35">
        <f>SUMIFS(СВЦЭМ!$D$33:$D$776,СВЦЭМ!$A$33:$A$776,$A109,СВЦЭМ!$B$33:$B$776,S$83)+'СЕТ СН'!$H$11+СВЦЭМ!$D$10+'СЕТ СН'!$H$5-'СЕТ СН'!$H$21</f>
        <v>3333.8470409299998</v>
      </c>
      <c r="T109" s="35">
        <f>SUMIFS(СВЦЭМ!$D$33:$D$776,СВЦЭМ!$A$33:$A$776,$A109,СВЦЭМ!$B$33:$B$776,T$83)+'СЕТ СН'!$H$11+СВЦЭМ!$D$10+'СЕТ СН'!$H$5-'СЕТ СН'!$H$21</f>
        <v>3330.77403254</v>
      </c>
      <c r="U109" s="35">
        <f>SUMIFS(СВЦЭМ!$D$33:$D$776,СВЦЭМ!$A$33:$A$776,$A109,СВЦЭМ!$B$33:$B$776,U$83)+'СЕТ СН'!$H$11+СВЦЭМ!$D$10+'СЕТ СН'!$H$5-'СЕТ СН'!$H$21</f>
        <v>3318.2492233899998</v>
      </c>
      <c r="V109" s="35">
        <f>SUMIFS(СВЦЭМ!$D$33:$D$776,СВЦЭМ!$A$33:$A$776,$A109,СВЦЭМ!$B$33:$B$776,V$83)+'СЕТ СН'!$H$11+СВЦЭМ!$D$10+'СЕТ СН'!$H$5-'СЕТ СН'!$H$21</f>
        <v>3323.7628347699997</v>
      </c>
      <c r="W109" s="35">
        <f>SUMIFS(СВЦЭМ!$D$33:$D$776,СВЦЭМ!$A$33:$A$776,$A109,СВЦЭМ!$B$33:$B$776,W$83)+'СЕТ СН'!$H$11+СВЦЭМ!$D$10+'СЕТ СН'!$H$5-'СЕТ СН'!$H$21</f>
        <v>3352.0925059900001</v>
      </c>
      <c r="X109" s="35">
        <f>SUMIFS(СВЦЭМ!$D$33:$D$776,СВЦЭМ!$A$33:$A$776,$A109,СВЦЭМ!$B$33:$B$776,X$83)+'СЕТ СН'!$H$11+СВЦЭМ!$D$10+'СЕТ СН'!$H$5-'СЕТ СН'!$H$21</f>
        <v>3346.4324747999999</v>
      </c>
      <c r="Y109" s="35">
        <f>SUMIFS(СВЦЭМ!$D$33:$D$776,СВЦЭМ!$A$33:$A$776,$A109,СВЦЭМ!$B$33:$B$776,Y$83)+'СЕТ СН'!$H$11+СВЦЭМ!$D$10+'СЕТ СН'!$H$5-'СЕТ СН'!$H$21</f>
        <v>3376.6727563499999</v>
      </c>
    </row>
    <row r="110" spans="1:25" ht="15.75" x14ac:dyDescent="0.2">
      <c r="A110" s="34">
        <f t="shared" si="2"/>
        <v>43612</v>
      </c>
      <c r="B110" s="35">
        <f>SUMIFS(СВЦЭМ!$D$33:$D$776,СВЦЭМ!$A$33:$A$776,$A110,СВЦЭМ!$B$33:$B$776,B$83)+'СЕТ СН'!$H$11+СВЦЭМ!$D$10+'СЕТ СН'!$H$5-'СЕТ СН'!$H$21</f>
        <v>3523.5087694499998</v>
      </c>
      <c r="C110" s="35">
        <f>SUMIFS(СВЦЭМ!$D$33:$D$776,СВЦЭМ!$A$33:$A$776,$A110,СВЦЭМ!$B$33:$B$776,C$83)+'СЕТ СН'!$H$11+СВЦЭМ!$D$10+'СЕТ СН'!$H$5-'СЕТ СН'!$H$21</f>
        <v>3584.9745150099998</v>
      </c>
      <c r="D110" s="35">
        <f>SUMIFS(СВЦЭМ!$D$33:$D$776,СВЦЭМ!$A$33:$A$776,$A110,СВЦЭМ!$B$33:$B$776,D$83)+'СЕТ СН'!$H$11+СВЦЭМ!$D$10+'СЕТ СН'!$H$5-'СЕТ СН'!$H$21</f>
        <v>3658.4638170499998</v>
      </c>
      <c r="E110" s="35">
        <f>SUMIFS(СВЦЭМ!$D$33:$D$776,СВЦЭМ!$A$33:$A$776,$A110,СВЦЭМ!$B$33:$B$776,E$83)+'СЕТ СН'!$H$11+СВЦЭМ!$D$10+'СЕТ СН'!$H$5-'СЕТ СН'!$H$21</f>
        <v>3677.0448283699998</v>
      </c>
      <c r="F110" s="35">
        <f>SUMIFS(СВЦЭМ!$D$33:$D$776,СВЦЭМ!$A$33:$A$776,$A110,СВЦЭМ!$B$33:$B$776,F$83)+'СЕТ СН'!$H$11+СВЦЭМ!$D$10+'СЕТ СН'!$H$5-'СЕТ СН'!$H$21</f>
        <v>3688.2517250800001</v>
      </c>
      <c r="G110" s="35">
        <f>SUMIFS(СВЦЭМ!$D$33:$D$776,СВЦЭМ!$A$33:$A$776,$A110,СВЦЭМ!$B$33:$B$776,G$83)+'СЕТ СН'!$H$11+СВЦЭМ!$D$10+'СЕТ СН'!$H$5-'СЕТ СН'!$H$21</f>
        <v>3679.8088058999997</v>
      </c>
      <c r="H110" s="35">
        <f>SUMIFS(СВЦЭМ!$D$33:$D$776,СВЦЭМ!$A$33:$A$776,$A110,СВЦЭМ!$B$33:$B$776,H$83)+'СЕТ СН'!$H$11+СВЦЭМ!$D$10+'СЕТ СН'!$H$5-'СЕТ СН'!$H$21</f>
        <v>3583.5096183699998</v>
      </c>
      <c r="I110" s="35">
        <f>SUMIFS(СВЦЭМ!$D$33:$D$776,СВЦЭМ!$A$33:$A$776,$A110,СВЦЭМ!$B$33:$B$776,I$83)+'СЕТ СН'!$H$11+СВЦЭМ!$D$10+'СЕТ СН'!$H$5-'СЕТ СН'!$H$21</f>
        <v>3530.2370454499996</v>
      </c>
      <c r="J110" s="35">
        <f>SUMIFS(СВЦЭМ!$D$33:$D$776,СВЦЭМ!$A$33:$A$776,$A110,СВЦЭМ!$B$33:$B$776,J$83)+'СЕТ СН'!$H$11+СВЦЭМ!$D$10+'СЕТ СН'!$H$5-'СЕТ СН'!$H$21</f>
        <v>3484.3285615499999</v>
      </c>
      <c r="K110" s="35">
        <f>SUMIFS(СВЦЭМ!$D$33:$D$776,СВЦЭМ!$A$33:$A$776,$A110,СВЦЭМ!$B$33:$B$776,K$83)+'СЕТ СН'!$H$11+СВЦЭМ!$D$10+'СЕТ СН'!$H$5-'СЕТ СН'!$H$21</f>
        <v>3417.8342048499999</v>
      </c>
      <c r="L110" s="35">
        <f>SUMIFS(СВЦЭМ!$D$33:$D$776,СВЦЭМ!$A$33:$A$776,$A110,СВЦЭМ!$B$33:$B$776,L$83)+'СЕТ СН'!$H$11+СВЦЭМ!$D$10+'СЕТ СН'!$H$5-'СЕТ СН'!$H$21</f>
        <v>3407.0441400899999</v>
      </c>
      <c r="M110" s="35">
        <f>SUMIFS(СВЦЭМ!$D$33:$D$776,СВЦЭМ!$A$33:$A$776,$A110,СВЦЭМ!$B$33:$B$776,M$83)+'СЕТ СН'!$H$11+СВЦЭМ!$D$10+'СЕТ СН'!$H$5-'СЕТ СН'!$H$21</f>
        <v>3396.3201103499996</v>
      </c>
      <c r="N110" s="35">
        <f>SUMIFS(СВЦЭМ!$D$33:$D$776,СВЦЭМ!$A$33:$A$776,$A110,СВЦЭМ!$B$33:$B$776,N$83)+'СЕТ СН'!$H$11+СВЦЭМ!$D$10+'СЕТ СН'!$H$5-'СЕТ СН'!$H$21</f>
        <v>3384.67921656</v>
      </c>
      <c r="O110" s="35">
        <f>SUMIFS(СВЦЭМ!$D$33:$D$776,СВЦЭМ!$A$33:$A$776,$A110,СВЦЭМ!$B$33:$B$776,O$83)+'СЕТ СН'!$H$11+СВЦЭМ!$D$10+'СЕТ СН'!$H$5-'СЕТ СН'!$H$21</f>
        <v>3398.4267348799999</v>
      </c>
      <c r="P110" s="35">
        <f>SUMIFS(СВЦЭМ!$D$33:$D$776,СВЦЭМ!$A$33:$A$776,$A110,СВЦЭМ!$B$33:$B$776,P$83)+'СЕТ СН'!$H$11+СВЦЭМ!$D$10+'СЕТ СН'!$H$5-'СЕТ СН'!$H$21</f>
        <v>3397.6410635399998</v>
      </c>
      <c r="Q110" s="35">
        <f>SUMIFS(СВЦЭМ!$D$33:$D$776,СВЦЭМ!$A$33:$A$776,$A110,СВЦЭМ!$B$33:$B$776,Q$83)+'СЕТ СН'!$H$11+СВЦЭМ!$D$10+'СЕТ СН'!$H$5-'СЕТ СН'!$H$21</f>
        <v>3391.0129340899998</v>
      </c>
      <c r="R110" s="35">
        <f>SUMIFS(СВЦЭМ!$D$33:$D$776,СВЦЭМ!$A$33:$A$776,$A110,СВЦЭМ!$B$33:$B$776,R$83)+'СЕТ СН'!$H$11+СВЦЭМ!$D$10+'СЕТ СН'!$H$5-'СЕТ СН'!$H$21</f>
        <v>3389.64795994</v>
      </c>
      <c r="S110" s="35">
        <f>SUMIFS(СВЦЭМ!$D$33:$D$776,СВЦЭМ!$A$33:$A$776,$A110,СВЦЭМ!$B$33:$B$776,S$83)+'СЕТ СН'!$H$11+СВЦЭМ!$D$10+'СЕТ СН'!$H$5-'СЕТ СН'!$H$21</f>
        <v>3397.3062429399997</v>
      </c>
      <c r="T110" s="35">
        <f>SUMIFS(СВЦЭМ!$D$33:$D$776,СВЦЭМ!$A$33:$A$776,$A110,СВЦЭМ!$B$33:$B$776,T$83)+'СЕТ СН'!$H$11+СВЦЭМ!$D$10+'СЕТ СН'!$H$5-'СЕТ СН'!$H$21</f>
        <v>3394.8366545999997</v>
      </c>
      <c r="U110" s="35">
        <f>SUMIFS(СВЦЭМ!$D$33:$D$776,СВЦЭМ!$A$33:$A$776,$A110,СВЦЭМ!$B$33:$B$776,U$83)+'СЕТ СН'!$H$11+СВЦЭМ!$D$10+'СЕТ СН'!$H$5-'СЕТ СН'!$H$21</f>
        <v>3387.0511043500001</v>
      </c>
      <c r="V110" s="35">
        <f>SUMIFS(СВЦЭМ!$D$33:$D$776,СВЦЭМ!$A$33:$A$776,$A110,СВЦЭМ!$B$33:$B$776,V$83)+'СЕТ СН'!$H$11+СВЦЭМ!$D$10+'СЕТ СН'!$H$5-'СЕТ СН'!$H$21</f>
        <v>3377.48329513</v>
      </c>
      <c r="W110" s="35">
        <f>SUMIFS(СВЦЭМ!$D$33:$D$776,СВЦЭМ!$A$33:$A$776,$A110,СВЦЭМ!$B$33:$B$776,W$83)+'СЕТ СН'!$H$11+СВЦЭМ!$D$10+'СЕТ СН'!$H$5-'СЕТ СН'!$H$21</f>
        <v>3340.7471925299997</v>
      </c>
      <c r="X110" s="35">
        <f>SUMIFS(СВЦЭМ!$D$33:$D$776,СВЦЭМ!$A$33:$A$776,$A110,СВЦЭМ!$B$33:$B$776,X$83)+'СЕТ СН'!$H$11+СВЦЭМ!$D$10+'СЕТ СН'!$H$5-'СЕТ СН'!$H$21</f>
        <v>3359.3900391799998</v>
      </c>
      <c r="Y110" s="35">
        <f>SUMIFS(СВЦЭМ!$D$33:$D$776,СВЦЭМ!$A$33:$A$776,$A110,СВЦЭМ!$B$33:$B$776,Y$83)+'СЕТ СН'!$H$11+СВЦЭМ!$D$10+'СЕТ СН'!$H$5-'СЕТ СН'!$H$21</f>
        <v>3443.5154975999999</v>
      </c>
    </row>
    <row r="111" spans="1:25" ht="15.75" x14ac:dyDescent="0.2">
      <c r="A111" s="34">
        <f t="shared" si="2"/>
        <v>43613</v>
      </c>
      <c r="B111" s="35">
        <f>SUMIFS(СВЦЭМ!$D$33:$D$776,СВЦЭМ!$A$33:$A$776,$A111,СВЦЭМ!$B$33:$B$776,B$83)+'СЕТ СН'!$H$11+СВЦЭМ!$D$10+'СЕТ СН'!$H$5-'СЕТ СН'!$H$21</f>
        <v>3571.6202573</v>
      </c>
      <c r="C111" s="35">
        <f>SUMIFS(СВЦЭМ!$D$33:$D$776,СВЦЭМ!$A$33:$A$776,$A111,СВЦЭМ!$B$33:$B$776,C$83)+'СЕТ СН'!$H$11+СВЦЭМ!$D$10+'СЕТ СН'!$H$5-'СЕТ СН'!$H$21</f>
        <v>3658.2771332299999</v>
      </c>
      <c r="D111" s="35">
        <f>SUMIFS(СВЦЭМ!$D$33:$D$776,СВЦЭМ!$A$33:$A$776,$A111,СВЦЭМ!$B$33:$B$776,D$83)+'СЕТ СН'!$H$11+СВЦЭМ!$D$10+'СЕТ СН'!$H$5-'СЕТ СН'!$H$21</f>
        <v>3757.5132810099999</v>
      </c>
      <c r="E111" s="35">
        <f>SUMIFS(СВЦЭМ!$D$33:$D$776,СВЦЭМ!$A$33:$A$776,$A111,СВЦЭМ!$B$33:$B$776,E$83)+'СЕТ СН'!$H$11+СВЦЭМ!$D$10+'СЕТ СН'!$H$5-'СЕТ СН'!$H$21</f>
        <v>3773.5037564999998</v>
      </c>
      <c r="F111" s="35">
        <f>SUMIFS(СВЦЭМ!$D$33:$D$776,СВЦЭМ!$A$33:$A$776,$A111,СВЦЭМ!$B$33:$B$776,F$83)+'СЕТ СН'!$H$11+СВЦЭМ!$D$10+'СЕТ СН'!$H$5-'СЕТ СН'!$H$21</f>
        <v>3773.39531098</v>
      </c>
      <c r="G111" s="35">
        <f>SUMIFS(СВЦЭМ!$D$33:$D$776,СВЦЭМ!$A$33:$A$776,$A111,СВЦЭМ!$B$33:$B$776,G$83)+'СЕТ СН'!$H$11+СВЦЭМ!$D$10+'СЕТ СН'!$H$5-'СЕТ СН'!$H$21</f>
        <v>3781.3129914399997</v>
      </c>
      <c r="H111" s="35">
        <f>SUMIFS(СВЦЭМ!$D$33:$D$776,СВЦЭМ!$A$33:$A$776,$A111,СВЦЭМ!$B$33:$B$776,H$83)+'СЕТ СН'!$H$11+СВЦЭМ!$D$10+'СЕТ СН'!$H$5-'СЕТ СН'!$H$21</f>
        <v>3694.4451975699999</v>
      </c>
      <c r="I111" s="35">
        <f>SUMIFS(СВЦЭМ!$D$33:$D$776,СВЦЭМ!$A$33:$A$776,$A111,СВЦЭМ!$B$33:$B$776,I$83)+'СЕТ СН'!$H$11+СВЦЭМ!$D$10+'СЕТ СН'!$H$5-'СЕТ СН'!$H$21</f>
        <v>3563.6503474399997</v>
      </c>
      <c r="J111" s="35">
        <f>SUMIFS(СВЦЭМ!$D$33:$D$776,СВЦЭМ!$A$33:$A$776,$A111,СВЦЭМ!$B$33:$B$776,J$83)+'СЕТ СН'!$H$11+СВЦЭМ!$D$10+'СЕТ СН'!$H$5-'СЕТ СН'!$H$21</f>
        <v>3458.2328946099997</v>
      </c>
      <c r="K111" s="35">
        <f>SUMIFS(СВЦЭМ!$D$33:$D$776,СВЦЭМ!$A$33:$A$776,$A111,СВЦЭМ!$B$33:$B$776,K$83)+'СЕТ СН'!$H$11+СВЦЭМ!$D$10+'СЕТ СН'!$H$5-'СЕТ СН'!$H$21</f>
        <v>3387.2252555599998</v>
      </c>
      <c r="L111" s="35">
        <f>SUMIFS(СВЦЭМ!$D$33:$D$776,СВЦЭМ!$A$33:$A$776,$A111,СВЦЭМ!$B$33:$B$776,L$83)+'СЕТ СН'!$H$11+СВЦЭМ!$D$10+'СЕТ СН'!$H$5-'СЕТ СН'!$H$21</f>
        <v>3356.94200533</v>
      </c>
      <c r="M111" s="35">
        <f>SUMIFS(СВЦЭМ!$D$33:$D$776,СВЦЭМ!$A$33:$A$776,$A111,СВЦЭМ!$B$33:$B$776,M$83)+'СЕТ СН'!$H$11+СВЦЭМ!$D$10+'СЕТ СН'!$H$5-'СЕТ СН'!$H$21</f>
        <v>3349.7407885499997</v>
      </c>
      <c r="N111" s="35">
        <f>SUMIFS(СВЦЭМ!$D$33:$D$776,СВЦЭМ!$A$33:$A$776,$A111,СВЦЭМ!$B$33:$B$776,N$83)+'СЕТ СН'!$H$11+СВЦЭМ!$D$10+'СЕТ СН'!$H$5-'СЕТ СН'!$H$21</f>
        <v>3350.67008665</v>
      </c>
      <c r="O111" s="35">
        <f>SUMIFS(СВЦЭМ!$D$33:$D$776,СВЦЭМ!$A$33:$A$776,$A111,СВЦЭМ!$B$33:$B$776,O$83)+'СЕТ СН'!$H$11+СВЦЭМ!$D$10+'СЕТ СН'!$H$5-'СЕТ СН'!$H$21</f>
        <v>3345.0735353499999</v>
      </c>
      <c r="P111" s="35">
        <f>SUMIFS(СВЦЭМ!$D$33:$D$776,СВЦЭМ!$A$33:$A$776,$A111,СВЦЭМ!$B$33:$B$776,P$83)+'СЕТ СН'!$H$11+СВЦЭМ!$D$10+'СЕТ СН'!$H$5-'СЕТ СН'!$H$21</f>
        <v>3347.64751772</v>
      </c>
      <c r="Q111" s="35">
        <f>SUMIFS(СВЦЭМ!$D$33:$D$776,СВЦЭМ!$A$33:$A$776,$A111,СВЦЭМ!$B$33:$B$776,Q$83)+'СЕТ СН'!$H$11+СВЦЭМ!$D$10+'СЕТ СН'!$H$5-'СЕТ СН'!$H$21</f>
        <v>3347.3341959899999</v>
      </c>
      <c r="R111" s="35">
        <f>SUMIFS(СВЦЭМ!$D$33:$D$776,СВЦЭМ!$A$33:$A$776,$A111,СВЦЭМ!$B$33:$B$776,R$83)+'СЕТ СН'!$H$11+СВЦЭМ!$D$10+'СЕТ СН'!$H$5-'СЕТ СН'!$H$21</f>
        <v>3355.9212331799999</v>
      </c>
      <c r="S111" s="35">
        <f>SUMIFS(СВЦЭМ!$D$33:$D$776,СВЦЭМ!$A$33:$A$776,$A111,СВЦЭМ!$B$33:$B$776,S$83)+'СЕТ СН'!$H$11+СВЦЭМ!$D$10+'СЕТ СН'!$H$5-'СЕТ СН'!$H$21</f>
        <v>3363.13443181</v>
      </c>
      <c r="T111" s="35">
        <f>SUMIFS(СВЦЭМ!$D$33:$D$776,СВЦЭМ!$A$33:$A$776,$A111,СВЦЭМ!$B$33:$B$776,T$83)+'СЕТ СН'!$H$11+СВЦЭМ!$D$10+'СЕТ СН'!$H$5-'СЕТ СН'!$H$21</f>
        <v>3364.8487046199998</v>
      </c>
      <c r="U111" s="35">
        <f>SUMIFS(СВЦЭМ!$D$33:$D$776,СВЦЭМ!$A$33:$A$776,$A111,СВЦЭМ!$B$33:$B$776,U$83)+'СЕТ СН'!$H$11+СВЦЭМ!$D$10+'СЕТ СН'!$H$5-'СЕТ СН'!$H$21</f>
        <v>3381.5135786599999</v>
      </c>
      <c r="V111" s="35">
        <f>SUMIFS(СВЦЭМ!$D$33:$D$776,СВЦЭМ!$A$33:$A$776,$A111,СВЦЭМ!$B$33:$B$776,V$83)+'СЕТ СН'!$H$11+СВЦЭМ!$D$10+'СЕТ СН'!$H$5-'СЕТ СН'!$H$21</f>
        <v>3387.8964357699997</v>
      </c>
      <c r="W111" s="35">
        <f>SUMIFS(СВЦЭМ!$D$33:$D$776,СВЦЭМ!$A$33:$A$776,$A111,СВЦЭМ!$B$33:$B$776,W$83)+'СЕТ СН'!$H$11+СВЦЭМ!$D$10+'СЕТ СН'!$H$5-'СЕТ СН'!$H$21</f>
        <v>3371.3023976699997</v>
      </c>
      <c r="X111" s="35">
        <f>SUMIFS(СВЦЭМ!$D$33:$D$776,СВЦЭМ!$A$33:$A$776,$A111,СВЦЭМ!$B$33:$B$776,X$83)+'СЕТ СН'!$H$11+СВЦЭМ!$D$10+'СЕТ СН'!$H$5-'СЕТ СН'!$H$21</f>
        <v>3409.78930666</v>
      </c>
      <c r="Y111" s="35">
        <f>SUMIFS(СВЦЭМ!$D$33:$D$776,СВЦЭМ!$A$33:$A$776,$A111,СВЦЭМ!$B$33:$B$776,Y$83)+'СЕТ СН'!$H$11+СВЦЭМ!$D$10+'СЕТ СН'!$H$5-'СЕТ СН'!$H$21</f>
        <v>3481.9671274799998</v>
      </c>
    </row>
    <row r="112" spans="1:25" ht="15.75" x14ac:dyDescent="0.2">
      <c r="A112" s="34">
        <f t="shared" si="2"/>
        <v>43614</v>
      </c>
      <c r="B112" s="35">
        <f>SUMIFS(СВЦЭМ!$D$33:$D$776,СВЦЭМ!$A$33:$A$776,$A112,СВЦЭМ!$B$33:$B$776,B$83)+'СЕТ СН'!$H$11+СВЦЭМ!$D$10+'СЕТ СН'!$H$5-'СЕТ СН'!$H$21</f>
        <v>3640.6403748399998</v>
      </c>
      <c r="C112" s="35">
        <f>SUMIFS(СВЦЭМ!$D$33:$D$776,СВЦЭМ!$A$33:$A$776,$A112,СВЦЭМ!$B$33:$B$776,C$83)+'СЕТ СН'!$H$11+СВЦЭМ!$D$10+'СЕТ СН'!$H$5-'СЕТ СН'!$H$21</f>
        <v>3737.5555440099997</v>
      </c>
      <c r="D112" s="35">
        <f>SUMIFS(СВЦЭМ!$D$33:$D$776,СВЦЭМ!$A$33:$A$776,$A112,СВЦЭМ!$B$33:$B$776,D$83)+'СЕТ СН'!$H$11+СВЦЭМ!$D$10+'СЕТ СН'!$H$5-'СЕТ СН'!$H$21</f>
        <v>3768.1241225899998</v>
      </c>
      <c r="E112" s="35">
        <f>SUMIFS(СВЦЭМ!$D$33:$D$776,СВЦЭМ!$A$33:$A$776,$A112,СВЦЭМ!$B$33:$B$776,E$83)+'СЕТ СН'!$H$11+СВЦЭМ!$D$10+'СЕТ СН'!$H$5-'СЕТ СН'!$H$21</f>
        <v>3758.9206545899997</v>
      </c>
      <c r="F112" s="35">
        <f>SUMIFS(СВЦЭМ!$D$33:$D$776,СВЦЭМ!$A$33:$A$776,$A112,СВЦЭМ!$B$33:$B$776,F$83)+'СЕТ СН'!$H$11+СВЦЭМ!$D$10+'СЕТ СН'!$H$5-'СЕТ СН'!$H$21</f>
        <v>3755.04953501</v>
      </c>
      <c r="G112" s="35">
        <f>SUMIFS(СВЦЭМ!$D$33:$D$776,СВЦЭМ!$A$33:$A$776,$A112,СВЦЭМ!$B$33:$B$776,G$83)+'СЕТ СН'!$H$11+СВЦЭМ!$D$10+'СЕТ СН'!$H$5-'СЕТ СН'!$H$21</f>
        <v>3760.64217396</v>
      </c>
      <c r="H112" s="35">
        <f>SUMIFS(СВЦЭМ!$D$33:$D$776,СВЦЭМ!$A$33:$A$776,$A112,СВЦЭМ!$B$33:$B$776,H$83)+'СЕТ СН'!$H$11+СВЦЭМ!$D$10+'СЕТ СН'!$H$5-'СЕТ СН'!$H$21</f>
        <v>3749.58441339</v>
      </c>
      <c r="I112" s="35">
        <f>SUMIFS(СВЦЭМ!$D$33:$D$776,СВЦЭМ!$A$33:$A$776,$A112,СВЦЭМ!$B$33:$B$776,I$83)+'СЕТ СН'!$H$11+СВЦЭМ!$D$10+'СЕТ СН'!$H$5-'СЕТ СН'!$H$21</f>
        <v>3639.1510185500001</v>
      </c>
      <c r="J112" s="35">
        <f>SUMIFS(СВЦЭМ!$D$33:$D$776,СВЦЭМ!$A$33:$A$776,$A112,СВЦЭМ!$B$33:$B$776,J$83)+'СЕТ СН'!$H$11+СВЦЭМ!$D$10+'СЕТ СН'!$H$5-'СЕТ СН'!$H$21</f>
        <v>3536.4873185799997</v>
      </c>
      <c r="K112" s="35">
        <f>SUMIFS(СВЦЭМ!$D$33:$D$776,СВЦЭМ!$A$33:$A$776,$A112,СВЦЭМ!$B$33:$B$776,K$83)+'СЕТ СН'!$H$11+СВЦЭМ!$D$10+'СЕТ СН'!$H$5-'СЕТ СН'!$H$21</f>
        <v>3467.1780876599996</v>
      </c>
      <c r="L112" s="35">
        <f>SUMIFS(СВЦЭМ!$D$33:$D$776,СВЦЭМ!$A$33:$A$776,$A112,СВЦЭМ!$B$33:$B$776,L$83)+'СЕТ СН'!$H$11+СВЦЭМ!$D$10+'СЕТ СН'!$H$5-'СЕТ СН'!$H$21</f>
        <v>3454.3564293099998</v>
      </c>
      <c r="M112" s="35">
        <f>SUMIFS(СВЦЭМ!$D$33:$D$776,СВЦЭМ!$A$33:$A$776,$A112,СВЦЭМ!$B$33:$B$776,M$83)+'СЕТ СН'!$H$11+СВЦЭМ!$D$10+'СЕТ СН'!$H$5-'СЕТ СН'!$H$21</f>
        <v>3462.25740744</v>
      </c>
      <c r="N112" s="35">
        <f>SUMIFS(СВЦЭМ!$D$33:$D$776,СВЦЭМ!$A$33:$A$776,$A112,СВЦЭМ!$B$33:$B$776,N$83)+'СЕТ СН'!$H$11+СВЦЭМ!$D$10+'СЕТ СН'!$H$5-'СЕТ СН'!$H$21</f>
        <v>3462.4876771599997</v>
      </c>
      <c r="O112" s="35">
        <f>SUMIFS(СВЦЭМ!$D$33:$D$776,СВЦЭМ!$A$33:$A$776,$A112,СВЦЭМ!$B$33:$B$776,O$83)+'СЕТ СН'!$H$11+СВЦЭМ!$D$10+'СЕТ СН'!$H$5-'СЕТ СН'!$H$21</f>
        <v>3457.1865827299998</v>
      </c>
      <c r="P112" s="35">
        <f>SUMIFS(СВЦЭМ!$D$33:$D$776,СВЦЭМ!$A$33:$A$776,$A112,СВЦЭМ!$B$33:$B$776,P$83)+'СЕТ СН'!$H$11+СВЦЭМ!$D$10+'СЕТ СН'!$H$5-'СЕТ СН'!$H$21</f>
        <v>3472.4945977399998</v>
      </c>
      <c r="Q112" s="35">
        <f>SUMIFS(СВЦЭМ!$D$33:$D$776,СВЦЭМ!$A$33:$A$776,$A112,СВЦЭМ!$B$33:$B$776,Q$83)+'СЕТ СН'!$H$11+СВЦЭМ!$D$10+'СЕТ СН'!$H$5-'СЕТ СН'!$H$21</f>
        <v>3465.1206161299997</v>
      </c>
      <c r="R112" s="35">
        <f>SUMIFS(СВЦЭМ!$D$33:$D$776,СВЦЭМ!$A$33:$A$776,$A112,СВЦЭМ!$B$33:$B$776,R$83)+'СЕТ СН'!$H$11+СВЦЭМ!$D$10+'СЕТ СН'!$H$5-'СЕТ СН'!$H$21</f>
        <v>3461.0155528799996</v>
      </c>
      <c r="S112" s="35">
        <f>SUMIFS(СВЦЭМ!$D$33:$D$776,СВЦЭМ!$A$33:$A$776,$A112,СВЦЭМ!$B$33:$B$776,S$83)+'СЕТ СН'!$H$11+СВЦЭМ!$D$10+'СЕТ СН'!$H$5-'СЕТ СН'!$H$21</f>
        <v>3468.7992188899998</v>
      </c>
      <c r="T112" s="35">
        <f>SUMIFS(СВЦЭМ!$D$33:$D$776,СВЦЭМ!$A$33:$A$776,$A112,СВЦЭМ!$B$33:$B$776,T$83)+'СЕТ СН'!$H$11+СВЦЭМ!$D$10+'СЕТ СН'!$H$5-'СЕТ СН'!$H$21</f>
        <v>3460.4492971</v>
      </c>
      <c r="U112" s="35">
        <f>SUMIFS(СВЦЭМ!$D$33:$D$776,СВЦЭМ!$A$33:$A$776,$A112,СВЦЭМ!$B$33:$B$776,U$83)+'СЕТ СН'!$H$11+СВЦЭМ!$D$10+'СЕТ СН'!$H$5-'СЕТ СН'!$H$21</f>
        <v>3439.7612536500001</v>
      </c>
      <c r="V112" s="35">
        <f>SUMIFS(СВЦЭМ!$D$33:$D$776,СВЦЭМ!$A$33:$A$776,$A112,СВЦЭМ!$B$33:$B$776,V$83)+'СЕТ СН'!$H$11+СВЦЭМ!$D$10+'СЕТ СН'!$H$5-'СЕТ СН'!$H$21</f>
        <v>3430.6565557399999</v>
      </c>
      <c r="W112" s="35">
        <f>SUMIFS(СВЦЭМ!$D$33:$D$776,СВЦЭМ!$A$33:$A$776,$A112,СВЦЭМ!$B$33:$B$776,W$83)+'СЕТ СН'!$H$11+СВЦЭМ!$D$10+'СЕТ СН'!$H$5-'СЕТ СН'!$H$21</f>
        <v>3433.3992166399998</v>
      </c>
      <c r="X112" s="35">
        <f>SUMIFS(СВЦЭМ!$D$33:$D$776,СВЦЭМ!$A$33:$A$776,$A112,СВЦЭМ!$B$33:$B$776,X$83)+'СЕТ СН'!$H$11+СВЦЭМ!$D$10+'СЕТ СН'!$H$5-'СЕТ СН'!$H$21</f>
        <v>3473.4836815799999</v>
      </c>
      <c r="Y112" s="35">
        <f>SUMIFS(СВЦЭМ!$D$33:$D$776,СВЦЭМ!$A$33:$A$776,$A112,СВЦЭМ!$B$33:$B$776,Y$83)+'СЕТ СН'!$H$11+СВЦЭМ!$D$10+'СЕТ СН'!$H$5-'СЕТ СН'!$H$21</f>
        <v>3565.9247111099999</v>
      </c>
    </row>
    <row r="113" spans="1:27" ht="15.75" x14ac:dyDescent="0.2">
      <c r="A113" s="34">
        <f t="shared" si="2"/>
        <v>43615</v>
      </c>
      <c r="B113" s="35">
        <f>SUMIFS(СВЦЭМ!$D$33:$D$776,СВЦЭМ!$A$33:$A$776,$A113,СВЦЭМ!$B$33:$B$776,B$83)+'СЕТ СН'!$H$11+СВЦЭМ!$D$10+'СЕТ СН'!$H$5-'СЕТ СН'!$H$21</f>
        <v>3681.43895294</v>
      </c>
      <c r="C113" s="35">
        <f>SUMIFS(СВЦЭМ!$D$33:$D$776,СВЦЭМ!$A$33:$A$776,$A113,СВЦЭМ!$B$33:$B$776,C$83)+'СЕТ СН'!$H$11+СВЦЭМ!$D$10+'СЕТ СН'!$H$5-'СЕТ СН'!$H$21</f>
        <v>3719.4881968700001</v>
      </c>
      <c r="D113" s="35">
        <f>SUMIFS(СВЦЭМ!$D$33:$D$776,СВЦЭМ!$A$33:$A$776,$A113,СВЦЭМ!$B$33:$B$776,D$83)+'СЕТ СН'!$H$11+СВЦЭМ!$D$10+'СЕТ СН'!$H$5-'СЕТ СН'!$H$21</f>
        <v>3778.7473742499997</v>
      </c>
      <c r="E113" s="35">
        <f>SUMIFS(СВЦЭМ!$D$33:$D$776,СВЦЭМ!$A$33:$A$776,$A113,СВЦЭМ!$B$33:$B$776,E$83)+'СЕТ СН'!$H$11+СВЦЭМ!$D$10+'СЕТ СН'!$H$5-'СЕТ СН'!$H$21</f>
        <v>3767.45397426</v>
      </c>
      <c r="F113" s="35">
        <f>SUMIFS(СВЦЭМ!$D$33:$D$776,СВЦЭМ!$A$33:$A$776,$A113,СВЦЭМ!$B$33:$B$776,F$83)+'СЕТ СН'!$H$11+СВЦЭМ!$D$10+'СЕТ СН'!$H$5-'СЕТ СН'!$H$21</f>
        <v>3766.0683713799999</v>
      </c>
      <c r="G113" s="35">
        <f>SUMIFS(СВЦЭМ!$D$33:$D$776,СВЦЭМ!$A$33:$A$776,$A113,СВЦЭМ!$B$33:$B$776,G$83)+'СЕТ СН'!$H$11+СВЦЭМ!$D$10+'СЕТ СН'!$H$5-'СЕТ СН'!$H$21</f>
        <v>3780.96542623</v>
      </c>
      <c r="H113" s="35">
        <f>SUMIFS(СВЦЭМ!$D$33:$D$776,СВЦЭМ!$A$33:$A$776,$A113,СВЦЭМ!$B$33:$B$776,H$83)+'СЕТ СН'!$H$11+СВЦЭМ!$D$10+'СЕТ СН'!$H$5-'СЕТ СН'!$H$21</f>
        <v>3782.7174394099998</v>
      </c>
      <c r="I113" s="35">
        <f>SUMIFS(СВЦЭМ!$D$33:$D$776,СВЦЭМ!$A$33:$A$776,$A113,СВЦЭМ!$B$33:$B$776,I$83)+'СЕТ СН'!$H$11+СВЦЭМ!$D$10+'СЕТ СН'!$H$5-'СЕТ СН'!$H$21</f>
        <v>3678.5570796399998</v>
      </c>
      <c r="J113" s="35">
        <f>SUMIFS(СВЦЭМ!$D$33:$D$776,СВЦЭМ!$A$33:$A$776,$A113,СВЦЭМ!$B$33:$B$776,J$83)+'СЕТ СН'!$H$11+СВЦЭМ!$D$10+'СЕТ СН'!$H$5-'СЕТ СН'!$H$21</f>
        <v>3585.1244899099997</v>
      </c>
      <c r="K113" s="35">
        <f>SUMIFS(СВЦЭМ!$D$33:$D$776,СВЦЭМ!$A$33:$A$776,$A113,СВЦЭМ!$B$33:$B$776,K$83)+'СЕТ СН'!$H$11+СВЦЭМ!$D$10+'СЕТ СН'!$H$5-'СЕТ СН'!$H$21</f>
        <v>3502.3742986699999</v>
      </c>
      <c r="L113" s="35">
        <f>SUMIFS(СВЦЭМ!$D$33:$D$776,СВЦЭМ!$A$33:$A$776,$A113,СВЦЭМ!$B$33:$B$776,L$83)+'СЕТ СН'!$H$11+СВЦЭМ!$D$10+'СЕТ СН'!$H$5-'СЕТ СН'!$H$21</f>
        <v>3490.7743438099997</v>
      </c>
      <c r="M113" s="35">
        <f>SUMIFS(СВЦЭМ!$D$33:$D$776,СВЦЭМ!$A$33:$A$776,$A113,СВЦЭМ!$B$33:$B$776,M$83)+'СЕТ СН'!$H$11+СВЦЭМ!$D$10+'СЕТ СН'!$H$5-'СЕТ СН'!$H$21</f>
        <v>3505.4462213699999</v>
      </c>
      <c r="N113" s="35">
        <f>SUMIFS(СВЦЭМ!$D$33:$D$776,СВЦЭМ!$A$33:$A$776,$A113,СВЦЭМ!$B$33:$B$776,N$83)+'СЕТ СН'!$H$11+СВЦЭМ!$D$10+'СЕТ СН'!$H$5-'СЕТ СН'!$H$21</f>
        <v>3494.50756439</v>
      </c>
      <c r="O113" s="35">
        <f>SUMIFS(СВЦЭМ!$D$33:$D$776,СВЦЭМ!$A$33:$A$776,$A113,СВЦЭМ!$B$33:$B$776,O$83)+'СЕТ СН'!$H$11+СВЦЭМ!$D$10+'СЕТ СН'!$H$5-'СЕТ СН'!$H$21</f>
        <v>3482.6016679499999</v>
      </c>
      <c r="P113" s="35">
        <f>SUMIFS(СВЦЭМ!$D$33:$D$776,СВЦЭМ!$A$33:$A$776,$A113,СВЦЭМ!$B$33:$B$776,P$83)+'СЕТ СН'!$H$11+СВЦЭМ!$D$10+'СЕТ СН'!$H$5-'СЕТ СН'!$H$21</f>
        <v>3484.4436224900001</v>
      </c>
      <c r="Q113" s="35">
        <f>SUMIFS(СВЦЭМ!$D$33:$D$776,СВЦЭМ!$A$33:$A$776,$A113,СВЦЭМ!$B$33:$B$776,Q$83)+'СЕТ СН'!$H$11+СВЦЭМ!$D$10+'СЕТ СН'!$H$5-'СЕТ СН'!$H$21</f>
        <v>3506.53650449</v>
      </c>
      <c r="R113" s="35">
        <f>SUMIFS(СВЦЭМ!$D$33:$D$776,СВЦЭМ!$A$33:$A$776,$A113,СВЦЭМ!$B$33:$B$776,R$83)+'СЕТ СН'!$H$11+СВЦЭМ!$D$10+'СЕТ СН'!$H$5-'СЕТ СН'!$H$21</f>
        <v>3499.02700658</v>
      </c>
      <c r="S113" s="35">
        <f>SUMIFS(СВЦЭМ!$D$33:$D$776,СВЦЭМ!$A$33:$A$776,$A113,СВЦЭМ!$B$33:$B$776,S$83)+'СЕТ СН'!$H$11+СВЦЭМ!$D$10+'СЕТ СН'!$H$5-'СЕТ СН'!$H$21</f>
        <v>3501.9132673499998</v>
      </c>
      <c r="T113" s="35">
        <f>SUMIFS(СВЦЭМ!$D$33:$D$776,СВЦЭМ!$A$33:$A$776,$A113,СВЦЭМ!$B$33:$B$776,T$83)+'СЕТ СН'!$H$11+СВЦЭМ!$D$10+'СЕТ СН'!$H$5-'СЕТ СН'!$H$21</f>
        <v>3510.6115965099998</v>
      </c>
      <c r="U113" s="35">
        <f>SUMIFS(СВЦЭМ!$D$33:$D$776,СВЦЭМ!$A$33:$A$776,$A113,СВЦЭМ!$B$33:$B$776,U$83)+'СЕТ СН'!$H$11+СВЦЭМ!$D$10+'СЕТ СН'!$H$5-'СЕТ СН'!$H$21</f>
        <v>3493.7894430399997</v>
      </c>
      <c r="V113" s="35">
        <f>SUMIFS(СВЦЭМ!$D$33:$D$776,СВЦЭМ!$A$33:$A$776,$A113,СВЦЭМ!$B$33:$B$776,V$83)+'СЕТ СН'!$H$11+СВЦЭМ!$D$10+'СЕТ СН'!$H$5-'СЕТ СН'!$H$21</f>
        <v>3474.9246814499998</v>
      </c>
      <c r="W113" s="35">
        <f>SUMIFS(СВЦЭМ!$D$33:$D$776,СВЦЭМ!$A$33:$A$776,$A113,СВЦЭМ!$B$33:$B$776,W$83)+'СЕТ СН'!$H$11+СВЦЭМ!$D$10+'СЕТ СН'!$H$5-'СЕТ СН'!$H$21</f>
        <v>3444.5088432100001</v>
      </c>
      <c r="X113" s="35">
        <f>SUMIFS(СВЦЭМ!$D$33:$D$776,СВЦЭМ!$A$33:$A$776,$A113,СВЦЭМ!$B$33:$B$776,X$83)+'СЕТ СН'!$H$11+СВЦЭМ!$D$10+'СЕТ СН'!$H$5-'СЕТ СН'!$H$21</f>
        <v>3438.3945136100001</v>
      </c>
      <c r="Y113" s="35">
        <f>SUMIFS(СВЦЭМ!$D$33:$D$776,СВЦЭМ!$A$33:$A$776,$A113,СВЦЭМ!$B$33:$B$776,Y$83)+'СЕТ СН'!$H$11+СВЦЭМ!$D$10+'СЕТ СН'!$H$5-'СЕТ СН'!$H$21</f>
        <v>3512.56318173</v>
      </c>
    </row>
    <row r="114" spans="1:27" ht="15.75" x14ac:dyDescent="0.2">
      <c r="A114" s="34">
        <f t="shared" si="2"/>
        <v>43616</v>
      </c>
      <c r="B114" s="35">
        <f>SUMIFS(СВЦЭМ!$D$33:$D$776,СВЦЭМ!$A$33:$A$776,$A114,СВЦЭМ!$B$33:$B$776,B$83)+'СЕТ СН'!$H$11+СВЦЭМ!$D$10+'СЕТ СН'!$H$5-'СЕТ СН'!$H$21</f>
        <v>3649.8264524199999</v>
      </c>
      <c r="C114" s="35">
        <f>SUMIFS(СВЦЭМ!$D$33:$D$776,СВЦЭМ!$A$33:$A$776,$A114,СВЦЭМ!$B$33:$B$776,C$83)+'СЕТ СН'!$H$11+СВЦЭМ!$D$10+'СЕТ СН'!$H$5-'СЕТ СН'!$H$21</f>
        <v>3705.3018277000001</v>
      </c>
      <c r="D114" s="35">
        <f>SUMIFS(СВЦЭМ!$D$33:$D$776,СВЦЭМ!$A$33:$A$776,$A114,СВЦЭМ!$B$33:$B$776,D$83)+'СЕТ СН'!$H$11+СВЦЭМ!$D$10+'СЕТ СН'!$H$5-'СЕТ СН'!$H$21</f>
        <v>3778.6677344599998</v>
      </c>
      <c r="E114" s="35">
        <f>SUMIFS(СВЦЭМ!$D$33:$D$776,СВЦЭМ!$A$33:$A$776,$A114,СВЦЭМ!$B$33:$B$776,E$83)+'СЕТ СН'!$H$11+СВЦЭМ!$D$10+'СЕТ СН'!$H$5-'СЕТ СН'!$H$21</f>
        <v>3770.9421649599999</v>
      </c>
      <c r="F114" s="35">
        <f>SUMIFS(СВЦЭМ!$D$33:$D$776,СВЦЭМ!$A$33:$A$776,$A114,СВЦЭМ!$B$33:$B$776,F$83)+'СЕТ СН'!$H$11+СВЦЭМ!$D$10+'СЕТ СН'!$H$5-'СЕТ СН'!$H$21</f>
        <v>3763.6825385299999</v>
      </c>
      <c r="G114" s="35">
        <f>SUMIFS(СВЦЭМ!$D$33:$D$776,СВЦЭМ!$A$33:$A$776,$A114,СВЦЭМ!$B$33:$B$776,G$83)+'СЕТ СН'!$H$11+СВЦЭМ!$D$10+'СЕТ СН'!$H$5-'СЕТ СН'!$H$21</f>
        <v>3773.5050559599999</v>
      </c>
      <c r="H114" s="35">
        <f>SUMIFS(СВЦЭМ!$D$33:$D$776,СВЦЭМ!$A$33:$A$776,$A114,СВЦЭМ!$B$33:$B$776,H$83)+'СЕТ СН'!$H$11+СВЦЭМ!$D$10+'СЕТ СН'!$H$5-'СЕТ СН'!$H$21</f>
        <v>3775.2419423199999</v>
      </c>
      <c r="I114" s="35">
        <f>SUMIFS(СВЦЭМ!$D$33:$D$776,СВЦЭМ!$A$33:$A$776,$A114,СВЦЭМ!$B$33:$B$776,I$83)+'СЕТ СН'!$H$11+СВЦЭМ!$D$10+'СЕТ СН'!$H$5-'СЕТ СН'!$H$21</f>
        <v>3676.7930105400001</v>
      </c>
      <c r="J114" s="35">
        <f>SUMIFS(СВЦЭМ!$D$33:$D$776,СВЦЭМ!$A$33:$A$776,$A114,СВЦЭМ!$B$33:$B$776,J$83)+'СЕТ СН'!$H$11+СВЦЭМ!$D$10+'СЕТ СН'!$H$5-'СЕТ СН'!$H$21</f>
        <v>3574.6676074799998</v>
      </c>
      <c r="K114" s="35">
        <f>SUMIFS(СВЦЭМ!$D$33:$D$776,СВЦЭМ!$A$33:$A$776,$A114,СВЦЭМ!$B$33:$B$776,K$83)+'СЕТ СН'!$H$11+СВЦЭМ!$D$10+'СЕТ СН'!$H$5-'СЕТ СН'!$H$21</f>
        <v>3517.7086464599997</v>
      </c>
      <c r="L114" s="35">
        <f>SUMIFS(СВЦЭМ!$D$33:$D$776,СВЦЭМ!$A$33:$A$776,$A114,СВЦЭМ!$B$33:$B$776,L$83)+'СЕТ СН'!$H$11+СВЦЭМ!$D$10+'СЕТ СН'!$H$5-'СЕТ СН'!$H$21</f>
        <v>3485.29358697</v>
      </c>
      <c r="M114" s="35">
        <f>SUMIFS(СВЦЭМ!$D$33:$D$776,СВЦЭМ!$A$33:$A$776,$A114,СВЦЭМ!$B$33:$B$776,M$83)+'СЕТ СН'!$H$11+СВЦЭМ!$D$10+'СЕТ СН'!$H$5-'СЕТ СН'!$H$21</f>
        <v>3483.9452783399997</v>
      </c>
      <c r="N114" s="35">
        <f>SUMIFS(СВЦЭМ!$D$33:$D$776,СВЦЭМ!$A$33:$A$776,$A114,СВЦЭМ!$B$33:$B$776,N$83)+'СЕТ СН'!$H$11+СВЦЭМ!$D$10+'СЕТ СН'!$H$5-'СЕТ СН'!$H$21</f>
        <v>3479.1511472899997</v>
      </c>
      <c r="O114" s="35">
        <f>SUMIFS(СВЦЭМ!$D$33:$D$776,СВЦЭМ!$A$33:$A$776,$A114,СВЦЭМ!$B$33:$B$776,O$83)+'СЕТ СН'!$H$11+СВЦЭМ!$D$10+'СЕТ СН'!$H$5-'СЕТ СН'!$H$21</f>
        <v>3477.9948106900001</v>
      </c>
      <c r="P114" s="35">
        <f>SUMIFS(СВЦЭМ!$D$33:$D$776,СВЦЭМ!$A$33:$A$776,$A114,СВЦЭМ!$B$33:$B$776,P$83)+'СЕТ СН'!$H$11+СВЦЭМ!$D$10+'СЕТ СН'!$H$5-'СЕТ СН'!$H$21</f>
        <v>3479.0153451699998</v>
      </c>
      <c r="Q114" s="35">
        <f>SUMIFS(СВЦЭМ!$D$33:$D$776,СВЦЭМ!$A$33:$A$776,$A114,СВЦЭМ!$B$33:$B$776,Q$83)+'СЕТ СН'!$H$11+СВЦЭМ!$D$10+'СЕТ СН'!$H$5-'СЕТ СН'!$H$21</f>
        <v>3487.9345905599998</v>
      </c>
      <c r="R114" s="35">
        <f>SUMIFS(СВЦЭМ!$D$33:$D$776,СВЦЭМ!$A$33:$A$776,$A114,СВЦЭМ!$B$33:$B$776,R$83)+'СЕТ СН'!$H$11+СВЦЭМ!$D$10+'СЕТ СН'!$H$5-'СЕТ СН'!$H$21</f>
        <v>3476.7677213299999</v>
      </c>
      <c r="S114" s="35">
        <f>SUMIFS(СВЦЭМ!$D$33:$D$776,СВЦЭМ!$A$33:$A$776,$A114,СВЦЭМ!$B$33:$B$776,S$83)+'СЕТ СН'!$H$11+СВЦЭМ!$D$10+'СЕТ СН'!$H$5-'СЕТ СН'!$H$21</f>
        <v>3477.93068657</v>
      </c>
      <c r="T114" s="35">
        <f>SUMIFS(СВЦЭМ!$D$33:$D$776,СВЦЭМ!$A$33:$A$776,$A114,СВЦЭМ!$B$33:$B$776,T$83)+'СЕТ СН'!$H$11+СВЦЭМ!$D$10+'СЕТ СН'!$H$5-'СЕТ СН'!$H$21</f>
        <v>3480.9135185199998</v>
      </c>
      <c r="U114" s="35">
        <f>SUMIFS(СВЦЭМ!$D$33:$D$776,СВЦЭМ!$A$33:$A$776,$A114,СВЦЭМ!$B$33:$B$776,U$83)+'СЕТ СН'!$H$11+СВЦЭМ!$D$10+'СЕТ СН'!$H$5-'СЕТ СН'!$H$21</f>
        <v>3474.99909789</v>
      </c>
      <c r="V114" s="35">
        <f>SUMIFS(СВЦЭМ!$D$33:$D$776,СВЦЭМ!$A$33:$A$776,$A114,СВЦЭМ!$B$33:$B$776,V$83)+'СЕТ СН'!$H$11+СВЦЭМ!$D$10+'СЕТ СН'!$H$5-'СЕТ СН'!$H$21</f>
        <v>3456.2800289099996</v>
      </c>
      <c r="W114" s="35">
        <f>SUMIFS(СВЦЭМ!$D$33:$D$776,СВЦЭМ!$A$33:$A$776,$A114,СВЦЭМ!$B$33:$B$776,W$83)+'СЕТ СН'!$H$11+СВЦЭМ!$D$10+'СЕТ СН'!$H$5-'СЕТ СН'!$H$21</f>
        <v>3442.5104242500001</v>
      </c>
      <c r="X114" s="35">
        <f>SUMIFS(СВЦЭМ!$D$33:$D$776,СВЦЭМ!$A$33:$A$776,$A114,СВЦЭМ!$B$33:$B$776,X$83)+'СЕТ СН'!$H$11+СВЦЭМ!$D$10+'СЕТ СН'!$H$5-'СЕТ СН'!$H$21</f>
        <v>3478.9525796499997</v>
      </c>
      <c r="Y114" s="35">
        <f>SUMIFS(СВЦЭМ!$D$33:$D$776,СВЦЭМ!$A$33:$A$776,$A114,СВЦЭМ!$B$33:$B$776,Y$83)+'СЕТ СН'!$H$11+СВЦЭМ!$D$10+'СЕТ СН'!$H$5-'СЕТ СН'!$H$21</f>
        <v>3544.7317466199997</v>
      </c>
    </row>
    <row r="115" spans="1:27" ht="15.75" x14ac:dyDescent="0.2">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spans="1:27" ht="15.75" x14ac:dyDescent="0.25">
      <c r="A116" s="31"/>
      <c r="B116" s="32"/>
      <c r="C116" s="31"/>
      <c r="D116" s="31"/>
      <c r="E116" s="31"/>
      <c r="F116" s="31"/>
      <c r="G116" s="31"/>
      <c r="H116" s="31"/>
      <c r="I116" s="31"/>
      <c r="J116" s="31"/>
      <c r="K116" s="31"/>
      <c r="L116" s="31"/>
      <c r="M116" s="31"/>
      <c r="N116" s="31"/>
      <c r="O116" s="31"/>
      <c r="P116" s="31"/>
      <c r="Q116" s="31"/>
      <c r="R116" s="31"/>
      <c r="S116" s="31"/>
      <c r="T116" s="31"/>
      <c r="U116" s="31"/>
      <c r="V116" s="31"/>
      <c r="W116" s="31"/>
      <c r="X116" s="31"/>
      <c r="Y116" s="31"/>
    </row>
    <row r="117" spans="1:27" ht="12.75" customHeight="1" x14ac:dyDescent="0.2">
      <c r="A117" s="130" t="s">
        <v>7</v>
      </c>
      <c r="B117" s="124" t="s">
        <v>73</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3">
        <v>1</v>
      </c>
      <c r="C119" s="33">
        <v>2</v>
      </c>
      <c r="D119" s="33">
        <v>3</v>
      </c>
      <c r="E119" s="33">
        <v>4</v>
      </c>
      <c r="F119" s="33">
        <v>5</v>
      </c>
      <c r="G119" s="33">
        <v>6</v>
      </c>
      <c r="H119" s="33">
        <v>7</v>
      </c>
      <c r="I119" s="33">
        <v>8</v>
      </c>
      <c r="J119" s="33">
        <v>9</v>
      </c>
      <c r="K119" s="33">
        <v>10</v>
      </c>
      <c r="L119" s="33">
        <v>11</v>
      </c>
      <c r="M119" s="33">
        <v>12</v>
      </c>
      <c r="N119" s="33">
        <v>13</v>
      </c>
      <c r="O119" s="33">
        <v>14</v>
      </c>
      <c r="P119" s="33">
        <v>15</v>
      </c>
      <c r="Q119" s="33">
        <v>16</v>
      </c>
      <c r="R119" s="33">
        <v>17</v>
      </c>
      <c r="S119" s="33">
        <v>18</v>
      </c>
      <c r="T119" s="33">
        <v>19</v>
      </c>
      <c r="U119" s="33">
        <v>20</v>
      </c>
      <c r="V119" s="33">
        <v>21</v>
      </c>
      <c r="W119" s="33">
        <v>22</v>
      </c>
      <c r="X119" s="33">
        <v>23</v>
      </c>
      <c r="Y119" s="33">
        <v>24</v>
      </c>
    </row>
    <row r="120" spans="1:27" ht="15.75" customHeight="1" x14ac:dyDescent="0.2">
      <c r="A120" s="34" t="str">
        <f>A84</f>
        <v>01.05.2019</v>
      </c>
      <c r="B120" s="35">
        <f>SUMIFS(СВЦЭМ!$D$33:$D$776,СВЦЭМ!$A$33:$A$776,$A120,СВЦЭМ!$B$33:$B$776,B$119)+'СЕТ СН'!$I$11+СВЦЭМ!$D$10+'СЕТ СН'!$I$5-'СЕТ СН'!$I$21</f>
        <v>3979.3454551000004</v>
      </c>
      <c r="C120" s="35">
        <f>SUMIFS(СВЦЭМ!$D$33:$D$776,СВЦЭМ!$A$33:$A$776,$A120,СВЦЭМ!$B$33:$B$776,C$119)+'СЕТ СН'!$I$11+СВЦЭМ!$D$10+'СЕТ СН'!$I$5-'СЕТ СН'!$I$21</f>
        <v>3992.30545179</v>
      </c>
      <c r="D120" s="35">
        <f>SUMIFS(СВЦЭМ!$D$33:$D$776,СВЦЭМ!$A$33:$A$776,$A120,СВЦЭМ!$B$33:$B$776,D$119)+'СЕТ СН'!$I$11+СВЦЭМ!$D$10+'СЕТ СН'!$I$5-'СЕТ СН'!$I$21</f>
        <v>4012.1393516800003</v>
      </c>
      <c r="E120" s="35">
        <f>SUMIFS(СВЦЭМ!$D$33:$D$776,СВЦЭМ!$A$33:$A$776,$A120,СВЦЭМ!$B$33:$B$776,E$119)+'СЕТ СН'!$I$11+СВЦЭМ!$D$10+'СЕТ СН'!$I$5-'СЕТ СН'!$I$21</f>
        <v>4019.9476517600001</v>
      </c>
      <c r="F120" s="35">
        <f>SUMIFS(СВЦЭМ!$D$33:$D$776,СВЦЭМ!$A$33:$A$776,$A120,СВЦЭМ!$B$33:$B$776,F$119)+'СЕТ СН'!$I$11+СВЦЭМ!$D$10+'СЕТ СН'!$I$5-'СЕТ СН'!$I$21</f>
        <v>4016.2909619500001</v>
      </c>
      <c r="G120" s="35">
        <f>SUMIFS(СВЦЭМ!$D$33:$D$776,СВЦЭМ!$A$33:$A$776,$A120,СВЦЭМ!$B$33:$B$776,G$119)+'СЕТ СН'!$I$11+СВЦЭМ!$D$10+'СЕТ СН'!$I$5-'СЕТ СН'!$I$21</f>
        <v>4008.0319959799999</v>
      </c>
      <c r="H120" s="35">
        <f>SUMIFS(СВЦЭМ!$D$33:$D$776,СВЦЭМ!$A$33:$A$776,$A120,СВЦЭМ!$B$33:$B$776,H$119)+'СЕТ СН'!$I$11+СВЦЭМ!$D$10+'СЕТ СН'!$I$5-'СЕТ СН'!$I$21</f>
        <v>3981.78616771</v>
      </c>
      <c r="I120" s="35">
        <f>SUMIFS(СВЦЭМ!$D$33:$D$776,СВЦЭМ!$A$33:$A$776,$A120,СВЦЭМ!$B$33:$B$776,I$119)+'СЕТ СН'!$I$11+СВЦЭМ!$D$10+'СЕТ СН'!$I$5-'СЕТ СН'!$I$21</f>
        <v>3950.2656120500001</v>
      </c>
      <c r="J120" s="35">
        <f>SUMIFS(СВЦЭМ!$D$33:$D$776,СВЦЭМ!$A$33:$A$776,$A120,СВЦЭМ!$B$33:$B$776,J$119)+'СЕТ СН'!$I$11+СВЦЭМ!$D$10+'СЕТ СН'!$I$5-'СЕТ СН'!$I$21</f>
        <v>3915.3851184499999</v>
      </c>
      <c r="K120" s="35">
        <f>SUMIFS(СВЦЭМ!$D$33:$D$776,СВЦЭМ!$A$33:$A$776,$A120,СВЦЭМ!$B$33:$B$776,K$119)+'СЕТ СН'!$I$11+СВЦЭМ!$D$10+'СЕТ СН'!$I$5-'СЕТ СН'!$I$21</f>
        <v>3882.3747498100001</v>
      </c>
      <c r="L120" s="35">
        <f>SUMIFS(СВЦЭМ!$D$33:$D$776,СВЦЭМ!$A$33:$A$776,$A120,СВЦЭМ!$B$33:$B$776,L$119)+'СЕТ СН'!$I$11+СВЦЭМ!$D$10+'СЕТ СН'!$I$5-'СЕТ СН'!$I$21</f>
        <v>3874.9641269600002</v>
      </c>
      <c r="M120" s="35">
        <f>SUMIFS(СВЦЭМ!$D$33:$D$776,СВЦЭМ!$A$33:$A$776,$A120,СВЦЭМ!$B$33:$B$776,M$119)+'СЕТ СН'!$I$11+СВЦЭМ!$D$10+'СЕТ СН'!$I$5-'СЕТ СН'!$I$21</f>
        <v>3887.5090908100001</v>
      </c>
      <c r="N120" s="35">
        <f>SUMIFS(СВЦЭМ!$D$33:$D$776,СВЦЭМ!$A$33:$A$776,$A120,СВЦЭМ!$B$33:$B$776,N$119)+'СЕТ СН'!$I$11+СВЦЭМ!$D$10+'СЕТ СН'!$I$5-'СЕТ СН'!$I$21</f>
        <v>3900.2685137200001</v>
      </c>
      <c r="O120" s="35">
        <f>SUMIFS(СВЦЭМ!$D$33:$D$776,СВЦЭМ!$A$33:$A$776,$A120,СВЦЭМ!$B$33:$B$776,O$119)+'СЕТ СН'!$I$11+СВЦЭМ!$D$10+'СЕТ СН'!$I$5-'СЕТ СН'!$I$21</f>
        <v>3900.6062437800001</v>
      </c>
      <c r="P120" s="35">
        <f>SUMIFS(СВЦЭМ!$D$33:$D$776,СВЦЭМ!$A$33:$A$776,$A120,СВЦЭМ!$B$33:$B$776,P$119)+'СЕТ СН'!$I$11+СВЦЭМ!$D$10+'СЕТ СН'!$I$5-'СЕТ СН'!$I$21</f>
        <v>3905.9690808100004</v>
      </c>
      <c r="Q120" s="35">
        <f>SUMIFS(СВЦЭМ!$D$33:$D$776,СВЦЭМ!$A$33:$A$776,$A120,СВЦЭМ!$B$33:$B$776,Q$119)+'СЕТ СН'!$I$11+СВЦЭМ!$D$10+'СЕТ СН'!$I$5-'СЕТ СН'!$I$21</f>
        <v>3914.4927959000001</v>
      </c>
      <c r="R120" s="35">
        <f>SUMIFS(СВЦЭМ!$D$33:$D$776,СВЦЭМ!$A$33:$A$776,$A120,СВЦЭМ!$B$33:$B$776,R$119)+'СЕТ СН'!$I$11+СВЦЭМ!$D$10+'СЕТ СН'!$I$5-'СЕТ СН'!$I$21</f>
        <v>3912.6771832000004</v>
      </c>
      <c r="S120" s="35">
        <f>SUMIFS(СВЦЭМ!$D$33:$D$776,СВЦЭМ!$A$33:$A$776,$A120,СВЦЭМ!$B$33:$B$776,S$119)+'СЕТ СН'!$I$11+СВЦЭМ!$D$10+'СЕТ СН'!$I$5-'СЕТ СН'!$I$21</f>
        <v>3903.9076692799999</v>
      </c>
      <c r="T120" s="35">
        <f>SUMIFS(СВЦЭМ!$D$33:$D$776,СВЦЭМ!$A$33:$A$776,$A120,СВЦЭМ!$B$33:$B$776,T$119)+'СЕТ СН'!$I$11+СВЦЭМ!$D$10+'СЕТ СН'!$I$5-'СЕТ СН'!$I$21</f>
        <v>3881.2396491600002</v>
      </c>
      <c r="U120" s="35">
        <f>SUMIFS(СВЦЭМ!$D$33:$D$776,СВЦЭМ!$A$33:$A$776,$A120,СВЦЭМ!$B$33:$B$776,U$119)+'СЕТ СН'!$I$11+СВЦЭМ!$D$10+'СЕТ СН'!$I$5-'СЕТ СН'!$I$21</f>
        <v>3866.50071342</v>
      </c>
      <c r="V120" s="35">
        <f>SUMIFS(СВЦЭМ!$D$33:$D$776,СВЦЭМ!$A$33:$A$776,$A120,СВЦЭМ!$B$33:$B$776,V$119)+'СЕТ СН'!$I$11+СВЦЭМ!$D$10+'СЕТ СН'!$I$5-'СЕТ СН'!$I$21</f>
        <v>3841.7137099199999</v>
      </c>
      <c r="W120" s="35">
        <f>SUMIFS(СВЦЭМ!$D$33:$D$776,СВЦЭМ!$A$33:$A$776,$A120,СВЦЭМ!$B$33:$B$776,W$119)+'СЕТ СН'!$I$11+СВЦЭМ!$D$10+'СЕТ СН'!$I$5-'СЕТ СН'!$I$21</f>
        <v>3848.7525001500003</v>
      </c>
      <c r="X120" s="35">
        <f>SUMIFS(СВЦЭМ!$D$33:$D$776,СВЦЭМ!$A$33:$A$776,$A120,СВЦЭМ!$B$33:$B$776,X$119)+'СЕТ СН'!$I$11+СВЦЭМ!$D$10+'СЕТ СН'!$I$5-'СЕТ СН'!$I$21</f>
        <v>3868.1881562000003</v>
      </c>
      <c r="Y120" s="35">
        <f>SUMIFS(СВЦЭМ!$D$33:$D$776,СВЦЭМ!$A$33:$A$776,$A120,СВЦЭМ!$B$33:$B$776,Y$119)+'СЕТ СН'!$I$11+СВЦЭМ!$D$10+'СЕТ СН'!$I$5-'СЕТ СН'!$I$21</f>
        <v>3862.8725641300002</v>
      </c>
      <c r="AA120" s="44"/>
    </row>
    <row r="121" spans="1:27" ht="15.75" x14ac:dyDescent="0.2">
      <c r="A121" s="34">
        <f>A120+1</f>
        <v>43587</v>
      </c>
      <c r="B121" s="35">
        <f>SUMIFS(СВЦЭМ!$D$33:$D$776,СВЦЭМ!$A$33:$A$776,$A121,СВЦЭМ!$B$33:$B$776,B$119)+'СЕТ СН'!$I$11+СВЦЭМ!$D$10+'СЕТ СН'!$I$5-'СЕТ СН'!$I$21</f>
        <v>3881.6769277200001</v>
      </c>
      <c r="C121" s="35">
        <f>SUMIFS(СВЦЭМ!$D$33:$D$776,СВЦЭМ!$A$33:$A$776,$A121,СВЦЭМ!$B$33:$B$776,C$119)+'СЕТ СН'!$I$11+СВЦЭМ!$D$10+'СЕТ СН'!$I$5-'СЕТ СН'!$I$21</f>
        <v>3921.6191016100001</v>
      </c>
      <c r="D121" s="35">
        <f>SUMIFS(СВЦЭМ!$D$33:$D$776,СВЦЭМ!$A$33:$A$776,$A121,СВЦЭМ!$B$33:$B$776,D$119)+'СЕТ СН'!$I$11+СВЦЭМ!$D$10+'СЕТ СН'!$I$5-'СЕТ СН'!$I$21</f>
        <v>3944.00705561</v>
      </c>
      <c r="E121" s="35">
        <f>SUMIFS(СВЦЭМ!$D$33:$D$776,СВЦЭМ!$A$33:$A$776,$A121,СВЦЭМ!$B$33:$B$776,E$119)+'СЕТ СН'!$I$11+СВЦЭМ!$D$10+'СЕТ СН'!$I$5-'СЕТ СН'!$I$21</f>
        <v>3958.5218409100003</v>
      </c>
      <c r="F121" s="35">
        <f>SUMIFS(СВЦЭМ!$D$33:$D$776,СВЦЭМ!$A$33:$A$776,$A121,СВЦЭМ!$B$33:$B$776,F$119)+'СЕТ СН'!$I$11+СВЦЭМ!$D$10+'СЕТ СН'!$I$5-'СЕТ СН'!$I$21</f>
        <v>3973.6882054900002</v>
      </c>
      <c r="G121" s="35">
        <f>SUMIFS(СВЦЭМ!$D$33:$D$776,СВЦЭМ!$A$33:$A$776,$A121,СВЦЭМ!$B$33:$B$776,G$119)+'СЕТ СН'!$I$11+СВЦЭМ!$D$10+'СЕТ СН'!$I$5-'СЕТ СН'!$I$21</f>
        <v>3967.8964903700003</v>
      </c>
      <c r="H121" s="35">
        <f>SUMIFS(СВЦЭМ!$D$33:$D$776,СВЦЭМ!$A$33:$A$776,$A121,СВЦЭМ!$B$33:$B$776,H$119)+'СЕТ СН'!$I$11+СВЦЭМ!$D$10+'СЕТ СН'!$I$5-'СЕТ СН'!$I$21</f>
        <v>3994.09305395</v>
      </c>
      <c r="I121" s="35">
        <f>SUMIFS(СВЦЭМ!$D$33:$D$776,СВЦЭМ!$A$33:$A$776,$A121,СВЦЭМ!$B$33:$B$776,I$119)+'СЕТ СН'!$I$11+СВЦЭМ!$D$10+'СЕТ СН'!$I$5-'СЕТ СН'!$I$21</f>
        <v>3957.9195817200002</v>
      </c>
      <c r="J121" s="35">
        <f>SUMIFS(СВЦЭМ!$D$33:$D$776,СВЦЭМ!$A$33:$A$776,$A121,СВЦЭМ!$B$33:$B$776,J$119)+'СЕТ СН'!$I$11+СВЦЭМ!$D$10+'СЕТ СН'!$I$5-'СЕТ СН'!$I$21</f>
        <v>3903.0198209300002</v>
      </c>
      <c r="K121" s="35">
        <f>SUMIFS(СВЦЭМ!$D$33:$D$776,СВЦЭМ!$A$33:$A$776,$A121,СВЦЭМ!$B$33:$B$776,K$119)+'СЕТ СН'!$I$11+СВЦЭМ!$D$10+'СЕТ СН'!$I$5-'СЕТ СН'!$I$21</f>
        <v>3851.2630263700003</v>
      </c>
      <c r="L121" s="35">
        <f>SUMIFS(СВЦЭМ!$D$33:$D$776,СВЦЭМ!$A$33:$A$776,$A121,СВЦЭМ!$B$33:$B$776,L$119)+'СЕТ СН'!$I$11+СВЦЭМ!$D$10+'СЕТ СН'!$I$5-'СЕТ СН'!$I$21</f>
        <v>3840.4372903200001</v>
      </c>
      <c r="M121" s="35">
        <f>SUMIFS(СВЦЭМ!$D$33:$D$776,СВЦЭМ!$A$33:$A$776,$A121,СВЦЭМ!$B$33:$B$776,M$119)+'СЕТ СН'!$I$11+СВЦЭМ!$D$10+'СЕТ СН'!$I$5-'СЕТ СН'!$I$21</f>
        <v>3849.2001136200001</v>
      </c>
      <c r="N121" s="35">
        <f>SUMIFS(СВЦЭМ!$D$33:$D$776,СВЦЭМ!$A$33:$A$776,$A121,СВЦЭМ!$B$33:$B$776,N$119)+'СЕТ СН'!$I$11+СВЦЭМ!$D$10+'СЕТ СН'!$I$5-'СЕТ СН'!$I$21</f>
        <v>3869.8233900200003</v>
      </c>
      <c r="O121" s="35">
        <f>SUMIFS(СВЦЭМ!$D$33:$D$776,СВЦЭМ!$A$33:$A$776,$A121,СВЦЭМ!$B$33:$B$776,O$119)+'СЕТ СН'!$I$11+СВЦЭМ!$D$10+'СЕТ СН'!$I$5-'СЕТ СН'!$I$21</f>
        <v>3879.9181983600001</v>
      </c>
      <c r="P121" s="35">
        <f>SUMIFS(СВЦЭМ!$D$33:$D$776,СВЦЭМ!$A$33:$A$776,$A121,СВЦЭМ!$B$33:$B$776,P$119)+'СЕТ СН'!$I$11+СВЦЭМ!$D$10+'СЕТ СН'!$I$5-'СЕТ СН'!$I$21</f>
        <v>3887.3744963100003</v>
      </c>
      <c r="Q121" s="35">
        <f>SUMIFS(СВЦЭМ!$D$33:$D$776,СВЦЭМ!$A$33:$A$776,$A121,СВЦЭМ!$B$33:$B$776,Q$119)+'СЕТ СН'!$I$11+СВЦЭМ!$D$10+'СЕТ СН'!$I$5-'СЕТ СН'!$I$21</f>
        <v>3894.6519115400001</v>
      </c>
      <c r="R121" s="35">
        <f>SUMIFS(СВЦЭМ!$D$33:$D$776,СВЦЭМ!$A$33:$A$776,$A121,СВЦЭМ!$B$33:$B$776,R$119)+'СЕТ СН'!$I$11+СВЦЭМ!$D$10+'СЕТ СН'!$I$5-'СЕТ СН'!$I$21</f>
        <v>3906.7933905</v>
      </c>
      <c r="S121" s="35">
        <f>SUMIFS(СВЦЭМ!$D$33:$D$776,СВЦЭМ!$A$33:$A$776,$A121,СВЦЭМ!$B$33:$B$776,S$119)+'СЕТ СН'!$I$11+СВЦЭМ!$D$10+'СЕТ СН'!$I$5-'СЕТ СН'!$I$21</f>
        <v>3910.0727693400004</v>
      </c>
      <c r="T121" s="35">
        <f>SUMIFS(СВЦЭМ!$D$33:$D$776,СВЦЭМ!$A$33:$A$776,$A121,СВЦЭМ!$B$33:$B$776,T$119)+'СЕТ СН'!$I$11+СВЦЭМ!$D$10+'СЕТ СН'!$I$5-'СЕТ СН'!$I$21</f>
        <v>3905.8677948000004</v>
      </c>
      <c r="U121" s="35">
        <f>SUMIFS(СВЦЭМ!$D$33:$D$776,СВЦЭМ!$A$33:$A$776,$A121,СВЦЭМ!$B$33:$B$776,U$119)+'СЕТ СН'!$I$11+СВЦЭМ!$D$10+'СЕТ СН'!$I$5-'СЕТ СН'!$I$21</f>
        <v>3904.6629406100001</v>
      </c>
      <c r="V121" s="35">
        <f>SUMIFS(СВЦЭМ!$D$33:$D$776,СВЦЭМ!$A$33:$A$776,$A121,СВЦЭМ!$B$33:$B$776,V$119)+'СЕТ СН'!$I$11+СВЦЭМ!$D$10+'СЕТ СН'!$I$5-'СЕТ СН'!$I$21</f>
        <v>3900.7173733400004</v>
      </c>
      <c r="W121" s="35">
        <f>SUMIFS(СВЦЭМ!$D$33:$D$776,СВЦЭМ!$A$33:$A$776,$A121,СВЦЭМ!$B$33:$B$776,W$119)+'СЕТ СН'!$I$11+СВЦЭМ!$D$10+'СЕТ СН'!$I$5-'СЕТ СН'!$I$21</f>
        <v>3889.4967339499999</v>
      </c>
      <c r="X121" s="35">
        <f>SUMIFS(СВЦЭМ!$D$33:$D$776,СВЦЭМ!$A$33:$A$776,$A121,СВЦЭМ!$B$33:$B$776,X$119)+'СЕТ СН'!$I$11+СВЦЭМ!$D$10+'СЕТ СН'!$I$5-'СЕТ СН'!$I$21</f>
        <v>3905.7577447399999</v>
      </c>
      <c r="Y121" s="35">
        <f>SUMIFS(СВЦЭМ!$D$33:$D$776,СВЦЭМ!$A$33:$A$776,$A121,СВЦЭМ!$B$33:$B$776,Y$119)+'СЕТ СН'!$I$11+СВЦЭМ!$D$10+'СЕТ СН'!$I$5-'СЕТ СН'!$I$21</f>
        <v>3937.63602412</v>
      </c>
    </row>
    <row r="122" spans="1:27" ht="15.75" x14ac:dyDescent="0.2">
      <c r="A122" s="34">
        <f t="shared" ref="A122:A150" si="3">A121+1</f>
        <v>43588</v>
      </c>
      <c r="B122" s="35">
        <f>SUMIFS(СВЦЭМ!$D$33:$D$776,СВЦЭМ!$A$33:$A$776,$A122,СВЦЭМ!$B$33:$B$776,B$119)+'СЕТ СН'!$I$11+СВЦЭМ!$D$10+'СЕТ СН'!$I$5-'СЕТ СН'!$I$21</f>
        <v>3882.8938042</v>
      </c>
      <c r="C122" s="35">
        <f>SUMIFS(СВЦЭМ!$D$33:$D$776,СВЦЭМ!$A$33:$A$776,$A122,СВЦЭМ!$B$33:$B$776,C$119)+'СЕТ СН'!$I$11+СВЦЭМ!$D$10+'СЕТ СН'!$I$5-'СЕТ СН'!$I$21</f>
        <v>3910.6116601900003</v>
      </c>
      <c r="D122" s="35">
        <f>SUMIFS(СВЦЭМ!$D$33:$D$776,СВЦЭМ!$A$33:$A$776,$A122,СВЦЭМ!$B$33:$B$776,D$119)+'СЕТ СН'!$I$11+СВЦЭМ!$D$10+'СЕТ СН'!$I$5-'СЕТ СН'!$I$21</f>
        <v>3935.9357639500004</v>
      </c>
      <c r="E122" s="35">
        <f>SUMIFS(СВЦЭМ!$D$33:$D$776,СВЦЭМ!$A$33:$A$776,$A122,СВЦЭМ!$B$33:$B$776,E$119)+'СЕТ СН'!$I$11+СВЦЭМ!$D$10+'СЕТ СН'!$I$5-'СЕТ СН'!$I$21</f>
        <v>3953.3242364500002</v>
      </c>
      <c r="F122" s="35">
        <f>SUMIFS(СВЦЭМ!$D$33:$D$776,СВЦЭМ!$A$33:$A$776,$A122,СВЦЭМ!$B$33:$B$776,F$119)+'СЕТ СН'!$I$11+СВЦЭМ!$D$10+'СЕТ СН'!$I$5-'СЕТ СН'!$I$21</f>
        <v>3954.1561408800003</v>
      </c>
      <c r="G122" s="35">
        <f>SUMIFS(СВЦЭМ!$D$33:$D$776,СВЦЭМ!$A$33:$A$776,$A122,СВЦЭМ!$B$33:$B$776,G$119)+'СЕТ СН'!$I$11+СВЦЭМ!$D$10+'СЕТ СН'!$I$5-'СЕТ СН'!$I$21</f>
        <v>3962.8029586100001</v>
      </c>
      <c r="H122" s="35">
        <f>SUMIFS(СВЦЭМ!$D$33:$D$776,СВЦЭМ!$A$33:$A$776,$A122,СВЦЭМ!$B$33:$B$776,H$119)+'СЕТ СН'!$I$11+СВЦЭМ!$D$10+'СЕТ СН'!$I$5-'СЕТ СН'!$I$21</f>
        <v>3957.0084717600002</v>
      </c>
      <c r="I122" s="35">
        <f>SUMIFS(СВЦЭМ!$D$33:$D$776,СВЦЭМ!$A$33:$A$776,$A122,СВЦЭМ!$B$33:$B$776,I$119)+'СЕТ СН'!$I$11+СВЦЭМ!$D$10+'СЕТ СН'!$I$5-'СЕТ СН'!$I$21</f>
        <v>3907.0506048100001</v>
      </c>
      <c r="J122" s="35">
        <f>SUMIFS(СВЦЭМ!$D$33:$D$776,СВЦЭМ!$A$33:$A$776,$A122,СВЦЭМ!$B$33:$B$776,J$119)+'СЕТ СН'!$I$11+СВЦЭМ!$D$10+'СЕТ СН'!$I$5-'СЕТ СН'!$I$21</f>
        <v>3872.0940803100002</v>
      </c>
      <c r="K122" s="35">
        <f>SUMIFS(СВЦЭМ!$D$33:$D$776,СВЦЭМ!$A$33:$A$776,$A122,СВЦЭМ!$B$33:$B$776,K$119)+'СЕТ СН'!$I$11+СВЦЭМ!$D$10+'СЕТ СН'!$I$5-'СЕТ СН'!$I$21</f>
        <v>3842.8371551099999</v>
      </c>
      <c r="L122" s="35">
        <f>SUMIFS(СВЦЭМ!$D$33:$D$776,СВЦЭМ!$A$33:$A$776,$A122,СВЦЭМ!$B$33:$B$776,L$119)+'СЕТ СН'!$I$11+СВЦЭМ!$D$10+'СЕТ СН'!$I$5-'СЕТ СН'!$I$21</f>
        <v>3845.19937777</v>
      </c>
      <c r="M122" s="35">
        <f>SUMIFS(СВЦЭМ!$D$33:$D$776,СВЦЭМ!$A$33:$A$776,$A122,СВЦЭМ!$B$33:$B$776,M$119)+'СЕТ СН'!$I$11+СВЦЭМ!$D$10+'СЕТ СН'!$I$5-'СЕТ СН'!$I$21</f>
        <v>3847.12214743</v>
      </c>
      <c r="N122" s="35">
        <f>SUMIFS(СВЦЭМ!$D$33:$D$776,СВЦЭМ!$A$33:$A$776,$A122,СВЦЭМ!$B$33:$B$776,N$119)+'СЕТ СН'!$I$11+СВЦЭМ!$D$10+'СЕТ СН'!$I$5-'СЕТ СН'!$I$21</f>
        <v>3858.8069120300001</v>
      </c>
      <c r="O122" s="35">
        <f>SUMIFS(СВЦЭМ!$D$33:$D$776,СВЦЭМ!$A$33:$A$776,$A122,СВЦЭМ!$B$33:$B$776,O$119)+'СЕТ СН'!$I$11+СВЦЭМ!$D$10+'СЕТ СН'!$I$5-'СЕТ СН'!$I$21</f>
        <v>3881.6130388000001</v>
      </c>
      <c r="P122" s="35">
        <f>SUMIFS(СВЦЭМ!$D$33:$D$776,СВЦЭМ!$A$33:$A$776,$A122,СВЦЭМ!$B$33:$B$776,P$119)+'СЕТ СН'!$I$11+СВЦЭМ!$D$10+'СЕТ СН'!$I$5-'СЕТ СН'!$I$21</f>
        <v>3915.95818508</v>
      </c>
      <c r="Q122" s="35">
        <f>SUMIFS(СВЦЭМ!$D$33:$D$776,СВЦЭМ!$A$33:$A$776,$A122,СВЦЭМ!$B$33:$B$776,Q$119)+'СЕТ СН'!$I$11+СВЦЭМ!$D$10+'СЕТ СН'!$I$5-'СЕТ СН'!$I$21</f>
        <v>3936.6201919200003</v>
      </c>
      <c r="R122" s="35">
        <f>SUMIFS(СВЦЭМ!$D$33:$D$776,СВЦЭМ!$A$33:$A$776,$A122,СВЦЭМ!$B$33:$B$776,R$119)+'СЕТ СН'!$I$11+СВЦЭМ!$D$10+'СЕТ СН'!$I$5-'СЕТ СН'!$I$21</f>
        <v>3914.0010095100001</v>
      </c>
      <c r="S122" s="35">
        <f>SUMIFS(СВЦЭМ!$D$33:$D$776,СВЦЭМ!$A$33:$A$776,$A122,СВЦЭМ!$B$33:$B$776,S$119)+'СЕТ СН'!$I$11+СВЦЭМ!$D$10+'СЕТ СН'!$I$5-'СЕТ СН'!$I$21</f>
        <v>3916.1388870800001</v>
      </c>
      <c r="T122" s="35">
        <f>SUMIFS(СВЦЭМ!$D$33:$D$776,СВЦЭМ!$A$33:$A$776,$A122,СВЦЭМ!$B$33:$B$776,T$119)+'СЕТ СН'!$I$11+СВЦЭМ!$D$10+'СЕТ СН'!$I$5-'СЕТ СН'!$I$21</f>
        <v>3910.47677079</v>
      </c>
      <c r="U122" s="35">
        <f>SUMIFS(СВЦЭМ!$D$33:$D$776,СВЦЭМ!$A$33:$A$776,$A122,СВЦЭМ!$B$33:$B$776,U$119)+'СЕТ СН'!$I$11+СВЦЭМ!$D$10+'СЕТ СН'!$I$5-'СЕТ СН'!$I$21</f>
        <v>3895.0912381300004</v>
      </c>
      <c r="V122" s="35">
        <f>SUMIFS(СВЦЭМ!$D$33:$D$776,СВЦЭМ!$A$33:$A$776,$A122,СВЦЭМ!$B$33:$B$776,V$119)+'СЕТ СН'!$I$11+СВЦЭМ!$D$10+'СЕТ СН'!$I$5-'СЕТ СН'!$I$21</f>
        <v>3871.8071694800001</v>
      </c>
      <c r="W122" s="35">
        <f>SUMIFS(СВЦЭМ!$D$33:$D$776,СВЦЭМ!$A$33:$A$776,$A122,СВЦЭМ!$B$33:$B$776,W$119)+'СЕТ СН'!$I$11+СВЦЭМ!$D$10+'СЕТ СН'!$I$5-'СЕТ СН'!$I$21</f>
        <v>3853.8310006900001</v>
      </c>
      <c r="X122" s="35">
        <f>SUMIFS(СВЦЭМ!$D$33:$D$776,СВЦЭМ!$A$33:$A$776,$A122,СВЦЭМ!$B$33:$B$776,X$119)+'СЕТ СН'!$I$11+СВЦЭМ!$D$10+'СЕТ СН'!$I$5-'СЕТ СН'!$I$21</f>
        <v>3879.6058459800001</v>
      </c>
      <c r="Y122" s="35">
        <f>SUMIFS(СВЦЭМ!$D$33:$D$776,СВЦЭМ!$A$33:$A$776,$A122,СВЦЭМ!$B$33:$B$776,Y$119)+'СЕТ СН'!$I$11+СВЦЭМ!$D$10+'СЕТ СН'!$I$5-'СЕТ СН'!$I$21</f>
        <v>3881.2319397700003</v>
      </c>
    </row>
    <row r="123" spans="1:27" ht="15.75" x14ac:dyDescent="0.2">
      <c r="A123" s="34">
        <f t="shared" si="3"/>
        <v>43589</v>
      </c>
      <c r="B123" s="35">
        <f>SUMIFS(СВЦЭМ!$D$33:$D$776,СВЦЭМ!$A$33:$A$776,$A123,СВЦЭМ!$B$33:$B$776,B$119)+'СЕТ СН'!$I$11+СВЦЭМ!$D$10+'СЕТ СН'!$I$5-'СЕТ СН'!$I$21</f>
        <v>3914.3203634700003</v>
      </c>
      <c r="C123" s="35">
        <f>SUMIFS(СВЦЭМ!$D$33:$D$776,СВЦЭМ!$A$33:$A$776,$A123,СВЦЭМ!$B$33:$B$776,C$119)+'СЕТ СН'!$I$11+СВЦЭМ!$D$10+'СЕТ СН'!$I$5-'СЕТ СН'!$I$21</f>
        <v>3948.5492108500002</v>
      </c>
      <c r="D123" s="35">
        <f>SUMIFS(СВЦЭМ!$D$33:$D$776,СВЦЭМ!$A$33:$A$776,$A123,СВЦЭМ!$B$33:$B$776,D$119)+'СЕТ СН'!$I$11+СВЦЭМ!$D$10+'СЕТ СН'!$I$5-'СЕТ СН'!$I$21</f>
        <v>3984.0707617400003</v>
      </c>
      <c r="E123" s="35">
        <f>SUMIFS(СВЦЭМ!$D$33:$D$776,СВЦЭМ!$A$33:$A$776,$A123,СВЦЭМ!$B$33:$B$776,E$119)+'СЕТ СН'!$I$11+СВЦЭМ!$D$10+'СЕТ СН'!$I$5-'СЕТ СН'!$I$21</f>
        <v>3994.7128728400003</v>
      </c>
      <c r="F123" s="35">
        <f>SUMIFS(СВЦЭМ!$D$33:$D$776,СВЦЭМ!$A$33:$A$776,$A123,СВЦЭМ!$B$33:$B$776,F$119)+'СЕТ СН'!$I$11+СВЦЭМ!$D$10+'СЕТ СН'!$I$5-'СЕТ СН'!$I$21</f>
        <v>4001.8435489200001</v>
      </c>
      <c r="G123" s="35">
        <f>SUMIFS(СВЦЭМ!$D$33:$D$776,СВЦЭМ!$A$33:$A$776,$A123,СВЦЭМ!$B$33:$B$776,G$119)+'СЕТ СН'!$I$11+СВЦЭМ!$D$10+'СЕТ СН'!$I$5-'СЕТ СН'!$I$21</f>
        <v>3999.6615066500003</v>
      </c>
      <c r="H123" s="35">
        <f>SUMIFS(СВЦЭМ!$D$33:$D$776,СВЦЭМ!$A$33:$A$776,$A123,СВЦЭМ!$B$33:$B$776,H$119)+'СЕТ СН'!$I$11+СВЦЭМ!$D$10+'СЕТ СН'!$I$5-'СЕТ СН'!$I$21</f>
        <v>3969.4177295200002</v>
      </c>
      <c r="I123" s="35">
        <f>SUMIFS(СВЦЭМ!$D$33:$D$776,СВЦЭМ!$A$33:$A$776,$A123,СВЦЭМ!$B$33:$B$776,I$119)+'СЕТ СН'!$I$11+СВЦЭМ!$D$10+'СЕТ СН'!$I$5-'СЕТ СН'!$I$21</f>
        <v>3934.1121665000001</v>
      </c>
      <c r="J123" s="35">
        <f>SUMIFS(СВЦЭМ!$D$33:$D$776,СВЦЭМ!$A$33:$A$776,$A123,СВЦЭМ!$B$33:$B$776,J$119)+'СЕТ СН'!$I$11+СВЦЭМ!$D$10+'СЕТ СН'!$I$5-'СЕТ СН'!$I$21</f>
        <v>3893.9711033900003</v>
      </c>
      <c r="K123" s="35">
        <f>SUMIFS(СВЦЭМ!$D$33:$D$776,СВЦЭМ!$A$33:$A$776,$A123,СВЦЭМ!$B$33:$B$776,K$119)+'СЕТ СН'!$I$11+СВЦЭМ!$D$10+'СЕТ СН'!$I$5-'СЕТ СН'!$I$21</f>
        <v>3860.7737675100002</v>
      </c>
      <c r="L123" s="35">
        <f>SUMIFS(СВЦЭМ!$D$33:$D$776,СВЦЭМ!$A$33:$A$776,$A123,СВЦЭМ!$B$33:$B$776,L$119)+'СЕТ СН'!$I$11+СВЦЭМ!$D$10+'СЕТ СН'!$I$5-'СЕТ СН'!$I$21</f>
        <v>3856.8513057600003</v>
      </c>
      <c r="M123" s="35">
        <f>SUMIFS(СВЦЭМ!$D$33:$D$776,СВЦЭМ!$A$33:$A$776,$A123,СВЦЭМ!$B$33:$B$776,M$119)+'СЕТ СН'!$I$11+СВЦЭМ!$D$10+'СЕТ СН'!$I$5-'СЕТ СН'!$I$21</f>
        <v>3867.3677088100003</v>
      </c>
      <c r="N123" s="35">
        <f>SUMIFS(СВЦЭМ!$D$33:$D$776,СВЦЭМ!$A$33:$A$776,$A123,СВЦЭМ!$B$33:$B$776,N$119)+'СЕТ СН'!$I$11+СВЦЭМ!$D$10+'СЕТ СН'!$I$5-'СЕТ СН'!$I$21</f>
        <v>3881.5807394600001</v>
      </c>
      <c r="O123" s="35">
        <f>SUMIFS(СВЦЭМ!$D$33:$D$776,СВЦЭМ!$A$33:$A$776,$A123,СВЦЭМ!$B$33:$B$776,O$119)+'СЕТ СН'!$I$11+СВЦЭМ!$D$10+'СЕТ СН'!$I$5-'СЕТ СН'!$I$21</f>
        <v>3893.6441051900001</v>
      </c>
      <c r="P123" s="35">
        <f>SUMIFS(СВЦЭМ!$D$33:$D$776,СВЦЭМ!$A$33:$A$776,$A123,СВЦЭМ!$B$33:$B$776,P$119)+'СЕТ СН'!$I$11+СВЦЭМ!$D$10+'СЕТ СН'!$I$5-'СЕТ СН'!$I$21</f>
        <v>3900.7936284800003</v>
      </c>
      <c r="Q123" s="35">
        <f>SUMIFS(СВЦЭМ!$D$33:$D$776,СВЦЭМ!$A$33:$A$776,$A123,СВЦЭМ!$B$33:$B$776,Q$119)+'СЕТ СН'!$I$11+СВЦЭМ!$D$10+'СЕТ СН'!$I$5-'СЕТ СН'!$I$21</f>
        <v>3910.82756144</v>
      </c>
      <c r="R123" s="35">
        <f>SUMIFS(СВЦЭМ!$D$33:$D$776,СВЦЭМ!$A$33:$A$776,$A123,СВЦЭМ!$B$33:$B$776,R$119)+'СЕТ СН'!$I$11+СВЦЭМ!$D$10+'СЕТ СН'!$I$5-'СЕТ СН'!$I$21</f>
        <v>3917.87833576</v>
      </c>
      <c r="S123" s="35">
        <f>SUMIFS(СВЦЭМ!$D$33:$D$776,СВЦЭМ!$A$33:$A$776,$A123,СВЦЭМ!$B$33:$B$776,S$119)+'СЕТ СН'!$I$11+СВЦЭМ!$D$10+'СЕТ СН'!$I$5-'СЕТ СН'!$I$21</f>
        <v>3925.1237648599999</v>
      </c>
      <c r="T123" s="35">
        <f>SUMIFS(СВЦЭМ!$D$33:$D$776,СВЦЭМ!$A$33:$A$776,$A123,СВЦЭМ!$B$33:$B$776,T$119)+'СЕТ СН'!$I$11+СВЦЭМ!$D$10+'СЕТ СН'!$I$5-'СЕТ СН'!$I$21</f>
        <v>3903.5212341900001</v>
      </c>
      <c r="U123" s="35">
        <f>SUMIFS(СВЦЭМ!$D$33:$D$776,СВЦЭМ!$A$33:$A$776,$A123,СВЦЭМ!$B$33:$B$776,U$119)+'СЕТ СН'!$I$11+СВЦЭМ!$D$10+'СЕТ СН'!$I$5-'СЕТ СН'!$I$21</f>
        <v>3859.92543819</v>
      </c>
      <c r="V123" s="35">
        <f>SUMIFS(СВЦЭМ!$D$33:$D$776,СВЦЭМ!$A$33:$A$776,$A123,СВЦЭМ!$B$33:$B$776,V$119)+'СЕТ СН'!$I$11+СВЦЭМ!$D$10+'СЕТ СН'!$I$5-'СЕТ СН'!$I$21</f>
        <v>3831.4751587700002</v>
      </c>
      <c r="W123" s="35">
        <f>SUMIFS(СВЦЭМ!$D$33:$D$776,СВЦЭМ!$A$33:$A$776,$A123,СВЦЭМ!$B$33:$B$776,W$119)+'СЕТ СН'!$I$11+СВЦЭМ!$D$10+'СЕТ СН'!$I$5-'СЕТ СН'!$I$21</f>
        <v>3844.72307688</v>
      </c>
      <c r="X123" s="35">
        <f>SUMIFS(СВЦЭМ!$D$33:$D$776,СВЦЭМ!$A$33:$A$776,$A123,СВЦЭМ!$B$33:$B$776,X$119)+'СЕТ СН'!$I$11+СВЦЭМ!$D$10+'СЕТ СН'!$I$5-'СЕТ СН'!$I$21</f>
        <v>3846.1677556200002</v>
      </c>
      <c r="Y123" s="35">
        <f>SUMIFS(СВЦЭМ!$D$33:$D$776,СВЦЭМ!$A$33:$A$776,$A123,СВЦЭМ!$B$33:$B$776,Y$119)+'СЕТ СН'!$I$11+СВЦЭМ!$D$10+'СЕТ СН'!$I$5-'СЕТ СН'!$I$21</f>
        <v>3856.1326590100002</v>
      </c>
    </row>
    <row r="124" spans="1:27" ht="15.75" x14ac:dyDescent="0.2">
      <c r="A124" s="34">
        <f t="shared" si="3"/>
        <v>43590</v>
      </c>
      <c r="B124" s="35">
        <f>SUMIFS(СВЦЭМ!$D$33:$D$776,СВЦЭМ!$A$33:$A$776,$A124,СВЦЭМ!$B$33:$B$776,B$119)+'СЕТ СН'!$I$11+СВЦЭМ!$D$10+'СЕТ СН'!$I$5-'СЕТ СН'!$I$21</f>
        <v>3915.5842922400002</v>
      </c>
      <c r="C124" s="35">
        <f>SUMIFS(СВЦЭМ!$D$33:$D$776,СВЦЭМ!$A$33:$A$776,$A124,СВЦЭМ!$B$33:$B$776,C$119)+'СЕТ СН'!$I$11+СВЦЭМ!$D$10+'СЕТ СН'!$I$5-'СЕТ СН'!$I$21</f>
        <v>3962.36988122</v>
      </c>
      <c r="D124" s="35">
        <f>SUMIFS(СВЦЭМ!$D$33:$D$776,СВЦЭМ!$A$33:$A$776,$A124,СВЦЭМ!$B$33:$B$776,D$119)+'СЕТ СН'!$I$11+СВЦЭМ!$D$10+'СЕТ СН'!$I$5-'СЕТ СН'!$I$21</f>
        <v>3998.72316108</v>
      </c>
      <c r="E124" s="35">
        <f>SUMIFS(СВЦЭМ!$D$33:$D$776,СВЦЭМ!$A$33:$A$776,$A124,СВЦЭМ!$B$33:$B$776,E$119)+'СЕТ СН'!$I$11+СВЦЭМ!$D$10+'СЕТ СН'!$I$5-'СЕТ СН'!$I$21</f>
        <v>4015.7198602600001</v>
      </c>
      <c r="F124" s="35">
        <f>SUMIFS(СВЦЭМ!$D$33:$D$776,СВЦЭМ!$A$33:$A$776,$A124,СВЦЭМ!$B$33:$B$776,F$119)+'СЕТ СН'!$I$11+СВЦЭМ!$D$10+'СЕТ СН'!$I$5-'СЕТ СН'!$I$21</f>
        <v>4029.9537498</v>
      </c>
      <c r="G124" s="35">
        <f>SUMIFS(СВЦЭМ!$D$33:$D$776,СВЦЭМ!$A$33:$A$776,$A124,СВЦЭМ!$B$33:$B$776,G$119)+'СЕТ СН'!$I$11+СВЦЭМ!$D$10+'СЕТ СН'!$I$5-'СЕТ СН'!$I$21</f>
        <v>4020.7254623400004</v>
      </c>
      <c r="H124" s="35">
        <f>SUMIFS(СВЦЭМ!$D$33:$D$776,СВЦЭМ!$A$33:$A$776,$A124,СВЦЭМ!$B$33:$B$776,H$119)+'СЕТ СН'!$I$11+СВЦЭМ!$D$10+'СЕТ СН'!$I$5-'СЕТ СН'!$I$21</f>
        <v>3992.7747576800002</v>
      </c>
      <c r="I124" s="35">
        <f>SUMIFS(СВЦЭМ!$D$33:$D$776,СВЦЭМ!$A$33:$A$776,$A124,СВЦЭМ!$B$33:$B$776,I$119)+'СЕТ СН'!$I$11+СВЦЭМ!$D$10+'СЕТ СН'!$I$5-'СЕТ СН'!$I$21</f>
        <v>3942.1577424699999</v>
      </c>
      <c r="J124" s="35">
        <f>SUMIFS(СВЦЭМ!$D$33:$D$776,СВЦЭМ!$A$33:$A$776,$A124,СВЦЭМ!$B$33:$B$776,J$119)+'СЕТ СН'!$I$11+СВЦЭМ!$D$10+'СЕТ СН'!$I$5-'СЕТ СН'!$I$21</f>
        <v>3896.9157033199999</v>
      </c>
      <c r="K124" s="35">
        <f>SUMIFS(СВЦЭМ!$D$33:$D$776,СВЦЭМ!$A$33:$A$776,$A124,СВЦЭМ!$B$33:$B$776,K$119)+'СЕТ СН'!$I$11+СВЦЭМ!$D$10+'СЕТ СН'!$I$5-'СЕТ СН'!$I$21</f>
        <v>3895.77214654</v>
      </c>
      <c r="L124" s="35">
        <f>SUMIFS(СВЦЭМ!$D$33:$D$776,СВЦЭМ!$A$33:$A$776,$A124,СВЦЭМ!$B$33:$B$776,L$119)+'СЕТ СН'!$I$11+СВЦЭМ!$D$10+'СЕТ СН'!$I$5-'СЕТ СН'!$I$21</f>
        <v>3895.1785380600004</v>
      </c>
      <c r="M124" s="35">
        <f>SUMIFS(СВЦЭМ!$D$33:$D$776,СВЦЭМ!$A$33:$A$776,$A124,СВЦЭМ!$B$33:$B$776,M$119)+'СЕТ СН'!$I$11+СВЦЭМ!$D$10+'СЕТ СН'!$I$5-'СЕТ СН'!$I$21</f>
        <v>3888.31736456</v>
      </c>
      <c r="N124" s="35">
        <f>SUMIFS(СВЦЭМ!$D$33:$D$776,СВЦЭМ!$A$33:$A$776,$A124,СВЦЭМ!$B$33:$B$776,N$119)+'СЕТ СН'!$I$11+СВЦЭМ!$D$10+'СЕТ СН'!$I$5-'СЕТ СН'!$I$21</f>
        <v>3893.1244454100001</v>
      </c>
      <c r="O124" s="35">
        <f>SUMIFS(СВЦЭМ!$D$33:$D$776,СВЦЭМ!$A$33:$A$776,$A124,СВЦЭМ!$B$33:$B$776,O$119)+'СЕТ СН'!$I$11+СВЦЭМ!$D$10+'СЕТ СН'!$I$5-'СЕТ СН'!$I$21</f>
        <v>3887.6685025700003</v>
      </c>
      <c r="P124" s="35">
        <f>SUMIFS(СВЦЭМ!$D$33:$D$776,СВЦЭМ!$A$33:$A$776,$A124,СВЦЭМ!$B$33:$B$776,P$119)+'СЕТ СН'!$I$11+СВЦЭМ!$D$10+'СЕТ СН'!$I$5-'СЕТ СН'!$I$21</f>
        <v>3895.9641711200002</v>
      </c>
      <c r="Q124" s="35">
        <f>SUMIFS(СВЦЭМ!$D$33:$D$776,СВЦЭМ!$A$33:$A$776,$A124,СВЦЭМ!$B$33:$B$776,Q$119)+'СЕТ СН'!$I$11+СВЦЭМ!$D$10+'СЕТ СН'!$I$5-'СЕТ СН'!$I$21</f>
        <v>3897.4801899200002</v>
      </c>
      <c r="R124" s="35">
        <f>SUMIFS(СВЦЭМ!$D$33:$D$776,СВЦЭМ!$A$33:$A$776,$A124,СВЦЭМ!$B$33:$B$776,R$119)+'СЕТ СН'!$I$11+СВЦЭМ!$D$10+'СЕТ СН'!$I$5-'СЕТ СН'!$I$21</f>
        <v>3883.8609022999999</v>
      </c>
      <c r="S124" s="35">
        <f>SUMIFS(СВЦЭМ!$D$33:$D$776,СВЦЭМ!$A$33:$A$776,$A124,СВЦЭМ!$B$33:$B$776,S$119)+'СЕТ СН'!$I$11+СВЦЭМ!$D$10+'СЕТ СН'!$I$5-'СЕТ СН'!$I$21</f>
        <v>3882.07468694</v>
      </c>
      <c r="T124" s="35">
        <f>SUMIFS(СВЦЭМ!$D$33:$D$776,СВЦЭМ!$A$33:$A$776,$A124,СВЦЭМ!$B$33:$B$776,T$119)+'СЕТ СН'!$I$11+СВЦЭМ!$D$10+'СЕТ СН'!$I$5-'СЕТ СН'!$I$21</f>
        <v>3888.4479351100003</v>
      </c>
      <c r="U124" s="35">
        <f>SUMIFS(СВЦЭМ!$D$33:$D$776,СВЦЭМ!$A$33:$A$776,$A124,СВЦЭМ!$B$33:$B$776,U$119)+'СЕТ СН'!$I$11+СВЦЭМ!$D$10+'СЕТ СН'!$I$5-'СЕТ СН'!$I$21</f>
        <v>3878.37375901</v>
      </c>
      <c r="V124" s="35">
        <f>SUMIFS(СВЦЭМ!$D$33:$D$776,СВЦЭМ!$A$33:$A$776,$A124,СВЦЭМ!$B$33:$B$776,V$119)+'СЕТ СН'!$I$11+СВЦЭМ!$D$10+'СЕТ СН'!$I$5-'СЕТ СН'!$I$21</f>
        <v>3840.5158156400003</v>
      </c>
      <c r="W124" s="35">
        <f>SUMIFS(СВЦЭМ!$D$33:$D$776,СВЦЭМ!$A$33:$A$776,$A124,СВЦЭМ!$B$33:$B$776,W$119)+'СЕТ СН'!$I$11+СВЦЭМ!$D$10+'СЕТ СН'!$I$5-'СЕТ СН'!$I$21</f>
        <v>3833.1364757300003</v>
      </c>
      <c r="X124" s="35">
        <f>SUMIFS(СВЦЭМ!$D$33:$D$776,СВЦЭМ!$A$33:$A$776,$A124,СВЦЭМ!$B$33:$B$776,X$119)+'СЕТ СН'!$I$11+СВЦЭМ!$D$10+'СЕТ СН'!$I$5-'СЕТ СН'!$I$21</f>
        <v>3853.2640185200003</v>
      </c>
      <c r="Y124" s="35">
        <f>SUMIFS(СВЦЭМ!$D$33:$D$776,СВЦЭМ!$A$33:$A$776,$A124,СВЦЭМ!$B$33:$B$776,Y$119)+'СЕТ СН'!$I$11+СВЦЭМ!$D$10+'СЕТ СН'!$I$5-'СЕТ СН'!$I$21</f>
        <v>3895.2895988300002</v>
      </c>
    </row>
    <row r="125" spans="1:27" ht="15.75" x14ac:dyDescent="0.2">
      <c r="A125" s="34">
        <f t="shared" si="3"/>
        <v>43591</v>
      </c>
      <c r="B125" s="35">
        <f>SUMIFS(СВЦЭМ!$D$33:$D$776,СВЦЭМ!$A$33:$A$776,$A125,СВЦЭМ!$B$33:$B$776,B$119)+'СЕТ СН'!$I$11+СВЦЭМ!$D$10+'СЕТ СН'!$I$5-'СЕТ СН'!$I$21</f>
        <v>3990.5091612599999</v>
      </c>
      <c r="C125" s="35">
        <f>SUMIFS(СВЦЭМ!$D$33:$D$776,СВЦЭМ!$A$33:$A$776,$A125,СВЦЭМ!$B$33:$B$776,C$119)+'СЕТ СН'!$I$11+СВЦЭМ!$D$10+'СЕТ СН'!$I$5-'СЕТ СН'!$I$21</f>
        <v>4051.69734182</v>
      </c>
      <c r="D125" s="35">
        <f>SUMIFS(СВЦЭМ!$D$33:$D$776,СВЦЭМ!$A$33:$A$776,$A125,СВЦЭМ!$B$33:$B$776,D$119)+'СЕТ СН'!$I$11+СВЦЭМ!$D$10+'СЕТ СН'!$I$5-'СЕТ СН'!$I$21</f>
        <v>4081.18396914</v>
      </c>
      <c r="E125" s="35">
        <f>SUMIFS(СВЦЭМ!$D$33:$D$776,СВЦЭМ!$A$33:$A$776,$A125,СВЦЭМ!$B$33:$B$776,E$119)+'СЕТ СН'!$I$11+СВЦЭМ!$D$10+'СЕТ СН'!$I$5-'СЕТ СН'!$I$21</f>
        <v>4096.0907510200004</v>
      </c>
      <c r="F125" s="35">
        <f>SUMIFS(СВЦЭМ!$D$33:$D$776,СВЦЭМ!$A$33:$A$776,$A125,СВЦЭМ!$B$33:$B$776,F$119)+'СЕТ СН'!$I$11+СВЦЭМ!$D$10+'СЕТ СН'!$I$5-'СЕТ СН'!$I$21</f>
        <v>4084.2929140200004</v>
      </c>
      <c r="G125" s="35">
        <f>SUMIFS(СВЦЭМ!$D$33:$D$776,СВЦЭМ!$A$33:$A$776,$A125,СВЦЭМ!$B$33:$B$776,G$119)+'СЕТ СН'!$I$11+СВЦЭМ!$D$10+'СЕТ СН'!$I$5-'СЕТ СН'!$I$21</f>
        <v>4054.05153204</v>
      </c>
      <c r="H125" s="35">
        <f>SUMIFS(СВЦЭМ!$D$33:$D$776,СВЦЭМ!$A$33:$A$776,$A125,СВЦЭМ!$B$33:$B$776,H$119)+'СЕТ СН'!$I$11+СВЦЭМ!$D$10+'СЕТ СН'!$I$5-'СЕТ СН'!$I$21</f>
        <v>3989.3034310500002</v>
      </c>
      <c r="I125" s="35">
        <f>SUMIFS(СВЦЭМ!$D$33:$D$776,СВЦЭМ!$A$33:$A$776,$A125,СВЦЭМ!$B$33:$B$776,I$119)+'СЕТ СН'!$I$11+СВЦЭМ!$D$10+'СЕТ СН'!$I$5-'СЕТ СН'!$I$21</f>
        <v>3932.2069889200002</v>
      </c>
      <c r="J125" s="35">
        <f>SUMIFS(СВЦЭМ!$D$33:$D$776,СВЦЭМ!$A$33:$A$776,$A125,СВЦЭМ!$B$33:$B$776,J$119)+'СЕТ СН'!$I$11+СВЦЭМ!$D$10+'СЕТ СН'!$I$5-'СЕТ СН'!$I$21</f>
        <v>3903.31601834</v>
      </c>
      <c r="K125" s="35">
        <f>SUMIFS(СВЦЭМ!$D$33:$D$776,СВЦЭМ!$A$33:$A$776,$A125,СВЦЭМ!$B$33:$B$776,K$119)+'СЕТ СН'!$I$11+СВЦЭМ!$D$10+'СЕТ СН'!$I$5-'СЕТ СН'!$I$21</f>
        <v>3890.7712315799999</v>
      </c>
      <c r="L125" s="35">
        <f>SUMIFS(СВЦЭМ!$D$33:$D$776,СВЦЭМ!$A$33:$A$776,$A125,СВЦЭМ!$B$33:$B$776,L$119)+'СЕТ СН'!$I$11+СВЦЭМ!$D$10+'СЕТ СН'!$I$5-'СЕТ СН'!$I$21</f>
        <v>3880.51603922</v>
      </c>
      <c r="M125" s="35">
        <f>SUMIFS(СВЦЭМ!$D$33:$D$776,СВЦЭМ!$A$33:$A$776,$A125,СВЦЭМ!$B$33:$B$776,M$119)+'СЕТ СН'!$I$11+СВЦЭМ!$D$10+'СЕТ СН'!$I$5-'СЕТ СН'!$I$21</f>
        <v>3875.1924919200001</v>
      </c>
      <c r="N125" s="35">
        <f>SUMIFS(СВЦЭМ!$D$33:$D$776,СВЦЭМ!$A$33:$A$776,$A125,СВЦЭМ!$B$33:$B$776,N$119)+'СЕТ СН'!$I$11+СВЦЭМ!$D$10+'СЕТ СН'!$I$5-'СЕТ СН'!$I$21</f>
        <v>3884.7139362400003</v>
      </c>
      <c r="O125" s="35">
        <f>SUMIFS(СВЦЭМ!$D$33:$D$776,СВЦЭМ!$A$33:$A$776,$A125,СВЦЭМ!$B$33:$B$776,O$119)+'СЕТ СН'!$I$11+СВЦЭМ!$D$10+'СЕТ СН'!$I$5-'СЕТ СН'!$I$21</f>
        <v>3881.2464870700001</v>
      </c>
      <c r="P125" s="35">
        <f>SUMIFS(СВЦЭМ!$D$33:$D$776,СВЦЭМ!$A$33:$A$776,$A125,СВЦЭМ!$B$33:$B$776,P$119)+'СЕТ СН'!$I$11+СВЦЭМ!$D$10+'СЕТ СН'!$I$5-'СЕТ СН'!$I$21</f>
        <v>3900.9060744300004</v>
      </c>
      <c r="Q125" s="35">
        <f>SUMIFS(СВЦЭМ!$D$33:$D$776,СВЦЭМ!$A$33:$A$776,$A125,СВЦЭМ!$B$33:$B$776,Q$119)+'СЕТ СН'!$I$11+СВЦЭМ!$D$10+'СЕТ СН'!$I$5-'СЕТ СН'!$I$21</f>
        <v>3913.4318152300002</v>
      </c>
      <c r="R125" s="35">
        <f>SUMIFS(СВЦЭМ!$D$33:$D$776,СВЦЭМ!$A$33:$A$776,$A125,СВЦЭМ!$B$33:$B$776,R$119)+'СЕТ СН'!$I$11+СВЦЭМ!$D$10+'СЕТ СН'!$I$5-'СЕТ СН'!$I$21</f>
        <v>3907.2164032300002</v>
      </c>
      <c r="S125" s="35">
        <f>SUMIFS(СВЦЭМ!$D$33:$D$776,СВЦЭМ!$A$33:$A$776,$A125,СВЦЭМ!$B$33:$B$776,S$119)+'СЕТ СН'!$I$11+СВЦЭМ!$D$10+'СЕТ СН'!$I$5-'СЕТ СН'!$I$21</f>
        <v>3897.6335781000002</v>
      </c>
      <c r="T125" s="35">
        <f>SUMIFS(СВЦЭМ!$D$33:$D$776,СВЦЭМ!$A$33:$A$776,$A125,СВЦЭМ!$B$33:$B$776,T$119)+'СЕТ СН'!$I$11+СВЦЭМ!$D$10+'СЕТ СН'!$I$5-'СЕТ СН'!$I$21</f>
        <v>3890.8140247700003</v>
      </c>
      <c r="U125" s="35">
        <f>SUMIFS(СВЦЭМ!$D$33:$D$776,СВЦЭМ!$A$33:$A$776,$A125,СВЦЭМ!$B$33:$B$776,U$119)+'СЕТ СН'!$I$11+СВЦЭМ!$D$10+'СЕТ СН'!$I$5-'СЕТ СН'!$I$21</f>
        <v>3864.02973939</v>
      </c>
      <c r="V125" s="35">
        <f>SUMIFS(СВЦЭМ!$D$33:$D$776,СВЦЭМ!$A$33:$A$776,$A125,СВЦЭМ!$B$33:$B$776,V$119)+'СЕТ СН'!$I$11+СВЦЭМ!$D$10+'СЕТ СН'!$I$5-'СЕТ СН'!$I$21</f>
        <v>3857.9973401100001</v>
      </c>
      <c r="W125" s="35">
        <f>SUMIFS(СВЦЭМ!$D$33:$D$776,СВЦЭМ!$A$33:$A$776,$A125,СВЦЭМ!$B$33:$B$776,W$119)+'СЕТ СН'!$I$11+СВЦЭМ!$D$10+'СЕТ СН'!$I$5-'СЕТ СН'!$I$21</f>
        <v>3852.2335341500002</v>
      </c>
      <c r="X125" s="35">
        <f>SUMIFS(СВЦЭМ!$D$33:$D$776,СВЦЭМ!$A$33:$A$776,$A125,СВЦЭМ!$B$33:$B$776,X$119)+'СЕТ СН'!$I$11+СВЦЭМ!$D$10+'СЕТ СН'!$I$5-'СЕТ СН'!$I$21</f>
        <v>3869.2799820700002</v>
      </c>
      <c r="Y125" s="35">
        <f>SUMIFS(СВЦЭМ!$D$33:$D$776,СВЦЭМ!$A$33:$A$776,$A125,СВЦЭМ!$B$33:$B$776,Y$119)+'СЕТ СН'!$I$11+СВЦЭМ!$D$10+'СЕТ СН'!$I$5-'СЕТ СН'!$I$21</f>
        <v>3936.3227714300001</v>
      </c>
    </row>
    <row r="126" spans="1:27" ht="15.75" x14ac:dyDescent="0.2">
      <c r="A126" s="34">
        <f t="shared" si="3"/>
        <v>43592</v>
      </c>
      <c r="B126" s="35">
        <f>SUMIFS(СВЦЭМ!$D$33:$D$776,СВЦЭМ!$A$33:$A$776,$A126,СВЦЭМ!$B$33:$B$776,B$119)+'СЕТ СН'!$I$11+СВЦЭМ!$D$10+'СЕТ СН'!$I$5-'СЕТ СН'!$I$21</f>
        <v>3970.1086168500001</v>
      </c>
      <c r="C126" s="35">
        <f>SUMIFS(СВЦЭМ!$D$33:$D$776,СВЦЭМ!$A$33:$A$776,$A126,СВЦЭМ!$B$33:$B$776,C$119)+'СЕТ СН'!$I$11+СВЦЭМ!$D$10+'СЕТ СН'!$I$5-'СЕТ СН'!$I$21</f>
        <v>3997.7289884600004</v>
      </c>
      <c r="D126" s="35">
        <f>SUMIFS(СВЦЭМ!$D$33:$D$776,СВЦЭМ!$A$33:$A$776,$A126,СВЦЭМ!$B$33:$B$776,D$119)+'СЕТ СН'!$I$11+СВЦЭМ!$D$10+'СЕТ СН'!$I$5-'СЕТ СН'!$I$21</f>
        <v>4008.4559374700002</v>
      </c>
      <c r="E126" s="35">
        <f>SUMIFS(СВЦЭМ!$D$33:$D$776,СВЦЭМ!$A$33:$A$776,$A126,СВЦЭМ!$B$33:$B$776,E$119)+'СЕТ СН'!$I$11+СВЦЭМ!$D$10+'СЕТ СН'!$I$5-'СЕТ СН'!$I$21</f>
        <v>4015.6545039900002</v>
      </c>
      <c r="F126" s="35">
        <f>SUMIFS(СВЦЭМ!$D$33:$D$776,СВЦЭМ!$A$33:$A$776,$A126,СВЦЭМ!$B$33:$B$776,F$119)+'СЕТ СН'!$I$11+СВЦЭМ!$D$10+'СЕТ СН'!$I$5-'СЕТ СН'!$I$21</f>
        <v>4014.1119361900001</v>
      </c>
      <c r="G126" s="35">
        <f>SUMIFS(СВЦЭМ!$D$33:$D$776,СВЦЭМ!$A$33:$A$776,$A126,СВЦЭМ!$B$33:$B$776,G$119)+'СЕТ СН'!$I$11+СВЦЭМ!$D$10+'СЕТ СН'!$I$5-'СЕТ СН'!$I$21</f>
        <v>3995.3760954899999</v>
      </c>
      <c r="H126" s="35">
        <f>SUMIFS(СВЦЭМ!$D$33:$D$776,СВЦЭМ!$A$33:$A$776,$A126,СВЦЭМ!$B$33:$B$776,H$119)+'СЕТ СН'!$I$11+СВЦЭМ!$D$10+'СЕТ СН'!$I$5-'СЕТ СН'!$I$21</f>
        <v>3953.3831653300003</v>
      </c>
      <c r="I126" s="35">
        <f>SUMIFS(СВЦЭМ!$D$33:$D$776,СВЦЭМ!$A$33:$A$776,$A126,СВЦЭМ!$B$33:$B$776,I$119)+'СЕТ СН'!$I$11+СВЦЭМ!$D$10+'СЕТ СН'!$I$5-'СЕТ СН'!$I$21</f>
        <v>3897.6269812400001</v>
      </c>
      <c r="J126" s="35">
        <f>SUMIFS(СВЦЭМ!$D$33:$D$776,СВЦЭМ!$A$33:$A$776,$A126,СВЦЭМ!$B$33:$B$776,J$119)+'СЕТ СН'!$I$11+СВЦЭМ!$D$10+'СЕТ СН'!$I$5-'СЕТ СН'!$I$21</f>
        <v>3876.5839591000004</v>
      </c>
      <c r="K126" s="35">
        <f>SUMIFS(СВЦЭМ!$D$33:$D$776,СВЦЭМ!$A$33:$A$776,$A126,СВЦЭМ!$B$33:$B$776,K$119)+'СЕТ СН'!$I$11+СВЦЭМ!$D$10+'СЕТ СН'!$I$5-'СЕТ СН'!$I$21</f>
        <v>3885.4109373700003</v>
      </c>
      <c r="L126" s="35">
        <f>SUMIFS(СВЦЭМ!$D$33:$D$776,СВЦЭМ!$A$33:$A$776,$A126,СВЦЭМ!$B$33:$B$776,L$119)+'СЕТ СН'!$I$11+СВЦЭМ!$D$10+'СЕТ СН'!$I$5-'СЕТ СН'!$I$21</f>
        <v>3876.5251083000003</v>
      </c>
      <c r="M126" s="35">
        <f>SUMIFS(СВЦЭМ!$D$33:$D$776,СВЦЭМ!$A$33:$A$776,$A126,СВЦЭМ!$B$33:$B$776,M$119)+'СЕТ СН'!$I$11+СВЦЭМ!$D$10+'СЕТ СН'!$I$5-'СЕТ СН'!$I$21</f>
        <v>3884.7507335</v>
      </c>
      <c r="N126" s="35">
        <f>SUMIFS(СВЦЭМ!$D$33:$D$776,СВЦЭМ!$A$33:$A$776,$A126,СВЦЭМ!$B$33:$B$776,N$119)+'СЕТ СН'!$I$11+СВЦЭМ!$D$10+'СЕТ СН'!$I$5-'СЕТ СН'!$I$21</f>
        <v>3893.2715880300002</v>
      </c>
      <c r="O126" s="35">
        <f>SUMIFS(СВЦЭМ!$D$33:$D$776,СВЦЭМ!$A$33:$A$776,$A126,СВЦЭМ!$B$33:$B$776,O$119)+'СЕТ СН'!$I$11+СВЦЭМ!$D$10+'СЕТ СН'!$I$5-'СЕТ СН'!$I$21</f>
        <v>3871.1230366600003</v>
      </c>
      <c r="P126" s="35">
        <f>SUMIFS(СВЦЭМ!$D$33:$D$776,СВЦЭМ!$A$33:$A$776,$A126,СВЦЭМ!$B$33:$B$776,P$119)+'СЕТ СН'!$I$11+СВЦЭМ!$D$10+'СЕТ СН'!$I$5-'СЕТ СН'!$I$21</f>
        <v>3878.24054634</v>
      </c>
      <c r="Q126" s="35">
        <f>SUMIFS(СВЦЭМ!$D$33:$D$776,СВЦЭМ!$A$33:$A$776,$A126,СВЦЭМ!$B$33:$B$776,Q$119)+'СЕТ СН'!$I$11+СВЦЭМ!$D$10+'СЕТ СН'!$I$5-'СЕТ СН'!$I$21</f>
        <v>3889.9313458000001</v>
      </c>
      <c r="R126" s="35">
        <f>SUMIFS(СВЦЭМ!$D$33:$D$776,СВЦЭМ!$A$33:$A$776,$A126,СВЦЭМ!$B$33:$B$776,R$119)+'СЕТ СН'!$I$11+СВЦЭМ!$D$10+'СЕТ СН'!$I$5-'СЕТ СН'!$I$21</f>
        <v>3892.9659119200001</v>
      </c>
      <c r="S126" s="35">
        <f>SUMIFS(СВЦЭМ!$D$33:$D$776,СВЦЭМ!$A$33:$A$776,$A126,СВЦЭМ!$B$33:$B$776,S$119)+'СЕТ СН'!$I$11+СВЦЭМ!$D$10+'СЕТ СН'!$I$5-'СЕТ СН'!$I$21</f>
        <v>3892.6581592900002</v>
      </c>
      <c r="T126" s="35">
        <f>SUMIFS(СВЦЭМ!$D$33:$D$776,СВЦЭМ!$A$33:$A$776,$A126,СВЦЭМ!$B$33:$B$776,T$119)+'СЕТ СН'!$I$11+СВЦЭМ!$D$10+'СЕТ СН'!$I$5-'СЕТ СН'!$I$21</f>
        <v>3876.3300830200001</v>
      </c>
      <c r="U126" s="35">
        <f>SUMIFS(СВЦЭМ!$D$33:$D$776,СВЦЭМ!$A$33:$A$776,$A126,СВЦЭМ!$B$33:$B$776,U$119)+'СЕТ СН'!$I$11+СВЦЭМ!$D$10+'СЕТ СН'!$I$5-'СЕТ СН'!$I$21</f>
        <v>3885.1548657900003</v>
      </c>
      <c r="V126" s="35">
        <f>SUMIFS(СВЦЭМ!$D$33:$D$776,СВЦЭМ!$A$33:$A$776,$A126,СВЦЭМ!$B$33:$B$776,V$119)+'СЕТ СН'!$I$11+СВЦЭМ!$D$10+'СЕТ СН'!$I$5-'СЕТ СН'!$I$21</f>
        <v>3876.96562868</v>
      </c>
      <c r="W126" s="35">
        <f>SUMIFS(СВЦЭМ!$D$33:$D$776,СВЦЭМ!$A$33:$A$776,$A126,СВЦЭМ!$B$33:$B$776,W$119)+'СЕТ СН'!$I$11+СВЦЭМ!$D$10+'СЕТ СН'!$I$5-'СЕТ СН'!$I$21</f>
        <v>3855.6722007600001</v>
      </c>
      <c r="X126" s="35">
        <f>SUMIFS(СВЦЭМ!$D$33:$D$776,СВЦЭМ!$A$33:$A$776,$A126,СВЦЭМ!$B$33:$B$776,X$119)+'СЕТ СН'!$I$11+СВЦЭМ!$D$10+'СЕТ СН'!$I$5-'СЕТ СН'!$I$21</f>
        <v>3887.6695710700001</v>
      </c>
      <c r="Y126" s="35">
        <f>SUMIFS(СВЦЭМ!$D$33:$D$776,СВЦЭМ!$A$33:$A$776,$A126,СВЦЭМ!$B$33:$B$776,Y$119)+'СЕТ СН'!$I$11+СВЦЭМ!$D$10+'СЕТ СН'!$I$5-'СЕТ СН'!$I$21</f>
        <v>3897.08534637</v>
      </c>
    </row>
    <row r="127" spans="1:27" ht="15.75" x14ac:dyDescent="0.2">
      <c r="A127" s="34">
        <f t="shared" si="3"/>
        <v>43593</v>
      </c>
      <c r="B127" s="35">
        <f>SUMIFS(СВЦЭМ!$D$33:$D$776,СВЦЭМ!$A$33:$A$776,$A127,СВЦЭМ!$B$33:$B$776,B$119)+'СЕТ СН'!$I$11+СВЦЭМ!$D$10+'СЕТ СН'!$I$5-'СЕТ СН'!$I$21</f>
        <v>3934.6955254300001</v>
      </c>
      <c r="C127" s="35">
        <f>SUMIFS(СВЦЭМ!$D$33:$D$776,СВЦЭМ!$A$33:$A$776,$A127,СВЦЭМ!$B$33:$B$776,C$119)+'СЕТ СН'!$I$11+СВЦЭМ!$D$10+'СЕТ СН'!$I$5-'СЕТ СН'!$I$21</f>
        <v>3954.8121919300002</v>
      </c>
      <c r="D127" s="35">
        <f>SUMIFS(СВЦЭМ!$D$33:$D$776,СВЦЭМ!$A$33:$A$776,$A127,СВЦЭМ!$B$33:$B$776,D$119)+'СЕТ СН'!$I$11+СВЦЭМ!$D$10+'СЕТ СН'!$I$5-'СЕТ СН'!$I$21</f>
        <v>3955.3598138000002</v>
      </c>
      <c r="E127" s="35">
        <f>SUMIFS(СВЦЭМ!$D$33:$D$776,СВЦЭМ!$A$33:$A$776,$A127,СВЦЭМ!$B$33:$B$776,E$119)+'СЕТ СН'!$I$11+СВЦЭМ!$D$10+'СЕТ СН'!$I$5-'СЕТ СН'!$I$21</f>
        <v>3962.6470871900001</v>
      </c>
      <c r="F127" s="35">
        <f>SUMIFS(СВЦЭМ!$D$33:$D$776,СВЦЭМ!$A$33:$A$776,$A127,СВЦЭМ!$B$33:$B$776,F$119)+'СЕТ СН'!$I$11+СВЦЭМ!$D$10+'СЕТ СН'!$I$5-'СЕТ СН'!$I$21</f>
        <v>3960.3000720200002</v>
      </c>
      <c r="G127" s="35">
        <f>SUMIFS(СВЦЭМ!$D$33:$D$776,СВЦЭМ!$A$33:$A$776,$A127,СВЦЭМ!$B$33:$B$776,G$119)+'СЕТ СН'!$I$11+СВЦЭМ!$D$10+'СЕТ СН'!$I$5-'СЕТ СН'!$I$21</f>
        <v>3938.9375398700004</v>
      </c>
      <c r="H127" s="35">
        <f>SUMIFS(СВЦЭМ!$D$33:$D$776,СВЦЭМ!$A$33:$A$776,$A127,СВЦЭМ!$B$33:$B$776,H$119)+'СЕТ СН'!$I$11+СВЦЭМ!$D$10+'СЕТ СН'!$I$5-'СЕТ СН'!$I$21</f>
        <v>3919.2383393</v>
      </c>
      <c r="I127" s="35">
        <f>SUMIFS(СВЦЭМ!$D$33:$D$776,СВЦЭМ!$A$33:$A$776,$A127,СВЦЭМ!$B$33:$B$776,I$119)+'СЕТ СН'!$I$11+СВЦЭМ!$D$10+'СЕТ СН'!$I$5-'СЕТ СН'!$I$21</f>
        <v>3893.6824508</v>
      </c>
      <c r="J127" s="35">
        <f>SUMIFS(СВЦЭМ!$D$33:$D$776,СВЦЭМ!$A$33:$A$776,$A127,СВЦЭМ!$B$33:$B$776,J$119)+'СЕТ СН'!$I$11+СВЦЭМ!$D$10+'СЕТ СН'!$I$5-'СЕТ СН'!$I$21</f>
        <v>3880.0928365899999</v>
      </c>
      <c r="K127" s="35">
        <f>SUMIFS(СВЦЭМ!$D$33:$D$776,СВЦЭМ!$A$33:$A$776,$A127,СВЦЭМ!$B$33:$B$776,K$119)+'СЕТ СН'!$I$11+СВЦЭМ!$D$10+'СЕТ СН'!$I$5-'СЕТ СН'!$I$21</f>
        <v>3886.7483000000002</v>
      </c>
      <c r="L127" s="35">
        <f>SUMIFS(СВЦЭМ!$D$33:$D$776,СВЦЭМ!$A$33:$A$776,$A127,СВЦЭМ!$B$33:$B$776,L$119)+'СЕТ СН'!$I$11+СВЦЭМ!$D$10+'СЕТ СН'!$I$5-'СЕТ СН'!$I$21</f>
        <v>3894.46854816</v>
      </c>
      <c r="M127" s="35">
        <f>SUMIFS(СВЦЭМ!$D$33:$D$776,СВЦЭМ!$A$33:$A$776,$A127,СВЦЭМ!$B$33:$B$776,M$119)+'СЕТ СН'!$I$11+СВЦЭМ!$D$10+'СЕТ СН'!$I$5-'СЕТ СН'!$I$21</f>
        <v>3896.6906183999999</v>
      </c>
      <c r="N127" s="35">
        <f>SUMIFS(СВЦЭМ!$D$33:$D$776,СВЦЭМ!$A$33:$A$776,$A127,СВЦЭМ!$B$33:$B$776,N$119)+'СЕТ СН'!$I$11+СВЦЭМ!$D$10+'СЕТ СН'!$I$5-'СЕТ СН'!$I$21</f>
        <v>3897.23296583</v>
      </c>
      <c r="O127" s="35">
        <f>SUMIFS(СВЦЭМ!$D$33:$D$776,СВЦЭМ!$A$33:$A$776,$A127,СВЦЭМ!$B$33:$B$776,O$119)+'СЕТ СН'!$I$11+СВЦЭМ!$D$10+'СЕТ СН'!$I$5-'СЕТ СН'!$I$21</f>
        <v>3890.7252461900002</v>
      </c>
      <c r="P127" s="35">
        <f>SUMIFS(СВЦЭМ!$D$33:$D$776,СВЦЭМ!$A$33:$A$776,$A127,СВЦЭМ!$B$33:$B$776,P$119)+'СЕТ СН'!$I$11+СВЦЭМ!$D$10+'СЕТ СН'!$I$5-'СЕТ СН'!$I$21</f>
        <v>3902.2002075500004</v>
      </c>
      <c r="Q127" s="35">
        <f>SUMIFS(СВЦЭМ!$D$33:$D$776,СВЦЭМ!$A$33:$A$776,$A127,СВЦЭМ!$B$33:$B$776,Q$119)+'СЕТ СН'!$I$11+СВЦЭМ!$D$10+'СЕТ СН'!$I$5-'СЕТ СН'!$I$21</f>
        <v>3904.5330359</v>
      </c>
      <c r="R127" s="35">
        <f>SUMIFS(СВЦЭМ!$D$33:$D$776,СВЦЭМ!$A$33:$A$776,$A127,СВЦЭМ!$B$33:$B$776,R$119)+'СЕТ СН'!$I$11+СВЦЭМ!$D$10+'СЕТ СН'!$I$5-'СЕТ СН'!$I$21</f>
        <v>3902.95842791</v>
      </c>
      <c r="S127" s="35">
        <f>SUMIFS(СВЦЭМ!$D$33:$D$776,СВЦЭМ!$A$33:$A$776,$A127,СВЦЭМ!$B$33:$B$776,S$119)+'СЕТ СН'!$I$11+СВЦЭМ!$D$10+'СЕТ СН'!$I$5-'СЕТ СН'!$I$21</f>
        <v>3907.7491459299999</v>
      </c>
      <c r="T127" s="35">
        <f>SUMIFS(СВЦЭМ!$D$33:$D$776,СВЦЭМ!$A$33:$A$776,$A127,СВЦЭМ!$B$33:$B$776,T$119)+'СЕТ СН'!$I$11+СВЦЭМ!$D$10+'СЕТ СН'!$I$5-'СЕТ СН'!$I$21</f>
        <v>3898.9934180200003</v>
      </c>
      <c r="U127" s="35">
        <f>SUMIFS(СВЦЭМ!$D$33:$D$776,СВЦЭМ!$A$33:$A$776,$A127,СВЦЭМ!$B$33:$B$776,U$119)+'СЕТ СН'!$I$11+СВЦЭМ!$D$10+'СЕТ СН'!$I$5-'СЕТ СН'!$I$21</f>
        <v>3888.6688114600001</v>
      </c>
      <c r="V127" s="35">
        <f>SUMIFS(СВЦЭМ!$D$33:$D$776,СВЦЭМ!$A$33:$A$776,$A127,СВЦЭМ!$B$33:$B$776,V$119)+'СЕТ СН'!$I$11+СВЦЭМ!$D$10+'СЕТ СН'!$I$5-'СЕТ СН'!$I$21</f>
        <v>3883.2073806600001</v>
      </c>
      <c r="W127" s="35">
        <f>SUMIFS(СВЦЭМ!$D$33:$D$776,СВЦЭМ!$A$33:$A$776,$A127,СВЦЭМ!$B$33:$B$776,W$119)+'СЕТ СН'!$I$11+СВЦЭМ!$D$10+'СЕТ СН'!$I$5-'СЕТ СН'!$I$21</f>
        <v>3872.9807133800005</v>
      </c>
      <c r="X127" s="35">
        <f>SUMIFS(СВЦЭМ!$D$33:$D$776,СВЦЭМ!$A$33:$A$776,$A127,СВЦЭМ!$B$33:$B$776,X$119)+'СЕТ СН'!$I$11+СВЦЭМ!$D$10+'СЕТ СН'!$I$5-'СЕТ СН'!$I$21</f>
        <v>3885.8623359600001</v>
      </c>
      <c r="Y127" s="35">
        <f>SUMIFS(СВЦЭМ!$D$33:$D$776,СВЦЭМ!$A$33:$A$776,$A127,СВЦЭМ!$B$33:$B$776,Y$119)+'СЕТ СН'!$I$11+СВЦЭМ!$D$10+'СЕТ СН'!$I$5-'СЕТ СН'!$I$21</f>
        <v>3910.5104448500001</v>
      </c>
    </row>
    <row r="128" spans="1:27" ht="15.75" x14ac:dyDescent="0.2">
      <c r="A128" s="34">
        <f t="shared" si="3"/>
        <v>43594</v>
      </c>
      <c r="B128" s="35">
        <f>SUMIFS(СВЦЭМ!$D$33:$D$776,СВЦЭМ!$A$33:$A$776,$A128,СВЦЭМ!$B$33:$B$776,B$119)+'СЕТ СН'!$I$11+СВЦЭМ!$D$10+'СЕТ СН'!$I$5-'СЕТ СН'!$I$21</f>
        <v>3890.8138742400001</v>
      </c>
      <c r="C128" s="35">
        <f>SUMIFS(СВЦЭМ!$D$33:$D$776,СВЦЭМ!$A$33:$A$776,$A128,СВЦЭМ!$B$33:$B$776,C$119)+'СЕТ СН'!$I$11+СВЦЭМ!$D$10+'СЕТ СН'!$I$5-'СЕТ СН'!$I$21</f>
        <v>3904.8509923600004</v>
      </c>
      <c r="D128" s="35">
        <f>SUMIFS(СВЦЭМ!$D$33:$D$776,СВЦЭМ!$A$33:$A$776,$A128,СВЦЭМ!$B$33:$B$776,D$119)+'СЕТ СН'!$I$11+СВЦЭМ!$D$10+'СЕТ СН'!$I$5-'СЕТ СН'!$I$21</f>
        <v>3907.9773048200004</v>
      </c>
      <c r="E128" s="35">
        <f>SUMIFS(СВЦЭМ!$D$33:$D$776,СВЦЭМ!$A$33:$A$776,$A128,СВЦЭМ!$B$33:$B$776,E$119)+'СЕТ СН'!$I$11+СВЦЭМ!$D$10+'СЕТ СН'!$I$5-'СЕТ СН'!$I$21</f>
        <v>3914.1178074100003</v>
      </c>
      <c r="F128" s="35">
        <f>SUMIFS(СВЦЭМ!$D$33:$D$776,СВЦЭМ!$A$33:$A$776,$A128,СВЦЭМ!$B$33:$B$776,F$119)+'СЕТ СН'!$I$11+СВЦЭМ!$D$10+'СЕТ СН'!$I$5-'СЕТ СН'!$I$21</f>
        <v>3915.6634585199999</v>
      </c>
      <c r="G128" s="35">
        <f>SUMIFS(СВЦЭМ!$D$33:$D$776,СВЦЭМ!$A$33:$A$776,$A128,СВЦЭМ!$B$33:$B$776,G$119)+'СЕТ СН'!$I$11+СВЦЭМ!$D$10+'СЕТ СН'!$I$5-'СЕТ СН'!$I$21</f>
        <v>3917.5356487600002</v>
      </c>
      <c r="H128" s="35">
        <f>SUMIFS(СВЦЭМ!$D$33:$D$776,СВЦЭМ!$A$33:$A$776,$A128,СВЦЭМ!$B$33:$B$776,H$119)+'СЕТ СН'!$I$11+СВЦЭМ!$D$10+'СЕТ СН'!$I$5-'СЕТ СН'!$I$21</f>
        <v>3904.5704665100002</v>
      </c>
      <c r="I128" s="35">
        <f>SUMIFS(СВЦЭМ!$D$33:$D$776,СВЦЭМ!$A$33:$A$776,$A128,СВЦЭМ!$B$33:$B$776,I$119)+'СЕТ СН'!$I$11+СВЦЭМ!$D$10+'СЕТ СН'!$I$5-'СЕТ СН'!$I$21</f>
        <v>3871.1384346200002</v>
      </c>
      <c r="J128" s="35">
        <f>SUMIFS(СВЦЭМ!$D$33:$D$776,СВЦЭМ!$A$33:$A$776,$A128,СВЦЭМ!$B$33:$B$776,J$119)+'СЕТ СН'!$I$11+СВЦЭМ!$D$10+'СЕТ СН'!$I$5-'СЕТ СН'!$I$21</f>
        <v>3841.2690712100002</v>
      </c>
      <c r="K128" s="35">
        <f>SUMIFS(СВЦЭМ!$D$33:$D$776,СВЦЭМ!$A$33:$A$776,$A128,СВЦЭМ!$B$33:$B$776,K$119)+'СЕТ СН'!$I$11+СВЦЭМ!$D$10+'СЕТ СН'!$I$5-'СЕТ СН'!$I$21</f>
        <v>3829.8136871800002</v>
      </c>
      <c r="L128" s="35">
        <f>SUMIFS(СВЦЭМ!$D$33:$D$776,СВЦЭМ!$A$33:$A$776,$A128,СВЦЭМ!$B$33:$B$776,L$119)+'СЕТ СН'!$I$11+СВЦЭМ!$D$10+'СЕТ СН'!$I$5-'СЕТ СН'!$I$21</f>
        <v>3851.9305947100002</v>
      </c>
      <c r="M128" s="35">
        <f>SUMIFS(СВЦЭМ!$D$33:$D$776,СВЦЭМ!$A$33:$A$776,$A128,СВЦЭМ!$B$33:$B$776,M$119)+'СЕТ СН'!$I$11+СВЦЭМ!$D$10+'СЕТ СН'!$I$5-'СЕТ СН'!$I$21</f>
        <v>3882.1202651000003</v>
      </c>
      <c r="N128" s="35">
        <f>SUMIFS(СВЦЭМ!$D$33:$D$776,СВЦЭМ!$A$33:$A$776,$A128,СВЦЭМ!$B$33:$B$776,N$119)+'СЕТ СН'!$I$11+СВЦЭМ!$D$10+'СЕТ СН'!$I$5-'СЕТ СН'!$I$21</f>
        <v>3924.5834640200001</v>
      </c>
      <c r="O128" s="35">
        <f>SUMIFS(СВЦЭМ!$D$33:$D$776,СВЦЭМ!$A$33:$A$776,$A128,СВЦЭМ!$B$33:$B$776,O$119)+'СЕТ СН'!$I$11+СВЦЭМ!$D$10+'СЕТ СН'!$I$5-'СЕТ СН'!$I$21</f>
        <v>3930.5910669800001</v>
      </c>
      <c r="P128" s="35">
        <f>SUMIFS(СВЦЭМ!$D$33:$D$776,СВЦЭМ!$A$33:$A$776,$A128,СВЦЭМ!$B$33:$B$776,P$119)+'СЕТ СН'!$I$11+СВЦЭМ!$D$10+'СЕТ СН'!$I$5-'СЕТ СН'!$I$21</f>
        <v>3939.7630633600002</v>
      </c>
      <c r="Q128" s="35">
        <f>SUMIFS(СВЦЭМ!$D$33:$D$776,СВЦЭМ!$A$33:$A$776,$A128,СВЦЭМ!$B$33:$B$776,Q$119)+'СЕТ СН'!$I$11+СВЦЭМ!$D$10+'СЕТ СН'!$I$5-'СЕТ СН'!$I$21</f>
        <v>3945.4884754100003</v>
      </c>
      <c r="R128" s="35">
        <f>SUMIFS(СВЦЭМ!$D$33:$D$776,СВЦЭМ!$A$33:$A$776,$A128,СВЦЭМ!$B$33:$B$776,R$119)+'СЕТ СН'!$I$11+СВЦЭМ!$D$10+'СЕТ СН'!$I$5-'СЕТ СН'!$I$21</f>
        <v>3946.6383896500001</v>
      </c>
      <c r="S128" s="35">
        <f>SUMIFS(СВЦЭМ!$D$33:$D$776,СВЦЭМ!$A$33:$A$776,$A128,СВЦЭМ!$B$33:$B$776,S$119)+'СЕТ СН'!$I$11+СВЦЭМ!$D$10+'СЕТ СН'!$I$5-'СЕТ СН'!$I$21</f>
        <v>3947.4233943500003</v>
      </c>
      <c r="T128" s="35">
        <f>SUMIFS(СВЦЭМ!$D$33:$D$776,СВЦЭМ!$A$33:$A$776,$A128,СВЦЭМ!$B$33:$B$776,T$119)+'СЕТ СН'!$I$11+СВЦЭМ!$D$10+'СЕТ СН'!$I$5-'СЕТ СН'!$I$21</f>
        <v>3944.0377985</v>
      </c>
      <c r="U128" s="35">
        <f>SUMIFS(СВЦЭМ!$D$33:$D$776,СВЦЭМ!$A$33:$A$776,$A128,СВЦЭМ!$B$33:$B$776,U$119)+'СЕТ СН'!$I$11+СВЦЭМ!$D$10+'СЕТ СН'!$I$5-'СЕТ СН'!$I$21</f>
        <v>3924.83668898</v>
      </c>
      <c r="V128" s="35">
        <f>SUMIFS(СВЦЭМ!$D$33:$D$776,СВЦЭМ!$A$33:$A$776,$A128,СВЦЭМ!$B$33:$B$776,V$119)+'СЕТ СН'!$I$11+СВЦЭМ!$D$10+'СЕТ СН'!$I$5-'СЕТ СН'!$I$21</f>
        <v>3878.3249097800003</v>
      </c>
      <c r="W128" s="35">
        <f>SUMIFS(СВЦЭМ!$D$33:$D$776,СВЦЭМ!$A$33:$A$776,$A128,СВЦЭМ!$B$33:$B$776,W$119)+'СЕТ СН'!$I$11+СВЦЭМ!$D$10+'СЕТ СН'!$I$5-'СЕТ СН'!$I$21</f>
        <v>3856.4364959300001</v>
      </c>
      <c r="X128" s="35">
        <f>SUMIFS(СВЦЭМ!$D$33:$D$776,СВЦЭМ!$A$33:$A$776,$A128,СВЦЭМ!$B$33:$B$776,X$119)+'СЕТ СН'!$I$11+СВЦЭМ!$D$10+'СЕТ СН'!$I$5-'СЕТ СН'!$I$21</f>
        <v>3887.8623622300001</v>
      </c>
      <c r="Y128" s="35">
        <f>SUMIFS(СВЦЭМ!$D$33:$D$776,СВЦЭМ!$A$33:$A$776,$A128,СВЦЭМ!$B$33:$B$776,Y$119)+'СЕТ СН'!$I$11+СВЦЭМ!$D$10+'СЕТ СН'!$I$5-'СЕТ СН'!$I$21</f>
        <v>3875.2516986200003</v>
      </c>
    </row>
    <row r="129" spans="1:25" ht="15.75" x14ac:dyDescent="0.2">
      <c r="A129" s="34">
        <f t="shared" si="3"/>
        <v>43595</v>
      </c>
      <c r="B129" s="35">
        <f>SUMIFS(СВЦЭМ!$D$33:$D$776,СВЦЭМ!$A$33:$A$776,$A129,СВЦЭМ!$B$33:$B$776,B$119)+'СЕТ СН'!$I$11+СВЦЭМ!$D$10+'СЕТ СН'!$I$5-'СЕТ СН'!$I$21</f>
        <v>3897.9218799099999</v>
      </c>
      <c r="C129" s="35">
        <f>SUMIFS(СВЦЭМ!$D$33:$D$776,СВЦЭМ!$A$33:$A$776,$A129,СВЦЭМ!$B$33:$B$776,C$119)+'СЕТ СН'!$I$11+СВЦЭМ!$D$10+'СЕТ СН'!$I$5-'СЕТ СН'!$I$21</f>
        <v>3950.7327377000001</v>
      </c>
      <c r="D129" s="35">
        <f>SUMIFS(СВЦЭМ!$D$33:$D$776,СВЦЭМ!$A$33:$A$776,$A129,СВЦЭМ!$B$33:$B$776,D$119)+'СЕТ СН'!$I$11+СВЦЭМ!$D$10+'СЕТ СН'!$I$5-'СЕТ СН'!$I$21</f>
        <v>3965.7405829300001</v>
      </c>
      <c r="E129" s="35">
        <f>SUMIFS(СВЦЭМ!$D$33:$D$776,СВЦЭМ!$A$33:$A$776,$A129,СВЦЭМ!$B$33:$B$776,E$119)+'СЕТ СН'!$I$11+СВЦЭМ!$D$10+'СЕТ СН'!$I$5-'СЕТ СН'!$I$21</f>
        <v>3985.1230595800002</v>
      </c>
      <c r="F129" s="35">
        <f>SUMIFS(СВЦЭМ!$D$33:$D$776,СВЦЭМ!$A$33:$A$776,$A129,СВЦЭМ!$B$33:$B$776,F$119)+'СЕТ СН'!$I$11+СВЦЭМ!$D$10+'СЕТ СН'!$I$5-'СЕТ СН'!$I$21</f>
        <v>4003.2137075300002</v>
      </c>
      <c r="G129" s="35">
        <f>SUMIFS(СВЦЭМ!$D$33:$D$776,СВЦЭМ!$A$33:$A$776,$A129,СВЦЭМ!$B$33:$B$776,G$119)+'СЕТ СН'!$I$11+СВЦЭМ!$D$10+'СЕТ СН'!$I$5-'СЕТ СН'!$I$21</f>
        <v>4001.7177785200001</v>
      </c>
      <c r="H129" s="35">
        <f>SUMIFS(СВЦЭМ!$D$33:$D$776,СВЦЭМ!$A$33:$A$776,$A129,СВЦЭМ!$B$33:$B$776,H$119)+'СЕТ СН'!$I$11+СВЦЭМ!$D$10+'СЕТ СН'!$I$5-'СЕТ СН'!$I$21</f>
        <v>3991.2298068099999</v>
      </c>
      <c r="I129" s="35">
        <f>SUMIFS(СВЦЭМ!$D$33:$D$776,СВЦЭМ!$A$33:$A$776,$A129,СВЦЭМ!$B$33:$B$776,I$119)+'СЕТ СН'!$I$11+СВЦЭМ!$D$10+'СЕТ СН'!$I$5-'СЕТ СН'!$I$21</f>
        <v>3959.4673341100001</v>
      </c>
      <c r="J129" s="35">
        <f>SUMIFS(СВЦЭМ!$D$33:$D$776,СВЦЭМ!$A$33:$A$776,$A129,СВЦЭМ!$B$33:$B$776,J$119)+'СЕТ СН'!$I$11+СВЦЭМ!$D$10+'СЕТ СН'!$I$5-'СЕТ СН'!$I$21</f>
        <v>3918.18857931</v>
      </c>
      <c r="K129" s="35">
        <f>SUMIFS(СВЦЭМ!$D$33:$D$776,СВЦЭМ!$A$33:$A$776,$A129,СВЦЭМ!$B$33:$B$776,K$119)+'СЕТ СН'!$I$11+СВЦЭМ!$D$10+'СЕТ СН'!$I$5-'СЕТ СН'!$I$21</f>
        <v>3888.4842253300003</v>
      </c>
      <c r="L129" s="35">
        <f>SUMIFS(СВЦЭМ!$D$33:$D$776,СВЦЭМ!$A$33:$A$776,$A129,СВЦЭМ!$B$33:$B$776,L$119)+'СЕТ СН'!$I$11+СВЦЭМ!$D$10+'СЕТ СН'!$I$5-'СЕТ СН'!$I$21</f>
        <v>3880.2302836600002</v>
      </c>
      <c r="M129" s="35">
        <f>SUMIFS(СВЦЭМ!$D$33:$D$776,СВЦЭМ!$A$33:$A$776,$A129,СВЦЭМ!$B$33:$B$776,M$119)+'СЕТ СН'!$I$11+СВЦЭМ!$D$10+'СЕТ СН'!$I$5-'СЕТ СН'!$I$21</f>
        <v>3878.5344142399999</v>
      </c>
      <c r="N129" s="35">
        <f>SUMIFS(СВЦЭМ!$D$33:$D$776,СВЦЭМ!$A$33:$A$776,$A129,СВЦЭМ!$B$33:$B$776,N$119)+'СЕТ СН'!$I$11+СВЦЭМ!$D$10+'СЕТ СН'!$I$5-'СЕТ СН'!$I$21</f>
        <v>3894.18944139</v>
      </c>
      <c r="O129" s="35">
        <f>SUMIFS(СВЦЭМ!$D$33:$D$776,СВЦЭМ!$A$33:$A$776,$A129,СВЦЭМ!$B$33:$B$776,O$119)+'СЕТ СН'!$I$11+СВЦЭМ!$D$10+'СЕТ СН'!$I$5-'СЕТ СН'!$I$21</f>
        <v>3918.1741903800003</v>
      </c>
      <c r="P129" s="35">
        <f>SUMIFS(СВЦЭМ!$D$33:$D$776,СВЦЭМ!$A$33:$A$776,$A129,СВЦЭМ!$B$33:$B$776,P$119)+'СЕТ СН'!$I$11+СВЦЭМ!$D$10+'СЕТ СН'!$I$5-'СЕТ СН'!$I$21</f>
        <v>3926.8137751500003</v>
      </c>
      <c r="Q129" s="35">
        <f>SUMIFS(СВЦЭМ!$D$33:$D$776,СВЦЭМ!$A$33:$A$776,$A129,СВЦЭМ!$B$33:$B$776,Q$119)+'СЕТ СН'!$I$11+СВЦЭМ!$D$10+'СЕТ СН'!$I$5-'СЕТ СН'!$I$21</f>
        <v>3944.7222427200004</v>
      </c>
      <c r="R129" s="35">
        <f>SUMIFS(СВЦЭМ!$D$33:$D$776,СВЦЭМ!$A$33:$A$776,$A129,СВЦЭМ!$B$33:$B$776,R$119)+'СЕТ СН'!$I$11+СВЦЭМ!$D$10+'СЕТ СН'!$I$5-'СЕТ СН'!$I$21</f>
        <v>3954.65138075</v>
      </c>
      <c r="S129" s="35">
        <f>SUMIFS(СВЦЭМ!$D$33:$D$776,СВЦЭМ!$A$33:$A$776,$A129,СВЦЭМ!$B$33:$B$776,S$119)+'СЕТ СН'!$I$11+СВЦЭМ!$D$10+'СЕТ СН'!$I$5-'СЕТ СН'!$I$21</f>
        <v>3957.3488775100004</v>
      </c>
      <c r="T129" s="35">
        <f>SUMIFS(СВЦЭМ!$D$33:$D$776,СВЦЭМ!$A$33:$A$776,$A129,СВЦЭМ!$B$33:$B$776,T$119)+'СЕТ СН'!$I$11+СВЦЭМ!$D$10+'СЕТ СН'!$I$5-'СЕТ СН'!$I$21</f>
        <v>3942.2546390100001</v>
      </c>
      <c r="U129" s="35">
        <f>SUMIFS(СВЦЭМ!$D$33:$D$776,СВЦЭМ!$A$33:$A$776,$A129,СВЦЭМ!$B$33:$B$776,U$119)+'СЕТ СН'!$I$11+СВЦЭМ!$D$10+'СЕТ СН'!$I$5-'СЕТ СН'!$I$21</f>
        <v>3920.64195303</v>
      </c>
      <c r="V129" s="35">
        <f>SUMIFS(СВЦЭМ!$D$33:$D$776,СВЦЭМ!$A$33:$A$776,$A129,СВЦЭМ!$B$33:$B$776,V$119)+'СЕТ СН'!$I$11+СВЦЭМ!$D$10+'СЕТ СН'!$I$5-'СЕТ СН'!$I$21</f>
        <v>3886.71565027</v>
      </c>
      <c r="W129" s="35">
        <f>SUMIFS(СВЦЭМ!$D$33:$D$776,СВЦЭМ!$A$33:$A$776,$A129,СВЦЭМ!$B$33:$B$776,W$119)+'СЕТ СН'!$I$11+СВЦЭМ!$D$10+'СЕТ СН'!$I$5-'СЕТ СН'!$I$21</f>
        <v>3866.7209609400002</v>
      </c>
      <c r="X129" s="35">
        <f>SUMIFS(СВЦЭМ!$D$33:$D$776,СВЦЭМ!$A$33:$A$776,$A129,СВЦЭМ!$B$33:$B$776,X$119)+'СЕТ СН'!$I$11+СВЦЭМ!$D$10+'СЕТ СН'!$I$5-'СЕТ СН'!$I$21</f>
        <v>3889.73968616</v>
      </c>
      <c r="Y129" s="35">
        <f>SUMIFS(СВЦЭМ!$D$33:$D$776,СВЦЭМ!$A$33:$A$776,$A129,СВЦЭМ!$B$33:$B$776,Y$119)+'СЕТ СН'!$I$11+СВЦЭМ!$D$10+'СЕТ СН'!$I$5-'СЕТ СН'!$I$21</f>
        <v>3923.23822449</v>
      </c>
    </row>
    <row r="130" spans="1:25" ht="15.75" x14ac:dyDescent="0.2">
      <c r="A130" s="34">
        <f t="shared" si="3"/>
        <v>43596</v>
      </c>
      <c r="B130" s="35">
        <f>SUMIFS(СВЦЭМ!$D$33:$D$776,СВЦЭМ!$A$33:$A$776,$A130,СВЦЭМ!$B$33:$B$776,B$119)+'СЕТ СН'!$I$11+СВЦЭМ!$D$10+'СЕТ СН'!$I$5-'СЕТ СН'!$I$21</f>
        <v>3967.9667772400003</v>
      </c>
      <c r="C130" s="35">
        <f>SUMIFS(СВЦЭМ!$D$33:$D$776,СВЦЭМ!$A$33:$A$776,$A130,СВЦЭМ!$B$33:$B$776,C$119)+'СЕТ СН'!$I$11+СВЦЭМ!$D$10+'СЕТ СН'!$I$5-'СЕТ СН'!$I$21</f>
        <v>3984.0237434200003</v>
      </c>
      <c r="D130" s="35">
        <f>SUMIFS(СВЦЭМ!$D$33:$D$776,СВЦЭМ!$A$33:$A$776,$A130,СВЦЭМ!$B$33:$B$776,D$119)+'СЕТ СН'!$I$11+СВЦЭМ!$D$10+'СЕТ СН'!$I$5-'СЕТ СН'!$I$21</f>
        <v>4016.7578447400001</v>
      </c>
      <c r="E130" s="35">
        <f>SUMIFS(СВЦЭМ!$D$33:$D$776,СВЦЭМ!$A$33:$A$776,$A130,СВЦЭМ!$B$33:$B$776,E$119)+'СЕТ СН'!$I$11+СВЦЭМ!$D$10+'СЕТ СН'!$I$5-'СЕТ СН'!$I$21</f>
        <v>4011.4610857800003</v>
      </c>
      <c r="F130" s="35">
        <f>SUMIFS(СВЦЭМ!$D$33:$D$776,СВЦЭМ!$A$33:$A$776,$A130,СВЦЭМ!$B$33:$B$776,F$119)+'СЕТ СН'!$I$11+СВЦЭМ!$D$10+'СЕТ СН'!$I$5-'СЕТ СН'!$I$21</f>
        <v>4035.2921624700002</v>
      </c>
      <c r="G130" s="35">
        <f>SUMIFS(СВЦЭМ!$D$33:$D$776,СВЦЭМ!$A$33:$A$776,$A130,СВЦЭМ!$B$33:$B$776,G$119)+'СЕТ СН'!$I$11+СВЦЭМ!$D$10+'СЕТ СН'!$I$5-'СЕТ СН'!$I$21</f>
        <v>4035.01472285</v>
      </c>
      <c r="H130" s="35">
        <f>SUMIFS(СВЦЭМ!$D$33:$D$776,СВЦЭМ!$A$33:$A$776,$A130,СВЦЭМ!$B$33:$B$776,H$119)+'СЕТ СН'!$I$11+СВЦЭМ!$D$10+'СЕТ СН'!$I$5-'СЕТ СН'!$I$21</f>
        <v>3952.6885647700001</v>
      </c>
      <c r="I130" s="35">
        <f>SUMIFS(СВЦЭМ!$D$33:$D$776,СВЦЭМ!$A$33:$A$776,$A130,СВЦЭМ!$B$33:$B$776,I$119)+'СЕТ СН'!$I$11+СВЦЭМ!$D$10+'СЕТ СН'!$I$5-'СЕТ СН'!$I$21</f>
        <v>3910.8556526800003</v>
      </c>
      <c r="J130" s="35">
        <f>SUMIFS(СВЦЭМ!$D$33:$D$776,СВЦЭМ!$A$33:$A$776,$A130,СВЦЭМ!$B$33:$B$776,J$119)+'СЕТ СН'!$I$11+СВЦЭМ!$D$10+'СЕТ СН'!$I$5-'СЕТ СН'!$I$21</f>
        <v>3804.3185892900001</v>
      </c>
      <c r="K130" s="35">
        <f>SUMIFS(СВЦЭМ!$D$33:$D$776,СВЦЭМ!$A$33:$A$776,$A130,СВЦЭМ!$B$33:$B$776,K$119)+'СЕТ СН'!$I$11+СВЦЭМ!$D$10+'СЕТ СН'!$I$5-'СЕТ СН'!$I$21</f>
        <v>3725.0878883600003</v>
      </c>
      <c r="L130" s="35">
        <f>SUMIFS(СВЦЭМ!$D$33:$D$776,СВЦЭМ!$A$33:$A$776,$A130,СВЦЭМ!$B$33:$B$776,L$119)+'СЕТ СН'!$I$11+СВЦЭМ!$D$10+'СЕТ СН'!$I$5-'СЕТ СН'!$I$21</f>
        <v>3698.4975057199999</v>
      </c>
      <c r="M130" s="35">
        <f>SUMIFS(СВЦЭМ!$D$33:$D$776,СВЦЭМ!$A$33:$A$776,$A130,СВЦЭМ!$B$33:$B$776,M$119)+'СЕТ СН'!$I$11+СВЦЭМ!$D$10+'СЕТ СН'!$I$5-'СЕТ СН'!$I$21</f>
        <v>3699.1436578800003</v>
      </c>
      <c r="N130" s="35">
        <f>SUMIFS(СВЦЭМ!$D$33:$D$776,СВЦЭМ!$A$33:$A$776,$A130,СВЦЭМ!$B$33:$B$776,N$119)+'СЕТ СН'!$I$11+СВЦЭМ!$D$10+'СЕТ СН'!$I$5-'СЕТ СН'!$I$21</f>
        <v>3711.4525666300001</v>
      </c>
      <c r="O130" s="35">
        <f>SUMIFS(СВЦЭМ!$D$33:$D$776,СВЦЭМ!$A$33:$A$776,$A130,СВЦЭМ!$B$33:$B$776,O$119)+'СЕТ СН'!$I$11+СВЦЭМ!$D$10+'СЕТ СН'!$I$5-'СЕТ СН'!$I$21</f>
        <v>3717.2240069200002</v>
      </c>
      <c r="P130" s="35">
        <f>SUMIFS(СВЦЭМ!$D$33:$D$776,СВЦЭМ!$A$33:$A$776,$A130,СВЦЭМ!$B$33:$B$776,P$119)+'СЕТ СН'!$I$11+СВЦЭМ!$D$10+'СЕТ СН'!$I$5-'СЕТ СН'!$I$21</f>
        <v>3724.7567525900004</v>
      </c>
      <c r="Q130" s="35">
        <f>SUMIFS(СВЦЭМ!$D$33:$D$776,СВЦЭМ!$A$33:$A$776,$A130,СВЦЭМ!$B$33:$B$776,Q$119)+'СЕТ СН'!$I$11+СВЦЭМ!$D$10+'СЕТ СН'!$I$5-'СЕТ СН'!$I$21</f>
        <v>3730.29329031</v>
      </c>
      <c r="R130" s="35">
        <f>SUMIFS(СВЦЭМ!$D$33:$D$776,СВЦЭМ!$A$33:$A$776,$A130,СВЦЭМ!$B$33:$B$776,R$119)+'СЕТ СН'!$I$11+СВЦЭМ!$D$10+'СЕТ СН'!$I$5-'СЕТ СН'!$I$21</f>
        <v>3726.4311453300002</v>
      </c>
      <c r="S130" s="35">
        <f>SUMIFS(СВЦЭМ!$D$33:$D$776,СВЦЭМ!$A$33:$A$776,$A130,СВЦЭМ!$B$33:$B$776,S$119)+'СЕТ СН'!$I$11+СВЦЭМ!$D$10+'СЕТ СН'!$I$5-'СЕТ СН'!$I$21</f>
        <v>3728.35792984</v>
      </c>
      <c r="T130" s="35">
        <f>SUMIFS(СВЦЭМ!$D$33:$D$776,СВЦЭМ!$A$33:$A$776,$A130,СВЦЭМ!$B$33:$B$776,T$119)+'СЕТ СН'!$I$11+СВЦЭМ!$D$10+'СЕТ СН'!$I$5-'СЕТ СН'!$I$21</f>
        <v>3717.5491240000001</v>
      </c>
      <c r="U130" s="35">
        <f>SUMIFS(СВЦЭМ!$D$33:$D$776,СВЦЭМ!$A$33:$A$776,$A130,СВЦЭМ!$B$33:$B$776,U$119)+'СЕТ СН'!$I$11+СВЦЭМ!$D$10+'СЕТ СН'!$I$5-'СЕТ СН'!$I$21</f>
        <v>3703.98631802</v>
      </c>
      <c r="V130" s="35">
        <f>SUMIFS(СВЦЭМ!$D$33:$D$776,СВЦЭМ!$A$33:$A$776,$A130,СВЦЭМ!$B$33:$B$776,V$119)+'СЕТ СН'!$I$11+СВЦЭМ!$D$10+'СЕТ СН'!$I$5-'СЕТ СН'!$I$21</f>
        <v>3694.5571024500005</v>
      </c>
      <c r="W130" s="35">
        <f>SUMIFS(СВЦЭМ!$D$33:$D$776,СВЦЭМ!$A$33:$A$776,$A130,СВЦЭМ!$B$33:$B$776,W$119)+'СЕТ СН'!$I$11+СВЦЭМ!$D$10+'СЕТ СН'!$I$5-'СЕТ СН'!$I$21</f>
        <v>3706.6162679100003</v>
      </c>
      <c r="X130" s="35">
        <f>SUMIFS(СВЦЭМ!$D$33:$D$776,СВЦЭМ!$A$33:$A$776,$A130,СВЦЭМ!$B$33:$B$776,X$119)+'СЕТ СН'!$I$11+СВЦЭМ!$D$10+'СЕТ СН'!$I$5-'СЕТ СН'!$I$21</f>
        <v>3728.4318693600003</v>
      </c>
      <c r="Y130" s="35">
        <f>SUMIFS(СВЦЭМ!$D$33:$D$776,СВЦЭМ!$A$33:$A$776,$A130,СВЦЭМ!$B$33:$B$776,Y$119)+'СЕТ СН'!$I$11+СВЦЭМ!$D$10+'СЕТ СН'!$I$5-'СЕТ СН'!$I$21</f>
        <v>3806.2964732700002</v>
      </c>
    </row>
    <row r="131" spans="1:25" ht="15.75" x14ac:dyDescent="0.2">
      <c r="A131" s="34">
        <f t="shared" si="3"/>
        <v>43597</v>
      </c>
      <c r="B131" s="35">
        <f>SUMIFS(СВЦЭМ!$D$33:$D$776,СВЦЭМ!$A$33:$A$776,$A131,СВЦЭМ!$B$33:$B$776,B$119)+'СЕТ СН'!$I$11+СВЦЭМ!$D$10+'СЕТ СН'!$I$5-'СЕТ СН'!$I$21</f>
        <v>3890.8194788300002</v>
      </c>
      <c r="C131" s="35">
        <f>SUMIFS(СВЦЭМ!$D$33:$D$776,СВЦЭМ!$A$33:$A$776,$A131,СВЦЭМ!$B$33:$B$776,C$119)+'СЕТ СН'!$I$11+СВЦЭМ!$D$10+'СЕТ СН'!$I$5-'СЕТ СН'!$I$21</f>
        <v>3987.7606990700001</v>
      </c>
      <c r="D131" s="35">
        <f>SUMIFS(СВЦЭМ!$D$33:$D$776,СВЦЭМ!$A$33:$A$776,$A131,СВЦЭМ!$B$33:$B$776,D$119)+'СЕТ СН'!$I$11+СВЦЭМ!$D$10+'СЕТ СН'!$I$5-'СЕТ СН'!$I$21</f>
        <v>4072.5823774500004</v>
      </c>
      <c r="E131" s="35">
        <f>SUMIFS(СВЦЭМ!$D$33:$D$776,СВЦЭМ!$A$33:$A$776,$A131,СВЦЭМ!$B$33:$B$776,E$119)+'СЕТ СН'!$I$11+СВЦЭМ!$D$10+'СЕТ СН'!$I$5-'СЕТ СН'!$I$21</f>
        <v>4067.1544491300001</v>
      </c>
      <c r="F131" s="35">
        <f>SUMIFS(СВЦЭМ!$D$33:$D$776,СВЦЭМ!$A$33:$A$776,$A131,СВЦЭМ!$B$33:$B$776,F$119)+'СЕТ СН'!$I$11+СВЦЭМ!$D$10+'СЕТ СН'!$I$5-'СЕТ СН'!$I$21</f>
        <v>4071.9896998000004</v>
      </c>
      <c r="G131" s="35">
        <f>SUMIFS(СВЦЭМ!$D$33:$D$776,СВЦЭМ!$A$33:$A$776,$A131,СВЦЭМ!$B$33:$B$776,G$119)+'СЕТ СН'!$I$11+СВЦЭМ!$D$10+'СЕТ СН'!$I$5-'СЕТ СН'!$I$21</f>
        <v>4088.8760376600003</v>
      </c>
      <c r="H131" s="35">
        <f>SUMIFS(СВЦЭМ!$D$33:$D$776,СВЦЭМ!$A$33:$A$776,$A131,СВЦЭМ!$B$33:$B$776,H$119)+'СЕТ СН'!$I$11+СВЦЭМ!$D$10+'СЕТ СН'!$I$5-'СЕТ СН'!$I$21</f>
        <v>4027.77151714</v>
      </c>
      <c r="I131" s="35">
        <f>SUMIFS(СВЦЭМ!$D$33:$D$776,СВЦЭМ!$A$33:$A$776,$A131,СВЦЭМ!$B$33:$B$776,I$119)+'СЕТ СН'!$I$11+СВЦЭМ!$D$10+'СЕТ СН'!$I$5-'СЕТ СН'!$I$21</f>
        <v>3934.61750041</v>
      </c>
      <c r="J131" s="35">
        <f>SUMIFS(СВЦЭМ!$D$33:$D$776,СВЦЭМ!$A$33:$A$776,$A131,СВЦЭМ!$B$33:$B$776,J$119)+'СЕТ СН'!$I$11+СВЦЭМ!$D$10+'СЕТ СН'!$I$5-'СЕТ СН'!$I$21</f>
        <v>3843.6914724100002</v>
      </c>
      <c r="K131" s="35">
        <f>SUMIFS(СВЦЭМ!$D$33:$D$776,СВЦЭМ!$A$33:$A$776,$A131,СВЦЭМ!$B$33:$B$776,K$119)+'СЕТ СН'!$I$11+СВЦЭМ!$D$10+'СЕТ СН'!$I$5-'СЕТ СН'!$I$21</f>
        <v>3749.7288986600001</v>
      </c>
      <c r="L131" s="35">
        <f>SUMIFS(СВЦЭМ!$D$33:$D$776,СВЦЭМ!$A$33:$A$776,$A131,СВЦЭМ!$B$33:$B$776,L$119)+'СЕТ СН'!$I$11+СВЦЭМ!$D$10+'СЕТ СН'!$I$5-'СЕТ СН'!$I$21</f>
        <v>3702.2092715100002</v>
      </c>
      <c r="M131" s="35">
        <f>SUMIFS(СВЦЭМ!$D$33:$D$776,СВЦЭМ!$A$33:$A$776,$A131,СВЦЭМ!$B$33:$B$776,M$119)+'СЕТ СН'!$I$11+СВЦЭМ!$D$10+'СЕТ СН'!$I$5-'СЕТ СН'!$I$21</f>
        <v>3686.3073600500002</v>
      </c>
      <c r="N131" s="35">
        <f>SUMIFS(СВЦЭМ!$D$33:$D$776,СВЦЭМ!$A$33:$A$776,$A131,СВЦЭМ!$B$33:$B$776,N$119)+'СЕТ СН'!$I$11+СВЦЭМ!$D$10+'СЕТ СН'!$I$5-'СЕТ СН'!$I$21</f>
        <v>3693.1339616900004</v>
      </c>
      <c r="O131" s="35">
        <f>SUMIFS(СВЦЭМ!$D$33:$D$776,СВЦЭМ!$A$33:$A$776,$A131,СВЦЭМ!$B$33:$B$776,O$119)+'СЕТ СН'!$I$11+СВЦЭМ!$D$10+'СЕТ СН'!$I$5-'СЕТ СН'!$I$21</f>
        <v>3699.1736970800002</v>
      </c>
      <c r="P131" s="35">
        <f>SUMIFS(СВЦЭМ!$D$33:$D$776,СВЦЭМ!$A$33:$A$776,$A131,СВЦЭМ!$B$33:$B$776,P$119)+'СЕТ СН'!$I$11+СВЦЭМ!$D$10+'СЕТ СН'!$I$5-'СЕТ СН'!$I$21</f>
        <v>3709.8684695700003</v>
      </c>
      <c r="Q131" s="35">
        <f>SUMIFS(СВЦЭМ!$D$33:$D$776,СВЦЭМ!$A$33:$A$776,$A131,СВЦЭМ!$B$33:$B$776,Q$119)+'СЕТ СН'!$I$11+СВЦЭМ!$D$10+'СЕТ СН'!$I$5-'СЕТ СН'!$I$21</f>
        <v>3724.7202811200004</v>
      </c>
      <c r="R131" s="35">
        <f>SUMIFS(СВЦЭМ!$D$33:$D$776,СВЦЭМ!$A$33:$A$776,$A131,СВЦЭМ!$B$33:$B$776,R$119)+'СЕТ СН'!$I$11+СВЦЭМ!$D$10+'СЕТ СН'!$I$5-'СЕТ СН'!$I$21</f>
        <v>3722.9770226700002</v>
      </c>
      <c r="S131" s="35">
        <f>SUMIFS(СВЦЭМ!$D$33:$D$776,СВЦЭМ!$A$33:$A$776,$A131,СВЦЭМ!$B$33:$B$776,S$119)+'СЕТ СН'!$I$11+СВЦЭМ!$D$10+'СЕТ СН'!$I$5-'СЕТ СН'!$I$21</f>
        <v>3714.2328227000003</v>
      </c>
      <c r="T131" s="35">
        <f>SUMIFS(СВЦЭМ!$D$33:$D$776,СВЦЭМ!$A$33:$A$776,$A131,СВЦЭМ!$B$33:$B$776,T$119)+'СЕТ СН'!$I$11+СВЦЭМ!$D$10+'СЕТ СН'!$I$5-'СЕТ СН'!$I$21</f>
        <v>3698.18302692</v>
      </c>
      <c r="U131" s="35">
        <f>SUMIFS(СВЦЭМ!$D$33:$D$776,СВЦЭМ!$A$33:$A$776,$A131,СВЦЭМ!$B$33:$B$776,U$119)+'СЕТ СН'!$I$11+СВЦЭМ!$D$10+'СЕТ СН'!$I$5-'СЕТ СН'!$I$21</f>
        <v>3674.7028221800001</v>
      </c>
      <c r="V131" s="35">
        <f>SUMIFS(СВЦЭМ!$D$33:$D$776,СВЦЭМ!$A$33:$A$776,$A131,СВЦЭМ!$B$33:$B$776,V$119)+'СЕТ СН'!$I$11+СВЦЭМ!$D$10+'СЕТ СН'!$I$5-'СЕТ СН'!$I$21</f>
        <v>3650.4665185800004</v>
      </c>
      <c r="W131" s="35">
        <f>SUMIFS(СВЦЭМ!$D$33:$D$776,СВЦЭМ!$A$33:$A$776,$A131,СВЦЭМ!$B$33:$B$776,W$119)+'СЕТ СН'!$I$11+СВЦЭМ!$D$10+'СЕТ СН'!$I$5-'СЕТ СН'!$I$21</f>
        <v>3653.2105579900003</v>
      </c>
      <c r="X131" s="35">
        <f>SUMIFS(СВЦЭМ!$D$33:$D$776,СВЦЭМ!$A$33:$A$776,$A131,СВЦЭМ!$B$33:$B$776,X$119)+'СЕТ СН'!$I$11+СВЦЭМ!$D$10+'СЕТ СН'!$I$5-'СЕТ СН'!$I$21</f>
        <v>3687.9154568700001</v>
      </c>
      <c r="Y131" s="35">
        <f>SUMIFS(СВЦЭМ!$D$33:$D$776,СВЦЭМ!$A$33:$A$776,$A131,СВЦЭМ!$B$33:$B$776,Y$119)+'СЕТ СН'!$I$11+СВЦЭМ!$D$10+'СЕТ СН'!$I$5-'СЕТ СН'!$I$21</f>
        <v>3765.0954211000003</v>
      </c>
    </row>
    <row r="132" spans="1:25" ht="15.75" x14ac:dyDescent="0.2">
      <c r="A132" s="34">
        <f t="shared" si="3"/>
        <v>43598</v>
      </c>
      <c r="B132" s="35">
        <f>SUMIFS(СВЦЭМ!$D$33:$D$776,СВЦЭМ!$A$33:$A$776,$A132,СВЦЭМ!$B$33:$B$776,B$119)+'СЕТ СН'!$I$11+СВЦЭМ!$D$10+'СЕТ СН'!$I$5-'СЕТ СН'!$I$21</f>
        <v>3791.4840854300001</v>
      </c>
      <c r="C132" s="35">
        <f>SUMIFS(СВЦЭМ!$D$33:$D$776,СВЦЭМ!$A$33:$A$776,$A132,СВЦЭМ!$B$33:$B$776,C$119)+'СЕТ СН'!$I$11+СВЦЭМ!$D$10+'СЕТ СН'!$I$5-'СЕТ СН'!$I$21</f>
        <v>3889.7571260300001</v>
      </c>
      <c r="D132" s="35">
        <f>SUMIFS(СВЦЭМ!$D$33:$D$776,СВЦЭМ!$A$33:$A$776,$A132,СВЦЭМ!$B$33:$B$776,D$119)+'СЕТ СН'!$I$11+СВЦЭМ!$D$10+'СЕТ СН'!$I$5-'СЕТ СН'!$I$21</f>
        <v>3991.3369155600003</v>
      </c>
      <c r="E132" s="35">
        <f>SUMIFS(СВЦЭМ!$D$33:$D$776,СВЦЭМ!$A$33:$A$776,$A132,СВЦЭМ!$B$33:$B$776,E$119)+'СЕТ СН'!$I$11+СВЦЭМ!$D$10+'СЕТ СН'!$I$5-'СЕТ СН'!$I$21</f>
        <v>4003.7582048100003</v>
      </c>
      <c r="F132" s="35">
        <f>SUMIFS(СВЦЭМ!$D$33:$D$776,СВЦЭМ!$A$33:$A$776,$A132,СВЦЭМ!$B$33:$B$776,F$119)+'СЕТ СН'!$I$11+СВЦЭМ!$D$10+'СЕТ СН'!$I$5-'СЕТ СН'!$I$21</f>
        <v>4014.28130418</v>
      </c>
      <c r="G132" s="35">
        <f>SUMIFS(СВЦЭМ!$D$33:$D$776,СВЦЭМ!$A$33:$A$776,$A132,СВЦЭМ!$B$33:$B$776,G$119)+'СЕТ СН'!$I$11+СВЦЭМ!$D$10+'СЕТ СН'!$I$5-'СЕТ СН'!$I$21</f>
        <v>4011.2594699000001</v>
      </c>
      <c r="H132" s="35">
        <f>SUMIFS(СВЦЭМ!$D$33:$D$776,СВЦЭМ!$A$33:$A$776,$A132,СВЦЭМ!$B$33:$B$776,H$119)+'СЕТ СН'!$I$11+СВЦЭМ!$D$10+'СЕТ СН'!$I$5-'СЕТ СН'!$I$21</f>
        <v>3943.8415986700002</v>
      </c>
      <c r="I132" s="35">
        <f>SUMIFS(СВЦЭМ!$D$33:$D$776,СВЦЭМ!$A$33:$A$776,$A132,СВЦЭМ!$B$33:$B$776,I$119)+'СЕТ СН'!$I$11+СВЦЭМ!$D$10+'СЕТ СН'!$I$5-'СЕТ СН'!$I$21</f>
        <v>3846.07777773</v>
      </c>
      <c r="J132" s="35">
        <f>SUMIFS(СВЦЭМ!$D$33:$D$776,СВЦЭМ!$A$33:$A$776,$A132,СВЦЭМ!$B$33:$B$776,J$119)+'СЕТ СН'!$I$11+СВЦЭМ!$D$10+'СЕТ СН'!$I$5-'СЕТ СН'!$I$21</f>
        <v>3784.18498103</v>
      </c>
      <c r="K132" s="35">
        <f>SUMIFS(СВЦЭМ!$D$33:$D$776,СВЦЭМ!$A$33:$A$776,$A132,СВЦЭМ!$B$33:$B$776,K$119)+'СЕТ СН'!$I$11+СВЦЭМ!$D$10+'СЕТ СН'!$I$5-'СЕТ СН'!$I$21</f>
        <v>3758.7047596700004</v>
      </c>
      <c r="L132" s="35">
        <f>SUMIFS(СВЦЭМ!$D$33:$D$776,СВЦЭМ!$A$33:$A$776,$A132,СВЦЭМ!$B$33:$B$776,L$119)+'СЕТ СН'!$I$11+СВЦЭМ!$D$10+'СЕТ СН'!$I$5-'СЕТ СН'!$I$21</f>
        <v>3734.3668482600001</v>
      </c>
      <c r="M132" s="35">
        <f>SUMIFS(СВЦЭМ!$D$33:$D$776,СВЦЭМ!$A$33:$A$776,$A132,СВЦЭМ!$B$33:$B$776,M$119)+'СЕТ СН'!$I$11+СВЦЭМ!$D$10+'СЕТ СН'!$I$5-'СЕТ СН'!$I$21</f>
        <v>3731.9665940600003</v>
      </c>
      <c r="N132" s="35">
        <f>SUMIFS(СВЦЭМ!$D$33:$D$776,СВЦЭМ!$A$33:$A$776,$A132,СВЦЭМ!$B$33:$B$776,N$119)+'СЕТ СН'!$I$11+СВЦЭМ!$D$10+'СЕТ СН'!$I$5-'СЕТ СН'!$I$21</f>
        <v>3726.6842624800001</v>
      </c>
      <c r="O132" s="35">
        <f>SUMIFS(СВЦЭМ!$D$33:$D$776,СВЦЭМ!$A$33:$A$776,$A132,СВЦЭМ!$B$33:$B$776,O$119)+'СЕТ СН'!$I$11+СВЦЭМ!$D$10+'СЕТ СН'!$I$5-'СЕТ СН'!$I$21</f>
        <v>3735.0094331400001</v>
      </c>
      <c r="P132" s="35">
        <f>SUMIFS(СВЦЭМ!$D$33:$D$776,СВЦЭМ!$A$33:$A$776,$A132,СВЦЭМ!$B$33:$B$776,P$119)+'СЕТ СН'!$I$11+СВЦЭМ!$D$10+'СЕТ СН'!$I$5-'СЕТ СН'!$I$21</f>
        <v>3744.1308424600002</v>
      </c>
      <c r="Q132" s="35">
        <f>SUMIFS(СВЦЭМ!$D$33:$D$776,СВЦЭМ!$A$33:$A$776,$A132,СВЦЭМ!$B$33:$B$776,Q$119)+'СЕТ СН'!$I$11+СВЦЭМ!$D$10+'СЕТ СН'!$I$5-'СЕТ СН'!$I$21</f>
        <v>3738.9427914400003</v>
      </c>
      <c r="R132" s="35">
        <f>SUMIFS(СВЦЭМ!$D$33:$D$776,СВЦЭМ!$A$33:$A$776,$A132,СВЦЭМ!$B$33:$B$776,R$119)+'СЕТ СН'!$I$11+СВЦЭМ!$D$10+'СЕТ СН'!$I$5-'СЕТ СН'!$I$21</f>
        <v>3746.4479228</v>
      </c>
      <c r="S132" s="35">
        <f>SUMIFS(СВЦЭМ!$D$33:$D$776,СВЦЭМ!$A$33:$A$776,$A132,СВЦЭМ!$B$33:$B$776,S$119)+'СЕТ СН'!$I$11+СВЦЭМ!$D$10+'СЕТ СН'!$I$5-'СЕТ СН'!$I$21</f>
        <v>3748.7068851200002</v>
      </c>
      <c r="T132" s="35">
        <f>SUMIFS(СВЦЭМ!$D$33:$D$776,СВЦЭМ!$A$33:$A$776,$A132,СВЦЭМ!$B$33:$B$776,T$119)+'СЕТ СН'!$I$11+СВЦЭМ!$D$10+'СЕТ СН'!$I$5-'СЕТ СН'!$I$21</f>
        <v>3738.2616016300003</v>
      </c>
      <c r="U132" s="35">
        <f>SUMIFS(СВЦЭМ!$D$33:$D$776,СВЦЭМ!$A$33:$A$776,$A132,СВЦЭМ!$B$33:$B$776,U$119)+'СЕТ СН'!$I$11+СВЦЭМ!$D$10+'СЕТ СН'!$I$5-'СЕТ СН'!$I$21</f>
        <v>3738.6512794600003</v>
      </c>
      <c r="V132" s="35">
        <f>SUMIFS(СВЦЭМ!$D$33:$D$776,СВЦЭМ!$A$33:$A$776,$A132,СВЦЭМ!$B$33:$B$776,V$119)+'СЕТ СН'!$I$11+СВЦЭМ!$D$10+'СЕТ СН'!$I$5-'СЕТ СН'!$I$21</f>
        <v>3741.766936</v>
      </c>
      <c r="W132" s="35">
        <f>SUMIFS(СВЦЭМ!$D$33:$D$776,СВЦЭМ!$A$33:$A$776,$A132,СВЦЭМ!$B$33:$B$776,W$119)+'СЕТ СН'!$I$11+СВЦЭМ!$D$10+'СЕТ СН'!$I$5-'СЕТ СН'!$I$21</f>
        <v>3722.8857681700001</v>
      </c>
      <c r="X132" s="35">
        <f>SUMIFS(СВЦЭМ!$D$33:$D$776,СВЦЭМ!$A$33:$A$776,$A132,СВЦЭМ!$B$33:$B$776,X$119)+'СЕТ СН'!$I$11+СВЦЭМ!$D$10+'СЕТ СН'!$I$5-'СЕТ СН'!$I$21</f>
        <v>3759.7002546399999</v>
      </c>
      <c r="Y132" s="35">
        <f>SUMIFS(СВЦЭМ!$D$33:$D$776,СВЦЭМ!$A$33:$A$776,$A132,СВЦЭМ!$B$33:$B$776,Y$119)+'СЕТ СН'!$I$11+СВЦЭМ!$D$10+'СЕТ СН'!$I$5-'СЕТ СН'!$I$21</f>
        <v>3818.7764271400001</v>
      </c>
    </row>
    <row r="133" spans="1:25" ht="15.75" x14ac:dyDescent="0.2">
      <c r="A133" s="34">
        <f t="shared" si="3"/>
        <v>43599</v>
      </c>
      <c r="B133" s="35">
        <f>SUMIFS(СВЦЭМ!$D$33:$D$776,СВЦЭМ!$A$33:$A$776,$A133,СВЦЭМ!$B$33:$B$776,B$119)+'СЕТ СН'!$I$11+СВЦЭМ!$D$10+'СЕТ СН'!$I$5-'СЕТ СН'!$I$21</f>
        <v>3908.16973091</v>
      </c>
      <c r="C133" s="35">
        <f>SUMIFS(СВЦЭМ!$D$33:$D$776,СВЦЭМ!$A$33:$A$776,$A133,СВЦЭМ!$B$33:$B$776,C$119)+'СЕТ СН'!$I$11+СВЦЭМ!$D$10+'СЕТ СН'!$I$5-'СЕТ СН'!$I$21</f>
        <v>4020.8819042900004</v>
      </c>
      <c r="D133" s="35">
        <f>SUMIFS(СВЦЭМ!$D$33:$D$776,СВЦЭМ!$A$33:$A$776,$A133,СВЦЭМ!$B$33:$B$776,D$119)+'СЕТ СН'!$I$11+СВЦЭМ!$D$10+'СЕТ СН'!$I$5-'СЕТ СН'!$I$21</f>
        <v>4115.9586954500001</v>
      </c>
      <c r="E133" s="35">
        <f>SUMIFS(СВЦЭМ!$D$33:$D$776,СВЦЭМ!$A$33:$A$776,$A133,СВЦЭМ!$B$33:$B$776,E$119)+'СЕТ СН'!$I$11+СВЦЭМ!$D$10+'СЕТ СН'!$I$5-'СЕТ СН'!$I$21</f>
        <v>4121.6425351600001</v>
      </c>
      <c r="F133" s="35">
        <f>SUMIFS(СВЦЭМ!$D$33:$D$776,СВЦЭМ!$A$33:$A$776,$A133,СВЦЭМ!$B$33:$B$776,F$119)+'СЕТ СН'!$I$11+СВЦЭМ!$D$10+'СЕТ СН'!$I$5-'СЕТ СН'!$I$21</f>
        <v>4121.6779971599999</v>
      </c>
      <c r="G133" s="35">
        <f>SUMIFS(СВЦЭМ!$D$33:$D$776,СВЦЭМ!$A$33:$A$776,$A133,СВЦЭМ!$B$33:$B$776,G$119)+'СЕТ СН'!$I$11+СВЦЭМ!$D$10+'СЕТ СН'!$I$5-'СЕТ СН'!$I$21</f>
        <v>4099.2321463300004</v>
      </c>
      <c r="H133" s="35">
        <f>SUMIFS(СВЦЭМ!$D$33:$D$776,СВЦЭМ!$A$33:$A$776,$A133,СВЦЭМ!$B$33:$B$776,H$119)+'СЕТ СН'!$I$11+СВЦЭМ!$D$10+'СЕТ СН'!$I$5-'СЕТ СН'!$I$21</f>
        <v>3979.0265227899999</v>
      </c>
      <c r="I133" s="35">
        <f>SUMIFS(СВЦЭМ!$D$33:$D$776,СВЦЭМ!$A$33:$A$776,$A133,СВЦЭМ!$B$33:$B$776,I$119)+'СЕТ СН'!$I$11+СВЦЭМ!$D$10+'СЕТ СН'!$I$5-'СЕТ СН'!$I$21</f>
        <v>3856.2457335100003</v>
      </c>
      <c r="J133" s="35">
        <f>SUMIFS(СВЦЭМ!$D$33:$D$776,СВЦЭМ!$A$33:$A$776,$A133,СВЦЭМ!$B$33:$B$776,J$119)+'СЕТ СН'!$I$11+СВЦЭМ!$D$10+'СЕТ СН'!$I$5-'СЕТ СН'!$I$21</f>
        <v>3794.9967664600003</v>
      </c>
      <c r="K133" s="35">
        <f>SUMIFS(СВЦЭМ!$D$33:$D$776,СВЦЭМ!$A$33:$A$776,$A133,СВЦЭМ!$B$33:$B$776,K$119)+'СЕТ СН'!$I$11+СВЦЭМ!$D$10+'СЕТ СН'!$I$5-'СЕТ СН'!$I$21</f>
        <v>3732.09254508</v>
      </c>
      <c r="L133" s="35">
        <f>SUMIFS(СВЦЭМ!$D$33:$D$776,СВЦЭМ!$A$33:$A$776,$A133,СВЦЭМ!$B$33:$B$776,L$119)+'СЕТ СН'!$I$11+СВЦЭМ!$D$10+'СЕТ СН'!$I$5-'СЕТ СН'!$I$21</f>
        <v>3715.5912248900004</v>
      </c>
      <c r="M133" s="35">
        <f>SUMIFS(СВЦЭМ!$D$33:$D$776,СВЦЭМ!$A$33:$A$776,$A133,СВЦЭМ!$B$33:$B$776,M$119)+'СЕТ СН'!$I$11+СВЦЭМ!$D$10+'СЕТ СН'!$I$5-'СЕТ СН'!$I$21</f>
        <v>3711.0363631600003</v>
      </c>
      <c r="N133" s="35">
        <f>SUMIFS(СВЦЭМ!$D$33:$D$776,СВЦЭМ!$A$33:$A$776,$A133,СВЦЭМ!$B$33:$B$776,N$119)+'СЕТ СН'!$I$11+СВЦЭМ!$D$10+'СЕТ СН'!$I$5-'СЕТ СН'!$I$21</f>
        <v>3716.4507264700001</v>
      </c>
      <c r="O133" s="35">
        <f>SUMIFS(СВЦЭМ!$D$33:$D$776,СВЦЭМ!$A$33:$A$776,$A133,СВЦЭМ!$B$33:$B$776,O$119)+'СЕТ СН'!$I$11+СВЦЭМ!$D$10+'СЕТ СН'!$I$5-'СЕТ СН'!$I$21</f>
        <v>3724.4852494000002</v>
      </c>
      <c r="P133" s="35">
        <f>SUMIFS(СВЦЭМ!$D$33:$D$776,СВЦЭМ!$A$33:$A$776,$A133,СВЦЭМ!$B$33:$B$776,P$119)+'СЕТ СН'!$I$11+СВЦЭМ!$D$10+'СЕТ СН'!$I$5-'СЕТ СН'!$I$21</f>
        <v>3735.72787969</v>
      </c>
      <c r="Q133" s="35">
        <f>SUMIFS(СВЦЭМ!$D$33:$D$776,СВЦЭМ!$A$33:$A$776,$A133,СВЦЭМ!$B$33:$B$776,Q$119)+'СЕТ СН'!$I$11+СВЦЭМ!$D$10+'СЕТ СН'!$I$5-'СЕТ СН'!$I$21</f>
        <v>3738.0125515</v>
      </c>
      <c r="R133" s="35">
        <f>SUMIFS(СВЦЭМ!$D$33:$D$776,СВЦЭМ!$A$33:$A$776,$A133,СВЦЭМ!$B$33:$B$776,R$119)+'СЕТ СН'!$I$11+СВЦЭМ!$D$10+'СЕТ СН'!$I$5-'СЕТ СН'!$I$21</f>
        <v>3731.8614089900002</v>
      </c>
      <c r="S133" s="35">
        <f>SUMIFS(СВЦЭМ!$D$33:$D$776,СВЦЭМ!$A$33:$A$776,$A133,СВЦЭМ!$B$33:$B$776,S$119)+'СЕТ СН'!$I$11+СВЦЭМ!$D$10+'СЕТ СН'!$I$5-'СЕТ СН'!$I$21</f>
        <v>3733.1974031500004</v>
      </c>
      <c r="T133" s="35">
        <f>SUMIFS(СВЦЭМ!$D$33:$D$776,СВЦЭМ!$A$33:$A$776,$A133,СВЦЭМ!$B$33:$B$776,T$119)+'СЕТ СН'!$I$11+СВЦЭМ!$D$10+'СЕТ СН'!$I$5-'СЕТ СН'!$I$21</f>
        <v>3729.3769900400002</v>
      </c>
      <c r="U133" s="35">
        <f>SUMIFS(СВЦЭМ!$D$33:$D$776,СВЦЭМ!$A$33:$A$776,$A133,СВЦЭМ!$B$33:$B$776,U$119)+'СЕТ СН'!$I$11+СВЦЭМ!$D$10+'СЕТ СН'!$I$5-'СЕТ СН'!$I$21</f>
        <v>3708.28741808</v>
      </c>
      <c r="V133" s="35">
        <f>SUMIFS(СВЦЭМ!$D$33:$D$776,СВЦЭМ!$A$33:$A$776,$A133,СВЦЭМ!$B$33:$B$776,V$119)+'СЕТ СН'!$I$11+СВЦЭМ!$D$10+'СЕТ СН'!$I$5-'СЕТ СН'!$I$21</f>
        <v>3697.2033230400002</v>
      </c>
      <c r="W133" s="35">
        <f>SUMIFS(СВЦЭМ!$D$33:$D$776,СВЦЭМ!$A$33:$A$776,$A133,СВЦЭМ!$B$33:$B$776,W$119)+'СЕТ СН'!$I$11+СВЦЭМ!$D$10+'СЕТ СН'!$I$5-'СЕТ СН'!$I$21</f>
        <v>3711.2934342000003</v>
      </c>
      <c r="X133" s="35">
        <f>SUMIFS(СВЦЭМ!$D$33:$D$776,СВЦЭМ!$A$33:$A$776,$A133,СВЦЭМ!$B$33:$B$776,X$119)+'СЕТ СН'!$I$11+СВЦЭМ!$D$10+'СЕТ СН'!$I$5-'СЕТ СН'!$I$21</f>
        <v>3690.50445489</v>
      </c>
      <c r="Y133" s="35">
        <f>SUMIFS(СВЦЭМ!$D$33:$D$776,СВЦЭМ!$A$33:$A$776,$A133,СВЦЭМ!$B$33:$B$776,Y$119)+'СЕТ СН'!$I$11+СВЦЭМ!$D$10+'СЕТ СН'!$I$5-'СЕТ СН'!$I$21</f>
        <v>3761.0035119100003</v>
      </c>
    </row>
    <row r="134" spans="1:25" ht="15.75" x14ac:dyDescent="0.2">
      <c r="A134" s="34">
        <f t="shared" si="3"/>
        <v>43600</v>
      </c>
      <c r="B134" s="35">
        <f>SUMIFS(СВЦЭМ!$D$33:$D$776,СВЦЭМ!$A$33:$A$776,$A134,СВЦЭМ!$B$33:$B$776,B$119)+'СЕТ СН'!$I$11+СВЦЭМ!$D$10+'СЕТ СН'!$I$5-'СЕТ СН'!$I$21</f>
        <v>3839.7702935000002</v>
      </c>
      <c r="C134" s="35">
        <f>SUMIFS(СВЦЭМ!$D$33:$D$776,СВЦЭМ!$A$33:$A$776,$A134,СВЦЭМ!$B$33:$B$776,C$119)+'СЕТ СН'!$I$11+СВЦЭМ!$D$10+'СЕТ СН'!$I$5-'СЕТ СН'!$I$21</f>
        <v>3920.0283086300001</v>
      </c>
      <c r="D134" s="35">
        <f>SUMIFS(СВЦЭМ!$D$33:$D$776,СВЦЭМ!$A$33:$A$776,$A134,СВЦЭМ!$B$33:$B$776,D$119)+'СЕТ СН'!$I$11+СВЦЭМ!$D$10+'СЕТ СН'!$I$5-'СЕТ СН'!$I$21</f>
        <v>4009.1169962000004</v>
      </c>
      <c r="E134" s="35">
        <f>SUMIFS(СВЦЭМ!$D$33:$D$776,СВЦЭМ!$A$33:$A$776,$A134,СВЦЭМ!$B$33:$B$776,E$119)+'СЕТ СН'!$I$11+СВЦЭМ!$D$10+'СЕТ СН'!$I$5-'СЕТ СН'!$I$21</f>
        <v>4021.2629377100002</v>
      </c>
      <c r="F134" s="35">
        <f>SUMIFS(СВЦЭМ!$D$33:$D$776,СВЦЭМ!$A$33:$A$776,$A134,СВЦЭМ!$B$33:$B$776,F$119)+'СЕТ СН'!$I$11+СВЦЭМ!$D$10+'СЕТ СН'!$I$5-'СЕТ СН'!$I$21</f>
        <v>4032.1831314600004</v>
      </c>
      <c r="G134" s="35">
        <f>SUMIFS(СВЦЭМ!$D$33:$D$776,СВЦЭМ!$A$33:$A$776,$A134,СВЦЭМ!$B$33:$B$776,G$119)+'СЕТ СН'!$I$11+СВЦЭМ!$D$10+'СЕТ СН'!$I$5-'СЕТ СН'!$I$21</f>
        <v>4021.7331256000002</v>
      </c>
      <c r="H134" s="35">
        <f>SUMIFS(СВЦЭМ!$D$33:$D$776,СВЦЭМ!$A$33:$A$776,$A134,СВЦЭМ!$B$33:$B$776,H$119)+'СЕТ СН'!$I$11+СВЦЭМ!$D$10+'СЕТ СН'!$I$5-'СЕТ СН'!$I$21</f>
        <v>3925.6292987100001</v>
      </c>
      <c r="I134" s="35">
        <f>SUMIFS(СВЦЭМ!$D$33:$D$776,СВЦЭМ!$A$33:$A$776,$A134,СВЦЭМ!$B$33:$B$776,I$119)+'СЕТ СН'!$I$11+СВЦЭМ!$D$10+'СЕТ СН'!$I$5-'СЕТ СН'!$I$21</f>
        <v>3835.0876265900001</v>
      </c>
      <c r="J134" s="35">
        <f>SUMIFS(СВЦЭМ!$D$33:$D$776,СВЦЭМ!$A$33:$A$776,$A134,СВЦЭМ!$B$33:$B$776,J$119)+'СЕТ СН'!$I$11+СВЦЭМ!$D$10+'СЕТ СН'!$I$5-'СЕТ СН'!$I$21</f>
        <v>3775.99930739</v>
      </c>
      <c r="K134" s="35">
        <f>SUMIFS(СВЦЭМ!$D$33:$D$776,СВЦЭМ!$A$33:$A$776,$A134,СВЦЭМ!$B$33:$B$776,K$119)+'СЕТ СН'!$I$11+СВЦЭМ!$D$10+'СЕТ СН'!$I$5-'СЕТ СН'!$I$21</f>
        <v>3722.4429163000004</v>
      </c>
      <c r="L134" s="35">
        <f>SUMIFS(СВЦЭМ!$D$33:$D$776,СВЦЭМ!$A$33:$A$776,$A134,СВЦЭМ!$B$33:$B$776,L$119)+'СЕТ СН'!$I$11+СВЦЭМ!$D$10+'СЕТ СН'!$I$5-'СЕТ СН'!$I$21</f>
        <v>3705.9433205700002</v>
      </c>
      <c r="M134" s="35">
        <f>SUMIFS(СВЦЭМ!$D$33:$D$776,СВЦЭМ!$A$33:$A$776,$A134,СВЦЭМ!$B$33:$B$776,M$119)+'СЕТ СН'!$I$11+СВЦЭМ!$D$10+'СЕТ СН'!$I$5-'СЕТ СН'!$I$21</f>
        <v>3716.7028469700003</v>
      </c>
      <c r="N134" s="35">
        <f>SUMIFS(СВЦЭМ!$D$33:$D$776,СВЦЭМ!$A$33:$A$776,$A134,СВЦЭМ!$B$33:$B$776,N$119)+'СЕТ СН'!$I$11+СВЦЭМ!$D$10+'СЕТ СН'!$I$5-'СЕТ СН'!$I$21</f>
        <v>3711.7513741400003</v>
      </c>
      <c r="O134" s="35">
        <f>SUMIFS(СВЦЭМ!$D$33:$D$776,СВЦЭМ!$A$33:$A$776,$A134,СВЦЭМ!$B$33:$B$776,O$119)+'СЕТ СН'!$I$11+СВЦЭМ!$D$10+'СЕТ СН'!$I$5-'СЕТ СН'!$I$21</f>
        <v>3724.7825169500002</v>
      </c>
      <c r="P134" s="35">
        <f>SUMIFS(СВЦЭМ!$D$33:$D$776,СВЦЭМ!$A$33:$A$776,$A134,СВЦЭМ!$B$33:$B$776,P$119)+'СЕТ СН'!$I$11+СВЦЭМ!$D$10+'СЕТ СН'!$I$5-'СЕТ СН'!$I$21</f>
        <v>3730.3506614100002</v>
      </c>
      <c r="Q134" s="35">
        <f>SUMIFS(СВЦЭМ!$D$33:$D$776,СВЦЭМ!$A$33:$A$776,$A134,СВЦЭМ!$B$33:$B$776,Q$119)+'СЕТ СН'!$I$11+СВЦЭМ!$D$10+'СЕТ СН'!$I$5-'СЕТ СН'!$I$21</f>
        <v>3727.0136888699999</v>
      </c>
      <c r="R134" s="35">
        <f>SUMIFS(СВЦЭМ!$D$33:$D$776,СВЦЭМ!$A$33:$A$776,$A134,СВЦЭМ!$B$33:$B$776,R$119)+'СЕТ СН'!$I$11+СВЦЭМ!$D$10+'СЕТ СН'!$I$5-'СЕТ СН'!$I$21</f>
        <v>3729.63247129</v>
      </c>
      <c r="S134" s="35">
        <f>SUMIFS(СВЦЭМ!$D$33:$D$776,СВЦЭМ!$A$33:$A$776,$A134,СВЦЭМ!$B$33:$B$776,S$119)+'СЕТ СН'!$I$11+СВЦЭМ!$D$10+'СЕТ СН'!$I$5-'СЕТ СН'!$I$21</f>
        <v>3749.23423086</v>
      </c>
      <c r="T134" s="35">
        <f>SUMIFS(СВЦЭМ!$D$33:$D$776,СВЦЭМ!$A$33:$A$776,$A134,СВЦЭМ!$B$33:$B$776,T$119)+'СЕТ СН'!$I$11+СВЦЭМ!$D$10+'СЕТ СН'!$I$5-'СЕТ СН'!$I$21</f>
        <v>3747.8062813500001</v>
      </c>
      <c r="U134" s="35">
        <f>SUMIFS(СВЦЭМ!$D$33:$D$776,СВЦЭМ!$A$33:$A$776,$A134,СВЦЭМ!$B$33:$B$776,U$119)+'СЕТ СН'!$I$11+СВЦЭМ!$D$10+'СЕТ СН'!$I$5-'СЕТ СН'!$I$21</f>
        <v>3737.8271259100002</v>
      </c>
      <c r="V134" s="35">
        <f>SUMIFS(СВЦЭМ!$D$33:$D$776,СВЦЭМ!$A$33:$A$776,$A134,СВЦЭМ!$B$33:$B$776,V$119)+'СЕТ СН'!$I$11+СВЦЭМ!$D$10+'СЕТ СН'!$I$5-'СЕТ СН'!$I$21</f>
        <v>3725.8141869999999</v>
      </c>
      <c r="W134" s="35">
        <f>SUMIFS(СВЦЭМ!$D$33:$D$776,СВЦЭМ!$A$33:$A$776,$A134,СВЦЭМ!$B$33:$B$776,W$119)+'СЕТ СН'!$I$11+СВЦЭМ!$D$10+'СЕТ СН'!$I$5-'СЕТ СН'!$I$21</f>
        <v>3727.58680104</v>
      </c>
      <c r="X134" s="35">
        <f>SUMIFS(СВЦЭМ!$D$33:$D$776,СВЦЭМ!$A$33:$A$776,$A134,СВЦЭМ!$B$33:$B$776,X$119)+'СЕТ СН'!$I$11+СВЦЭМ!$D$10+'СЕТ СН'!$I$5-'СЕТ СН'!$I$21</f>
        <v>3731.5081479999999</v>
      </c>
      <c r="Y134" s="35">
        <f>SUMIFS(СВЦЭМ!$D$33:$D$776,СВЦЭМ!$A$33:$A$776,$A134,СВЦЭМ!$B$33:$B$776,Y$119)+'СЕТ СН'!$I$11+СВЦЭМ!$D$10+'СЕТ СН'!$I$5-'СЕТ СН'!$I$21</f>
        <v>3810.13676007</v>
      </c>
    </row>
    <row r="135" spans="1:25" ht="15.75" x14ac:dyDescent="0.2">
      <c r="A135" s="34">
        <f t="shared" si="3"/>
        <v>43601</v>
      </c>
      <c r="B135" s="35">
        <f>SUMIFS(СВЦЭМ!$D$33:$D$776,СВЦЭМ!$A$33:$A$776,$A135,СВЦЭМ!$B$33:$B$776,B$119)+'СЕТ СН'!$I$11+СВЦЭМ!$D$10+'СЕТ СН'!$I$5-'СЕТ СН'!$I$21</f>
        <v>3854.29802002</v>
      </c>
      <c r="C135" s="35">
        <f>SUMIFS(СВЦЭМ!$D$33:$D$776,СВЦЭМ!$A$33:$A$776,$A135,СВЦЭМ!$B$33:$B$776,C$119)+'СЕТ СН'!$I$11+СВЦЭМ!$D$10+'СЕТ СН'!$I$5-'СЕТ СН'!$I$21</f>
        <v>3969.8735576300001</v>
      </c>
      <c r="D135" s="35">
        <f>SUMIFS(СВЦЭМ!$D$33:$D$776,СВЦЭМ!$A$33:$A$776,$A135,СВЦЭМ!$B$33:$B$776,D$119)+'СЕТ СН'!$I$11+СВЦЭМ!$D$10+'СЕТ СН'!$I$5-'СЕТ СН'!$I$21</f>
        <v>4040.0458985499999</v>
      </c>
      <c r="E135" s="35">
        <f>SUMIFS(СВЦЭМ!$D$33:$D$776,СВЦЭМ!$A$33:$A$776,$A135,СВЦЭМ!$B$33:$B$776,E$119)+'СЕТ СН'!$I$11+СВЦЭМ!$D$10+'СЕТ СН'!$I$5-'СЕТ СН'!$I$21</f>
        <v>4057.5463713100003</v>
      </c>
      <c r="F135" s="35">
        <f>SUMIFS(СВЦЭМ!$D$33:$D$776,СВЦЭМ!$A$33:$A$776,$A135,СВЦЭМ!$B$33:$B$776,F$119)+'СЕТ СН'!$I$11+СВЦЭМ!$D$10+'СЕТ СН'!$I$5-'СЕТ СН'!$I$21</f>
        <v>4061.1569315400002</v>
      </c>
      <c r="G135" s="35">
        <f>SUMIFS(СВЦЭМ!$D$33:$D$776,СВЦЭМ!$A$33:$A$776,$A135,СВЦЭМ!$B$33:$B$776,G$119)+'СЕТ СН'!$I$11+СВЦЭМ!$D$10+'СЕТ СН'!$I$5-'СЕТ СН'!$I$21</f>
        <v>4041.6066731800001</v>
      </c>
      <c r="H135" s="35">
        <f>SUMIFS(СВЦЭМ!$D$33:$D$776,СВЦЭМ!$A$33:$A$776,$A135,СВЦЭМ!$B$33:$B$776,H$119)+'СЕТ СН'!$I$11+СВЦЭМ!$D$10+'СЕТ СН'!$I$5-'СЕТ СН'!$I$21</f>
        <v>3959.1928961600001</v>
      </c>
      <c r="I135" s="35">
        <f>SUMIFS(СВЦЭМ!$D$33:$D$776,СВЦЭМ!$A$33:$A$776,$A135,СВЦЭМ!$B$33:$B$776,I$119)+'СЕТ СН'!$I$11+СВЦЭМ!$D$10+'СЕТ СН'!$I$5-'СЕТ СН'!$I$21</f>
        <v>3825.8280457700002</v>
      </c>
      <c r="J135" s="35">
        <f>SUMIFS(СВЦЭМ!$D$33:$D$776,СВЦЭМ!$A$33:$A$776,$A135,СВЦЭМ!$B$33:$B$776,J$119)+'СЕТ СН'!$I$11+СВЦЭМ!$D$10+'СЕТ СН'!$I$5-'СЕТ СН'!$I$21</f>
        <v>3772.4525225500001</v>
      </c>
      <c r="K135" s="35">
        <f>SUMIFS(СВЦЭМ!$D$33:$D$776,СВЦЭМ!$A$33:$A$776,$A135,СВЦЭМ!$B$33:$B$776,K$119)+'СЕТ СН'!$I$11+СВЦЭМ!$D$10+'СЕТ СН'!$I$5-'СЕТ СН'!$I$21</f>
        <v>3713.3571206400002</v>
      </c>
      <c r="L135" s="35">
        <f>SUMIFS(СВЦЭМ!$D$33:$D$776,СВЦЭМ!$A$33:$A$776,$A135,СВЦЭМ!$B$33:$B$776,L$119)+'СЕТ СН'!$I$11+СВЦЭМ!$D$10+'СЕТ СН'!$I$5-'СЕТ СН'!$I$21</f>
        <v>3691.4528365000001</v>
      </c>
      <c r="M135" s="35">
        <f>SUMIFS(СВЦЭМ!$D$33:$D$776,СВЦЭМ!$A$33:$A$776,$A135,СВЦЭМ!$B$33:$B$776,M$119)+'СЕТ СН'!$I$11+СВЦЭМ!$D$10+'СЕТ СН'!$I$5-'СЕТ СН'!$I$21</f>
        <v>3697.2649859100002</v>
      </c>
      <c r="N135" s="35">
        <f>SUMIFS(СВЦЭМ!$D$33:$D$776,СВЦЭМ!$A$33:$A$776,$A135,СВЦЭМ!$B$33:$B$776,N$119)+'СЕТ СН'!$I$11+СВЦЭМ!$D$10+'СЕТ СН'!$I$5-'СЕТ СН'!$I$21</f>
        <v>3697.13936397</v>
      </c>
      <c r="O135" s="35">
        <f>SUMIFS(СВЦЭМ!$D$33:$D$776,СВЦЭМ!$A$33:$A$776,$A135,СВЦЭМ!$B$33:$B$776,O$119)+'СЕТ СН'!$I$11+СВЦЭМ!$D$10+'СЕТ СН'!$I$5-'СЕТ СН'!$I$21</f>
        <v>3698.5771996100002</v>
      </c>
      <c r="P135" s="35">
        <f>SUMIFS(СВЦЭМ!$D$33:$D$776,СВЦЭМ!$A$33:$A$776,$A135,СВЦЭМ!$B$33:$B$776,P$119)+'СЕТ СН'!$I$11+СВЦЭМ!$D$10+'СЕТ СН'!$I$5-'СЕТ СН'!$I$21</f>
        <v>3697.7412933200003</v>
      </c>
      <c r="Q135" s="35">
        <f>SUMIFS(СВЦЭМ!$D$33:$D$776,СВЦЭМ!$A$33:$A$776,$A135,СВЦЭМ!$B$33:$B$776,Q$119)+'СЕТ СН'!$I$11+СВЦЭМ!$D$10+'СЕТ СН'!$I$5-'СЕТ СН'!$I$21</f>
        <v>3699.1631421700004</v>
      </c>
      <c r="R135" s="35">
        <f>SUMIFS(СВЦЭМ!$D$33:$D$776,СВЦЭМ!$A$33:$A$776,$A135,СВЦЭМ!$B$33:$B$776,R$119)+'СЕТ СН'!$I$11+СВЦЭМ!$D$10+'СЕТ СН'!$I$5-'СЕТ СН'!$I$21</f>
        <v>3699.27711021</v>
      </c>
      <c r="S135" s="35">
        <f>SUMIFS(СВЦЭМ!$D$33:$D$776,СВЦЭМ!$A$33:$A$776,$A135,СВЦЭМ!$B$33:$B$776,S$119)+'СЕТ СН'!$I$11+СВЦЭМ!$D$10+'СЕТ СН'!$I$5-'СЕТ СН'!$I$21</f>
        <v>3700.4918940400003</v>
      </c>
      <c r="T135" s="35">
        <f>SUMIFS(СВЦЭМ!$D$33:$D$776,СВЦЭМ!$A$33:$A$776,$A135,СВЦЭМ!$B$33:$B$776,T$119)+'СЕТ СН'!$I$11+СВЦЭМ!$D$10+'СЕТ СН'!$I$5-'СЕТ СН'!$I$21</f>
        <v>3695.3685289100004</v>
      </c>
      <c r="U135" s="35">
        <f>SUMIFS(СВЦЭМ!$D$33:$D$776,СВЦЭМ!$A$33:$A$776,$A135,СВЦЭМ!$B$33:$B$776,U$119)+'СЕТ СН'!$I$11+СВЦЭМ!$D$10+'СЕТ СН'!$I$5-'СЕТ СН'!$I$21</f>
        <v>3687.97080929</v>
      </c>
      <c r="V135" s="35">
        <f>SUMIFS(СВЦЭМ!$D$33:$D$776,СВЦЭМ!$A$33:$A$776,$A135,СВЦЭМ!$B$33:$B$776,V$119)+'СЕТ СН'!$I$11+СВЦЭМ!$D$10+'СЕТ СН'!$I$5-'СЕТ СН'!$I$21</f>
        <v>3678.0035768000002</v>
      </c>
      <c r="W135" s="35">
        <f>SUMIFS(СВЦЭМ!$D$33:$D$776,СВЦЭМ!$A$33:$A$776,$A135,СВЦЭМ!$B$33:$B$776,W$119)+'СЕТ СН'!$I$11+СВЦЭМ!$D$10+'СЕТ СН'!$I$5-'СЕТ СН'!$I$21</f>
        <v>3664.1677823300001</v>
      </c>
      <c r="X135" s="35">
        <f>SUMIFS(СВЦЭМ!$D$33:$D$776,СВЦЭМ!$A$33:$A$776,$A135,СВЦЭМ!$B$33:$B$776,X$119)+'СЕТ СН'!$I$11+СВЦЭМ!$D$10+'СЕТ СН'!$I$5-'СЕТ СН'!$I$21</f>
        <v>3690.8338411499999</v>
      </c>
      <c r="Y135" s="35">
        <f>SUMIFS(СВЦЭМ!$D$33:$D$776,СВЦЭМ!$A$33:$A$776,$A135,СВЦЭМ!$B$33:$B$776,Y$119)+'СЕТ СН'!$I$11+СВЦЭМ!$D$10+'СЕТ СН'!$I$5-'СЕТ СН'!$I$21</f>
        <v>3784.6366405000003</v>
      </c>
    </row>
    <row r="136" spans="1:25" ht="15.75" x14ac:dyDescent="0.2">
      <c r="A136" s="34">
        <f t="shared" si="3"/>
        <v>43602</v>
      </c>
      <c r="B136" s="35">
        <f>SUMIFS(СВЦЭМ!$D$33:$D$776,СВЦЭМ!$A$33:$A$776,$A136,СВЦЭМ!$B$33:$B$776,B$119)+'СЕТ СН'!$I$11+СВЦЭМ!$D$10+'СЕТ СН'!$I$5-'СЕТ СН'!$I$21</f>
        <v>3900.7777950500003</v>
      </c>
      <c r="C136" s="35">
        <f>SUMIFS(СВЦЭМ!$D$33:$D$776,СВЦЭМ!$A$33:$A$776,$A136,СВЦЭМ!$B$33:$B$776,C$119)+'СЕТ СН'!$I$11+СВЦЭМ!$D$10+'СЕТ СН'!$I$5-'СЕТ СН'!$I$21</f>
        <v>3999.8214068400002</v>
      </c>
      <c r="D136" s="35">
        <f>SUMIFS(СВЦЭМ!$D$33:$D$776,СВЦЭМ!$A$33:$A$776,$A136,СВЦЭМ!$B$33:$B$776,D$119)+'СЕТ СН'!$I$11+СВЦЭМ!$D$10+'СЕТ СН'!$I$5-'СЕТ СН'!$I$21</f>
        <v>4069.1959489600004</v>
      </c>
      <c r="E136" s="35">
        <f>SUMIFS(СВЦЭМ!$D$33:$D$776,СВЦЭМ!$A$33:$A$776,$A136,СВЦЭМ!$B$33:$B$776,E$119)+'СЕТ СН'!$I$11+СВЦЭМ!$D$10+'СЕТ СН'!$I$5-'СЕТ СН'!$I$21</f>
        <v>4086.48696793</v>
      </c>
      <c r="F136" s="35">
        <f>SUMIFS(СВЦЭМ!$D$33:$D$776,СВЦЭМ!$A$33:$A$776,$A136,СВЦЭМ!$B$33:$B$776,F$119)+'СЕТ СН'!$I$11+СВЦЭМ!$D$10+'СЕТ СН'!$I$5-'СЕТ СН'!$I$21</f>
        <v>4089.5609000700001</v>
      </c>
      <c r="G136" s="35">
        <f>SUMIFS(СВЦЭМ!$D$33:$D$776,СВЦЭМ!$A$33:$A$776,$A136,СВЦЭМ!$B$33:$B$776,G$119)+'СЕТ СН'!$I$11+СВЦЭМ!$D$10+'СЕТ СН'!$I$5-'СЕТ СН'!$I$21</f>
        <v>4070.6250071700001</v>
      </c>
      <c r="H136" s="35">
        <f>SUMIFS(СВЦЭМ!$D$33:$D$776,СВЦЭМ!$A$33:$A$776,$A136,СВЦЭМ!$B$33:$B$776,H$119)+'СЕТ СН'!$I$11+СВЦЭМ!$D$10+'СЕТ СН'!$I$5-'СЕТ СН'!$I$21</f>
        <v>3989.8037716700001</v>
      </c>
      <c r="I136" s="35">
        <f>SUMIFS(СВЦЭМ!$D$33:$D$776,СВЦЭМ!$A$33:$A$776,$A136,СВЦЭМ!$B$33:$B$776,I$119)+'СЕТ СН'!$I$11+СВЦЭМ!$D$10+'СЕТ СН'!$I$5-'СЕТ СН'!$I$21</f>
        <v>3860.8355550599999</v>
      </c>
      <c r="J136" s="35">
        <f>SUMIFS(СВЦЭМ!$D$33:$D$776,СВЦЭМ!$A$33:$A$776,$A136,СВЦЭМ!$B$33:$B$776,J$119)+'СЕТ СН'!$I$11+СВЦЭМ!$D$10+'СЕТ СН'!$I$5-'СЕТ СН'!$I$21</f>
        <v>3764.6084507400001</v>
      </c>
      <c r="K136" s="35">
        <f>SUMIFS(СВЦЭМ!$D$33:$D$776,СВЦЭМ!$A$33:$A$776,$A136,СВЦЭМ!$B$33:$B$776,K$119)+'СЕТ СН'!$I$11+СВЦЭМ!$D$10+'СЕТ СН'!$I$5-'СЕТ СН'!$I$21</f>
        <v>3687.9170580099999</v>
      </c>
      <c r="L136" s="35">
        <f>SUMIFS(СВЦЭМ!$D$33:$D$776,СВЦЭМ!$A$33:$A$776,$A136,СВЦЭМ!$B$33:$B$776,L$119)+'СЕТ СН'!$I$11+СВЦЭМ!$D$10+'СЕТ СН'!$I$5-'СЕТ СН'!$I$21</f>
        <v>3676.2980137100003</v>
      </c>
      <c r="M136" s="35">
        <f>SUMIFS(СВЦЭМ!$D$33:$D$776,СВЦЭМ!$A$33:$A$776,$A136,СВЦЭМ!$B$33:$B$776,M$119)+'СЕТ СН'!$I$11+СВЦЭМ!$D$10+'СЕТ СН'!$I$5-'СЕТ СН'!$I$21</f>
        <v>3682.2283980500001</v>
      </c>
      <c r="N136" s="35">
        <f>SUMIFS(СВЦЭМ!$D$33:$D$776,СВЦЭМ!$A$33:$A$776,$A136,СВЦЭМ!$B$33:$B$776,N$119)+'СЕТ СН'!$I$11+СВЦЭМ!$D$10+'СЕТ СН'!$I$5-'СЕТ СН'!$I$21</f>
        <v>3682.2695363600001</v>
      </c>
      <c r="O136" s="35">
        <f>SUMIFS(СВЦЭМ!$D$33:$D$776,СВЦЭМ!$A$33:$A$776,$A136,СВЦЭМ!$B$33:$B$776,O$119)+'СЕТ СН'!$I$11+СВЦЭМ!$D$10+'СЕТ СН'!$I$5-'СЕТ СН'!$I$21</f>
        <v>3684.88058903</v>
      </c>
      <c r="P136" s="35">
        <f>SUMIFS(СВЦЭМ!$D$33:$D$776,СВЦЭМ!$A$33:$A$776,$A136,СВЦЭМ!$B$33:$B$776,P$119)+'СЕТ СН'!$I$11+СВЦЭМ!$D$10+'СЕТ СН'!$I$5-'СЕТ СН'!$I$21</f>
        <v>3693.1776697200003</v>
      </c>
      <c r="Q136" s="35">
        <f>SUMIFS(СВЦЭМ!$D$33:$D$776,СВЦЭМ!$A$33:$A$776,$A136,СВЦЭМ!$B$33:$B$776,Q$119)+'СЕТ СН'!$I$11+СВЦЭМ!$D$10+'СЕТ СН'!$I$5-'СЕТ СН'!$I$21</f>
        <v>3692.9630214400004</v>
      </c>
      <c r="R136" s="35">
        <f>SUMIFS(СВЦЭМ!$D$33:$D$776,СВЦЭМ!$A$33:$A$776,$A136,СВЦЭМ!$B$33:$B$776,R$119)+'СЕТ СН'!$I$11+СВЦЭМ!$D$10+'СЕТ СН'!$I$5-'СЕТ СН'!$I$21</f>
        <v>3693.4229240100003</v>
      </c>
      <c r="S136" s="35">
        <f>SUMIFS(СВЦЭМ!$D$33:$D$776,СВЦЭМ!$A$33:$A$776,$A136,СВЦЭМ!$B$33:$B$776,S$119)+'СЕТ СН'!$I$11+СВЦЭМ!$D$10+'СЕТ СН'!$I$5-'СЕТ СН'!$I$21</f>
        <v>3696.6092408600002</v>
      </c>
      <c r="T136" s="35">
        <f>SUMIFS(СВЦЭМ!$D$33:$D$776,СВЦЭМ!$A$33:$A$776,$A136,СВЦЭМ!$B$33:$B$776,T$119)+'СЕТ СН'!$I$11+СВЦЭМ!$D$10+'СЕТ СН'!$I$5-'СЕТ СН'!$I$21</f>
        <v>3696.55600495</v>
      </c>
      <c r="U136" s="35">
        <f>SUMIFS(СВЦЭМ!$D$33:$D$776,СВЦЭМ!$A$33:$A$776,$A136,СВЦЭМ!$B$33:$B$776,U$119)+'СЕТ СН'!$I$11+СВЦЭМ!$D$10+'СЕТ СН'!$I$5-'СЕТ СН'!$I$21</f>
        <v>3692.51530697</v>
      </c>
      <c r="V136" s="35">
        <f>SUMIFS(СВЦЭМ!$D$33:$D$776,СВЦЭМ!$A$33:$A$776,$A136,СВЦЭМ!$B$33:$B$776,V$119)+'СЕТ СН'!$I$11+СВЦЭМ!$D$10+'СЕТ СН'!$I$5-'СЕТ СН'!$I$21</f>
        <v>3680.4721318300003</v>
      </c>
      <c r="W136" s="35">
        <f>SUMIFS(СВЦЭМ!$D$33:$D$776,СВЦЭМ!$A$33:$A$776,$A136,СВЦЭМ!$B$33:$B$776,W$119)+'СЕТ СН'!$I$11+СВЦЭМ!$D$10+'СЕТ СН'!$I$5-'СЕТ СН'!$I$21</f>
        <v>3671.6818309800001</v>
      </c>
      <c r="X136" s="35">
        <f>SUMIFS(СВЦЭМ!$D$33:$D$776,СВЦЭМ!$A$33:$A$776,$A136,СВЦЭМ!$B$33:$B$776,X$119)+'СЕТ СН'!$I$11+СВЦЭМ!$D$10+'СЕТ СН'!$I$5-'СЕТ СН'!$I$21</f>
        <v>3693.7713884000004</v>
      </c>
      <c r="Y136" s="35">
        <f>SUMIFS(СВЦЭМ!$D$33:$D$776,СВЦЭМ!$A$33:$A$776,$A136,СВЦЭМ!$B$33:$B$776,Y$119)+'СЕТ СН'!$I$11+СВЦЭМ!$D$10+'СЕТ СН'!$I$5-'СЕТ СН'!$I$21</f>
        <v>3779.4462733600003</v>
      </c>
    </row>
    <row r="137" spans="1:25" ht="15.75" x14ac:dyDescent="0.2">
      <c r="A137" s="34">
        <f t="shared" si="3"/>
        <v>43603</v>
      </c>
      <c r="B137" s="35">
        <f>SUMIFS(СВЦЭМ!$D$33:$D$776,СВЦЭМ!$A$33:$A$776,$A137,СВЦЭМ!$B$33:$B$776,B$119)+'СЕТ СН'!$I$11+СВЦЭМ!$D$10+'СЕТ СН'!$I$5-'СЕТ СН'!$I$21</f>
        <v>3833.1215204600003</v>
      </c>
      <c r="C137" s="35">
        <f>SUMIFS(СВЦЭМ!$D$33:$D$776,СВЦЭМ!$A$33:$A$776,$A137,СВЦЭМ!$B$33:$B$776,C$119)+'СЕТ СН'!$I$11+СВЦЭМ!$D$10+'СЕТ СН'!$I$5-'СЕТ СН'!$I$21</f>
        <v>3901.2939437700002</v>
      </c>
      <c r="D137" s="35">
        <f>SUMIFS(СВЦЭМ!$D$33:$D$776,СВЦЭМ!$A$33:$A$776,$A137,СВЦЭМ!$B$33:$B$776,D$119)+'СЕТ СН'!$I$11+СВЦЭМ!$D$10+'СЕТ СН'!$I$5-'СЕТ СН'!$I$21</f>
        <v>3981.4927278600003</v>
      </c>
      <c r="E137" s="35">
        <f>SUMIFS(СВЦЭМ!$D$33:$D$776,СВЦЭМ!$A$33:$A$776,$A137,СВЦЭМ!$B$33:$B$776,E$119)+'СЕТ СН'!$I$11+СВЦЭМ!$D$10+'СЕТ СН'!$I$5-'СЕТ СН'!$I$21</f>
        <v>4000.1755642400003</v>
      </c>
      <c r="F137" s="35">
        <f>SUMIFS(СВЦЭМ!$D$33:$D$776,СВЦЭМ!$A$33:$A$776,$A137,СВЦЭМ!$B$33:$B$776,F$119)+'СЕТ СН'!$I$11+СВЦЭМ!$D$10+'СЕТ СН'!$I$5-'СЕТ СН'!$I$21</f>
        <v>4008.7080430200003</v>
      </c>
      <c r="G137" s="35">
        <f>SUMIFS(СВЦЭМ!$D$33:$D$776,СВЦЭМ!$A$33:$A$776,$A137,СВЦЭМ!$B$33:$B$776,G$119)+'СЕТ СН'!$I$11+СВЦЭМ!$D$10+'СЕТ СН'!$I$5-'СЕТ СН'!$I$21</f>
        <v>3987.9834776800003</v>
      </c>
      <c r="H137" s="35">
        <f>SUMIFS(СВЦЭМ!$D$33:$D$776,СВЦЭМ!$A$33:$A$776,$A137,СВЦЭМ!$B$33:$B$776,H$119)+'СЕТ СН'!$I$11+СВЦЭМ!$D$10+'СЕТ СН'!$I$5-'СЕТ СН'!$I$21</f>
        <v>3903.0750623200001</v>
      </c>
      <c r="I137" s="35">
        <f>SUMIFS(СВЦЭМ!$D$33:$D$776,СВЦЭМ!$A$33:$A$776,$A137,СВЦЭМ!$B$33:$B$776,I$119)+'СЕТ СН'!$I$11+СВЦЭМ!$D$10+'СЕТ СН'!$I$5-'СЕТ СН'!$I$21</f>
        <v>3808.1521247500004</v>
      </c>
      <c r="J137" s="35">
        <f>SUMIFS(СВЦЭМ!$D$33:$D$776,СВЦЭМ!$A$33:$A$776,$A137,СВЦЭМ!$B$33:$B$776,J$119)+'СЕТ СН'!$I$11+СВЦЭМ!$D$10+'СЕТ СН'!$I$5-'СЕТ СН'!$I$21</f>
        <v>3732.08006544</v>
      </c>
      <c r="K137" s="35">
        <f>SUMIFS(СВЦЭМ!$D$33:$D$776,СВЦЭМ!$A$33:$A$776,$A137,СВЦЭМ!$B$33:$B$776,K$119)+'СЕТ СН'!$I$11+СВЦЭМ!$D$10+'СЕТ СН'!$I$5-'СЕТ СН'!$I$21</f>
        <v>3663.9444648200001</v>
      </c>
      <c r="L137" s="35">
        <f>SUMIFS(СВЦЭМ!$D$33:$D$776,СВЦЭМ!$A$33:$A$776,$A137,СВЦЭМ!$B$33:$B$776,L$119)+'СЕТ СН'!$I$11+СВЦЭМ!$D$10+'СЕТ СН'!$I$5-'СЕТ СН'!$I$21</f>
        <v>3633.6744275400001</v>
      </c>
      <c r="M137" s="35">
        <f>SUMIFS(СВЦЭМ!$D$33:$D$776,СВЦЭМ!$A$33:$A$776,$A137,СВЦЭМ!$B$33:$B$776,M$119)+'СЕТ СН'!$I$11+СВЦЭМ!$D$10+'СЕТ СН'!$I$5-'СЕТ СН'!$I$21</f>
        <v>3633.2668201900001</v>
      </c>
      <c r="N137" s="35">
        <f>SUMIFS(СВЦЭМ!$D$33:$D$776,СВЦЭМ!$A$33:$A$776,$A137,СВЦЭМ!$B$33:$B$776,N$119)+'СЕТ СН'!$I$11+СВЦЭМ!$D$10+'СЕТ СН'!$I$5-'СЕТ СН'!$I$21</f>
        <v>3631.5472966200005</v>
      </c>
      <c r="O137" s="35">
        <f>SUMIFS(СВЦЭМ!$D$33:$D$776,СВЦЭМ!$A$33:$A$776,$A137,СВЦЭМ!$B$33:$B$776,O$119)+'СЕТ СН'!$I$11+СВЦЭМ!$D$10+'СЕТ СН'!$I$5-'СЕТ СН'!$I$21</f>
        <v>3637.8117180200002</v>
      </c>
      <c r="P137" s="35">
        <f>SUMIFS(СВЦЭМ!$D$33:$D$776,СВЦЭМ!$A$33:$A$776,$A137,СВЦЭМ!$B$33:$B$776,P$119)+'СЕТ СН'!$I$11+СВЦЭМ!$D$10+'СЕТ СН'!$I$5-'СЕТ СН'!$I$21</f>
        <v>3641.6680139700002</v>
      </c>
      <c r="Q137" s="35">
        <f>SUMIFS(СВЦЭМ!$D$33:$D$776,СВЦЭМ!$A$33:$A$776,$A137,СВЦЭМ!$B$33:$B$776,Q$119)+'СЕТ СН'!$I$11+СВЦЭМ!$D$10+'СЕТ СН'!$I$5-'СЕТ СН'!$I$21</f>
        <v>3637.56011089</v>
      </c>
      <c r="R137" s="35">
        <f>SUMIFS(СВЦЭМ!$D$33:$D$776,СВЦЭМ!$A$33:$A$776,$A137,СВЦЭМ!$B$33:$B$776,R$119)+'СЕТ СН'!$I$11+СВЦЭМ!$D$10+'СЕТ СН'!$I$5-'СЕТ СН'!$I$21</f>
        <v>3639.5833639400003</v>
      </c>
      <c r="S137" s="35">
        <f>SUMIFS(СВЦЭМ!$D$33:$D$776,СВЦЭМ!$A$33:$A$776,$A137,СВЦЭМ!$B$33:$B$776,S$119)+'СЕТ СН'!$I$11+СВЦЭМ!$D$10+'СЕТ СН'!$I$5-'СЕТ СН'!$I$21</f>
        <v>3639.5890956200001</v>
      </c>
      <c r="T137" s="35">
        <f>SUMIFS(СВЦЭМ!$D$33:$D$776,СВЦЭМ!$A$33:$A$776,$A137,СВЦЭМ!$B$33:$B$776,T$119)+'СЕТ СН'!$I$11+СВЦЭМ!$D$10+'СЕТ СН'!$I$5-'СЕТ СН'!$I$21</f>
        <v>3626.0238149000002</v>
      </c>
      <c r="U137" s="35">
        <f>SUMIFS(СВЦЭМ!$D$33:$D$776,СВЦЭМ!$A$33:$A$776,$A137,СВЦЭМ!$B$33:$B$776,U$119)+'СЕТ СН'!$I$11+СВЦЭМ!$D$10+'СЕТ СН'!$I$5-'СЕТ СН'!$I$21</f>
        <v>3608.5277921200004</v>
      </c>
      <c r="V137" s="35">
        <f>SUMIFS(СВЦЭМ!$D$33:$D$776,СВЦЭМ!$A$33:$A$776,$A137,СВЦЭМ!$B$33:$B$776,V$119)+'СЕТ СН'!$I$11+СВЦЭМ!$D$10+'СЕТ СН'!$I$5-'СЕТ СН'!$I$21</f>
        <v>3594.0005261300003</v>
      </c>
      <c r="W137" s="35">
        <f>SUMIFS(СВЦЭМ!$D$33:$D$776,СВЦЭМ!$A$33:$A$776,$A137,СВЦЭМ!$B$33:$B$776,W$119)+'СЕТ СН'!$I$11+СВЦЭМ!$D$10+'СЕТ СН'!$I$5-'СЕТ СН'!$I$21</f>
        <v>3607.7686526500001</v>
      </c>
      <c r="X137" s="35">
        <f>SUMIFS(СВЦЭМ!$D$33:$D$776,СВЦЭМ!$A$33:$A$776,$A137,СВЦЭМ!$B$33:$B$776,X$119)+'СЕТ СН'!$I$11+СВЦЭМ!$D$10+'СЕТ СН'!$I$5-'СЕТ СН'!$I$21</f>
        <v>3620.9898347000003</v>
      </c>
      <c r="Y137" s="35">
        <f>SUMIFS(СВЦЭМ!$D$33:$D$776,СВЦЭМ!$A$33:$A$776,$A137,СВЦЭМ!$B$33:$B$776,Y$119)+'СЕТ СН'!$I$11+СВЦЭМ!$D$10+'СЕТ СН'!$I$5-'СЕТ СН'!$I$21</f>
        <v>3702.7565865300003</v>
      </c>
    </row>
    <row r="138" spans="1:25" ht="15.75" x14ac:dyDescent="0.2">
      <c r="A138" s="34">
        <f t="shared" si="3"/>
        <v>43604</v>
      </c>
      <c r="B138" s="35">
        <f>SUMIFS(СВЦЭМ!$D$33:$D$776,СВЦЭМ!$A$33:$A$776,$A138,СВЦЭМ!$B$33:$B$776,B$119)+'СЕТ СН'!$I$11+СВЦЭМ!$D$10+'СЕТ СН'!$I$5-'СЕТ СН'!$I$21</f>
        <v>3812.55067525</v>
      </c>
      <c r="C138" s="35">
        <f>SUMIFS(СВЦЭМ!$D$33:$D$776,СВЦЭМ!$A$33:$A$776,$A138,СВЦЭМ!$B$33:$B$776,C$119)+'СЕТ СН'!$I$11+СВЦЭМ!$D$10+'СЕТ СН'!$I$5-'СЕТ СН'!$I$21</f>
        <v>3928.3022497700003</v>
      </c>
      <c r="D138" s="35">
        <f>SUMIFS(СВЦЭМ!$D$33:$D$776,СВЦЭМ!$A$33:$A$776,$A138,СВЦЭМ!$B$33:$B$776,D$119)+'СЕТ СН'!$I$11+СВЦЭМ!$D$10+'СЕТ СН'!$I$5-'СЕТ СН'!$I$21</f>
        <v>4000.1808567500002</v>
      </c>
      <c r="E138" s="35">
        <f>SUMIFS(СВЦЭМ!$D$33:$D$776,СВЦЭМ!$A$33:$A$776,$A138,СВЦЭМ!$B$33:$B$776,E$119)+'СЕТ СН'!$I$11+СВЦЭМ!$D$10+'СЕТ СН'!$I$5-'СЕТ СН'!$I$21</f>
        <v>4022.2819580600003</v>
      </c>
      <c r="F138" s="35">
        <f>SUMIFS(СВЦЭМ!$D$33:$D$776,СВЦЭМ!$A$33:$A$776,$A138,СВЦЭМ!$B$33:$B$776,F$119)+'СЕТ СН'!$I$11+СВЦЭМ!$D$10+'СЕТ СН'!$I$5-'СЕТ СН'!$I$21</f>
        <v>4044.9063246400001</v>
      </c>
      <c r="G138" s="35">
        <f>SUMIFS(СВЦЭМ!$D$33:$D$776,СВЦЭМ!$A$33:$A$776,$A138,СВЦЭМ!$B$33:$B$776,G$119)+'СЕТ СН'!$I$11+СВЦЭМ!$D$10+'СЕТ СН'!$I$5-'СЕТ СН'!$I$21</f>
        <v>4018.1559937700004</v>
      </c>
      <c r="H138" s="35">
        <f>SUMIFS(СВЦЭМ!$D$33:$D$776,СВЦЭМ!$A$33:$A$776,$A138,СВЦЭМ!$B$33:$B$776,H$119)+'СЕТ СН'!$I$11+СВЦЭМ!$D$10+'СЕТ СН'!$I$5-'СЕТ СН'!$I$21</f>
        <v>3956.79110752</v>
      </c>
      <c r="I138" s="35">
        <f>SUMIFS(СВЦЭМ!$D$33:$D$776,СВЦЭМ!$A$33:$A$776,$A138,СВЦЭМ!$B$33:$B$776,I$119)+'СЕТ СН'!$I$11+СВЦЭМ!$D$10+'СЕТ СН'!$I$5-'СЕТ СН'!$I$21</f>
        <v>3854.2889742800003</v>
      </c>
      <c r="J138" s="35">
        <f>SUMIFS(СВЦЭМ!$D$33:$D$776,СВЦЭМ!$A$33:$A$776,$A138,СВЦЭМ!$B$33:$B$776,J$119)+'СЕТ СН'!$I$11+СВЦЭМ!$D$10+'СЕТ СН'!$I$5-'СЕТ СН'!$I$21</f>
        <v>3735.6925124899999</v>
      </c>
      <c r="K138" s="35">
        <f>SUMIFS(СВЦЭМ!$D$33:$D$776,СВЦЭМ!$A$33:$A$776,$A138,СВЦЭМ!$B$33:$B$776,K$119)+'СЕТ СН'!$I$11+СВЦЭМ!$D$10+'СЕТ СН'!$I$5-'СЕТ СН'!$I$21</f>
        <v>3650.7738049600002</v>
      </c>
      <c r="L138" s="35">
        <f>SUMIFS(СВЦЭМ!$D$33:$D$776,СВЦЭМ!$A$33:$A$776,$A138,СВЦЭМ!$B$33:$B$776,L$119)+'СЕТ СН'!$I$11+СВЦЭМ!$D$10+'СЕТ СН'!$I$5-'СЕТ СН'!$I$21</f>
        <v>3627.3369495000002</v>
      </c>
      <c r="M138" s="35">
        <f>SUMIFS(СВЦЭМ!$D$33:$D$776,СВЦЭМ!$A$33:$A$776,$A138,СВЦЭМ!$B$33:$B$776,M$119)+'СЕТ СН'!$I$11+СВЦЭМ!$D$10+'СЕТ СН'!$I$5-'СЕТ СН'!$I$21</f>
        <v>3629.89285969</v>
      </c>
      <c r="N138" s="35">
        <f>SUMIFS(СВЦЭМ!$D$33:$D$776,СВЦЭМ!$A$33:$A$776,$A138,СВЦЭМ!$B$33:$B$776,N$119)+'СЕТ СН'!$I$11+СВЦЭМ!$D$10+'СЕТ СН'!$I$5-'СЕТ СН'!$I$21</f>
        <v>3640.1390447500003</v>
      </c>
      <c r="O138" s="35">
        <f>SUMIFS(СВЦЭМ!$D$33:$D$776,СВЦЭМ!$A$33:$A$776,$A138,СВЦЭМ!$B$33:$B$776,O$119)+'СЕТ СН'!$I$11+СВЦЭМ!$D$10+'СЕТ СН'!$I$5-'СЕТ СН'!$I$21</f>
        <v>3653.7551266800001</v>
      </c>
      <c r="P138" s="35">
        <f>SUMIFS(СВЦЭМ!$D$33:$D$776,СВЦЭМ!$A$33:$A$776,$A138,СВЦЭМ!$B$33:$B$776,P$119)+'СЕТ СН'!$I$11+СВЦЭМ!$D$10+'СЕТ СН'!$I$5-'СЕТ СН'!$I$21</f>
        <v>3675.65640854</v>
      </c>
      <c r="Q138" s="35">
        <f>SUMIFS(СВЦЭМ!$D$33:$D$776,СВЦЭМ!$A$33:$A$776,$A138,СВЦЭМ!$B$33:$B$776,Q$119)+'СЕТ СН'!$I$11+СВЦЭМ!$D$10+'СЕТ СН'!$I$5-'СЕТ СН'!$I$21</f>
        <v>3669.1793102800002</v>
      </c>
      <c r="R138" s="35">
        <f>SUMIFS(СВЦЭМ!$D$33:$D$776,СВЦЭМ!$A$33:$A$776,$A138,СВЦЭМ!$B$33:$B$776,R$119)+'СЕТ СН'!$I$11+СВЦЭМ!$D$10+'СЕТ СН'!$I$5-'СЕТ СН'!$I$21</f>
        <v>3665.3074261400002</v>
      </c>
      <c r="S138" s="35">
        <f>SUMIFS(СВЦЭМ!$D$33:$D$776,СВЦЭМ!$A$33:$A$776,$A138,СВЦЭМ!$B$33:$B$776,S$119)+'СЕТ СН'!$I$11+СВЦЭМ!$D$10+'СЕТ СН'!$I$5-'СЕТ СН'!$I$21</f>
        <v>3658.9325654200002</v>
      </c>
      <c r="T138" s="35">
        <f>SUMIFS(СВЦЭМ!$D$33:$D$776,СВЦЭМ!$A$33:$A$776,$A138,СВЦЭМ!$B$33:$B$776,T$119)+'СЕТ СН'!$I$11+СВЦЭМ!$D$10+'СЕТ СН'!$I$5-'СЕТ СН'!$I$21</f>
        <v>3652.2537569800002</v>
      </c>
      <c r="U138" s="35">
        <f>SUMIFS(СВЦЭМ!$D$33:$D$776,СВЦЭМ!$A$33:$A$776,$A138,СВЦЭМ!$B$33:$B$776,U$119)+'СЕТ СН'!$I$11+СВЦЭМ!$D$10+'СЕТ СН'!$I$5-'СЕТ СН'!$I$21</f>
        <v>3620.4930899999999</v>
      </c>
      <c r="V138" s="35">
        <f>SUMIFS(СВЦЭМ!$D$33:$D$776,СВЦЭМ!$A$33:$A$776,$A138,СВЦЭМ!$B$33:$B$776,V$119)+'СЕТ СН'!$I$11+СВЦЭМ!$D$10+'СЕТ СН'!$I$5-'СЕТ СН'!$I$21</f>
        <v>3595.1994185399999</v>
      </c>
      <c r="W138" s="35">
        <f>SUMIFS(СВЦЭМ!$D$33:$D$776,СВЦЭМ!$A$33:$A$776,$A138,СВЦЭМ!$B$33:$B$776,W$119)+'СЕТ СН'!$I$11+СВЦЭМ!$D$10+'СЕТ СН'!$I$5-'СЕТ СН'!$I$21</f>
        <v>3601.0915818000003</v>
      </c>
      <c r="X138" s="35">
        <f>SUMIFS(СВЦЭМ!$D$33:$D$776,СВЦЭМ!$A$33:$A$776,$A138,СВЦЭМ!$B$33:$B$776,X$119)+'СЕТ СН'!$I$11+СВЦЭМ!$D$10+'СЕТ СН'!$I$5-'СЕТ СН'!$I$21</f>
        <v>3627.4739645600002</v>
      </c>
      <c r="Y138" s="35">
        <f>SUMIFS(СВЦЭМ!$D$33:$D$776,СВЦЭМ!$A$33:$A$776,$A138,СВЦЭМ!$B$33:$B$776,Y$119)+'СЕТ СН'!$I$11+СВЦЭМ!$D$10+'СЕТ СН'!$I$5-'СЕТ СН'!$I$21</f>
        <v>3700.6584356200001</v>
      </c>
    </row>
    <row r="139" spans="1:25" ht="15.75" x14ac:dyDescent="0.2">
      <c r="A139" s="34">
        <f t="shared" si="3"/>
        <v>43605</v>
      </c>
      <c r="B139" s="35">
        <f>SUMIFS(СВЦЭМ!$D$33:$D$776,СВЦЭМ!$A$33:$A$776,$A139,СВЦЭМ!$B$33:$B$776,B$119)+'СЕТ СН'!$I$11+СВЦЭМ!$D$10+'СЕТ СН'!$I$5-'СЕТ СН'!$I$21</f>
        <v>3808.71811213</v>
      </c>
      <c r="C139" s="35">
        <f>SUMIFS(СВЦЭМ!$D$33:$D$776,СВЦЭМ!$A$33:$A$776,$A139,СВЦЭМ!$B$33:$B$776,C$119)+'СЕТ СН'!$I$11+СВЦЭМ!$D$10+'СЕТ СН'!$I$5-'СЕТ СН'!$I$21</f>
        <v>3906.9449796700001</v>
      </c>
      <c r="D139" s="35">
        <f>SUMIFS(СВЦЭМ!$D$33:$D$776,СВЦЭМ!$A$33:$A$776,$A139,СВЦЭМ!$B$33:$B$776,D$119)+'СЕТ СН'!$I$11+СВЦЭМ!$D$10+'СЕТ СН'!$I$5-'СЕТ СН'!$I$21</f>
        <v>3981.8264755700002</v>
      </c>
      <c r="E139" s="35">
        <f>SUMIFS(СВЦЭМ!$D$33:$D$776,СВЦЭМ!$A$33:$A$776,$A139,СВЦЭМ!$B$33:$B$776,E$119)+'СЕТ СН'!$I$11+СВЦЭМ!$D$10+'СЕТ СН'!$I$5-'СЕТ СН'!$I$21</f>
        <v>3984.71892828</v>
      </c>
      <c r="F139" s="35">
        <f>SUMIFS(СВЦЭМ!$D$33:$D$776,СВЦЭМ!$A$33:$A$776,$A139,СВЦЭМ!$B$33:$B$776,F$119)+'СЕТ СН'!$I$11+СВЦЭМ!$D$10+'СЕТ СН'!$I$5-'СЕТ СН'!$I$21</f>
        <v>3976.1769284000002</v>
      </c>
      <c r="G139" s="35">
        <f>SUMIFS(СВЦЭМ!$D$33:$D$776,СВЦЭМ!$A$33:$A$776,$A139,СВЦЭМ!$B$33:$B$776,G$119)+'СЕТ СН'!$I$11+СВЦЭМ!$D$10+'СЕТ СН'!$I$5-'СЕТ СН'!$I$21</f>
        <v>3977.1789941000002</v>
      </c>
      <c r="H139" s="35">
        <f>SUMIFS(СВЦЭМ!$D$33:$D$776,СВЦЭМ!$A$33:$A$776,$A139,СВЦЭМ!$B$33:$B$776,H$119)+'СЕТ СН'!$I$11+СВЦЭМ!$D$10+'СЕТ СН'!$I$5-'СЕТ СН'!$I$21</f>
        <v>3893.9608376300002</v>
      </c>
      <c r="I139" s="35">
        <f>SUMIFS(СВЦЭМ!$D$33:$D$776,СВЦЭМ!$A$33:$A$776,$A139,СВЦЭМ!$B$33:$B$776,I$119)+'СЕТ СН'!$I$11+СВЦЭМ!$D$10+'СЕТ СН'!$I$5-'СЕТ СН'!$I$21</f>
        <v>3797.2020539200003</v>
      </c>
      <c r="J139" s="35">
        <f>SUMIFS(СВЦЭМ!$D$33:$D$776,СВЦЭМ!$A$33:$A$776,$A139,СВЦЭМ!$B$33:$B$776,J$119)+'СЕТ СН'!$I$11+СВЦЭМ!$D$10+'СЕТ СН'!$I$5-'СЕТ СН'!$I$21</f>
        <v>3738.5906567100001</v>
      </c>
      <c r="K139" s="35">
        <f>SUMIFS(СВЦЭМ!$D$33:$D$776,СВЦЭМ!$A$33:$A$776,$A139,СВЦЭМ!$B$33:$B$776,K$119)+'СЕТ СН'!$I$11+СВЦЭМ!$D$10+'СЕТ СН'!$I$5-'СЕТ СН'!$I$21</f>
        <v>3692.7383643500002</v>
      </c>
      <c r="L139" s="35">
        <f>SUMIFS(СВЦЭМ!$D$33:$D$776,СВЦЭМ!$A$33:$A$776,$A139,СВЦЭМ!$B$33:$B$776,L$119)+'СЕТ СН'!$I$11+СВЦЭМ!$D$10+'СЕТ СН'!$I$5-'СЕТ СН'!$I$21</f>
        <v>3674.2096003500001</v>
      </c>
      <c r="M139" s="35">
        <f>SUMIFS(СВЦЭМ!$D$33:$D$776,СВЦЭМ!$A$33:$A$776,$A139,СВЦЭМ!$B$33:$B$776,M$119)+'СЕТ СН'!$I$11+СВЦЭМ!$D$10+'СЕТ СН'!$I$5-'СЕТ СН'!$I$21</f>
        <v>3666.0472286600002</v>
      </c>
      <c r="N139" s="35">
        <f>SUMIFS(СВЦЭМ!$D$33:$D$776,СВЦЭМ!$A$33:$A$776,$A139,СВЦЭМ!$B$33:$B$776,N$119)+'СЕТ СН'!$I$11+СВЦЭМ!$D$10+'СЕТ СН'!$I$5-'СЕТ СН'!$I$21</f>
        <v>3668.6072571200002</v>
      </c>
      <c r="O139" s="35">
        <f>SUMIFS(СВЦЭМ!$D$33:$D$776,СВЦЭМ!$A$33:$A$776,$A139,СВЦЭМ!$B$33:$B$776,O$119)+'СЕТ СН'!$I$11+СВЦЭМ!$D$10+'СЕТ СН'!$I$5-'СЕТ СН'!$I$21</f>
        <v>3669.3217257599999</v>
      </c>
      <c r="P139" s="35">
        <f>SUMIFS(СВЦЭМ!$D$33:$D$776,СВЦЭМ!$A$33:$A$776,$A139,СВЦЭМ!$B$33:$B$776,P$119)+'СЕТ СН'!$I$11+СВЦЭМ!$D$10+'СЕТ СН'!$I$5-'СЕТ СН'!$I$21</f>
        <v>3676.17805718</v>
      </c>
      <c r="Q139" s="35">
        <f>SUMIFS(СВЦЭМ!$D$33:$D$776,СВЦЭМ!$A$33:$A$776,$A139,СВЦЭМ!$B$33:$B$776,Q$119)+'СЕТ СН'!$I$11+СВЦЭМ!$D$10+'СЕТ СН'!$I$5-'СЕТ СН'!$I$21</f>
        <v>3679.6470533700003</v>
      </c>
      <c r="R139" s="35">
        <f>SUMIFS(СВЦЭМ!$D$33:$D$776,СВЦЭМ!$A$33:$A$776,$A139,СВЦЭМ!$B$33:$B$776,R$119)+'СЕТ СН'!$I$11+СВЦЭМ!$D$10+'СЕТ СН'!$I$5-'СЕТ СН'!$I$21</f>
        <v>3682.5956913500004</v>
      </c>
      <c r="S139" s="35">
        <f>SUMIFS(СВЦЭМ!$D$33:$D$776,СВЦЭМ!$A$33:$A$776,$A139,СВЦЭМ!$B$33:$B$776,S$119)+'СЕТ СН'!$I$11+СВЦЭМ!$D$10+'СЕТ СН'!$I$5-'СЕТ СН'!$I$21</f>
        <v>3685.1549764400002</v>
      </c>
      <c r="T139" s="35">
        <f>SUMIFS(СВЦЭМ!$D$33:$D$776,СВЦЭМ!$A$33:$A$776,$A139,СВЦЭМ!$B$33:$B$776,T$119)+'СЕТ СН'!$I$11+СВЦЭМ!$D$10+'СЕТ СН'!$I$5-'СЕТ СН'!$I$21</f>
        <v>3685.05037558</v>
      </c>
      <c r="U139" s="35">
        <f>SUMIFS(СВЦЭМ!$D$33:$D$776,СВЦЭМ!$A$33:$A$776,$A139,СВЦЭМ!$B$33:$B$776,U$119)+'СЕТ СН'!$I$11+СВЦЭМ!$D$10+'СЕТ СН'!$I$5-'СЕТ СН'!$I$21</f>
        <v>3684.7264737100004</v>
      </c>
      <c r="V139" s="35">
        <f>SUMIFS(СВЦЭМ!$D$33:$D$776,СВЦЭМ!$A$33:$A$776,$A139,СВЦЭМ!$B$33:$B$776,V$119)+'СЕТ СН'!$I$11+СВЦЭМ!$D$10+'СЕТ СН'!$I$5-'СЕТ СН'!$I$21</f>
        <v>3690.1862195600002</v>
      </c>
      <c r="W139" s="35">
        <f>SUMIFS(СВЦЭМ!$D$33:$D$776,СВЦЭМ!$A$33:$A$776,$A139,СВЦЭМ!$B$33:$B$776,W$119)+'СЕТ СН'!$I$11+СВЦЭМ!$D$10+'СЕТ СН'!$I$5-'СЕТ СН'!$I$21</f>
        <v>3695.2739169000001</v>
      </c>
      <c r="X139" s="35">
        <f>SUMIFS(СВЦЭМ!$D$33:$D$776,СВЦЭМ!$A$33:$A$776,$A139,СВЦЭМ!$B$33:$B$776,X$119)+'СЕТ СН'!$I$11+СВЦЭМ!$D$10+'СЕТ СН'!$I$5-'СЕТ СН'!$I$21</f>
        <v>3703.9355977</v>
      </c>
      <c r="Y139" s="35">
        <f>SUMIFS(СВЦЭМ!$D$33:$D$776,СВЦЭМ!$A$33:$A$776,$A139,СВЦЭМ!$B$33:$B$776,Y$119)+'СЕТ СН'!$I$11+СВЦЭМ!$D$10+'СЕТ СН'!$I$5-'СЕТ СН'!$I$21</f>
        <v>3767.9239625300002</v>
      </c>
    </row>
    <row r="140" spans="1:25" ht="15.75" x14ac:dyDescent="0.2">
      <c r="A140" s="34">
        <f t="shared" si="3"/>
        <v>43606</v>
      </c>
      <c r="B140" s="35">
        <f>SUMIFS(СВЦЭМ!$D$33:$D$776,СВЦЭМ!$A$33:$A$776,$A140,СВЦЭМ!$B$33:$B$776,B$119)+'СЕТ СН'!$I$11+СВЦЭМ!$D$10+'СЕТ СН'!$I$5-'СЕТ СН'!$I$21</f>
        <v>3854.7539782700001</v>
      </c>
      <c r="C140" s="35">
        <f>SUMIFS(СВЦЭМ!$D$33:$D$776,СВЦЭМ!$A$33:$A$776,$A140,СВЦЭМ!$B$33:$B$776,C$119)+'СЕТ СН'!$I$11+СВЦЭМ!$D$10+'СЕТ СН'!$I$5-'СЕТ СН'!$I$21</f>
        <v>3938.18466799</v>
      </c>
      <c r="D140" s="35">
        <f>SUMIFS(СВЦЭМ!$D$33:$D$776,СВЦЭМ!$A$33:$A$776,$A140,СВЦЭМ!$B$33:$B$776,D$119)+'СЕТ СН'!$I$11+СВЦЭМ!$D$10+'СЕТ СН'!$I$5-'СЕТ СН'!$I$21</f>
        <v>4017.9329138400003</v>
      </c>
      <c r="E140" s="35">
        <f>SUMIFS(СВЦЭМ!$D$33:$D$776,СВЦЭМ!$A$33:$A$776,$A140,СВЦЭМ!$B$33:$B$776,E$119)+'СЕТ СН'!$I$11+СВЦЭМ!$D$10+'СЕТ СН'!$I$5-'СЕТ СН'!$I$21</f>
        <v>4029.8068139400002</v>
      </c>
      <c r="F140" s="35">
        <f>SUMIFS(СВЦЭМ!$D$33:$D$776,СВЦЭМ!$A$33:$A$776,$A140,СВЦЭМ!$B$33:$B$776,F$119)+'СЕТ СН'!$I$11+СВЦЭМ!$D$10+'СЕТ СН'!$I$5-'СЕТ СН'!$I$21</f>
        <v>4016.1397405100001</v>
      </c>
      <c r="G140" s="35">
        <f>SUMIFS(СВЦЭМ!$D$33:$D$776,СВЦЭМ!$A$33:$A$776,$A140,СВЦЭМ!$B$33:$B$776,G$119)+'СЕТ СН'!$I$11+СВЦЭМ!$D$10+'СЕТ СН'!$I$5-'СЕТ СН'!$I$21</f>
        <v>3998.0692368</v>
      </c>
      <c r="H140" s="35">
        <f>SUMIFS(СВЦЭМ!$D$33:$D$776,СВЦЭМ!$A$33:$A$776,$A140,СВЦЭМ!$B$33:$B$776,H$119)+'СЕТ СН'!$I$11+СВЦЭМ!$D$10+'СЕТ СН'!$I$5-'СЕТ СН'!$I$21</f>
        <v>3917.1007136300004</v>
      </c>
      <c r="I140" s="35">
        <f>SUMIFS(СВЦЭМ!$D$33:$D$776,СВЦЭМ!$A$33:$A$776,$A140,СВЦЭМ!$B$33:$B$776,I$119)+'СЕТ СН'!$I$11+СВЦЭМ!$D$10+'СЕТ СН'!$I$5-'СЕТ СН'!$I$21</f>
        <v>3820.5693479500001</v>
      </c>
      <c r="J140" s="35">
        <f>SUMIFS(СВЦЭМ!$D$33:$D$776,СВЦЭМ!$A$33:$A$776,$A140,СВЦЭМ!$B$33:$B$776,J$119)+'СЕТ СН'!$I$11+СВЦЭМ!$D$10+'СЕТ СН'!$I$5-'СЕТ СН'!$I$21</f>
        <v>3724.6206258900002</v>
      </c>
      <c r="K140" s="35">
        <f>SUMIFS(СВЦЭМ!$D$33:$D$776,СВЦЭМ!$A$33:$A$776,$A140,СВЦЭМ!$B$33:$B$776,K$119)+'СЕТ СН'!$I$11+СВЦЭМ!$D$10+'СЕТ СН'!$I$5-'СЕТ СН'!$I$21</f>
        <v>3682.7929478900001</v>
      </c>
      <c r="L140" s="35">
        <f>SUMIFS(СВЦЭМ!$D$33:$D$776,СВЦЭМ!$A$33:$A$776,$A140,СВЦЭМ!$B$33:$B$776,L$119)+'СЕТ СН'!$I$11+СВЦЭМ!$D$10+'СЕТ СН'!$I$5-'СЕТ СН'!$I$21</f>
        <v>3662.8773075700001</v>
      </c>
      <c r="M140" s="35">
        <f>SUMIFS(СВЦЭМ!$D$33:$D$776,СВЦЭМ!$A$33:$A$776,$A140,СВЦЭМ!$B$33:$B$776,M$119)+'СЕТ СН'!$I$11+СВЦЭМ!$D$10+'СЕТ СН'!$I$5-'СЕТ СН'!$I$21</f>
        <v>3660.19210742</v>
      </c>
      <c r="N140" s="35">
        <f>SUMIFS(СВЦЭМ!$D$33:$D$776,СВЦЭМ!$A$33:$A$776,$A140,СВЦЭМ!$B$33:$B$776,N$119)+'СЕТ СН'!$I$11+СВЦЭМ!$D$10+'СЕТ СН'!$I$5-'СЕТ СН'!$I$21</f>
        <v>3658.0549723800004</v>
      </c>
      <c r="O140" s="35">
        <f>SUMIFS(СВЦЭМ!$D$33:$D$776,СВЦЭМ!$A$33:$A$776,$A140,СВЦЭМ!$B$33:$B$776,O$119)+'СЕТ СН'!$I$11+СВЦЭМ!$D$10+'СЕТ СН'!$I$5-'СЕТ СН'!$I$21</f>
        <v>3660.7767812800003</v>
      </c>
      <c r="P140" s="35">
        <f>SUMIFS(СВЦЭМ!$D$33:$D$776,СВЦЭМ!$A$33:$A$776,$A140,СВЦЭМ!$B$33:$B$776,P$119)+'СЕТ СН'!$I$11+СВЦЭМ!$D$10+'СЕТ СН'!$I$5-'СЕТ СН'!$I$21</f>
        <v>3669.6695577099999</v>
      </c>
      <c r="Q140" s="35">
        <f>SUMIFS(СВЦЭМ!$D$33:$D$776,СВЦЭМ!$A$33:$A$776,$A140,СВЦЭМ!$B$33:$B$776,Q$119)+'СЕТ СН'!$I$11+СВЦЭМ!$D$10+'СЕТ СН'!$I$5-'СЕТ СН'!$I$21</f>
        <v>3673.4992129700004</v>
      </c>
      <c r="R140" s="35">
        <f>SUMIFS(СВЦЭМ!$D$33:$D$776,СВЦЭМ!$A$33:$A$776,$A140,СВЦЭМ!$B$33:$B$776,R$119)+'СЕТ СН'!$I$11+СВЦЭМ!$D$10+'СЕТ СН'!$I$5-'СЕТ СН'!$I$21</f>
        <v>3675.1993153000003</v>
      </c>
      <c r="S140" s="35">
        <f>SUMIFS(СВЦЭМ!$D$33:$D$776,СВЦЭМ!$A$33:$A$776,$A140,СВЦЭМ!$B$33:$B$776,S$119)+'СЕТ СН'!$I$11+СВЦЭМ!$D$10+'СЕТ СН'!$I$5-'СЕТ СН'!$I$21</f>
        <v>3675.2859745300002</v>
      </c>
      <c r="T140" s="35">
        <f>SUMIFS(СВЦЭМ!$D$33:$D$776,СВЦЭМ!$A$33:$A$776,$A140,СВЦЭМ!$B$33:$B$776,T$119)+'СЕТ СН'!$I$11+СВЦЭМ!$D$10+'СЕТ СН'!$I$5-'СЕТ СН'!$I$21</f>
        <v>3668.8600455300002</v>
      </c>
      <c r="U140" s="35">
        <f>SUMIFS(СВЦЭМ!$D$33:$D$776,СВЦЭМ!$A$33:$A$776,$A140,СВЦЭМ!$B$33:$B$776,U$119)+'СЕТ СН'!$I$11+СВЦЭМ!$D$10+'СЕТ СН'!$I$5-'СЕТ СН'!$I$21</f>
        <v>3664.7023618600001</v>
      </c>
      <c r="V140" s="35">
        <f>SUMIFS(СВЦЭМ!$D$33:$D$776,СВЦЭМ!$A$33:$A$776,$A140,СВЦЭМ!$B$33:$B$776,V$119)+'СЕТ СН'!$I$11+СВЦЭМ!$D$10+'СЕТ СН'!$I$5-'СЕТ СН'!$I$21</f>
        <v>3676.7167557299999</v>
      </c>
      <c r="W140" s="35">
        <f>SUMIFS(СВЦЭМ!$D$33:$D$776,СВЦЭМ!$A$33:$A$776,$A140,СВЦЭМ!$B$33:$B$776,W$119)+'СЕТ СН'!$I$11+СВЦЭМ!$D$10+'СЕТ СН'!$I$5-'СЕТ СН'!$I$21</f>
        <v>3684.39108287</v>
      </c>
      <c r="X140" s="35">
        <f>SUMIFS(СВЦЭМ!$D$33:$D$776,СВЦЭМ!$A$33:$A$776,$A140,СВЦЭМ!$B$33:$B$776,X$119)+'СЕТ СН'!$I$11+СВЦЭМ!$D$10+'СЕТ СН'!$I$5-'СЕТ СН'!$I$21</f>
        <v>3689.3961796800004</v>
      </c>
      <c r="Y140" s="35">
        <f>SUMIFS(СВЦЭМ!$D$33:$D$776,СВЦЭМ!$A$33:$A$776,$A140,СВЦЭМ!$B$33:$B$776,Y$119)+'СЕТ СН'!$I$11+СВЦЭМ!$D$10+'СЕТ СН'!$I$5-'СЕТ СН'!$I$21</f>
        <v>3762.2966750800001</v>
      </c>
    </row>
    <row r="141" spans="1:25" ht="15.75" x14ac:dyDescent="0.2">
      <c r="A141" s="34">
        <f t="shared" si="3"/>
        <v>43607</v>
      </c>
      <c r="B141" s="35">
        <f>SUMIFS(СВЦЭМ!$D$33:$D$776,СВЦЭМ!$A$33:$A$776,$A141,СВЦЭМ!$B$33:$B$776,B$119)+'СЕТ СН'!$I$11+СВЦЭМ!$D$10+'СЕТ СН'!$I$5-'СЕТ СН'!$I$21</f>
        <v>3853.75694148</v>
      </c>
      <c r="C141" s="35">
        <f>SUMIFS(СВЦЭМ!$D$33:$D$776,СВЦЭМ!$A$33:$A$776,$A141,СВЦЭМ!$B$33:$B$776,C$119)+'СЕТ СН'!$I$11+СВЦЭМ!$D$10+'СЕТ СН'!$I$5-'СЕТ СН'!$I$21</f>
        <v>3954.5892894500003</v>
      </c>
      <c r="D141" s="35">
        <f>SUMIFS(СВЦЭМ!$D$33:$D$776,СВЦЭМ!$A$33:$A$776,$A141,СВЦЭМ!$B$33:$B$776,D$119)+'СЕТ СН'!$I$11+СВЦЭМ!$D$10+'СЕТ СН'!$I$5-'СЕТ СН'!$I$21</f>
        <v>4007.0990662700001</v>
      </c>
      <c r="E141" s="35">
        <f>SUMIFS(СВЦЭМ!$D$33:$D$776,СВЦЭМ!$A$33:$A$776,$A141,СВЦЭМ!$B$33:$B$776,E$119)+'СЕТ СН'!$I$11+СВЦЭМ!$D$10+'СЕТ СН'!$I$5-'СЕТ СН'!$I$21</f>
        <v>4007.0468419100002</v>
      </c>
      <c r="F141" s="35">
        <f>SUMIFS(СВЦЭМ!$D$33:$D$776,СВЦЭМ!$A$33:$A$776,$A141,СВЦЭМ!$B$33:$B$776,F$119)+'СЕТ СН'!$I$11+СВЦЭМ!$D$10+'СЕТ СН'!$I$5-'СЕТ СН'!$I$21</f>
        <v>4001.1669099800001</v>
      </c>
      <c r="G141" s="35">
        <f>SUMIFS(СВЦЭМ!$D$33:$D$776,СВЦЭМ!$A$33:$A$776,$A141,СВЦЭМ!$B$33:$B$776,G$119)+'СЕТ СН'!$I$11+СВЦЭМ!$D$10+'СЕТ СН'!$I$5-'СЕТ СН'!$I$21</f>
        <v>3996.5971975000002</v>
      </c>
      <c r="H141" s="35">
        <f>SUMIFS(СВЦЭМ!$D$33:$D$776,СВЦЭМ!$A$33:$A$776,$A141,СВЦЭМ!$B$33:$B$776,H$119)+'СЕТ СН'!$I$11+СВЦЭМ!$D$10+'СЕТ СН'!$I$5-'СЕТ СН'!$I$21</f>
        <v>3902.7472716700004</v>
      </c>
      <c r="I141" s="35">
        <f>SUMIFS(СВЦЭМ!$D$33:$D$776,СВЦЭМ!$A$33:$A$776,$A141,СВЦЭМ!$B$33:$B$776,I$119)+'СЕТ СН'!$I$11+СВЦЭМ!$D$10+'СЕТ СН'!$I$5-'СЕТ СН'!$I$21</f>
        <v>3812.6047238300002</v>
      </c>
      <c r="J141" s="35">
        <f>SUMIFS(СВЦЭМ!$D$33:$D$776,СВЦЭМ!$A$33:$A$776,$A141,СВЦЭМ!$B$33:$B$776,J$119)+'СЕТ СН'!$I$11+СВЦЭМ!$D$10+'СЕТ СН'!$I$5-'СЕТ СН'!$I$21</f>
        <v>3733.1844511100003</v>
      </c>
      <c r="K141" s="35">
        <f>SUMIFS(СВЦЭМ!$D$33:$D$776,СВЦЭМ!$A$33:$A$776,$A141,СВЦЭМ!$B$33:$B$776,K$119)+'СЕТ СН'!$I$11+СВЦЭМ!$D$10+'СЕТ СН'!$I$5-'СЕТ СН'!$I$21</f>
        <v>3690.7292191400002</v>
      </c>
      <c r="L141" s="35">
        <f>SUMIFS(СВЦЭМ!$D$33:$D$776,СВЦЭМ!$A$33:$A$776,$A141,СВЦЭМ!$B$33:$B$776,L$119)+'СЕТ СН'!$I$11+СВЦЭМ!$D$10+'СЕТ СН'!$I$5-'СЕТ СН'!$I$21</f>
        <v>3671.3479931000002</v>
      </c>
      <c r="M141" s="35">
        <f>SUMIFS(СВЦЭМ!$D$33:$D$776,СВЦЭМ!$A$33:$A$776,$A141,СВЦЭМ!$B$33:$B$776,M$119)+'СЕТ СН'!$I$11+СВЦЭМ!$D$10+'СЕТ СН'!$I$5-'СЕТ СН'!$I$21</f>
        <v>3664.6172264000002</v>
      </c>
      <c r="N141" s="35">
        <f>SUMIFS(СВЦЭМ!$D$33:$D$776,СВЦЭМ!$A$33:$A$776,$A141,СВЦЭМ!$B$33:$B$776,N$119)+'СЕТ СН'!$I$11+СВЦЭМ!$D$10+'СЕТ СН'!$I$5-'СЕТ СН'!$I$21</f>
        <v>3664.2539594200002</v>
      </c>
      <c r="O141" s="35">
        <f>SUMIFS(СВЦЭМ!$D$33:$D$776,СВЦЭМ!$A$33:$A$776,$A141,СВЦЭМ!$B$33:$B$776,O$119)+'СЕТ СН'!$I$11+СВЦЭМ!$D$10+'СЕТ СН'!$I$5-'СЕТ СН'!$I$21</f>
        <v>3660.9409089500004</v>
      </c>
      <c r="P141" s="35">
        <f>SUMIFS(СВЦЭМ!$D$33:$D$776,СВЦЭМ!$A$33:$A$776,$A141,СВЦЭМ!$B$33:$B$776,P$119)+'СЕТ СН'!$I$11+СВЦЭМ!$D$10+'СЕТ СН'!$I$5-'СЕТ СН'!$I$21</f>
        <v>3664.9988490400001</v>
      </c>
      <c r="Q141" s="35">
        <f>SUMIFS(СВЦЭМ!$D$33:$D$776,СВЦЭМ!$A$33:$A$776,$A141,СВЦЭМ!$B$33:$B$776,Q$119)+'СЕТ СН'!$I$11+СВЦЭМ!$D$10+'СЕТ СН'!$I$5-'СЕТ СН'!$I$21</f>
        <v>3663.7531407800002</v>
      </c>
      <c r="R141" s="35">
        <f>SUMIFS(СВЦЭМ!$D$33:$D$776,СВЦЭМ!$A$33:$A$776,$A141,СВЦЭМ!$B$33:$B$776,R$119)+'СЕТ СН'!$I$11+СВЦЭМ!$D$10+'СЕТ СН'!$I$5-'СЕТ СН'!$I$21</f>
        <v>3662.8865719</v>
      </c>
      <c r="S141" s="35">
        <f>SUMIFS(СВЦЭМ!$D$33:$D$776,СВЦЭМ!$A$33:$A$776,$A141,СВЦЭМ!$B$33:$B$776,S$119)+'СЕТ СН'!$I$11+СВЦЭМ!$D$10+'СЕТ СН'!$I$5-'СЕТ СН'!$I$21</f>
        <v>3663.4553597399999</v>
      </c>
      <c r="T141" s="35">
        <f>SUMIFS(СВЦЭМ!$D$33:$D$776,СВЦЭМ!$A$33:$A$776,$A141,СВЦЭМ!$B$33:$B$776,T$119)+'СЕТ СН'!$I$11+СВЦЭМ!$D$10+'СЕТ СН'!$I$5-'СЕТ СН'!$I$21</f>
        <v>3665.2468035000002</v>
      </c>
      <c r="U141" s="35">
        <f>SUMIFS(СВЦЭМ!$D$33:$D$776,СВЦЭМ!$A$33:$A$776,$A141,СВЦЭМ!$B$33:$B$776,U$119)+'СЕТ СН'!$I$11+СВЦЭМ!$D$10+'СЕТ СН'!$I$5-'СЕТ СН'!$I$21</f>
        <v>3666.3482247800002</v>
      </c>
      <c r="V141" s="35">
        <f>SUMIFS(СВЦЭМ!$D$33:$D$776,СВЦЭМ!$A$33:$A$776,$A141,СВЦЭМ!$B$33:$B$776,V$119)+'СЕТ СН'!$I$11+СВЦЭМ!$D$10+'СЕТ СН'!$I$5-'СЕТ СН'!$I$21</f>
        <v>3676.7603366500002</v>
      </c>
      <c r="W141" s="35">
        <f>SUMIFS(СВЦЭМ!$D$33:$D$776,СВЦЭМ!$A$33:$A$776,$A141,СВЦЭМ!$B$33:$B$776,W$119)+'СЕТ СН'!$I$11+СВЦЭМ!$D$10+'СЕТ СН'!$I$5-'СЕТ СН'!$I$21</f>
        <v>3682.0789728700001</v>
      </c>
      <c r="X141" s="35">
        <f>SUMIFS(СВЦЭМ!$D$33:$D$776,СВЦЭМ!$A$33:$A$776,$A141,СВЦЭМ!$B$33:$B$776,X$119)+'СЕТ СН'!$I$11+СВЦЭМ!$D$10+'СЕТ СН'!$I$5-'СЕТ СН'!$I$21</f>
        <v>3687.5161719400003</v>
      </c>
      <c r="Y141" s="35">
        <f>SUMIFS(СВЦЭМ!$D$33:$D$776,СВЦЭМ!$A$33:$A$776,$A141,СВЦЭМ!$B$33:$B$776,Y$119)+'СЕТ СН'!$I$11+СВЦЭМ!$D$10+'СЕТ СН'!$I$5-'СЕТ СН'!$I$21</f>
        <v>3744.71679219</v>
      </c>
    </row>
    <row r="142" spans="1:25" ht="15.75" x14ac:dyDescent="0.2">
      <c r="A142" s="34">
        <f t="shared" si="3"/>
        <v>43608</v>
      </c>
      <c r="B142" s="35">
        <f>SUMIFS(СВЦЭМ!$D$33:$D$776,СВЦЭМ!$A$33:$A$776,$A142,СВЦЭМ!$B$33:$B$776,B$119)+'СЕТ СН'!$I$11+СВЦЭМ!$D$10+'СЕТ СН'!$I$5-'СЕТ СН'!$I$21</f>
        <v>3861.1278287</v>
      </c>
      <c r="C142" s="35">
        <f>SUMIFS(СВЦЭМ!$D$33:$D$776,СВЦЭМ!$A$33:$A$776,$A142,СВЦЭМ!$B$33:$B$776,C$119)+'СЕТ СН'!$I$11+СВЦЭМ!$D$10+'СЕТ СН'!$I$5-'СЕТ СН'!$I$21</f>
        <v>3950.5075976100002</v>
      </c>
      <c r="D142" s="35">
        <f>SUMIFS(СВЦЭМ!$D$33:$D$776,СВЦЭМ!$A$33:$A$776,$A142,СВЦЭМ!$B$33:$B$776,D$119)+'СЕТ СН'!$I$11+СВЦЭМ!$D$10+'СЕТ СН'!$I$5-'СЕТ СН'!$I$21</f>
        <v>4006.2895826100003</v>
      </c>
      <c r="E142" s="35">
        <f>SUMIFS(СВЦЭМ!$D$33:$D$776,СВЦЭМ!$A$33:$A$776,$A142,СВЦЭМ!$B$33:$B$776,E$119)+'СЕТ СН'!$I$11+СВЦЭМ!$D$10+'СЕТ СН'!$I$5-'СЕТ СН'!$I$21</f>
        <v>4013.3395228100003</v>
      </c>
      <c r="F142" s="35">
        <f>SUMIFS(СВЦЭМ!$D$33:$D$776,СВЦЭМ!$A$33:$A$776,$A142,СВЦЭМ!$B$33:$B$776,F$119)+'СЕТ СН'!$I$11+СВЦЭМ!$D$10+'СЕТ СН'!$I$5-'СЕТ СН'!$I$21</f>
        <v>3999.54055806</v>
      </c>
      <c r="G142" s="35">
        <f>SUMIFS(СВЦЭМ!$D$33:$D$776,СВЦЭМ!$A$33:$A$776,$A142,СВЦЭМ!$B$33:$B$776,G$119)+'СЕТ СН'!$I$11+СВЦЭМ!$D$10+'СЕТ СН'!$I$5-'СЕТ СН'!$I$21</f>
        <v>4002.4318072900001</v>
      </c>
      <c r="H142" s="35">
        <f>SUMIFS(СВЦЭМ!$D$33:$D$776,СВЦЭМ!$A$33:$A$776,$A142,СВЦЭМ!$B$33:$B$776,H$119)+'СЕТ СН'!$I$11+СВЦЭМ!$D$10+'СЕТ СН'!$I$5-'СЕТ СН'!$I$21</f>
        <v>3915.46508464</v>
      </c>
      <c r="I142" s="35">
        <f>SUMIFS(СВЦЭМ!$D$33:$D$776,СВЦЭМ!$A$33:$A$776,$A142,СВЦЭМ!$B$33:$B$776,I$119)+'СЕТ СН'!$I$11+СВЦЭМ!$D$10+'СЕТ СН'!$I$5-'СЕТ СН'!$I$21</f>
        <v>3804.03765565</v>
      </c>
      <c r="J142" s="35">
        <f>SUMIFS(СВЦЭМ!$D$33:$D$776,СВЦЭМ!$A$33:$A$776,$A142,СВЦЭМ!$B$33:$B$776,J$119)+'СЕТ СН'!$I$11+СВЦЭМ!$D$10+'СЕТ СН'!$I$5-'СЕТ СН'!$I$21</f>
        <v>3725.1416263900001</v>
      </c>
      <c r="K142" s="35">
        <f>SUMIFS(СВЦЭМ!$D$33:$D$776,СВЦЭМ!$A$33:$A$776,$A142,СВЦЭМ!$B$33:$B$776,K$119)+'СЕТ СН'!$I$11+СВЦЭМ!$D$10+'СЕТ СН'!$I$5-'СЕТ СН'!$I$21</f>
        <v>3682.40566193</v>
      </c>
      <c r="L142" s="35">
        <f>SUMIFS(СВЦЭМ!$D$33:$D$776,СВЦЭМ!$A$33:$A$776,$A142,СВЦЭМ!$B$33:$B$776,L$119)+'СЕТ СН'!$I$11+СВЦЭМ!$D$10+'СЕТ СН'!$I$5-'СЕТ СН'!$I$21</f>
        <v>3661.7510420100002</v>
      </c>
      <c r="M142" s="35">
        <f>SUMIFS(СВЦЭМ!$D$33:$D$776,СВЦЭМ!$A$33:$A$776,$A142,СВЦЭМ!$B$33:$B$776,M$119)+'СЕТ СН'!$I$11+СВЦЭМ!$D$10+'СЕТ СН'!$I$5-'СЕТ СН'!$I$21</f>
        <v>3653.7803591400002</v>
      </c>
      <c r="N142" s="35">
        <f>SUMIFS(СВЦЭМ!$D$33:$D$776,СВЦЭМ!$A$33:$A$776,$A142,СВЦЭМ!$B$33:$B$776,N$119)+'СЕТ СН'!$I$11+СВЦЭМ!$D$10+'СЕТ СН'!$I$5-'СЕТ СН'!$I$21</f>
        <v>3649.78570833</v>
      </c>
      <c r="O142" s="35">
        <f>SUMIFS(СВЦЭМ!$D$33:$D$776,СВЦЭМ!$A$33:$A$776,$A142,СВЦЭМ!$B$33:$B$776,O$119)+'СЕТ СН'!$I$11+СВЦЭМ!$D$10+'СЕТ СН'!$I$5-'СЕТ СН'!$I$21</f>
        <v>3641.0539413800002</v>
      </c>
      <c r="P142" s="35">
        <f>SUMIFS(СВЦЭМ!$D$33:$D$776,СВЦЭМ!$A$33:$A$776,$A142,СВЦЭМ!$B$33:$B$776,P$119)+'СЕТ СН'!$I$11+СВЦЭМ!$D$10+'СЕТ СН'!$I$5-'СЕТ СН'!$I$21</f>
        <v>3649.2058854300003</v>
      </c>
      <c r="Q142" s="35">
        <f>SUMIFS(СВЦЭМ!$D$33:$D$776,СВЦЭМ!$A$33:$A$776,$A142,СВЦЭМ!$B$33:$B$776,Q$119)+'СЕТ СН'!$I$11+СВЦЭМ!$D$10+'СЕТ СН'!$I$5-'СЕТ СН'!$I$21</f>
        <v>3654.6826783400002</v>
      </c>
      <c r="R142" s="35">
        <f>SUMIFS(СВЦЭМ!$D$33:$D$776,СВЦЭМ!$A$33:$A$776,$A142,СВЦЭМ!$B$33:$B$776,R$119)+'СЕТ СН'!$I$11+СВЦЭМ!$D$10+'СЕТ СН'!$I$5-'СЕТ СН'!$I$21</f>
        <v>3653.5708738600001</v>
      </c>
      <c r="S142" s="35">
        <f>SUMIFS(СВЦЭМ!$D$33:$D$776,СВЦЭМ!$A$33:$A$776,$A142,СВЦЭМ!$B$33:$B$776,S$119)+'СЕТ СН'!$I$11+СВЦЭМ!$D$10+'СЕТ СН'!$I$5-'СЕТ СН'!$I$21</f>
        <v>3649.8960266900003</v>
      </c>
      <c r="T142" s="35">
        <f>SUMIFS(СВЦЭМ!$D$33:$D$776,СВЦЭМ!$A$33:$A$776,$A142,СВЦЭМ!$B$33:$B$776,T$119)+'СЕТ СН'!$I$11+СВЦЭМ!$D$10+'СЕТ СН'!$I$5-'СЕТ СН'!$I$21</f>
        <v>3653.8478286700001</v>
      </c>
      <c r="U142" s="35">
        <f>SUMIFS(СВЦЭМ!$D$33:$D$776,СВЦЭМ!$A$33:$A$776,$A142,СВЦЭМ!$B$33:$B$776,U$119)+'СЕТ СН'!$I$11+СВЦЭМ!$D$10+'СЕТ СН'!$I$5-'СЕТ СН'!$I$21</f>
        <v>3652.9001395</v>
      </c>
      <c r="V142" s="35">
        <f>SUMIFS(СВЦЭМ!$D$33:$D$776,СВЦЭМ!$A$33:$A$776,$A142,СВЦЭМ!$B$33:$B$776,V$119)+'СЕТ СН'!$I$11+СВЦЭМ!$D$10+'СЕТ СН'!$I$5-'СЕТ СН'!$I$21</f>
        <v>3659.2808557300004</v>
      </c>
      <c r="W142" s="35">
        <f>SUMIFS(СВЦЭМ!$D$33:$D$776,СВЦЭМ!$A$33:$A$776,$A142,СВЦЭМ!$B$33:$B$776,W$119)+'СЕТ СН'!$I$11+СВЦЭМ!$D$10+'СЕТ СН'!$I$5-'СЕТ СН'!$I$21</f>
        <v>3663.66851675</v>
      </c>
      <c r="X142" s="35">
        <f>SUMIFS(СВЦЭМ!$D$33:$D$776,СВЦЭМ!$A$33:$A$776,$A142,СВЦЭМ!$B$33:$B$776,X$119)+'СЕТ СН'!$I$11+СВЦЭМ!$D$10+'СЕТ СН'!$I$5-'СЕТ СН'!$I$21</f>
        <v>3676.1483570600003</v>
      </c>
      <c r="Y142" s="35">
        <f>SUMIFS(СВЦЭМ!$D$33:$D$776,СВЦЭМ!$A$33:$A$776,$A142,СВЦЭМ!$B$33:$B$776,Y$119)+'СЕТ СН'!$I$11+СВЦЭМ!$D$10+'СЕТ СН'!$I$5-'СЕТ СН'!$I$21</f>
        <v>3718.7419753000004</v>
      </c>
    </row>
    <row r="143" spans="1:25" ht="15.75" x14ac:dyDescent="0.2">
      <c r="A143" s="34">
        <f t="shared" si="3"/>
        <v>43609</v>
      </c>
      <c r="B143" s="35">
        <f>SUMIFS(СВЦЭМ!$D$33:$D$776,СВЦЭМ!$A$33:$A$776,$A143,СВЦЭМ!$B$33:$B$776,B$119)+'СЕТ СН'!$I$11+СВЦЭМ!$D$10+'СЕТ СН'!$I$5-'СЕТ СН'!$I$21</f>
        <v>3835.1161106600002</v>
      </c>
      <c r="C143" s="35">
        <f>SUMIFS(СВЦЭМ!$D$33:$D$776,СВЦЭМ!$A$33:$A$776,$A143,СВЦЭМ!$B$33:$B$776,C$119)+'СЕТ СН'!$I$11+СВЦЭМ!$D$10+'СЕТ СН'!$I$5-'СЕТ СН'!$I$21</f>
        <v>3928.3757179000004</v>
      </c>
      <c r="D143" s="35">
        <f>SUMIFS(СВЦЭМ!$D$33:$D$776,СВЦЭМ!$A$33:$A$776,$A143,СВЦЭМ!$B$33:$B$776,D$119)+'СЕТ СН'!$I$11+СВЦЭМ!$D$10+'СЕТ СН'!$I$5-'СЕТ СН'!$I$21</f>
        <v>4030.66774162</v>
      </c>
      <c r="E143" s="35">
        <f>SUMIFS(СВЦЭМ!$D$33:$D$776,СВЦЭМ!$A$33:$A$776,$A143,СВЦЭМ!$B$33:$B$776,E$119)+'СЕТ СН'!$I$11+СВЦЭМ!$D$10+'СЕТ СН'!$I$5-'СЕТ СН'!$I$21</f>
        <v>4049.1236853</v>
      </c>
      <c r="F143" s="35">
        <f>SUMIFS(СВЦЭМ!$D$33:$D$776,СВЦЭМ!$A$33:$A$776,$A143,СВЦЭМ!$B$33:$B$776,F$119)+'СЕТ СН'!$I$11+СВЦЭМ!$D$10+'СЕТ СН'!$I$5-'СЕТ СН'!$I$21</f>
        <v>4047.7236611799999</v>
      </c>
      <c r="G143" s="35">
        <f>SUMIFS(СВЦЭМ!$D$33:$D$776,СВЦЭМ!$A$33:$A$776,$A143,СВЦЭМ!$B$33:$B$776,G$119)+'СЕТ СН'!$I$11+СВЦЭМ!$D$10+'СЕТ СН'!$I$5-'СЕТ СН'!$I$21</f>
        <v>4031.6481504000003</v>
      </c>
      <c r="H143" s="35">
        <f>SUMIFS(СВЦЭМ!$D$33:$D$776,СВЦЭМ!$A$33:$A$776,$A143,СВЦЭМ!$B$33:$B$776,H$119)+'СЕТ СН'!$I$11+СВЦЭМ!$D$10+'СЕТ СН'!$I$5-'СЕТ СН'!$I$21</f>
        <v>3908.5226188400002</v>
      </c>
      <c r="I143" s="35">
        <f>SUMIFS(СВЦЭМ!$D$33:$D$776,СВЦЭМ!$A$33:$A$776,$A143,СВЦЭМ!$B$33:$B$776,I$119)+'СЕТ СН'!$I$11+СВЦЭМ!$D$10+'СЕТ СН'!$I$5-'СЕТ СН'!$I$21</f>
        <v>3803.6558059900003</v>
      </c>
      <c r="J143" s="35">
        <f>SUMIFS(СВЦЭМ!$D$33:$D$776,СВЦЭМ!$A$33:$A$776,$A143,СВЦЭМ!$B$33:$B$776,J$119)+'СЕТ СН'!$I$11+СВЦЭМ!$D$10+'СЕТ СН'!$I$5-'СЕТ СН'!$I$21</f>
        <v>3739.7386442100001</v>
      </c>
      <c r="K143" s="35">
        <f>SUMIFS(СВЦЭМ!$D$33:$D$776,СВЦЭМ!$A$33:$A$776,$A143,СВЦЭМ!$B$33:$B$776,K$119)+'СЕТ СН'!$I$11+СВЦЭМ!$D$10+'СЕТ СН'!$I$5-'СЕТ СН'!$I$21</f>
        <v>3695.6486023400003</v>
      </c>
      <c r="L143" s="35">
        <f>SUMIFS(СВЦЭМ!$D$33:$D$776,СВЦЭМ!$A$33:$A$776,$A143,СВЦЭМ!$B$33:$B$776,L$119)+'СЕТ СН'!$I$11+СВЦЭМ!$D$10+'СЕТ СН'!$I$5-'СЕТ СН'!$I$21</f>
        <v>3669.5242425200004</v>
      </c>
      <c r="M143" s="35">
        <f>SUMIFS(СВЦЭМ!$D$33:$D$776,СВЦЭМ!$A$33:$A$776,$A143,СВЦЭМ!$B$33:$B$776,M$119)+'СЕТ СН'!$I$11+СВЦЭМ!$D$10+'СЕТ СН'!$I$5-'СЕТ СН'!$I$21</f>
        <v>3660.9779304100002</v>
      </c>
      <c r="N143" s="35">
        <f>SUMIFS(СВЦЭМ!$D$33:$D$776,СВЦЭМ!$A$33:$A$776,$A143,СВЦЭМ!$B$33:$B$776,N$119)+'СЕТ СН'!$I$11+СВЦЭМ!$D$10+'СЕТ СН'!$I$5-'СЕТ СН'!$I$21</f>
        <v>3658.9202345000003</v>
      </c>
      <c r="O143" s="35">
        <f>SUMIFS(СВЦЭМ!$D$33:$D$776,СВЦЭМ!$A$33:$A$776,$A143,СВЦЭМ!$B$33:$B$776,O$119)+'СЕТ СН'!$I$11+СВЦЭМ!$D$10+'СЕТ СН'!$I$5-'СЕТ СН'!$I$21</f>
        <v>3651.8414878200001</v>
      </c>
      <c r="P143" s="35">
        <f>SUMIFS(СВЦЭМ!$D$33:$D$776,СВЦЭМ!$A$33:$A$776,$A143,СВЦЭМ!$B$33:$B$776,P$119)+'СЕТ СН'!$I$11+СВЦЭМ!$D$10+'СЕТ СН'!$I$5-'СЕТ СН'!$I$21</f>
        <v>3650.7747334300002</v>
      </c>
      <c r="Q143" s="35">
        <f>SUMIFS(СВЦЭМ!$D$33:$D$776,СВЦЭМ!$A$33:$A$776,$A143,СВЦЭМ!$B$33:$B$776,Q$119)+'СЕТ СН'!$I$11+СВЦЭМ!$D$10+'СЕТ СН'!$I$5-'СЕТ СН'!$I$21</f>
        <v>3647.4736913800002</v>
      </c>
      <c r="R143" s="35">
        <f>SUMIFS(СВЦЭМ!$D$33:$D$776,СВЦЭМ!$A$33:$A$776,$A143,СВЦЭМ!$B$33:$B$776,R$119)+'СЕТ СН'!$I$11+СВЦЭМ!$D$10+'СЕТ СН'!$I$5-'СЕТ СН'!$I$21</f>
        <v>3647.5714378800003</v>
      </c>
      <c r="S143" s="35">
        <f>SUMIFS(СВЦЭМ!$D$33:$D$776,СВЦЭМ!$A$33:$A$776,$A143,СВЦЭМ!$B$33:$B$776,S$119)+'СЕТ СН'!$I$11+СВЦЭМ!$D$10+'СЕТ СН'!$I$5-'СЕТ СН'!$I$21</f>
        <v>3651.4829061700002</v>
      </c>
      <c r="T143" s="35">
        <f>SUMIFS(СВЦЭМ!$D$33:$D$776,СВЦЭМ!$A$33:$A$776,$A143,СВЦЭМ!$B$33:$B$776,T$119)+'СЕТ СН'!$I$11+СВЦЭМ!$D$10+'СЕТ СН'!$I$5-'СЕТ СН'!$I$21</f>
        <v>3658.94648211</v>
      </c>
      <c r="U143" s="35">
        <f>SUMIFS(СВЦЭМ!$D$33:$D$776,СВЦЭМ!$A$33:$A$776,$A143,СВЦЭМ!$B$33:$B$776,U$119)+'СЕТ СН'!$I$11+СВЦЭМ!$D$10+'СЕТ СН'!$I$5-'СЕТ СН'!$I$21</f>
        <v>3655.2563727300003</v>
      </c>
      <c r="V143" s="35">
        <f>SUMIFS(СВЦЭМ!$D$33:$D$776,СВЦЭМ!$A$33:$A$776,$A143,СВЦЭМ!$B$33:$B$776,V$119)+'СЕТ СН'!$I$11+СВЦЭМ!$D$10+'СЕТ СН'!$I$5-'СЕТ СН'!$I$21</f>
        <v>3660.8912957500002</v>
      </c>
      <c r="W143" s="35">
        <f>SUMIFS(СВЦЭМ!$D$33:$D$776,СВЦЭМ!$A$33:$A$776,$A143,СВЦЭМ!$B$33:$B$776,W$119)+'СЕТ СН'!$I$11+СВЦЭМ!$D$10+'СЕТ СН'!$I$5-'СЕТ СН'!$I$21</f>
        <v>3672.0385615200003</v>
      </c>
      <c r="X143" s="35">
        <f>SUMIFS(СВЦЭМ!$D$33:$D$776,СВЦЭМ!$A$33:$A$776,$A143,СВЦЭМ!$B$33:$B$776,X$119)+'СЕТ СН'!$I$11+СВЦЭМ!$D$10+'СЕТ СН'!$I$5-'СЕТ СН'!$I$21</f>
        <v>3678.3018059700003</v>
      </c>
      <c r="Y143" s="35">
        <f>SUMIFS(СВЦЭМ!$D$33:$D$776,СВЦЭМ!$A$33:$A$776,$A143,СВЦЭМ!$B$33:$B$776,Y$119)+'СЕТ СН'!$I$11+СВЦЭМ!$D$10+'СЕТ СН'!$I$5-'СЕТ СН'!$I$21</f>
        <v>3715.0428113300004</v>
      </c>
    </row>
    <row r="144" spans="1:25" ht="15.75" x14ac:dyDescent="0.2">
      <c r="A144" s="34">
        <f t="shared" si="3"/>
        <v>43610</v>
      </c>
      <c r="B144" s="35">
        <f>SUMIFS(СВЦЭМ!$D$33:$D$776,СВЦЭМ!$A$33:$A$776,$A144,СВЦЭМ!$B$33:$B$776,B$119)+'СЕТ СН'!$I$11+СВЦЭМ!$D$10+'СЕТ СН'!$I$5-'СЕТ СН'!$I$21</f>
        <v>3801.3959391100002</v>
      </c>
      <c r="C144" s="35">
        <f>SUMIFS(СВЦЭМ!$D$33:$D$776,СВЦЭМ!$A$33:$A$776,$A144,СВЦЭМ!$B$33:$B$776,C$119)+'СЕТ СН'!$I$11+СВЦЭМ!$D$10+'СЕТ СН'!$I$5-'СЕТ СН'!$I$21</f>
        <v>3858.5114038000002</v>
      </c>
      <c r="D144" s="35">
        <f>SUMIFS(СВЦЭМ!$D$33:$D$776,СВЦЭМ!$A$33:$A$776,$A144,СВЦЭМ!$B$33:$B$776,D$119)+'СЕТ СН'!$I$11+СВЦЭМ!$D$10+'СЕТ СН'!$I$5-'СЕТ СН'!$I$21</f>
        <v>3933.4447663400001</v>
      </c>
      <c r="E144" s="35">
        <f>SUMIFS(СВЦЭМ!$D$33:$D$776,СВЦЭМ!$A$33:$A$776,$A144,СВЦЭМ!$B$33:$B$776,E$119)+'СЕТ СН'!$I$11+СВЦЭМ!$D$10+'СЕТ СН'!$I$5-'СЕТ СН'!$I$21</f>
        <v>3956.6827690700002</v>
      </c>
      <c r="F144" s="35">
        <f>SUMIFS(СВЦЭМ!$D$33:$D$776,СВЦЭМ!$A$33:$A$776,$A144,СВЦЭМ!$B$33:$B$776,F$119)+'СЕТ СН'!$I$11+СВЦЭМ!$D$10+'СЕТ СН'!$I$5-'СЕТ СН'!$I$21</f>
        <v>3958.7119309400005</v>
      </c>
      <c r="G144" s="35">
        <f>SUMIFS(СВЦЭМ!$D$33:$D$776,СВЦЭМ!$A$33:$A$776,$A144,СВЦЭМ!$B$33:$B$776,G$119)+'СЕТ СН'!$I$11+СВЦЭМ!$D$10+'СЕТ СН'!$I$5-'СЕТ СН'!$I$21</f>
        <v>3966.51466673</v>
      </c>
      <c r="H144" s="35">
        <f>SUMIFS(СВЦЭМ!$D$33:$D$776,СВЦЭМ!$A$33:$A$776,$A144,СВЦЭМ!$B$33:$B$776,H$119)+'СЕТ СН'!$I$11+СВЦЭМ!$D$10+'СЕТ СН'!$I$5-'СЕТ СН'!$I$21</f>
        <v>3879.0069329200001</v>
      </c>
      <c r="I144" s="35">
        <f>SUMIFS(СВЦЭМ!$D$33:$D$776,СВЦЭМ!$A$33:$A$776,$A144,СВЦЭМ!$B$33:$B$776,I$119)+'СЕТ СН'!$I$11+СВЦЭМ!$D$10+'СЕТ СН'!$I$5-'СЕТ СН'!$I$21</f>
        <v>3793.9327104000004</v>
      </c>
      <c r="J144" s="35">
        <f>SUMIFS(СВЦЭМ!$D$33:$D$776,СВЦЭМ!$A$33:$A$776,$A144,СВЦЭМ!$B$33:$B$776,J$119)+'СЕТ СН'!$I$11+СВЦЭМ!$D$10+'СЕТ СН'!$I$5-'СЕТ СН'!$I$21</f>
        <v>3727.0115683200002</v>
      </c>
      <c r="K144" s="35">
        <f>SUMIFS(СВЦЭМ!$D$33:$D$776,СВЦЭМ!$A$33:$A$776,$A144,СВЦЭМ!$B$33:$B$776,K$119)+'СЕТ СН'!$I$11+СВЦЭМ!$D$10+'СЕТ СН'!$I$5-'СЕТ СН'!$I$21</f>
        <v>3679.06845122</v>
      </c>
      <c r="L144" s="35">
        <f>SUMIFS(СВЦЭМ!$D$33:$D$776,СВЦЭМ!$A$33:$A$776,$A144,СВЦЭМ!$B$33:$B$776,L$119)+'СЕТ СН'!$I$11+СВЦЭМ!$D$10+'СЕТ СН'!$I$5-'СЕТ СН'!$I$21</f>
        <v>3666.0395199900004</v>
      </c>
      <c r="M144" s="35">
        <f>SUMIFS(СВЦЭМ!$D$33:$D$776,СВЦЭМ!$A$33:$A$776,$A144,СВЦЭМ!$B$33:$B$776,M$119)+'СЕТ СН'!$I$11+СВЦЭМ!$D$10+'СЕТ СН'!$I$5-'СЕТ СН'!$I$21</f>
        <v>3652.3068771200001</v>
      </c>
      <c r="N144" s="35">
        <f>SUMIFS(СВЦЭМ!$D$33:$D$776,СВЦЭМ!$A$33:$A$776,$A144,СВЦЭМ!$B$33:$B$776,N$119)+'СЕТ СН'!$I$11+СВЦЭМ!$D$10+'СЕТ СН'!$I$5-'СЕТ СН'!$I$21</f>
        <v>3651.7562608000003</v>
      </c>
      <c r="O144" s="35">
        <f>SUMIFS(СВЦЭМ!$D$33:$D$776,СВЦЭМ!$A$33:$A$776,$A144,СВЦЭМ!$B$33:$B$776,O$119)+'СЕТ СН'!$I$11+СВЦЭМ!$D$10+'СЕТ СН'!$I$5-'СЕТ СН'!$I$21</f>
        <v>3645.69056159</v>
      </c>
      <c r="P144" s="35">
        <f>SUMIFS(СВЦЭМ!$D$33:$D$776,СВЦЭМ!$A$33:$A$776,$A144,СВЦЭМ!$B$33:$B$776,P$119)+'СЕТ СН'!$I$11+СВЦЭМ!$D$10+'СЕТ СН'!$I$5-'СЕТ СН'!$I$21</f>
        <v>3644.39926036</v>
      </c>
      <c r="Q144" s="35">
        <f>SUMIFS(СВЦЭМ!$D$33:$D$776,СВЦЭМ!$A$33:$A$776,$A144,СВЦЭМ!$B$33:$B$776,Q$119)+'СЕТ СН'!$I$11+СВЦЭМ!$D$10+'СЕТ СН'!$I$5-'СЕТ СН'!$I$21</f>
        <v>3642.4251224700001</v>
      </c>
      <c r="R144" s="35">
        <f>SUMIFS(СВЦЭМ!$D$33:$D$776,СВЦЭМ!$A$33:$A$776,$A144,СВЦЭМ!$B$33:$B$776,R$119)+'СЕТ СН'!$I$11+СВЦЭМ!$D$10+'СЕТ СН'!$I$5-'СЕТ СН'!$I$21</f>
        <v>3637.4092332500004</v>
      </c>
      <c r="S144" s="35">
        <f>SUMIFS(СВЦЭМ!$D$33:$D$776,СВЦЭМ!$A$33:$A$776,$A144,СВЦЭМ!$B$33:$B$776,S$119)+'СЕТ СН'!$I$11+СВЦЭМ!$D$10+'СЕТ СН'!$I$5-'СЕТ СН'!$I$21</f>
        <v>3622.4287785400002</v>
      </c>
      <c r="T144" s="35">
        <f>SUMIFS(СВЦЭМ!$D$33:$D$776,СВЦЭМ!$A$33:$A$776,$A144,СВЦЭМ!$B$33:$B$776,T$119)+'СЕТ СН'!$I$11+СВЦЭМ!$D$10+'СЕТ СН'!$I$5-'СЕТ СН'!$I$21</f>
        <v>3624.1977322100001</v>
      </c>
      <c r="U144" s="35">
        <f>SUMIFS(СВЦЭМ!$D$33:$D$776,СВЦЭМ!$A$33:$A$776,$A144,СВЦЭМ!$B$33:$B$776,U$119)+'СЕТ СН'!$I$11+СВЦЭМ!$D$10+'СЕТ СН'!$I$5-'СЕТ СН'!$I$21</f>
        <v>3619.4553496500002</v>
      </c>
      <c r="V144" s="35">
        <f>SUMIFS(СВЦЭМ!$D$33:$D$776,СВЦЭМ!$A$33:$A$776,$A144,СВЦЭМ!$B$33:$B$776,V$119)+'СЕТ СН'!$I$11+СВЦЭМ!$D$10+'СЕТ СН'!$I$5-'СЕТ СН'!$I$21</f>
        <v>3612.2021164400003</v>
      </c>
      <c r="W144" s="35">
        <f>SUMIFS(СВЦЭМ!$D$33:$D$776,СВЦЭМ!$A$33:$A$776,$A144,СВЦЭМ!$B$33:$B$776,W$119)+'СЕТ СН'!$I$11+СВЦЭМ!$D$10+'СЕТ СН'!$I$5-'СЕТ СН'!$I$21</f>
        <v>3629.1597834000004</v>
      </c>
      <c r="X144" s="35">
        <f>SUMIFS(СВЦЭМ!$D$33:$D$776,СВЦЭМ!$A$33:$A$776,$A144,СВЦЭМ!$B$33:$B$776,X$119)+'СЕТ СН'!$I$11+СВЦЭМ!$D$10+'СЕТ СН'!$I$5-'СЕТ СН'!$I$21</f>
        <v>3642.9232534000002</v>
      </c>
      <c r="Y144" s="35">
        <f>SUMIFS(СВЦЭМ!$D$33:$D$776,СВЦЭМ!$A$33:$A$776,$A144,СВЦЭМ!$B$33:$B$776,Y$119)+'СЕТ СН'!$I$11+СВЦЭМ!$D$10+'СЕТ СН'!$I$5-'СЕТ СН'!$I$21</f>
        <v>3685.0133145700001</v>
      </c>
    </row>
    <row r="145" spans="1:27" ht="15.75" x14ac:dyDescent="0.2">
      <c r="A145" s="34">
        <f t="shared" si="3"/>
        <v>43611</v>
      </c>
      <c r="B145" s="35">
        <f>SUMIFS(СВЦЭМ!$D$33:$D$776,СВЦЭМ!$A$33:$A$776,$A145,СВЦЭМ!$B$33:$B$776,B$119)+'СЕТ СН'!$I$11+СВЦЭМ!$D$10+'СЕТ СН'!$I$5-'СЕТ СН'!$I$21</f>
        <v>3775.1465670000002</v>
      </c>
      <c r="C145" s="35">
        <f>SUMIFS(СВЦЭМ!$D$33:$D$776,СВЦЭМ!$A$33:$A$776,$A145,СВЦЭМ!$B$33:$B$776,C$119)+'СЕТ СН'!$I$11+СВЦЭМ!$D$10+'СЕТ СН'!$I$5-'СЕТ СН'!$I$21</f>
        <v>3888.5270238000003</v>
      </c>
      <c r="D145" s="35">
        <f>SUMIFS(СВЦЭМ!$D$33:$D$776,СВЦЭМ!$A$33:$A$776,$A145,СВЦЭМ!$B$33:$B$776,D$119)+'СЕТ СН'!$I$11+СВЦЭМ!$D$10+'СЕТ СН'!$I$5-'СЕТ СН'!$I$21</f>
        <v>3985.8999444000001</v>
      </c>
      <c r="E145" s="35">
        <f>SUMIFS(СВЦЭМ!$D$33:$D$776,СВЦЭМ!$A$33:$A$776,$A145,СВЦЭМ!$B$33:$B$776,E$119)+'СЕТ СН'!$I$11+СВЦЭМ!$D$10+'СЕТ СН'!$I$5-'СЕТ СН'!$I$21</f>
        <v>4000.8165414100004</v>
      </c>
      <c r="F145" s="35">
        <f>SUMIFS(СВЦЭМ!$D$33:$D$776,СВЦЭМ!$A$33:$A$776,$A145,СВЦЭМ!$B$33:$B$776,F$119)+'СЕТ СН'!$I$11+СВЦЭМ!$D$10+'СЕТ СН'!$I$5-'СЕТ СН'!$I$21</f>
        <v>3999.2264637500002</v>
      </c>
      <c r="G145" s="35">
        <f>SUMIFS(СВЦЭМ!$D$33:$D$776,СВЦЭМ!$A$33:$A$776,$A145,СВЦЭМ!$B$33:$B$776,G$119)+'СЕТ СН'!$I$11+СВЦЭМ!$D$10+'СЕТ СН'!$I$5-'СЕТ СН'!$I$21</f>
        <v>3991.42967873</v>
      </c>
      <c r="H145" s="35">
        <f>SUMIFS(СВЦЭМ!$D$33:$D$776,СВЦЭМ!$A$33:$A$776,$A145,СВЦЭМ!$B$33:$B$776,H$119)+'СЕТ СН'!$I$11+СВЦЭМ!$D$10+'СЕТ СН'!$I$5-'СЕТ СН'!$I$21</f>
        <v>3908.9415397299999</v>
      </c>
      <c r="I145" s="35">
        <f>SUMIFS(СВЦЭМ!$D$33:$D$776,СВЦЭМ!$A$33:$A$776,$A145,СВЦЭМ!$B$33:$B$776,I$119)+'СЕТ СН'!$I$11+СВЦЭМ!$D$10+'СЕТ СН'!$I$5-'СЕТ СН'!$I$21</f>
        <v>3802.6727778900004</v>
      </c>
      <c r="J145" s="35">
        <f>SUMIFS(СВЦЭМ!$D$33:$D$776,СВЦЭМ!$A$33:$A$776,$A145,СВЦЭМ!$B$33:$B$776,J$119)+'СЕТ СН'!$I$11+СВЦЭМ!$D$10+'СЕТ СН'!$I$5-'СЕТ СН'!$I$21</f>
        <v>3688.6609068600001</v>
      </c>
      <c r="K145" s="35">
        <f>SUMIFS(СВЦЭМ!$D$33:$D$776,СВЦЭМ!$A$33:$A$776,$A145,СВЦЭМ!$B$33:$B$776,K$119)+'СЕТ СН'!$I$11+СВЦЭМ!$D$10+'СЕТ СН'!$I$5-'СЕТ СН'!$I$21</f>
        <v>3661.4309010800002</v>
      </c>
      <c r="L145" s="35">
        <f>SUMIFS(СВЦЭМ!$D$33:$D$776,СВЦЭМ!$A$33:$A$776,$A145,СВЦЭМ!$B$33:$B$776,L$119)+'СЕТ СН'!$I$11+СВЦЭМ!$D$10+'СЕТ СН'!$I$5-'СЕТ СН'!$I$21</f>
        <v>3663.9273803400001</v>
      </c>
      <c r="M145" s="35">
        <f>SUMIFS(СВЦЭМ!$D$33:$D$776,СВЦЭМ!$A$33:$A$776,$A145,СВЦЭМ!$B$33:$B$776,M$119)+'СЕТ СН'!$I$11+СВЦЭМ!$D$10+'СЕТ СН'!$I$5-'СЕТ СН'!$I$21</f>
        <v>3652.86987146</v>
      </c>
      <c r="N145" s="35">
        <f>SUMIFS(СВЦЭМ!$D$33:$D$776,СВЦЭМ!$A$33:$A$776,$A145,СВЦЭМ!$B$33:$B$776,N$119)+'СЕТ СН'!$I$11+СВЦЭМ!$D$10+'СЕТ СН'!$I$5-'СЕТ СН'!$I$21</f>
        <v>3654.2046124300005</v>
      </c>
      <c r="O145" s="35">
        <f>SUMIFS(СВЦЭМ!$D$33:$D$776,СВЦЭМ!$A$33:$A$776,$A145,СВЦЭМ!$B$33:$B$776,O$119)+'СЕТ СН'!$I$11+СВЦЭМ!$D$10+'СЕТ СН'!$I$5-'СЕТ СН'!$I$21</f>
        <v>3650.9384555900001</v>
      </c>
      <c r="P145" s="35">
        <f>SUMIFS(СВЦЭМ!$D$33:$D$776,СВЦЭМ!$A$33:$A$776,$A145,СВЦЭМ!$B$33:$B$776,P$119)+'СЕТ СН'!$I$11+СВЦЭМ!$D$10+'СЕТ СН'!$I$5-'СЕТ СН'!$I$21</f>
        <v>3651.7071165900002</v>
      </c>
      <c r="Q145" s="35">
        <f>SUMIFS(СВЦЭМ!$D$33:$D$776,СВЦЭМ!$A$33:$A$776,$A145,СВЦЭМ!$B$33:$B$776,Q$119)+'СЕТ СН'!$I$11+СВЦЭМ!$D$10+'СЕТ СН'!$I$5-'СЕТ СН'!$I$21</f>
        <v>3655.49612093</v>
      </c>
      <c r="R145" s="35">
        <f>SUMIFS(СВЦЭМ!$D$33:$D$776,СВЦЭМ!$A$33:$A$776,$A145,СВЦЭМ!$B$33:$B$776,R$119)+'СЕТ СН'!$I$11+СВЦЭМ!$D$10+'СЕТ СН'!$I$5-'СЕТ СН'!$I$21</f>
        <v>3656.3333636300003</v>
      </c>
      <c r="S145" s="35">
        <f>SUMIFS(СВЦЭМ!$D$33:$D$776,СВЦЭМ!$A$33:$A$776,$A145,СВЦЭМ!$B$33:$B$776,S$119)+'СЕТ СН'!$I$11+СВЦЭМ!$D$10+'СЕТ СН'!$I$5-'СЕТ СН'!$I$21</f>
        <v>3597.0070409300001</v>
      </c>
      <c r="T145" s="35">
        <f>SUMIFS(СВЦЭМ!$D$33:$D$776,СВЦЭМ!$A$33:$A$776,$A145,СВЦЭМ!$B$33:$B$776,T$119)+'СЕТ СН'!$I$11+СВЦЭМ!$D$10+'СЕТ СН'!$I$5-'СЕТ СН'!$I$21</f>
        <v>3593.9340325400003</v>
      </c>
      <c r="U145" s="35">
        <f>SUMIFS(СВЦЭМ!$D$33:$D$776,СВЦЭМ!$A$33:$A$776,$A145,СВЦЭМ!$B$33:$B$776,U$119)+'СЕТ СН'!$I$11+СВЦЭМ!$D$10+'СЕТ СН'!$I$5-'СЕТ СН'!$I$21</f>
        <v>3581.4092233900001</v>
      </c>
      <c r="V145" s="35">
        <f>SUMIFS(СВЦЭМ!$D$33:$D$776,СВЦЭМ!$A$33:$A$776,$A145,СВЦЭМ!$B$33:$B$776,V$119)+'СЕТ СН'!$I$11+СВЦЭМ!$D$10+'СЕТ СН'!$I$5-'СЕТ СН'!$I$21</f>
        <v>3586.92283477</v>
      </c>
      <c r="W145" s="35">
        <f>SUMIFS(СВЦЭМ!$D$33:$D$776,СВЦЭМ!$A$33:$A$776,$A145,СВЦЭМ!$B$33:$B$776,W$119)+'СЕТ СН'!$I$11+СВЦЭМ!$D$10+'СЕТ СН'!$I$5-'СЕТ СН'!$I$21</f>
        <v>3615.2525059899999</v>
      </c>
      <c r="X145" s="35">
        <f>SUMIFS(СВЦЭМ!$D$33:$D$776,СВЦЭМ!$A$33:$A$776,$A145,СВЦЭМ!$B$33:$B$776,X$119)+'СЕТ СН'!$I$11+СВЦЭМ!$D$10+'СЕТ СН'!$I$5-'СЕТ СН'!$I$21</f>
        <v>3609.5924748000002</v>
      </c>
      <c r="Y145" s="35">
        <f>SUMIFS(СВЦЭМ!$D$33:$D$776,СВЦЭМ!$A$33:$A$776,$A145,СВЦЭМ!$B$33:$B$776,Y$119)+'СЕТ СН'!$I$11+СВЦЭМ!$D$10+'СЕТ СН'!$I$5-'СЕТ СН'!$I$21</f>
        <v>3639.8327563500002</v>
      </c>
    </row>
    <row r="146" spans="1:27" ht="15.75" x14ac:dyDescent="0.2">
      <c r="A146" s="34">
        <f t="shared" si="3"/>
        <v>43612</v>
      </c>
      <c r="B146" s="35">
        <f>SUMIFS(СВЦЭМ!$D$33:$D$776,СВЦЭМ!$A$33:$A$776,$A146,СВЦЭМ!$B$33:$B$776,B$119)+'СЕТ СН'!$I$11+СВЦЭМ!$D$10+'СЕТ СН'!$I$5-'СЕТ СН'!$I$21</f>
        <v>3786.6687694500001</v>
      </c>
      <c r="C146" s="35">
        <f>SUMIFS(СВЦЭМ!$D$33:$D$776,СВЦЭМ!$A$33:$A$776,$A146,СВЦЭМ!$B$33:$B$776,C$119)+'СЕТ СН'!$I$11+СВЦЭМ!$D$10+'СЕТ СН'!$I$5-'СЕТ СН'!$I$21</f>
        <v>3848.1345150100001</v>
      </c>
      <c r="D146" s="35">
        <f>SUMIFS(СВЦЭМ!$D$33:$D$776,СВЦЭМ!$A$33:$A$776,$A146,СВЦЭМ!$B$33:$B$776,D$119)+'СЕТ СН'!$I$11+СВЦЭМ!$D$10+'СЕТ СН'!$I$5-'СЕТ СН'!$I$21</f>
        <v>3921.6238170500001</v>
      </c>
      <c r="E146" s="35">
        <f>SUMIFS(СВЦЭМ!$D$33:$D$776,СВЦЭМ!$A$33:$A$776,$A146,СВЦЭМ!$B$33:$B$776,E$119)+'СЕТ СН'!$I$11+СВЦЭМ!$D$10+'СЕТ СН'!$I$5-'СЕТ СН'!$I$21</f>
        <v>3940.2048283700001</v>
      </c>
      <c r="F146" s="35">
        <f>SUMIFS(СВЦЭМ!$D$33:$D$776,СВЦЭМ!$A$33:$A$776,$A146,СВЦЭМ!$B$33:$B$776,F$119)+'СЕТ СН'!$I$11+СВЦЭМ!$D$10+'СЕТ СН'!$I$5-'СЕТ СН'!$I$21</f>
        <v>3951.41172508</v>
      </c>
      <c r="G146" s="35">
        <f>SUMIFS(СВЦЭМ!$D$33:$D$776,СВЦЭМ!$A$33:$A$776,$A146,СВЦЭМ!$B$33:$B$776,G$119)+'СЕТ СН'!$I$11+СВЦЭМ!$D$10+'СЕТ СН'!$I$5-'СЕТ СН'!$I$21</f>
        <v>3942.9688059</v>
      </c>
      <c r="H146" s="35">
        <f>SUMIFS(СВЦЭМ!$D$33:$D$776,СВЦЭМ!$A$33:$A$776,$A146,СВЦЭМ!$B$33:$B$776,H$119)+'СЕТ СН'!$I$11+СВЦЭМ!$D$10+'СЕТ СН'!$I$5-'СЕТ СН'!$I$21</f>
        <v>3846.6696183700001</v>
      </c>
      <c r="I146" s="35">
        <f>SUMIFS(СВЦЭМ!$D$33:$D$776,СВЦЭМ!$A$33:$A$776,$A146,СВЦЭМ!$B$33:$B$776,I$119)+'СЕТ СН'!$I$11+СВЦЭМ!$D$10+'СЕТ СН'!$I$5-'СЕТ СН'!$I$21</f>
        <v>3793.3970454500004</v>
      </c>
      <c r="J146" s="35">
        <f>SUMIFS(СВЦЭМ!$D$33:$D$776,СВЦЭМ!$A$33:$A$776,$A146,СВЦЭМ!$B$33:$B$776,J$119)+'СЕТ СН'!$I$11+СВЦЭМ!$D$10+'СЕТ СН'!$I$5-'СЕТ СН'!$I$21</f>
        <v>3747.4885615500002</v>
      </c>
      <c r="K146" s="35">
        <f>SUMIFS(СВЦЭМ!$D$33:$D$776,СВЦЭМ!$A$33:$A$776,$A146,СВЦЭМ!$B$33:$B$776,K$119)+'СЕТ СН'!$I$11+СВЦЭМ!$D$10+'СЕТ СН'!$I$5-'СЕТ СН'!$I$21</f>
        <v>3680.9942048500002</v>
      </c>
      <c r="L146" s="35">
        <f>SUMIFS(СВЦЭМ!$D$33:$D$776,СВЦЭМ!$A$33:$A$776,$A146,СВЦЭМ!$B$33:$B$776,L$119)+'СЕТ СН'!$I$11+СВЦЭМ!$D$10+'СЕТ СН'!$I$5-'СЕТ СН'!$I$21</f>
        <v>3670.2041400900002</v>
      </c>
      <c r="M146" s="35">
        <f>SUMIFS(СВЦЭМ!$D$33:$D$776,СВЦЭМ!$A$33:$A$776,$A146,СВЦЭМ!$B$33:$B$776,M$119)+'СЕТ СН'!$I$11+СВЦЭМ!$D$10+'СЕТ СН'!$I$5-'СЕТ СН'!$I$21</f>
        <v>3659.4801103500004</v>
      </c>
      <c r="N146" s="35">
        <f>SUMIFS(СВЦЭМ!$D$33:$D$776,СВЦЭМ!$A$33:$A$776,$A146,СВЦЭМ!$B$33:$B$776,N$119)+'СЕТ СН'!$I$11+СВЦЭМ!$D$10+'СЕТ СН'!$I$5-'СЕТ СН'!$I$21</f>
        <v>3647.8392165600003</v>
      </c>
      <c r="O146" s="35">
        <f>SUMIFS(СВЦЭМ!$D$33:$D$776,СВЦЭМ!$A$33:$A$776,$A146,СВЦЭМ!$B$33:$B$776,O$119)+'СЕТ СН'!$I$11+СВЦЭМ!$D$10+'СЕТ СН'!$I$5-'СЕТ СН'!$I$21</f>
        <v>3661.5867348800002</v>
      </c>
      <c r="P146" s="35">
        <f>SUMIFS(СВЦЭМ!$D$33:$D$776,СВЦЭМ!$A$33:$A$776,$A146,СВЦЭМ!$B$33:$B$776,P$119)+'СЕТ СН'!$I$11+СВЦЭМ!$D$10+'СЕТ СН'!$I$5-'СЕТ СН'!$I$21</f>
        <v>3660.8010635400001</v>
      </c>
      <c r="Q146" s="35">
        <f>SUMIFS(СВЦЭМ!$D$33:$D$776,СВЦЭМ!$A$33:$A$776,$A146,СВЦЭМ!$B$33:$B$776,Q$119)+'СЕТ СН'!$I$11+СВЦЭМ!$D$10+'СЕТ СН'!$I$5-'СЕТ СН'!$I$21</f>
        <v>3654.1729340900001</v>
      </c>
      <c r="R146" s="35">
        <f>SUMIFS(СВЦЭМ!$D$33:$D$776,СВЦЭМ!$A$33:$A$776,$A146,СВЦЭМ!$B$33:$B$776,R$119)+'СЕТ СН'!$I$11+СВЦЭМ!$D$10+'СЕТ СН'!$I$5-'СЕТ СН'!$I$21</f>
        <v>3652.8079599400003</v>
      </c>
      <c r="S146" s="35">
        <f>SUMIFS(СВЦЭМ!$D$33:$D$776,СВЦЭМ!$A$33:$A$776,$A146,СВЦЭМ!$B$33:$B$776,S$119)+'СЕТ СН'!$I$11+СВЦЭМ!$D$10+'СЕТ СН'!$I$5-'СЕТ СН'!$I$21</f>
        <v>3660.46624294</v>
      </c>
      <c r="T146" s="35">
        <f>SUMIFS(СВЦЭМ!$D$33:$D$776,СВЦЭМ!$A$33:$A$776,$A146,СВЦЭМ!$B$33:$B$776,T$119)+'СЕТ СН'!$I$11+СВЦЭМ!$D$10+'СЕТ СН'!$I$5-'СЕТ СН'!$I$21</f>
        <v>3657.9966546000001</v>
      </c>
      <c r="U146" s="35">
        <f>SUMIFS(СВЦЭМ!$D$33:$D$776,СВЦЭМ!$A$33:$A$776,$A146,СВЦЭМ!$B$33:$B$776,U$119)+'СЕТ СН'!$I$11+СВЦЭМ!$D$10+'СЕТ СН'!$I$5-'СЕТ СН'!$I$21</f>
        <v>3650.2111043499999</v>
      </c>
      <c r="V146" s="35">
        <f>SUMIFS(СВЦЭМ!$D$33:$D$776,СВЦЭМ!$A$33:$A$776,$A146,СВЦЭМ!$B$33:$B$776,V$119)+'СЕТ СН'!$I$11+СВЦЭМ!$D$10+'СЕТ СН'!$I$5-'СЕТ СН'!$I$21</f>
        <v>3640.6432951300003</v>
      </c>
      <c r="W146" s="35">
        <f>SUMIFS(СВЦЭМ!$D$33:$D$776,СВЦЭМ!$A$33:$A$776,$A146,СВЦЭМ!$B$33:$B$776,W$119)+'СЕТ СН'!$I$11+СВЦЭМ!$D$10+'СЕТ СН'!$I$5-'СЕТ СН'!$I$21</f>
        <v>3603.9071925300004</v>
      </c>
      <c r="X146" s="35">
        <f>SUMIFS(СВЦЭМ!$D$33:$D$776,СВЦЭМ!$A$33:$A$776,$A146,СВЦЭМ!$B$33:$B$776,X$119)+'СЕТ СН'!$I$11+СВЦЭМ!$D$10+'СЕТ СН'!$I$5-'СЕТ СН'!$I$21</f>
        <v>3622.5500391800001</v>
      </c>
      <c r="Y146" s="35">
        <f>SUMIFS(СВЦЭМ!$D$33:$D$776,СВЦЭМ!$A$33:$A$776,$A146,СВЦЭМ!$B$33:$B$776,Y$119)+'СЕТ СН'!$I$11+СВЦЭМ!$D$10+'СЕТ СН'!$I$5-'СЕТ СН'!$I$21</f>
        <v>3706.6754976000002</v>
      </c>
    </row>
    <row r="147" spans="1:27" ht="15.75" x14ac:dyDescent="0.2">
      <c r="A147" s="34">
        <f t="shared" si="3"/>
        <v>43613</v>
      </c>
      <c r="B147" s="35">
        <f>SUMIFS(СВЦЭМ!$D$33:$D$776,СВЦЭМ!$A$33:$A$776,$A147,СВЦЭМ!$B$33:$B$776,B$119)+'СЕТ СН'!$I$11+СВЦЭМ!$D$10+'СЕТ СН'!$I$5-'СЕТ СН'!$I$21</f>
        <v>3834.7802572999999</v>
      </c>
      <c r="C147" s="35">
        <f>SUMIFS(СВЦЭМ!$D$33:$D$776,СВЦЭМ!$A$33:$A$776,$A147,СВЦЭМ!$B$33:$B$776,C$119)+'СЕТ СН'!$I$11+СВЦЭМ!$D$10+'СЕТ СН'!$I$5-'СЕТ СН'!$I$21</f>
        <v>3921.4371332300002</v>
      </c>
      <c r="D147" s="35">
        <f>SUMIFS(СВЦЭМ!$D$33:$D$776,СВЦЭМ!$A$33:$A$776,$A147,СВЦЭМ!$B$33:$B$776,D$119)+'СЕТ СН'!$I$11+СВЦЭМ!$D$10+'СЕТ СН'!$I$5-'СЕТ СН'!$I$21</f>
        <v>4020.6732810100002</v>
      </c>
      <c r="E147" s="35">
        <f>SUMIFS(СВЦЭМ!$D$33:$D$776,СВЦЭМ!$A$33:$A$776,$A147,СВЦЭМ!$B$33:$B$776,E$119)+'СЕТ СН'!$I$11+СВЦЭМ!$D$10+'СЕТ СН'!$I$5-'СЕТ СН'!$I$21</f>
        <v>4036.6637565000001</v>
      </c>
      <c r="F147" s="35">
        <f>SUMIFS(СВЦЭМ!$D$33:$D$776,СВЦЭМ!$A$33:$A$776,$A147,СВЦЭМ!$B$33:$B$776,F$119)+'СЕТ СН'!$I$11+СВЦЭМ!$D$10+'СЕТ СН'!$I$5-'СЕТ СН'!$I$21</f>
        <v>4036.5553109800003</v>
      </c>
      <c r="G147" s="35">
        <f>SUMIFS(СВЦЭМ!$D$33:$D$776,СВЦЭМ!$A$33:$A$776,$A147,СВЦЭМ!$B$33:$B$776,G$119)+'СЕТ СН'!$I$11+СВЦЭМ!$D$10+'СЕТ СН'!$I$5-'СЕТ СН'!$I$21</f>
        <v>4044.4729914400004</v>
      </c>
      <c r="H147" s="35">
        <f>SUMIFS(СВЦЭМ!$D$33:$D$776,СВЦЭМ!$A$33:$A$776,$A147,СВЦЭМ!$B$33:$B$776,H$119)+'СЕТ СН'!$I$11+СВЦЭМ!$D$10+'СЕТ СН'!$I$5-'СЕТ СН'!$I$21</f>
        <v>3957.6051975700002</v>
      </c>
      <c r="I147" s="35">
        <f>SUMIFS(СВЦЭМ!$D$33:$D$776,СВЦЭМ!$A$33:$A$776,$A147,СВЦЭМ!$B$33:$B$776,I$119)+'СЕТ СН'!$I$11+СВЦЭМ!$D$10+'СЕТ СН'!$I$5-'СЕТ СН'!$I$21</f>
        <v>3826.8103474400004</v>
      </c>
      <c r="J147" s="35">
        <f>SUMIFS(СВЦЭМ!$D$33:$D$776,СВЦЭМ!$A$33:$A$776,$A147,СВЦЭМ!$B$33:$B$776,J$119)+'СЕТ СН'!$I$11+СВЦЭМ!$D$10+'СЕТ СН'!$I$5-'СЕТ СН'!$I$21</f>
        <v>3721.3928946100004</v>
      </c>
      <c r="K147" s="35">
        <f>SUMIFS(СВЦЭМ!$D$33:$D$776,СВЦЭМ!$A$33:$A$776,$A147,СВЦЭМ!$B$33:$B$776,K$119)+'СЕТ СН'!$I$11+СВЦЭМ!$D$10+'СЕТ СН'!$I$5-'СЕТ СН'!$I$21</f>
        <v>3650.3852555600001</v>
      </c>
      <c r="L147" s="35">
        <f>SUMIFS(СВЦЭМ!$D$33:$D$776,СВЦЭМ!$A$33:$A$776,$A147,СВЦЭМ!$B$33:$B$776,L$119)+'СЕТ СН'!$I$11+СВЦЭМ!$D$10+'СЕТ СН'!$I$5-'СЕТ СН'!$I$21</f>
        <v>3620.1020053300003</v>
      </c>
      <c r="M147" s="35">
        <f>SUMIFS(СВЦЭМ!$D$33:$D$776,СВЦЭМ!$A$33:$A$776,$A147,СВЦЭМ!$B$33:$B$776,M$119)+'СЕТ СН'!$I$11+СВЦЭМ!$D$10+'СЕТ СН'!$I$5-'СЕТ СН'!$I$21</f>
        <v>3612.90078855</v>
      </c>
      <c r="N147" s="35">
        <f>SUMIFS(СВЦЭМ!$D$33:$D$776,СВЦЭМ!$A$33:$A$776,$A147,СВЦЭМ!$B$33:$B$776,N$119)+'СЕТ СН'!$I$11+СВЦЭМ!$D$10+'СЕТ СН'!$I$5-'СЕТ СН'!$I$21</f>
        <v>3613.8300866500003</v>
      </c>
      <c r="O147" s="35">
        <f>SUMIFS(СВЦЭМ!$D$33:$D$776,СВЦЭМ!$A$33:$A$776,$A147,СВЦЭМ!$B$33:$B$776,O$119)+'СЕТ СН'!$I$11+СВЦЭМ!$D$10+'СЕТ СН'!$I$5-'СЕТ СН'!$I$21</f>
        <v>3608.2335353500002</v>
      </c>
      <c r="P147" s="35">
        <f>SUMIFS(СВЦЭМ!$D$33:$D$776,СВЦЭМ!$A$33:$A$776,$A147,СВЦЭМ!$B$33:$B$776,P$119)+'СЕТ СН'!$I$11+СВЦЭМ!$D$10+'СЕТ СН'!$I$5-'СЕТ СН'!$I$21</f>
        <v>3610.8075177200003</v>
      </c>
      <c r="Q147" s="35">
        <f>SUMIFS(СВЦЭМ!$D$33:$D$776,СВЦЭМ!$A$33:$A$776,$A147,СВЦЭМ!$B$33:$B$776,Q$119)+'СЕТ СН'!$I$11+СВЦЭМ!$D$10+'СЕТ СН'!$I$5-'СЕТ СН'!$I$21</f>
        <v>3610.4941959900002</v>
      </c>
      <c r="R147" s="35">
        <f>SUMIFS(СВЦЭМ!$D$33:$D$776,СВЦЭМ!$A$33:$A$776,$A147,СВЦЭМ!$B$33:$B$776,R$119)+'СЕТ СН'!$I$11+СВЦЭМ!$D$10+'СЕТ СН'!$I$5-'СЕТ СН'!$I$21</f>
        <v>3619.0812331800003</v>
      </c>
      <c r="S147" s="35">
        <f>SUMIFS(СВЦЭМ!$D$33:$D$776,СВЦЭМ!$A$33:$A$776,$A147,СВЦЭМ!$B$33:$B$776,S$119)+'СЕТ СН'!$I$11+СВЦЭМ!$D$10+'СЕТ СН'!$I$5-'СЕТ СН'!$I$21</f>
        <v>3626.2944318100003</v>
      </c>
      <c r="T147" s="35">
        <f>SUMIFS(СВЦЭМ!$D$33:$D$776,СВЦЭМ!$A$33:$A$776,$A147,СВЦЭМ!$B$33:$B$776,T$119)+'СЕТ СН'!$I$11+СВЦЭМ!$D$10+'СЕТ СН'!$I$5-'СЕТ СН'!$I$21</f>
        <v>3628.0087046200001</v>
      </c>
      <c r="U147" s="35">
        <f>SUMIFS(СВЦЭМ!$D$33:$D$776,СВЦЭМ!$A$33:$A$776,$A147,СВЦЭМ!$B$33:$B$776,U$119)+'СЕТ СН'!$I$11+СВЦЭМ!$D$10+'СЕТ СН'!$I$5-'СЕТ СН'!$I$21</f>
        <v>3644.6735786600002</v>
      </c>
      <c r="V147" s="35">
        <f>SUMIFS(СВЦЭМ!$D$33:$D$776,СВЦЭМ!$A$33:$A$776,$A147,СВЦЭМ!$B$33:$B$776,V$119)+'СЕТ СН'!$I$11+СВЦЭМ!$D$10+'СЕТ СН'!$I$5-'СЕТ СН'!$I$21</f>
        <v>3651.05643577</v>
      </c>
      <c r="W147" s="35">
        <f>SUMIFS(СВЦЭМ!$D$33:$D$776,СВЦЭМ!$A$33:$A$776,$A147,СВЦЭМ!$B$33:$B$776,W$119)+'СЕТ СН'!$I$11+СВЦЭМ!$D$10+'СЕТ СН'!$I$5-'СЕТ СН'!$I$21</f>
        <v>3634.4623976700004</v>
      </c>
      <c r="X147" s="35">
        <f>SUMIFS(СВЦЭМ!$D$33:$D$776,СВЦЭМ!$A$33:$A$776,$A147,СВЦЭМ!$B$33:$B$776,X$119)+'СЕТ СН'!$I$11+СВЦЭМ!$D$10+'СЕТ СН'!$I$5-'СЕТ СН'!$I$21</f>
        <v>3672.9493066600003</v>
      </c>
      <c r="Y147" s="35">
        <f>SUMIFS(СВЦЭМ!$D$33:$D$776,СВЦЭМ!$A$33:$A$776,$A147,СВЦЭМ!$B$33:$B$776,Y$119)+'СЕТ СН'!$I$11+СВЦЭМ!$D$10+'СЕТ СН'!$I$5-'СЕТ СН'!$I$21</f>
        <v>3745.1271274800001</v>
      </c>
    </row>
    <row r="148" spans="1:27" ht="15.75" x14ac:dyDescent="0.2">
      <c r="A148" s="34">
        <f t="shared" si="3"/>
        <v>43614</v>
      </c>
      <c r="B148" s="35">
        <f>SUMIFS(СВЦЭМ!$D$33:$D$776,СВЦЭМ!$A$33:$A$776,$A148,СВЦЭМ!$B$33:$B$776,B$119)+'СЕТ СН'!$I$11+СВЦЭМ!$D$10+'СЕТ СН'!$I$5-'СЕТ СН'!$I$21</f>
        <v>3903.8003748400001</v>
      </c>
      <c r="C148" s="35">
        <f>SUMIFS(СВЦЭМ!$D$33:$D$776,СВЦЭМ!$A$33:$A$776,$A148,СВЦЭМ!$B$33:$B$776,C$119)+'СЕТ СН'!$I$11+СВЦЭМ!$D$10+'СЕТ СН'!$I$5-'СЕТ СН'!$I$21</f>
        <v>4000.71554401</v>
      </c>
      <c r="D148" s="35">
        <f>SUMIFS(СВЦЭМ!$D$33:$D$776,СВЦЭМ!$A$33:$A$776,$A148,СВЦЭМ!$B$33:$B$776,D$119)+'СЕТ СН'!$I$11+СВЦЭМ!$D$10+'СЕТ СН'!$I$5-'СЕТ СН'!$I$21</f>
        <v>4031.2841225900002</v>
      </c>
      <c r="E148" s="35">
        <f>SUMIFS(СВЦЭМ!$D$33:$D$776,СВЦЭМ!$A$33:$A$776,$A148,СВЦЭМ!$B$33:$B$776,E$119)+'СЕТ СН'!$I$11+СВЦЭМ!$D$10+'СЕТ СН'!$I$5-'СЕТ СН'!$I$21</f>
        <v>4022.0806545900004</v>
      </c>
      <c r="F148" s="35">
        <f>SUMIFS(СВЦЭМ!$D$33:$D$776,СВЦЭМ!$A$33:$A$776,$A148,СВЦЭМ!$B$33:$B$776,F$119)+'СЕТ СН'!$I$11+СВЦЭМ!$D$10+'СЕТ СН'!$I$5-'СЕТ СН'!$I$21</f>
        <v>4018.2095350100003</v>
      </c>
      <c r="G148" s="35">
        <f>SUMIFS(СВЦЭМ!$D$33:$D$776,СВЦЭМ!$A$33:$A$776,$A148,СВЦЭМ!$B$33:$B$776,G$119)+'СЕТ СН'!$I$11+СВЦЭМ!$D$10+'СЕТ СН'!$I$5-'СЕТ СН'!$I$21</f>
        <v>4023.8021739600003</v>
      </c>
      <c r="H148" s="35">
        <f>SUMIFS(СВЦЭМ!$D$33:$D$776,СВЦЭМ!$A$33:$A$776,$A148,СВЦЭМ!$B$33:$B$776,H$119)+'СЕТ СН'!$I$11+СВЦЭМ!$D$10+'СЕТ СН'!$I$5-'СЕТ СН'!$I$21</f>
        <v>4012.7444133900003</v>
      </c>
      <c r="I148" s="35">
        <f>SUMIFS(СВЦЭМ!$D$33:$D$776,СВЦЭМ!$A$33:$A$776,$A148,СВЦЭМ!$B$33:$B$776,I$119)+'СЕТ СН'!$I$11+СВЦЭМ!$D$10+'СЕТ СН'!$I$5-'СЕТ СН'!$I$21</f>
        <v>3902.31101855</v>
      </c>
      <c r="J148" s="35">
        <f>SUMIFS(СВЦЭМ!$D$33:$D$776,СВЦЭМ!$A$33:$A$776,$A148,СВЦЭМ!$B$33:$B$776,J$119)+'СЕТ СН'!$I$11+СВЦЭМ!$D$10+'СЕТ СН'!$I$5-'СЕТ СН'!$I$21</f>
        <v>3799.64731858</v>
      </c>
      <c r="K148" s="35">
        <f>SUMIFS(СВЦЭМ!$D$33:$D$776,СВЦЭМ!$A$33:$A$776,$A148,СВЦЭМ!$B$33:$B$776,K$119)+'СЕТ СН'!$I$11+СВЦЭМ!$D$10+'СЕТ СН'!$I$5-'СЕТ СН'!$I$21</f>
        <v>3730.3380876600004</v>
      </c>
      <c r="L148" s="35">
        <f>SUMIFS(СВЦЭМ!$D$33:$D$776,СВЦЭМ!$A$33:$A$776,$A148,СВЦЭМ!$B$33:$B$776,L$119)+'СЕТ СН'!$I$11+СВЦЭМ!$D$10+'СЕТ СН'!$I$5-'СЕТ СН'!$I$21</f>
        <v>3717.5164293100001</v>
      </c>
      <c r="M148" s="35">
        <f>SUMIFS(СВЦЭМ!$D$33:$D$776,СВЦЭМ!$A$33:$A$776,$A148,СВЦЭМ!$B$33:$B$776,M$119)+'СЕТ СН'!$I$11+СВЦЭМ!$D$10+'СЕТ СН'!$I$5-'СЕТ СН'!$I$21</f>
        <v>3725.4174074400003</v>
      </c>
      <c r="N148" s="35">
        <f>SUMIFS(СВЦЭМ!$D$33:$D$776,СВЦЭМ!$A$33:$A$776,$A148,СВЦЭМ!$B$33:$B$776,N$119)+'СЕТ СН'!$I$11+СВЦЭМ!$D$10+'СЕТ СН'!$I$5-'СЕТ СН'!$I$21</f>
        <v>3725.6476771600001</v>
      </c>
      <c r="O148" s="35">
        <f>SUMIFS(СВЦЭМ!$D$33:$D$776,СВЦЭМ!$A$33:$A$776,$A148,СВЦЭМ!$B$33:$B$776,O$119)+'СЕТ СН'!$I$11+СВЦЭМ!$D$10+'СЕТ СН'!$I$5-'СЕТ СН'!$I$21</f>
        <v>3720.3465827300001</v>
      </c>
      <c r="P148" s="35">
        <f>SUMIFS(СВЦЭМ!$D$33:$D$776,СВЦЭМ!$A$33:$A$776,$A148,СВЦЭМ!$B$33:$B$776,P$119)+'СЕТ СН'!$I$11+СВЦЭМ!$D$10+'СЕТ СН'!$I$5-'СЕТ СН'!$I$21</f>
        <v>3735.6545977400001</v>
      </c>
      <c r="Q148" s="35">
        <f>SUMIFS(СВЦЭМ!$D$33:$D$776,СВЦЭМ!$A$33:$A$776,$A148,СВЦЭМ!$B$33:$B$776,Q$119)+'СЕТ СН'!$I$11+СВЦЭМ!$D$10+'СЕТ СН'!$I$5-'СЕТ СН'!$I$21</f>
        <v>3728.2806161300005</v>
      </c>
      <c r="R148" s="35">
        <f>SUMIFS(СВЦЭМ!$D$33:$D$776,СВЦЭМ!$A$33:$A$776,$A148,СВЦЭМ!$B$33:$B$776,R$119)+'СЕТ СН'!$I$11+СВЦЭМ!$D$10+'СЕТ СН'!$I$5-'СЕТ СН'!$I$21</f>
        <v>3724.1755528800004</v>
      </c>
      <c r="S148" s="35">
        <f>SUMIFS(СВЦЭМ!$D$33:$D$776,СВЦЭМ!$A$33:$A$776,$A148,СВЦЭМ!$B$33:$B$776,S$119)+'СЕТ СН'!$I$11+СВЦЭМ!$D$10+'СЕТ СН'!$I$5-'СЕТ СН'!$I$21</f>
        <v>3731.9592188900001</v>
      </c>
      <c r="T148" s="35">
        <f>SUMIFS(СВЦЭМ!$D$33:$D$776,СВЦЭМ!$A$33:$A$776,$A148,СВЦЭМ!$B$33:$B$776,T$119)+'СЕТ СН'!$I$11+СВЦЭМ!$D$10+'СЕТ СН'!$I$5-'СЕТ СН'!$I$21</f>
        <v>3723.6092971000003</v>
      </c>
      <c r="U148" s="35">
        <f>SUMIFS(СВЦЭМ!$D$33:$D$776,СВЦЭМ!$A$33:$A$776,$A148,СВЦЭМ!$B$33:$B$776,U$119)+'СЕТ СН'!$I$11+СВЦЭМ!$D$10+'СЕТ СН'!$I$5-'СЕТ СН'!$I$21</f>
        <v>3702.9212536499999</v>
      </c>
      <c r="V148" s="35">
        <f>SUMIFS(СВЦЭМ!$D$33:$D$776,СВЦЭМ!$A$33:$A$776,$A148,СВЦЭМ!$B$33:$B$776,V$119)+'СЕТ СН'!$I$11+СВЦЭМ!$D$10+'СЕТ СН'!$I$5-'СЕТ СН'!$I$21</f>
        <v>3693.8165557400002</v>
      </c>
      <c r="W148" s="35">
        <f>SUMIFS(СВЦЭМ!$D$33:$D$776,СВЦЭМ!$A$33:$A$776,$A148,СВЦЭМ!$B$33:$B$776,W$119)+'СЕТ СН'!$I$11+СВЦЭМ!$D$10+'СЕТ СН'!$I$5-'СЕТ СН'!$I$21</f>
        <v>3696.5592166400002</v>
      </c>
      <c r="X148" s="35">
        <f>SUMIFS(СВЦЭМ!$D$33:$D$776,СВЦЭМ!$A$33:$A$776,$A148,СВЦЭМ!$B$33:$B$776,X$119)+'СЕТ СН'!$I$11+СВЦЭМ!$D$10+'СЕТ СН'!$I$5-'СЕТ СН'!$I$21</f>
        <v>3736.6436815800002</v>
      </c>
      <c r="Y148" s="35">
        <f>SUMIFS(СВЦЭМ!$D$33:$D$776,СВЦЭМ!$A$33:$A$776,$A148,СВЦЭМ!$B$33:$B$776,Y$119)+'СЕТ СН'!$I$11+СВЦЭМ!$D$10+'СЕТ СН'!$I$5-'СЕТ СН'!$I$21</f>
        <v>3829.0847111100002</v>
      </c>
    </row>
    <row r="149" spans="1:27" ht="15.75" x14ac:dyDescent="0.2">
      <c r="A149" s="34">
        <f t="shared" si="3"/>
        <v>43615</v>
      </c>
      <c r="B149" s="35">
        <f>SUMIFS(СВЦЭМ!$D$33:$D$776,СВЦЭМ!$A$33:$A$776,$A149,СВЦЭМ!$B$33:$B$776,B$119)+'СЕТ СН'!$I$11+СВЦЭМ!$D$10+'СЕТ СН'!$I$5-'СЕТ СН'!$I$21</f>
        <v>3944.5989529400003</v>
      </c>
      <c r="C149" s="35">
        <f>SUMIFS(СВЦЭМ!$D$33:$D$776,СВЦЭМ!$A$33:$A$776,$A149,СВЦЭМ!$B$33:$B$776,C$119)+'СЕТ СН'!$I$11+СВЦЭМ!$D$10+'СЕТ СН'!$I$5-'СЕТ СН'!$I$21</f>
        <v>3982.64819687</v>
      </c>
      <c r="D149" s="35">
        <f>SUMIFS(СВЦЭМ!$D$33:$D$776,СВЦЭМ!$A$33:$A$776,$A149,СВЦЭМ!$B$33:$B$776,D$119)+'СЕТ СН'!$I$11+СВЦЭМ!$D$10+'СЕТ СН'!$I$5-'СЕТ СН'!$I$21</f>
        <v>4041.9073742500004</v>
      </c>
      <c r="E149" s="35">
        <f>SUMIFS(СВЦЭМ!$D$33:$D$776,СВЦЭМ!$A$33:$A$776,$A149,СВЦЭМ!$B$33:$B$776,E$119)+'СЕТ СН'!$I$11+СВЦЭМ!$D$10+'СЕТ СН'!$I$5-'СЕТ СН'!$I$21</f>
        <v>4030.6139742600003</v>
      </c>
      <c r="F149" s="35">
        <f>SUMIFS(СВЦЭМ!$D$33:$D$776,СВЦЭМ!$A$33:$A$776,$A149,СВЦЭМ!$B$33:$B$776,F$119)+'СЕТ СН'!$I$11+СВЦЭМ!$D$10+'СЕТ СН'!$I$5-'СЕТ СН'!$I$21</f>
        <v>4029.2283713800002</v>
      </c>
      <c r="G149" s="35">
        <f>SUMIFS(СВЦЭМ!$D$33:$D$776,СВЦЭМ!$A$33:$A$776,$A149,СВЦЭМ!$B$33:$B$776,G$119)+'СЕТ СН'!$I$11+СВЦЭМ!$D$10+'СЕТ СН'!$I$5-'СЕТ СН'!$I$21</f>
        <v>4044.1254262299999</v>
      </c>
      <c r="H149" s="35">
        <f>SUMIFS(СВЦЭМ!$D$33:$D$776,СВЦЭМ!$A$33:$A$776,$A149,СВЦЭМ!$B$33:$B$776,H$119)+'СЕТ СН'!$I$11+СВЦЭМ!$D$10+'СЕТ СН'!$I$5-'СЕТ СН'!$I$21</f>
        <v>4045.8774394100001</v>
      </c>
      <c r="I149" s="35">
        <f>SUMIFS(СВЦЭМ!$D$33:$D$776,СВЦЭМ!$A$33:$A$776,$A149,СВЦЭМ!$B$33:$B$776,I$119)+'СЕТ СН'!$I$11+СВЦЭМ!$D$10+'СЕТ СН'!$I$5-'СЕТ СН'!$I$21</f>
        <v>3941.7170796400001</v>
      </c>
      <c r="J149" s="35">
        <f>SUMIFS(СВЦЭМ!$D$33:$D$776,СВЦЭМ!$A$33:$A$776,$A149,СВЦЭМ!$B$33:$B$776,J$119)+'СЕТ СН'!$I$11+СВЦЭМ!$D$10+'СЕТ СН'!$I$5-'СЕТ СН'!$I$21</f>
        <v>3848.28448991</v>
      </c>
      <c r="K149" s="35">
        <f>SUMIFS(СВЦЭМ!$D$33:$D$776,СВЦЭМ!$A$33:$A$776,$A149,СВЦЭМ!$B$33:$B$776,K$119)+'СЕТ СН'!$I$11+СВЦЭМ!$D$10+'СЕТ СН'!$I$5-'СЕТ СН'!$I$21</f>
        <v>3765.5342986700002</v>
      </c>
      <c r="L149" s="35">
        <f>SUMIFS(СВЦЭМ!$D$33:$D$776,СВЦЭМ!$A$33:$A$776,$A149,СВЦЭМ!$B$33:$B$776,L$119)+'СЕТ СН'!$I$11+СВЦЭМ!$D$10+'СЕТ СН'!$I$5-'СЕТ СН'!$I$21</f>
        <v>3753.9343438100004</v>
      </c>
      <c r="M149" s="35">
        <f>SUMIFS(СВЦЭМ!$D$33:$D$776,СВЦЭМ!$A$33:$A$776,$A149,СВЦЭМ!$B$33:$B$776,M$119)+'СЕТ СН'!$I$11+СВЦЭМ!$D$10+'СЕТ СН'!$I$5-'СЕТ СН'!$I$21</f>
        <v>3768.6062213700002</v>
      </c>
      <c r="N149" s="35">
        <f>SUMIFS(СВЦЭМ!$D$33:$D$776,СВЦЭМ!$A$33:$A$776,$A149,СВЦЭМ!$B$33:$B$776,N$119)+'СЕТ СН'!$I$11+СВЦЭМ!$D$10+'СЕТ СН'!$I$5-'СЕТ СН'!$I$21</f>
        <v>3757.6675643900003</v>
      </c>
      <c r="O149" s="35">
        <f>SUMIFS(СВЦЭМ!$D$33:$D$776,СВЦЭМ!$A$33:$A$776,$A149,СВЦЭМ!$B$33:$B$776,O$119)+'СЕТ СН'!$I$11+СВЦЭМ!$D$10+'СЕТ СН'!$I$5-'СЕТ СН'!$I$21</f>
        <v>3745.7616679500002</v>
      </c>
      <c r="P149" s="35">
        <f>SUMIFS(СВЦЭМ!$D$33:$D$776,СВЦЭМ!$A$33:$A$776,$A149,СВЦЭМ!$B$33:$B$776,P$119)+'СЕТ СН'!$I$11+СВЦЭМ!$D$10+'СЕТ СН'!$I$5-'СЕТ СН'!$I$21</f>
        <v>3747.6036224899999</v>
      </c>
      <c r="Q149" s="35">
        <f>SUMIFS(СВЦЭМ!$D$33:$D$776,СВЦЭМ!$A$33:$A$776,$A149,СВЦЭМ!$B$33:$B$776,Q$119)+'СЕТ СН'!$I$11+СВЦЭМ!$D$10+'СЕТ СН'!$I$5-'СЕТ СН'!$I$21</f>
        <v>3769.6965044900003</v>
      </c>
      <c r="R149" s="35">
        <f>SUMIFS(СВЦЭМ!$D$33:$D$776,СВЦЭМ!$A$33:$A$776,$A149,СВЦЭМ!$B$33:$B$776,R$119)+'СЕТ СН'!$I$11+СВЦЭМ!$D$10+'СЕТ СН'!$I$5-'СЕТ СН'!$I$21</f>
        <v>3762.1870065800003</v>
      </c>
      <c r="S149" s="35">
        <f>SUMIFS(СВЦЭМ!$D$33:$D$776,СВЦЭМ!$A$33:$A$776,$A149,СВЦЭМ!$B$33:$B$776,S$119)+'СЕТ СН'!$I$11+СВЦЭМ!$D$10+'СЕТ СН'!$I$5-'СЕТ СН'!$I$21</f>
        <v>3765.0732673500002</v>
      </c>
      <c r="T149" s="35">
        <f>SUMIFS(СВЦЭМ!$D$33:$D$776,СВЦЭМ!$A$33:$A$776,$A149,СВЦЭМ!$B$33:$B$776,T$119)+'СЕТ СН'!$I$11+СВЦЭМ!$D$10+'СЕТ СН'!$I$5-'СЕТ СН'!$I$21</f>
        <v>3773.7715965100001</v>
      </c>
      <c r="U149" s="35">
        <f>SUMIFS(СВЦЭМ!$D$33:$D$776,СВЦЭМ!$A$33:$A$776,$A149,СВЦЭМ!$B$33:$B$776,U$119)+'СЕТ СН'!$I$11+СВЦЭМ!$D$10+'СЕТ СН'!$I$5-'СЕТ СН'!$I$21</f>
        <v>3756.94944304</v>
      </c>
      <c r="V149" s="35">
        <f>SUMIFS(СВЦЭМ!$D$33:$D$776,СВЦЭМ!$A$33:$A$776,$A149,СВЦЭМ!$B$33:$B$776,V$119)+'СЕТ СН'!$I$11+СВЦЭМ!$D$10+'СЕТ СН'!$I$5-'СЕТ СН'!$I$21</f>
        <v>3738.0846814500001</v>
      </c>
      <c r="W149" s="35">
        <f>SUMIFS(СВЦЭМ!$D$33:$D$776,СВЦЭМ!$A$33:$A$776,$A149,СВЦЭМ!$B$33:$B$776,W$119)+'СЕТ СН'!$I$11+СВЦЭМ!$D$10+'СЕТ СН'!$I$5-'СЕТ СН'!$I$21</f>
        <v>3707.66884321</v>
      </c>
      <c r="X149" s="35">
        <f>SUMIFS(СВЦЭМ!$D$33:$D$776,СВЦЭМ!$A$33:$A$776,$A149,СВЦЭМ!$B$33:$B$776,X$119)+'СЕТ СН'!$I$11+СВЦЭМ!$D$10+'СЕТ СН'!$I$5-'СЕТ СН'!$I$21</f>
        <v>3701.55451361</v>
      </c>
      <c r="Y149" s="35">
        <f>SUMIFS(СВЦЭМ!$D$33:$D$776,СВЦЭМ!$A$33:$A$776,$A149,СВЦЭМ!$B$33:$B$776,Y$119)+'СЕТ СН'!$I$11+СВЦЭМ!$D$10+'СЕТ СН'!$I$5-'СЕТ СН'!$I$21</f>
        <v>3775.7231817300003</v>
      </c>
    </row>
    <row r="150" spans="1:27" ht="15.75" x14ac:dyDescent="0.2">
      <c r="A150" s="34">
        <f t="shared" si="3"/>
        <v>43616</v>
      </c>
      <c r="B150" s="35">
        <f>SUMIFS(СВЦЭМ!$D$33:$D$776,СВЦЭМ!$A$33:$A$776,$A150,СВЦЭМ!$B$33:$B$776,B$119)+'СЕТ СН'!$I$11+СВЦЭМ!$D$10+'СЕТ СН'!$I$5-'СЕТ СН'!$I$21</f>
        <v>3912.9864524200002</v>
      </c>
      <c r="C150" s="35">
        <f>SUMIFS(СВЦЭМ!$D$33:$D$776,СВЦЭМ!$A$33:$A$776,$A150,СВЦЭМ!$B$33:$B$776,C$119)+'СЕТ СН'!$I$11+СВЦЭМ!$D$10+'СЕТ СН'!$I$5-'СЕТ СН'!$I$21</f>
        <v>3968.4618277</v>
      </c>
      <c r="D150" s="35">
        <f>SUMIFS(СВЦЭМ!$D$33:$D$776,СВЦЭМ!$A$33:$A$776,$A150,СВЦЭМ!$B$33:$B$776,D$119)+'СЕТ СН'!$I$11+СВЦЭМ!$D$10+'СЕТ СН'!$I$5-'СЕТ СН'!$I$21</f>
        <v>4041.8277344600001</v>
      </c>
      <c r="E150" s="35">
        <f>SUMIFS(СВЦЭМ!$D$33:$D$776,СВЦЭМ!$A$33:$A$776,$A150,СВЦЭМ!$B$33:$B$776,E$119)+'СЕТ СН'!$I$11+СВЦЭМ!$D$10+'СЕТ СН'!$I$5-'СЕТ СН'!$I$21</f>
        <v>4034.1021649600002</v>
      </c>
      <c r="F150" s="35">
        <f>SUMIFS(СВЦЭМ!$D$33:$D$776,СВЦЭМ!$A$33:$A$776,$A150,СВЦЭМ!$B$33:$B$776,F$119)+'СЕТ СН'!$I$11+СВЦЭМ!$D$10+'СЕТ СН'!$I$5-'СЕТ СН'!$I$21</f>
        <v>4026.8425385300002</v>
      </c>
      <c r="G150" s="35">
        <f>SUMIFS(СВЦЭМ!$D$33:$D$776,СВЦЭМ!$A$33:$A$776,$A150,СВЦЭМ!$B$33:$B$776,G$119)+'СЕТ СН'!$I$11+СВЦЭМ!$D$10+'СЕТ СН'!$I$5-'СЕТ СН'!$I$21</f>
        <v>4036.6650559600002</v>
      </c>
      <c r="H150" s="35">
        <f>SUMIFS(СВЦЭМ!$D$33:$D$776,СВЦЭМ!$A$33:$A$776,$A150,СВЦЭМ!$B$33:$B$776,H$119)+'СЕТ СН'!$I$11+СВЦЭМ!$D$10+'СЕТ СН'!$I$5-'СЕТ СН'!$I$21</f>
        <v>4038.4019423200002</v>
      </c>
      <c r="I150" s="35">
        <f>SUMIFS(СВЦЭМ!$D$33:$D$776,СВЦЭМ!$A$33:$A$776,$A150,СВЦЭМ!$B$33:$B$776,I$119)+'СЕТ СН'!$I$11+СВЦЭМ!$D$10+'СЕТ СН'!$I$5-'СЕТ СН'!$I$21</f>
        <v>3939.9530105399999</v>
      </c>
      <c r="J150" s="35">
        <f>SUMIFS(СВЦЭМ!$D$33:$D$776,СВЦЭМ!$A$33:$A$776,$A150,СВЦЭМ!$B$33:$B$776,J$119)+'СЕТ СН'!$I$11+СВЦЭМ!$D$10+'СЕТ СН'!$I$5-'СЕТ СН'!$I$21</f>
        <v>3837.8276074800001</v>
      </c>
      <c r="K150" s="35">
        <f>SUMIFS(СВЦЭМ!$D$33:$D$776,СВЦЭМ!$A$33:$A$776,$A150,СВЦЭМ!$B$33:$B$776,K$119)+'СЕТ СН'!$I$11+СВЦЭМ!$D$10+'СЕТ СН'!$I$5-'СЕТ СН'!$I$21</f>
        <v>3780.86864646</v>
      </c>
      <c r="L150" s="35">
        <f>SUMIFS(СВЦЭМ!$D$33:$D$776,СВЦЭМ!$A$33:$A$776,$A150,СВЦЭМ!$B$33:$B$776,L$119)+'СЕТ СН'!$I$11+СВЦЭМ!$D$10+'СЕТ СН'!$I$5-'СЕТ СН'!$I$21</f>
        <v>3748.4535869700003</v>
      </c>
      <c r="M150" s="35">
        <f>SUMIFS(СВЦЭМ!$D$33:$D$776,СВЦЭМ!$A$33:$A$776,$A150,СВЦЭМ!$B$33:$B$776,M$119)+'СЕТ СН'!$I$11+СВЦЭМ!$D$10+'СЕТ СН'!$I$5-'СЕТ СН'!$I$21</f>
        <v>3747.10527834</v>
      </c>
      <c r="N150" s="35">
        <f>SUMIFS(СВЦЭМ!$D$33:$D$776,СВЦЭМ!$A$33:$A$776,$A150,СВЦЭМ!$B$33:$B$776,N$119)+'СЕТ СН'!$I$11+СВЦЭМ!$D$10+'СЕТ СН'!$I$5-'СЕТ СН'!$I$21</f>
        <v>3742.31114729</v>
      </c>
      <c r="O150" s="35">
        <f>SUMIFS(СВЦЭМ!$D$33:$D$776,СВЦЭМ!$A$33:$A$776,$A150,СВЦЭМ!$B$33:$B$776,O$119)+'СЕТ СН'!$I$11+СВЦЭМ!$D$10+'СЕТ СН'!$I$5-'СЕТ СН'!$I$21</f>
        <v>3741.15481069</v>
      </c>
      <c r="P150" s="35">
        <f>SUMIFS(СВЦЭМ!$D$33:$D$776,СВЦЭМ!$A$33:$A$776,$A150,СВЦЭМ!$B$33:$B$776,P$119)+'СЕТ СН'!$I$11+СВЦЭМ!$D$10+'СЕТ СН'!$I$5-'СЕТ СН'!$I$21</f>
        <v>3742.1753451700001</v>
      </c>
      <c r="Q150" s="35">
        <f>SUMIFS(СВЦЭМ!$D$33:$D$776,СВЦЭМ!$A$33:$A$776,$A150,СВЦЭМ!$B$33:$B$776,Q$119)+'СЕТ СН'!$I$11+СВЦЭМ!$D$10+'СЕТ СН'!$I$5-'СЕТ СН'!$I$21</f>
        <v>3751.0945905600001</v>
      </c>
      <c r="R150" s="35">
        <f>SUMIFS(СВЦЭМ!$D$33:$D$776,СВЦЭМ!$A$33:$A$776,$A150,СВЦЭМ!$B$33:$B$776,R$119)+'СЕТ СН'!$I$11+СВЦЭМ!$D$10+'СЕТ СН'!$I$5-'СЕТ СН'!$I$21</f>
        <v>3739.9277213300002</v>
      </c>
      <c r="S150" s="35">
        <f>SUMIFS(СВЦЭМ!$D$33:$D$776,СВЦЭМ!$A$33:$A$776,$A150,СВЦЭМ!$B$33:$B$776,S$119)+'СЕТ СН'!$I$11+СВЦЭМ!$D$10+'СЕТ СН'!$I$5-'СЕТ СН'!$I$21</f>
        <v>3741.0906865700003</v>
      </c>
      <c r="T150" s="35">
        <f>SUMIFS(СВЦЭМ!$D$33:$D$776,СВЦЭМ!$A$33:$A$776,$A150,СВЦЭМ!$B$33:$B$776,T$119)+'СЕТ СН'!$I$11+СВЦЭМ!$D$10+'СЕТ СН'!$I$5-'СЕТ СН'!$I$21</f>
        <v>3744.0735185200001</v>
      </c>
      <c r="U150" s="35">
        <f>SUMIFS(СВЦЭМ!$D$33:$D$776,СВЦЭМ!$A$33:$A$776,$A150,СВЦЭМ!$B$33:$B$776,U$119)+'СЕТ СН'!$I$11+СВЦЭМ!$D$10+'СЕТ СН'!$I$5-'СЕТ СН'!$I$21</f>
        <v>3738.1590978900003</v>
      </c>
      <c r="V150" s="35">
        <f>SUMIFS(СВЦЭМ!$D$33:$D$776,СВЦЭМ!$A$33:$A$776,$A150,СВЦЭМ!$B$33:$B$776,V$119)+'СЕТ СН'!$I$11+СВЦЭМ!$D$10+'СЕТ СН'!$I$5-'СЕТ СН'!$I$21</f>
        <v>3719.4400289100004</v>
      </c>
      <c r="W150" s="35">
        <f>SUMIFS(СВЦЭМ!$D$33:$D$776,СВЦЭМ!$A$33:$A$776,$A150,СВЦЭМ!$B$33:$B$776,W$119)+'СЕТ СН'!$I$11+СВЦЭМ!$D$10+'СЕТ СН'!$I$5-'СЕТ СН'!$I$21</f>
        <v>3705.67042425</v>
      </c>
      <c r="X150" s="35">
        <f>SUMIFS(СВЦЭМ!$D$33:$D$776,СВЦЭМ!$A$33:$A$776,$A150,СВЦЭМ!$B$33:$B$776,X$119)+'СЕТ СН'!$I$11+СВЦЭМ!$D$10+'СЕТ СН'!$I$5-'СЕТ СН'!$I$21</f>
        <v>3742.11257965</v>
      </c>
      <c r="Y150" s="35">
        <f>SUMIFS(СВЦЭМ!$D$33:$D$776,СВЦЭМ!$A$33:$A$776,$A150,СВЦЭМ!$B$33:$B$776,Y$119)+'СЕТ СН'!$I$11+СВЦЭМ!$D$10+'СЕТ СН'!$I$5-'СЕТ СН'!$I$21</f>
        <v>3807.89174662</v>
      </c>
    </row>
    <row r="151" spans="1:27" ht="15.75" x14ac:dyDescent="0.2">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spans="1:27" ht="15.75" x14ac:dyDescent="0.25">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row>
    <row r="153" spans="1:27" ht="12.75" customHeight="1" x14ac:dyDescent="0.2">
      <c r="A153" s="130" t="s">
        <v>7</v>
      </c>
      <c r="B153" s="124" t="s">
        <v>140</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31"/>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5" customFormat="1" ht="12.75" customHeight="1" x14ac:dyDescent="0.2">
      <c r="A155" s="132"/>
      <c r="B155" s="33">
        <v>1</v>
      </c>
      <c r="C155" s="33">
        <v>2</v>
      </c>
      <c r="D155" s="33">
        <v>3</v>
      </c>
      <c r="E155" s="33">
        <v>4</v>
      </c>
      <c r="F155" s="33">
        <v>5</v>
      </c>
      <c r="G155" s="33">
        <v>6</v>
      </c>
      <c r="H155" s="33">
        <v>7</v>
      </c>
      <c r="I155" s="33">
        <v>8</v>
      </c>
      <c r="J155" s="33">
        <v>9</v>
      </c>
      <c r="K155" s="33">
        <v>10</v>
      </c>
      <c r="L155" s="33">
        <v>11</v>
      </c>
      <c r="M155" s="33">
        <v>12</v>
      </c>
      <c r="N155" s="33">
        <v>13</v>
      </c>
      <c r="O155" s="33">
        <v>14</v>
      </c>
      <c r="P155" s="33">
        <v>15</v>
      </c>
      <c r="Q155" s="33">
        <v>16</v>
      </c>
      <c r="R155" s="33">
        <v>17</v>
      </c>
      <c r="S155" s="33">
        <v>18</v>
      </c>
      <c r="T155" s="33">
        <v>19</v>
      </c>
      <c r="U155" s="33">
        <v>20</v>
      </c>
      <c r="V155" s="33">
        <v>21</v>
      </c>
      <c r="W155" s="33">
        <v>22</v>
      </c>
      <c r="X155" s="33">
        <v>23</v>
      </c>
      <c r="Y155" s="33">
        <v>24</v>
      </c>
    </row>
    <row r="156" spans="1:27" ht="15.75" customHeight="1" x14ac:dyDescent="0.2">
      <c r="A156" s="34" t="str">
        <f>A120</f>
        <v>01.05.2019</v>
      </c>
      <c r="B156" s="35">
        <f>SUMIFS(СВЦЭМ!$E$33:$E$776,СВЦЭМ!$A$33:$A$776,$A156,СВЦЭМ!$B$33:$B$776,B$155)+'СЕТ СН'!$F$12</f>
        <v>208.18339298999999</v>
      </c>
      <c r="C156" s="35">
        <f>SUMIFS(СВЦЭМ!$E$33:$E$776,СВЦЭМ!$A$33:$A$776,$A156,СВЦЭМ!$B$33:$B$776,C$155)+'СЕТ СН'!$F$12</f>
        <v>211.12471026</v>
      </c>
      <c r="D156" s="35">
        <f>SUMIFS(СВЦЭМ!$E$33:$E$776,СВЦЭМ!$A$33:$A$776,$A156,СВЦЭМ!$B$33:$B$776,D$155)+'СЕТ СН'!$F$12</f>
        <v>215.62608427999999</v>
      </c>
      <c r="E156" s="35">
        <f>SUMIFS(СВЦЭМ!$E$33:$E$776,СВЦЭМ!$A$33:$A$776,$A156,СВЦЭМ!$B$33:$B$776,E$155)+'СЕТ СН'!$F$12</f>
        <v>217.39820571000001</v>
      </c>
      <c r="F156" s="35">
        <f>SUMIFS(СВЦЭМ!$E$33:$E$776,СВЦЭМ!$A$33:$A$776,$A156,СВЦЭМ!$B$33:$B$776,F$155)+'СЕТ СН'!$F$12</f>
        <v>216.56830697000001</v>
      </c>
      <c r="G156" s="35">
        <f>SUMIFS(СВЦЭМ!$E$33:$E$776,СВЦЭМ!$A$33:$A$776,$A156,СВЦЭМ!$B$33:$B$776,G$155)+'СЕТ СН'!$F$12</f>
        <v>214.69390530999999</v>
      </c>
      <c r="H156" s="35">
        <f>SUMIFS(СВЦЭМ!$E$33:$E$776,СВЦЭМ!$A$33:$A$776,$A156,СВЦЭМ!$B$33:$B$776,H$155)+'СЕТ СН'!$F$12</f>
        <v>208.73732139000001</v>
      </c>
      <c r="I156" s="35">
        <f>SUMIFS(СВЦЭМ!$E$33:$E$776,СВЦЭМ!$A$33:$A$776,$A156,СВЦЭМ!$B$33:$B$776,I$155)+'СЕТ СН'!$F$12</f>
        <v>201.58361934999999</v>
      </c>
      <c r="J156" s="35">
        <f>SUMIFS(СВЦЭМ!$E$33:$E$776,СВЦЭМ!$A$33:$A$776,$A156,СВЦЭМ!$B$33:$B$776,J$155)+'СЕТ СН'!$F$12</f>
        <v>193.66736746000001</v>
      </c>
      <c r="K156" s="35">
        <f>SUMIFS(СВЦЭМ!$E$33:$E$776,СВЦЭМ!$A$33:$A$776,$A156,СВЦЭМ!$B$33:$B$776,K$155)+'СЕТ СН'!$F$12</f>
        <v>186.17554708</v>
      </c>
      <c r="L156" s="35">
        <f>SUMIFS(СВЦЭМ!$E$33:$E$776,СВЦЭМ!$A$33:$A$776,$A156,СВЦЭМ!$B$33:$B$776,L$155)+'СЕТ СН'!$F$12</f>
        <v>184.49367989999999</v>
      </c>
      <c r="M156" s="35">
        <f>SUMIFS(СВЦЭМ!$E$33:$E$776,СВЦЭМ!$A$33:$A$776,$A156,СВЦЭМ!$B$33:$B$776,M$155)+'СЕТ СН'!$F$12</f>
        <v>187.34080399999999</v>
      </c>
      <c r="N156" s="35">
        <f>SUMIFS(СВЦЭМ!$E$33:$E$776,СВЦЭМ!$A$33:$A$776,$A156,СВЦЭМ!$B$33:$B$776,N$155)+'СЕТ СН'!$F$12</f>
        <v>190.23660034</v>
      </c>
      <c r="O156" s="35">
        <f>SUMIFS(СВЦЭМ!$E$33:$E$776,СВЦЭМ!$A$33:$A$776,$A156,СВЦЭМ!$B$33:$B$776,O$155)+'СЕТ СН'!$F$12</f>
        <v>190.31324936999999</v>
      </c>
      <c r="P156" s="35">
        <f>SUMIFS(СВЦЭМ!$E$33:$E$776,СВЦЭМ!$A$33:$A$776,$A156,СВЦЭМ!$B$33:$B$776,P$155)+'СЕТ СН'!$F$12</f>
        <v>191.53036427999999</v>
      </c>
      <c r="Q156" s="35">
        <f>SUMIFS(СВЦЭМ!$E$33:$E$776,СВЦЭМ!$A$33:$A$776,$A156,СВЦЭМ!$B$33:$B$776,Q$155)+'СЕТ СН'!$F$12</f>
        <v>193.46485168999999</v>
      </c>
      <c r="R156" s="35">
        <f>SUMIFS(СВЦЭМ!$E$33:$E$776,СВЦЭМ!$A$33:$A$776,$A156,СВЦЭМ!$B$33:$B$776,R$155)+'СЕТ СН'!$F$12</f>
        <v>193.05279193999999</v>
      </c>
      <c r="S156" s="35">
        <f>SUMIFS(СВЦЭМ!$E$33:$E$776,СВЦЭМ!$A$33:$A$776,$A156,СВЦЭМ!$B$33:$B$776,S$155)+'СЕТ СН'!$F$12</f>
        <v>191.06251961999999</v>
      </c>
      <c r="T156" s="35">
        <f>SUMIFS(СВЦЭМ!$E$33:$E$776,СВЦЭМ!$A$33:$A$776,$A156,СВЦЭМ!$B$33:$B$776,T$155)+'СЕТ СН'!$F$12</f>
        <v>185.91793195</v>
      </c>
      <c r="U156" s="35">
        <f>SUMIFS(СВЦЭМ!$E$33:$E$776,СВЦЭМ!$A$33:$A$776,$A156,СВЦЭМ!$B$33:$B$776,U$155)+'СЕТ СН'!$F$12</f>
        <v>182.57287815000001</v>
      </c>
      <c r="V156" s="35">
        <f>SUMIFS(СВЦЭМ!$E$33:$E$776,СВЦЭМ!$A$33:$A$776,$A156,СВЦЭМ!$B$33:$B$776,V$155)+'СЕТ СН'!$F$12</f>
        <v>176.94737968000001</v>
      </c>
      <c r="W156" s="35">
        <f>SUMIFS(СВЦЭМ!$E$33:$E$776,СВЦЭМ!$A$33:$A$776,$A156,СВЦЭМ!$B$33:$B$776,W$155)+'СЕТ СН'!$F$12</f>
        <v>178.54485811999999</v>
      </c>
      <c r="X156" s="35">
        <f>SUMIFS(СВЦЭМ!$E$33:$E$776,СВЦЭМ!$A$33:$A$776,$A156,СВЦЭМ!$B$33:$B$776,X$155)+'СЕТ СН'!$F$12</f>
        <v>182.95584928</v>
      </c>
      <c r="Y156" s="35">
        <f>SUMIFS(СВЦЭМ!$E$33:$E$776,СВЦЭМ!$A$33:$A$776,$A156,СВЦЭМ!$B$33:$B$776,Y$155)+'СЕТ СН'!$F$12</f>
        <v>181.74945678</v>
      </c>
      <c r="AA156" s="44"/>
    </row>
    <row r="157" spans="1:27" ht="15.75" x14ac:dyDescent="0.2">
      <c r="A157" s="34">
        <f>A156+1</f>
        <v>43587</v>
      </c>
      <c r="B157" s="35">
        <f>SUMIFS(СВЦЭМ!$E$33:$E$776,СВЦЭМ!$A$33:$A$776,$A157,СВЦЭМ!$B$33:$B$776,B$155)+'СЕТ СН'!$F$12</f>
        <v>186.01717386999999</v>
      </c>
      <c r="C157" s="35">
        <f>SUMIFS(СВЦЭМ!$E$33:$E$776,СВЦЭМ!$A$33:$A$776,$A157,СВЦЭМ!$B$33:$B$776,C$155)+'СЕТ СН'!$F$12</f>
        <v>195.08219208</v>
      </c>
      <c r="D157" s="35">
        <f>SUMIFS(СВЦЭМ!$E$33:$E$776,СВЦЭМ!$A$33:$A$776,$A157,СВЦЭМ!$B$33:$B$776,D$155)+'СЕТ СН'!$F$12</f>
        <v>200.16321773999999</v>
      </c>
      <c r="E157" s="35">
        <f>SUMIFS(СВЦЭМ!$E$33:$E$776,СВЦЭМ!$A$33:$A$776,$A157,СВЦЭМ!$B$33:$B$776,E$155)+'СЕТ СН'!$F$12</f>
        <v>203.45739981</v>
      </c>
      <c r="F157" s="35">
        <f>SUMIFS(СВЦЭМ!$E$33:$E$776,СВЦЭМ!$A$33:$A$776,$A157,СВЦЭМ!$B$33:$B$776,F$155)+'СЕТ СН'!$F$12</f>
        <v>206.89946011000001</v>
      </c>
      <c r="G157" s="35">
        <f>SUMIFS(СВЦЭМ!$E$33:$E$776,СВЦЭМ!$A$33:$A$776,$A157,СВЦЭМ!$B$33:$B$776,G$155)+'СЕТ СН'!$F$12</f>
        <v>205.58500978999999</v>
      </c>
      <c r="H157" s="35">
        <f>SUMIFS(СВЦЭМ!$E$33:$E$776,СВЦЭМ!$A$33:$A$776,$A157,СВЦЭМ!$B$33:$B$776,H$155)+'СЕТ СН'!$F$12</f>
        <v>211.53041292</v>
      </c>
      <c r="I157" s="35">
        <f>SUMIFS(СВЦЭМ!$E$33:$E$776,СВЦЭМ!$A$33:$A$776,$A157,СВЦЭМ!$B$33:$B$776,I$155)+'СЕТ СН'!$F$12</f>
        <v>203.32071493999999</v>
      </c>
      <c r="J157" s="35">
        <f>SUMIFS(СВЦЭМ!$E$33:$E$776,СВЦЭМ!$A$33:$A$776,$A157,СВЦЭМ!$B$33:$B$776,J$155)+'СЕТ СН'!$F$12</f>
        <v>190.86101927999999</v>
      </c>
      <c r="K157" s="35">
        <f>SUMIFS(СВЦЭМ!$E$33:$E$776,СВЦЭМ!$A$33:$A$776,$A157,СВЦЭМ!$B$33:$B$776,K$155)+'СЕТ СН'!$F$12</f>
        <v>179.11463096</v>
      </c>
      <c r="L157" s="35">
        <f>SUMIFS(СВЦЭМ!$E$33:$E$776,СВЦЭМ!$A$33:$A$776,$A157,СВЦЭМ!$B$33:$B$776,L$155)+'СЕТ СН'!$F$12</f>
        <v>176.65769172</v>
      </c>
      <c r="M157" s="35">
        <f>SUMIFS(СВЦЭМ!$E$33:$E$776,СВЦЭМ!$A$33:$A$776,$A157,СВЦЭМ!$B$33:$B$776,M$155)+'СЕТ СН'!$F$12</f>
        <v>178.64644559000001</v>
      </c>
      <c r="N157" s="35">
        <f>SUMIFS(СВЦЭМ!$E$33:$E$776,СВЦЭМ!$A$33:$A$776,$A157,СВЦЭМ!$B$33:$B$776,N$155)+'СЕТ СН'!$F$12</f>
        <v>183.32697139999999</v>
      </c>
      <c r="O157" s="35">
        <f>SUMIFS(СВЦЭМ!$E$33:$E$776,СВЦЭМ!$A$33:$A$776,$A157,СВЦЭМ!$B$33:$B$776,O$155)+'СЕТ СН'!$F$12</f>
        <v>185.61802399999999</v>
      </c>
      <c r="P157" s="35">
        <f>SUMIFS(СВЦЭМ!$E$33:$E$776,СВЦЭМ!$A$33:$A$776,$A157,СВЦЭМ!$B$33:$B$776,P$155)+'СЕТ СН'!$F$12</f>
        <v>187.31025729999999</v>
      </c>
      <c r="Q157" s="35">
        <f>SUMIFS(СВЦЭМ!$E$33:$E$776,СВЦЭМ!$A$33:$A$776,$A157,СВЦЭМ!$B$33:$B$776,Q$155)+'СЕТ СН'!$F$12</f>
        <v>188.96189253</v>
      </c>
      <c r="R157" s="35">
        <f>SUMIFS(СВЦЭМ!$E$33:$E$776,СВЦЭМ!$A$33:$A$776,$A157,СВЦЭМ!$B$33:$B$776,R$155)+'СЕТ СН'!$F$12</f>
        <v>191.71744429</v>
      </c>
      <c r="S157" s="35">
        <f>SUMIFS(СВЦЭМ!$E$33:$E$776,СВЦЭМ!$A$33:$A$776,$A157,СВЦЭМ!$B$33:$B$776,S$155)+'СЕТ СН'!$F$12</f>
        <v>192.46171097000001</v>
      </c>
      <c r="T157" s="35">
        <f>SUMIFS(СВЦЭМ!$E$33:$E$776,СВЦЭМ!$A$33:$A$776,$A157,СВЦЭМ!$B$33:$B$776,T$155)+'СЕТ СН'!$F$12</f>
        <v>191.50737706000001</v>
      </c>
      <c r="U157" s="35">
        <f>SUMIFS(СВЦЭМ!$E$33:$E$776,СВЦЭМ!$A$33:$A$776,$A157,СВЦЭМ!$B$33:$B$776,U$155)+'СЕТ СН'!$F$12</f>
        <v>191.23393113</v>
      </c>
      <c r="V157" s="35">
        <f>SUMIFS(СВЦЭМ!$E$33:$E$776,СВЦЭМ!$A$33:$A$776,$A157,СВЦЭМ!$B$33:$B$776,V$155)+'СЕТ СН'!$F$12</f>
        <v>190.33847062000001</v>
      </c>
      <c r="W157" s="35">
        <f>SUMIFS(СВЦЭМ!$E$33:$E$776,СВЦЭМ!$A$33:$A$776,$A157,СВЦЭМ!$B$33:$B$776,W$155)+'СЕТ СН'!$F$12</f>
        <v>187.79190667</v>
      </c>
      <c r="X157" s="35">
        <f>SUMIFS(СВЦЭМ!$E$33:$E$776,СВЦЭМ!$A$33:$A$776,$A157,СВЦЭМ!$B$33:$B$776,X$155)+'СЕТ СН'!$F$12</f>
        <v>191.48240081</v>
      </c>
      <c r="Y157" s="35">
        <f>SUMIFS(СВЦЭМ!$E$33:$E$776,СВЦЭМ!$A$33:$A$776,$A157,СВЦЭМ!$B$33:$B$776,Y$155)+'СЕТ СН'!$F$12</f>
        <v>198.71728952000001</v>
      </c>
    </row>
    <row r="158" spans="1:27" ht="15.75" x14ac:dyDescent="0.2">
      <c r="A158" s="34">
        <f t="shared" ref="A158:A186" si="4">A157+1</f>
        <v>43588</v>
      </c>
      <c r="B158" s="35">
        <f>SUMIFS(СВЦЭМ!$E$33:$E$776,СВЦЭМ!$A$33:$A$776,$A158,СВЦЭМ!$B$33:$B$776,B$155)+'СЕТ СН'!$F$12</f>
        <v>186.29334831</v>
      </c>
      <c r="C158" s="35">
        <f>SUMIFS(СВЦЭМ!$E$33:$E$776,СВЦЭМ!$A$33:$A$776,$A158,СВЦЭМ!$B$33:$B$776,C$155)+'СЕТ СН'!$F$12</f>
        <v>192.58401416000001</v>
      </c>
      <c r="D158" s="35">
        <f>SUMIFS(СВЦЭМ!$E$33:$E$776,СВЦЭМ!$A$33:$A$776,$A158,СВЦЭМ!$B$33:$B$776,D$155)+'СЕТ СН'!$F$12</f>
        <v>198.33140943999999</v>
      </c>
      <c r="E158" s="35">
        <f>SUMIFS(СВЦЭМ!$E$33:$E$776,СВЦЭМ!$A$33:$A$776,$A158,СВЦЭМ!$B$33:$B$776,E$155)+'СЕТ СН'!$F$12</f>
        <v>202.27778502000001</v>
      </c>
      <c r="F158" s="35">
        <f>SUMIFS(СВЦЭМ!$E$33:$E$776,СВЦЭМ!$A$33:$A$776,$A158,СВЦЭМ!$B$33:$B$776,F$155)+'СЕТ СН'!$F$12</f>
        <v>202.46658868</v>
      </c>
      <c r="G158" s="35">
        <f>SUMIFS(СВЦЭМ!$E$33:$E$776,СВЦЭМ!$A$33:$A$776,$A158,СВЦЭМ!$B$33:$B$776,G$155)+'СЕТ СН'!$F$12</f>
        <v>204.42901466999999</v>
      </c>
      <c r="H158" s="35">
        <f>SUMIFS(СВЦЭМ!$E$33:$E$776,СВЦЭМ!$A$33:$A$776,$A158,СВЦЭМ!$B$33:$B$776,H$155)+'СЕТ СН'!$F$12</f>
        <v>203.11393530000001</v>
      </c>
      <c r="I158" s="35">
        <f>SUMIFS(СВЦЭМ!$E$33:$E$776,СВЦЭМ!$A$33:$A$776,$A158,СВЦЭМ!$B$33:$B$776,I$155)+'СЕТ СН'!$F$12</f>
        <v>191.77581999</v>
      </c>
      <c r="J158" s="35">
        <f>SUMIFS(СВЦЭМ!$E$33:$E$776,СВЦЭМ!$A$33:$A$776,$A158,СВЦЭМ!$B$33:$B$776,J$155)+'СЕТ СН'!$F$12</f>
        <v>183.84231263000001</v>
      </c>
      <c r="K158" s="35">
        <f>SUMIFS(СВЦЭМ!$E$33:$E$776,СВЦЭМ!$A$33:$A$776,$A158,СВЦЭМ!$B$33:$B$776,K$155)+'СЕТ СН'!$F$12</f>
        <v>177.20234955999999</v>
      </c>
      <c r="L158" s="35">
        <f>SUMIFS(СВЦЭМ!$E$33:$E$776,СВЦЭМ!$A$33:$A$776,$A158,СВЦЭМ!$B$33:$B$776,L$155)+'СЕТ СН'!$F$12</f>
        <v>177.73846438000001</v>
      </c>
      <c r="M158" s="35">
        <f>SUMIFS(СВЦЭМ!$E$33:$E$776,СВЦЭМ!$A$33:$A$776,$A158,СВЦЭМ!$B$33:$B$776,M$155)+'СЕТ СН'!$F$12</f>
        <v>178.17484378</v>
      </c>
      <c r="N158" s="35">
        <f>SUMIFS(СВЦЭМ!$E$33:$E$776,СВЦЭМ!$A$33:$A$776,$A158,СВЦЭМ!$B$33:$B$776,N$155)+'СЕТ СН'!$F$12</f>
        <v>180.82674259999999</v>
      </c>
      <c r="O158" s="35">
        <f>SUMIFS(СВЦЭМ!$E$33:$E$776,СВЦЭМ!$A$33:$A$776,$A158,СВЦЭМ!$B$33:$B$776,O$155)+'СЕТ СН'!$F$12</f>
        <v>186.00267406</v>
      </c>
      <c r="P158" s="35">
        <f>SUMIFS(СВЦЭМ!$E$33:$E$776,СВЦЭМ!$A$33:$A$776,$A158,СВЦЭМ!$B$33:$B$776,P$155)+'СЕТ СН'!$F$12</f>
        <v>193.79742697</v>
      </c>
      <c r="Q158" s="35">
        <f>SUMIFS(СВЦЭМ!$E$33:$E$776,СВЦЭМ!$A$33:$A$776,$A158,СВЦЭМ!$B$33:$B$776,Q$155)+'СЕТ СН'!$F$12</f>
        <v>198.48674278999999</v>
      </c>
      <c r="R158" s="35">
        <f>SUMIFS(СВЦЭМ!$E$33:$E$776,СВЦЭМ!$A$33:$A$776,$A158,СВЦЭМ!$B$33:$B$776,R$155)+'СЕТ СН'!$F$12</f>
        <v>193.35323901999999</v>
      </c>
      <c r="S158" s="35">
        <f>SUMIFS(СВЦЭМ!$E$33:$E$776,СВЦЭМ!$A$33:$A$776,$A158,СВЦЭМ!$B$33:$B$776,S$155)+'СЕТ СН'!$F$12</f>
        <v>193.83843793</v>
      </c>
      <c r="T158" s="35">
        <f>SUMIFS(СВЦЭМ!$E$33:$E$776,СВЦЭМ!$A$33:$A$776,$A158,СВЦЭМ!$B$33:$B$776,T$155)+'СЕТ СН'!$F$12</f>
        <v>192.55340053</v>
      </c>
      <c r="U158" s="35">
        <f>SUMIFS(СВЦЭМ!$E$33:$E$776,СВЦЭМ!$A$33:$A$776,$A158,СВЦЭМ!$B$33:$B$776,U$155)+'СЕТ СН'!$F$12</f>
        <v>189.06159926000001</v>
      </c>
      <c r="V158" s="35">
        <f>SUMIFS(СВЦЭМ!$E$33:$E$776,СВЦЭМ!$A$33:$A$776,$A158,СВЦЭМ!$B$33:$B$776,V$155)+'СЕТ СН'!$F$12</f>
        <v>183.77719719000001</v>
      </c>
      <c r="W158" s="35">
        <f>SUMIFS(СВЦЭМ!$E$33:$E$776,СВЦЭМ!$A$33:$A$776,$A158,СВЦЭМ!$B$33:$B$776,W$155)+'СЕТ СН'!$F$12</f>
        <v>179.69744184999999</v>
      </c>
      <c r="X158" s="35">
        <f>SUMIFS(СВЦЭМ!$E$33:$E$776,СВЦЭМ!$A$33:$A$776,$A158,СВЦЭМ!$B$33:$B$776,X$155)+'СЕТ СН'!$F$12</f>
        <v>185.54713451999999</v>
      </c>
      <c r="Y158" s="35">
        <f>SUMIFS(СВЦЭМ!$E$33:$E$776,СВЦЭМ!$A$33:$A$776,$A158,СВЦЭМ!$B$33:$B$776,Y$155)+'СЕТ СН'!$F$12</f>
        <v>185.91618227999999</v>
      </c>
    </row>
    <row r="159" spans="1:27" ht="15.75" x14ac:dyDescent="0.2">
      <c r="A159" s="34">
        <f t="shared" si="4"/>
        <v>43589</v>
      </c>
      <c r="B159" s="35">
        <f>SUMIFS(СВЦЭМ!$E$33:$E$776,СВЦЭМ!$A$33:$A$776,$A159,СВЦЭМ!$B$33:$B$776,B$155)+'СЕТ СН'!$F$12</f>
        <v>193.42571753999999</v>
      </c>
      <c r="C159" s="35">
        <f>SUMIFS(СВЦЭМ!$E$33:$E$776,СВЦЭМ!$A$33:$A$776,$A159,СВЦЭМ!$B$33:$B$776,C$155)+'СЕТ СН'!$F$12</f>
        <v>201.194076</v>
      </c>
      <c r="D159" s="35">
        <f>SUMIFS(СВЦЭМ!$E$33:$E$776,СВЦЭМ!$A$33:$A$776,$A159,СВЦЭМ!$B$33:$B$776,D$155)+'СЕТ СН'!$F$12</f>
        <v>209.25581811999999</v>
      </c>
      <c r="E159" s="35">
        <f>SUMIFS(СВЦЭМ!$E$33:$E$776,СВЦЭМ!$A$33:$A$776,$A159,СВЦЭМ!$B$33:$B$776,E$155)+'СЕТ СН'!$F$12</f>
        <v>211.67108302</v>
      </c>
      <c r="F159" s="35">
        <f>SUMIFS(СВЦЭМ!$E$33:$E$776,СВЦЭМ!$A$33:$A$776,$A159,СВЦЭМ!$B$33:$B$776,F$155)+'СЕТ СН'!$F$12</f>
        <v>213.28941527999999</v>
      </c>
      <c r="G159" s="35">
        <f>SUMIFS(СВЦЭМ!$E$33:$E$776,СВЦЭМ!$A$33:$A$776,$A159,СВЦЭМ!$B$33:$B$776,G$155)+'СЕТ СН'!$F$12</f>
        <v>212.79419304000001</v>
      </c>
      <c r="H159" s="35">
        <f>SUMIFS(СВЦЭМ!$E$33:$E$776,СВЦЭМ!$A$33:$A$776,$A159,СВЦЭМ!$B$33:$B$776,H$155)+'СЕТ СН'!$F$12</f>
        <v>205.93026042</v>
      </c>
      <c r="I159" s="35">
        <f>SUMIFS(СВЦЭМ!$E$33:$E$776,СВЦЭМ!$A$33:$A$776,$A159,СВЦЭМ!$B$33:$B$776,I$155)+'СЕТ СН'!$F$12</f>
        <v>197.91753752</v>
      </c>
      <c r="J159" s="35">
        <f>SUMIFS(СВЦЭМ!$E$33:$E$776,СВЦЭМ!$A$33:$A$776,$A159,СВЦЭМ!$B$33:$B$776,J$155)+'СЕТ СН'!$F$12</f>
        <v>188.80738070000001</v>
      </c>
      <c r="K159" s="35">
        <f>SUMIFS(СВЦЭМ!$E$33:$E$776,СВЦЭМ!$A$33:$A$776,$A159,СВЦЭМ!$B$33:$B$776,K$155)+'СЕТ СН'!$F$12</f>
        <v>181.27312744</v>
      </c>
      <c r="L159" s="35">
        <f>SUMIFS(СВЦЭМ!$E$33:$E$776,СВЦЭМ!$A$33:$A$776,$A159,СВЦЭМ!$B$33:$B$776,L$155)+'СЕТ СН'!$F$12</f>
        <v>180.38291081</v>
      </c>
      <c r="M159" s="35">
        <f>SUMIFS(СВЦЭМ!$E$33:$E$776,СВЦЭМ!$A$33:$A$776,$A159,СВЦЭМ!$B$33:$B$776,M$155)+'СЕТ СН'!$F$12</f>
        <v>182.76964583</v>
      </c>
      <c r="N159" s="35">
        <f>SUMIFS(СВЦЭМ!$E$33:$E$776,СВЦЭМ!$A$33:$A$776,$A159,СВЦЭМ!$B$33:$B$776,N$155)+'СЕТ СН'!$F$12</f>
        <v>185.99534360999999</v>
      </c>
      <c r="O159" s="35">
        <f>SUMIFS(СВЦЭМ!$E$33:$E$776,СВЦЭМ!$A$33:$A$776,$A159,СВЦЭМ!$B$33:$B$776,O$155)+'СЕТ СН'!$F$12</f>
        <v>188.73316729999999</v>
      </c>
      <c r="P159" s="35">
        <f>SUMIFS(СВЦЭМ!$E$33:$E$776,СВЦЭМ!$A$33:$A$776,$A159,СВЦЭМ!$B$33:$B$776,P$155)+'СЕТ СН'!$F$12</f>
        <v>190.35577699999999</v>
      </c>
      <c r="Q159" s="35">
        <f>SUMIFS(СВЦЭМ!$E$33:$E$776,СВЦЭМ!$A$33:$A$776,$A159,СВЦЭМ!$B$33:$B$776,Q$155)+'СЕТ СН'!$F$12</f>
        <v>192.63301371</v>
      </c>
      <c r="R159" s="35">
        <f>SUMIFS(СВЦЭМ!$E$33:$E$776,СВЦЭМ!$A$33:$A$776,$A159,СВЦЭМ!$B$33:$B$776,R$155)+'СЕТ СН'!$F$12</f>
        <v>194.23321197999999</v>
      </c>
      <c r="S159" s="35">
        <f>SUMIFS(СВЦЭМ!$E$33:$E$776,СВЦЭМ!$A$33:$A$776,$A159,СВЦЭМ!$B$33:$B$776,S$155)+'СЕТ СН'!$F$12</f>
        <v>195.87758785</v>
      </c>
      <c r="T159" s="35">
        <f>SUMIFS(СВЦЭМ!$E$33:$E$776,СВЦЭМ!$A$33:$A$776,$A159,СВЦЭМ!$B$33:$B$776,T$155)+'СЕТ СН'!$F$12</f>
        <v>190.97481680000001</v>
      </c>
      <c r="U159" s="35">
        <f>SUMIFS(СВЦЭМ!$E$33:$E$776,СВЦЭМ!$A$33:$A$776,$A159,СВЦЭМ!$B$33:$B$776,U$155)+'СЕТ СН'!$F$12</f>
        <v>181.08059607999999</v>
      </c>
      <c r="V159" s="35">
        <f>SUMIFS(СВЦЭМ!$E$33:$E$776,СВЦЭМ!$A$33:$A$776,$A159,СВЦЭМ!$B$33:$B$776,V$155)+'СЕТ СН'!$F$12</f>
        <v>174.62370414</v>
      </c>
      <c r="W159" s="35">
        <f>SUMIFS(СВЦЭМ!$E$33:$E$776,СВЦЭМ!$A$33:$A$776,$A159,СВЦЭМ!$B$33:$B$776,W$155)+'СЕТ СН'!$F$12</f>
        <v>177.6303662</v>
      </c>
      <c r="X159" s="35">
        <f>SUMIFS(СВЦЭМ!$E$33:$E$776,СВЦЭМ!$A$33:$A$776,$A159,СВЦЭМ!$B$33:$B$776,X$155)+'СЕТ СН'!$F$12</f>
        <v>177.95824117000001</v>
      </c>
      <c r="Y159" s="35">
        <f>SUMIFS(СВЦЭМ!$E$33:$E$776,СВЦЭМ!$A$33:$A$776,$A159,СВЦЭМ!$B$33:$B$776,Y$155)+'СЕТ СН'!$F$12</f>
        <v>180.21981138000001</v>
      </c>
    </row>
    <row r="160" spans="1:27" ht="15.75" x14ac:dyDescent="0.2">
      <c r="A160" s="34">
        <f t="shared" si="4"/>
        <v>43590</v>
      </c>
      <c r="B160" s="35">
        <f>SUMIFS(СВЦЭМ!$E$33:$E$776,СВЦЭМ!$A$33:$A$776,$A160,СВЦЭМ!$B$33:$B$776,B$155)+'СЕТ СН'!$F$12</f>
        <v>193.71257066000001</v>
      </c>
      <c r="C160" s="35">
        <f>SUMIFS(СВЦЭМ!$E$33:$E$776,СВЦЭМ!$A$33:$A$776,$A160,СВЦЭМ!$B$33:$B$776,C$155)+'СЕТ СН'!$F$12</f>
        <v>204.33072622</v>
      </c>
      <c r="D160" s="35">
        <f>SUMIFS(СВЦЭМ!$E$33:$E$776,СВЦЭМ!$A$33:$A$776,$A160,СВЦЭМ!$B$33:$B$776,D$155)+'СЕТ СН'!$F$12</f>
        <v>212.58123218</v>
      </c>
      <c r="E160" s="35">
        <f>SUMIFS(СВЦЭМ!$E$33:$E$776,СВЦЭМ!$A$33:$A$776,$A160,СВЦЭМ!$B$33:$B$776,E$155)+'СЕТ СН'!$F$12</f>
        <v>216.43869341000001</v>
      </c>
      <c r="F160" s="35">
        <f>SUMIFS(СВЦЭМ!$E$33:$E$776,СВЦЭМ!$A$33:$A$776,$A160,СВЦЭМ!$B$33:$B$776,F$155)+'СЕТ СН'!$F$12</f>
        <v>219.66912518999999</v>
      </c>
      <c r="G160" s="35">
        <f>SUMIFS(СВЦЭМ!$E$33:$E$776,СВЦЭМ!$A$33:$A$776,$A160,СВЦЭМ!$B$33:$B$776,G$155)+'СЕТ СН'!$F$12</f>
        <v>217.57473257999999</v>
      </c>
      <c r="H160" s="35">
        <f>SUMIFS(СВЦЭМ!$E$33:$E$776,СВЦЭМ!$A$33:$A$776,$A160,СВЦЭМ!$B$33:$B$776,H$155)+'СЕТ СН'!$F$12</f>
        <v>211.23122090000001</v>
      </c>
      <c r="I160" s="35">
        <f>SUMIFS(СВЦЭМ!$E$33:$E$776,СВЦЭМ!$A$33:$A$776,$A160,СВЦЭМ!$B$33:$B$776,I$155)+'СЕТ СН'!$F$12</f>
        <v>199.74350956000001</v>
      </c>
      <c r="J160" s="35">
        <f>SUMIFS(СВЦЭМ!$E$33:$E$776,СВЦЭМ!$A$33:$A$776,$A160,СВЦЭМ!$B$33:$B$776,J$155)+'СЕТ СН'!$F$12</f>
        <v>189.47566810999999</v>
      </c>
      <c r="K160" s="35">
        <f>SUMIFS(СВЦЭМ!$E$33:$E$776,СВЦЭМ!$A$33:$A$776,$A160,СВЦЭМ!$B$33:$B$776,K$155)+'СЕТ СН'!$F$12</f>
        <v>189.21613384</v>
      </c>
      <c r="L160" s="35">
        <f>SUMIFS(СВЦЭМ!$E$33:$E$776,СВЦЭМ!$A$33:$A$776,$A160,СВЦЭМ!$B$33:$B$776,L$155)+'СЕТ СН'!$F$12</f>
        <v>189.08141229</v>
      </c>
      <c r="M160" s="35">
        <f>SUMIFS(СВЦЭМ!$E$33:$E$776,СВЦЭМ!$A$33:$A$776,$A160,СВЦЭМ!$B$33:$B$776,M$155)+'СЕТ СН'!$F$12</f>
        <v>187.5242446</v>
      </c>
      <c r="N160" s="35">
        <f>SUMIFS(СВЦЭМ!$E$33:$E$776,СВЦЭМ!$A$33:$A$776,$A160,СВЦЭМ!$B$33:$B$776,N$155)+'СЕТ СН'!$F$12</f>
        <v>188.61522866999999</v>
      </c>
      <c r="O160" s="35">
        <f>SUMIFS(СВЦЭМ!$E$33:$E$776,СВЦЭМ!$A$33:$A$776,$A160,СВЦЭМ!$B$33:$B$776,O$155)+'СЕТ СН'!$F$12</f>
        <v>187.37698305999999</v>
      </c>
      <c r="P160" s="35">
        <f>SUMIFS(СВЦЭМ!$E$33:$E$776,СВЦЭМ!$A$33:$A$776,$A160,СВЦЭМ!$B$33:$B$776,P$155)+'СЕТ СН'!$F$12</f>
        <v>189.2597145</v>
      </c>
      <c r="Q160" s="35">
        <f>SUMIFS(СВЦЭМ!$E$33:$E$776,СВЦЭМ!$A$33:$A$776,$A160,СВЦЭМ!$B$33:$B$776,Q$155)+'СЕТ СН'!$F$12</f>
        <v>189.60378034999999</v>
      </c>
      <c r="R160" s="35">
        <f>SUMIFS(СВЦЭМ!$E$33:$E$776,СВЦЭМ!$A$33:$A$776,$A160,СВЦЭМ!$B$33:$B$776,R$155)+'СЕТ СН'!$F$12</f>
        <v>186.51283466000001</v>
      </c>
      <c r="S160" s="35">
        <f>SUMIFS(СВЦЭМ!$E$33:$E$776,СВЦЭМ!$A$33:$A$776,$A160,СВЦЭМ!$B$33:$B$776,S$155)+'СЕТ СН'!$F$12</f>
        <v>186.10744674</v>
      </c>
      <c r="T160" s="35">
        <f>SUMIFS(СВЦЭМ!$E$33:$E$776,СВЦЭМ!$A$33:$A$776,$A160,СВЦЭМ!$B$33:$B$776,T$155)+'СЕТ СН'!$F$12</f>
        <v>187.55387805000001</v>
      </c>
      <c r="U160" s="35">
        <f>SUMIFS(СВЦЭМ!$E$33:$E$776,СВЦЭМ!$A$33:$A$776,$A160,СВЦЭМ!$B$33:$B$776,U$155)+'СЕТ СН'!$F$12</f>
        <v>185.26750801</v>
      </c>
      <c r="V160" s="35">
        <f>SUMIFS(СВЦЭМ!$E$33:$E$776,СВЦЭМ!$A$33:$A$776,$A160,СВЦЭМ!$B$33:$B$776,V$155)+'СЕТ СН'!$F$12</f>
        <v>176.67551331999999</v>
      </c>
      <c r="W160" s="35">
        <f>SUMIFS(СВЦЭМ!$E$33:$E$776,СВЦЭМ!$A$33:$A$776,$A160,СВЦЭМ!$B$33:$B$776,W$155)+'СЕТ СН'!$F$12</f>
        <v>175.00074592000001</v>
      </c>
      <c r="X160" s="35">
        <f>SUMIFS(СВЦЭМ!$E$33:$E$776,СВЦЭМ!$A$33:$A$776,$A160,СВЦЭМ!$B$33:$B$776,X$155)+'СЕТ СН'!$F$12</f>
        <v>179.56876323</v>
      </c>
      <c r="Y160" s="35">
        <f>SUMIFS(СВЦЭМ!$E$33:$E$776,СВЦЭМ!$A$33:$A$776,$A160,СВЦЭМ!$B$33:$B$776,Y$155)+'СЕТ СН'!$F$12</f>
        <v>189.10661791999999</v>
      </c>
    </row>
    <row r="161" spans="1:25" ht="15.75" x14ac:dyDescent="0.2">
      <c r="A161" s="34">
        <f t="shared" si="4"/>
        <v>43591</v>
      </c>
      <c r="B161" s="35">
        <f>SUMIFS(СВЦЭМ!$E$33:$E$776,СВЦЭМ!$A$33:$A$776,$A161,СВЦЭМ!$B$33:$B$776,B$155)+'СЕТ СН'!$F$12</f>
        <v>210.71703575000001</v>
      </c>
      <c r="C161" s="35">
        <f>SUMIFS(СВЦЭМ!$E$33:$E$776,СВЦЭМ!$A$33:$A$776,$A161,СВЦЭМ!$B$33:$B$776,C$155)+'СЕТ СН'!$F$12</f>
        <v>224.60391061000001</v>
      </c>
      <c r="D161" s="35">
        <f>SUMIFS(СВЦЭМ!$E$33:$E$776,СВЦЭМ!$A$33:$A$776,$A161,СВЦЭМ!$B$33:$B$776,D$155)+'СЕТ СН'!$F$12</f>
        <v>231.29600539</v>
      </c>
      <c r="E161" s="35">
        <f>SUMIFS(СВЦЭМ!$E$33:$E$776,СВЦЭМ!$A$33:$A$776,$A161,СВЦЭМ!$B$33:$B$776,E$155)+'СЕТ СН'!$F$12</f>
        <v>234.67915248</v>
      </c>
      <c r="F161" s="35">
        <f>SUMIFS(СВЦЭМ!$E$33:$E$776,СВЦЭМ!$A$33:$A$776,$A161,СВЦЭМ!$B$33:$B$776,F$155)+'СЕТ СН'!$F$12</f>
        <v>232.00159146999999</v>
      </c>
      <c r="G161" s="35">
        <f>SUMIFS(СВЦЭМ!$E$33:$E$776,СВЦЭМ!$A$33:$A$776,$A161,СВЦЭМ!$B$33:$B$776,G$155)+'СЕТ СН'!$F$12</f>
        <v>225.13820243999999</v>
      </c>
      <c r="H161" s="35">
        <f>SUMIFS(СВЦЭМ!$E$33:$E$776,СВЦЭМ!$A$33:$A$776,$A161,СВЦЭМ!$B$33:$B$776,H$155)+'СЕТ СН'!$F$12</f>
        <v>210.44339099999999</v>
      </c>
      <c r="I161" s="35">
        <f>SUMIFS(СВЦЭМ!$E$33:$E$776,СВЦЭМ!$A$33:$A$776,$A161,СВЦЭМ!$B$33:$B$776,I$155)+'СЕТ СН'!$F$12</f>
        <v>197.48515069999999</v>
      </c>
      <c r="J161" s="35">
        <f>SUMIFS(СВЦЭМ!$E$33:$E$776,СВЦЭМ!$A$33:$A$776,$A161,СВЦЭМ!$B$33:$B$776,J$155)+'СЕТ СН'!$F$12</f>
        <v>190.92824232999999</v>
      </c>
      <c r="K161" s="35">
        <f>SUMIFS(СВЦЭМ!$E$33:$E$776,СВЦЭМ!$A$33:$A$776,$A161,СВЦЭМ!$B$33:$B$776,K$155)+'СЕТ СН'!$F$12</f>
        <v>188.08115842999999</v>
      </c>
      <c r="L161" s="35">
        <f>SUMIFS(СВЦЭМ!$E$33:$E$776,СВЦЭМ!$A$33:$A$776,$A161,СВЦЭМ!$B$33:$B$776,L$155)+'СЕТ СН'!$F$12</f>
        <v>185.75370611</v>
      </c>
      <c r="M161" s="35">
        <f>SUMIFS(СВЦЭМ!$E$33:$E$776,СВЦЭМ!$A$33:$A$776,$A161,СВЦЭМ!$B$33:$B$776,M$155)+'СЕТ СН'!$F$12</f>
        <v>184.54550814000001</v>
      </c>
      <c r="N161" s="35">
        <f>SUMIFS(СВЦЭМ!$E$33:$E$776,СВЦЭМ!$A$33:$A$776,$A161,СВЦЭМ!$B$33:$B$776,N$155)+'СЕТ СН'!$F$12</f>
        <v>186.70643373999999</v>
      </c>
      <c r="O161" s="35">
        <f>SUMIFS(СВЦЭМ!$E$33:$E$776,СВЦЭМ!$A$33:$A$776,$A161,СВЦЭМ!$B$33:$B$776,O$155)+'СЕТ СН'!$F$12</f>
        <v>185.91948384</v>
      </c>
      <c r="P161" s="35">
        <f>SUMIFS(СВЦЭМ!$E$33:$E$776,СВЦЭМ!$A$33:$A$776,$A161,СВЦЭМ!$B$33:$B$776,P$155)+'СЕТ СН'!$F$12</f>
        <v>190.38129699999999</v>
      </c>
      <c r="Q161" s="35">
        <f>SUMIFS(СВЦЭМ!$E$33:$E$776,СВЦЭМ!$A$33:$A$776,$A161,СВЦЭМ!$B$33:$B$776,Q$155)+'СЕТ СН'!$F$12</f>
        <v>193.22405835999999</v>
      </c>
      <c r="R161" s="35">
        <f>SUMIFS(СВЦЭМ!$E$33:$E$776,СВЦЭМ!$A$33:$A$776,$A161,СВЦЭМ!$B$33:$B$776,R$155)+'СЕТ СН'!$F$12</f>
        <v>191.81344852999999</v>
      </c>
      <c r="S161" s="35">
        <f>SUMIFS(СВЦЭМ!$E$33:$E$776,СВЦЭМ!$A$33:$A$776,$A161,СВЦЭМ!$B$33:$B$776,S$155)+'СЕТ СН'!$F$12</f>
        <v>189.63859234</v>
      </c>
      <c r="T161" s="35">
        <f>SUMIFS(СВЦЭМ!$E$33:$E$776,СВЦЭМ!$A$33:$A$776,$A161,СВЦЭМ!$B$33:$B$776,T$155)+'СЕТ СН'!$F$12</f>
        <v>188.09087049999999</v>
      </c>
      <c r="U161" s="35">
        <f>SUMIFS(СВЦЭМ!$E$33:$E$776,СВЦЭМ!$A$33:$A$776,$A161,СВЦЭМ!$B$33:$B$776,U$155)+'СЕТ СН'!$F$12</f>
        <v>182.01208181999999</v>
      </c>
      <c r="V161" s="35">
        <f>SUMIFS(СВЦЭМ!$E$33:$E$776,СВЦЭМ!$A$33:$A$776,$A161,СВЦЭМ!$B$33:$B$776,V$155)+'СЕТ СН'!$F$12</f>
        <v>180.64300738</v>
      </c>
      <c r="W161" s="35">
        <f>SUMIFS(СВЦЭМ!$E$33:$E$776,СВЦЭМ!$A$33:$A$776,$A161,СВЦЭМ!$B$33:$B$776,W$155)+'СЕТ СН'!$F$12</f>
        <v>179.33489115</v>
      </c>
      <c r="X161" s="35">
        <f>SUMIFS(СВЦЭМ!$E$33:$E$776,СВЦЭМ!$A$33:$A$776,$A161,СВЦЭМ!$B$33:$B$776,X$155)+'СЕТ СН'!$F$12</f>
        <v>183.20364304</v>
      </c>
      <c r="Y161" s="35">
        <f>SUMIFS(СВЦЭМ!$E$33:$E$776,СВЦЭМ!$A$33:$A$776,$A161,СВЦЭМ!$B$33:$B$776,Y$155)+'СЕТ СН'!$F$12</f>
        <v>198.41924216000001</v>
      </c>
    </row>
    <row r="162" spans="1:25" ht="15.75" x14ac:dyDescent="0.2">
      <c r="A162" s="34">
        <f t="shared" si="4"/>
        <v>43592</v>
      </c>
      <c r="B162" s="35">
        <f>SUMIFS(СВЦЭМ!$E$33:$E$776,СВЦЭМ!$A$33:$A$776,$A162,СВЦЭМ!$B$33:$B$776,B$155)+'СЕТ СН'!$F$12</f>
        <v>206.08705975000001</v>
      </c>
      <c r="C162" s="35">
        <f>SUMIFS(СВЦЭМ!$E$33:$E$776,СВЦЭМ!$A$33:$A$776,$A162,СВЦЭМ!$B$33:$B$776,C$155)+'СЕТ СН'!$F$12</f>
        <v>212.35560117</v>
      </c>
      <c r="D162" s="35">
        <f>SUMIFS(СВЦЭМ!$E$33:$E$776,СВЦЭМ!$A$33:$A$776,$A162,СВЦЭМ!$B$33:$B$776,D$155)+'СЕТ СН'!$F$12</f>
        <v>214.79012033999999</v>
      </c>
      <c r="E162" s="35">
        <f>SUMIFS(СВЦЭМ!$E$33:$E$776,СВЦЭМ!$A$33:$A$776,$A162,СВЦЭМ!$B$33:$B$776,E$155)+'СЕТ СН'!$F$12</f>
        <v>216.42386058</v>
      </c>
      <c r="F162" s="35">
        <f>SUMIFS(СВЦЭМ!$E$33:$E$776,СВЦЭМ!$A$33:$A$776,$A162,СВЦЭМ!$B$33:$B$776,F$155)+'СЕТ СН'!$F$12</f>
        <v>216.07376934000001</v>
      </c>
      <c r="G162" s="35">
        <f>SUMIFS(СВЦЭМ!$E$33:$E$776,СВЦЭМ!$A$33:$A$776,$A162,СВЦЭМ!$B$33:$B$776,G$155)+'СЕТ СН'!$F$12</f>
        <v>211.82160375999999</v>
      </c>
      <c r="H162" s="35">
        <f>SUMIFS(СВЦЭМ!$E$33:$E$776,СВЦЭМ!$A$33:$A$776,$A162,СВЦЭМ!$B$33:$B$776,H$155)+'СЕТ СН'!$F$12</f>
        <v>202.29115913999999</v>
      </c>
      <c r="I162" s="35">
        <f>SUMIFS(СВЦЭМ!$E$33:$E$776,СВЦЭМ!$A$33:$A$776,$A162,СВЦЭМ!$B$33:$B$776,I$155)+'СЕТ СН'!$F$12</f>
        <v>189.63709516</v>
      </c>
      <c r="J162" s="35">
        <f>SUMIFS(СВЦЭМ!$E$33:$E$776,СВЦЭМ!$A$33:$A$776,$A162,СВЦЭМ!$B$33:$B$776,J$155)+'СЕТ СН'!$F$12</f>
        <v>184.86130656</v>
      </c>
      <c r="K162" s="35">
        <f>SUMIFS(СВЦЭМ!$E$33:$E$776,СВЦЭМ!$A$33:$A$776,$A162,СВЦЭМ!$B$33:$B$776,K$155)+'СЕТ СН'!$F$12</f>
        <v>186.86462062000001</v>
      </c>
      <c r="L162" s="35">
        <f>SUMIFS(СВЦЭМ!$E$33:$E$776,СВЦЭМ!$A$33:$A$776,$A162,СВЦЭМ!$B$33:$B$776,L$155)+'СЕТ СН'!$F$12</f>
        <v>184.84795016000001</v>
      </c>
      <c r="M162" s="35">
        <f>SUMIFS(СВЦЭМ!$E$33:$E$776,СВЦЭМ!$A$33:$A$776,$A162,СВЦЭМ!$B$33:$B$776,M$155)+'СЕТ СН'!$F$12</f>
        <v>186.71478501000001</v>
      </c>
      <c r="N162" s="35">
        <f>SUMIFS(СВЦЭМ!$E$33:$E$776,СВЦЭМ!$A$33:$A$776,$A162,СВЦЭМ!$B$33:$B$776,N$155)+'СЕТ СН'!$F$12</f>
        <v>188.64862321000001</v>
      </c>
      <c r="O162" s="35">
        <f>SUMIFS(СВЦЭМ!$E$33:$E$776,СВЦЭМ!$A$33:$A$776,$A162,СВЦЭМ!$B$33:$B$776,O$155)+'СЕТ СН'!$F$12</f>
        <v>183.62193081999999</v>
      </c>
      <c r="P162" s="35">
        <f>SUMIFS(СВЦЭМ!$E$33:$E$776,СВЦЭМ!$A$33:$A$776,$A162,СВЦЭМ!$B$33:$B$776,P$155)+'СЕТ СН'!$F$12</f>
        <v>185.23727492</v>
      </c>
      <c r="Q162" s="35">
        <f>SUMIFS(СВЦЭМ!$E$33:$E$776,СВЦЭМ!$A$33:$A$776,$A162,СВЦЭМ!$B$33:$B$776,Q$155)+'СЕТ СН'!$F$12</f>
        <v>187.89054336999999</v>
      </c>
      <c r="R162" s="35">
        <f>SUMIFS(СВЦЭМ!$E$33:$E$776,СВЦЭМ!$A$33:$A$776,$A162,СВЦЭМ!$B$33:$B$776,R$155)+'СЕТ СН'!$F$12</f>
        <v>188.57924893000001</v>
      </c>
      <c r="S162" s="35">
        <f>SUMIFS(СВЦЭМ!$E$33:$E$776,СВЦЭМ!$A$33:$A$776,$A162,СВЦЭМ!$B$33:$B$776,S$155)+'СЕТ СН'!$F$12</f>
        <v>188.50940337</v>
      </c>
      <c r="T162" s="35">
        <f>SUMIFS(СВЦЭМ!$E$33:$E$776,СВЦЭМ!$A$33:$A$776,$A162,СВЦЭМ!$B$33:$B$776,T$155)+'СЕТ СН'!$F$12</f>
        <v>184.80368848000001</v>
      </c>
      <c r="U162" s="35">
        <f>SUMIFS(СВЦЭМ!$E$33:$E$776,СВЦЭМ!$A$33:$A$776,$A162,СВЦЭМ!$B$33:$B$776,U$155)+'СЕТ СН'!$F$12</f>
        <v>186.80650427</v>
      </c>
      <c r="V162" s="35">
        <f>SUMIFS(СВЦЭМ!$E$33:$E$776,СВЦЭМ!$A$33:$A$776,$A162,СВЦЭМ!$B$33:$B$776,V$155)+'СЕТ СН'!$F$12</f>
        <v>184.94792783</v>
      </c>
      <c r="W162" s="35">
        <f>SUMIFS(СВЦЭМ!$E$33:$E$776,СВЦЭМ!$A$33:$A$776,$A162,СВЦЭМ!$B$33:$B$776,W$155)+'СЕТ СН'!$F$12</f>
        <v>180.11530875</v>
      </c>
      <c r="X162" s="35">
        <f>SUMIFS(СВЦЭМ!$E$33:$E$776,СВЦЭМ!$A$33:$A$776,$A162,СВЦЭМ!$B$33:$B$776,X$155)+'СЕТ СН'!$F$12</f>
        <v>187.37722556</v>
      </c>
      <c r="Y162" s="35">
        <f>SUMIFS(СВЦЭМ!$E$33:$E$776,СВЦЭМ!$A$33:$A$776,$A162,СВЦЭМ!$B$33:$B$776,Y$155)+'СЕТ СН'!$F$12</f>
        <v>189.5141692</v>
      </c>
    </row>
    <row r="163" spans="1:25" ht="15.75" x14ac:dyDescent="0.2">
      <c r="A163" s="34">
        <f t="shared" si="4"/>
        <v>43593</v>
      </c>
      <c r="B163" s="35">
        <f>SUMIFS(СВЦЭМ!$E$33:$E$776,СВЦЭМ!$A$33:$A$776,$A163,СВЦЭМ!$B$33:$B$776,B$155)+'СЕТ СН'!$F$12</f>
        <v>198.04993289999999</v>
      </c>
      <c r="C163" s="35">
        <f>SUMIFS(СВЦЭМ!$E$33:$E$776,СВЦЭМ!$A$33:$A$776,$A163,СВЦЭМ!$B$33:$B$776,C$155)+'СЕТ СН'!$F$12</f>
        <v>202.6154818</v>
      </c>
      <c r="D163" s="35">
        <f>SUMIFS(СВЦЭМ!$E$33:$E$776,СВЦЭМ!$A$33:$A$776,$A163,СВЦЭМ!$B$33:$B$776,D$155)+'СЕТ СН'!$F$12</f>
        <v>202.73976653</v>
      </c>
      <c r="E163" s="35">
        <f>SUMIFS(СВЦЭМ!$E$33:$E$776,СВЦЭМ!$A$33:$A$776,$A163,СВЦЭМ!$B$33:$B$776,E$155)+'СЕТ СН'!$F$12</f>
        <v>204.3936391</v>
      </c>
      <c r="F163" s="35">
        <f>SUMIFS(СВЦЭМ!$E$33:$E$776,СВЦЭМ!$A$33:$A$776,$A163,СВЦЭМ!$B$33:$B$776,F$155)+'СЕТ СН'!$F$12</f>
        <v>203.86097566999999</v>
      </c>
      <c r="G163" s="35">
        <f>SUMIFS(СВЦЭМ!$E$33:$E$776,СВЦЭМ!$A$33:$A$776,$A163,СВЦЭМ!$B$33:$B$776,G$155)+'СЕТ СН'!$F$12</f>
        <v>199.01267314</v>
      </c>
      <c r="H163" s="35">
        <f>SUMIFS(СВЦЭМ!$E$33:$E$776,СВЦЭМ!$A$33:$A$776,$A163,СВЦЭМ!$B$33:$B$776,H$155)+'СЕТ СН'!$F$12</f>
        <v>194.54186962</v>
      </c>
      <c r="I163" s="35">
        <f>SUMIFS(СВЦЭМ!$E$33:$E$776,СВЦЭМ!$A$33:$A$776,$A163,СВЦЭМ!$B$33:$B$776,I$155)+'СЕТ СН'!$F$12</f>
        <v>188.74186997000001</v>
      </c>
      <c r="J163" s="35">
        <f>SUMIFS(СВЦЭМ!$E$33:$E$776,СВЦЭМ!$A$33:$A$776,$A163,СВЦЭМ!$B$33:$B$776,J$155)+'СЕТ СН'!$F$12</f>
        <v>185.65765877000001</v>
      </c>
      <c r="K163" s="35">
        <f>SUMIFS(СВЦЭМ!$E$33:$E$776,СВЦЭМ!$A$33:$A$776,$A163,СВЦЭМ!$B$33:$B$776,K$155)+'СЕТ СН'!$F$12</f>
        <v>187.16813981999999</v>
      </c>
      <c r="L163" s="35">
        <f>SUMIFS(СВЦЭМ!$E$33:$E$776,СВЦЭМ!$A$33:$A$776,$A163,СВЦЭМ!$B$33:$B$776,L$155)+'СЕТ СН'!$F$12</f>
        <v>188.92027755999999</v>
      </c>
      <c r="M163" s="35">
        <f>SUMIFS(СВЦЭМ!$E$33:$E$776,СВЦЭМ!$A$33:$A$776,$A163,СВЦЭМ!$B$33:$B$776,M$155)+'СЕТ СН'!$F$12</f>
        <v>189.42458429000001</v>
      </c>
      <c r="N163" s="35">
        <f>SUMIFS(СВЦЭМ!$E$33:$E$776,СВЦЭМ!$A$33:$A$776,$A163,СВЦЭМ!$B$33:$B$776,N$155)+'СЕТ СН'!$F$12</f>
        <v>189.54767196</v>
      </c>
      <c r="O163" s="35">
        <f>SUMIFS(СВЦЭМ!$E$33:$E$776,СВЦЭМ!$A$33:$A$776,$A163,СВЦЭМ!$B$33:$B$776,O$155)+'СЕТ СН'!$F$12</f>
        <v>188.07072188000001</v>
      </c>
      <c r="P163" s="35">
        <f>SUMIFS(СВЦЭМ!$E$33:$E$776,СВЦЭМ!$A$33:$A$776,$A163,СВЦЭМ!$B$33:$B$776,P$155)+'СЕТ СН'!$F$12</f>
        <v>190.67500511</v>
      </c>
      <c r="Q163" s="35">
        <f>SUMIFS(СВЦЭМ!$E$33:$E$776,СВЦЭМ!$A$33:$A$776,$A163,СВЦЭМ!$B$33:$B$776,Q$155)+'СЕТ СН'!$F$12</f>
        <v>191.20444878999999</v>
      </c>
      <c r="R163" s="35">
        <f>SUMIFS(СВЦЭМ!$E$33:$E$776,СВЦЭМ!$A$33:$A$776,$A163,СВЦЭМ!$B$33:$B$776,R$155)+'СЕТ СН'!$F$12</f>
        <v>190.84708592000001</v>
      </c>
      <c r="S163" s="35">
        <f>SUMIFS(СВЦЭМ!$E$33:$E$776,СВЦЭМ!$A$33:$A$776,$A163,СВЦЭМ!$B$33:$B$776,S$155)+'СЕТ СН'!$F$12</f>
        <v>191.93435638</v>
      </c>
      <c r="T163" s="35">
        <f>SUMIFS(СВЦЭМ!$E$33:$E$776,СВЦЭМ!$A$33:$A$776,$A163,СВЦЭМ!$B$33:$B$776,T$155)+'СЕТ СН'!$F$12</f>
        <v>189.94721283999999</v>
      </c>
      <c r="U163" s="35">
        <f>SUMIFS(СВЦЭМ!$E$33:$E$776,СВЦЭМ!$A$33:$A$776,$A163,СВЦЭМ!$B$33:$B$776,U$155)+'СЕТ СН'!$F$12</f>
        <v>187.60400672</v>
      </c>
      <c r="V163" s="35">
        <f>SUMIFS(СВЦЭМ!$E$33:$E$776,СВЦЭМ!$A$33:$A$776,$A163,СВЦЭМ!$B$33:$B$776,V$155)+'СЕТ СН'!$F$12</f>
        <v>186.3645156</v>
      </c>
      <c r="W163" s="35">
        <f>SUMIFS(СВЦЭМ!$E$33:$E$776,СВЦЭМ!$A$33:$A$776,$A163,СВЦЭМ!$B$33:$B$776,W$155)+'СЕТ СН'!$F$12</f>
        <v>184.04353714999999</v>
      </c>
      <c r="X163" s="35">
        <f>SUMIFS(СВЦЭМ!$E$33:$E$776,СВЦЭМ!$A$33:$A$776,$A163,СВЦЭМ!$B$33:$B$776,X$155)+'СЕТ СН'!$F$12</f>
        <v>186.96706714000001</v>
      </c>
      <c r="Y163" s="35">
        <f>SUMIFS(СВЦЭМ!$E$33:$E$776,СВЦЭМ!$A$33:$A$776,$A163,СВЦЭМ!$B$33:$B$776,Y$155)+'СЕТ СН'!$F$12</f>
        <v>192.56104298</v>
      </c>
    </row>
    <row r="164" spans="1:25" ht="15.75" x14ac:dyDescent="0.2">
      <c r="A164" s="34">
        <f t="shared" si="4"/>
        <v>43594</v>
      </c>
      <c r="B164" s="35">
        <f>SUMIFS(СВЦЭМ!$E$33:$E$776,СВЦЭМ!$A$33:$A$776,$A164,СВЦЭМ!$B$33:$B$776,B$155)+'СЕТ СН'!$F$12</f>
        <v>188.09083633</v>
      </c>
      <c r="C164" s="35">
        <f>SUMIFS(СВЦЭМ!$E$33:$E$776,СВЦЭМ!$A$33:$A$776,$A164,СВЦЭМ!$B$33:$B$776,C$155)+'СЕТ СН'!$F$12</f>
        <v>191.27661014</v>
      </c>
      <c r="D164" s="35">
        <f>SUMIFS(СВЦЭМ!$E$33:$E$776,СВЦЭМ!$A$33:$A$776,$A164,СВЦЭМ!$B$33:$B$776,D$155)+'СЕТ СН'!$F$12</f>
        <v>191.98613785000001</v>
      </c>
      <c r="E164" s="35">
        <f>SUMIFS(СВЦЭМ!$E$33:$E$776,СВЦЭМ!$A$33:$A$776,$A164,СВЦЭМ!$B$33:$B$776,E$155)+'СЕТ СН'!$F$12</f>
        <v>193.37974672000001</v>
      </c>
      <c r="F164" s="35">
        <f>SUMIFS(СВЦЭМ!$E$33:$E$776,СВЦЭМ!$A$33:$A$776,$A164,СВЦЭМ!$B$33:$B$776,F$155)+'СЕТ СН'!$F$12</f>
        <v>193.73053773000001</v>
      </c>
      <c r="G164" s="35">
        <f>SUMIFS(СВЦЭМ!$E$33:$E$776,СВЦЭМ!$A$33:$A$776,$A164,СВЦЭМ!$B$33:$B$776,G$155)+'СЕТ СН'!$F$12</f>
        <v>194.15543794999999</v>
      </c>
      <c r="H164" s="35">
        <f>SUMIFS(СВЦЭМ!$E$33:$E$776,СВЦЭМ!$A$33:$A$776,$A164,СВЦЭМ!$B$33:$B$776,H$155)+'СЕТ СН'!$F$12</f>
        <v>191.21294380000001</v>
      </c>
      <c r="I164" s="35">
        <f>SUMIFS(СВЦЭМ!$E$33:$E$776,СВЦЭМ!$A$33:$A$776,$A164,СВЦЭМ!$B$33:$B$776,I$155)+'СЕТ СН'!$F$12</f>
        <v>183.62542543999999</v>
      </c>
      <c r="J164" s="35">
        <f>SUMIFS(СВЦЭМ!$E$33:$E$776,СВЦЭМ!$A$33:$A$776,$A164,СВЦЭМ!$B$33:$B$776,J$155)+'СЕТ СН'!$F$12</f>
        <v>176.84646735000001</v>
      </c>
      <c r="K164" s="35">
        <f>SUMIFS(СВЦЭМ!$E$33:$E$776,СВЦЭМ!$A$33:$A$776,$A164,СВЦЭМ!$B$33:$B$776,K$155)+'СЕТ СН'!$F$12</f>
        <v>174.24662726</v>
      </c>
      <c r="L164" s="35">
        <f>SUMIFS(СВЦЭМ!$E$33:$E$776,СВЦЭМ!$A$33:$A$776,$A164,СВЦЭМ!$B$33:$B$776,L$155)+'СЕТ СН'!$F$12</f>
        <v>179.26613796999999</v>
      </c>
      <c r="M164" s="35">
        <f>SUMIFS(СВЦЭМ!$E$33:$E$776,СВЦЭМ!$A$33:$A$776,$A164,СВЦЭМ!$B$33:$B$776,M$155)+'СЕТ СН'!$F$12</f>
        <v>186.11779086999999</v>
      </c>
      <c r="N164" s="35">
        <f>SUMIFS(СВЦЭМ!$E$33:$E$776,СВЦЭМ!$A$33:$A$776,$A164,СВЦЭМ!$B$33:$B$776,N$155)+'СЕТ СН'!$F$12</f>
        <v>195.75496465000001</v>
      </c>
      <c r="O164" s="35">
        <f>SUMIFS(СВЦЭМ!$E$33:$E$776,СВЦЭМ!$A$33:$A$776,$A164,СВЦЭМ!$B$33:$B$776,O$155)+'СЕТ СН'!$F$12</f>
        <v>197.11841147999999</v>
      </c>
      <c r="P164" s="35">
        <f>SUMIFS(СВЦЭМ!$E$33:$E$776,СВЦЭМ!$A$33:$A$776,$A164,СВЦЭМ!$B$33:$B$776,P$155)+'СЕТ СН'!$F$12</f>
        <v>199.20002862999999</v>
      </c>
      <c r="Q164" s="35">
        <f>SUMIFS(СВЦЭМ!$E$33:$E$776,СВЦЭМ!$A$33:$A$776,$A164,СВЦЭМ!$B$33:$B$776,Q$155)+'СЕТ СН'!$F$12</f>
        <v>200.49943121999999</v>
      </c>
      <c r="R164" s="35">
        <f>SUMIFS(СВЦЭМ!$E$33:$E$776,СВЦЭМ!$A$33:$A$776,$A164,СВЦЭМ!$B$33:$B$776,R$155)+'СЕТ СН'!$F$12</f>
        <v>200.76040834</v>
      </c>
      <c r="S164" s="35">
        <f>SUMIFS(СВЦЭМ!$E$33:$E$776,СВЦЭМ!$A$33:$A$776,$A164,СВЦЭМ!$B$33:$B$776,S$155)+'СЕТ СН'!$F$12</f>
        <v>200.93856794999999</v>
      </c>
      <c r="T164" s="35">
        <f>SUMIFS(СВЦЭМ!$E$33:$E$776,СВЦЭМ!$A$33:$A$776,$A164,СВЦЭМ!$B$33:$B$776,T$155)+'СЕТ СН'!$F$12</f>
        <v>200.17019495</v>
      </c>
      <c r="U164" s="35">
        <f>SUMIFS(СВЦЭМ!$E$33:$E$776,СВЦЭМ!$A$33:$A$776,$A164,СВЦЭМ!$B$33:$B$776,U$155)+'СЕТ СН'!$F$12</f>
        <v>195.81243495999999</v>
      </c>
      <c r="V164" s="35">
        <f>SUMIFS(СВЦЭМ!$E$33:$E$776,СВЦЭМ!$A$33:$A$776,$A164,СВЦЭМ!$B$33:$B$776,V$155)+'СЕТ СН'!$F$12</f>
        <v>185.25642149999999</v>
      </c>
      <c r="W164" s="35">
        <f>SUMIFS(СВЦЭМ!$E$33:$E$776,СВЦЭМ!$A$33:$A$776,$A164,СВЦЭМ!$B$33:$B$776,W$155)+'СЕТ СН'!$F$12</f>
        <v>180.28876825</v>
      </c>
      <c r="X164" s="35">
        <f>SUMIFS(СВЦЭМ!$E$33:$E$776,СВЦЭМ!$A$33:$A$776,$A164,СВЦЭМ!$B$33:$B$776,X$155)+'СЕТ СН'!$F$12</f>
        <v>187.4209802</v>
      </c>
      <c r="Y164" s="35">
        <f>SUMIFS(СВЦЭМ!$E$33:$E$776,СВЦЭМ!$A$33:$A$776,$A164,СВЦЭМ!$B$33:$B$776,Y$155)+'СЕТ СН'!$F$12</f>
        <v>184.55894531000001</v>
      </c>
    </row>
    <row r="165" spans="1:25" ht="15.75" x14ac:dyDescent="0.2">
      <c r="A165" s="34">
        <f t="shared" si="4"/>
        <v>43595</v>
      </c>
      <c r="B165" s="35">
        <f>SUMIFS(СВЦЭМ!$E$33:$E$776,СВЦЭМ!$A$33:$A$776,$A165,СВЦЭМ!$B$33:$B$776,B$155)+'СЕТ СН'!$F$12</f>
        <v>189.70402346</v>
      </c>
      <c r="C165" s="35">
        <f>SUMIFS(СВЦЭМ!$E$33:$E$776,СВЦЭМ!$A$33:$A$776,$A165,СВЦЭМ!$B$33:$B$776,C$155)+'СЕТ СН'!$F$12</f>
        <v>201.68963517</v>
      </c>
      <c r="D165" s="35">
        <f>SUMIFS(СВЦЭМ!$E$33:$E$776,СВЦЭМ!$A$33:$A$776,$A165,СВЦЭМ!$B$33:$B$776,D$155)+'СЕТ СН'!$F$12</f>
        <v>205.09571894000001</v>
      </c>
      <c r="E165" s="35">
        <f>SUMIFS(СВЦЭМ!$E$33:$E$776,СВЦЭМ!$A$33:$A$776,$A165,СВЦЭМ!$B$33:$B$776,E$155)+'СЕТ СН'!$F$12</f>
        <v>209.49464085</v>
      </c>
      <c r="F165" s="35">
        <f>SUMIFS(СВЦЭМ!$E$33:$E$776,СВЦЭМ!$A$33:$A$776,$A165,СВЦЭМ!$B$33:$B$776,F$155)+'СЕТ СН'!$F$12</f>
        <v>213.60037764</v>
      </c>
      <c r="G165" s="35">
        <f>SUMIFS(СВЦЭМ!$E$33:$E$776,СВЦЭМ!$A$33:$A$776,$A165,СВЦЭМ!$B$33:$B$776,G$155)+'СЕТ СН'!$F$12</f>
        <v>213.26087124</v>
      </c>
      <c r="H165" s="35">
        <f>SUMIFS(СВЦЭМ!$E$33:$E$776,СВЦЭМ!$A$33:$A$776,$A165,СВЦЭМ!$B$33:$B$776,H$155)+'СЕТ СН'!$F$12</f>
        <v>210.88058882000001</v>
      </c>
      <c r="I165" s="35">
        <f>SUMIFS(СВЦЭМ!$E$33:$E$776,СВЦЭМ!$A$33:$A$776,$A165,СВЦЭМ!$B$33:$B$776,I$155)+'СЕТ СН'!$F$12</f>
        <v>203.67198285000001</v>
      </c>
      <c r="J165" s="35">
        <f>SUMIFS(СВЦЭМ!$E$33:$E$776,СВЦЭМ!$A$33:$A$776,$A165,СВЦЭМ!$B$33:$B$776,J$155)+'СЕТ СН'!$F$12</f>
        <v>194.30362285999999</v>
      </c>
      <c r="K165" s="35">
        <f>SUMIFS(СВЦЭМ!$E$33:$E$776,СВЦЭМ!$A$33:$A$776,$A165,СВЦЭМ!$B$33:$B$776,K$155)+'СЕТ СН'!$F$12</f>
        <v>187.56211424</v>
      </c>
      <c r="L165" s="35">
        <f>SUMIFS(СВЦЭМ!$E$33:$E$776,СВЦЭМ!$A$33:$A$776,$A165,СВЦЭМ!$B$33:$B$776,L$155)+'СЕТ СН'!$F$12</f>
        <v>185.68885287000001</v>
      </c>
      <c r="M165" s="35">
        <f>SUMIFS(СВЦЭМ!$E$33:$E$776,СВЦЭМ!$A$33:$A$776,$A165,СВЦЭМ!$B$33:$B$776,M$155)+'СЕТ СН'!$F$12</f>
        <v>185.30396927999999</v>
      </c>
      <c r="N165" s="35">
        <f>SUMIFS(СВЦЭМ!$E$33:$E$776,СВЦЭМ!$A$33:$A$776,$A165,СВЦЭМ!$B$33:$B$776,N$155)+'СЕТ СН'!$F$12</f>
        <v>188.85693329</v>
      </c>
      <c r="O165" s="35">
        <f>SUMIFS(СВЦЭМ!$E$33:$E$776,СВЦЭМ!$A$33:$A$776,$A165,СВЦЭМ!$B$33:$B$776,O$155)+'СЕТ СН'!$F$12</f>
        <v>194.30035724000001</v>
      </c>
      <c r="P165" s="35">
        <f>SUMIFS(СВЦЭМ!$E$33:$E$776,СВЦЭМ!$A$33:$A$776,$A165,СВЦЭМ!$B$33:$B$776,P$155)+'СЕТ СН'!$F$12</f>
        <v>196.26114168000001</v>
      </c>
      <c r="Q165" s="35">
        <f>SUMIFS(СВЦЭМ!$E$33:$E$776,СВЦЭМ!$A$33:$A$776,$A165,СВЦЭМ!$B$33:$B$776,Q$155)+'СЕТ СН'!$F$12</f>
        <v>200.32553199</v>
      </c>
      <c r="R165" s="35">
        <f>SUMIFS(СВЦЭМ!$E$33:$E$776,СВЦЭМ!$A$33:$A$776,$A165,СВЦЭМ!$B$33:$B$776,R$155)+'СЕТ СН'!$F$12</f>
        <v>202.57898513000001</v>
      </c>
      <c r="S165" s="35">
        <f>SUMIFS(СВЦЭМ!$E$33:$E$776,СВЦЭМ!$A$33:$A$776,$A165,СВЦЭМ!$B$33:$B$776,S$155)+'СЕТ СН'!$F$12</f>
        <v>203.1911916</v>
      </c>
      <c r="T165" s="35">
        <f>SUMIFS(СВЦЭМ!$E$33:$E$776,СВЦЭМ!$A$33:$A$776,$A165,СВЦЭМ!$B$33:$B$776,T$155)+'СЕТ СН'!$F$12</f>
        <v>199.76550057</v>
      </c>
      <c r="U165" s="35">
        <f>SUMIFS(СВЦЭМ!$E$33:$E$776,СВЦЭМ!$A$33:$A$776,$A165,СВЦЭМ!$B$33:$B$776,U$155)+'СЕТ СН'!$F$12</f>
        <v>194.86042474000001</v>
      </c>
      <c r="V165" s="35">
        <f>SUMIFS(СВЦЭМ!$E$33:$E$776,СВЦЭМ!$A$33:$A$776,$A165,СВЦЭМ!$B$33:$B$776,V$155)+'СЕТ СН'!$F$12</f>
        <v>187.16072985</v>
      </c>
      <c r="W165" s="35">
        <f>SUMIFS(СВЦЭМ!$E$33:$E$776,СВЦЭМ!$A$33:$A$776,$A165,СВЦЭМ!$B$33:$B$776,W$155)+'СЕТ СН'!$F$12</f>
        <v>182.62286409999999</v>
      </c>
      <c r="X165" s="35">
        <f>SUMIFS(СВЦЭМ!$E$33:$E$776,СВЦЭМ!$A$33:$A$776,$A165,СВЦЭМ!$B$33:$B$776,X$155)+'СЕТ СН'!$F$12</f>
        <v>187.84704553</v>
      </c>
      <c r="Y165" s="35">
        <f>SUMIFS(СВЦЭМ!$E$33:$E$776,СВЦЭМ!$A$33:$A$776,$A165,СВЦЭМ!$B$33:$B$776,Y$155)+'СЕТ СН'!$F$12</f>
        <v>195.44965776000001</v>
      </c>
    </row>
    <row r="166" spans="1:25" ht="15.75" x14ac:dyDescent="0.2">
      <c r="A166" s="34">
        <f t="shared" si="4"/>
        <v>43596</v>
      </c>
      <c r="B166" s="35">
        <f>SUMIFS(СВЦЭМ!$E$33:$E$776,СВЦЭМ!$A$33:$A$776,$A166,СВЦЭМ!$B$33:$B$776,B$155)+'СЕТ СН'!$F$12</f>
        <v>205.60096164999999</v>
      </c>
      <c r="C166" s="35">
        <f>SUMIFS(СВЦЭМ!$E$33:$E$776,СВЦЭМ!$A$33:$A$776,$A166,СВЦЭМ!$B$33:$B$776,C$155)+'СЕТ СН'!$F$12</f>
        <v>209.24514714</v>
      </c>
      <c r="D166" s="35">
        <f>SUMIFS(СВЦЭМ!$E$33:$E$776,СВЦЭМ!$A$33:$A$776,$A166,СВЦЭМ!$B$33:$B$776,D$155)+'СЕТ СН'!$F$12</f>
        <v>216.67426768000001</v>
      </c>
      <c r="E166" s="35">
        <f>SUMIFS(СВЦЭМ!$E$33:$E$776,СВЦЭМ!$A$33:$A$776,$A166,СВЦЭМ!$B$33:$B$776,E$155)+'СЕТ СН'!$F$12</f>
        <v>215.47214941999999</v>
      </c>
      <c r="F166" s="35">
        <f>SUMIFS(СВЦЭМ!$E$33:$E$776,СВЦЭМ!$A$33:$A$776,$A166,СВЦЭМ!$B$33:$B$776,F$155)+'СЕТ СН'!$F$12</f>
        <v>220.8806969</v>
      </c>
      <c r="G166" s="35">
        <f>SUMIFS(СВЦЭМ!$E$33:$E$776,СВЦЭМ!$A$33:$A$776,$A166,СВЦЭМ!$B$33:$B$776,G$155)+'СЕТ СН'!$F$12</f>
        <v>220.81773100000001</v>
      </c>
      <c r="H166" s="35">
        <f>SUMIFS(СВЦЭМ!$E$33:$E$776,СВЦЭМ!$A$33:$A$776,$A166,СВЦЭМ!$B$33:$B$776,H$155)+'СЕТ СН'!$F$12</f>
        <v>202.13351707000001</v>
      </c>
      <c r="I166" s="35">
        <f>SUMIFS(СВЦЭМ!$E$33:$E$776,СВЦЭМ!$A$33:$A$776,$A166,СВЦЭМ!$B$33:$B$776,I$155)+'СЕТ СН'!$F$12</f>
        <v>192.63938912</v>
      </c>
      <c r="J166" s="35">
        <f>SUMIFS(СВЦЭМ!$E$33:$E$776,СВЦЭМ!$A$33:$A$776,$A166,СВЦЭМ!$B$33:$B$776,J$155)+'СЕТ СН'!$F$12</f>
        <v>168.46042426</v>
      </c>
      <c r="K166" s="35">
        <f>SUMIFS(СВЦЭМ!$E$33:$E$776,СВЦЭМ!$A$33:$A$776,$A166,СВЦЭМ!$B$33:$B$776,K$155)+'СЕТ СН'!$F$12</f>
        <v>150.47873533000001</v>
      </c>
      <c r="L166" s="35">
        <f>SUMIFS(СВЦЭМ!$E$33:$E$776,СВЦЭМ!$A$33:$A$776,$A166,СВЦЭМ!$B$33:$B$776,L$155)+'СЕТ СН'!$F$12</f>
        <v>144.44395356000001</v>
      </c>
      <c r="M166" s="35">
        <f>SUMIFS(СВЦЭМ!$E$33:$E$776,СВЦЭМ!$A$33:$A$776,$A166,СВЦЭМ!$B$33:$B$776,M$155)+'СЕТ СН'!$F$12</f>
        <v>144.59060009000001</v>
      </c>
      <c r="N166" s="35">
        <f>SUMIFS(СВЦЭМ!$E$33:$E$776,СВЦЭМ!$A$33:$A$776,$A166,СВЦЭМ!$B$33:$B$776,N$155)+'СЕТ СН'!$F$12</f>
        <v>147.38415064</v>
      </c>
      <c r="O166" s="35">
        <f>SUMIFS(СВЦЭМ!$E$33:$E$776,СВЦЭМ!$A$33:$A$776,$A166,СВЦЭМ!$B$33:$B$776,O$155)+'СЕТ СН'!$F$12</f>
        <v>148.69399951</v>
      </c>
      <c r="P166" s="35">
        <f>SUMIFS(СВЦЭМ!$E$33:$E$776,СВЦЭМ!$A$33:$A$776,$A166,СВЦЭМ!$B$33:$B$776,P$155)+'СЕТ СН'!$F$12</f>
        <v>150.40358289</v>
      </c>
      <c r="Q166" s="35">
        <f>SUMIFS(СВЦЭМ!$E$33:$E$776,СВЦЭМ!$A$33:$A$776,$A166,СВЦЭМ!$B$33:$B$776,Q$155)+'СЕТ СН'!$F$12</f>
        <v>151.66011979000001</v>
      </c>
      <c r="R166" s="35">
        <f>SUMIFS(СВЦЭМ!$E$33:$E$776,СВЦЭМ!$A$33:$A$776,$A166,СВЦЭМ!$B$33:$B$776,R$155)+'СЕТ СН'!$F$12</f>
        <v>150.78359227000001</v>
      </c>
      <c r="S166" s="35">
        <f>SUMIFS(СВЦЭМ!$E$33:$E$776,СВЦЭМ!$A$33:$A$776,$A166,СВЦЭМ!$B$33:$B$776,S$155)+'СЕТ СН'!$F$12</f>
        <v>151.22088285999999</v>
      </c>
      <c r="T166" s="35">
        <f>SUMIFS(СВЦЭМ!$E$33:$E$776,СВЦЭМ!$A$33:$A$776,$A166,СВЦЭМ!$B$33:$B$776,T$155)+'СЕТ СН'!$F$12</f>
        <v>148.76778598999999</v>
      </c>
      <c r="U166" s="35">
        <f>SUMIFS(СВЦЭМ!$E$33:$E$776,СВЦЭМ!$A$33:$A$776,$A166,СВЦЭМ!$B$33:$B$776,U$155)+'СЕТ СН'!$F$12</f>
        <v>145.68965901000001</v>
      </c>
      <c r="V166" s="35">
        <f>SUMIFS(СВЦЭМ!$E$33:$E$776,СВЦЭМ!$A$33:$A$776,$A166,СВЦЭМ!$B$33:$B$776,V$155)+'СЕТ СН'!$F$12</f>
        <v>143.54966504999999</v>
      </c>
      <c r="W166" s="35">
        <f>SUMIFS(СВЦЭМ!$E$33:$E$776,СВЦЭМ!$A$33:$A$776,$A166,СВЦЭМ!$B$33:$B$776,W$155)+'СЕТ СН'!$F$12</f>
        <v>146.28653546999999</v>
      </c>
      <c r="X166" s="35">
        <f>SUMIFS(СВЦЭМ!$E$33:$E$776,СВЦЭМ!$A$33:$A$776,$A166,СВЦЭМ!$B$33:$B$776,X$155)+'СЕТ СН'!$F$12</f>
        <v>151.23766369000001</v>
      </c>
      <c r="Y166" s="35">
        <f>SUMIFS(СВЦЭМ!$E$33:$E$776,СВЦЭМ!$A$33:$A$776,$A166,СВЦЭМ!$B$33:$B$776,Y$155)+'СЕТ СН'!$F$12</f>
        <v>168.90931205000001</v>
      </c>
    </row>
    <row r="167" spans="1:25" ht="15.75" x14ac:dyDescent="0.2">
      <c r="A167" s="34">
        <f t="shared" si="4"/>
        <v>43597</v>
      </c>
      <c r="B167" s="35">
        <f>SUMIFS(СВЦЭМ!$E$33:$E$776,СВЦЭМ!$A$33:$A$776,$A167,СВЦЭМ!$B$33:$B$776,B$155)+'СЕТ СН'!$F$12</f>
        <v>188.09210831999999</v>
      </c>
      <c r="C167" s="35">
        <f>SUMIFS(СВЦЭМ!$E$33:$E$776,СВЦЭМ!$A$33:$A$776,$A167,СВЦЭМ!$B$33:$B$776,C$155)+'СЕТ СН'!$F$12</f>
        <v>210.09326250000001</v>
      </c>
      <c r="D167" s="35">
        <f>SUMIFS(СВЦЭМ!$E$33:$E$776,СВЦЭМ!$A$33:$A$776,$A167,СВЦЭМ!$B$33:$B$776,D$155)+'СЕТ СН'!$F$12</f>
        <v>229.34384360999999</v>
      </c>
      <c r="E167" s="35">
        <f>SUMIFS(СВЦЭМ!$E$33:$E$776,СВЦЭМ!$A$33:$A$776,$A167,СВЦЭМ!$B$33:$B$776,E$155)+'СЕТ СН'!$F$12</f>
        <v>228.11195601</v>
      </c>
      <c r="F167" s="35">
        <f>SUMIFS(СВЦЭМ!$E$33:$E$776,СВЦЭМ!$A$33:$A$776,$A167,СВЦЭМ!$B$33:$B$776,F$155)+'СЕТ СН'!$F$12</f>
        <v>229.20933332000001</v>
      </c>
      <c r="G167" s="35">
        <f>SUMIFS(СВЦЭМ!$E$33:$E$776,СВЦЭМ!$A$33:$A$776,$A167,СВЦЭМ!$B$33:$B$776,G$155)+'СЕТ СН'!$F$12</f>
        <v>233.04174766</v>
      </c>
      <c r="H167" s="35">
        <f>SUMIFS(СВЦЭМ!$E$33:$E$776,СВЦЭМ!$A$33:$A$776,$A167,СВЦЭМ!$B$33:$B$776,H$155)+'СЕТ СН'!$F$12</f>
        <v>219.17385974000001</v>
      </c>
      <c r="I167" s="35">
        <f>SUMIFS(СВЦЭМ!$E$33:$E$776,СВЦЭМ!$A$33:$A$776,$A167,СВЦЭМ!$B$33:$B$776,I$155)+'СЕТ СН'!$F$12</f>
        <v>198.03222484</v>
      </c>
      <c r="J167" s="35">
        <f>SUMIFS(СВЦЭМ!$E$33:$E$776,СВЦЭМ!$A$33:$A$776,$A167,СВЦЭМ!$B$33:$B$776,J$155)+'СЕТ СН'!$F$12</f>
        <v>177.39623990000001</v>
      </c>
      <c r="K167" s="35">
        <f>SUMIFS(СВЦЭМ!$E$33:$E$776,СВЦЭМ!$A$33:$A$776,$A167,СВЦЭМ!$B$33:$B$776,K$155)+'СЕТ СН'!$F$12</f>
        <v>156.07110012000001</v>
      </c>
      <c r="L167" s="35">
        <f>SUMIFS(СВЦЭМ!$E$33:$E$776,СВЦЭМ!$A$33:$A$776,$A167,СВЦЭМ!$B$33:$B$776,L$155)+'СЕТ СН'!$F$12</f>
        <v>145.28635198999999</v>
      </c>
      <c r="M167" s="35">
        <f>SUMIFS(СВЦЭМ!$E$33:$E$776,СВЦЭМ!$A$33:$A$776,$A167,СВЦЭМ!$B$33:$B$776,M$155)+'СЕТ СН'!$F$12</f>
        <v>141.67735672000001</v>
      </c>
      <c r="N167" s="35">
        <f>SUMIFS(СВЦЭМ!$E$33:$E$776,СВЦЭМ!$A$33:$A$776,$A167,СВЦЭМ!$B$33:$B$776,N$155)+'СЕТ СН'!$F$12</f>
        <v>143.22667820000001</v>
      </c>
      <c r="O167" s="35">
        <f>SUMIFS(СВЦЭМ!$E$33:$E$776,СВЦЭМ!$A$33:$A$776,$A167,СВЦЭМ!$B$33:$B$776,O$155)+'СЕТ СН'!$F$12</f>
        <v>144.59741758999999</v>
      </c>
      <c r="P167" s="35">
        <f>SUMIFS(СВЦЭМ!$E$33:$E$776,СВЦЭМ!$A$33:$A$776,$A167,СВЦЭМ!$B$33:$B$776,P$155)+'СЕТ СН'!$F$12</f>
        <v>147.02463419</v>
      </c>
      <c r="Q167" s="35">
        <f>SUMIFS(СВЦЭМ!$E$33:$E$776,СВЦЭМ!$A$33:$A$776,$A167,СВЦЭМ!$B$33:$B$776,Q$155)+'СЕТ СН'!$F$12</f>
        <v>150.39530556</v>
      </c>
      <c r="R167" s="35">
        <f>SUMIFS(СВЦЭМ!$E$33:$E$776,СВЦЭМ!$A$33:$A$776,$A167,СВЦЭМ!$B$33:$B$776,R$155)+'СЕТ СН'!$F$12</f>
        <v>149.99966687</v>
      </c>
      <c r="S167" s="35">
        <f>SUMIFS(СВЦЭМ!$E$33:$E$776,СВЦЭМ!$A$33:$A$776,$A167,СВЦЭМ!$B$33:$B$776,S$155)+'СЕТ СН'!$F$12</f>
        <v>148.01513962999999</v>
      </c>
      <c r="T167" s="35">
        <f>SUMIFS(СВЦЭМ!$E$33:$E$776,СВЦЭМ!$A$33:$A$776,$A167,СВЦЭМ!$B$33:$B$776,T$155)+'СЕТ СН'!$F$12</f>
        <v>144.37258148000001</v>
      </c>
      <c r="U167" s="35">
        <f>SUMIFS(СВЦЭМ!$E$33:$E$776,СВЦЭМ!$A$33:$A$776,$A167,СВЦЭМ!$B$33:$B$776,U$155)+'СЕТ СН'!$F$12</f>
        <v>139.04366564</v>
      </c>
      <c r="V167" s="35">
        <f>SUMIFS(СВЦЭМ!$E$33:$E$776,СВЦЭМ!$A$33:$A$776,$A167,СВЦЭМ!$B$33:$B$776,V$155)+'СЕТ СН'!$F$12</f>
        <v>133.54315047</v>
      </c>
      <c r="W167" s="35">
        <f>SUMIFS(СВЦЭМ!$E$33:$E$776,СВЦЭМ!$A$33:$A$776,$A167,СВЦЭМ!$B$33:$B$776,W$155)+'СЕТ СН'!$F$12</f>
        <v>134.16591996</v>
      </c>
      <c r="X167" s="35">
        <f>SUMIFS(СВЦЭМ!$E$33:$E$776,СВЦЭМ!$A$33:$A$776,$A167,СВЦЭМ!$B$33:$B$776,X$155)+'СЕТ СН'!$F$12</f>
        <v>142.04231999999999</v>
      </c>
      <c r="Y167" s="35">
        <f>SUMIFS(СВЦЭМ!$E$33:$E$776,СВЦЭМ!$A$33:$A$776,$A167,СВЦЭМ!$B$33:$B$776,Y$155)+'СЕТ СН'!$F$12</f>
        <v>159.55858696000001</v>
      </c>
    </row>
    <row r="168" spans="1:25" ht="15.75" x14ac:dyDescent="0.2">
      <c r="A168" s="34">
        <f t="shared" si="4"/>
        <v>43598</v>
      </c>
      <c r="B168" s="35">
        <f>SUMIFS(СВЦЭМ!$E$33:$E$776,СВЦЭМ!$A$33:$A$776,$A168,СВЦЭМ!$B$33:$B$776,B$155)+'СЕТ СН'!$F$12</f>
        <v>165.54758802999999</v>
      </c>
      <c r="C168" s="35">
        <f>SUMIFS(СВЦЭМ!$E$33:$E$776,СВЦЭМ!$A$33:$A$776,$A168,СВЦЭМ!$B$33:$B$776,C$155)+'СЕТ СН'!$F$12</f>
        <v>187.85100356999999</v>
      </c>
      <c r="D168" s="35">
        <f>SUMIFS(СВЦЭМ!$E$33:$E$776,СВЦЭМ!$A$33:$A$776,$A168,СВЦЭМ!$B$33:$B$776,D$155)+'СЕТ СН'!$F$12</f>
        <v>210.90489753</v>
      </c>
      <c r="E168" s="35">
        <f>SUMIFS(СВЦЭМ!$E$33:$E$776,СВЦЭМ!$A$33:$A$776,$A168,СВЦЭМ!$B$33:$B$776,E$155)+'СЕТ СН'!$F$12</f>
        <v>213.72395323000001</v>
      </c>
      <c r="F168" s="35">
        <f>SUMIFS(СВЦЭМ!$E$33:$E$776,СВЦЭМ!$A$33:$A$776,$A168,СВЦЭМ!$B$33:$B$776,F$155)+'СЕТ СН'!$F$12</f>
        <v>216.11220800000001</v>
      </c>
      <c r="G168" s="35">
        <f>SUMIFS(СВЦЭМ!$E$33:$E$776,СВЦЭМ!$A$33:$A$776,$A168,СВЦЭМ!$B$33:$B$776,G$155)+'СЕТ СН'!$F$12</f>
        <v>215.42639198000001</v>
      </c>
      <c r="H168" s="35">
        <f>SUMIFS(СВЦЭМ!$E$33:$E$776,СВЦЭМ!$A$33:$A$776,$A168,СВЦЭМ!$B$33:$B$776,H$155)+'СЕТ СН'!$F$12</f>
        <v>200.12566670000001</v>
      </c>
      <c r="I168" s="35">
        <f>SUMIFS(СВЦЭМ!$E$33:$E$776,СВЦЭМ!$A$33:$A$776,$A168,СВЦЭМ!$B$33:$B$776,I$155)+'СЕТ СН'!$F$12</f>
        <v>177.93782037</v>
      </c>
      <c r="J168" s="35">
        <f>SUMIFS(СВЦЭМ!$E$33:$E$776,СВЦЭМ!$A$33:$A$776,$A168,СВЦЭМ!$B$33:$B$776,J$155)+'СЕТ СН'!$F$12</f>
        <v>163.89103037000001</v>
      </c>
      <c r="K168" s="35">
        <f>SUMIFS(СВЦЭМ!$E$33:$E$776,СВЦЭМ!$A$33:$A$776,$A168,СВЦЭМ!$B$33:$B$776,K$155)+'СЕТ СН'!$F$12</f>
        <v>158.10820365000001</v>
      </c>
      <c r="L168" s="35">
        <f>SUMIFS(СВЦЭМ!$E$33:$E$776,СВЦЭМ!$A$33:$A$776,$A168,СВЦЭМ!$B$33:$B$776,L$155)+'СЕТ СН'!$F$12</f>
        <v>152.58462822999999</v>
      </c>
      <c r="M168" s="35">
        <f>SUMIFS(СВЦЭМ!$E$33:$E$776,СВЦЭМ!$A$33:$A$776,$A168,СВЦЭМ!$B$33:$B$776,M$155)+'СЕТ СН'!$F$12</f>
        <v>152.03988201999999</v>
      </c>
      <c r="N168" s="35">
        <f>SUMIFS(СВЦЭМ!$E$33:$E$776,СВЦЭМ!$A$33:$A$776,$A168,СВЦЭМ!$B$33:$B$776,N$155)+'СЕТ СН'!$F$12</f>
        <v>150.84103809999999</v>
      </c>
      <c r="O168" s="35">
        <f>SUMIFS(СВЦЭМ!$E$33:$E$776,СВЦЭМ!$A$33:$A$776,$A168,СВЦЭМ!$B$33:$B$776,O$155)+'СЕТ СН'!$F$12</f>
        <v>152.73046514999999</v>
      </c>
      <c r="P168" s="35">
        <f>SUMIFS(СВЦЭМ!$E$33:$E$776,СВЦЭМ!$A$33:$A$776,$A168,СВЦЭМ!$B$33:$B$776,P$155)+'СЕТ СН'!$F$12</f>
        <v>154.80060139</v>
      </c>
      <c r="Q168" s="35">
        <f>SUMIFS(СВЦЭМ!$E$33:$E$776,СВЦЭМ!$A$33:$A$776,$A168,СВЦЭМ!$B$33:$B$776,Q$155)+'СЕТ СН'!$F$12</f>
        <v>153.62315477999999</v>
      </c>
      <c r="R168" s="35">
        <f>SUMIFS(СВЦЭМ!$E$33:$E$776,СВЦЭМ!$A$33:$A$776,$A168,СВЦЭМ!$B$33:$B$776,R$155)+'СЕТ СН'!$F$12</f>
        <v>155.326471</v>
      </c>
      <c r="S168" s="35">
        <f>SUMIFS(СВЦЭМ!$E$33:$E$776,СВЦЭМ!$A$33:$A$776,$A168,СВЦЭМ!$B$33:$B$776,S$155)+'СЕТ СН'!$F$12</f>
        <v>155.83915052</v>
      </c>
      <c r="T168" s="35">
        <f>SUMIFS(СВЦЭМ!$E$33:$E$776,СВЦЭМ!$A$33:$A$776,$A168,СВЦЭМ!$B$33:$B$776,T$155)+'СЕТ СН'!$F$12</f>
        <v>153.46855633999999</v>
      </c>
      <c r="U168" s="35">
        <f>SUMIFS(СВЦЭМ!$E$33:$E$776,СВЦЭМ!$A$33:$A$776,$A168,СВЦЭМ!$B$33:$B$776,U$155)+'СЕТ СН'!$F$12</f>
        <v>153.55699509999999</v>
      </c>
      <c r="V168" s="35">
        <f>SUMIFS(СВЦЭМ!$E$33:$E$776,СВЦЭМ!$A$33:$A$776,$A168,СВЦЭМ!$B$33:$B$776,V$155)+'СЕТ СН'!$F$12</f>
        <v>154.26410442</v>
      </c>
      <c r="W168" s="35">
        <f>SUMIFS(СВЦЭМ!$E$33:$E$776,СВЦЭМ!$A$33:$A$776,$A168,СВЦЭМ!$B$33:$B$776,W$155)+'СЕТ СН'!$F$12</f>
        <v>149.97895632999999</v>
      </c>
      <c r="X168" s="35">
        <f>SUMIFS(СВЦЭМ!$E$33:$E$776,СВЦЭМ!$A$33:$A$776,$A168,СВЦЭМ!$B$33:$B$776,X$155)+'СЕТ СН'!$F$12</f>
        <v>158.33413476999999</v>
      </c>
      <c r="Y168" s="35">
        <f>SUMIFS(СВЦЭМ!$E$33:$E$776,СВЦЭМ!$A$33:$A$776,$A168,СВЦЭМ!$B$33:$B$776,Y$155)+'СЕТ СН'!$F$12</f>
        <v>171.7416819</v>
      </c>
    </row>
    <row r="169" spans="1:25" ht="15.75" x14ac:dyDescent="0.2">
      <c r="A169" s="34">
        <f t="shared" si="4"/>
        <v>43599</v>
      </c>
      <c r="B169" s="35">
        <f>SUMIFS(СВЦЭМ!$E$33:$E$776,СВЦЭМ!$A$33:$A$776,$A169,СВЦЭМ!$B$33:$B$776,B$155)+'СЕТ СН'!$F$12</f>
        <v>192.02980964</v>
      </c>
      <c r="C169" s="35">
        <f>SUMIFS(СВЦЭМ!$E$33:$E$776,СВЦЭМ!$A$33:$A$776,$A169,СВЦЭМ!$B$33:$B$776,C$155)+'СЕТ СН'!$F$12</f>
        <v>217.61023764000001</v>
      </c>
      <c r="D169" s="35">
        <f>SUMIFS(СВЦЭМ!$E$33:$E$776,СВЦЭМ!$A$33:$A$776,$A169,СВЦЭМ!$B$33:$B$776,D$155)+'СЕТ СН'!$F$12</f>
        <v>239.18825301999999</v>
      </c>
      <c r="E169" s="35">
        <f>SUMIFS(СВЦЭМ!$E$33:$E$776,СВЦЭМ!$A$33:$A$776,$A169,СВЦЭМ!$B$33:$B$776,E$155)+'СЕТ СН'!$F$12</f>
        <v>240.47822062</v>
      </c>
      <c r="F169" s="35">
        <f>SUMIFS(СВЦЭМ!$E$33:$E$776,СВЦЭМ!$A$33:$A$776,$A169,СВЦЭМ!$B$33:$B$776,F$155)+'СЕТ СН'!$F$12</f>
        <v>240.48626884999999</v>
      </c>
      <c r="G169" s="35">
        <f>SUMIFS(СВЦЭМ!$E$33:$E$776,СВЦЭМ!$A$33:$A$776,$A169,СВЦЭМ!$B$33:$B$776,G$155)+'СЕТ СН'!$F$12</f>
        <v>235.3921033</v>
      </c>
      <c r="H169" s="35">
        <f>SUMIFS(СВЦЭМ!$E$33:$E$776,СВЦЭМ!$A$33:$A$776,$A169,СВЦЭМ!$B$33:$B$776,H$155)+'СЕТ СН'!$F$12</f>
        <v>208.11101016999999</v>
      </c>
      <c r="I169" s="35">
        <f>SUMIFS(СВЦЭМ!$E$33:$E$776,СВЦЭМ!$A$33:$A$776,$A169,СВЦЭМ!$B$33:$B$776,I$155)+'СЕТ СН'!$F$12</f>
        <v>180.24547404</v>
      </c>
      <c r="J169" s="35">
        <f>SUMIFS(СВЦЭМ!$E$33:$E$776,СВЦЭМ!$A$33:$A$776,$A169,СВЦЭМ!$B$33:$B$776,J$155)+'СЕТ СН'!$F$12</f>
        <v>166.34480346999999</v>
      </c>
      <c r="K169" s="35">
        <f>SUMIFS(СВЦЭМ!$E$33:$E$776,СВЦЭМ!$A$33:$A$776,$A169,СВЦЭМ!$B$33:$B$776,K$155)+'СЕТ СН'!$F$12</f>
        <v>152.06846705000001</v>
      </c>
      <c r="L169" s="35">
        <f>SUMIFS(СВЦЭМ!$E$33:$E$776,СВЦЭМ!$A$33:$A$776,$A169,СВЦЭМ!$B$33:$B$776,L$155)+'СЕТ СН'!$F$12</f>
        <v>148.32343383</v>
      </c>
      <c r="M169" s="35">
        <f>SUMIFS(СВЦЭМ!$E$33:$E$776,СВЦЭМ!$A$33:$A$776,$A169,СВЦЭМ!$B$33:$B$776,M$155)+'СЕТ СН'!$F$12</f>
        <v>147.28969179000001</v>
      </c>
      <c r="N169" s="35">
        <f>SUMIFS(СВЦЭМ!$E$33:$E$776,СВЦЭМ!$A$33:$A$776,$A169,СВЦЭМ!$B$33:$B$776,N$155)+'СЕТ СН'!$F$12</f>
        <v>148.51850077</v>
      </c>
      <c r="O169" s="35">
        <f>SUMIFS(СВЦЭМ!$E$33:$E$776,СВЦЭМ!$A$33:$A$776,$A169,СВЦЭМ!$B$33:$B$776,O$155)+'СЕТ СН'!$F$12</f>
        <v>150.34196428000001</v>
      </c>
      <c r="P169" s="35">
        <f>SUMIFS(СВЦЭМ!$E$33:$E$776,СВЦЭМ!$A$33:$A$776,$A169,СВЦЭМ!$B$33:$B$776,P$155)+'СЕТ СН'!$F$12</f>
        <v>152.89351915</v>
      </c>
      <c r="Q169" s="35">
        <f>SUMIFS(СВЦЭМ!$E$33:$E$776,СВЦЭМ!$A$33:$A$776,$A169,СВЦЭМ!$B$33:$B$776,Q$155)+'СЕТ СН'!$F$12</f>
        <v>153.41203353</v>
      </c>
      <c r="R169" s="35">
        <f>SUMIFS(СВЦЭМ!$E$33:$E$776,СВЦЭМ!$A$33:$A$776,$A169,СВЦЭМ!$B$33:$B$776,R$155)+'СЕТ СН'!$F$12</f>
        <v>152.01600988999999</v>
      </c>
      <c r="S169" s="35">
        <f>SUMIFS(СВЦЭМ!$E$33:$E$776,СВЦЭМ!$A$33:$A$776,$A169,СВЦЭМ!$B$33:$B$776,S$155)+'СЕТ СН'!$F$12</f>
        <v>152.31921851000001</v>
      </c>
      <c r="T169" s="35">
        <f>SUMIFS(СВЦЭМ!$E$33:$E$776,СВЦЭМ!$A$33:$A$776,$A169,СВЦЭМ!$B$33:$B$776,T$155)+'СЕТ СН'!$F$12</f>
        <v>151.45216219</v>
      </c>
      <c r="U169" s="35">
        <f>SUMIFS(СВЦЭМ!$E$33:$E$776,СВЦЭМ!$A$33:$A$776,$A169,СВЦЭМ!$B$33:$B$776,U$155)+'СЕТ СН'!$F$12</f>
        <v>146.66580894000001</v>
      </c>
      <c r="V169" s="35">
        <f>SUMIFS(СВЦЭМ!$E$33:$E$776,СВЦЭМ!$A$33:$A$776,$A169,СВЦЭМ!$B$33:$B$776,V$155)+'СЕТ СН'!$F$12</f>
        <v>144.15023421000001</v>
      </c>
      <c r="W169" s="35">
        <f>SUMIFS(СВЦЭМ!$E$33:$E$776,СВЦЭМ!$A$33:$A$776,$A169,СВЦЭМ!$B$33:$B$776,W$155)+'СЕТ СН'!$F$12</f>
        <v>147.34803496999999</v>
      </c>
      <c r="X169" s="35">
        <f>SUMIFS(СВЦЭМ!$E$33:$E$776,СВЦЭМ!$A$33:$A$776,$A169,СВЦЭМ!$B$33:$B$776,X$155)+'СЕТ СН'!$F$12</f>
        <v>142.62990228999999</v>
      </c>
      <c r="Y169" s="35">
        <f>SUMIFS(СВЦЭМ!$E$33:$E$776,СВЦЭМ!$A$33:$A$776,$A169,СВЦЭМ!$B$33:$B$776,Y$155)+'СЕТ СН'!$F$12</f>
        <v>158.62991363</v>
      </c>
    </row>
    <row r="170" spans="1:25" ht="15.75" x14ac:dyDescent="0.2">
      <c r="A170" s="34">
        <f t="shared" si="4"/>
        <v>43600</v>
      </c>
      <c r="B170" s="35">
        <f>SUMIFS(СВЦЭМ!$E$33:$E$776,СВЦЭМ!$A$33:$A$776,$A170,СВЦЭМ!$B$33:$B$776,B$155)+'СЕТ СН'!$F$12</f>
        <v>176.50631442</v>
      </c>
      <c r="C170" s="35">
        <f>SUMIFS(СВЦЭМ!$E$33:$E$776,СВЦЭМ!$A$33:$A$776,$A170,СВЦЭМ!$B$33:$B$776,C$155)+'СЕТ СН'!$F$12</f>
        <v>194.72115596</v>
      </c>
      <c r="D170" s="35">
        <f>SUMIFS(СВЦЭМ!$E$33:$E$776,СВЦЭМ!$A$33:$A$776,$A170,СВЦЭМ!$B$33:$B$776,D$155)+'СЕТ СН'!$F$12</f>
        <v>214.94014996999999</v>
      </c>
      <c r="E170" s="35">
        <f>SUMIFS(СВЦЭМ!$E$33:$E$776,СВЦЭМ!$A$33:$A$776,$A170,СВЦЭМ!$B$33:$B$776,E$155)+'СЕТ СН'!$F$12</f>
        <v>217.69671452</v>
      </c>
      <c r="F170" s="35">
        <f>SUMIFS(СВЦЭМ!$E$33:$E$776,СВЦЭМ!$A$33:$A$776,$A170,СВЦЭМ!$B$33:$B$776,F$155)+'СЕТ СН'!$F$12</f>
        <v>220.17509127</v>
      </c>
      <c r="G170" s="35">
        <f>SUMIFS(СВЦЭМ!$E$33:$E$776,СВЦЭМ!$A$33:$A$776,$A170,СВЦЭМ!$B$33:$B$776,G$155)+'СЕТ СН'!$F$12</f>
        <v>217.80342533999999</v>
      </c>
      <c r="H170" s="35">
        <f>SUMIFS(СВЦЭМ!$E$33:$E$776,СВЦЭМ!$A$33:$A$776,$A170,СВЦЭМ!$B$33:$B$776,H$155)+'СЕТ СН'!$F$12</f>
        <v>195.99232054999999</v>
      </c>
      <c r="I170" s="35">
        <f>SUMIFS(СВЦЭМ!$E$33:$E$776,СВЦЭМ!$A$33:$A$776,$A170,СВЦЭМ!$B$33:$B$776,I$155)+'СЕТ СН'!$F$12</f>
        <v>175.44356654000001</v>
      </c>
      <c r="J170" s="35">
        <f>SUMIFS(СВЦЭМ!$E$33:$E$776,СВЦЭМ!$A$33:$A$776,$A170,СВЦЭМ!$B$33:$B$776,J$155)+'СЕТ СН'!$F$12</f>
        <v>162.03326267</v>
      </c>
      <c r="K170" s="35">
        <f>SUMIFS(СВЦЭМ!$E$33:$E$776,СВЦЭМ!$A$33:$A$776,$A170,СВЦЭМ!$B$33:$B$776,K$155)+'СЕТ СН'!$F$12</f>
        <v>149.87844953000001</v>
      </c>
      <c r="L170" s="35">
        <f>SUMIFS(СВЦЭМ!$E$33:$E$776,СВЦЭМ!$A$33:$A$776,$A170,СВЦЭМ!$B$33:$B$776,L$155)+'СЕТ СН'!$F$12</f>
        <v>146.13380769</v>
      </c>
      <c r="M170" s="35">
        <f>SUMIFS(СВЦЭМ!$E$33:$E$776,СВЦЭМ!$A$33:$A$776,$A170,СВЦЭМ!$B$33:$B$776,M$155)+'СЕТ СН'!$F$12</f>
        <v>148.57572041</v>
      </c>
      <c r="N170" s="35">
        <f>SUMIFS(СВЦЭМ!$E$33:$E$776,СВЦЭМ!$A$33:$A$776,$A170,СВЦЭМ!$B$33:$B$776,N$155)+'СЕТ СН'!$F$12</f>
        <v>147.45196607</v>
      </c>
      <c r="O170" s="35">
        <f>SUMIFS(СВЦЭМ!$E$33:$E$776,СВЦЭМ!$A$33:$A$776,$A170,СВЦЭМ!$B$33:$B$776,O$155)+'СЕТ СН'!$F$12</f>
        <v>150.4094302</v>
      </c>
      <c r="P170" s="35">
        <f>SUMIFS(СВЦЭМ!$E$33:$E$776,СВЦЭМ!$A$33:$A$776,$A170,СВЦЭМ!$B$33:$B$776,P$155)+'СЕТ СН'!$F$12</f>
        <v>151.67314035999999</v>
      </c>
      <c r="Q170" s="35">
        <f>SUMIFS(СВЦЭМ!$E$33:$E$776,СВЦЭМ!$A$33:$A$776,$A170,СВЦЭМ!$B$33:$B$776,Q$155)+'СЕТ СН'!$F$12</f>
        <v>150.91580259</v>
      </c>
      <c r="R170" s="35">
        <f>SUMIFS(СВЦЭМ!$E$33:$E$776,СВЦЭМ!$A$33:$A$776,$A170,СВЦЭМ!$B$33:$B$776,R$155)+'СЕТ СН'!$F$12</f>
        <v>151.51014455999999</v>
      </c>
      <c r="S170" s="35">
        <f>SUMIFS(СВЦЭМ!$E$33:$E$776,СВЦЭМ!$A$33:$A$776,$A170,СВЦЭМ!$B$33:$B$776,S$155)+'СЕТ СН'!$F$12</f>
        <v>155.95883351000001</v>
      </c>
      <c r="T170" s="35">
        <f>SUMIFS(СВЦЭМ!$E$33:$E$776,СВЦЭМ!$A$33:$A$776,$A170,СВЦЭМ!$B$33:$B$776,T$155)+'СЕТ СН'!$F$12</f>
        <v>155.63475528999999</v>
      </c>
      <c r="U170" s="35">
        <f>SUMIFS(СВЦЭМ!$E$33:$E$776,СВЦЭМ!$A$33:$A$776,$A170,СВЦЭМ!$B$33:$B$776,U$155)+'СЕТ СН'!$F$12</f>
        <v>153.36995053000001</v>
      </c>
      <c r="V170" s="35">
        <f>SUMIFS(СВЦЭМ!$E$33:$E$776,СВЦЭМ!$A$33:$A$776,$A170,СВЦЭМ!$B$33:$B$776,V$155)+'СЕТ СН'!$F$12</f>
        <v>150.64357139000001</v>
      </c>
      <c r="W170" s="35">
        <f>SUMIFS(СВЦЭМ!$E$33:$E$776,СВЦЭМ!$A$33:$A$776,$A170,СВЦЭМ!$B$33:$B$776,W$155)+'СЕТ СН'!$F$12</f>
        <v>151.04587244000001</v>
      </c>
      <c r="X170" s="35">
        <f>SUMIFS(СВЦЭМ!$E$33:$E$776,СВЦЭМ!$A$33:$A$776,$A170,СВЦЭМ!$B$33:$B$776,X$155)+'СЕТ СН'!$F$12</f>
        <v>151.93583605000001</v>
      </c>
      <c r="Y170" s="35">
        <f>SUMIFS(СВЦЭМ!$E$33:$E$776,СВЦЭМ!$A$33:$A$776,$A170,СВЦЭМ!$B$33:$B$776,Y$155)+'СЕТ СН'!$F$12</f>
        <v>169.78087877999999</v>
      </c>
    </row>
    <row r="171" spans="1:25" ht="15.75" x14ac:dyDescent="0.2">
      <c r="A171" s="34">
        <f t="shared" si="4"/>
        <v>43601</v>
      </c>
      <c r="B171" s="35">
        <f>SUMIFS(СВЦЭМ!$E$33:$E$776,СВЦЭМ!$A$33:$A$776,$A171,СВЦЭМ!$B$33:$B$776,B$155)+'СЕТ СН'!$F$12</f>
        <v>179.80343354999999</v>
      </c>
      <c r="C171" s="35">
        <f>SUMIFS(СВЦЭМ!$E$33:$E$776,СВЦЭМ!$A$33:$A$776,$A171,СВЦЭМ!$B$33:$B$776,C$155)+'СЕТ СН'!$F$12</f>
        <v>206.03371222999999</v>
      </c>
      <c r="D171" s="35">
        <f>SUMIFS(СВЦЭМ!$E$33:$E$776,СВЦЭМ!$A$33:$A$776,$A171,СВЦЭМ!$B$33:$B$776,D$155)+'СЕТ СН'!$F$12</f>
        <v>221.95957419000001</v>
      </c>
      <c r="E171" s="35">
        <f>SUMIFS(СВЦЭМ!$E$33:$E$776,СВЦЭМ!$A$33:$A$776,$A171,СВЦЭМ!$B$33:$B$776,E$155)+'СЕТ СН'!$F$12</f>
        <v>225.93136863000001</v>
      </c>
      <c r="F171" s="35">
        <f>SUMIFS(СВЦЭМ!$E$33:$E$776,СВЦЭМ!$A$33:$A$776,$A171,СВЦЭМ!$B$33:$B$776,F$155)+'СЕТ СН'!$F$12</f>
        <v>226.75079808999999</v>
      </c>
      <c r="G171" s="35">
        <f>SUMIFS(СВЦЭМ!$E$33:$E$776,СВЦЭМ!$A$33:$A$776,$A171,СВЦЭМ!$B$33:$B$776,G$155)+'СЕТ СН'!$F$12</f>
        <v>222.31379752999999</v>
      </c>
      <c r="H171" s="35">
        <f>SUMIFS(СВЦЭМ!$E$33:$E$776,СВЦЭМ!$A$33:$A$776,$A171,СВЦЭМ!$B$33:$B$776,H$155)+'СЕТ СН'!$F$12</f>
        <v>203.60969818000001</v>
      </c>
      <c r="I171" s="35">
        <f>SUMIFS(СВЦЭМ!$E$33:$E$776,СВЦЭМ!$A$33:$A$776,$A171,СВЦЭМ!$B$33:$B$776,I$155)+'СЕТ СН'!$F$12</f>
        <v>173.34207179000001</v>
      </c>
      <c r="J171" s="35">
        <f>SUMIFS(СВЦЭМ!$E$33:$E$776,СВЦЭМ!$A$33:$A$776,$A171,СВЦЭМ!$B$33:$B$776,J$155)+'СЕТ СН'!$F$12</f>
        <v>161.22830726000001</v>
      </c>
      <c r="K171" s="35">
        <f>SUMIFS(СВЦЭМ!$E$33:$E$776,СВЦЭМ!$A$33:$A$776,$A171,СВЦЭМ!$B$33:$B$776,K$155)+'СЕТ СН'!$F$12</f>
        <v>147.81639594000001</v>
      </c>
      <c r="L171" s="35">
        <f>SUMIFS(СВЦЭМ!$E$33:$E$776,СВЦЭМ!$A$33:$A$776,$A171,СВЦЭМ!$B$33:$B$776,L$155)+'СЕТ СН'!$F$12</f>
        <v>142.84514086999999</v>
      </c>
      <c r="M171" s="35">
        <f>SUMIFS(СВЦЭМ!$E$33:$E$776,СВЦЭМ!$A$33:$A$776,$A171,СВЦЭМ!$B$33:$B$776,M$155)+'СЕТ СН'!$F$12</f>
        <v>144.16422882000001</v>
      </c>
      <c r="N171" s="35">
        <f>SUMIFS(СВЦЭМ!$E$33:$E$776,СВЦЭМ!$A$33:$A$776,$A171,СВЦЭМ!$B$33:$B$776,N$155)+'СЕТ СН'!$F$12</f>
        <v>144.13571847</v>
      </c>
      <c r="O171" s="35">
        <f>SUMIFS(СВЦЭМ!$E$33:$E$776,СВЦЭМ!$A$33:$A$776,$A171,СВЦЭМ!$B$33:$B$776,O$155)+'СЕТ СН'!$F$12</f>
        <v>144.46204037999999</v>
      </c>
      <c r="P171" s="35">
        <f>SUMIFS(СВЦЭМ!$E$33:$E$776,СВЦЭМ!$A$33:$A$776,$A171,СВЦЭМ!$B$33:$B$776,P$155)+'СЕТ СН'!$F$12</f>
        <v>144.27232846999999</v>
      </c>
      <c r="Q171" s="35">
        <f>SUMIFS(СВЦЭМ!$E$33:$E$776,СВЦЭМ!$A$33:$A$776,$A171,СВЦЭМ!$B$33:$B$776,Q$155)+'СЕТ СН'!$F$12</f>
        <v>144.59502212000001</v>
      </c>
      <c r="R171" s="35">
        <f>SUMIFS(СВЦЭМ!$E$33:$E$776,СВЦЭМ!$A$33:$A$776,$A171,СВЦЭМ!$B$33:$B$776,R$155)+'СЕТ СН'!$F$12</f>
        <v>144.62088757000001</v>
      </c>
      <c r="S171" s="35">
        <f>SUMIFS(СВЦЭМ!$E$33:$E$776,СВЦЭМ!$A$33:$A$776,$A171,СВЦЭМ!$B$33:$B$776,S$155)+'СЕТ СН'!$F$12</f>
        <v>144.89658707999999</v>
      </c>
      <c r="T171" s="35">
        <f>SUMIFS(СВЦЭМ!$E$33:$E$776,СВЦЭМ!$A$33:$A$776,$A171,СВЦЭМ!$B$33:$B$776,T$155)+'СЕТ СН'!$F$12</f>
        <v>143.73382117</v>
      </c>
      <c r="U171" s="35">
        <f>SUMIFS(СВЦЭМ!$E$33:$E$776,СВЦЭМ!$A$33:$A$776,$A171,СВЦЭМ!$B$33:$B$776,U$155)+'СЕТ СН'!$F$12</f>
        <v>142.05488242999999</v>
      </c>
      <c r="V171" s="35">
        <f>SUMIFS(СВЦЭМ!$E$33:$E$776,СВЦЭМ!$A$33:$A$776,$A171,СВЦЭМ!$B$33:$B$776,V$155)+'СЕТ СН'!$F$12</f>
        <v>139.79278361999999</v>
      </c>
      <c r="W171" s="35">
        <f>SUMIFS(СВЦЭМ!$E$33:$E$776,СВЦЭМ!$A$33:$A$776,$A171,СВЦЭМ!$B$33:$B$776,W$155)+'СЕТ СН'!$F$12</f>
        <v>136.65270093000001</v>
      </c>
      <c r="X171" s="35">
        <f>SUMIFS(СВЦЭМ!$E$33:$E$776,СВЦЭМ!$A$33:$A$776,$A171,СВЦЭМ!$B$33:$B$776,X$155)+'СЕТ СН'!$F$12</f>
        <v>142.70465768</v>
      </c>
      <c r="Y171" s="35">
        <f>SUMIFS(СВЦЭМ!$E$33:$E$776,СВЦЭМ!$A$33:$A$776,$A171,СВЦЭМ!$B$33:$B$776,Y$155)+'СЕТ СН'!$F$12</f>
        <v>163.99353608999999</v>
      </c>
    </row>
    <row r="172" spans="1:25" ht="15.75" x14ac:dyDescent="0.2">
      <c r="A172" s="34">
        <f t="shared" si="4"/>
        <v>43602</v>
      </c>
      <c r="B172" s="35">
        <f>SUMIFS(СВЦЭМ!$E$33:$E$776,СВЦЭМ!$A$33:$A$776,$A172,СВЦЭМ!$B$33:$B$776,B$155)+'СЕТ СН'!$F$12</f>
        <v>190.35218354</v>
      </c>
      <c r="C172" s="35">
        <f>SUMIFS(СВЦЭМ!$E$33:$E$776,СВЦЭМ!$A$33:$A$776,$A172,СВЦЭМ!$B$33:$B$776,C$155)+'СЕТ СН'!$F$12</f>
        <v>212.83048295</v>
      </c>
      <c r="D172" s="35">
        <f>SUMIFS(СВЦЭМ!$E$33:$E$776,СВЦЭМ!$A$33:$A$776,$A172,СВЦЭМ!$B$33:$B$776,D$155)+'СЕТ СН'!$F$12</f>
        <v>228.57528163999999</v>
      </c>
      <c r="E172" s="35">
        <f>SUMIFS(СВЦЭМ!$E$33:$E$776,СВЦЭМ!$A$33:$A$776,$A172,СВЦЭМ!$B$33:$B$776,E$155)+'СЕТ СН'!$F$12</f>
        <v>232.49953980000001</v>
      </c>
      <c r="F172" s="35">
        <f>SUMIFS(СВЦЭМ!$E$33:$E$776,СВЦЭМ!$A$33:$A$776,$A172,СВЦЭМ!$B$33:$B$776,F$155)+'СЕТ СН'!$F$12</f>
        <v>233.19717961000001</v>
      </c>
      <c r="G172" s="35">
        <f>SUMIFS(СВЦЭМ!$E$33:$E$776,СВЦЭМ!$A$33:$A$776,$A172,СВЦЭМ!$B$33:$B$776,G$155)+'СЕТ СН'!$F$12</f>
        <v>228.89961148</v>
      </c>
      <c r="H172" s="35">
        <f>SUMIFS(СВЦЭМ!$E$33:$E$776,СВЦЭМ!$A$33:$A$776,$A172,СВЦЭМ!$B$33:$B$776,H$155)+'СЕТ СН'!$F$12</f>
        <v>210.55694507999999</v>
      </c>
      <c r="I172" s="35">
        <f>SUMIFS(СВЦЭМ!$E$33:$E$776,СВЦЭМ!$A$33:$A$776,$A172,СВЦЭМ!$B$33:$B$776,I$155)+'СЕТ СН'!$F$12</f>
        <v>181.28715034000001</v>
      </c>
      <c r="J172" s="35">
        <f>SUMIFS(СВЦЭМ!$E$33:$E$776,СВЦЭМ!$A$33:$A$776,$A172,СВЦЭМ!$B$33:$B$776,J$155)+'СЕТ СН'!$F$12</f>
        <v>159.44806729999999</v>
      </c>
      <c r="K172" s="35">
        <f>SUMIFS(СВЦЭМ!$E$33:$E$776,СВЦЭМ!$A$33:$A$776,$A172,СВЦЭМ!$B$33:$B$776,K$155)+'СЕТ СН'!$F$12</f>
        <v>142.04268338</v>
      </c>
      <c r="L172" s="35">
        <f>SUMIFS(СВЦЭМ!$E$33:$E$776,СВЦЭМ!$A$33:$A$776,$A172,СВЦЭМ!$B$33:$B$776,L$155)+'СЕТ СН'!$F$12</f>
        <v>139.40570002000001</v>
      </c>
      <c r="M172" s="35">
        <f>SUMIFS(СВЦЭМ!$E$33:$E$776,СВЦЭМ!$A$33:$A$776,$A172,СВЦЭМ!$B$33:$B$776,M$155)+'СЕТ СН'!$F$12</f>
        <v>140.75162180999999</v>
      </c>
      <c r="N172" s="35">
        <f>SUMIFS(СВЦЭМ!$E$33:$E$776,СВЦЭМ!$A$33:$A$776,$A172,СВЦЭМ!$B$33:$B$776,N$155)+'СЕТ СН'!$F$12</f>
        <v>140.76095828999999</v>
      </c>
      <c r="O172" s="35">
        <f>SUMIFS(СВЦЭМ!$E$33:$E$776,СВЦЭМ!$A$33:$A$776,$A172,СВЦЭМ!$B$33:$B$776,O$155)+'СЕТ СН'!$F$12</f>
        <v>141.35354597</v>
      </c>
      <c r="P172" s="35">
        <f>SUMIFS(СВЦЭМ!$E$33:$E$776,СВЦЭМ!$A$33:$A$776,$A172,СВЦЭМ!$B$33:$B$776,P$155)+'СЕТ СН'!$F$12</f>
        <v>143.23659789000001</v>
      </c>
      <c r="Q172" s="35">
        <f>SUMIFS(СВЦЭМ!$E$33:$E$776,СВЦЭМ!$A$33:$A$776,$A172,СВЦЭМ!$B$33:$B$776,Q$155)+'СЕТ СН'!$F$12</f>
        <v>143.18788269999999</v>
      </c>
      <c r="R172" s="35">
        <f>SUMIFS(СВЦЭМ!$E$33:$E$776,СВЦЭМ!$A$33:$A$776,$A172,СВЦЭМ!$B$33:$B$776,R$155)+'СЕТ СН'!$F$12</f>
        <v>143.29225923000001</v>
      </c>
      <c r="S172" s="35">
        <f>SUMIFS(СВЦЭМ!$E$33:$E$776,СВЦЭМ!$A$33:$A$776,$A172,СВЦЭМ!$B$33:$B$776,S$155)+'СЕТ СН'!$F$12</f>
        <v>144.01540514999999</v>
      </c>
      <c r="T172" s="35">
        <f>SUMIFS(СВЦЭМ!$E$33:$E$776,СВЦЭМ!$A$33:$A$776,$A172,СВЦЭМ!$B$33:$B$776,T$155)+'СЕТ СН'!$F$12</f>
        <v>144.00332306999999</v>
      </c>
      <c r="U172" s="35">
        <f>SUMIFS(СВЦЭМ!$E$33:$E$776,СВЦЭМ!$A$33:$A$776,$A172,СВЦЭМ!$B$33:$B$776,U$155)+'СЕТ СН'!$F$12</f>
        <v>143.08627231</v>
      </c>
      <c r="V172" s="35">
        <f>SUMIFS(СВЦЭМ!$E$33:$E$776,СВЦЭМ!$A$33:$A$776,$A172,СВЦЭМ!$B$33:$B$776,V$155)+'СЕТ СН'!$F$12</f>
        <v>140.35303095</v>
      </c>
      <c r="W172" s="35">
        <f>SUMIFS(СВЦЭМ!$E$33:$E$776,СВЦЭМ!$A$33:$A$776,$A172,СВЦЭМ!$B$33:$B$776,W$155)+'СЕТ СН'!$F$12</f>
        <v>138.35804096000001</v>
      </c>
      <c r="X172" s="35">
        <f>SUMIFS(СВЦЭМ!$E$33:$E$776,СВЦЭМ!$A$33:$A$776,$A172,СВЦЭМ!$B$33:$B$776,X$155)+'СЕТ СН'!$F$12</f>
        <v>143.37134445999999</v>
      </c>
      <c r="Y172" s="35">
        <f>SUMIFS(СВЦЭМ!$E$33:$E$776,СВЦЭМ!$A$33:$A$776,$A172,СВЦЭМ!$B$33:$B$776,Y$155)+'СЕТ СН'!$F$12</f>
        <v>162.81556384000001</v>
      </c>
    </row>
    <row r="173" spans="1:25" ht="15.75" x14ac:dyDescent="0.2">
      <c r="A173" s="34">
        <f t="shared" si="4"/>
        <v>43603</v>
      </c>
      <c r="B173" s="35">
        <f>SUMIFS(СВЦЭМ!$E$33:$E$776,СВЦЭМ!$A$33:$A$776,$A173,СВЦЭМ!$B$33:$B$776,B$155)+'СЕТ СН'!$F$12</f>
        <v>174.99735176999999</v>
      </c>
      <c r="C173" s="35">
        <f>SUMIFS(СВЦЭМ!$E$33:$E$776,СВЦЭМ!$A$33:$A$776,$A173,СВЦЭМ!$B$33:$B$776,C$155)+'СЕТ СН'!$F$12</f>
        <v>190.46932533</v>
      </c>
      <c r="D173" s="35">
        <f>SUMIFS(СВЦЭМ!$E$33:$E$776,СВЦЭМ!$A$33:$A$776,$A173,СВЦЭМ!$B$33:$B$776,D$155)+'СЕТ СН'!$F$12</f>
        <v>208.67072417</v>
      </c>
      <c r="E173" s="35">
        <f>SUMIFS(СВЦЭМ!$E$33:$E$776,СВЦЭМ!$A$33:$A$776,$A173,СВЦЭМ!$B$33:$B$776,E$155)+'СЕТ СН'!$F$12</f>
        <v>212.91086023</v>
      </c>
      <c r="F173" s="35">
        <f>SUMIFS(СВЦЭМ!$E$33:$E$776,СВЦЭМ!$A$33:$A$776,$A173,СВЦЭМ!$B$33:$B$776,F$155)+'СЕТ СН'!$F$12</f>
        <v>214.84733659</v>
      </c>
      <c r="G173" s="35">
        <f>SUMIFS(СВЦЭМ!$E$33:$E$776,СВЦЭМ!$A$33:$A$776,$A173,СВЦЭМ!$B$33:$B$776,G$155)+'СЕТ СН'!$F$12</f>
        <v>210.14382289</v>
      </c>
      <c r="H173" s="35">
        <f>SUMIFS(СВЦЭМ!$E$33:$E$776,СВЦЭМ!$A$33:$A$776,$A173,СВЦЭМ!$B$33:$B$776,H$155)+'СЕТ СН'!$F$12</f>
        <v>190.87355650999999</v>
      </c>
      <c r="I173" s="35">
        <f>SUMIFS(СВЦЭМ!$E$33:$E$776,СВЦЭМ!$A$33:$A$776,$A173,СВЦЭМ!$B$33:$B$776,I$155)+'СЕТ СН'!$F$12</f>
        <v>169.33045874999999</v>
      </c>
      <c r="J173" s="35">
        <f>SUMIFS(СВЦЭМ!$E$33:$E$776,СВЦЭМ!$A$33:$A$776,$A173,СВЦЭМ!$B$33:$B$776,J$155)+'СЕТ СН'!$F$12</f>
        <v>152.06563474999999</v>
      </c>
      <c r="K173" s="35">
        <f>SUMIFS(СВЦЭМ!$E$33:$E$776,СВЦЭМ!$A$33:$A$776,$A173,СВЦЭМ!$B$33:$B$776,K$155)+'СЕТ СН'!$F$12</f>
        <v>136.60201823</v>
      </c>
      <c r="L173" s="35">
        <f>SUMIFS(СВЦЭМ!$E$33:$E$776,СВЦЭМ!$A$33:$A$776,$A173,СВЦЭМ!$B$33:$B$776,L$155)+'СЕТ СН'!$F$12</f>
        <v>129.73212577999999</v>
      </c>
      <c r="M173" s="35">
        <f>SUMIFS(СВЦЭМ!$E$33:$E$776,СВЦЭМ!$A$33:$A$776,$A173,СВЦЭМ!$B$33:$B$776,M$155)+'СЕТ СН'!$F$12</f>
        <v>129.63961784</v>
      </c>
      <c r="N173" s="35">
        <f>SUMIFS(СВЦЭМ!$E$33:$E$776,СВЦЭМ!$A$33:$A$776,$A173,СВЦЭМ!$B$33:$B$776,N$155)+'СЕТ СН'!$F$12</f>
        <v>129.24936586000001</v>
      </c>
      <c r="O173" s="35">
        <f>SUMIFS(СВЦЭМ!$E$33:$E$776,СВЦЭМ!$A$33:$A$776,$A173,СВЦЭМ!$B$33:$B$776,O$155)+'СЕТ СН'!$F$12</f>
        <v>130.67109855000001</v>
      </c>
      <c r="P173" s="35">
        <f>SUMIFS(СВЦЭМ!$E$33:$E$776,СВЦЭМ!$A$33:$A$776,$A173,СВЦЭМ!$B$33:$B$776,P$155)+'СЕТ СН'!$F$12</f>
        <v>131.54629861000001</v>
      </c>
      <c r="Q173" s="35">
        <f>SUMIFS(СВЦЭМ!$E$33:$E$776,СВЦЭМ!$A$33:$A$776,$A173,СВЦЭМ!$B$33:$B$776,Q$155)+'СЕТ СН'!$F$12</f>
        <v>130.61399541</v>
      </c>
      <c r="R173" s="35">
        <f>SUMIFS(СВЦЭМ!$E$33:$E$776,СВЦЭМ!$A$33:$A$776,$A173,СВЦЭМ!$B$33:$B$776,R$155)+'СЕТ СН'!$F$12</f>
        <v>131.07317988</v>
      </c>
      <c r="S173" s="35">
        <f>SUMIFS(СВЦЭМ!$E$33:$E$776,СВЦЭМ!$A$33:$A$776,$A173,СВЦЭМ!$B$33:$B$776,S$155)+'СЕТ СН'!$F$12</f>
        <v>131.07448070000001</v>
      </c>
      <c r="T173" s="35">
        <f>SUMIFS(СВЦЭМ!$E$33:$E$776,СВЦЭМ!$A$33:$A$776,$A173,СВЦЭМ!$B$33:$B$776,T$155)+'СЕТ СН'!$F$12</f>
        <v>127.99579206999999</v>
      </c>
      <c r="U173" s="35">
        <f>SUMIFS(СВЦЭМ!$E$33:$E$776,СВЦЭМ!$A$33:$A$776,$A173,СВЦЭМ!$B$33:$B$776,U$155)+'СЕТ СН'!$F$12</f>
        <v>124.02500757</v>
      </c>
      <c r="V173" s="35">
        <f>SUMIFS(СВЦЭМ!$E$33:$E$776,СВЦЭМ!$A$33:$A$776,$A173,СВЦЭМ!$B$33:$B$776,V$155)+'СЕТ СН'!$F$12</f>
        <v>120.72799297</v>
      </c>
      <c r="W173" s="35">
        <f>SUMIFS(СВЦЭМ!$E$33:$E$776,СВЦЭМ!$A$33:$A$776,$A173,СВЦЭМ!$B$33:$B$776,W$155)+'СЕТ СН'!$F$12</f>
        <v>123.85271817</v>
      </c>
      <c r="X173" s="35">
        <f>SUMIFS(СВЦЭМ!$E$33:$E$776,СВЦЭМ!$A$33:$A$776,$A173,СВЦЭМ!$B$33:$B$776,X$155)+'СЕТ СН'!$F$12</f>
        <v>126.85331239</v>
      </c>
      <c r="Y173" s="35">
        <f>SUMIFS(СВЦЭМ!$E$33:$E$776,СВЦЭМ!$A$33:$A$776,$A173,СВЦЭМ!$B$33:$B$776,Y$155)+'СЕТ СН'!$F$12</f>
        <v>145.41056707999999</v>
      </c>
    </row>
    <row r="174" spans="1:25" ht="15.75" x14ac:dyDescent="0.2">
      <c r="A174" s="34">
        <f t="shared" si="4"/>
        <v>43604</v>
      </c>
      <c r="B174" s="35">
        <f>SUMIFS(СВЦЭМ!$E$33:$E$776,СВЦЭМ!$A$33:$A$776,$A174,СВЦЭМ!$B$33:$B$776,B$155)+'СЕТ СН'!$F$12</f>
        <v>170.3287254</v>
      </c>
      <c r="C174" s="35">
        <f>SUMIFS(СВЦЭМ!$E$33:$E$776,СВЦЭМ!$A$33:$A$776,$A174,СВЦЭМ!$B$33:$B$776,C$155)+'СЕТ СН'!$F$12</f>
        <v>196.59895628000001</v>
      </c>
      <c r="D174" s="35">
        <f>SUMIFS(СВЦЭМ!$E$33:$E$776,СВЦЭМ!$A$33:$A$776,$A174,СВЦЭМ!$B$33:$B$776,D$155)+'СЕТ СН'!$F$12</f>
        <v>212.91206138999999</v>
      </c>
      <c r="E174" s="35">
        <f>SUMIFS(СВЦЭМ!$E$33:$E$776,СВЦЭМ!$A$33:$A$776,$A174,СВЦЭМ!$B$33:$B$776,E$155)+'СЕТ СН'!$F$12</f>
        <v>217.92798481</v>
      </c>
      <c r="F174" s="35">
        <f>SUMIFS(СВЦЭМ!$E$33:$E$776,СВЦЭМ!$A$33:$A$776,$A174,СВЦЭМ!$B$33:$B$776,F$155)+'СЕТ СН'!$F$12</f>
        <v>223.06266514999999</v>
      </c>
      <c r="G174" s="35">
        <f>SUMIFS(СВЦЭМ!$E$33:$E$776,СВЦЭМ!$A$33:$A$776,$A174,СВЦЭМ!$B$33:$B$776,G$155)+'СЕТ СН'!$F$12</f>
        <v>216.99158256000001</v>
      </c>
      <c r="H174" s="35">
        <f>SUMIFS(СВЦЭМ!$E$33:$E$776,СВЦЭМ!$A$33:$A$776,$A174,СВЦЭМ!$B$33:$B$776,H$155)+'СЕТ СН'!$F$12</f>
        <v>203.06460372000001</v>
      </c>
      <c r="I174" s="35">
        <f>SUMIFS(СВЦЭМ!$E$33:$E$776,СВЦЭМ!$A$33:$A$776,$A174,СВЦЭМ!$B$33:$B$776,I$155)+'СЕТ СН'!$F$12</f>
        <v>179.80138058</v>
      </c>
      <c r="J174" s="35">
        <f>SUMIFS(СВЦЭМ!$E$33:$E$776,СВЦЭМ!$A$33:$A$776,$A174,СВЦЭМ!$B$33:$B$776,J$155)+'СЕТ СН'!$F$12</f>
        <v>152.88549243</v>
      </c>
      <c r="K174" s="35">
        <f>SUMIFS(СВЦЭМ!$E$33:$E$776,СВЦЭМ!$A$33:$A$776,$A174,СВЦЭМ!$B$33:$B$776,K$155)+'СЕТ СН'!$F$12</f>
        <v>133.61289020999999</v>
      </c>
      <c r="L174" s="35">
        <f>SUMIFS(СВЦЭМ!$E$33:$E$776,СВЦЭМ!$A$33:$A$776,$A174,СВЦЭМ!$B$33:$B$776,L$155)+'СЕТ СН'!$F$12</f>
        <v>128.29381262999999</v>
      </c>
      <c r="M174" s="35">
        <f>SUMIFS(СВЦЭМ!$E$33:$E$776,СВЦЭМ!$A$33:$A$776,$A174,СВЦЭМ!$B$33:$B$776,M$155)+'СЕТ СН'!$F$12</f>
        <v>128.87388553</v>
      </c>
      <c r="N174" s="35">
        <f>SUMIFS(СВЦЭМ!$E$33:$E$776,СВЦЭМ!$A$33:$A$776,$A174,СВЦЭМ!$B$33:$B$776,N$155)+'СЕТ СН'!$F$12</f>
        <v>131.19929361000001</v>
      </c>
      <c r="O174" s="35">
        <f>SUMIFS(СВЦЭМ!$E$33:$E$776,СВЦЭМ!$A$33:$A$776,$A174,СВЦЭМ!$B$33:$B$776,O$155)+'СЕТ СН'!$F$12</f>
        <v>134.28951176000001</v>
      </c>
      <c r="P174" s="35">
        <f>SUMIFS(СВЦЭМ!$E$33:$E$776,СВЦЭМ!$A$33:$A$776,$A174,СВЦЭМ!$B$33:$B$776,P$155)+'СЕТ СН'!$F$12</f>
        <v>139.26008544999999</v>
      </c>
      <c r="Q174" s="35">
        <f>SUMIFS(СВЦЭМ!$E$33:$E$776,СВЦЭМ!$A$33:$A$776,$A174,СВЦЭМ!$B$33:$B$776,Q$155)+'СЕТ СН'!$F$12</f>
        <v>137.790085</v>
      </c>
      <c r="R174" s="35">
        <f>SUMIFS(СВЦЭМ!$E$33:$E$776,СВЦЭМ!$A$33:$A$776,$A174,СВЦЭМ!$B$33:$B$776,R$155)+'СЕТ СН'!$F$12</f>
        <v>136.91134714</v>
      </c>
      <c r="S174" s="35">
        <f>SUMIFS(СВЦЭМ!$E$33:$E$776,СВЦЭМ!$A$33:$A$776,$A174,СВЦЭМ!$B$33:$B$776,S$155)+'СЕТ СН'!$F$12</f>
        <v>135.46454986000001</v>
      </c>
      <c r="T174" s="35">
        <f>SUMIFS(СВЦЭМ!$E$33:$E$776,СВЦЭМ!$A$33:$A$776,$A174,СВЦЭМ!$B$33:$B$776,T$155)+'СЕТ СН'!$F$12</f>
        <v>133.94877056999999</v>
      </c>
      <c r="U174" s="35">
        <f>SUMIFS(СВЦЭМ!$E$33:$E$776,СВЦЭМ!$A$33:$A$776,$A174,СВЦЭМ!$B$33:$B$776,U$155)+'СЕТ СН'!$F$12</f>
        <v>126.74057442</v>
      </c>
      <c r="V174" s="35">
        <f>SUMIFS(СВЦЭМ!$E$33:$E$776,СВЦЭМ!$A$33:$A$776,$A174,СВЦЭМ!$B$33:$B$776,V$155)+'СЕТ СН'!$F$12</f>
        <v>121.00008586</v>
      </c>
      <c r="W174" s="35">
        <f>SUMIFS(СВЦЭМ!$E$33:$E$776,СВЦЭМ!$A$33:$A$776,$A174,СВЦЭМ!$B$33:$B$776,W$155)+'СЕТ СН'!$F$12</f>
        <v>122.33733323</v>
      </c>
      <c r="X174" s="35">
        <f>SUMIFS(СВЦЭМ!$E$33:$E$776,СВЦЭМ!$A$33:$A$776,$A174,СВЦЭМ!$B$33:$B$776,X$155)+'СЕТ СН'!$F$12</f>
        <v>128.32490869</v>
      </c>
      <c r="Y174" s="35">
        <f>SUMIFS(СВЦЭМ!$E$33:$E$776,СВЦЭМ!$A$33:$A$776,$A174,СВЦЭМ!$B$33:$B$776,Y$155)+'СЕТ СН'!$F$12</f>
        <v>144.93438427999999</v>
      </c>
    </row>
    <row r="175" spans="1:25" ht="15.75" x14ac:dyDescent="0.2">
      <c r="A175" s="34">
        <f t="shared" si="4"/>
        <v>43605</v>
      </c>
      <c r="B175" s="35">
        <f>SUMIFS(СВЦЭМ!$E$33:$E$776,СВЦЭМ!$A$33:$A$776,$A175,СВЦЭМ!$B$33:$B$776,B$155)+'СЕТ СН'!$F$12</f>
        <v>169.45891159000001</v>
      </c>
      <c r="C175" s="35">
        <f>SUMIFS(СВЦЭМ!$E$33:$E$776,СВЦЭМ!$A$33:$A$776,$A175,СВЦЭМ!$B$33:$B$776,C$155)+'СЕТ СН'!$F$12</f>
        <v>191.75184798999999</v>
      </c>
      <c r="D175" s="35">
        <f>SUMIFS(СВЦЭМ!$E$33:$E$776,СВЦЭМ!$A$33:$A$776,$A175,СВЦЭМ!$B$33:$B$776,D$155)+'СЕТ СН'!$F$12</f>
        <v>208.7464694</v>
      </c>
      <c r="E175" s="35">
        <f>SUMIFS(СВЦЭМ!$E$33:$E$776,СВЦЭМ!$A$33:$A$776,$A175,СВЦЭМ!$B$33:$B$776,E$155)+'СЕТ СН'!$F$12</f>
        <v>209.40292181000001</v>
      </c>
      <c r="F175" s="35">
        <f>SUMIFS(СВЦЭМ!$E$33:$E$776,СВЦЭМ!$A$33:$A$776,$A175,СВЦЭМ!$B$33:$B$776,F$155)+'СЕТ СН'!$F$12</f>
        <v>207.46428460999999</v>
      </c>
      <c r="G175" s="35">
        <f>SUMIFS(СВЦЭМ!$E$33:$E$776,СВЦЭМ!$A$33:$A$776,$A175,СВЦЭМ!$B$33:$B$776,G$155)+'СЕТ СН'!$F$12</f>
        <v>207.69170697999999</v>
      </c>
      <c r="H175" s="35">
        <f>SUMIFS(СВЦЭМ!$E$33:$E$776,СВЦЭМ!$A$33:$A$776,$A175,СВЦЭМ!$B$33:$B$776,H$155)+'СЕТ СН'!$F$12</f>
        <v>188.80505084999999</v>
      </c>
      <c r="I175" s="35">
        <f>SUMIFS(СВЦЭМ!$E$33:$E$776,СВЦЭМ!$A$33:$A$776,$A175,СВЦЭМ!$B$33:$B$776,I$155)+'СЕТ СН'!$F$12</f>
        <v>166.84530129000001</v>
      </c>
      <c r="J175" s="35">
        <f>SUMIFS(СВЦЭМ!$E$33:$E$776,СВЦЭМ!$A$33:$A$776,$A175,СВЦЭМ!$B$33:$B$776,J$155)+'СЕТ СН'!$F$12</f>
        <v>153.54323656</v>
      </c>
      <c r="K175" s="35">
        <f>SUMIFS(СВЦЭМ!$E$33:$E$776,СВЦЭМ!$A$33:$A$776,$A175,СВЦЭМ!$B$33:$B$776,K$155)+'СЕТ СН'!$F$12</f>
        <v>143.13689597999999</v>
      </c>
      <c r="L175" s="35">
        <f>SUMIFS(СВЦЭМ!$E$33:$E$776,СВЦЭМ!$A$33:$A$776,$A175,СВЦЭМ!$B$33:$B$776,L$155)+'СЕТ СН'!$F$12</f>
        <v>138.93172719</v>
      </c>
      <c r="M175" s="35">
        <f>SUMIFS(СВЦЭМ!$E$33:$E$776,СВЦЭМ!$A$33:$A$776,$A175,СВЦЭМ!$B$33:$B$776,M$155)+'СЕТ СН'!$F$12</f>
        <v>137.07924795</v>
      </c>
      <c r="N175" s="35">
        <f>SUMIFS(СВЦЭМ!$E$33:$E$776,СВЦЭМ!$A$33:$A$776,$A175,СВЦЭМ!$B$33:$B$776,N$155)+'СЕТ СН'!$F$12</f>
        <v>137.66025550000001</v>
      </c>
      <c r="O175" s="35">
        <f>SUMIFS(СВЦЭМ!$E$33:$E$776,СВЦЭМ!$A$33:$A$776,$A175,СВЦЭМ!$B$33:$B$776,O$155)+'СЕТ СН'!$F$12</f>
        <v>137.82240669999999</v>
      </c>
      <c r="P175" s="35">
        <f>SUMIFS(СВЦЭМ!$E$33:$E$776,СВЦЭМ!$A$33:$A$776,$A175,СВЦЭМ!$B$33:$B$776,P$155)+'СЕТ СН'!$F$12</f>
        <v>139.37847546</v>
      </c>
      <c r="Q175" s="35">
        <f>SUMIFS(СВЦЭМ!$E$33:$E$776,СВЦЭМ!$A$33:$A$776,$A175,СВЦЭМ!$B$33:$B$776,Q$155)+'СЕТ СН'!$F$12</f>
        <v>140.16577645999999</v>
      </c>
      <c r="R175" s="35">
        <f>SUMIFS(СВЦЭМ!$E$33:$E$776,СВЦЭМ!$A$33:$A$776,$A175,СВЦЭМ!$B$33:$B$776,R$155)+'СЕТ СН'!$F$12</f>
        <v>140.83498032</v>
      </c>
      <c r="S175" s="35">
        <f>SUMIFS(СВЦЭМ!$E$33:$E$776,СВЦЭМ!$A$33:$A$776,$A175,СВЦЭМ!$B$33:$B$776,S$155)+'СЕТ СН'!$F$12</f>
        <v>141.41581916000001</v>
      </c>
      <c r="T175" s="35">
        <f>SUMIFS(СВЦЭМ!$E$33:$E$776,СВЦЭМ!$A$33:$A$776,$A175,СВЦЭМ!$B$33:$B$776,T$155)+'СЕТ СН'!$F$12</f>
        <v>141.39207963000001</v>
      </c>
      <c r="U175" s="35">
        <f>SUMIFS(СВЦЭМ!$E$33:$E$776,СВЦЭМ!$A$33:$A$776,$A175,СВЦЭМ!$B$33:$B$776,U$155)+'СЕТ СН'!$F$12</f>
        <v>141.31856895000001</v>
      </c>
      <c r="V175" s="35">
        <f>SUMIFS(СВЦЭМ!$E$33:$E$776,СВЦЭМ!$A$33:$A$776,$A175,СВЦЭМ!$B$33:$B$776,V$155)+'СЕТ СН'!$F$12</f>
        <v>142.55767766</v>
      </c>
      <c r="W175" s="35">
        <f>SUMIFS(СВЦЭМ!$E$33:$E$776,СВЦЭМ!$A$33:$A$776,$A175,СВЦЭМ!$B$33:$B$776,W$155)+'СЕТ СН'!$F$12</f>
        <v>143.71234863000001</v>
      </c>
      <c r="X175" s="35">
        <f>SUMIFS(СВЦЭМ!$E$33:$E$776,СВЦЭМ!$A$33:$A$776,$A175,СВЦЭМ!$B$33:$B$776,X$155)+'СЕТ СН'!$F$12</f>
        <v>145.67814784999999</v>
      </c>
      <c r="Y175" s="35">
        <f>SUMIFS(СВЦЭМ!$E$33:$E$776,СВЦЭМ!$A$33:$A$776,$A175,СВЦЭМ!$B$33:$B$776,Y$155)+'СЕТ СН'!$F$12</f>
        <v>160.20053447999999</v>
      </c>
    </row>
    <row r="176" spans="1:25" ht="15.75" x14ac:dyDescent="0.2">
      <c r="A176" s="34">
        <f t="shared" si="4"/>
        <v>43606</v>
      </c>
      <c r="B176" s="35">
        <f>SUMIFS(СВЦЭМ!$E$33:$E$776,СВЦЭМ!$A$33:$A$776,$A176,СВЦЭМ!$B$33:$B$776,B$155)+'СЕТ СН'!$F$12</f>
        <v>179.90691489</v>
      </c>
      <c r="C176" s="35">
        <f>SUMIFS(СВЦЭМ!$E$33:$E$776,СВЦЭМ!$A$33:$A$776,$A176,СВЦЭМ!$B$33:$B$776,C$155)+'СЕТ СН'!$F$12</f>
        <v>198.84180619</v>
      </c>
      <c r="D176" s="35">
        <f>SUMIFS(СВЦЭМ!$E$33:$E$776,СВЦЭМ!$A$33:$A$776,$A176,СВЦЭМ!$B$33:$B$776,D$155)+'СЕТ СН'!$F$12</f>
        <v>216.94095378</v>
      </c>
      <c r="E176" s="35">
        <f>SUMIFS(СВЦЭМ!$E$33:$E$776,СВЦЭМ!$A$33:$A$776,$A176,СВЦЭМ!$B$33:$B$776,E$155)+'СЕТ СН'!$F$12</f>
        <v>219.63577758</v>
      </c>
      <c r="F176" s="35">
        <f>SUMIFS(СВЦЭМ!$E$33:$E$776,СВЦЭМ!$A$33:$A$776,$A176,СВЦЭМ!$B$33:$B$776,F$155)+'СЕТ СН'!$F$12</f>
        <v>216.53398673000001</v>
      </c>
      <c r="G176" s="35">
        <f>SUMIFS(СВЦЭМ!$E$33:$E$776,СВЦЭМ!$A$33:$A$776,$A176,СВЦЭМ!$B$33:$B$776,G$155)+'СЕТ СН'!$F$12</f>
        <v>212.43282174000001</v>
      </c>
      <c r="H176" s="35">
        <f>SUMIFS(СВЦЭМ!$E$33:$E$776,СВЦЭМ!$A$33:$A$776,$A176,СВЦЭМ!$B$33:$B$776,H$155)+'СЕТ СН'!$F$12</f>
        <v>194.05672788000001</v>
      </c>
      <c r="I176" s="35">
        <f>SUMIFS(СВЦЭМ!$E$33:$E$776,СВЦЭМ!$A$33:$A$776,$A176,СВЦЭМ!$B$33:$B$776,I$155)+'СЕТ СН'!$F$12</f>
        <v>172.14859164999999</v>
      </c>
      <c r="J176" s="35">
        <f>SUMIFS(СВЦЭМ!$E$33:$E$776,СВЦЭМ!$A$33:$A$776,$A176,СВЦЭМ!$B$33:$B$776,J$155)+'СЕТ СН'!$F$12</f>
        <v>150.37268845</v>
      </c>
      <c r="K176" s="35">
        <f>SUMIFS(СВЦЭМ!$E$33:$E$776,СВЦЭМ!$A$33:$A$776,$A176,СВЦЭМ!$B$33:$B$776,K$155)+'СЕТ СН'!$F$12</f>
        <v>140.87974840000001</v>
      </c>
      <c r="L176" s="35">
        <f>SUMIFS(СВЦЭМ!$E$33:$E$776,СВЦЭМ!$A$33:$A$776,$A176,СВЦЭМ!$B$33:$B$776,L$155)+'СЕТ СН'!$F$12</f>
        <v>136.3598231</v>
      </c>
      <c r="M176" s="35">
        <f>SUMIFS(СВЦЭМ!$E$33:$E$776,СВЦЭМ!$A$33:$A$776,$A176,СВЦЭМ!$B$33:$B$776,M$155)+'СЕТ СН'!$F$12</f>
        <v>135.75040738999999</v>
      </c>
      <c r="N176" s="35">
        <f>SUMIFS(СВЦЭМ!$E$33:$E$776,СВЦЭМ!$A$33:$A$776,$A176,СВЦЭМ!$B$33:$B$776,N$155)+'СЕТ СН'!$F$12</f>
        <v>135.26537701000001</v>
      </c>
      <c r="O176" s="35">
        <f>SUMIFS(СВЦЭМ!$E$33:$E$776,СВЦЭМ!$A$33:$A$776,$A176,СВЦЭМ!$B$33:$B$776,O$155)+'СЕТ СН'!$F$12</f>
        <v>135.8831012</v>
      </c>
      <c r="P176" s="35">
        <f>SUMIFS(СВЦЭМ!$E$33:$E$776,СВЦЭМ!$A$33:$A$776,$A176,СВЦЭМ!$B$33:$B$776,P$155)+'СЕТ СН'!$F$12</f>
        <v>137.90134839000001</v>
      </c>
      <c r="Q176" s="35">
        <f>SUMIFS(СВЦЭМ!$E$33:$E$776,СВЦЭМ!$A$33:$A$776,$A176,СВЦЭМ!$B$33:$B$776,Q$155)+'СЕТ СН'!$F$12</f>
        <v>138.77050224999999</v>
      </c>
      <c r="R176" s="35">
        <f>SUMIFS(СВЦЭМ!$E$33:$E$776,СВЦЭМ!$A$33:$A$776,$A176,СВЦЭМ!$B$33:$B$776,R$155)+'СЕТ СН'!$F$12</f>
        <v>139.15634650999999</v>
      </c>
      <c r="S176" s="35">
        <f>SUMIFS(СВЦЭМ!$E$33:$E$776,СВЦЭМ!$A$33:$A$776,$A176,СВЦЭМ!$B$33:$B$776,S$155)+'СЕТ СН'!$F$12</f>
        <v>139.17601413</v>
      </c>
      <c r="T176" s="35">
        <f>SUMIFS(СВЦЭМ!$E$33:$E$776,СВЦЭМ!$A$33:$A$776,$A176,СВЦЭМ!$B$33:$B$776,T$155)+'СЕТ СН'!$F$12</f>
        <v>137.71762673000001</v>
      </c>
      <c r="U176" s="35">
        <f>SUMIFS(СВЦЭМ!$E$33:$E$776,СВЦЭМ!$A$33:$A$776,$A176,СВЦЭМ!$B$33:$B$776,U$155)+'СЕТ СН'!$F$12</f>
        <v>136.77402566000001</v>
      </c>
      <c r="V176" s="35">
        <f>SUMIFS(СВЦЭМ!$E$33:$E$776,СВЦЭМ!$A$33:$A$776,$A176,СВЦЭМ!$B$33:$B$776,V$155)+'СЕТ СН'!$F$12</f>
        <v>139.50073501</v>
      </c>
      <c r="W176" s="35">
        <f>SUMIFS(СВЦЭМ!$E$33:$E$776,СВЦЭМ!$A$33:$A$776,$A176,СВЦЭМ!$B$33:$B$776,W$155)+'СЕТ СН'!$F$12</f>
        <v>141.24245081000001</v>
      </c>
      <c r="X176" s="35">
        <f>SUMIFS(СВЦЭМ!$E$33:$E$776,СВЦЭМ!$A$33:$A$776,$A176,СВЦЭМ!$B$33:$B$776,X$155)+'СЕТ СН'!$F$12</f>
        <v>142.37837529999999</v>
      </c>
      <c r="Y176" s="35">
        <f>SUMIFS(СВЦЭМ!$E$33:$E$776,СВЦЭМ!$A$33:$A$776,$A176,СВЦЭМ!$B$33:$B$776,Y$155)+'СЕТ СН'!$F$12</f>
        <v>158.92340161000001</v>
      </c>
    </row>
    <row r="177" spans="1:27" ht="15.75" x14ac:dyDescent="0.2">
      <c r="A177" s="34">
        <f t="shared" si="4"/>
        <v>43607</v>
      </c>
      <c r="B177" s="35">
        <f>SUMIFS(СВЦЭМ!$E$33:$E$776,СВЦЭМ!$A$33:$A$776,$A177,СВЦЭМ!$B$33:$B$776,B$155)+'СЕТ СН'!$F$12</f>
        <v>179.68063384999999</v>
      </c>
      <c r="C177" s="35">
        <f>SUMIFS(СВЦЭМ!$E$33:$E$776,СВЦЭМ!$A$33:$A$776,$A177,СВЦЭМ!$B$33:$B$776,C$155)+'СЕТ СН'!$F$12</f>
        <v>202.56489328999999</v>
      </c>
      <c r="D177" s="35">
        <f>SUMIFS(СВЦЭМ!$E$33:$E$776,СВЦЭМ!$A$33:$A$776,$A177,СВЦЭМ!$B$33:$B$776,D$155)+'СЕТ СН'!$F$12</f>
        <v>214.48217360000001</v>
      </c>
      <c r="E177" s="35">
        <f>SUMIFS(СВЦЭМ!$E$33:$E$776,СВЦЭМ!$A$33:$A$776,$A177,СВЦЭМ!$B$33:$B$776,E$155)+'СЕТ СН'!$F$12</f>
        <v>214.47032110000001</v>
      </c>
      <c r="F177" s="35">
        <f>SUMIFS(СВЦЭМ!$E$33:$E$776,СВЦЭМ!$A$33:$A$776,$A177,СВЦЭМ!$B$33:$B$776,F$155)+'СЕТ СН'!$F$12</f>
        <v>213.13584967</v>
      </c>
      <c r="G177" s="35">
        <f>SUMIFS(СВЦЭМ!$E$33:$E$776,СВЦЭМ!$A$33:$A$776,$A177,СВЦЭМ!$B$33:$B$776,G$155)+'СЕТ СН'!$F$12</f>
        <v>212.09873719000001</v>
      </c>
      <c r="H177" s="35">
        <f>SUMIFS(СВЦЭМ!$E$33:$E$776,СВЦЭМ!$A$33:$A$776,$A177,СВЦЭМ!$B$33:$B$776,H$155)+'СЕТ СН'!$F$12</f>
        <v>190.79916326</v>
      </c>
      <c r="I177" s="35">
        <f>SUMIFS(СВЦЭМ!$E$33:$E$776,СВЦЭМ!$A$33:$A$776,$A177,СВЦЭМ!$B$33:$B$776,I$155)+'СЕТ СН'!$F$12</f>
        <v>170.34099191999999</v>
      </c>
      <c r="J177" s="35">
        <f>SUMIFS(СВЦЭМ!$E$33:$E$776,СВЦЭМ!$A$33:$A$776,$A177,СВЦЭМ!$B$33:$B$776,J$155)+'СЕТ СН'!$F$12</f>
        <v>152.31627900000001</v>
      </c>
      <c r="K177" s="35">
        <f>SUMIFS(СВЦЭМ!$E$33:$E$776,СВЦЭМ!$A$33:$A$776,$A177,СВЦЭМ!$B$33:$B$776,K$155)+'СЕТ СН'!$F$12</f>
        <v>142.68091333999999</v>
      </c>
      <c r="L177" s="35">
        <f>SUMIFS(СВЦЭМ!$E$33:$E$776,СВЦЭМ!$A$33:$A$776,$A177,СВЦЭМ!$B$33:$B$776,L$155)+'СЕТ СН'!$F$12</f>
        <v>138.28227526000001</v>
      </c>
      <c r="M177" s="35">
        <f>SUMIFS(СВЦЭМ!$E$33:$E$776,СВЦЭМ!$A$33:$A$776,$A177,СВЦЭМ!$B$33:$B$776,M$155)+'СЕТ СН'!$F$12</f>
        <v>136.75470386000001</v>
      </c>
      <c r="N177" s="35">
        <f>SUMIFS(СВЦЭМ!$E$33:$E$776,СВЦЭМ!$A$33:$A$776,$A177,СВЦЭМ!$B$33:$B$776,N$155)+'СЕТ СН'!$F$12</f>
        <v>136.67225912999999</v>
      </c>
      <c r="O177" s="35">
        <f>SUMIFS(СВЦЭМ!$E$33:$E$776,СВЦЭМ!$A$33:$A$776,$A177,СВЦЭМ!$B$33:$B$776,O$155)+'СЕТ СН'!$F$12</f>
        <v>135.92035056</v>
      </c>
      <c r="P177" s="35">
        <f>SUMIFS(СВЦЭМ!$E$33:$E$776,СВЦЭМ!$A$33:$A$776,$A177,СВЦЭМ!$B$33:$B$776,P$155)+'СЕТ СН'!$F$12</f>
        <v>136.84131446999999</v>
      </c>
      <c r="Q177" s="35">
        <f>SUMIFS(СВЦЭМ!$E$33:$E$776,СВЦЭМ!$A$33:$A$776,$A177,СВЦЭМ!$B$33:$B$776,Q$155)+'СЕТ СН'!$F$12</f>
        <v>136.55859656000001</v>
      </c>
      <c r="R177" s="35">
        <f>SUMIFS(СВЦЭМ!$E$33:$E$776,СВЦЭМ!$A$33:$A$776,$A177,СВЦЭМ!$B$33:$B$776,R$155)+'СЕТ СН'!$F$12</f>
        <v>136.36192568000001</v>
      </c>
      <c r="S177" s="35">
        <f>SUMIFS(СВЦЭМ!$E$33:$E$776,СВЦЭМ!$A$33:$A$776,$A177,СВЦЭМ!$B$33:$B$776,S$155)+'СЕТ СН'!$F$12</f>
        <v>136.4910141</v>
      </c>
      <c r="T177" s="35">
        <f>SUMIFS(СВЦЭМ!$E$33:$E$776,СВЦЭМ!$A$33:$A$776,$A177,СВЦЭМ!$B$33:$B$776,T$155)+'СЕТ СН'!$F$12</f>
        <v>136.89758861999999</v>
      </c>
      <c r="U177" s="35">
        <f>SUMIFS(СВЦЭМ!$E$33:$E$776,СВЦЭМ!$A$33:$A$776,$A177,СВЦЭМ!$B$33:$B$776,U$155)+'СЕТ СН'!$F$12</f>
        <v>137.14756009000001</v>
      </c>
      <c r="V177" s="35">
        <f>SUMIFS(СВЦЭМ!$E$33:$E$776,СВЦЭМ!$A$33:$A$776,$A177,СВЦЭМ!$B$33:$B$776,V$155)+'СЕТ СН'!$F$12</f>
        <v>139.51062585</v>
      </c>
      <c r="W177" s="35">
        <f>SUMIFS(СВЦЭМ!$E$33:$E$776,СВЦЭМ!$A$33:$A$776,$A177,СВЦЭМ!$B$33:$B$776,W$155)+'СЕТ СН'!$F$12</f>
        <v>140.71770923</v>
      </c>
      <c r="X177" s="35">
        <f>SUMIFS(СВЦЭМ!$E$33:$E$776,СВЦЭМ!$A$33:$A$776,$A177,СВЦЭМ!$B$33:$B$776,X$155)+'СЕТ СН'!$F$12</f>
        <v>141.95170087</v>
      </c>
      <c r="Y177" s="35">
        <f>SUMIFS(СВЦЭМ!$E$33:$E$776,СВЦЭМ!$A$33:$A$776,$A177,СВЦЭМ!$B$33:$B$776,Y$155)+'СЕТ СН'!$F$12</f>
        <v>154.93358476</v>
      </c>
    </row>
    <row r="178" spans="1:27" ht="15.75" x14ac:dyDescent="0.2">
      <c r="A178" s="34">
        <f t="shared" si="4"/>
        <v>43608</v>
      </c>
      <c r="B178" s="35">
        <f>SUMIFS(СВЦЭМ!$E$33:$E$776,СВЦЭМ!$A$33:$A$776,$A178,СВЦЭМ!$B$33:$B$776,B$155)+'СЕТ СН'!$F$12</f>
        <v>181.35348288</v>
      </c>
      <c r="C178" s="35">
        <f>SUMIFS(СВЦЭМ!$E$33:$E$776,СВЦЭМ!$A$33:$A$776,$A178,СВЦЭМ!$B$33:$B$776,C$155)+'СЕТ СН'!$F$12</f>
        <v>201.63853882999999</v>
      </c>
      <c r="D178" s="35">
        <f>SUMIFS(СВЦЭМ!$E$33:$E$776,СВЦЭМ!$A$33:$A$776,$A178,СВЦЭМ!$B$33:$B$776,D$155)+'СЕТ СН'!$F$12</f>
        <v>214.29845840999999</v>
      </c>
      <c r="E178" s="35">
        <f>SUMIFS(СВЦЭМ!$E$33:$E$776,СВЦЭМ!$A$33:$A$776,$A178,СВЦЭМ!$B$33:$B$776,E$155)+'СЕТ СН'!$F$12</f>
        <v>215.89846738</v>
      </c>
      <c r="F178" s="35">
        <f>SUMIFS(СВЦЭМ!$E$33:$E$776,СВЦЭМ!$A$33:$A$776,$A178,СВЦЭМ!$B$33:$B$776,F$155)+'СЕТ СН'!$F$12</f>
        <v>212.76674333</v>
      </c>
      <c r="G178" s="35">
        <f>SUMIFS(СВЦЭМ!$E$33:$E$776,СВЦЭМ!$A$33:$A$776,$A178,СВЦЭМ!$B$33:$B$776,G$155)+'СЕТ СН'!$F$12</f>
        <v>213.42292259999999</v>
      </c>
      <c r="H178" s="35">
        <f>SUMIFS(СВЦЭМ!$E$33:$E$776,СВЦЭМ!$A$33:$A$776,$A178,СВЦЭМ!$B$33:$B$776,H$155)+'СЕТ СН'!$F$12</f>
        <v>193.68551607000001</v>
      </c>
      <c r="I178" s="35">
        <f>SUMIFS(СВЦЭМ!$E$33:$E$776,СВЦЭМ!$A$33:$A$776,$A178,СВЦЭМ!$B$33:$B$776,I$155)+'СЕТ СН'!$F$12</f>
        <v>168.39666536999999</v>
      </c>
      <c r="J178" s="35">
        <f>SUMIFS(СВЦЭМ!$E$33:$E$776,СВЦЭМ!$A$33:$A$776,$A178,СВЦЭМ!$B$33:$B$776,J$155)+'СЕТ СН'!$F$12</f>
        <v>150.49093137</v>
      </c>
      <c r="K178" s="35">
        <f>SUMIFS(СВЦЭМ!$E$33:$E$776,СВЦЭМ!$A$33:$A$776,$A178,СВЦЭМ!$B$33:$B$776,K$155)+'СЕТ СН'!$F$12</f>
        <v>140.79185247000001</v>
      </c>
      <c r="L178" s="35">
        <f>SUMIFS(СВЦЭМ!$E$33:$E$776,СВЦЭМ!$A$33:$A$776,$A178,СВЦЭМ!$B$33:$B$776,L$155)+'СЕТ СН'!$F$12</f>
        <v>136.10421314000001</v>
      </c>
      <c r="M178" s="35">
        <f>SUMIFS(СВЦЭМ!$E$33:$E$776,СВЦЭМ!$A$33:$A$776,$A178,СВЦЭМ!$B$33:$B$776,M$155)+'СЕТ СН'!$F$12</f>
        <v>134.29523835000001</v>
      </c>
      <c r="N178" s="35">
        <f>SUMIFS(СВЦЭМ!$E$33:$E$776,СВЦЭМ!$A$33:$A$776,$A178,СВЦЭМ!$B$33:$B$776,N$155)+'СЕТ СН'!$F$12</f>
        <v>133.38863817000001</v>
      </c>
      <c r="O178" s="35">
        <f>SUMIFS(СВЦЭМ!$E$33:$E$776,СВЦЭМ!$A$33:$A$776,$A178,СВЦЭМ!$B$33:$B$776,O$155)+'СЕТ СН'!$F$12</f>
        <v>131.40693264999999</v>
      </c>
      <c r="P178" s="35">
        <f>SUMIFS(СВЦЭМ!$E$33:$E$776,СВЦЭМ!$A$33:$A$776,$A178,СВЦЭМ!$B$33:$B$776,P$155)+'СЕТ СН'!$F$12</f>
        <v>133.25704529999999</v>
      </c>
      <c r="Q178" s="35">
        <f>SUMIFS(СВЦЭМ!$E$33:$E$776,СВЦЭМ!$A$33:$A$776,$A178,СВЦЭМ!$B$33:$B$776,Q$155)+'СЕТ СН'!$F$12</f>
        <v>134.5000229</v>
      </c>
      <c r="R178" s="35">
        <f>SUMIFS(СВЦЭМ!$E$33:$E$776,СВЦЭМ!$A$33:$A$776,$A178,СВЦЭМ!$B$33:$B$776,R$155)+'СЕТ СН'!$F$12</f>
        <v>134.24769492999999</v>
      </c>
      <c r="S178" s="35">
        <f>SUMIFS(СВЦЭМ!$E$33:$E$776,СВЦЭМ!$A$33:$A$776,$A178,СВЦЭМ!$B$33:$B$776,S$155)+'СЕТ СН'!$F$12</f>
        <v>133.41367531</v>
      </c>
      <c r="T178" s="35">
        <f>SUMIFS(СВЦЭМ!$E$33:$E$776,СВЦЭМ!$A$33:$A$776,$A178,СВЦЭМ!$B$33:$B$776,T$155)+'СЕТ СН'!$F$12</f>
        <v>134.31055079999999</v>
      </c>
      <c r="U178" s="35">
        <f>SUMIFS(СВЦЭМ!$E$33:$E$776,СВЦЭМ!$A$33:$A$776,$A178,СВЦЭМ!$B$33:$B$776,U$155)+'СЕТ СН'!$F$12</f>
        <v>134.09546938</v>
      </c>
      <c r="V178" s="35">
        <f>SUMIFS(СВЦЭМ!$E$33:$E$776,СВЦЭМ!$A$33:$A$776,$A178,СВЦЭМ!$B$33:$B$776,V$155)+'СЕТ СН'!$F$12</f>
        <v>135.54359559</v>
      </c>
      <c r="W178" s="35">
        <f>SUMIFS(СВЦЭМ!$E$33:$E$776,СВЦЭМ!$A$33:$A$776,$A178,СВЦЭМ!$B$33:$B$776,W$155)+'СЕТ СН'!$F$12</f>
        <v>136.53939084000001</v>
      </c>
      <c r="X178" s="35">
        <f>SUMIFS(СВЦЭМ!$E$33:$E$776,СВЦЭМ!$A$33:$A$776,$A178,СВЦЭМ!$B$33:$B$776,X$155)+'СЕТ СН'!$F$12</f>
        <v>139.37173490999999</v>
      </c>
      <c r="Y178" s="35">
        <f>SUMIFS(СВЦЭМ!$E$33:$E$776,СВЦЭМ!$A$33:$A$776,$A178,СВЦЭМ!$B$33:$B$776,Y$155)+'СЕТ СН'!$F$12</f>
        <v>149.03850782999999</v>
      </c>
    </row>
    <row r="179" spans="1:27" ht="15.75" x14ac:dyDescent="0.2">
      <c r="A179" s="34">
        <f t="shared" si="4"/>
        <v>43609</v>
      </c>
      <c r="B179" s="35">
        <f>SUMIFS(СВЦЭМ!$E$33:$E$776,СВЦЭМ!$A$33:$A$776,$A179,СВЦЭМ!$B$33:$B$776,B$155)+'СЕТ СН'!$F$12</f>
        <v>175.45003109999999</v>
      </c>
      <c r="C179" s="35">
        <f>SUMIFS(СВЦЭМ!$E$33:$E$776,СВЦЭМ!$A$33:$A$776,$A179,СВЦЭМ!$B$33:$B$776,C$155)+'СЕТ СН'!$F$12</f>
        <v>196.61563014000001</v>
      </c>
      <c r="D179" s="35">
        <f>SUMIFS(СВЦЭМ!$E$33:$E$776,СВЦЭМ!$A$33:$A$776,$A179,СВЦЭМ!$B$33:$B$776,D$155)+'СЕТ СН'!$F$12</f>
        <v>219.83116817000001</v>
      </c>
      <c r="E179" s="35">
        <f>SUMIFS(СВЦЭМ!$E$33:$E$776,СВЦЭМ!$A$33:$A$776,$A179,СВЦЭМ!$B$33:$B$776,E$155)+'СЕТ СН'!$F$12</f>
        <v>224.01981013</v>
      </c>
      <c r="F179" s="35">
        <f>SUMIFS(СВЦЭМ!$E$33:$E$776,СВЦЭМ!$A$33:$A$776,$A179,СВЦЭМ!$B$33:$B$776,F$155)+'СЕТ СН'!$F$12</f>
        <v>223.70206967999999</v>
      </c>
      <c r="G179" s="35">
        <f>SUMIFS(СВЦЭМ!$E$33:$E$776,СВЦЭМ!$A$33:$A$776,$A179,СВЦЭМ!$B$33:$B$776,G$155)+'СЕТ СН'!$F$12</f>
        <v>220.05367541999999</v>
      </c>
      <c r="H179" s="35">
        <f>SUMIFS(СВЦЭМ!$E$33:$E$776,СВЦЭМ!$A$33:$A$776,$A179,СВЦЭМ!$B$33:$B$776,H$155)+'СЕТ СН'!$F$12</f>
        <v>192.10989881</v>
      </c>
      <c r="I179" s="35">
        <f>SUMIFS(СВЦЭМ!$E$33:$E$776,СВЦЭМ!$A$33:$A$776,$A179,СВЦЭМ!$B$33:$B$776,I$155)+'СЕТ СН'!$F$12</f>
        <v>168.31000323999999</v>
      </c>
      <c r="J179" s="35">
        <f>SUMIFS(СВЦЭМ!$E$33:$E$776,СВЦЭМ!$A$33:$A$776,$A179,СВЦЭМ!$B$33:$B$776,J$155)+'СЕТ СН'!$F$12</f>
        <v>153.8037764</v>
      </c>
      <c r="K179" s="35">
        <f>SUMIFS(СВЦЭМ!$E$33:$E$776,СВЦЭМ!$A$33:$A$776,$A179,СВЦЭМ!$B$33:$B$776,K$155)+'СЕТ СН'!$F$12</f>
        <v>143.79738483</v>
      </c>
      <c r="L179" s="35">
        <f>SUMIFS(СВЦЭМ!$E$33:$E$776,СВЦЭМ!$A$33:$A$776,$A179,СВЦЭМ!$B$33:$B$776,L$155)+'СЕТ СН'!$F$12</f>
        <v>137.86836858999999</v>
      </c>
      <c r="M179" s="35">
        <f>SUMIFS(СВЦЭМ!$E$33:$E$776,СВЦЭМ!$A$33:$A$776,$A179,СВЦЭМ!$B$33:$B$776,M$155)+'СЕТ СН'!$F$12</f>
        <v>135.92875271</v>
      </c>
      <c r="N179" s="35">
        <f>SUMIFS(СВЦЭМ!$E$33:$E$776,СВЦЭМ!$A$33:$A$776,$A179,СВЦЭМ!$B$33:$B$776,N$155)+'СЕТ СН'!$F$12</f>
        <v>135.46175131999999</v>
      </c>
      <c r="O179" s="35">
        <f>SUMIFS(СВЦЭМ!$E$33:$E$776,СВЦЭМ!$A$33:$A$776,$A179,СВЦЭМ!$B$33:$B$776,O$155)+'СЕТ СН'!$F$12</f>
        <v>133.85520461999999</v>
      </c>
      <c r="P179" s="35">
        <f>SUMIFS(СВЦЭМ!$E$33:$E$776,СВЦЭМ!$A$33:$A$776,$A179,СВЦЭМ!$B$33:$B$776,P$155)+'СЕТ СН'!$F$12</f>
        <v>133.61310093</v>
      </c>
      <c r="Q179" s="35">
        <f>SUMIFS(СВЦЭМ!$E$33:$E$776,СВЦЭМ!$A$33:$A$776,$A179,СВЦЭМ!$B$33:$B$776,Q$155)+'СЕТ СН'!$F$12</f>
        <v>132.86391771000001</v>
      </c>
      <c r="R179" s="35">
        <f>SUMIFS(СВЦЭМ!$E$33:$E$776,СВЦЭМ!$A$33:$A$776,$A179,СВЦЭМ!$B$33:$B$776,R$155)+'СЕТ СН'!$F$12</f>
        <v>132.88610163000001</v>
      </c>
      <c r="S179" s="35">
        <f>SUMIFS(СВЦЭМ!$E$33:$E$776,СВЦЭМ!$A$33:$A$776,$A179,СВЦЭМ!$B$33:$B$776,S$155)+'СЕТ СН'!$F$12</f>
        <v>133.77382324000001</v>
      </c>
      <c r="T179" s="35">
        <f>SUMIFS(СВЦЭМ!$E$33:$E$776,СВЦЭМ!$A$33:$A$776,$A179,СВЦЭМ!$B$33:$B$776,T$155)+'СЕТ СН'!$F$12</f>
        <v>135.46770831000001</v>
      </c>
      <c r="U179" s="35">
        <f>SUMIFS(СВЦЭМ!$E$33:$E$776,СВЦЭМ!$A$33:$A$776,$A179,СВЦЭМ!$B$33:$B$776,U$155)+'СЕТ СН'!$F$12</f>
        <v>134.63022487999999</v>
      </c>
      <c r="V179" s="35">
        <f>SUMIFS(СВЦЭМ!$E$33:$E$776,СВЦЭМ!$A$33:$A$776,$A179,СВЦЭМ!$B$33:$B$776,V$155)+'СЕТ СН'!$F$12</f>
        <v>135.90909067000001</v>
      </c>
      <c r="W179" s="35">
        <f>SUMIFS(СВЦЭМ!$E$33:$E$776,СВЦЭМ!$A$33:$A$776,$A179,СВЦЭМ!$B$33:$B$776,W$155)+'СЕТ СН'!$F$12</f>
        <v>138.43900221999999</v>
      </c>
      <c r="X179" s="35">
        <f>SUMIFS(СВЦЭМ!$E$33:$E$776,СВЦЭМ!$A$33:$A$776,$A179,СВЦЭМ!$B$33:$B$776,X$155)+'СЕТ СН'!$F$12</f>
        <v>139.86046779</v>
      </c>
      <c r="Y179" s="35">
        <f>SUMIFS(СВЦЭМ!$E$33:$E$776,СВЦЭМ!$A$33:$A$776,$A179,СВЦЭМ!$B$33:$B$776,Y$155)+'СЕТ СН'!$F$12</f>
        <v>148.19896943000001</v>
      </c>
    </row>
    <row r="180" spans="1:27" ht="15.75" x14ac:dyDescent="0.2">
      <c r="A180" s="34">
        <f t="shared" si="4"/>
        <v>43610</v>
      </c>
      <c r="B180" s="35">
        <f>SUMIFS(СВЦЭМ!$E$33:$E$776,СВЦЭМ!$A$33:$A$776,$A180,СВЦЭМ!$B$33:$B$776,B$155)+'СЕТ СН'!$F$12</f>
        <v>167.79711842</v>
      </c>
      <c r="C180" s="35">
        <f>SUMIFS(СВЦЭМ!$E$33:$E$776,СВЦЭМ!$A$33:$A$776,$A180,СВЦЭМ!$B$33:$B$776,C$155)+'СЕТ СН'!$F$12</f>
        <v>180.75967596000001</v>
      </c>
      <c r="D180" s="35">
        <f>SUMIFS(СВЦЭМ!$E$33:$E$776,СВЦЭМ!$A$33:$A$776,$A180,СВЦЭМ!$B$33:$B$776,D$155)+'СЕТ СН'!$F$12</f>
        <v>197.76606867999999</v>
      </c>
      <c r="E180" s="35">
        <f>SUMIFS(СВЦЭМ!$E$33:$E$776,СВЦЭМ!$A$33:$A$776,$A180,СВЦЭМ!$B$33:$B$776,E$155)+'СЕТ СН'!$F$12</f>
        <v>203.04001592</v>
      </c>
      <c r="F180" s="35">
        <f>SUMIFS(СВЦЭМ!$E$33:$E$776,СВЦЭМ!$A$33:$A$776,$A180,СВЦЭМ!$B$33:$B$776,F$155)+'СЕТ СН'!$F$12</f>
        <v>203.50054141000001</v>
      </c>
      <c r="G180" s="35">
        <f>SUMIFS(СВЦЭМ!$E$33:$E$776,СВЦЭМ!$A$33:$A$776,$A180,СВЦЭМ!$B$33:$B$776,G$155)+'СЕТ СН'!$F$12</f>
        <v>205.27140001000001</v>
      </c>
      <c r="H180" s="35">
        <f>SUMIFS(СВЦЭМ!$E$33:$E$776,СВЦЭМ!$A$33:$A$776,$A180,СВЦЭМ!$B$33:$B$776,H$155)+'СЕТ СН'!$F$12</f>
        <v>185.41120907000001</v>
      </c>
      <c r="I180" s="35">
        <f>SUMIFS(СВЦЭМ!$E$33:$E$776,СВЦЭМ!$A$33:$A$776,$A180,СВЦЭМ!$B$33:$B$776,I$155)+'СЕТ СН'!$F$12</f>
        <v>166.10331217000001</v>
      </c>
      <c r="J180" s="35">
        <f>SUMIFS(СВЦЭМ!$E$33:$E$776,СВЦЭМ!$A$33:$A$776,$A180,СВЦЭМ!$B$33:$B$776,J$155)+'СЕТ СН'!$F$12</f>
        <v>150.91532133000001</v>
      </c>
      <c r="K180" s="35">
        <f>SUMIFS(СВЦЭМ!$E$33:$E$776,СВЦЭМ!$A$33:$A$776,$A180,СВЦЭМ!$B$33:$B$776,K$155)+'СЕТ СН'!$F$12</f>
        <v>140.03446065</v>
      </c>
      <c r="L180" s="35">
        <f>SUMIFS(СВЦЭМ!$E$33:$E$776,СВЦЭМ!$A$33:$A$776,$A180,СВЦЭМ!$B$33:$B$776,L$155)+'СЕТ СН'!$F$12</f>
        <v>137.07749844</v>
      </c>
      <c r="M180" s="35">
        <f>SUMIFS(СВЦЭМ!$E$33:$E$776,СВЦЭМ!$A$33:$A$776,$A180,СВЦЭМ!$B$33:$B$776,M$155)+'СЕТ СН'!$F$12</f>
        <v>133.96082637999999</v>
      </c>
      <c r="N180" s="35">
        <f>SUMIFS(СВЦЭМ!$E$33:$E$776,СВЦЭМ!$A$33:$A$776,$A180,СВЦЭМ!$B$33:$B$776,N$155)+'СЕТ СН'!$F$12</f>
        <v>133.83586205</v>
      </c>
      <c r="O180" s="35">
        <f>SUMIFS(СВЦЭМ!$E$33:$E$776,СВЦЭМ!$A$33:$A$776,$A180,СВЦЭМ!$B$33:$B$776,O$155)+'СЕТ СН'!$F$12</f>
        <v>132.45923006999999</v>
      </c>
      <c r="P180" s="35">
        <f>SUMIFS(СВЦЭМ!$E$33:$E$776,СВЦЭМ!$A$33:$A$776,$A180,СВЦЭМ!$B$33:$B$776,P$155)+'СЕТ СН'!$F$12</f>
        <v>132.16616467</v>
      </c>
      <c r="Q180" s="35">
        <f>SUMIFS(СВЦЭМ!$E$33:$E$776,СВЦЭМ!$A$33:$A$776,$A180,СВЦЭМ!$B$33:$B$776,Q$155)+'СЕТ СН'!$F$12</f>
        <v>131.71812707000001</v>
      </c>
      <c r="R180" s="35">
        <f>SUMIFS(СВЦЭМ!$E$33:$E$776,СВЦЭМ!$A$33:$A$776,$A180,СВЦЭМ!$B$33:$B$776,R$155)+'СЕТ СН'!$F$12</f>
        <v>130.5797532</v>
      </c>
      <c r="S180" s="35">
        <f>SUMIFS(СВЦЭМ!$E$33:$E$776,СВЦЭМ!$A$33:$A$776,$A180,СВЦЭМ!$B$33:$B$776,S$155)+'СЕТ СН'!$F$12</f>
        <v>127.17988579999999</v>
      </c>
      <c r="T180" s="35">
        <f>SUMIFS(СВЦЭМ!$E$33:$E$776,СВЦЭМ!$A$33:$A$776,$A180,СВЦЭМ!$B$33:$B$776,T$155)+'СЕТ СН'!$F$12</f>
        <v>127.58135612</v>
      </c>
      <c r="U180" s="35">
        <f>SUMIFS(СВЦЭМ!$E$33:$E$776,СВЦЭМ!$A$33:$A$776,$A180,СВЦЭМ!$B$33:$B$776,U$155)+'СЕТ СН'!$F$12</f>
        <v>126.50505556</v>
      </c>
      <c r="V180" s="35">
        <f>SUMIFS(СВЦЭМ!$E$33:$E$776,СВЦЭМ!$A$33:$A$776,$A180,СВЦЭМ!$B$33:$B$776,V$155)+'СЕТ СН'!$F$12</f>
        <v>124.85890852</v>
      </c>
      <c r="W180" s="35">
        <f>SUMIFS(СВЦЭМ!$E$33:$E$776,СВЦЭМ!$A$33:$A$776,$A180,СВЦЭМ!$B$33:$B$776,W$155)+'СЕТ СН'!$F$12</f>
        <v>128.70751125999999</v>
      </c>
      <c r="X180" s="35">
        <f>SUMIFS(СВЦЭМ!$E$33:$E$776,СВЦЭМ!$A$33:$A$776,$A180,СВЦЭМ!$B$33:$B$776,X$155)+'СЕТ СН'!$F$12</f>
        <v>131.83117965</v>
      </c>
      <c r="Y180" s="35">
        <f>SUMIFS(СВЦЭМ!$E$33:$E$776,СВЦЭМ!$A$33:$A$776,$A180,СВЦЭМ!$B$33:$B$776,Y$155)+'СЕТ СН'!$F$12</f>
        <v>141.3836685</v>
      </c>
    </row>
    <row r="181" spans="1:27" ht="15.75" x14ac:dyDescent="0.2">
      <c r="A181" s="34">
        <f t="shared" si="4"/>
        <v>43611</v>
      </c>
      <c r="B181" s="35">
        <f>SUMIFS(СВЦЭМ!$E$33:$E$776,СВЦЭМ!$A$33:$A$776,$A181,СВЦЭМ!$B$33:$B$776,B$155)+'СЕТ СН'!$F$12</f>
        <v>161.83973021</v>
      </c>
      <c r="C181" s="35">
        <f>SUMIFS(СВЦЭМ!$E$33:$E$776,СВЦЭМ!$A$33:$A$776,$A181,СВЦЭМ!$B$33:$B$776,C$155)+'СЕТ СН'!$F$12</f>
        <v>187.57182750999999</v>
      </c>
      <c r="D181" s="35">
        <f>SUMIFS(СВЦЭМ!$E$33:$E$776,СВЦЭМ!$A$33:$A$776,$A181,СВЦЭМ!$B$33:$B$776,D$155)+'СЕТ СН'!$F$12</f>
        <v>209.67095762</v>
      </c>
      <c r="E181" s="35">
        <f>SUMIFS(СВЦЭМ!$E$33:$E$776,СВЦЭМ!$A$33:$A$776,$A181,СВЦЭМ!$B$33:$B$776,E$155)+'СЕТ СН'!$F$12</f>
        <v>213.05633227999999</v>
      </c>
      <c r="F181" s="35">
        <f>SUMIFS(СВЦЭМ!$E$33:$E$776,СВЦЭМ!$A$33:$A$776,$A181,СВЦЭМ!$B$33:$B$776,F$155)+'СЕТ СН'!$F$12</f>
        <v>212.69545851000001</v>
      </c>
      <c r="G181" s="35">
        <f>SUMIFS(СВЦЭМ!$E$33:$E$776,СВЦЭМ!$A$33:$A$776,$A181,СВЦЭМ!$B$33:$B$776,G$155)+'СЕТ СН'!$F$12</f>
        <v>210.92595046</v>
      </c>
      <c r="H181" s="35">
        <f>SUMIFS(СВЦЭМ!$E$33:$E$776,СВЦЭМ!$A$33:$A$776,$A181,СВЦЭМ!$B$33:$B$776,H$155)+'СЕТ СН'!$F$12</f>
        <v>192.20497438999999</v>
      </c>
      <c r="I181" s="35">
        <f>SUMIFS(СВЦЭМ!$E$33:$E$776,СВЦЭМ!$A$33:$A$776,$A181,СВЦЭМ!$B$33:$B$776,I$155)+'СЕТ СН'!$F$12</f>
        <v>168.08690152</v>
      </c>
      <c r="J181" s="35">
        <f>SUMIFS(СВЦЭМ!$E$33:$E$776,СВЦЭМ!$A$33:$A$776,$A181,СВЦЭМ!$B$33:$B$776,J$155)+'СЕТ СН'!$F$12</f>
        <v>142.21150252000001</v>
      </c>
      <c r="K181" s="35">
        <f>SUMIFS(СВЦЭМ!$E$33:$E$776,СВЦЭМ!$A$33:$A$776,$A181,СВЦЭМ!$B$33:$B$776,K$155)+'СЕТ СН'!$F$12</f>
        <v>136.03155601</v>
      </c>
      <c r="L181" s="35">
        <f>SUMIFS(СВЦЭМ!$E$33:$E$776,СВЦЭМ!$A$33:$A$776,$A181,СВЦЭМ!$B$33:$B$776,L$155)+'СЕТ СН'!$F$12</f>
        <v>136.59814084999999</v>
      </c>
      <c r="M181" s="35">
        <f>SUMIFS(СВЦЭМ!$E$33:$E$776,СВЦЭМ!$A$33:$A$776,$A181,СВЦЭМ!$B$33:$B$776,M$155)+'СЕТ СН'!$F$12</f>
        <v>134.08859993999999</v>
      </c>
      <c r="N181" s="35">
        <f>SUMIFS(СВЦЭМ!$E$33:$E$776,СВЦЭМ!$A$33:$A$776,$A181,СВЦЭМ!$B$33:$B$776,N$155)+'СЕТ СН'!$F$12</f>
        <v>134.39152414</v>
      </c>
      <c r="O181" s="35">
        <f>SUMIFS(СВЦЭМ!$E$33:$E$776,СВЦЭМ!$A$33:$A$776,$A181,СВЦЭМ!$B$33:$B$776,O$155)+'СЕТ СН'!$F$12</f>
        <v>133.65025825000001</v>
      </c>
      <c r="P181" s="35">
        <f>SUMIFS(СВЦЭМ!$E$33:$E$776,СВЦЭМ!$A$33:$A$776,$A181,СВЦЭМ!$B$33:$B$776,P$155)+'СЕТ СН'!$F$12</f>
        <v>133.82470859</v>
      </c>
      <c r="Q181" s="35">
        <f>SUMIFS(СВЦЭМ!$E$33:$E$776,СВЦЭМ!$A$33:$A$776,$A181,СВЦЭМ!$B$33:$B$776,Q$155)+'СЕТ СН'!$F$12</f>
        <v>134.68463657999999</v>
      </c>
      <c r="R181" s="35">
        <f>SUMIFS(СВЦЭМ!$E$33:$E$776,СВЦЭМ!$A$33:$A$776,$A181,СВЦЭМ!$B$33:$B$776,R$155)+'СЕТ СН'!$F$12</f>
        <v>134.87465179</v>
      </c>
      <c r="S181" s="35">
        <f>SUMIFS(СВЦЭМ!$E$33:$E$776,СВЦЭМ!$A$33:$A$776,$A181,СВЦЭМ!$B$33:$B$776,S$155)+'СЕТ СН'!$F$12</f>
        <v>121.41033218</v>
      </c>
      <c r="T181" s="35">
        <f>SUMIFS(СВЦЭМ!$E$33:$E$776,СВЦЭМ!$A$33:$A$776,$A181,СВЦЭМ!$B$33:$B$776,T$155)+'СЕТ СН'!$F$12</f>
        <v>120.71290200999999</v>
      </c>
      <c r="U181" s="35">
        <f>SUMIFS(СВЦЭМ!$E$33:$E$776,СВЦЭМ!$A$33:$A$776,$A181,СВЦЭМ!$B$33:$B$776,U$155)+'СЕТ СН'!$F$12</f>
        <v>117.87035210000001</v>
      </c>
      <c r="V181" s="35">
        <f>SUMIFS(СВЦЭМ!$E$33:$E$776,СВЦЭМ!$A$33:$A$776,$A181,СВЦЭМ!$B$33:$B$776,V$155)+'СЕТ СН'!$F$12</f>
        <v>119.12168578000001</v>
      </c>
      <c r="W181" s="35">
        <f>SUMIFS(СВЦЭМ!$E$33:$E$776,СВЦЭМ!$A$33:$A$776,$A181,СВЦЭМ!$B$33:$B$776,W$155)+'СЕТ СН'!$F$12</f>
        <v>125.55120527</v>
      </c>
      <c r="X181" s="35">
        <f>SUMIFS(СВЦЭМ!$E$33:$E$776,СВЦЭМ!$A$33:$A$776,$A181,СВЦЭМ!$B$33:$B$776,X$155)+'СЕТ СН'!$F$12</f>
        <v>124.26664108999999</v>
      </c>
      <c r="Y181" s="35">
        <f>SUMIFS(СВЦЭМ!$E$33:$E$776,СВЦЭМ!$A$33:$A$776,$A181,СВЦЭМ!$B$33:$B$776,Y$155)+'СЕТ СН'!$F$12</f>
        <v>131.12978036999999</v>
      </c>
    </row>
    <row r="182" spans="1:27" ht="15.75" x14ac:dyDescent="0.2">
      <c r="A182" s="34">
        <f t="shared" si="4"/>
        <v>43612</v>
      </c>
      <c r="B182" s="35">
        <f>SUMIFS(СВЦЭМ!$E$33:$E$776,СВЦЭМ!$A$33:$A$776,$A182,СВЦЭМ!$B$33:$B$776,B$155)+'СЕТ СН'!$F$12</f>
        <v>164.45473497</v>
      </c>
      <c r="C182" s="35">
        <f>SUMIFS(СВЦЭМ!$E$33:$E$776,СВЦЭМ!$A$33:$A$776,$A182,СВЦЭМ!$B$33:$B$776,C$155)+'СЕТ СН'!$F$12</f>
        <v>178.40460419999999</v>
      </c>
      <c r="D182" s="35">
        <f>SUMIFS(СВЦЭМ!$E$33:$E$776,СВЦЭМ!$A$33:$A$776,$A182,СВЦЭМ!$B$33:$B$776,D$155)+'СЕТ СН'!$F$12</f>
        <v>195.08326226</v>
      </c>
      <c r="E182" s="35">
        <f>SUMIFS(СВЦЭМ!$E$33:$E$776,СВЦЭМ!$A$33:$A$776,$A182,СВЦЭМ!$B$33:$B$776,E$155)+'СЕТ СН'!$F$12</f>
        <v>199.30028877000001</v>
      </c>
      <c r="F182" s="35">
        <f>SUMIFS(СВЦЭМ!$E$33:$E$776,СВЦЭМ!$A$33:$A$776,$A182,СВЦЭМ!$B$33:$B$776,F$155)+'СЕТ СН'!$F$12</f>
        <v>201.84373377</v>
      </c>
      <c r="G182" s="35">
        <f>SUMIFS(СВЦЭМ!$E$33:$E$776,СВЦЭМ!$A$33:$A$776,$A182,СВЦЭМ!$B$33:$B$776,G$155)+'СЕТ СН'!$F$12</f>
        <v>199.92758327999999</v>
      </c>
      <c r="H182" s="35">
        <f>SUMIFS(СВЦЭМ!$E$33:$E$776,СВЦЭМ!$A$33:$A$776,$A182,СВЦЭМ!$B$33:$B$776,H$155)+'СЕТ СН'!$F$12</f>
        <v>178.07214070000001</v>
      </c>
      <c r="I182" s="35">
        <f>SUMIFS(СВЦЭМ!$E$33:$E$776,СВЦЭМ!$A$33:$A$776,$A182,СВЦЭМ!$B$33:$B$776,I$155)+'СЕТ СН'!$F$12</f>
        <v>165.98174109999999</v>
      </c>
      <c r="J182" s="35">
        <f>SUMIFS(СВЦЭМ!$E$33:$E$776,СВЦЭМ!$A$33:$A$776,$A182,СВЦЭМ!$B$33:$B$776,J$155)+'СЕТ СН'!$F$12</f>
        <v>155.56264766000001</v>
      </c>
      <c r="K182" s="35">
        <f>SUMIFS(СВЦЭМ!$E$33:$E$776,СВЦЭМ!$A$33:$A$776,$A182,СВЦЭМ!$B$33:$B$776,K$155)+'СЕТ СН'!$F$12</f>
        <v>140.47151728</v>
      </c>
      <c r="L182" s="35">
        <f>SUMIFS(СВЦЭМ!$E$33:$E$776,СВЦЭМ!$A$33:$A$776,$A182,СВЦЭМ!$B$33:$B$776,L$155)+'СЕТ СН'!$F$12</f>
        <v>138.02267376</v>
      </c>
      <c r="M182" s="35">
        <f>SUMIFS(СВЦЭМ!$E$33:$E$776,СВЦЭМ!$A$33:$A$776,$A182,СВЦЭМ!$B$33:$B$776,M$155)+'СЕТ СН'!$F$12</f>
        <v>135.58881713</v>
      </c>
      <c r="N182" s="35">
        <f>SUMIFS(СВЦЭМ!$E$33:$E$776,СВЦЭМ!$A$33:$A$776,$A182,СВЦЭМ!$B$33:$B$776,N$155)+'СЕТ СН'!$F$12</f>
        <v>132.94687494999999</v>
      </c>
      <c r="O182" s="35">
        <f>SUMIFS(СВЦЭМ!$E$33:$E$776,СВЦЭМ!$A$33:$A$776,$A182,СВЦЭМ!$B$33:$B$776,O$155)+'СЕТ СН'!$F$12</f>
        <v>136.06692305000001</v>
      </c>
      <c r="P182" s="35">
        <f>SUMIFS(СВЦЭМ!$E$33:$E$776,СВЦЭМ!$A$33:$A$776,$A182,СВЦЭМ!$B$33:$B$776,P$155)+'СЕТ СН'!$F$12</f>
        <v>135.88861215</v>
      </c>
      <c r="Q182" s="35">
        <f>SUMIFS(СВЦЭМ!$E$33:$E$776,СВЦЭМ!$A$33:$A$776,$A182,СВЦЭМ!$B$33:$B$776,Q$155)+'СЕТ СН'!$F$12</f>
        <v>134.38433463000001</v>
      </c>
      <c r="R182" s="35">
        <f>SUMIFS(СВЦЭМ!$E$33:$E$776,СВЦЭМ!$A$33:$A$776,$A182,СВЦЭМ!$B$33:$B$776,R$155)+'СЕТ СН'!$F$12</f>
        <v>134.0745489</v>
      </c>
      <c r="S182" s="35">
        <f>SUMIFS(СВЦЭМ!$E$33:$E$776,СВЦЭМ!$A$33:$A$776,$A182,СВЦЭМ!$B$33:$B$776,S$155)+'СЕТ СН'!$F$12</f>
        <v>135.81262341999999</v>
      </c>
      <c r="T182" s="35">
        <f>SUMIFS(СВЦЭМ!$E$33:$E$776,СВЦЭМ!$A$33:$A$776,$A182,СВЦЭМ!$B$33:$B$776,T$155)+'СЕТ СН'!$F$12</f>
        <v>135.25214158</v>
      </c>
      <c r="U182" s="35">
        <f>SUMIFS(СВЦЭМ!$E$33:$E$776,СВЦЭМ!$A$33:$A$776,$A182,СВЦЭМ!$B$33:$B$776,U$155)+'СЕТ СН'!$F$12</f>
        <v>133.48518329999999</v>
      </c>
      <c r="V182" s="35">
        <f>SUMIFS(СВЦЭМ!$E$33:$E$776,СВЦЭМ!$A$33:$A$776,$A182,СВЦЭМ!$B$33:$B$776,V$155)+'СЕТ СН'!$F$12</f>
        <v>131.31373503</v>
      </c>
      <c r="W182" s="35">
        <f>SUMIFS(СВЦЭМ!$E$33:$E$776,СВЦЭМ!$A$33:$A$776,$A182,СВЦЭМ!$B$33:$B$776,W$155)+'СЕТ СН'!$F$12</f>
        <v>122.97634609000001</v>
      </c>
      <c r="X182" s="35">
        <f>SUMIFS(СВЦЭМ!$E$33:$E$776,СВЦЭМ!$A$33:$A$776,$A182,СВЦЭМ!$B$33:$B$776,X$155)+'СЕТ СН'!$F$12</f>
        <v>127.20740634000001</v>
      </c>
      <c r="Y182" s="35">
        <f>SUMIFS(СВЦЭМ!$E$33:$E$776,СВЦЭМ!$A$33:$A$776,$A182,СВЦЭМ!$B$33:$B$776,Y$155)+'СЕТ СН'!$F$12</f>
        <v>146.29997786000001</v>
      </c>
    </row>
    <row r="183" spans="1:27" ht="15.75" x14ac:dyDescent="0.2">
      <c r="A183" s="34">
        <f t="shared" si="4"/>
        <v>43613</v>
      </c>
      <c r="B183" s="35">
        <f>SUMIFS(СВЦЭМ!$E$33:$E$776,СВЦЭМ!$A$33:$A$776,$A183,СВЦЭМ!$B$33:$B$776,B$155)+'СЕТ СН'!$F$12</f>
        <v>175.37380798999999</v>
      </c>
      <c r="C183" s="35">
        <f>SUMIFS(СВЦЭМ!$E$33:$E$776,СВЦЭМ!$A$33:$A$776,$A183,СВЦЭМ!$B$33:$B$776,C$155)+'СЕТ СН'!$F$12</f>
        <v>195.04089371000001</v>
      </c>
      <c r="D183" s="35">
        <f>SUMIFS(СВЦЭМ!$E$33:$E$776,СВЦЭМ!$A$33:$A$776,$A183,СВЦЭМ!$B$33:$B$776,D$155)+'СЕТ СН'!$F$12</f>
        <v>217.56288984</v>
      </c>
      <c r="E183" s="35">
        <f>SUMIFS(СВЦЭМ!$E$33:$E$776,СВЦЭМ!$A$33:$A$776,$A183,СВЦЭМ!$B$33:$B$776,E$155)+'СЕТ СН'!$F$12</f>
        <v>221.19198503999999</v>
      </c>
      <c r="F183" s="35">
        <f>SUMIFS(СВЦЭМ!$E$33:$E$776,СВЦЭМ!$A$33:$A$776,$A183,СВЦЭМ!$B$33:$B$776,F$155)+'СЕТ СН'!$F$12</f>
        <v>221.16737294000001</v>
      </c>
      <c r="G183" s="35">
        <f>SUMIFS(СВЦЭМ!$E$33:$E$776,СВЦЭМ!$A$33:$A$776,$A183,СВЦЭМ!$B$33:$B$776,G$155)+'СЕТ СН'!$F$12</f>
        <v>222.96431863999999</v>
      </c>
      <c r="H183" s="35">
        <f>SUMIFS(СВЦЭМ!$E$33:$E$776,СВЦЭМ!$A$33:$A$776,$A183,СВЦЭМ!$B$33:$B$776,H$155)+'СЕТ СН'!$F$12</f>
        <v>203.24936435000001</v>
      </c>
      <c r="I183" s="35">
        <f>SUMIFS(СВЦЭМ!$E$33:$E$776,СВЦЭМ!$A$33:$A$776,$A183,СВЦЭМ!$B$33:$B$776,I$155)+'СЕТ СН'!$F$12</f>
        <v>173.56500864</v>
      </c>
      <c r="J183" s="35">
        <f>SUMIFS(СВЦЭМ!$E$33:$E$776,СВЦЭМ!$A$33:$A$776,$A183,СВЦЭМ!$B$33:$B$776,J$155)+'СЕТ СН'!$F$12</f>
        <v>149.64014338000001</v>
      </c>
      <c r="K183" s="35">
        <f>SUMIFS(СВЦЭМ!$E$33:$E$776,СВЦЭМ!$A$33:$A$776,$A183,СВЦЭМ!$B$33:$B$776,K$155)+'СЕТ СН'!$F$12</f>
        <v>133.52470754000001</v>
      </c>
      <c r="L183" s="35">
        <f>SUMIFS(СВЦЭМ!$E$33:$E$776,СВЦЭМ!$A$33:$A$776,$A183,СВЦЭМ!$B$33:$B$776,L$155)+'СЕТ СН'!$F$12</f>
        <v>126.65181636</v>
      </c>
      <c r="M183" s="35">
        <f>SUMIFS(СВЦЭМ!$E$33:$E$776,СВЦЭМ!$A$33:$A$776,$A183,СВЦЭМ!$B$33:$B$776,M$155)+'СЕТ СН'!$F$12</f>
        <v>125.01747464</v>
      </c>
      <c r="N183" s="35">
        <f>SUMIFS(СВЦЭМ!$E$33:$E$776,СВЦЭМ!$A$33:$A$776,$A183,СВЦЭМ!$B$33:$B$776,N$155)+'СЕТ СН'!$F$12</f>
        <v>125.22838213999999</v>
      </c>
      <c r="O183" s="35">
        <f>SUMIFS(СВЦЭМ!$E$33:$E$776,СВЦЭМ!$A$33:$A$776,$A183,СВЦЭМ!$B$33:$B$776,O$155)+'СЕТ СН'!$F$12</f>
        <v>123.95822495</v>
      </c>
      <c r="P183" s="35">
        <f>SUMIFS(СВЦЭМ!$E$33:$E$776,СВЦЭМ!$A$33:$A$776,$A183,СВЦЭМ!$B$33:$B$776,P$155)+'СЕТ СН'!$F$12</f>
        <v>124.54239939</v>
      </c>
      <c r="Q183" s="35">
        <f>SUMIFS(СВЦЭМ!$E$33:$E$776,СВЦЭМ!$A$33:$A$776,$A183,СВЦЭМ!$B$33:$B$776,Q$155)+'СЕТ СН'!$F$12</f>
        <v>124.47128991</v>
      </c>
      <c r="R183" s="35">
        <f>SUMIFS(СВЦЭМ!$E$33:$E$776,СВЦЭМ!$A$33:$A$776,$A183,СВЦЭМ!$B$33:$B$776,R$155)+'СЕТ СН'!$F$12</f>
        <v>126.4201485</v>
      </c>
      <c r="S183" s="35">
        <f>SUMIFS(СВЦЭМ!$E$33:$E$776,СВЦЭМ!$A$33:$A$776,$A183,СВЦЭМ!$B$33:$B$776,S$155)+'СЕТ СН'!$F$12</f>
        <v>128.05720954</v>
      </c>
      <c r="T183" s="35">
        <f>SUMIFS(СВЦЭМ!$E$33:$E$776,СВЦЭМ!$A$33:$A$776,$A183,СВЦЭМ!$B$33:$B$776,T$155)+'СЕТ СН'!$F$12</f>
        <v>128.44626984000001</v>
      </c>
      <c r="U183" s="35">
        <f>SUMIFS(СВЦЭМ!$E$33:$E$776,СВЦЭМ!$A$33:$A$776,$A183,СВЦЭМ!$B$33:$B$776,U$155)+'СЕТ СН'!$F$12</f>
        <v>132.22842218</v>
      </c>
      <c r="V183" s="35">
        <f>SUMIFS(СВЦЭМ!$E$33:$E$776,СВЦЭМ!$A$33:$A$776,$A183,СВЦЭМ!$B$33:$B$776,V$155)+'СЕТ СН'!$F$12</f>
        <v>133.67703427000001</v>
      </c>
      <c r="W183" s="35">
        <f>SUMIFS(СВЦЭМ!$E$33:$E$776,СВЦЭМ!$A$33:$A$776,$A183,СВЦЭМ!$B$33:$B$776,W$155)+'СЕТ СН'!$F$12</f>
        <v>129.9109584</v>
      </c>
      <c r="X183" s="35">
        <f>SUMIFS(СВЦЭМ!$E$33:$E$776,СВЦЭМ!$A$33:$A$776,$A183,СВЦЭМ!$B$33:$B$776,X$155)+'СЕТ СН'!$F$12</f>
        <v>138.64569906</v>
      </c>
      <c r="Y183" s="35">
        <f>SUMIFS(СВЦЭМ!$E$33:$E$776,СВЦЭМ!$A$33:$A$776,$A183,СВЦЭМ!$B$33:$B$776,Y$155)+'СЕТ СН'!$F$12</f>
        <v>155.02671180999999</v>
      </c>
    </row>
    <row r="184" spans="1:27" ht="15.75" x14ac:dyDescent="0.2">
      <c r="A184" s="34">
        <f t="shared" si="4"/>
        <v>43614</v>
      </c>
      <c r="B184" s="35">
        <f>SUMIFS(СВЦЭМ!$E$33:$E$776,СВЦЭМ!$A$33:$A$776,$A184,СВЦЭМ!$B$33:$B$776,B$155)+'СЕТ СН'!$F$12</f>
        <v>191.03816875999999</v>
      </c>
      <c r="C184" s="35">
        <f>SUMIFS(СВЦЭМ!$E$33:$E$776,СВЦЭМ!$A$33:$A$776,$A184,СВЦЭМ!$B$33:$B$776,C$155)+'СЕТ СН'!$F$12</f>
        <v>213.03341055999999</v>
      </c>
      <c r="D184" s="35">
        <f>SUMIFS(СВЦЭМ!$E$33:$E$776,СВЦЭМ!$A$33:$A$776,$A184,СВЦЭМ!$B$33:$B$776,D$155)+'СЕТ СН'!$F$12</f>
        <v>219.97105801999999</v>
      </c>
      <c r="E184" s="35">
        <f>SUMIFS(СВЦЭМ!$E$33:$E$776,СВЦЭМ!$A$33:$A$776,$A184,СВЦЭМ!$B$33:$B$776,E$155)+'СЕТ СН'!$F$12</f>
        <v>217.88229827000001</v>
      </c>
      <c r="F184" s="35">
        <f>SUMIFS(СВЦЭМ!$E$33:$E$776,СВЦЭМ!$A$33:$A$776,$A184,СВЦЭМ!$B$33:$B$776,F$155)+'СЕТ СН'!$F$12</f>
        <v>217.00373393999999</v>
      </c>
      <c r="G184" s="35">
        <f>SUMIFS(СВЦЭМ!$E$33:$E$776,СВЦЭМ!$A$33:$A$776,$A184,СВЦЭМ!$B$33:$B$776,G$155)+'СЕТ СН'!$F$12</f>
        <v>218.27300321000001</v>
      </c>
      <c r="H184" s="35">
        <f>SUMIFS(СВЦЭМ!$E$33:$E$776,СВЦЭМ!$A$33:$A$776,$A184,СВЦЭМ!$B$33:$B$776,H$155)+'СЕТ СН'!$F$12</f>
        <v>215.76340518000001</v>
      </c>
      <c r="I184" s="35">
        <f>SUMIFS(СВЦЭМ!$E$33:$E$776,СВЦЭМ!$A$33:$A$776,$A184,СВЦЭМ!$B$33:$B$776,I$155)+'СЕТ СН'!$F$12</f>
        <v>190.70015405999999</v>
      </c>
      <c r="J184" s="35">
        <f>SUMIFS(СВЦЭМ!$E$33:$E$776,СВЦЭМ!$A$33:$A$776,$A184,СВЦЭМ!$B$33:$B$776,J$155)+'СЕТ СН'!$F$12</f>
        <v>167.40026279</v>
      </c>
      <c r="K184" s="35">
        <f>SUMIFS(СВЦЭМ!$E$33:$E$776,СВЦЭМ!$A$33:$A$776,$A184,СВЦЭМ!$B$33:$B$776,K$155)+'СЕТ СН'!$F$12</f>
        <v>151.67028669999999</v>
      </c>
      <c r="L184" s="35">
        <f>SUMIFS(СВЦЭМ!$E$33:$E$776,СВЦЭМ!$A$33:$A$776,$A184,СВЦЭМ!$B$33:$B$776,L$155)+'СЕТ СН'!$F$12</f>
        <v>148.76036581</v>
      </c>
      <c r="M184" s="35">
        <f>SUMIFS(СВЦЭМ!$E$33:$E$776,СВЦЭМ!$A$33:$A$776,$A184,СВЦЭМ!$B$33:$B$776,M$155)+'СЕТ СН'!$F$12</f>
        <v>150.55352085000001</v>
      </c>
      <c r="N184" s="35">
        <f>SUMIFS(СВЦЭМ!$E$33:$E$776,СВЦЭМ!$A$33:$A$776,$A184,СВЦЭМ!$B$33:$B$776,N$155)+'СЕТ СН'!$F$12</f>
        <v>150.60578139</v>
      </c>
      <c r="O184" s="35">
        <f>SUMIFS(СВЦЭМ!$E$33:$E$776,СВЦЭМ!$A$33:$A$776,$A184,СВЦЭМ!$B$33:$B$776,O$155)+'СЕТ СН'!$F$12</f>
        <v>149.40267918000001</v>
      </c>
      <c r="P184" s="35">
        <f>SUMIFS(СВЦЭМ!$E$33:$E$776,СВЦЭМ!$A$33:$A$776,$A184,СВЦЭМ!$B$33:$B$776,P$155)+'СЕТ СН'!$F$12</f>
        <v>152.87688754999999</v>
      </c>
      <c r="Q184" s="35">
        <f>SUMIFS(СВЦЭМ!$E$33:$E$776,СВЦЭМ!$A$33:$A$776,$A184,СВЦЭМ!$B$33:$B$776,Q$155)+'СЕТ СН'!$F$12</f>
        <v>151.20333622999999</v>
      </c>
      <c r="R184" s="35">
        <f>SUMIFS(СВЦЭМ!$E$33:$E$776,СВЦЭМ!$A$33:$A$776,$A184,СВЦЭМ!$B$33:$B$776,R$155)+'СЕТ СН'!$F$12</f>
        <v>150.27167754999999</v>
      </c>
      <c r="S184" s="35">
        <f>SUMIFS(СВЦЭМ!$E$33:$E$776,СВЦЭМ!$A$33:$A$776,$A184,СВЦЭМ!$B$33:$B$776,S$155)+'СЕТ СН'!$F$12</f>
        <v>152.03820819000001</v>
      </c>
      <c r="T184" s="35">
        <f>SUMIFS(СВЦЭМ!$E$33:$E$776,СВЦЭМ!$A$33:$A$776,$A184,СВЦЭМ!$B$33:$B$776,T$155)+'СЕТ СН'!$F$12</f>
        <v>150.14316378999999</v>
      </c>
      <c r="U184" s="35">
        <f>SUMIFS(СВЦЭМ!$E$33:$E$776,СВЦЭМ!$A$33:$A$776,$A184,СВЦЭМ!$B$33:$B$776,U$155)+'СЕТ СН'!$F$12</f>
        <v>145.44793887</v>
      </c>
      <c r="V184" s="35">
        <f>SUMIFS(СВЦЭМ!$E$33:$E$776,СВЦЭМ!$A$33:$A$776,$A184,СВЦЭМ!$B$33:$B$776,V$155)+'СЕТ СН'!$F$12</f>
        <v>143.38159533999999</v>
      </c>
      <c r="W184" s="35">
        <f>SUMIFS(СВЦЭМ!$E$33:$E$776,СВЦЭМ!$A$33:$A$776,$A184,СВЦЭМ!$B$33:$B$776,W$155)+'СЕТ СН'!$F$12</f>
        <v>144.00405197000001</v>
      </c>
      <c r="X184" s="35">
        <f>SUMIFS(СВЦЭМ!$E$33:$E$776,СВЦЭМ!$A$33:$A$776,$A184,СВЦЭМ!$B$33:$B$776,X$155)+'СЕТ СН'!$F$12</f>
        <v>153.10136363999999</v>
      </c>
      <c r="Y184" s="35">
        <f>SUMIFS(СВЦЭМ!$E$33:$E$776,СВЦЭМ!$A$33:$A$776,$A184,СВЦЭМ!$B$33:$B$776,Y$155)+'СЕТ СН'!$F$12</f>
        <v>174.08118356</v>
      </c>
    </row>
    <row r="185" spans="1:27" ht="15.75" x14ac:dyDescent="0.2">
      <c r="A185" s="34">
        <f t="shared" si="4"/>
        <v>43615</v>
      </c>
      <c r="B185" s="35">
        <f>SUMIFS(СВЦЭМ!$E$33:$E$776,СВЦЭМ!$A$33:$A$776,$A185,СВЦЭМ!$B$33:$B$776,B$155)+'СЕТ СН'!$F$12</f>
        <v>200.29755094000001</v>
      </c>
      <c r="C185" s="35">
        <f>SUMIFS(СВЦЭМ!$E$33:$E$776,СВЦЭМ!$A$33:$A$776,$A185,СВЦЭМ!$B$33:$B$776,C$155)+'СЕТ СН'!$F$12</f>
        <v>208.93296197000001</v>
      </c>
      <c r="D185" s="35">
        <f>SUMIFS(СВЦЭМ!$E$33:$E$776,СВЦЭМ!$A$33:$A$776,$A185,СВЦЭМ!$B$33:$B$776,D$155)+'СЕТ СН'!$F$12</f>
        <v>222.38204271000001</v>
      </c>
      <c r="E185" s="35">
        <f>SUMIFS(СВЦЭМ!$E$33:$E$776,СВЦЭМ!$A$33:$A$776,$A185,СВЦЭМ!$B$33:$B$776,E$155)+'СЕТ СН'!$F$12</f>
        <v>219.81896548</v>
      </c>
      <c r="F185" s="35">
        <f>SUMIFS(СВЦЭМ!$E$33:$E$776,СВЦЭМ!$A$33:$A$776,$A185,СВЦЭМ!$B$33:$B$776,F$155)+'СЕТ СН'!$F$12</f>
        <v>219.50449798</v>
      </c>
      <c r="G185" s="35">
        <f>SUMIFS(СВЦЭМ!$E$33:$E$776,СВЦЭМ!$A$33:$A$776,$A185,СВЦЭМ!$B$33:$B$776,G$155)+'СЕТ СН'!$F$12</f>
        <v>222.88543748000001</v>
      </c>
      <c r="H185" s="35">
        <f>SUMIFS(СВЦЭМ!$E$33:$E$776,СВЦЭМ!$A$33:$A$776,$A185,СВЦЭМ!$B$33:$B$776,H$155)+'СЕТ СН'!$F$12</f>
        <v>223.28306309000001</v>
      </c>
      <c r="I185" s="35">
        <f>SUMIFS(СВЦЭМ!$E$33:$E$776,СВЦЭМ!$A$33:$A$776,$A185,СВЦЭМ!$B$33:$B$776,I$155)+'СЕТ СН'!$F$12</f>
        <v>199.64349956000001</v>
      </c>
      <c r="J185" s="35">
        <f>SUMIFS(СВЦЭМ!$E$33:$E$776,СВЦЭМ!$A$33:$A$776,$A185,СВЦЭМ!$B$33:$B$776,J$155)+'СЕТ СН'!$F$12</f>
        <v>178.43864153000001</v>
      </c>
      <c r="K185" s="35">
        <f>SUMIFS(СВЦЭМ!$E$33:$E$776,СВЦЭМ!$A$33:$A$776,$A185,СВЦЭМ!$B$33:$B$776,K$155)+'СЕТ СН'!$F$12</f>
        <v>159.65819178000001</v>
      </c>
      <c r="L185" s="35">
        <f>SUMIFS(СВЦЭМ!$E$33:$E$776,СВЦЭМ!$A$33:$A$776,$A185,СВЦЭМ!$B$33:$B$776,L$155)+'СЕТ СН'!$F$12</f>
        <v>157.02554083000001</v>
      </c>
      <c r="M185" s="35">
        <f>SUMIFS(СВЦЭМ!$E$33:$E$776,СВЦЭМ!$A$33:$A$776,$A185,СВЦЭМ!$B$33:$B$776,M$155)+'СЕТ СН'!$F$12</f>
        <v>160.35537554000001</v>
      </c>
      <c r="N185" s="35">
        <f>SUMIFS(СВЦЭМ!$E$33:$E$776,СВЦЭМ!$A$33:$A$776,$A185,СВЦЭМ!$B$33:$B$776,N$155)+'СЕТ СН'!$F$12</f>
        <v>157.87280849999999</v>
      </c>
      <c r="O185" s="35">
        <f>SUMIFS(СВЦЭМ!$E$33:$E$776,СВЦЭМ!$A$33:$A$776,$A185,СВЦЭМ!$B$33:$B$776,O$155)+'СЕТ СН'!$F$12</f>
        <v>155.17072302</v>
      </c>
      <c r="P185" s="35">
        <f>SUMIFS(СВЦЭМ!$E$33:$E$776,СВЦЭМ!$A$33:$A$776,$A185,СВЦЭМ!$B$33:$B$776,P$155)+'СЕТ СН'!$F$12</f>
        <v>155.58876115000001</v>
      </c>
      <c r="Q185" s="35">
        <f>SUMIFS(СВЦЭМ!$E$33:$E$776,СВЦЭМ!$A$33:$A$776,$A185,СВЦЭМ!$B$33:$B$776,Q$155)+'СЕТ СН'!$F$12</f>
        <v>160.60281917</v>
      </c>
      <c r="R185" s="35">
        <f>SUMIFS(СВЦЭМ!$E$33:$E$776,СВЦЭМ!$A$33:$A$776,$A185,СВЦЭМ!$B$33:$B$776,R$155)+'СЕТ СН'!$F$12</f>
        <v>158.89851195</v>
      </c>
      <c r="S185" s="35">
        <f>SUMIFS(СВЦЭМ!$E$33:$E$776,СВЦЭМ!$A$33:$A$776,$A185,СВЦЭМ!$B$33:$B$776,S$155)+'СЕТ СН'!$F$12</f>
        <v>159.55355908000001</v>
      </c>
      <c r="T185" s="35">
        <f>SUMIFS(СВЦЭМ!$E$33:$E$776,СВЦЭМ!$A$33:$A$776,$A185,СВЦЭМ!$B$33:$B$776,T$155)+'СЕТ СН'!$F$12</f>
        <v>161.52767577</v>
      </c>
      <c r="U185" s="35">
        <f>SUMIFS(СВЦЭМ!$E$33:$E$776,СВЦЭМ!$A$33:$A$776,$A185,СВЦЭМ!$B$33:$B$776,U$155)+'СЕТ СН'!$F$12</f>
        <v>157.70982831000001</v>
      </c>
      <c r="V185" s="35">
        <f>SUMIFS(СВЦЭМ!$E$33:$E$776,СВЦЭМ!$A$33:$A$776,$A185,СВЦЭМ!$B$33:$B$776,V$155)+'СЕТ СН'!$F$12</f>
        <v>153.42840366999999</v>
      </c>
      <c r="W185" s="35">
        <f>SUMIFS(СВЦЭМ!$E$33:$E$776,СВЦЭМ!$A$33:$A$776,$A185,СВЦЭМ!$B$33:$B$776,W$155)+'СЕТ СН'!$F$12</f>
        <v>146.52542118</v>
      </c>
      <c r="X185" s="35">
        <f>SUMIFS(СВЦЭМ!$E$33:$E$776,СВЦЭМ!$A$33:$A$776,$A185,СВЦЭМ!$B$33:$B$776,X$155)+'СЕТ СН'!$F$12</f>
        <v>145.13775236000001</v>
      </c>
      <c r="Y185" s="35">
        <f>SUMIFS(СВЦЭМ!$E$33:$E$776,СВЦЭМ!$A$33:$A$776,$A185,СВЦЭМ!$B$33:$B$776,Y$155)+'СЕТ СН'!$F$12</f>
        <v>161.97059497000001</v>
      </c>
    </row>
    <row r="186" spans="1:27" ht="15.75" x14ac:dyDescent="0.2">
      <c r="A186" s="34">
        <f t="shared" si="4"/>
        <v>43616</v>
      </c>
      <c r="B186" s="35">
        <f>SUMIFS(СВЦЭМ!$E$33:$E$776,СВЦЭМ!$A$33:$A$776,$A186,СВЦЭМ!$B$33:$B$776,B$155)+'СЕТ СН'!$F$12</f>
        <v>193.12298168999999</v>
      </c>
      <c r="C186" s="35">
        <f>SUMIFS(СВЦЭМ!$E$33:$E$776,СВЦЭМ!$A$33:$A$776,$A186,СВЦЭМ!$B$33:$B$776,C$155)+'СЕТ СН'!$F$12</f>
        <v>205.71331511</v>
      </c>
      <c r="D186" s="35">
        <f>SUMIFS(СВЦЭМ!$E$33:$E$776,СВЦЭМ!$A$33:$A$776,$A186,СВЦЭМ!$B$33:$B$776,D$155)+'СЕТ СН'!$F$12</f>
        <v>222.36396816999999</v>
      </c>
      <c r="E186" s="35">
        <f>SUMIFS(СВЦЭМ!$E$33:$E$776,СВЦЭМ!$A$33:$A$776,$A186,СВЦЭМ!$B$33:$B$776,E$155)+'СЕТ СН'!$F$12</f>
        <v>220.61062274</v>
      </c>
      <c r="F186" s="35">
        <f>SUMIFS(СВЦЭМ!$E$33:$E$776,СВЦЭМ!$A$33:$A$776,$A186,СВЦЭМ!$B$33:$B$776,F$155)+'СЕТ СН'!$F$12</f>
        <v>218.96302474000001</v>
      </c>
      <c r="G186" s="35">
        <f>SUMIFS(СВЦЭМ!$E$33:$E$776,СВЦЭМ!$A$33:$A$776,$A186,СВЦЭМ!$B$33:$B$776,G$155)+'СЕТ СН'!$F$12</f>
        <v>221.19227996000001</v>
      </c>
      <c r="H186" s="35">
        <f>SUMIFS(СВЦЭМ!$E$33:$E$776,СВЦЭМ!$A$33:$A$776,$A186,СВЦЭМ!$B$33:$B$776,H$155)+'СЕТ СН'!$F$12</f>
        <v>221.58647248</v>
      </c>
      <c r="I186" s="35">
        <f>SUMIFS(СВЦЭМ!$E$33:$E$776,СВЦЭМ!$A$33:$A$776,$A186,СВЦЭМ!$B$33:$B$776,I$155)+'СЕТ СН'!$F$12</f>
        <v>199.24313781000001</v>
      </c>
      <c r="J186" s="35">
        <f>SUMIFS(СВЦЭМ!$E$33:$E$776,СВЦЭМ!$A$33:$A$776,$A186,СВЦЭМ!$B$33:$B$776,J$155)+'СЕТ СН'!$F$12</f>
        <v>176.06541493</v>
      </c>
      <c r="K186" s="35">
        <f>SUMIFS(СВЦЭМ!$E$33:$E$776,СВЦЭМ!$A$33:$A$776,$A186,СВЦЭМ!$B$33:$B$776,K$155)+'СЕТ СН'!$F$12</f>
        <v>163.13837645999999</v>
      </c>
      <c r="L186" s="35">
        <f>SUMIFS(СВЦЭМ!$E$33:$E$776,СВЦЭМ!$A$33:$A$776,$A186,СВЦЭМ!$B$33:$B$776,L$155)+'СЕТ СН'!$F$12</f>
        <v>155.7816636</v>
      </c>
      <c r="M186" s="35">
        <f>SUMIFS(СВЦЭМ!$E$33:$E$776,СВЦЭМ!$A$33:$A$776,$A186,СВЦЭМ!$B$33:$B$776,M$155)+'СЕТ СН'!$F$12</f>
        <v>155.47566017</v>
      </c>
      <c r="N186" s="35">
        <f>SUMIFS(СВЦЭМ!$E$33:$E$776,СВЦЭМ!$A$33:$A$776,$A186,СВЦЭМ!$B$33:$B$776,N$155)+'СЕТ СН'!$F$12</f>
        <v>154.38761511000001</v>
      </c>
      <c r="O186" s="35">
        <f>SUMIFS(СВЦЭМ!$E$33:$E$776,СВЦЭМ!$A$33:$A$776,$A186,СВЦЭМ!$B$33:$B$776,O$155)+'СЕТ СН'!$F$12</f>
        <v>154.12518041000001</v>
      </c>
      <c r="P186" s="35">
        <f>SUMIFS(СВЦЭМ!$E$33:$E$776,СВЦЭМ!$A$33:$A$776,$A186,СВЦЭМ!$B$33:$B$776,P$155)+'СЕТ СН'!$F$12</f>
        <v>154.35679433000001</v>
      </c>
      <c r="Q186" s="35">
        <f>SUMIFS(СВЦЭМ!$E$33:$E$776,СВЦЭМ!$A$33:$A$776,$A186,СВЦЭМ!$B$33:$B$776,Q$155)+'СЕТ СН'!$F$12</f>
        <v>156.38104874999999</v>
      </c>
      <c r="R186" s="35">
        <f>SUMIFS(СВЦЭМ!$E$33:$E$776,СВЦЭМ!$A$33:$A$776,$A186,СВЦЭМ!$B$33:$B$776,R$155)+'СЕТ СН'!$F$12</f>
        <v>153.84668812000001</v>
      </c>
      <c r="S186" s="35">
        <f>SUMIFS(СВЦЭМ!$E$33:$E$776,СВЦЭМ!$A$33:$A$776,$A186,СВЦЭМ!$B$33:$B$776,S$155)+'СЕТ СН'!$F$12</f>
        <v>154.11062720999999</v>
      </c>
      <c r="T186" s="35">
        <f>SUMIFS(СВЦЭМ!$E$33:$E$776,СВЦЭМ!$A$33:$A$776,$A186,СВЦЭМ!$B$33:$B$776,T$155)+'СЕТ СН'!$F$12</f>
        <v>154.78759151</v>
      </c>
      <c r="U186" s="35">
        <f>SUMIFS(СВЦЭМ!$E$33:$E$776,СВЦЭМ!$A$33:$A$776,$A186,СВЦЭМ!$B$33:$B$776,U$155)+'СЕТ СН'!$F$12</f>
        <v>153.44529274999999</v>
      </c>
      <c r="V186" s="35">
        <f>SUMIFS(СВЦЭМ!$E$33:$E$776,СВЦЭМ!$A$33:$A$776,$A186,СВЦЭМ!$B$33:$B$776,V$155)+'СЕТ СН'!$F$12</f>
        <v>149.19693357</v>
      </c>
      <c r="W186" s="35">
        <f>SUMIFS(СВЦЭМ!$E$33:$E$776,СВЦЭМ!$A$33:$A$776,$A186,СВЦЭМ!$B$33:$B$776,W$155)+'СЕТ СН'!$F$12</f>
        <v>146.07187289999999</v>
      </c>
      <c r="X186" s="35">
        <f>SUMIFS(СВЦЭМ!$E$33:$E$776,СВЦЭМ!$A$33:$A$776,$A186,СВЦЭМ!$B$33:$B$776,X$155)+'СЕТ СН'!$F$12</f>
        <v>154.34254946999999</v>
      </c>
      <c r="Y186" s="35">
        <f>SUMIFS(СВЦЭМ!$E$33:$E$776,СВЦЭМ!$A$33:$A$776,$A186,СВЦЭМ!$B$33:$B$776,Y$155)+'СЕТ СН'!$F$12</f>
        <v>169.27136501000001</v>
      </c>
    </row>
    <row r="187" spans="1:27" ht="15.75" x14ac:dyDescent="0.2">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row>
    <row r="188" spans="1:27" ht="12.75" customHeight="1" x14ac:dyDescent="0.2">
      <c r="A188" s="130" t="s">
        <v>7</v>
      </c>
      <c r="B188" s="124" t="s">
        <v>139</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31"/>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5" customFormat="1" ht="12.75" customHeight="1" x14ac:dyDescent="0.2">
      <c r="A190" s="132"/>
      <c r="B190" s="33">
        <v>1</v>
      </c>
      <c r="C190" s="33">
        <v>2</v>
      </c>
      <c r="D190" s="33">
        <v>3</v>
      </c>
      <c r="E190" s="33">
        <v>4</v>
      </c>
      <c r="F190" s="33">
        <v>5</v>
      </c>
      <c r="G190" s="33">
        <v>6</v>
      </c>
      <c r="H190" s="33">
        <v>7</v>
      </c>
      <c r="I190" s="33">
        <v>8</v>
      </c>
      <c r="J190" s="33">
        <v>9</v>
      </c>
      <c r="K190" s="33">
        <v>10</v>
      </c>
      <c r="L190" s="33">
        <v>11</v>
      </c>
      <c r="M190" s="33">
        <v>12</v>
      </c>
      <c r="N190" s="33">
        <v>13</v>
      </c>
      <c r="O190" s="33">
        <v>14</v>
      </c>
      <c r="P190" s="33">
        <v>15</v>
      </c>
      <c r="Q190" s="33">
        <v>16</v>
      </c>
      <c r="R190" s="33">
        <v>17</v>
      </c>
      <c r="S190" s="33">
        <v>18</v>
      </c>
      <c r="T190" s="33">
        <v>19</v>
      </c>
      <c r="U190" s="33">
        <v>20</v>
      </c>
      <c r="V190" s="33">
        <v>21</v>
      </c>
      <c r="W190" s="33">
        <v>22</v>
      </c>
      <c r="X190" s="33">
        <v>23</v>
      </c>
      <c r="Y190" s="33">
        <v>24</v>
      </c>
    </row>
    <row r="191" spans="1:27" ht="15.75" customHeight="1" x14ac:dyDescent="0.2">
      <c r="A191" s="34" t="str">
        <f>A156</f>
        <v>01.05.2019</v>
      </c>
      <c r="B191" s="35">
        <f>SUMIFS(СВЦЭМ!$F$33:$F$776,СВЦЭМ!$A$33:$A$776,$A191,СВЦЭМ!$B$33:$B$776,B$190)+'СЕТ СН'!$F$12</f>
        <v>208.18339298999999</v>
      </c>
      <c r="C191" s="35">
        <f>SUMIFS(СВЦЭМ!$F$33:$F$776,СВЦЭМ!$A$33:$A$776,$A191,СВЦЭМ!$B$33:$B$776,C$190)+'СЕТ СН'!$F$12</f>
        <v>211.12471026</v>
      </c>
      <c r="D191" s="35">
        <f>SUMIFS(СВЦЭМ!$F$33:$F$776,СВЦЭМ!$A$33:$A$776,$A191,СВЦЭМ!$B$33:$B$776,D$190)+'СЕТ СН'!$F$12</f>
        <v>215.62608427999999</v>
      </c>
      <c r="E191" s="35">
        <f>SUMIFS(СВЦЭМ!$F$33:$F$776,СВЦЭМ!$A$33:$A$776,$A191,СВЦЭМ!$B$33:$B$776,E$190)+'СЕТ СН'!$F$12</f>
        <v>217.39820571000001</v>
      </c>
      <c r="F191" s="35">
        <f>SUMIFS(СВЦЭМ!$F$33:$F$776,СВЦЭМ!$A$33:$A$776,$A191,СВЦЭМ!$B$33:$B$776,F$190)+'СЕТ СН'!$F$12</f>
        <v>216.56830697000001</v>
      </c>
      <c r="G191" s="35">
        <f>SUMIFS(СВЦЭМ!$F$33:$F$776,СВЦЭМ!$A$33:$A$776,$A191,СВЦЭМ!$B$33:$B$776,G$190)+'СЕТ СН'!$F$12</f>
        <v>214.69390530999999</v>
      </c>
      <c r="H191" s="35">
        <f>SUMIFS(СВЦЭМ!$F$33:$F$776,СВЦЭМ!$A$33:$A$776,$A191,СВЦЭМ!$B$33:$B$776,H$190)+'СЕТ СН'!$F$12</f>
        <v>208.73732139000001</v>
      </c>
      <c r="I191" s="35">
        <f>SUMIFS(СВЦЭМ!$F$33:$F$776,СВЦЭМ!$A$33:$A$776,$A191,СВЦЭМ!$B$33:$B$776,I$190)+'СЕТ СН'!$F$12</f>
        <v>201.58361934999999</v>
      </c>
      <c r="J191" s="35">
        <f>SUMIFS(СВЦЭМ!$F$33:$F$776,СВЦЭМ!$A$33:$A$776,$A191,СВЦЭМ!$B$33:$B$776,J$190)+'СЕТ СН'!$F$12</f>
        <v>193.66736746000001</v>
      </c>
      <c r="K191" s="35">
        <f>SUMIFS(СВЦЭМ!$F$33:$F$776,СВЦЭМ!$A$33:$A$776,$A191,СВЦЭМ!$B$33:$B$776,K$190)+'СЕТ СН'!$F$12</f>
        <v>186.17554708</v>
      </c>
      <c r="L191" s="35">
        <f>SUMIFS(СВЦЭМ!$F$33:$F$776,СВЦЭМ!$A$33:$A$776,$A191,СВЦЭМ!$B$33:$B$776,L$190)+'СЕТ СН'!$F$12</f>
        <v>184.49367989999999</v>
      </c>
      <c r="M191" s="35">
        <f>SUMIFS(СВЦЭМ!$F$33:$F$776,СВЦЭМ!$A$33:$A$776,$A191,СВЦЭМ!$B$33:$B$776,M$190)+'СЕТ СН'!$F$12</f>
        <v>187.34080399999999</v>
      </c>
      <c r="N191" s="35">
        <f>SUMIFS(СВЦЭМ!$F$33:$F$776,СВЦЭМ!$A$33:$A$776,$A191,СВЦЭМ!$B$33:$B$776,N$190)+'СЕТ СН'!$F$12</f>
        <v>190.23660034</v>
      </c>
      <c r="O191" s="35">
        <f>SUMIFS(СВЦЭМ!$F$33:$F$776,СВЦЭМ!$A$33:$A$776,$A191,СВЦЭМ!$B$33:$B$776,O$190)+'СЕТ СН'!$F$12</f>
        <v>190.31324936999999</v>
      </c>
      <c r="P191" s="35">
        <f>SUMIFS(СВЦЭМ!$F$33:$F$776,СВЦЭМ!$A$33:$A$776,$A191,СВЦЭМ!$B$33:$B$776,P$190)+'СЕТ СН'!$F$12</f>
        <v>191.53036427999999</v>
      </c>
      <c r="Q191" s="35">
        <f>SUMIFS(СВЦЭМ!$F$33:$F$776,СВЦЭМ!$A$33:$A$776,$A191,СВЦЭМ!$B$33:$B$776,Q$190)+'СЕТ СН'!$F$12</f>
        <v>193.46485168999999</v>
      </c>
      <c r="R191" s="35">
        <f>SUMIFS(СВЦЭМ!$F$33:$F$776,СВЦЭМ!$A$33:$A$776,$A191,СВЦЭМ!$B$33:$B$776,R$190)+'СЕТ СН'!$F$12</f>
        <v>193.05279193999999</v>
      </c>
      <c r="S191" s="35">
        <f>SUMIFS(СВЦЭМ!$F$33:$F$776,СВЦЭМ!$A$33:$A$776,$A191,СВЦЭМ!$B$33:$B$776,S$190)+'СЕТ СН'!$F$12</f>
        <v>191.06251961999999</v>
      </c>
      <c r="T191" s="35">
        <f>SUMIFS(СВЦЭМ!$F$33:$F$776,СВЦЭМ!$A$33:$A$776,$A191,СВЦЭМ!$B$33:$B$776,T$190)+'СЕТ СН'!$F$12</f>
        <v>185.91793195</v>
      </c>
      <c r="U191" s="35">
        <f>SUMIFS(СВЦЭМ!$F$33:$F$776,СВЦЭМ!$A$33:$A$776,$A191,СВЦЭМ!$B$33:$B$776,U$190)+'СЕТ СН'!$F$12</f>
        <v>182.57287815000001</v>
      </c>
      <c r="V191" s="35">
        <f>SUMIFS(СВЦЭМ!$F$33:$F$776,СВЦЭМ!$A$33:$A$776,$A191,СВЦЭМ!$B$33:$B$776,V$190)+'СЕТ СН'!$F$12</f>
        <v>176.94737968000001</v>
      </c>
      <c r="W191" s="35">
        <f>SUMIFS(СВЦЭМ!$F$33:$F$776,СВЦЭМ!$A$33:$A$776,$A191,СВЦЭМ!$B$33:$B$776,W$190)+'СЕТ СН'!$F$12</f>
        <v>178.54485811999999</v>
      </c>
      <c r="X191" s="35">
        <f>SUMIFS(СВЦЭМ!$F$33:$F$776,СВЦЭМ!$A$33:$A$776,$A191,СВЦЭМ!$B$33:$B$776,X$190)+'СЕТ СН'!$F$12</f>
        <v>182.95584928</v>
      </c>
      <c r="Y191" s="35">
        <f>SUMIFS(СВЦЭМ!$F$33:$F$776,СВЦЭМ!$A$33:$A$776,$A191,СВЦЭМ!$B$33:$B$776,Y$190)+'СЕТ СН'!$F$12</f>
        <v>181.74945678</v>
      </c>
      <c r="AA191" s="44"/>
    </row>
    <row r="192" spans="1:27" ht="15.75" x14ac:dyDescent="0.2">
      <c r="A192" s="34">
        <f>A191+1</f>
        <v>43587</v>
      </c>
      <c r="B192" s="35">
        <f>SUMIFS(СВЦЭМ!$F$33:$F$776,СВЦЭМ!$A$33:$A$776,$A192,СВЦЭМ!$B$33:$B$776,B$190)+'СЕТ СН'!$F$12</f>
        <v>186.01717386999999</v>
      </c>
      <c r="C192" s="35">
        <f>SUMIFS(СВЦЭМ!$F$33:$F$776,СВЦЭМ!$A$33:$A$776,$A192,СВЦЭМ!$B$33:$B$776,C$190)+'СЕТ СН'!$F$12</f>
        <v>195.08219208</v>
      </c>
      <c r="D192" s="35">
        <f>SUMIFS(СВЦЭМ!$F$33:$F$776,СВЦЭМ!$A$33:$A$776,$A192,СВЦЭМ!$B$33:$B$776,D$190)+'СЕТ СН'!$F$12</f>
        <v>200.16321773999999</v>
      </c>
      <c r="E192" s="35">
        <f>SUMIFS(СВЦЭМ!$F$33:$F$776,СВЦЭМ!$A$33:$A$776,$A192,СВЦЭМ!$B$33:$B$776,E$190)+'СЕТ СН'!$F$12</f>
        <v>203.45739981</v>
      </c>
      <c r="F192" s="35">
        <f>SUMIFS(СВЦЭМ!$F$33:$F$776,СВЦЭМ!$A$33:$A$776,$A192,СВЦЭМ!$B$33:$B$776,F$190)+'СЕТ СН'!$F$12</f>
        <v>206.89946011000001</v>
      </c>
      <c r="G192" s="35">
        <f>SUMIFS(СВЦЭМ!$F$33:$F$776,СВЦЭМ!$A$33:$A$776,$A192,СВЦЭМ!$B$33:$B$776,G$190)+'СЕТ СН'!$F$12</f>
        <v>205.58500978999999</v>
      </c>
      <c r="H192" s="35">
        <f>SUMIFS(СВЦЭМ!$F$33:$F$776,СВЦЭМ!$A$33:$A$776,$A192,СВЦЭМ!$B$33:$B$776,H$190)+'СЕТ СН'!$F$12</f>
        <v>211.53041292</v>
      </c>
      <c r="I192" s="35">
        <f>SUMIFS(СВЦЭМ!$F$33:$F$776,СВЦЭМ!$A$33:$A$776,$A192,СВЦЭМ!$B$33:$B$776,I$190)+'СЕТ СН'!$F$12</f>
        <v>203.32071493999999</v>
      </c>
      <c r="J192" s="35">
        <f>SUMIFS(СВЦЭМ!$F$33:$F$776,СВЦЭМ!$A$33:$A$776,$A192,СВЦЭМ!$B$33:$B$776,J$190)+'СЕТ СН'!$F$12</f>
        <v>190.86101927999999</v>
      </c>
      <c r="K192" s="35">
        <f>SUMIFS(СВЦЭМ!$F$33:$F$776,СВЦЭМ!$A$33:$A$776,$A192,СВЦЭМ!$B$33:$B$776,K$190)+'СЕТ СН'!$F$12</f>
        <v>179.11463096</v>
      </c>
      <c r="L192" s="35">
        <f>SUMIFS(СВЦЭМ!$F$33:$F$776,СВЦЭМ!$A$33:$A$776,$A192,СВЦЭМ!$B$33:$B$776,L$190)+'СЕТ СН'!$F$12</f>
        <v>176.65769172</v>
      </c>
      <c r="M192" s="35">
        <f>SUMIFS(СВЦЭМ!$F$33:$F$776,СВЦЭМ!$A$33:$A$776,$A192,СВЦЭМ!$B$33:$B$776,M$190)+'СЕТ СН'!$F$12</f>
        <v>178.64644559000001</v>
      </c>
      <c r="N192" s="35">
        <f>SUMIFS(СВЦЭМ!$F$33:$F$776,СВЦЭМ!$A$33:$A$776,$A192,СВЦЭМ!$B$33:$B$776,N$190)+'СЕТ СН'!$F$12</f>
        <v>183.32697139999999</v>
      </c>
      <c r="O192" s="35">
        <f>SUMIFS(СВЦЭМ!$F$33:$F$776,СВЦЭМ!$A$33:$A$776,$A192,СВЦЭМ!$B$33:$B$776,O$190)+'СЕТ СН'!$F$12</f>
        <v>185.61802399999999</v>
      </c>
      <c r="P192" s="35">
        <f>SUMIFS(СВЦЭМ!$F$33:$F$776,СВЦЭМ!$A$33:$A$776,$A192,СВЦЭМ!$B$33:$B$776,P$190)+'СЕТ СН'!$F$12</f>
        <v>187.31025729999999</v>
      </c>
      <c r="Q192" s="35">
        <f>SUMIFS(СВЦЭМ!$F$33:$F$776,СВЦЭМ!$A$33:$A$776,$A192,СВЦЭМ!$B$33:$B$776,Q$190)+'СЕТ СН'!$F$12</f>
        <v>188.96189253</v>
      </c>
      <c r="R192" s="35">
        <f>SUMIFS(СВЦЭМ!$F$33:$F$776,СВЦЭМ!$A$33:$A$776,$A192,СВЦЭМ!$B$33:$B$776,R$190)+'СЕТ СН'!$F$12</f>
        <v>191.71744429</v>
      </c>
      <c r="S192" s="35">
        <f>SUMIFS(СВЦЭМ!$F$33:$F$776,СВЦЭМ!$A$33:$A$776,$A192,СВЦЭМ!$B$33:$B$776,S$190)+'СЕТ СН'!$F$12</f>
        <v>192.46171097000001</v>
      </c>
      <c r="T192" s="35">
        <f>SUMIFS(СВЦЭМ!$F$33:$F$776,СВЦЭМ!$A$33:$A$776,$A192,СВЦЭМ!$B$33:$B$776,T$190)+'СЕТ СН'!$F$12</f>
        <v>191.50737706000001</v>
      </c>
      <c r="U192" s="35">
        <f>SUMIFS(СВЦЭМ!$F$33:$F$776,СВЦЭМ!$A$33:$A$776,$A192,СВЦЭМ!$B$33:$B$776,U$190)+'СЕТ СН'!$F$12</f>
        <v>191.23393113</v>
      </c>
      <c r="V192" s="35">
        <f>SUMIFS(СВЦЭМ!$F$33:$F$776,СВЦЭМ!$A$33:$A$776,$A192,СВЦЭМ!$B$33:$B$776,V$190)+'СЕТ СН'!$F$12</f>
        <v>190.33847062000001</v>
      </c>
      <c r="W192" s="35">
        <f>SUMIFS(СВЦЭМ!$F$33:$F$776,СВЦЭМ!$A$33:$A$776,$A192,СВЦЭМ!$B$33:$B$776,W$190)+'СЕТ СН'!$F$12</f>
        <v>187.79190667</v>
      </c>
      <c r="X192" s="35">
        <f>SUMIFS(СВЦЭМ!$F$33:$F$776,СВЦЭМ!$A$33:$A$776,$A192,СВЦЭМ!$B$33:$B$776,X$190)+'СЕТ СН'!$F$12</f>
        <v>191.48240081</v>
      </c>
      <c r="Y192" s="35">
        <f>SUMIFS(СВЦЭМ!$F$33:$F$776,СВЦЭМ!$A$33:$A$776,$A192,СВЦЭМ!$B$33:$B$776,Y$190)+'СЕТ СН'!$F$12</f>
        <v>198.71728952000001</v>
      </c>
    </row>
    <row r="193" spans="1:25" ht="15.75" x14ac:dyDescent="0.2">
      <c r="A193" s="34">
        <f t="shared" ref="A193:A221" si="5">A192+1</f>
        <v>43588</v>
      </c>
      <c r="B193" s="35">
        <f>SUMIFS(СВЦЭМ!$F$33:$F$776,СВЦЭМ!$A$33:$A$776,$A193,СВЦЭМ!$B$33:$B$776,B$190)+'СЕТ СН'!$F$12</f>
        <v>186.29334831</v>
      </c>
      <c r="C193" s="35">
        <f>SUMIFS(СВЦЭМ!$F$33:$F$776,СВЦЭМ!$A$33:$A$776,$A193,СВЦЭМ!$B$33:$B$776,C$190)+'СЕТ СН'!$F$12</f>
        <v>192.58401416000001</v>
      </c>
      <c r="D193" s="35">
        <f>SUMIFS(СВЦЭМ!$F$33:$F$776,СВЦЭМ!$A$33:$A$776,$A193,СВЦЭМ!$B$33:$B$776,D$190)+'СЕТ СН'!$F$12</f>
        <v>198.33140943999999</v>
      </c>
      <c r="E193" s="35">
        <f>SUMIFS(СВЦЭМ!$F$33:$F$776,СВЦЭМ!$A$33:$A$776,$A193,СВЦЭМ!$B$33:$B$776,E$190)+'СЕТ СН'!$F$12</f>
        <v>202.27778502000001</v>
      </c>
      <c r="F193" s="35">
        <f>SUMIFS(СВЦЭМ!$F$33:$F$776,СВЦЭМ!$A$33:$A$776,$A193,СВЦЭМ!$B$33:$B$776,F$190)+'СЕТ СН'!$F$12</f>
        <v>202.46658868</v>
      </c>
      <c r="G193" s="35">
        <f>SUMIFS(СВЦЭМ!$F$33:$F$776,СВЦЭМ!$A$33:$A$776,$A193,СВЦЭМ!$B$33:$B$776,G$190)+'СЕТ СН'!$F$12</f>
        <v>204.42901466999999</v>
      </c>
      <c r="H193" s="35">
        <f>SUMIFS(СВЦЭМ!$F$33:$F$776,СВЦЭМ!$A$33:$A$776,$A193,СВЦЭМ!$B$33:$B$776,H$190)+'СЕТ СН'!$F$12</f>
        <v>203.11393530000001</v>
      </c>
      <c r="I193" s="35">
        <f>SUMIFS(СВЦЭМ!$F$33:$F$776,СВЦЭМ!$A$33:$A$776,$A193,СВЦЭМ!$B$33:$B$776,I$190)+'СЕТ СН'!$F$12</f>
        <v>191.77581999</v>
      </c>
      <c r="J193" s="35">
        <f>SUMIFS(СВЦЭМ!$F$33:$F$776,СВЦЭМ!$A$33:$A$776,$A193,СВЦЭМ!$B$33:$B$776,J$190)+'СЕТ СН'!$F$12</f>
        <v>183.84231263000001</v>
      </c>
      <c r="K193" s="35">
        <f>SUMIFS(СВЦЭМ!$F$33:$F$776,СВЦЭМ!$A$33:$A$776,$A193,СВЦЭМ!$B$33:$B$776,K$190)+'СЕТ СН'!$F$12</f>
        <v>177.20234955999999</v>
      </c>
      <c r="L193" s="35">
        <f>SUMIFS(СВЦЭМ!$F$33:$F$776,СВЦЭМ!$A$33:$A$776,$A193,СВЦЭМ!$B$33:$B$776,L$190)+'СЕТ СН'!$F$12</f>
        <v>177.73846438000001</v>
      </c>
      <c r="M193" s="35">
        <f>SUMIFS(СВЦЭМ!$F$33:$F$776,СВЦЭМ!$A$33:$A$776,$A193,СВЦЭМ!$B$33:$B$776,M$190)+'СЕТ СН'!$F$12</f>
        <v>178.17484378</v>
      </c>
      <c r="N193" s="35">
        <f>SUMIFS(СВЦЭМ!$F$33:$F$776,СВЦЭМ!$A$33:$A$776,$A193,СВЦЭМ!$B$33:$B$776,N$190)+'СЕТ СН'!$F$12</f>
        <v>180.82674259999999</v>
      </c>
      <c r="O193" s="35">
        <f>SUMIFS(СВЦЭМ!$F$33:$F$776,СВЦЭМ!$A$33:$A$776,$A193,СВЦЭМ!$B$33:$B$776,O$190)+'СЕТ СН'!$F$12</f>
        <v>186.00267406</v>
      </c>
      <c r="P193" s="35">
        <f>SUMIFS(СВЦЭМ!$F$33:$F$776,СВЦЭМ!$A$33:$A$776,$A193,СВЦЭМ!$B$33:$B$776,P$190)+'СЕТ СН'!$F$12</f>
        <v>193.79742697</v>
      </c>
      <c r="Q193" s="35">
        <f>SUMIFS(СВЦЭМ!$F$33:$F$776,СВЦЭМ!$A$33:$A$776,$A193,СВЦЭМ!$B$33:$B$776,Q$190)+'СЕТ СН'!$F$12</f>
        <v>198.48674278999999</v>
      </c>
      <c r="R193" s="35">
        <f>SUMIFS(СВЦЭМ!$F$33:$F$776,СВЦЭМ!$A$33:$A$776,$A193,СВЦЭМ!$B$33:$B$776,R$190)+'СЕТ СН'!$F$12</f>
        <v>193.35323901999999</v>
      </c>
      <c r="S193" s="35">
        <f>SUMIFS(СВЦЭМ!$F$33:$F$776,СВЦЭМ!$A$33:$A$776,$A193,СВЦЭМ!$B$33:$B$776,S$190)+'СЕТ СН'!$F$12</f>
        <v>193.83843793</v>
      </c>
      <c r="T193" s="35">
        <f>SUMIFS(СВЦЭМ!$F$33:$F$776,СВЦЭМ!$A$33:$A$776,$A193,СВЦЭМ!$B$33:$B$776,T$190)+'СЕТ СН'!$F$12</f>
        <v>192.55340053</v>
      </c>
      <c r="U193" s="35">
        <f>SUMIFS(СВЦЭМ!$F$33:$F$776,СВЦЭМ!$A$33:$A$776,$A193,СВЦЭМ!$B$33:$B$776,U$190)+'СЕТ СН'!$F$12</f>
        <v>189.06159926000001</v>
      </c>
      <c r="V193" s="35">
        <f>SUMIFS(СВЦЭМ!$F$33:$F$776,СВЦЭМ!$A$33:$A$776,$A193,СВЦЭМ!$B$33:$B$776,V$190)+'СЕТ СН'!$F$12</f>
        <v>183.77719719000001</v>
      </c>
      <c r="W193" s="35">
        <f>SUMIFS(СВЦЭМ!$F$33:$F$776,СВЦЭМ!$A$33:$A$776,$A193,СВЦЭМ!$B$33:$B$776,W$190)+'СЕТ СН'!$F$12</f>
        <v>179.69744184999999</v>
      </c>
      <c r="X193" s="35">
        <f>SUMIFS(СВЦЭМ!$F$33:$F$776,СВЦЭМ!$A$33:$A$776,$A193,СВЦЭМ!$B$33:$B$776,X$190)+'СЕТ СН'!$F$12</f>
        <v>185.54713451999999</v>
      </c>
      <c r="Y193" s="35">
        <f>SUMIFS(СВЦЭМ!$F$33:$F$776,СВЦЭМ!$A$33:$A$776,$A193,СВЦЭМ!$B$33:$B$776,Y$190)+'СЕТ СН'!$F$12</f>
        <v>185.91618227999999</v>
      </c>
    </row>
    <row r="194" spans="1:25" ht="15.75" x14ac:dyDescent="0.2">
      <c r="A194" s="34">
        <f t="shared" si="5"/>
        <v>43589</v>
      </c>
      <c r="B194" s="35">
        <f>SUMIFS(СВЦЭМ!$F$33:$F$776,СВЦЭМ!$A$33:$A$776,$A194,СВЦЭМ!$B$33:$B$776,B$190)+'СЕТ СН'!$F$12</f>
        <v>193.42571753999999</v>
      </c>
      <c r="C194" s="35">
        <f>SUMIFS(СВЦЭМ!$F$33:$F$776,СВЦЭМ!$A$33:$A$776,$A194,СВЦЭМ!$B$33:$B$776,C$190)+'СЕТ СН'!$F$12</f>
        <v>201.194076</v>
      </c>
      <c r="D194" s="35">
        <f>SUMIFS(СВЦЭМ!$F$33:$F$776,СВЦЭМ!$A$33:$A$776,$A194,СВЦЭМ!$B$33:$B$776,D$190)+'СЕТ СН'!$F$12</f>
        <v>209.25581811999999</v>
      </c>
      <c r="E194" s="35">
        <f>SUMIFS(СВЦЭМ!$F$33:$F$776,СВЦЭМ!$A$33:$A$776,$A194,СВЦЭМ!$B$33:$B$776,E$190)+'СЕТ СН'!$F$12</f>
        <v>211.67108302</v>
      </c>
      <c r="F194" s="35">
        <f>SUMIFS(СВЦЭМ!$F$33:$F$776,СВЦЭМ!$A$33:$A$776,$A194,СВЦЭМ!$B$33:$B$776,F$190)+'СЕТ СН'!$F$12</f>
        <v>213.28941527999999</v>
      </c>
      <c r="G194" s="35">
        <f>SUMIFS(СВЦЭМ!$F$33:$F$776,СВЦЭМ!$A$33:$A$776,$A194,СВЦЭМ!$B$33:$B$776,G$190)+'СЕТ СН'!$F$12</f>
        <v>212.79419304000001</v>
      </c>
      <c r="H194" s="35">
        <f>SUMIFS(СВЦЭМ!$F$33:$F$776,СВЦЭМ!$A$33:$A$776,$A194,СВЦЭМ!$B$33:$B$776,H$190)+'СЕТ СН'!$F$12</f>
        <v>205.93026042</v>
      </c>
      <c r="I194" s="35">
        <f>SUMIFS(СВЦЭМ!$F$33:$F$776,СВЦЭМ!$A$33:$A$776,$A194,СВЦЭМ!$B$33:$B$776,I$190)+'СЕТ СН'!$F$12</f>
        <v>197.91753752</v>
      </c>
      <c r="J194" s="35">
        <f>SUMIFS(СВЦЭМ!$F$33:$F$776,СВЦЭМ!$A$33:$A$776,$A194,СВЦЭМ!$B$33:$B$776,J$190)+'СЕТ СН'!$F$12</f>
        <v>188.80738070000001</v>
      </c>
      <c r="K194" s="35">
        <f>SUMIFS(СВЦЭМ!$F$33:$F$776,СВЦЭМ!$A$33:$A$776,$A194,СВЦЭМ!$B$33:$B$776,K$190)+'СЕТ СН'!$F$12</f>
        <v>181.27312744</v>
      </c>
      <c r="L194" s="35">
        <f>SUMIFS(СВЦЭМ!$F$33:$F$776,СВЦЭМ!$A$33:$A$776,$A194,СВЦЭМ!$B$33:$B$776,L$190)+'СЕТ СН'!$F$12</f>
        <v>180.38291081</v>
      </c>
      <c r="M194" s="35">
        <f>SUMIFS(СВЦЭМ!$F$33:$F$776,СВЦЭМ!$A$33:$A$776,$A194,СВЦЭМ!$B$33:$B$776,M$190)+'СЕТ СН'!$F$12</f>
        <v>182.76964583</v>
      </c>
      <c r="N194" s="35">
        <f>SUMIFS(СВЦЭМ!$F$33:$F$776,СВЦЭМ!$A$33:$A$776,$A194,СВЦЭМ!$B$33:$B$776,N$190)+'СЕТ СН'!$F$12</f>
        <v>185.99534360999999</v>
      </c>
      <c r="O194" s="35">
        <f>SUMIFS(СВЦЭМ!$F$33:$F$776,СВЦЭМ!$A$33:$A$776,$A194,СВЦЭМ!$B$33:$B$776,O$190)+'СЕТ СН'!$F$12</f>
        <v>188.73316729999999</v>
      </c>
      <c r="P194" s="35">
        <f>SUMIFS(СВЦЭМ!$F$33:$F$776,СВЦЭМ!$A$33:$A$776,$A194,СВЦЭМ!$B$33:$B$776,P$190)+'СЕТ СН'!$F$12</f>
        <v>190.35577699999999</v>
      </c>
      <c r="Q194" s="35">
        <f>SUMIFS(СВЦЭМ!$F$33:$F$776,СВЦЭМ!$A$33:$A$776,$A194,СВЦЭМ!$B$33:$B$776,Q$190)+'СЕТ СН'!$F$12</f>
        <v>192.63301371</v>
      </c>
      <c r="R194" s="35">
        <f>SUMIFS(СВЦЭМ!$F$33:$F$776,СВЦЭМ!$A$33:$A$776,$A194,СВЦЭМ!$B$33:$B$776,R$190)+'СЕТ СН'!$F$12</f>
        <v>194.23321197999999</v>
      </c>
      <c r="S194" s="35">
        <f>SUMIFS(СВЦЭМ!$F$33:$F$776,СВЦЭМ!$A$33:$A$776,$A194,СВЦЭМ!$B$33:$B$776,S$190)+'СЕТ СН'!$F$12</f>
        <v>195.87758785</v>
      </c>
      <c r="T194" s="35">
        <f>SUMIFS(СВЦЭМ!$F$33:$F$776,СВЦЭМ!$A$33:$A$776,$A194,СВЦЭМ!$B$33:$B$776,T$190)+'СЕТ СН'!$F$12</f>
        <v>190.97481680000001</v>
      </c>
      <c r="U194" s="35">
        <f>SUMIFS(СВЦЭМ!$F$33:$F$776,СВЦЭМ!$A$33:$A$776,$A194,СВЦЭМ!$B$33:$B$776,U$190)+'СЕТ СН'!$F$12</f>
        <v>181.08059607999999</v>
      </c>
      <c r="V194" s="35">
        <f>SUMIFS(СВЦЭМ!$F$33:$F$776,СВЦЭМ!$A$33:$A$776,$A194,СВЦЭМ!$B$33:$B$776,V$190)+'СЕТ СН'!$F$12</f>
        <v>174.62370414</v>
      </c>
      <c r="W194" s="35">
        <f>SUMIFS(СВЦЭМ!$F$33:$F$776,СВЦЭМ!$A$33:$A$776,$A194,СВЦЭМ!$B$33:$B$776,W$190)+'СЕТ СН'!$F$12</f>
        <v>177.6303662</v>
      </c>
      <c r="X194" s="35">
        <f>SUMIFS(СВЦЭМ!$F$33:$F$776,СВЦЭМ!$A$33:$A$776,$A194,СВЦЭМ!$B$33:$B$776,X$190)+'СЕТ СН'!$F$12</f>
        <v>177.95824117000001</v>
      </c>
      <c r="Y194" s="35">
        <f>SUMIFS(СВЦЭМ!$F$33:$F$776,СВЦЭМ!$A$33:$A$776,$A194,СВЦЭМ!$B$33:$B$776,Y$190)+'СЕТ СН'!$F$12</f>
        <v>180.21981138000001</v>
      </c>
    </row>
    <row r="195" spans="1:25" ht="15.75" x14ac:dyDescent="0.2">
      <c r="A195" s="34">
        <f t="shared" si="5"/>
        <v>43590</v>
      </c>
      <c r="B195" s="35">
        <f>SUMIFS(СВЦЭМ!$F$33:$F$776,СВЦЭМ!$A$33:$A$776,$A195,СВЦЭМ!$B$33:$B$776,B$190)+'СЕТ СН'!$F$12</f>
        <v>193.71257066000001</v>
      </c>
      <c r="C195" s="35">
        <f>SUMIFS(СВЦЭМ!$F$33:$F$776,СВЦЭМ!$A$33:$A$776,$A195,СВЦЭМ!$B$33:$B$776,C$190)+'СЕТ СН'!$F$12</f>
        <v>204.33072622</v>
      </c>
      <c r="D195" s="35">
        <f>SUMIFS(СВЦЭМ!$F$33:$F$776,СВЦЭМ!$A$33:$A$776,$A195,СВЦЭМ!$B$33:$B$776,D$190)+'СЕТ СН'!$F$12</f>
        <v>212.58123218</v>
      </c>
      <c r="E195" s="35">
        <f>SUMIFS(СВЦЭМ!$F$33:$F$776,СВЦЭМ!$A$33:$A$776,$A195,СВЦЭМ!$B$33:$B$776,E$190)+'СЕТ СН'!$F$12</f>
        <v>216.43869341000001</v>
      </c>
      <c r="F195" s="35">
        <f>SUMIFS(СВЦЭМ!$F$33:$F$776,СВЦЭМ!$A$33:$A$776,$A195,СВЦЭМ!$B$33:$B$776,F$190)+'СЕТ СН'!$F$12</f>
        <v>219.66912518999999</v>
      </c>
      <c r="G195" s="35">
        <f>SUMIFS(СВЦЭМ!$F$33:$F$776,СВЦЭМ!$A$33:$A$776,$A195,СВЦЭМ!$B$33:$B$776,G$190)+'СЕТ СН'!$F$12</f>
        <v>217.57473257999999</v>
      </c>
      <c r="H195" s="35">
        <f>SUMIFS(СВЦЭМ!$F$33:$F$776,СВЦЭМ!$A$33:$A$776,$A195,СВЦЭМ!$B$33:$B$776,H$190)+'СЕТ СН'!$F$12</f>
        <v>211.23122090000001</v>
      </c>
      <c r="I195" s="35">
        <f>SUMIFS(СВЦЭМ!$F$33:$F$776,СВЦЭМ!$A$33:$A$776,$A195,СВЦЭМ!$B$33:$B$776,I$190)+'СЕТ СН'!$F$12</f>
        <v>199.74350956000001</v>
      </c>
      <c r="J195" s="35">
        <f>SUMIFS(СВЦЭМ!$F$33:$F$776,СВЦЭМ!$A$33:$A$776,$A195,СВЦЭМ!$B$33:$B$776,J$190)+'СЕТ СН'!$F$12</f>
        <v>189.47566810999999</v>
      </c>
      <c r="K195" s="35">
        <f>SUMIFS(СВЦЭМ!$F$33:$F$776,СВЦЭМ!$A$33:$A$776,$A195,СВЦЭМ!$B$33:$B$776,K$190)+'СЕТ СН'!$F$12</f>
        <v>189.21613384</v>
      </c>
      <c r="L195" s="35">
        <f>SUMIFS(СВЦЭМ!$F$33:$F$776,СВЦЭМ!$A$33:$A$776,$A195,СВЦЭМ!$B$33:$B$776,L$190)+'СЕТ СН'!$F$12</f>
        <v>189.08141229</v>
      </c>
      <c r="M195" s="35">
        <f>SUMIFS(СВЦЭМ!$F$33:$F$776,СВЦЭМ!$A$33:$A$776,$A195,СВЦЭМ!$B$33:$B$776,M$190)+'СЕТ СН'!$F$12</f>
        <v>187.5242446</v>
      </c>
      <c r="N195" s="35">
        <f>SUMIFS(СВЦЭМ!$F$33:$F$776,СВЦЭМ!$A$33:$A$776,$A195,СВЦЭМ!$B$33:$B$776,N$190)+'СЕТ СН'!$F$12</f>
        <v>188.61522866999999</v>
      </c>
      <c r="O195" s="35">
        <f>SUMIFS(СВЦЭМ!$F$33:$F$776,СВЦЭМ!$A$33:$A$776,$A195,СВЦЭМ!$B$33:$B$776,O$190)+'СЕТ СН'!$F$12</f>
        <v>187.37698305999999</v>
      </c>
      <c r="P195" s="35">
        <f>SUMIFS(СВЦЭМ!$F$33:$F$776,СВЦЭМ!$A$33:$A$776,$A195,СВЦЭМ!$B$33:$B$776,P$190)+'СЕТ СН'!$F$12</f>
        <v>189.2597145</v>
      </c>
      <c r="Q195" s="35">
        <f>SUMIFS(СВЦЭМ!$F$33:$F$776,СВЦЭМ!$A$33:$A$776,$A195,СВЦЭМ!$B$33:$B$776,Q$190)+'СЕТ СН'!$F$12</f>
        <v>189.60378034999999</v>
      </c>
      <c r="R195" s="35">
        <f>SUMIFS(СВЦЭМ!$F$33:$F$776,СВЦЭМ!$A$33:$A$776,$A195,СВЦЭМ!$B$33:$B$776,R$190)+'СЕТ СН'!$F$12</f>
        <v>186.51283466000001</v>
      </c>
      <c r="S195" s="35">
        <f>SUMIFS(СВЦЭМ!$F$33:$F$776,СВЦЭМ!$A$33:$A$776,$A195,СВЦЭМ!$B$33:$B$776,S$190)+'СЕТ СН'!$F$12</f>
        <v>186.10744674</v>
      </c>
      <c r="T195" s="35">
        <f>SUMIFS(СВЦЭМ!$F$33:$F$776,СВЦЭМ!$A$33:$A$776,$A195,СВЦЭМ!$B$33:$B$776,T$190)+'СЕТ СН'!$F$12</f>
        <v>187.55387805000001</v>
      </c>
      <c r="U195" s="35">
        <f>SUMIFS(СВЦЭМ!$F$33:$F$776,СВЦЭМ!$A$33:$A$776,$A195,СВЦЭМ!$B$33:$B$776,U$190)+'СЕТ СН'!$F$12</f>
        <v>185.26750801</v>
      </c>
      <c r="V195" s="35">
        <f>SUMIFS(СВЦЭМ!$F$33:$F$776,СВЦЭМ!$A$33:$A$776,$A195,СВЦЭМ!$B$33:$B$776,V$190)+'СЕТ СН'!$F$12</f>
        <v>176.67551331999999</v>
      </c>
      <c r="W195" s="35">
        <f>SUMIFS(СВЦЭМ!$F$33:$F$776,СВЦЭМ!$A$33:$A$776,$A195,СВЦЭМ!$B$33:$B$776,W$190)+'СЕТ СН'!$F$12</f>
        <v>175.00074592000001</v>
      </c>
      <c r="X195" s="35">
        <f>SUMIFS(СВЦЭМ!$F$33:$F$776,СВЦЭМ!$A$33:$A$776,$A195,СВЦЭМ!$B$33:$B$776,X$190)+'СЕТ СН'!$F$12</f>
        <v>179.56876323</v>
      </c>
      <c r="Y195" s="35">
        <f>SUMIFS(СВЦЭМ!$F$33:$F$776,СВЦЭМ!$A$33:$A$776,$A195,СВЦЭМ!$B$33:$B$776,Y$190)+'СЕТ СН'!$F$12</f>
        <v>189.10661791999999</v>
      </c>
    </row>
    <row r="196" spans="1:25" ht="15.75" x14ac:dyDescent="0.2">
      <c r="A196" s="34">
        <f t="shared" si="5"/>
        <v>43591</v>
      </c>
      <c r="B196" s="35">
        <f>SUMIFS(СВЦЭМ!$F$33:$F$776,СВЦЭМ!$A$33:$A$776,$A196,СВЦЭМ!$B$33:$B$776,B$190)+'СЕТ СН'!$F$12</f>
        <v>210.71703575000001</v>
      </c>
      <c r="C196" s="35">
        <f>SUMIFS(СВЦЭМ!$F$33:$F$776,СВЦЭМ!$A$33:$A$776,$A196,СВЦЭМ!$B$33:$B$776,C$190)+'СЕТ СН'!$F$12</f>
        <v>224.60391061000001</v>
      </c>
      <c r="D196" s="35">
        <f>SUMIFS(СВЦЭМ!$F$33:$F$776,СВЦЭМ!$A$33:$A$776,$A196,СВЦЭМ!$B$33:$B$776,D$190)+'СЕТ СН'!$F$12</f>
        <v>231.29600539</v>
      </c>
      <c r="E196" s="35">
        <f>SUMIFS(СВЦЭМ!$F$33:$F$776,СВЦЭМ!$A$33:$A$776,$A196,СВЦЭМ!$B$33:$B$776,E$190)+'СЕТ СН'!$F$12</f>
        <v>234.67915248</v>
      </c>
      <c r="F196" s="35">
        <f>SUMIFS(СВЦЭМ!$F$33:$F$776,СВЦЭМ!$A$33:$A$776,$A196,СВЦЭМ!$B$33:$B$776,F$190)+'СЕТ СН'!$F$12</f>
        <v>232.00159146999999</v>
      </c>
      <c r="G196" s="35">
        <f>SUMIFS(СВЦЭМ!$F$33:$F$776,СВЦЭМ!$A$33:$A$776,$A196,СВЦЭМ!$B$33:$B$776,G$190)+'СЕТ СН'!$F$12</f>
        <v>225.13820243999999</v>
      </c>
      <c r="H196" s="35">
        <f>SUMIFS(СВЦЭМ!$F$33:$F$776,СВЦЭМ!$A$33:$A$776,$A196,СВЦЭМ!$B$33:$B$776,H$190)+'СЕТ СН'!$F$12</f>
        <v>210.44339099999999</v>
      </c>
      <c r="I196" s="35">
        <f>SUMIFS(СВЦЭМ!$F$33:$F$776,СВЦЭМ!$A$33:$A$776,$A196,СВЦЭМ!$B$33:$B$776,I$190)+'СЕТ СН'!$F$12</f>
        <v>197.48515069999999</v>
      </c>
      <c r="J196" s="35">
        <f>SUMIFS(СВЦЭМ!$F$33:$F$776,СВЦЭМ!$A$33:$A$776,$A196,СВЦЭМ!$B$33:$B$776,J$190)+'СЕТ СН'!$F$12</f>
        <v>190.92824232999999</v>
      </c>
      <c r="K196" s="35">
        <f>SUMIFS(СВЦЭМ!$F$33:$F$776,СВЦЭМ!$A$33:$A$776,$A196,СВЦЭМ!$B$33:$B$776,K$190)+'СЕТ СН'!$F$12</f>
        <v>188.08115842999999</v>
      </c>
      <c r="L196" s="35">
        <f>SUMIFS(СВЦЭМ!$F$33:$F$776,СВЦЭМ!$A$33:$A$776,$A196,СВЦЭМ!$B$33:$B$776,L$190)+'СЕТ СН'!$F$12</f>
        <v>185.75370611</v>
      </c>
      <c r="M196" s="35">
        <f>SUMIFS(СВЦЭМ!$F$33:$F$776,СВЦЭМ!$A$33:$A$776,$A196,СВЦЭМ!$B$33:$B$776,M$190)+'СЕТ СН'!$F$12</f>
        <v>184.54550814000001</v>
      </c>
      <c r="N196" s="35">
        <f>SUMIFS(СВЦЭМ!$F$33:$F$776,СВЦЭМ!$A$33:$A$776,$A196,СВЦЭМ!$B$33:$B$776,N$190)+'СЕТ СН'!$F$12</f>
        <v>186.70643373999999</v>
      </c>
      <c r="O196" s="35">
        <f>SUMIFS(СВЦЭМ!$F$33:$F$776,СВЦЭМ!$A$33:$A$776,$A196,СВЦЭМ!$B$33:$B$776,O$190)+'СЕТ СН'!$F$12</f>
        <v>185.91948384</v>
      </c>
      <c r="P196" s="35">
        <f>SUMIFS(СВЦЭМ!$F$33:$F$776,СВЦЭМ!$A$33:$A$776,$A196,СВЦЭМ!$B$33:$B$776,P$190)+'СЕТ СН'!$F$12</f>
        <v>190.38129699999999</v>
      </c>
      <c r="Q196" s="35">
        <f>SUMIFS(СВЦЭМ!$F$33:$F$776,СВЦЭМ!$A$33:$A$776,$A196,СВЦЭМ!$B$33:$B$776,Q$190)+'СЕТ СН'!$F$12</f>
        <v>193.22405835999999</v>
      </c>
      <c r="R196" s="35">
        <f>SUMIFS(СВЦЭМ!$F$33:$F$776,СВЦЭМ!$A$33:$A$776,$A196,СВЦЭМ!$B$33:$B$776,R$190)+'СЕТ СН'!$F$12</f>
        <v>191.81344852999999</v>
      </c>
      <c r="S196" s="35">
        <f>SUMIFS(СВЦЭМ!$F$33:$F$776,СВЦЭМ!$A$33:$A$776,$A196,СВЦЭМ!$B$33:$B$776,S$190)+'СЕТ СН'!$F$12</f>
        <v>189.63859234</v>
      </c>
      <c r="T196" s="35">
        <f>SUMIFS(СВЦЭМ!$F$33:$F$776,СВЦЭМ!$A$33:$A$776,$A196,СВЦЭМ!$B$33:$B$776,T$190)+'СЕТ СН'!$F$12</f>
        <v>188.09087049999999</v>
      </c>
      <c r="U196" s="35">
        <f>SUMIFS(СВЦЭМ!$F$33:$F$776,СВЦЭМ!$A$33:$A$776,$A196,СВЦЭМ!$B$33:$B$776,U$190)+'СЕТ СН'!$F$12</f>
        <v>182.01208181999999</v>
      </c>
      <c r="V196" s="35">
        <f>SUMIFS(СВЦЭМ!$F$33:$F$776,СВЦЭМ!$A$33:$A$776,$A196,СВЦЭМ!$B$33:$B$776,V$190)+'СЕТ СН'!$F$12</f>
        <v>180.64300738</v>
      </c>
      <c r="W196" s="35">
        <f>SUMIFS(СВЦЭМ!$F$33:$F$776,СВЦЭМ!$A$33:$A$776,$A196,СВЦЭМ!$B$33:$B$776,W$190)+'СЕТ СН'!$F$12</f>
        <v>179.33489115</v>
      </c>
      <c r="X196" s="35">
        <f>SUMIFS(СВЦЭМ!$F$33:$F$776,СВЦЭМ!$A$33:$A$776,$A196,СВЦЭМ!$B$33:$B$776,X$190)+'СЕТ СН'!$F$12</f>
        <v>183.20364304</v>
      </c>
      <c r="Y196" s="35">
        <f>SUMIFS(СВЦЭМ!$F$33:$F$776,СВЦЭМ!$A$33:$A$776,$A196,СВЦЭМ!$B$33:$B$776,Y$190)+'СЕТ СН'!$F$12</f>
        <v>198.41924216000001</v>
      </c>
    </row>
    <row r="197" spans="1:25" ht="15.75" x14ac:dyDescent="0.2">
      <c r="A197" s="34">
        <f t="shared" si="5"/>
        <v>43592</v>
      </c>
      <c r="B197" s="35">
        <f>SUMIFS(СВЦЭМ!$F$33:$F$776,СВЦЭМ!$A$33:$A$776,$A197,СВЦЭМ!$B$33:$B$776,B$190)+'СЕТ СН'!$F$12</f>
        <v>206.08705975000001</v>
      </c>
      <c r="C197" s="35">
        <f>SUMIFS(СВЦЭМ!$F$33:$F$776,СВЦЭМ!$A$33:$A$776,$A197,СВЦЭМ!$B$33:$B$776,C$190)+'СЕТ СН'!$F$12</f>
        <v>212.35560117</v>
      </c>
      <c r="D197" s="35">
        <f>SUMIFS(СВЦЭМ!$F$33:$F$776,СВЦЭМ!$A$33:$A$776,$A197,СВЦЭМ!$B$33:$B$776,D$190)+'СЕТ СН'!$F$12</f>
        <v>214.79012033999999</v>
      </c>
      <c r="E197" s="35">
        <f>SUMIFS(СВЦЭМ!$F$33:$F$776,СВЦЭМ!$A$33:$A$776,$A197,СВЦЭМ!$B$33:$B$776,E$190)+'СЕТ СН'!$F$12</f>
        <v>216.42386058</v>
      </c>
      <c r="F197" s="35">
        <f>SUMIFS(СВЦЭМ!$F$33:$F$776,СВЦЭМ!$A$33:$A$776,$A197,СВЦЭМ!$B$33:$B$776,F$190)+'СЕТ СН'!$F$12</f>
        <v>216.07376934000001</v>
      </c>
      <c r="G197" s="35">
        <f>SUMIFS(СВЦЭМ!$F$33:$F$776,СВЦЭМ!$A$33:$A$776,$A197,СВЦЭМ!$B$33:$B$776,G$190)+'СЕТ СН'!$F$12</f>
        <v>211.82160375999999</v>
      </c>
      <c r="H197" s="35">
        <f>SUMIFS(СВЦЭМ!$F$33:$F$776,СВЦЭМ!$A$33:$A$776,$A197,СВЦЭМ!$B$33:$B$776,H$190)+'СЕТ СН'!$F$12</f>
        <v>202.29115913999999</v>
      </c>
      <c r="I197" s="35">
        <f>SUMIFS(СВЦЭМ!$F$33:$F$776,СВЦЭМ!$A$33:$A$776,$A197,СВЦЭМ!$B$33:$B$776,I$190)+'СЕТ СН'!$F$12</f>
        <v>189.63709516</v>
      </c>
      <c r="J197" s="35">
        <f>SUMIFS(СВЦЭМ!$F$33:$F$776,СВЦЭМ!$A$33:$A$776,$A197,СВЦЭМ!$B$33:$B$776,J$190)+'СЕТ СН'!$F$12</f>
        <v>184.86130656</v>
      </c>
      <c r="K197" s="35">
        <f>SUMIFS(СВЦЭМ!$F$33:$F$776,СВЦЭМ!$A$33:$A$776,$A197,СВЦЭМ!$B$33:$B$776,K$190)+'СЕТ СН'!$F$12</f>
        <v>186.86462062000001</v>
      </c>
      <c r="L197" s="35">
        <f>SUMIFS(СВЦЭМ!$F$33:$F$776,СВЦЭМ!$A$33:$A$776,$A197,СВЦЭМ!$B$33:$B$776,L$190)+'СЕТ СН'!$F$12</f>
        <v>184.84795016000001</v>
      </c>
      <c r="M197" s="35">
        <f>SUMIFS(СВЦЭМ!$F$33:$F$776,СВЦЭМ!$A$33:$A$776,$A197,СВЦЭМ!$B$33:$B$776,M$190)+'СЕТ СН'!$F$12</f>
        <v>186.71478501000001</v>
      </c>
      <c r="N197" s="35">
        <f>SUMIFS(СВЦЭМ!$F$33:$F$776,СВЦЭМ!$A$33:$A$776,$A197,СВЦЭМ!$B$33:$B$776,N$190)+'СЕТ СН'!$F$12</f>
        <v>188.64862321000001</v>
      </c>
      <c r="O197" s="35">
        <f>SUMIFS(СВЦЭМ!$F$33:$F$776,СВЦЭМ!$A$33:$A$776,$A197,СВЦЭМ!$B$33:$B$776,O$190)+'СЕТ СН'!$F$12</f>
        <v>183.62193081999999</v>
      </c>
      <c r="P197" s="35">
        <f>SUMIFS(СВЦЭМ!$F$33:$F$776,СВЦЭМ!$A$33:$A$776,$A197,СВЦЭМ!$B$33:$B$776,P$190)+'СЕТ СН'!$F$12</f>
        <v>185.23727492</v>
      </c>
      <c r="Q197" s="35">
        <f>SUMIFS(СВЦЭМ!$F$33:$F$776,СВЦЭМ!$A$33:$A$776,$A197,СВЦЭМ!$B$33:$B$776,Q$190)+'СЕТ СН'!$F$12</f>
        <v>187.89054336999999</v>
      </c>
      <c r="R197" s="35">
        <f>SUMIFS(СВЦЭМ!$F$33:$F$776,СВЦЭМ!$A$33:$A$776,$A197,СВЦЭМ!$B$33:$B$776,R$190)+'СЕТ СН'!$F$12</f>
        <v>188.57924893000001</v>
      </c>
      <c r="S197" s="35">
        <f>SUMIFS(СВЦЭМ!$F$33:$F$776,СВЦЭМ!$A$33:$A$776,$A197,СВЦЭМ!$B$33:$B$776,S$190)+'СЕТ СН'!$F$12</f>
        <v>188.50940337</v>
      </c>
      <c r="T197" s="35">
        <f>SUMIFS(СВЦЭМ!$F$33:$F$776,СВЦЭМ!$A$33:$A$776,$A197,СВЦЭМ!$B$33:$B$776,T$190)+'СЕТ СН'!$F$12</f>
        <v>184.80368848000001</v>
      </c>
      <c r="U197" s="35">
        <f>SUMIFS(СВЦЭМ!$F$33:$F$776,СВЦЭМ!$A$33:$A$776,$A197,СВЦЭМ!$B$33:$B$776,U$190)+'СЕТ СН'!$F$12</f>
        <v>186.80650427</v>
      </c>
      <c r="V197" s="35">
        <f>SUMIFS(СВЦЭМ!$F$33:$F$776,СВЦЭМ!$A$33:$A$776,$A197,СВЦЭМ!$B$33:$B$776,V$190)+'СЕТ СН'!$F$12</f>
        <v>184.94792783</v>
      </c>
      <c r="W197" s="35">
        <f>SUMIFS(СВЦЭМ!$F$33:$F$776,СВЦЭМ!$A$33:$A$776,$A197,СВЦЭМ!$B$33:$B$776,W$190)+'СЕТ СН'!$F$12</f>
        <v>180.11530875</v>
      </c>
      <c r="X197" s="35">
        <f>SUMIFS(СВЦЭМ!$F$33:$F$776,СВЦЭМ!$A$33:$A$776,$A197,СВЦЭМ!$B$33:$B$776,X$190)+'СЕТ СН'!$F$12</f>
        <v>187.37722556</v>
      </c>
      <c r="Y197" s="35">
        <f>SUMIFS(СВЦЭМ!$F$33:$F$776,СВЦЭМ!$A$33:$A$776,$A197,СВЦЭМ!$B$33:$B$776,Y$190)+'СЕТ СН'!$F$12</f>
        <v>189.5141692</v>
      </c>
    </row>
    <row r="198" spans="1:25" ht="15.75" x14ac:dyDescent="0.2">
      <c r="A198" s="34">
        <f t="shared" si="5"/>
        <v>43593</v>
      </c>
      <c r="B198" s="35">
        <f>SUMIFS(СВЦЭМ!$F$33:$F$776,СВЦЭМ!$A$33:$A$776,$A198,СВЦЭМ!$B$33:$B$776,B$190)+'СЕТ СН'!$F$12</f>
        <v>198.04993289999999</v>
      </c>
      <c r="C198" s="35">
        <f>SUMIFS(СВЦЭМ!$F$33:$F$776,СВЦЭМ!$A$33:$A$776,$A198,СВЦЭМ!$B$33:$B$776,C$190)+'СЕТ СН'!$F$12</f>
        <v>202.6154818</v>
      </c>
      <c r="D198" s="35">
        <f>SUMIFS(СВЦЭМ!$F$33:$F$776,СВЦЭМ!$A$33:$A$776,$A198,СВЦЭМ!$B$33:$B$776,D$190)+'СЕТ СН'!$F$12</f>
        <v>202.73976653</v>
      </c>
      <c r="E198" s="35">
        <f>SUMIFS(СВЦЭМ!$F$33:$F$776,СВЦЭМ!$A$33:$A$776,$A198,СВЦЭМ!$B$33:$B$776,E$190)+'СЕТ СН'!$F$12</f>
        <v>204.3936391</v>
      </c>
      <c r="F198" s="35">
        <f>SUMIFS(СВЦЭМ!$F$33:$F$776,СВЦЭМ!$A$33:$A$776,$A198,СВЦЭМ!$B$33:$B$776,F$190)+'СЕТ СН'!$F$12</f>
        <v>203.86097566999999</v>
      </c>
      <c r="G198" s="35">
        <f>SUMIFS(СВЦЭМ!$F$33:$F$776,СВЦЭМ!$A$33:$A$776,$A198,СВЦЭМ!$B$33:$B$776,G$190)+'СЕТ СН'!$F$12</f>
        <v>199.01267314</v>
      </c>
      <c r="H198" s="35">
        <f>SUMIFS(СВЦЭМ!$F$33:$F$776,СВЦЭМ!$A$33:$A$776,$A198,СВЦЭМ!$B$33:$B$776,H$190)+'СЕТ СН'!$F$12</f>
        <v>194.54186962</v>
      </c>
      <c r="I198" s="35">
        <f>SUMIFS(СВЦЭМ!$F$33:$F$776,СВЦЭМ!$A$33:$A$776,$A198,СВЦЭМ!$B$33:$B$776,I$190)+'СЕТ СН'!$F$12</f>
        <v>188.74186997000001</v>
      </c>
      <c r="J198" s="35">
        <f>SUMIFS(СВЦЭМ!$F$33:$F$776,СВЦЭМ!$A$33:$A$776,$A198,СВЦЭМ!$B$33:$B$776,J$190)+'СЕТ СН'!$F$12</f>
        <v>185.65765877000001</v>
      </c>
      <c r="K198" s="35">
        <f>SUMIFS(СВЦЭМ!$F$33:$F$776,СВЦЭМ!$A$33:$A$776,$A198,СВЦЭМ!$B$33:$B$776,K$190)+'СЕТ СН'!$F$12</f>
        <v>187.16813981999999</v>
      </c>
      <c r="L198" s="35">
        <f>SUMIFS(СВЦЭМ!$F$33:$F$776,СВЦЭМ!$A$33:$A$776,$A198,СВЦЭМ!$B$33:$B$776,L$190)+'СЕТ СН'!$F$12</f>
        <v>188.92027755999999</v>
      </c>
      <c r="M198" s="35">
        <f>SUMIFS(СВЦЭМ!$F$33:$F$776,СВЦЭМ!$A$33:$A$776,$A198,СВЦЭМ!$B$33:$B$776,M$190)+'СЕТ СН'!$F$12</f>
        <v>189.42458429000001</v>
      </c>
      <c r="N198" s="35">
        <f>SUMIFS(СВЦЭМ!$F$33:$F$776,СВЦЭМ!$A$33:$A$776,$A198,СВЦЭМ!$B$33:$B$776,N$190)+'СЕТ СН'!$F$12</f>
        <v>189.54767196</v>
      </c>
      <c r="O198" s="35">
        <f>SUMIFS(СВЦЭМ!$F$33:$F$776,СВЦЭМ!$A$33:$A$776,$A198,СВЦЭМ!$B$33:$B$776,O$190)+'СЕТ СН'!$F$12</f>
        <v>188.07072188000001</v>
      </c>
      <c r="P198" s="35">
        <f>SUMIFS(СВЦЭМ!$F$33:$F$776,СВЦЭМ!$A$33:$A$776,$A198,СВЦЭМ!$B$33:$B$776,P$190)+'СЕТ СН'!$F$12</f>
        <v>190.67500511</v>
      </c>
      <c r="Q198" s="35">
        <f>SUMIFS(СВЦЭМ!$F$33:$F$776,СВЦЭМ!$A$33:$A$776,$A198,СВЦЭМ!$B$33:$B$776,Q$190)+'СЕТ СН'!$F$12</f>
        <v>191.20444878999999</v>
      </c>
      <c r="R198" s="35">
        <f>SUMIFS(СВЦЭМ!$F$33:$F$776,СВЦЭМ!$A$33:$A$776,$A198,СВЦЭМ!$B$33:$B$776,R$190)+'СЕТ СН'!$F$12</f>
        <v>190.84708592000001</v>
      </c>
      <c r="S198" s="35">
        <f>SUMIFS(СВЦЭМ!$F$33:$F$776,СВЦЭМ!$A$33:$A$776,$A198,СВЦЭМ!$B$33:$B$776,S$190)+'СЕТ СН'!$F$12</f>
        <v>191.93435638</v>
      </c>
      <c r="T198" s="35">
        <f>SUMIFS(СВЦЭМ!$F$33:$F$776,СВЦЭМ!$A$33:$A$776,$A198,СВЦЭМ!$B$33:$B$776,T$190)+'СЕТ СН'!$F$12</f>
        <v>189.94721283999999</v>
      </c>
      <c r="U198" s="35">
        <f>SUMIFS(СВЦЭМ!$F$33:$F$776,СВЦЭМ!$A$33:$A$776,$A198,СВЦЭМ!$B$33:$B$776,U$190)+'СЕТ СН'!$F$12</f>
        <v>187.60400672</v>
      </c>
      <c r="V198" s="35">
        <f>SUMIFS(СВЦЭМ!$F$33:$F$776,СВЦЭМ!$A$33:$A$776,$A198,СВЦЭМ!$B$33:$B$776,V$190)+'СЕТ СН'!$F$12</f>
        <v>186.3645156</v>
      </c>
      <c r="W198" s="35">
        <f>SUMIFS(СВЦЭМ!$F$33:$F$776,СВЦЭМ!$A$33:$A$776,$A198,СВЦЭМ!$B$33:$B$776,W$190)+'СЕТ СН'!$F$12</f>
        <v>184.04353714999999</v>
      </c>
      <c r="X198" s="35">
        <f>SUMIFS(СВЦЭМ!$F$33:$F$776,СВЦЭМ!$A$33:$A$776,$A198,СВЦЭМ!$B$33:$B$776,X$190)+'СЕТ СН'!$F$12</f>
        <v>186.96706714000001</v>
      </c>
      <c r="Y198" s="35">
        <f>SUMIFS(СВЦЭМ!$F$33:$F$776,СВЦЭМ!$A$33:$A$776,$A198,СВЦЭМ!$B$33:$B$776,Y$190)+'СЕТ СН'!$F$12</f>
        <v>192.56104298</v>
      </c>
    </row>
    <row r="199" spans="1:25" ht="15.75" x14ac:dyDescent="0.2">
      <c r="A199" s="34">
        <f t="shared" si="5"/>
        <v>43594</v>
      </c>
      <c r="B199" s="35">
        <f>SUMIFS(СВЦЭМ!$F$33:$F$776,СВЦЭМ!$A$33:$A$776,$A199,СВЦЭМ!$B$33:$B$776,B$190)+'СЕТ СН'!$F$12</f>
        <v>188.09083633</v>
      </c>
      <c r="C199" s="35">
        <f>SUMIFS(СВЦЭМ!$F$33:$F$776,СВЦЭМ!$A$33:$A$776,$A199,СВЦЭМ!$B$33:$B$776,C$190)+'СЕТ СН'!$F$12</f>
        <v>191.27661014</v>
      </c>
      <c r="D199" s="35">
        <f>SUMIFS(СВЦЭМ!$F$33:$F$776,СВЦЭМ!$A$33:$A$776,$A199,СВЦЭМ!$B$33:$B$776,D$190)+'СЕТ СН'!$F$12</f>
        <v>191.98613785000001</v>
      </c>
      <c r="E199" s="35">
        <f>SUMIFS(СВЦЭМ!$F$33:$F$776,СВЦЭМ!$A$33:$A$776,$A199,СВЦЭМ!$B$33:$B$776,E$190)+'СЕТ СН'!$F$12</f>
        <v>193.37974672000001</v>
      </c>
      <c r="F199" s="35">
        <f>SUMIFS(СВЦЭМ!$F$33:$F$776,СВЦЭМ!$A$33:$A$776,$A199,СВЦЭМ!$B$33:$B$776,F$190)+'СЕТ СН'!$F$12</f>
        <v>193.73053773000001</v>
      </c>
      <c r="G199" s="35">
        <f>SUMIFS(СВЦЭМ!$F$33:$F$776,СВЦЭМ!$A$33:$A$776,$A199,СВЦЭМ!$B$33:$B$776,G$190)+'СЕТ СН'!$F$12</f>
        <v>194.15543794999999</v>
      </c>
      <c r="H199" s="35">
        <f>SUMIFS(СВЦЭМ!$F$33:$F$776,СВЦЭМ!$A$33:$A$776,$A199,СВЦЭМ!$B$33:$B$776,H$190)+'СЕТ СН'!$F$12</f>
        <v>191.21294380000001</v>
      </c>
      <c r="I199" s="35">
        <f>SUMIFS(СВЦЭМ!$F$33:$F$776,СВЦЭМ!$A$33:$A$776,$A199,СВЦЭМ!$B$33:$B$776,I$190)+'СЕТ СН'!$F$12</f>
        <v>183.62542543999999</v>
      </c>
      <c r="J199" s="35">
        <f>SUMIFS(СВЦЭМ!$F$33:$F$776,СВЦЭМ!$A$33:$A$776,$A199,СВЦЭМ!$B$33:$B$776,J$190)+'СЕТ СН'!$F$12</f>
        <v>176.84646735000001</v>
      </c>
      <c r="K199" s="35">
        <f>SUMIFS(СВЦЭМ!$F$33:$F$776,СВЦЭМ!$A$33:$A$776,$A199,СВЦЭМ!$B$33:$B$776,K$190)+'СЕТ СН'!$F$12</f>
        <v>174.24662726</v>
      </c>
      <c r="L199" s="35">
        <f>SUMIFS(СВЦЭМ!$F$33:$F$776,СВЦЭМ!$A$33:$A$776,$A199,СВЦЭМ!$B$33:$B$776,L$190)+'СЕТ СН'!$F$12</f>
        <v>179.26613796999999</v>
      </c>
      <c r="M199" s="35">
        <f>SUMIFS(СВЦЭМ!$F$33:$F$776,СВЦЭМ!$A$33:$A$776,$A199,СВЦЭМ!$B$33:$B$776,M$190)+'СЕТ СН'!$F$12</f>
        <v>186.11779086999999</v>
      </c>
      <c r="N199" s="35">
        <f>SUMIFS(СВЦЭМ!$F$33:$F$776,СВЦЭМ!$A$33:$A$776,$A199,СВЦЭМ!$B$33:$B$776,N$190)+'СЕТ СН'!$F$12</f>
        <v>195.75496465000001</v>
      </c>
      <c r="O199" s="35">
        <f>SUMIFS(СВЦЭМ!$F$33:$F$776,СВЦЭМ!$A$33:$A$776,$A199,СВЦЭМ!$B$33:$B$776,O$190)+'СЕТ СН'!$F$12</f>
        <v>197.11841147999999</v>
      </c>
      <c r="P199" s="35">
        <f>SUMIFS(СВЦЭМ!$F$33:$F$776,СВЦЭМ!$A$33:$A$776,$A199,СВЦЭМ!$B$33:$B$776,P$190)+'СЕТ СН'!$F$12</f>
        <v>199.20002862999999</v>
      </c>
      <c r="Q199" s="35">
        <f>SUMIFS(СВЦЭМ!$F$33:$F$776,СВЦЭМ!$A$33:$A$776,$A199,СВЦЭМ!$B$33:$B$776,Q$190)+'СЕТ СН'!$F$12</f>
        <v>200.49943121999999</v>
      </c>
      <c r="R199" s="35">
        <f>SUMIFS(СВЦЭМ!$F$33:$F$776,СВЦЭМ!$A$33:$A$776,$A199,СВЦЭМ!$B$33:$B$776,R$190)+'СЕТ СН'!$F$12</f>
        <v>200.76040834</v>
      </c>
      <c r="S199" s="35">
        <f>SUMIFS(СВЦЭМ!$F$33:$F$776,СВЦЭМ!$A$33:$A$776,$A199,СВЦЭМ!$B$33:$B$776,S$190)+'СЕТ СН'!$F$12</f>
        <v>200.93856794999999</v>
      </c>
      <c r="T199" s="35">
        <f>SUMIFS(СВЦЭМ!$F$33:$F$776,СВЦЭМ!$A$33:$A$776,$A199,СВЦЭМ!$B$33:$B$776,T$190)+'СЕТ СН'!$F$12</f>
        <v>200.17019495</v>
      </c>
      <c r="U199" s="35">
        <f>SUMIFS(СВЦЭМ!$F$33:$F$776,СВЦЭМ!$A$33:$A$776,$A199,СВЦЭМ!$B$33:$B$776,U$190)+'СЕТ СН'!$F$12</f>
        <v>195.81243495999999</v>
      </c>
      <c r="V199" s="35">
        <f>SUMIFS(СВЦЭМ!$F$33:$F$776,СВЦЭМ!$A$33:$A$776,$A199,СВЦЭМ!$B$33:$B$776,V$190)+'СЕТ СН'!$F$12</f>
        <v>185.25642149999999</v>
      </c>
      <c r="W199" s="35">
        <f>SUMIFS(СВЦЭМ!$F$33:$F$776,СВЦЭМ!$A$33:$A$776,$A199,СВЦЭМ!$B$33:$B$776,W$190)+'СЕТ СН'!$F$12</f>
        <v>180.28876825</v>
      </c>
      <c r="X199" s="35">
        <f>SUMIFS(СВЦЭМ!$F$33:$F$776,СВЦЭМ!$A$33:$A$776,$A199,СВЦЭМ!$B$33:$B$776,X$190)+'СЕТ СН'!$F$12</f>
        <v>187.4209802</v>
      </c>
      <c r="Y199" s="35">
        <f>SUMIFS(СВЦЭМ!$F$33:$F$776,СВЦЭМ!$A$33:$A$776,$A199,СВЦЭМ!$B$33:$B$776,Y$190)+'СЕТ СН'!$F$12</f>
        <v>184.55894531000001</v>
      </c>
    </row>
    <row r="200" spans="1:25" ht="15.75" x14ac:dyDescent="0.2">
      <c r="A200" s="34">
        <f t="shared" si="5"/>
        <v>43595</v>
      </c>
      <c r="B200" s="35">
        <f>SUMIFS(СВЦЭМ!$F$33:$F$776,СВЦЭМ!$A$33:$A$776,$A200,СВЦЭМ!$B$33:$B$776,B$190)+'СЕТ СН'!$F$12</f>
        <v>189.70402346</v>
      </c>
      <c r="C200" s="35">
        <f>SUMIFS(СВЦЭМ!$F$33:$F$776,СВЦЭМ!$A$33:$A$776,$A200,СВЦЭМ!$B$33:$B$776,C$190)+'СЕТ СН'!$F$12</f>
        <v>201.68963517</v>
      </c>
      <c r="D200" s="35">
        <f>SUMIFS(СВЦЭМ!$F$33:$F$776,СВЦЭМ!$A$33:$A$776,$A200,СВЦЭМ!$B$33:$B$776,D$190)+'СЕТ СН'!$F$12</f>
        <v>205.09571894000001</v>
      </c>
      <c r="E200" s="35">
        <f>SUMIFS(СВЦЭМ!$F$33:$F$776,СВЦЭМ!$A$33:$A$776,$A200,СВЦЭМ!$B$33:$B$776,E$190)+'СЕТ СН'!$F$12</f>
        <v>209.49464085</v>
      </c>
      <c r="F200" s="35">
        <f>SUMIFS(СВЦЭМ!$F$33:$F$776,СВЦЭМ!$A$33:$A$776,$A200,СВЦЭМ!$B$33:$B$776,F$190)+'СЕТ СН'!$F$12</f>
        <v>213.60037764</v>
      </c>
      <c r="G200" s="35">
        <f>SUMIFS(СВЦЭМ!$F$33:$F$776,СВЦЭМ!$A$33:$A$776,$A200,СВЦЭМ!$B$33:$B$776,G$190)+'СЕТ СН'!$F$12</f>
        <v>213.26087124</v>
      </c>
      <c r="H200" s="35">
        <f>SUMIFS(СВЦЭМ!$F$33:$F$776,СВЦЭМ!$A$33:$A$776,$A200,СВЦЭМ!$B$33:$B$776,H$190)+'СЕТ СН'!$F$12</f>
        <v>210.88058882000001</v>
      </c>
      <c r="I200" s="35">
        <f>SUMIFS(СВЦЭМ!$F$33:$F$776,СВЦЭМ!$A$33:$A$776,$A200,СВЦЭМ!$B$33:$B$776,I$190)+'СЕТ СН'!$F$12</f>
        <v>203.67198285000001</v>
      </c>
      <c r="J200" s="35">
        <f>SUMIFS(СВЦЭМ!$F$33:$F$776,СВЦЭМ!$A$33:$A$776,$A200,СВЦЭМ!$B$33:$B$776,J$190)+'СЕТ СН'!$F$12</f>
        <v>194.30362285999999</v>
      </c>
      <c r="K200" s="35">
        <f>SUMIFS(СВЦЭМ!$F$33:$F$776,СВЦЭМ!$A$33:$A$776,$A200,СВЦЭМ!$B$33:$B$776,K$190)+'СЕТ СН'!$F$12</f>
        <v>187.56211424</v>
      </c>
      <c r="L200" s="35">
        <f>SUMIFS(СВЦЭМ!$F$33:$F$776,СВЦЭМ!$A$33:$A$776,$A200,СВЦЭМ!$B$33:$B$776,L$190)+'СЕТ СН'!$F$12</f>
        <v>185.68885287000001</v>
      </c>
      <c r="M200" s="35">
        <f>SUMIFS(СВЦЭМ!$F$33:$F$776,СВЦЭМ!$A$33:$A$776,$A200,СВЦЭМ!$B$33:$B$776,M$190)+'СЕТ СН'!$F$12</f>
        <v>185.30396927999999</v>
      </c>
      <c r="N200" s="35">
        <f>SUMIFS(СВЦЭМ!$F$33:$F$776,СВЦЭМ!$A$33:$A$776,$A200,СВЦЭМ!$B$33:$B$776,N$190)+'СЕТ СН'!$F$12</f>
        <v>188.85693329</v>
      </c>
      <c r="O200" s="35">
        <f>SUMIFS(СВЦЭМ!$F$33:$F$776,СВЦЭМ!$A$33:$A$776,$A200,СВЦЭМ!$B$33:$B$776,O$190)+'СЕТ СН'!$F$12</f>
        <v>194.30035724000001</v>
      </c>
      <c r="P200" s="35">
        <f>SUMIFS(СВЦЭМ!$F$33:$F$776,СВЦЭМ!$A$33:$A$776,$A200,СВЦЭМ!$B$33:$B$776,P$190)+'СЕТ СН'!$F$12</f>
        <v>196.26114168000001</v>
      </c>
      <c r="Q200" s="35">
        <f>SUMIFS(СВЦЭМ!$F$33:$F$776,СВЦЭМ!$A$33:$A$776,$A200,СВЦЭМ!$B$33:$B$776,Q$190)+'СЕТ СН'!$F$12</f>
        <v>200.32553199</v>
      </c>
      <c r="R200" s="35">
        <f>SUMIFS(СВЦЭМ!$F$33:$F$776,СВЦЭМ!$A$33:$A$776,$A200,СВЦЭМ!$B$33:$B$776,R$190)+'СЕТ СН'!$F$12</f>
        <v>202.57898513000001</v>
      </c>
      <c r="S200" s="35">
        <f>SUMIFS(СВЦЭМ!$F$33:$F$776,СВЦЭМ!$A$33:$A$776,$A200,СВЦЭМ!$B$33:$B$776,S$190)+'СЕТ СН'!$F$12</f>
        <v>203.1911916</v>
      </c>
      <c r="T200" s="35">
        <f>SUMIFS(СВЦЭМ!$F$33:$F$776,СВЦЭМ!$A$33:$A$776,$A200,СВЦЭМ!$B$33:$B$776,T$190)+'СЕТ СН'!$F$12</f>
        <v>199.76550057</v>
      </c>
      <c r="U200" s="35">
        <f>SUMIFS(СВЦЭМ!$F$33:$F$776,СВЦЭМ!$A$33:$A$776,$A200,СВЦЭМ!$B$33:$B$776,U$190)+'СЕТ СН'!$F$12</f>
        <v>194.86042474000001</v>
      </c>
      <c r="V200" s="35">
        <f>SUMIFS(СВЦЭМ!$F$33:$F$776,СВЦЭМ!$A$33:$A$776,$A200,СВЦЭМ!$B$33:$B$776,V$190)+'СЕТ СН'!$F$12</f>
        <v>187.16072985</v>
      </c>
      <c r="W200" s="35">
        <f>SUMIFS(СВЦЭМ!$F$33:$F$776,СВЦЭМ!$A$33:$A$776,$A200,СВЦЭМ!$B$33:$B$776,W$190)+'СЕТ СН'!$F$12</f>
        <v>182.62286409999999</v>
      </c>
      <c r="X200" s="35">
        <f>SUMIFS(СВЦЭМ!$F$33:$F$776,СВЦЭМ!$A$33:$A$776,$A200,СВЦЭМ!$B$33:$B$776,X$190)+'СЕТ СН'!$F$12</f>
        <v>187.84704553</v>
      </c>
      <c r="Y200" s="35">
        <f>SUMIFS(СВЦЭМ!$F$33:$F$776,СВЦЭМ!$A$33:$A$776,$A200,СВЦЭМ!$B$33:$B$776,Y$190)+'СЕТ СН'!$F$12</f>
        <v>195.44965776000001</v>
      </c>
    </row>
    <row r="201" spans="1:25" ht="15.75" x14ac:dyDescent="0.2">
      <c r="A201" s="34">
        <f t="shared" si="5"/>
        <v>43596</v>
      </c>
      <c r="B201" s="35">
        <f>SUMIFS(СВЦЭМ!$F$33:$F$776,СВЦЭМ!$A$33:$A$776,$A201,СВЦЭМ!$B$33:$B$776,B$190)+'СЕТ СН'!$F$12</f>
        <v>205.60096164999999</v>
      </c>
      <c r="C201" s="35">
        <f>SUMIFS(СВЦЭМ!$F$33:$F$776,СВЦЭМ!$A$33:$A$776,$A201,СВЦЭМ!$B$33:$B$776,C$190)+'СЕТ СН'!$F$12</f>
        <v>209.24514714</v>
      </c>
      <c r="D201" s="35">
        <f>SUMIFS(СВЦЭМ!$F$33:$F$776,СВЦЭМ!$A$33:$A$776,$A201,СВЦЭМ!$B$33:$B$776,D$190)+'СЕТ СН'!$F$12</f>
        <v>216.67426768000001</v>
      </c>
      <c r="E201" s="35">
        <f>SUMIFS(СВЦЭМ!$F$33:$F$776,СВЦЭМ!$A$33:$A$776,$A201,СВЦЭМ!$B$33:$B$776,E$190)+'СЕТ СН'!$F$12</f>
        <v>215.47214941999999</v>
      </c>
      <c r="F201" s="35">
        <f>SUMIFS(СВЦЭМ!$F$33:$F$776,СВЦЭМ!$A$33:$A$776,$A201,СВЦЭМ!$B$33:$B$776,F$190)+'СЕТ СН'!$F$12</f>
        <v>220.8806969</v>
      </c>
      <c r="G201" s="35">
        <f>SUMIFS(СВЦЭМ!$F$33:$F$776,СВЦЭМ!$A$33:$A$776,$A201,СВЦЭМ!$B$33:$B$776,G$190)+'СЕТ СН'!$F$12</f>
        <v>220.81773100000001</v>
      </c>
      <c r="H201" s="35">
        <f>SUMIFS(СВЦЭМ!$F$33:$F$776,СВЦЭМ!$A$33:$A$776,$A201,СВЦЭМ!$B$33:$B$776,H$190)+'СЕТ СН'!$F$12</f>
        <v>202.13351707000001</v>
      </c>
      <c r="I201" s="35">
        <f>SUMIFS(СВЦЭМ!$F$33:$F$776,СВЦЭМ!$A$33:$A$776,$A201,СВЦЭМ!$B$33:$B$776,I$190)+'СЕТ СН'!$F$12</f>
        <v>192.63938912</v>
      </c>
      <c r="J201" s="35">
        <f>SUMIFS(СВЦЭМ!$F$33:$F$776,СВЦЭМ!$A$33:$A$776,$A201,СВЦЭМ!$B$33:$B$776,J$190)+'СЕТ СН'!$F$12</f>
        <v>168.46042426</v>
      </c>
      <c r="K201" s="35">
        <f>SUMIFS(СВЦЭМ!$F$33:$F$776,СВЦЭМ!$A$33:$A$776,$A201,СВЦЭМ!$B$33:$B$776,K$190)+'СЕТ СН'!$F$12</f>
        <v>150.47873533000001</v>
      </c>
      <c r="L201" s="35">
        <f>SUMIFS(СВЦЭМ!$F$33:$F$776,СВЦЭМ!$A$33:$A$776,$A201,СВЦЭМ!$B$33:$B$776,L$190)+'СЕТ СН'!$F$12</f>
        <v>144.44395356000001</v>
      </c>
      <c r="M201" s="35">
        <f>SUMIFS(СВЦЭМ!$F$33:$F$776,СВЦЭМ!$A$33:$A$776,$A201,СВЦЭМ!$B$33:$B$776,M$190)+'СЕТ СН'!$F$12</f>
        <v>144.59060009000001</v>
      </c>
      <c r="N201" s="35">
        <f>SUMIFS(СВЦЭМ!$F$33:$F$776,СВЦЭМ!$A$33:$A$776,$A201,СВЦЭМ!$B$33:$B$776,N$190)+'СЕТ СН'!$F$12</f>
        <v>147.38415064</v>
      </c>
      <c r="O201" s="35">
        <f>SUMIFS(СВЦЭМ!$F$33:$F$776,СВЦЭМ!$A$33:$A$776,$A201,СВЦЭМ!$B$33:$B$776,O$190)+'СЕТ СН'!$F$12</f>
        <v>148.69399951</v>
      </c>
      <c r="P201" s="35">
        <f>SUMIFS(СВЦЭМ!$F$33:$F$776,СВЦЭМ!$A$33:$A$776,$A201,СВЦЭМ!$B$33:$B$776,P$190)+'СЕТ СН'!$F$12</f>
        <v>150.40358289</v>
      </c>
      <c r="Q201" s="35">
        <f>SUMIFS(СВЦЭМ!$F$33:$F$776,СВЦЭМ!$A$33:$A$776,$A201,СВЦЭМ!$B$33:$B$776,Q$190)+'СЕТ СН'!$F$12</f>
        <v>151.66011979000001</v>
      </c>
      <c r="R201" s="35">
        <f>SUMIFS(СВЦЭМ!$F$33:$F$776,СВЦЭМ!$A$33:$A$776,$A201,СВЦЭМ!$B$33:$B$776,R$190)+'СЕТ СН'!$F$12</f>
        <v>150.78359227000001</v>
      </c>
      <c r="S201" s="35">
        <f>SUMIFS(СВЦЭМ!$F$33:$F$776,СВЦЭМ!$A$33:$A$776,$A201,СВЦЭМ!$B$33:$B$776,S$190)+'СЕТ СН'!$F$12</f>
        <v>151.22088285999999</v>
      </c>
      <c r="T201" s="35">
        <f>SUMIFS(СВЦЭМ!$F$33:$F$776,СВЦЭМ!$A$33:$A$776,$A201,СВЦЭМ!$B$33:$B$776,T$190)+'СЕТ СН'!$F$12</f>
        <v>148.76778598999999</v>
      </c>
      <c r="U201" s="35">
        <f>SUMIFS(СВЦЭМ!$F$33:$F$776,СВЦЭМ!$A$33:$A$776,$A201,СВЦЭМ!$B$33:$B$776,U$190)+'СЕТ СН'!$F$12</f>
        <v>145.68965901000001</v>
      </c>
      <c r="V201" s="35">
        <f>SUMIFS(СВЦЭМ!$F$33:$F$776,СВЦЭМ!$A$33:$A$776,$A201,СВЦЭМ!$B$33:$B$776,V$190)+'СЕТ СН'!$F$12</f>
        <v>143.54966504999999</v>
      </c>
      <c r="W201" s="35">
        <f>SUMIFS(СВЦЭМ!$F$33:$F$776,СВЦЭМ!$A$33:$A$776,$A201,СВЦЭМ!$B$33:$B$776,W$190)+'СЕТ СН'!$F$12</f>
        <v>146.28653546999999</v>
      </c>
      <c r="X201" s="35">
        <f>SUMIFS(СВЦЭМ!$F$33:$F$776,СВЦЭМ!$A$33:$A$776,$A201,СВЦЭМ!$B$33:$B$776,X$190)+'СЕТ СН'!$F$12</f>
        <v>151.23766369000001</v>
      </c>
      <c r="Y201" s="35">
        <f>SUMIFS(СВЦЭМ!$F$33:$F$776,СВЦЭМ!$A$33:$A$776,$A201,СВЦЭМ!$B$33:$B$776,Y$190)+'СЕТ СН'!$F$12</f>
        <v>168.90931205000001</v>
      </c>
    </row>
    <row r="202" spans="1:25" ht="15.75" x14ac:dyDescent="0.2">
      <c r="A202" s="34">
        <f t="shared" si="5"/>
        <v>43597</v>
      </c>
      <c r="B202" s="35">
        <f>SUMIFS(СВЦЭМ!$F$33:$F$776,СВЦЭМ!$A$33:$A$776,$A202,СВЦЭМ!$B$33:$B$776,B$190)+'СЕТ СН'!$F$12</f>
        <v>188.09210831999999</v>
      </c>
      <c r="C202" s="35">
        <f>SUMIFS(СВЦЭМ!$F$33:$F$776,СВЦЭМ!$A$33:$A$776,$A202,СВЦЭМ!$B$33:$B$776,C$190)+'СЕТ СН'!$F$12</f>
        <v>210.09326250000001</v>
      </c>
      <c r="D202" s="35">
        <f>SUMIFS(СВЦЭМ!$F$33:$F$776,СВЦЭМ!$A$33:$A$776,$A202,СВЦЭМ!$B$33:$B$776,D$190)+'СЕТ СН'!$F$12</f>
        <v>229.34384360999999</v>
      </c>
      <c r="E202" s="35">
        <f>SUMIFS(СВЦЭМ!$F$33:$F$776,СВЦЭМ!$A$33:$A$776,$A202,СВЦЭМ!$B$33:$B$776,E$190)+'СЕТ СН'!$F$12</f>
        <v>228.11195601</v>
      </c>
      <c r="F202" s="35">
        <f>SUMIFS(СВЦЭМ!$F$33:$F$776,СВЦЭМ!$A$33:$A$776,$A202,СВЦЭМ!$B$33:$B$776,F$190)+'СЕТ СН'!$F$12</f>
        <v>229.20933332000001</v>
      </c>
      <c r="G202" s="35">
        <f>SUMIFS(СВЦЭМ!$F$33:$F$776,СВЦЭМ!$A$33:$A$776,$A202,СВЦЭМ!$B$33:$B$776,G$190)+'СЕТ СН'!$F$12</f>
        <v>233.04174766</v>
      </c>
      <c r="H202" s="35">
        <f>SUMIFS(СВЦЭМ!$F$33:$F$776,СВЦЭМ!$A$33:$A$776,$A202,СВЦЭМ!$B$33:$B$776,H$190)+'СЕТ СН'!$F$12</f>
        <v>219.17385974000001</v>
      </c>
      <c r="I202" s="35">
        <f>SUMIFS(СВЦЭМ!$F$33:$F$776,СВЦЭМ!$A$33:$A$776,$A202,СВЦЭМ!$B$33:$B$776,I$190)+'СЕТ СН'!$F$12</f>
        <v>198.03222484</v>
      </c>
      <c r="J202" s="35">
        <f>SUMIFS(СВЦЭМ!$F$33:$F$776,СВЦЭМ!$A$33:$A$776,$A202,СВЦЭМ!$B$33:$B$776,J$190)+'СЕТ СН'!$F$12</f>
        <v>177.39623990000001</v>
      </c>
      <c r="K202" s="35">
        <f>SUMIFS(СВЦЭМ!$F$33:$F$776,СВЦЭМ!$A$33:$A$776,$A202,СВЦЭМ!$B$33:$B$776,K$190)+'СЕТ СН'!$F$12</f>
        <v>156.07110012000001</v>
      </c>
      <c r="L202" s="35">
        <f>SUMIFS(СВЦЭМ!$F$33:$F$776,СВЦЭМ!$A$33:$A$776,$A202,СВЦЭМ!$B$33:$B$776,L$190)+'СЕТ СН'!$F$12</f>
        <v>145.28635198999999</v>
      </c>
      <c r="M202" s="35">
        <f>SUMIFS(СВЦЭМ!$F$33:$F$776,СВЦЭМ!$A$33:$A$776,$A202,СВЦЭМ!$B$33:$B$776,M$190)+'СЕТ СН'!$F$12</f>
        <v>141.67735672000001</v>
      </c>
      <c r="N202" s="35">
        <f>SUMIFS(СВЦЭМ!$F$33:$F$776,СВЦЭМ!$A$33:$A$776,$A202,СВЦЭМ!$B$33:$B$776,N$190)+'СЕТ СН'!$F$12</f>
        <v>143.22667820000001</v>
      </c>
      <c r="O202" s="35">
        <f>SUMIFS(СВЦЭМ!$F$33:$F$776,СВЦЭМ!$A$33:$A$776,$A202,СВЦЭМ!$B$33:$B$776,O$190)+'СЕТ СН'!$F$12</f>
        <v>144.59741758999999</v>
      </c>
      <c r="P202" s="35">
        <f>SUMIFS(СВЦЭМ!$F$33:$F$776,СВЦЭМ!$A$33:$A$776,$A202,СВЦЭМ!$B$33:$B$776,P$190)+'СЕТ СН'!$F$12</f>
        <v>147.02463419</v>
      </c>
      <c r="Q202" s="35">
        <f>SUMIFS(СВЦЭМ!$F$33:$F$776,СВЦЭМ!$A$33:$A$776,$A202,СВЦЭМ!$B$33:$B$776,Q$190)+'СЕТ СН'!$F$12</f>
        <v>150.39530556</v>
      </c>
      <c r="R202" s="35">
        <f>SUMIFS(СВЦЭМ!$F$33:$F$776,СВЦЭМ!$A$33:$A$776,$A202,СВЦЭМ!$B$33:$B$776,R$190)+'СЕТ СН'!$F$12</f>
        <v>149.99966687</v>
      </c>
      <c r="S202" s="35">
        <f>SUMIFS(СВЦЭМ!$F$33:$F$776,СВЦЭМ!$A$33:$A$776,$A202,СВЦЭМ!$B$33:$B$776,S$190)+'СЕТ СН'!$F$12</f>
        <v>148.01513962999999</v>
      </c>
      <c r="T202" s="35">
        <f>SUMIFS(СВЦЭМ!$F$33:$F$776,СВЦЭМ!$A$33:$A$776,$A202,СВЦЭМ!$B$33:$B$776,T$190)+'СЕТ СН'!$F$12</f>
        <v>144.37258148000001</v>
      </c>
      <c r="U202" s="35">
        <f>SUMIFS(СВЦЭМ!$F$33:$F$776,СВЦЭМ!$A$33:$A$776,$A202,СВЦЭМ!$B$33:$B$776,U$190)+'СЕТ СН'!$F$12</f>
        <v>139.04366564</v>
      </c>
      <c r="V202" s="35">
        <f>SUMIFS(СВЦЭМ!$F$33:$F$776,СВЦЭМ!$A$33:$A$776,$A202,СВЦЭМ!$B$33:$B$776,V$190)+'СЕТ СН'!$F$12</f>
        <v>133.54315047</v>
      </c>
      <c r="W202" s="35">
        <f>SUMIFS(СВЦЭМ!$F$33:$F$776,СВЦЭМ!$A$33:$A$776,$A202,СВЦЭМ!$B$33:$B$776,W$190)+'СЕТ СН'!$F$12</f>
        <v>134.16591996</v>
      </c>
      <c r="X202" s="35">
        <f>SUMIFS(СВЦЭМ!$F$33:$F$776,СВЦЭМ!$A$33:$A$776,$A202,СВЦЭМ!$B$33:$B$776,X$190)+'СЕТ СН'!$F$12</f>
        <v>142.04231999999999</v>
      </c>
      <c r="Y202" s="35">
        <f>SUMIFS(СВЦЭМ!$F$33:$F$776,СВЦЭМ!$A$33:$A$776,$A202,СВЦЭМ!$B$33:$B$776,Y$190)+'СЕТ СН'!$F$12</f>
        <v>159.55858696000001</v>
      </c>
    </row>
    <row r="203" spans="1:25" ht="15.75" x14ac:dyDescent="0.2">
      <c r="A203" s="34">
        <f t="shared" si="5"/>
        <v>43598</v>
      </c>
      <c r="B203" s="35">
        <f>SUMIFS(СВЦЭМ!$F$33:$F$776,СВЦЭМ!$A$33:$A$776,$A203,СВЦЭМ!$B$33:$B$776,B$190)+'СЕТ СН'!$F$12</f>
        <v>165.54758802999999</v>
      </c>
      <c r="C203" s="35">
        <f>SUMIFS(СВЦЭМ!$F$33:$F$776,СВЦЭМ!$A$33:$A$776,$A203,СВЦЭМ!$B$33:$B$776,C$190)+'СЕТ СН'!$F$12</f>
        <v>187.85100356999999</v>
      </c>
      <c r="D203" s="35">
        <f>SUMIFS(СВЦЭМ!$F$33:$F$776,СВЦЭМ!$A$33:$A$776,$A203,СВЦЭМ!$B$33:$B$776,D$190)+'СЕТ СН'!$F$12</f>
        <v>210.90489753</v>
      </c>
      <c r="E203" s="35">
        <f>SUMIFS(СВЦЭМ!$F$33:$F$776,СВЦЭМ!$A$33:$A$776,$A203,СВЦЭМ!$B$33:$B$776,E$190)+'СЕТ СН'!$F$12</f>
        <v>213.72395323000001</v>
      </c>
      <c r="F203" s="35">
        <f>SUMIFS(СВЦЭМ!$F$33:$F$776,СВЦЭМ!$A$33:$A$776,$A203,СВЦЭМ!$B$33:$B$776,F$190)+'СЕТ СН'!$F$12</f>
        <v>216.11220800000001</v>
      </c>
      <c r="G203" s="35">
        <f>SUMIFS(СВЦЭМ!$F$33:$F$776,СВЦЭМ!$A$33:$A$776,$A203,СВЦЭМ!$B$33:$B$776,G$190)+'СЕТ СН'!$F$12</f>
        <v>215.42639198000001</v>
      </c>
      <c r="H203" s="35">
        <f>SUMIFS(СВЦЭМ!$F$33:$F$776,СВЦЭМ!$A$33:$A$776,$A203,СВЦЭМ!$B$33:$B$776,H$190)+'СЕТ СН'!$F$12</f>
        <v>200.12566670000001</v>
      </c>
      <c r="I203" s="35">
        <f>SUMIFS(СВЦЭМ!$F$33:$F$776,СВЦЭМ!$A$33:$A$776,$A203,СВЦЭМ!$B$33:$B$776,I$190)+'СЕТ СН'!$F$12</f>
        <v>177.93782037</v>
      </c>
      <c r="J203" s="35">
        <f>SUMIFS(СВЦЭМ!$F$33:$F$776,СВЦЭМ!$A$33:$A$776,$A203,СВЦЭМ!$B$33:$B$776,J$190)+'СЕТ СН'!$F$12</f>
        <v>163.89103037000001</v>
      </c>
      <c r="K203" s="35">
        <f>SUMIFS(СВЦЭМ!$F$33:$F$776,СВЦЭМ!$A$33:$A$776,$A203,СВЦЭМ!$B$33:$B$776,K$190)+'СЕТ СН'!$F$12</f>
        <v>158.10820365000001</v>
      </c>
      <c r="L203" s="35">
        <f>SUMIFS(СВЦЭМ!$F$33:$F$776,СВЦЭМ!$A$33:$A$776,$A203,СВЦЭМ!$B$33:$B$776,L$190)+'СЕТ СН'!$F$12</f>
        <v>152.58462822999999</v>
      </c>
      <c r="M203" s="35">
        <f>SUMIFS(СВЦЭМ!$F$33:$F$776,СВЦЭМ!$A$33:$A$776,$A203,СВЦЭМ!$B$33:$B$776,M$190)+'СЕТ СН'!$F$12</f>
        <v>152.03988201999999</v>
      </c>
      <c r="N203" s="35">
        <f>SUMIFS(СВЦЭМ!$F$33:$F$776,СВЦЭМ!$A$33:$A$776,$A203,СВЦЭМ!$B$33:$B$776,N$190)+'СЕТ СН'!$F$12</f>
        <v>150.84103809999999</v>
      </c>
      <c r="O203" s="35">
        <f>SUMIFS(СВЦЭМ!$F$33:$F$776,СВЦЭМ!$A$33:$A$776,$A203,СВЦЭМ!$B$33:$B$776,O$190)+'СЕТ СН'!$F$12</f>
        <v>152.73046514999999</v>
      </c>
      <c r="P203" s="35">
        <f>SUMIFS(СВЦЭМ!$F$33:$F$776,СВЦЭМ!$A$33:$A$776,$A203,СВЦЭМ!$B$33:$B$776,P$190)+'СЕТ СН'!$F$12</f>
        <v>154.80060139</v>
      </c>
      <c r="Q203" s="35">
        <f>SUMIFS(СВЦЭМ!$F$33:$F$776,СВЦЭМ!$A$33:$A$776,$A203,СВЦЭМ!$B$33:$B$776,Q$190)+'СЕТ СН'!$F$12</f>
        <v>153.62315477999999</v>
      </c>
      <c r="R203" s="35">
        <f>SUMIFS(СВЦЭМ!$F$33:$F$776,СВЦЭМ!$A$33:$A$776,$A203,СВЦЭМ!$B$33:$B$776,R$190)+'СЕТ СН'!$F$12</f>
        <v>155.326471</v>
      </c>
      <c r="S203" s="35">
        <f>SUMIFS(СВЦЭМ!$F$33:$F$776,СВЦЭМ!$A$33:$A$776,$A203,СВЦЭМ!$B$33:$B$776,S$190)+'СЕТ СН'!$F$12</f>
        <v>155.83915052</v>
      </c>
      <c r="T203" s="35">
        <f>SUMIFS(СВЦЭМ!$F$33:$F$776,СВЦЭМ!$A$33:$A$776,$A203,СВЦЭМ!$B$33:$B$776,T$190)+'СЕТ СН'!$F$12</f>
        <v>153.46855633999999</v>
      </c>
      <c r="U203" s="35">
        <f>SUMIFS(СВЦЭМ!$F$33:$F$776,СВЦЭМ!$A$33:$A$776,$A203,СВЦЭМ!$B$33:$B$776,U$190)+'СЕТ СН'!$F$12</f>
        <v>153.55699509999999</v>
      </c>
      <c r="V203" s="35">
        <f>SUMIFS(СВЦЭМ!$F$33:$F$776,СВЦЭМ!$A$33:$A$776,$A203,СВЦЭМ!$B$33:$B$776,V$190)+'СЕТ СН'!$F$12</f>
        <v>154.26410442</v>
      </c>
      <c r="W203" s="35">
        <f>SUMIFS(СВЦЭМ!$F$33:$F$776,СВЦЭМ!$A$33:$A$776,$A203,СВЦЭМ!$B$33:$B$776,W$190)+'СЕТ СН'!$F$12</f>
        <v>149.97895632999999</v>
      </c>
      <c r="X203" s="35">
        <f>SUMIFS(СВЦЭМ!$F$33:$F$776,СВЦЭМ!$A$33:$A$776,$A203,СВЦЭМ!$B$33:$B$776,X$190)+'СЕТ СН'!$F$12</f>
        <v>158.33413476999999</v>
      </c>
      <c r="Y203" s="35">
        <f>SUMIFS(СВЦЭМ!$F$33:$F$776,СВЦЭМ!$A$33:$A$776,$A203,СВЦЭМ!$B$33:$B$776,Y$190)+'СЕТ СН'!$F$12</f>
        <v>171.7416819</v>
      </c>
    </row>
    <row r="204" spans="1:25" ht="15.75" x14ac:dyDescent="0.2">
      <c r="A204" s="34">
        <f t="shared" si="5"/>
        <v>43599</v>
      </c>
      <c r="B204" s="35">
        <f>SUMIFS(СВЦЭМ!$F$33:$F$776,СВЦЭМ!$A$33:$A$776,$A204,СВЦЭМ!$B$33:$B$776,B$190)+'СЕТ СН'!$F$12</f>
        <v>192.02980964</v>
      </c>
      <c r="C204" s="35">
        <f>SUMIFS(СВЦЭМ!$F$33:$F$776,СВЦЭМ!$A$33:$A$776,$A204,СВЦЭМ!$B$33:$B$776,C$190)+'СЕТ СН'!$F$12</f>
        <v>217.61023764000001</v>
      </c>
      <c r="D204" s="35">
        <f>SUMIFS(СВЦЭМ!$F$33:$F$776,СВЦЭМ!$A$33:$A$776,$A204,СВЦЭМ!$B$33:$B$776,D$190)+'СЕТ СН'!$F$12</f>
        <v>239.18825301999999</v>
      </c>
      <c r="E204" s="35">
        <f>SUMIFS(СВЦЭМ!$F$33:$F$776,СВЦЭМ!$A$33:$A$776,$A204,СВЦЭМ!$B$33:$B$776,E$190)+'СЕТ СН'!$F$12</f>
        <v>240.47822062</v>
      </c>
      <c r="F204" s="35">
        <f>SUMIFS(СВЦЭМ!$F$33:$F$776,СВЦЭМ!$A$33:$A$776,$A204,СВЦЭМ!$B$33:$B$776,F$190)+'СЕТ СН'!$F$12</f>
        <v>240.48626884999999</v>
      </c>
      <c r="G204" s="35">
        <f>SUMIFS(СВЦЭМ!$F$33:$F$776,СВЦЭМ!$A$33:$A$776,$A204,СВЦЭМ!$B$33:$B$776,G$190)+'СЕТ СН'!$F$12</f>
        <v>235.3921033</v>
      </c>
      <c r="H204" s="35">
        <f>SUMIFS(СВЦЭМ!$F$33:$F$776,СВЦЭМ!$A$33:$A$776,$A204,СВЦЭМ!$B$33:$B$776,H$190)+'СЕТ СН'!$F$12</f>
        <v>208.11101016999999</v>
      </c>
      <c r="I204" s="35">
        <f>SUMIFS(СВЦЭМ!$F$33:$F$776,СВЦЭМ!$A$33:$A$776,$A204,СВЦЭМ!$B$33:$B$776,I$190)+'СЕТ СН'!$F$12</f>
        <v>180.24547404</v>
      </c>
      <c r="J204" s="35">
        <f>SUMIFS(СВЦЭМ!$F$33:$F$776,СВЦЭМ!$A$33:$A$776,$A204,СВЦЭМ!$B$33:$B$776,J$190)+'СЕТ СН'!$F$12</f>
        <v>166.34480346999999</v>
      </c>
      <c r="K204" s="35">
        <f>SUMIFS(СВЦЭМ!$F$33:$F$776,СВЦЭМ!$A$33:$A$776,$A204,СВЦЭМ!$B$33:$B$776,K$190)+'СЕТ СН'!$F$12</f>
        <v>152.06846705000001</v>
      </c>
      <c r="L204" s="35">
        <f>SUMIFS(СВЦЭМ!$F$33:$F$776,СВЦЭМ!$A$33:$A$776,$A204,СВЦЭМ!$B$33:$B$776,L$190)+'СЕТ СН'!$F$12</f>
        <v>148.32343383</v>
      </c>
      <c r="M204" s="35">
        <f>SUMIFS(СВЦЭМ!$F$33:$F$776,СВЦЭМ!$A$33:$A$776,$A204,СВЦЭМ!$B$33:$B$776,M$190)+'СЕТ СН'!$F$12</f>
        <v>147.28969179000001</v>
      </c>
      <c r="N204" s="35">
        <f>SUMIFS(СВЦЭМ!$F$33:$F$776,СВЦЭМ!$A$33:$A$776,$A204,СВЦЭМ!$B$33:$B$776,N$190)+'СЕТ СН'!$F$12</f>
        <v>148.51850077</v>
      </c>
      <c r="O204" s="35">
        <f>SUMIFS(СВЦЭМ!$F$33:$F$776,СВЦЭМ!$A$33:$A$776,$A204,СВЦЭМ!$B$33:$B$776,O$190)+'СЕТ СН'!$F$12</f>
        <v>150.34196428000001</v>
      </c>
      <c r="P204" s="35">
        <f>SUMIFS(СВЦЭМ!$F$33:$F$776,СВЦЭМ!$A$33:$A$776,$A204,СВЦЭМ!$B$33:$B$776,P$190)+'СЕТ СН'!$F$12</f>
        <v>152.89351915</v>
      </c>
      <c r="Q204" s="35">
        <f>SUMIFS(СВЦЭМ!$F$33:$F$776,СВЦЭМ!$A$33:$A$776,$A204,СВЦЭМ!$B$33:$B$776,Q$190)+'СЕТ СН'!$F$12</f>
        <v>153.41203353</v>
      </c>
      <c r="R204" s="35">
        <f>SUMIFS(СВЦЭМ!$F$33:$F$776,СВЦЭМ!$A$33:$A$776,$A204,СВЦЭМ!$B$33:$B$776,R$190)+'СЕТ СН'!$F$12</f>
        <v>152.01600988999999</v>
      </c>
      <c r="S204" s="35">
        <f>SUMIFS(СВЦЭМ!$F$33:$F$776,СВЦЭМ!$A$33:$A$776,$A204,СВЦЭМ!$B$33:$B$776,S$190)+'СЕТ СН'!$F$12</f>
        <v>152.31921851000001</v>
      </c>
      <c r="T204" s="35">
        <f>SUMIFS(СВЦЭМ!$F$33:$F$776,СВЦЭМ!$A$33:$A$776,$A204,СВЦЭМ!$B$33:$B$776,T$190)+'СЕТ СН'!$F$12</f>
        <v>151.45216219</v>
      </c>
      <c r="U204" s="35">
        <f>SUMIFS(СВЦЭМ!$F$33:$F$776,СВЦЭМ!$A$33:$A$776,$A204,СВЦЭМ!$B$33:$B$776,U$190)+'СЕТ СН'!$F$12</f>
        <v>146.66580894000001</v>
      </c>
      <c r="V204" s="35">
        <f>SUMIFS(СВЦЭМ!$F$33:$F$776,СВЦЭМ!$A$33:$A$776,$A204,СВЦЭМ!$B$33:$B$776,V$190)+'СЕТ СН'!$F$12</f>
        <v>144.15023421000001</v>
      </c>
      <c r="W204" s="35">
        <f>SUMIFS(СВЦЭМ!$F$33:$F$776,СВЦЭМ!$A$33:$A$776,$A204,СВЦЭМ!$B$33:$B$776,W$190)+'СЕТ СН'!$F$12</f>
        <v>147.34803496999999</v>
      </c>
      <c r="X204" s="35">
        <f>SUMIFS(СВЦЭМ!$F$33:$F$776,СВЦЭМ!$A$33:$A$776,$A204,СВЦЭМ!$B$33:$B$776,X$190)+'СЕТ СН'!$F$12</f>
        <v>142.62990228999999</v>
      </c>
      <c r="Y204" s="35">
        <f>SUMIFS(СВЦЭМ!$F$33:$F$776,СВЦЭМ!$A$33:$A$776,$A204,СВЦЭМ!$B$33:$B$776,Y$190)+'СЕТ СН'!$F$12</f>
        <v>158.62991363</v>
      </c>
    </row>
    <row r="205" spans="1:25" ht="15.75" x14ac:dyDescent="0.2">
      <c r="A205" s="34">
        <f t="shared" si="5"/>
        <v>43600</v>
      </c>
      <c r="B205" s="35">
        <f>SUMIFS(СВЦЭМ!$F$33:$F$776,СВЦЭМ!$A$33:$A$776,$A205,СВЦЭМ!$B$33:$B$776,B$190)+'СЕТ СН'!$F$12</f>
        <v>176.50631442</v>
      </c>
      <c r="C205" s="35">
        <f>SUMIFS(СВЦЭМ!$F$33:$F$776,СВЦЭМ!$A$33:$A$776,$A205,СВЦЭМ!$B$33:$B$776,C$190)+'СЕТ СН'!$F$12</f>
        <v>194.72115596</v>
      </c>
      <c r="D205" s="35">
        <f>SUMIFS(СВЦЭМ!$F$33:$F$776,СВЦЭМ!$A$33:$A$776,$A205,СВЦЭМ!$B$33:$B$776,D$190)+'СЕТ СН'!$F$12</f>
        <v>214.94014996999999</v>
      </c>
      <c r="E205" s="35">
        <f>SUMIFS(СВЦЭМ!$F$33:$F$776,СВЦЭМ!$A$33:$A$776,$A205,СВЦЭМ!$B$33:$B$776,E$190)+'СЕТ СН'!$F$12</f>
        <v>217.69671452</v>
      </c>
      <c r="F205" s="35">
        <f>SUMIFS(СВЦЭМ!$F$33:$F$776,СВЦЭМ!$A$33:$A$776,$A205,СВЦЭМ!$B$33:$B$776,F$190)+'СЕТ СН'!$F$12</f>
        <v>220.17509127</v>
      </c>
      <c r="G205" s="35">
        <f>SUMIFS(СВЦЭМ!$F$33:$F$776,СВЦЭМ!$A$33:$A$776,$A205,СВЦЭМ!$B$33:$B$776,G$190)+'СЕТ СН'!$F$12</f>
        <v>217.80342533999999</v>
      </c>
      <c r="H205" s="35">
        <f>SUMIFS(СВЦЭМ!$F$33:$F$776,СВЦЭМ!$A$33:$A$776,$A205,СВЦЭМ!$B$33:$B$776,H$190)+'СЕТ СН'!$F$12</f>
        <v>195.99232054999999</v>
      </c>
      <c r="I205" s="35">
        <f>SUMIFS(СВЦЭМ!$F$33:$F$776,СВЦЭМ!$A$33:$A$776,$A205,СВЦЭМ!$B$33:$B$776,I$190)+'СЕТ СН'!$F$12</f>
        <v>175.44356654000001</v>
      </c>
      <c r="J205" s="35">
        <f>SUMIFS(СВЦЭМ!$F$33:$F$776,СВЦЭМ!$A$33:$A$776,$A205,СВЦЭМ!$B$33:$B$776,J$190)+'СЕТ СН'!$F$12</f>
        <v>162.03326267</v>
      </c>
      <c r="K205" s="35">
        <f>SUMIFS(СВЦЭМ!$F$33:$F$776,СВЦЭМ!$A$33:$A$776,$A205,СВЦЭМ!$B$33:$B$776,K$190)+'СЕТ СН'!$F$12</f>
        <v>149.87844953000001</v>
      </c>
      <c r="L205" s="35">
        <f>SUMIFS(СВЦЭМ!$F$33:$F$776,СВЦЭМ!$A$33:$A$776,$A205,СВЦЭМ!$B$33:$B$776,L$190)+'СЕТ СН'!$F$12</f>
        <v>146.13380769</v>
      </c>
      <c r="M205" s="35">
        <f>SUMIFS(СВЦЭМ!$F$33:$F$776,СВЦЭМ!$A$33:$A$776,$A205,СВЦЭМ!$B$33:$B$776,M$190)+'СЕТ СН'!$F$12</f>
        <v>148.57572041</v>
      </c>
      <c r="N205" s="35">
        <f>SUMIFS(СВЦЭМ!$F$33:$F$776,СВЦЭМ!$A$33:$A$776,$A205,СВЦЭМ!$B$33:$B$776,N$190)+'СЕТ СН'!$F$12</f>
        <v>147.45196607</v>
      </c>
      <c r="O205" s="35">
        <f>SUMIFS(СВЦЭМ!$F$33:$F$776,СВЦЭМ!$A$33:$A$776,$A205,СВЦЭМ!$B$33:$B$776,O$190)+'СЕТ СН'!$F$12</f>
        <v>150.4094302</v>
      </c>
      <c r="P205" s="35">
        <f>SUMIFS(СВЦЭМ!$F$33:$F$776,СВЦЭМ!$A$33:$A$776,$A205,СВЦЭМ!$B$33:$B$776,P$190)+'СЕТ СН'!$F$12</f>
        <v>151.67314035999999</v>
      </c>
      <c r="Q205" s="35">
        <f>SUMIFS(СВЦЭМ!$F$33:$F$776,СВЦЭМ!$A$33:$A$776,$A205,СВЦЭМ!$B$33:$B$776,Q$190)+'СЕТ СН'!$F$12</f>
        <v>150.91580259</v>
      </c>
      <c r="R205" s="35">
        <f>SUMIFS(СВЦЭМ!$F$33:$F$776,СВЦЭМ!$A$33:$A$776,$A205,СВЦЭМ!$B$33:$B$776,R$190)+'СЕТ СН'!$F$12</f>
        <v>151.51014455999999</v>
      </c>
      <c r="S205" s="35">
        <f>SUMIFS(СВЦЭМ!$F$33:$F$776,СВЦЭМ!$A$33:$A$776,$A205,СВЦЭМ!$B$33:$B$776,S$190)+'СЕТ СН'!$F$12</f>
        <v>155.95883351000001</v>
      </c>
      <c r="T205" s="35">
        <f>SUMIFS(СВЦЭМ!$F$33:$F$776,СВЦЭМ!$A$33:$A$776,$A205,СВЦЭМ!$B$33:$B$776,T$190)+'СЕТ СН'!$F$12</f>
        <v>155.63475528999999</v>
      </c>
      <c r="U205" s="35">
        <f>SUMIFS(СВЦЭМ!$F$33:$F$776,СВЦЭМ!$A$33:$A$776,$A205,СВЦЭМ!$B$33:$B$776,U$190)+'СЕТ СН'!$F$12</f>
        <v>153.36995053000001</v>
      </c>
      <c r="V205" s="35">
        <f>SUMIFS(СВЦЭМ!$F$33:$F$776,СВЦЭМ!$A$33:$A$776,$A205,СВЦЭМ!$B$33:$B$776,V$190)+'СЕТ СН'!$F$12</f>
        <v>150.64357139000001</v>
      </c>
      <c r="W205" s="35">
        <f>SUMIFS(СВЦЭМ!$F$33:$F$776,СВЦЭМ!$A$33:$A$776,$A205,СВЦЭМ!$B$33:$B$776,W$190)+'СЕТ СН'!$F$12</f>
        <v>151.04587244000001</v>
      </c>
      <c r="X205" s="35">
        <f>SUMIFS(СВЦЭМ!$F$33:$F$776,СВЦЭМ!$A$33:$A$776,$A205,СВЦЭМ!$B$33:$B$776,X$190)+'СЕТ СН'!$F$12</f>
        <v>151.93583605000001</v>
      </c>
      <c r="Y205" s="35">
        <f>SUMIFS(СВЦЭМ!$F$33:$F$776,СВЦЭМ!$A$33:$A$776,$A205,СВЦЭМ!$B$33:$B$776,Y$190)+'СЕТ СН'!$F$12</f>
        <v>169.78087877999999</v>
      </c>
    </row>
    <row r="206" spans="1:25" ht="15.75" x14ac:dyDescent="0.2">
      <c r="A206" s="34">
        <f t="shared" si="5"/>
        <v>43601</v>
      </c>
      <c r="B206" s="35">
        <f>SUMIFS(СВЦЭМ!$F$33:$F$776,СВЦЭМ!$A$33:$A$776,$A206,СВЦЭМ!$B$33:$B$776,B$190)+'СЕТ СН'!$F$12</f>
        <v>179.80343354999999</v>
      </c>
      <c r="C206" s="35">
        <f>SUMIFS(СВЦЭМ!$F$33:$F$776,СВЦЭМ!$A$33:$A$776,$A206,СВЦЭМ!$B$33:$B$776,C$190)+'СЕТ СН'!$F$12</f>
        <v>206.03371222999999</v>
      </c>
      <c r="D206" s="35">
        <f>SUMIFS(СВЦЭМ!$F$33:$F$776,СВЦЭМ!$A$33:$A$776,$A206,СВЦЭМ!$B$33:$B$776,D$190)+'СЕТ СН'!$F$12</f>
        <v>221.95957419000001</v>
      </c>
      <c r="E206" s="35">
        <f>SUMIFS(СВЦЭМ!$F$33:$F$776,СВЦЭМ!$A$33:$A$776,$A206,СВЦЭМ!$B$33:$B$776,E$190)+'СЕТ СН'!$F$12</f>
        <v>225.93136863000001</v>
      </c>
      <c r="F206" s="35">
        <f>SUMIFS(СВЦЭМ!$F$33:$F$776,СВЦЭМ!$A$33:$A$776,$A206,СВЦЭМ!$B$33:$B$776,F$190)+'СЕТ СН'!$F$12</f>
        <v>226.75079808999999</v>
      </c>
      <c r="G206" s="35">
        <f>SUMIFS(СВЦЭМ!$F$33:$F$776,СВЦЭМ!$A$33:$A$776,$A206,СВЦЭМ!$B$33:$B$776,G$190)+'СЕТ СН'!$F$12</f>
        <v>222.31379752999999</v>
      </c>
      <c r="H206" s="35">
        <f>SUMIFS(СВЦЭМ!$F$33:$F$776,СВЦЭМ!$A$33:$A$776,$A206,СВЦЭМ!$B$33:$B$776,H$190)+'СЕТ СН'!$F$12</f>
        <v>203.60969818000001</v>
      </c>
      <c r="I206" s="35">
        <f>SUMIFS(СВЦЭМ!$F$33:$F$776,СВЦЭМ!$A$33:$A$776,$A206,СВЦЭМ!$B$33:$B$776,I$190)+'СЕТ СН'!$F$12</f>
        <v>173.34207179000001</v>
      </c>
      <c r="J206" s="35">
        <f>SUMIFS(СВЦЭМ!$F$33:$F$776,СВЦЭМ!$A$33:$A$776,$A206,СВЦЭМ!$B$33:$B$776,J$190)+'СЕТ СН'!$F$12</f>
        <v>161.22830726000001</v>
      </c>
      <c r="K206" s="35">
        <f>SUMIFS(СВЦЭМ!$F$33:$F$776,СВЦЭМ!$A$33:$A$776,$A206,СВЦЭМ!$B$33:$B$776,K$190)+'СЕТ СН'!$F$12</f>
        <v>147.81639594000001</v>
      </c>
      <c r="L206" s="35">
        <f>SUMIFS(СВЦЭМ!$F$33:$F$776,СВЦЭМ!$A$33:$A$776,$A206,СВЦЭМ!$B$33:$B$776,L$190)+'СЕТ СН'!$F$12</f>
        <v>142.84514086999999</v>
      </c>
      <c r="M206" s="35">
        <f>SUMIFS(СВЦЭМ!$F$33:$F$776,СВЦЭМ!$A$33:$A$776,$A206,СВЦЭМ!$B$33:$B$776,M$190)+'СЕТ СН'!$F$12</f>
        <v>144.16422882000001</v>
      </c>
      <c r="N206" s="35">
        <f>SUMIFS(СВЦЭМ!$F$33:$F$776,СВЦЭМ!$A$33:$A$776,$A206,СВЦЭМ!$B$33:$B$776,N$190)+'СЕТ СН'!$F$12</f>
        <v>144.13571847</v>
      </c>
      <c r="O206" s="35">
        <f>SUMIFS(СВЦЭМ!$F$33:$F$776,СВЦЭМ!$A$33:$A$776,$A206,СВЦЭМ!$B$33:$B$776,O$190)+'СЕТ СН'!$F$12</f>
        <v>144.46204037999999</v>
      </c>
      <c r="P206" s="35">
        <f>SUMIFS(СВЦЭМ!$F$33:$F$776,СВЦЭМ!$A$33:$A$776,$A206,СВЦЭМ!$B$33:$B$776,P$190)+'СЕТ СН'!$F$12</f>
        <v>144.27232846999999</v>
      </c>
      <c r="Q206" s="35">
        <f>SUMIFS(СВЦЭМ!$F$33:$F$776,СВЦЭМ!$A$33:$A$776,$A206,СВЦЭМ!$B$33:$B$776,Q$190)+'СЕТ СН'!$F$12</f>
        <v>144.59502212000001</v>
      </c>
      <c r="R206" s="35">
        <f>SUMIFS(СВЦЭМ!$F$33:$F$776,СВЦЭМ!$A$33:$A$776,$A206,СВЦЭМ!$B$33:$B$776,R$190)+'СЕТ СН'!$F$12</f>
        <v>144.62088757000001</v>
      </c>
      <c r="S206" s="35">
        <f>SUMIFS(СВЦЭМ!$F$33:$F$776,СВЦЭМ!$A$33:$A$776,$A206,СВЦЭМ!$B$33:$B$776,S$190)+'СЕТ СН'!$F$12</f>
        <v>144.89658707999999</v>
      </c>
      <c r="T206" s="35">
        <f>SUMIFS(СВЦЭМ!$F$33:$F$776,СВЦЭМ!$A$33:$A$776,$A206,СВЦЭМ!$B$33:$B$776,T$190)+'СЕТ СН'!$F$12</f>
        <v>143.73382117</v>
      </c>
      <c r="U206" s="35">
        <f>SUMIFS(СВЦЭМ!$F$33:$F$776,СВЦЭМ!$A$33:$A$776,$A206,СВЦЭМ!$B$33:$B$776,U$190)+'СЕТ СН'!$F$12</f>
        <v>142.05488242999999</v>
      </c>
      <c r="V206" s="35">
        <f>SUMIFS(СВЦЭМ!$F$33:$F$776,СВЦЭМ!$A$33:$A$776,$A206,СВЦЭМ!$B$33:$B$776,V$190)+'СЕТ СН'!$F$12</f>
        <v>139.79278361999999</v>
      </c>
      <c r="W206" s="35">
        <f>SUMIFS(СВЦЭМ!$F$33:$F$776,СВЦЭМ!$A$33:$A$776,$A206,СВЦЭМ!$B$33:$B$776,W$190)+'СЕТ СН'!$F$12</f>
        <v>136.65270093000001</v>
      </c>
      <c r="X206" s="35">
        <f>SUMIFS(СВЦЭМ!$F$33:$F$776,СВЦЭМ!$A$33:$A$776,$A206,СВЦЭМ!$B$33:$B$776,X$190)+'СЕТ СН'!$F$12</f>
        <v>142.70465768</v>
      </c>
      <c r="Y206" s="35">
        <f>SUMIFS(СВЦЭМ!$F$33:$F$776,СВЦЭМ!$A$33:$A$776,$A206,СВЦЭМ!$B$33:$B$776,Y$190)+'СЕТ СН'!$F$12</f>
        <v>163.99353608999999</v>
      </c>
    </row>
    <row r="207" spans="1:25" ht="15.75" x14ac:dyDescent="0.2">
      <c r="A207" s="34">
        <f t="shared" si="5"/>
        <v>43602</v>
      </c>
      <c r="B207" s="35">
        <f>SUMIFS(СВЦЭМ!$F$33:$F$776,СВЦЭМ!$A$33:$A$776,$A207,СВЦЭМ!$B$33:$B$776,B$190)+'СЕТ СН'!$F$12</f>
        <v>190.35218354</v>
      </c>
      <c r="C207" s="35">
        <f>SUMIFS(СВЦЭМ!$F$33:$F$776,СВЦЭМ!$A$33:$A$776,$A207,СВЦЭМ!$B$33:$B$776,C$190)+'СЕТ СН'!$F$12</f>
        <v>212.83048295</v>
      </c>
      <c r="D207" s="35">
        <f>SUMIFS(СВЦЭМ!$F$33:$F$776,СВЦЭМ!$A$33:$A$776,$A207,СВЦЭМ!$B$33:$B$776,D$190)+'СЕТ СН'!$F$12</f>
        <v>228.57528163999999</v>
      </c>
      <c r="E207" s="35">
        <f>SUMIFS(СВЦЭМ!$F$33:$F$776,СВЦЭМ!$A$33:$A$776,$A207,СВЦЭМ!$B$33:$B$776,E$190)+'СЕТ СН'!$F$12</f>
        <v>232.49953980000001</v>
      </c>
      <c r="F207" s="35">
        <f>SUMIFS(СВЦЭМ!$F$33:$F$776,СВЦЭМ!$A$33:$A$776,$A207,СВЦЭМ!$B$33:$B$776,F$190)+'СЕТ СН'!$F$12</f>
        <v>233.19717961000001</v>
      </c>
      <c r="G207" s="35">
        <f>SUMIFS(СВЦЭМ!$F$33:$F$776,СВЦЭМ!$A$33:$A$776,$A207,СВЦЭМ!$B$33:$B$776,G$190)+'СЕТ СН'!$F$12</f>
        <v>228.89961148</v>
      </c>
      <c r="H207" s="35">
        <f>SUMIFS(СВЦЭМ!$F$33:$F$776,СВЦЭМ!$A$33:$A$776,$A207,СВЦЭМ!$B$33:$B$776,H$190)+'СЕТ СН'!$F$12</f>
        <v>210.55694507999999</v>
      </c>
      <c r="I207" s="35">
        <f>SUMIFS(СВЦЭМ!$F$33:$F$776,СВЦЭМ!$A$33:$A$776,$A207,СВЦЭМ!$B$33:$B$776,I$190)+'СЕТ СН'!$F$12</f>
        <v>181.28715034000001</v>
      </c>
      <c r="J207" s="35">
        <f>SUMIFS(СВЦЭМ!$F$33:$F$776,СВЦЭМ!$A$33:$A$776,$A207,СВЦЭМ!$B$33:$B$776,J$190)+'СЕТ СН'!$F$12</f>
        <v>159.44806729999999</v>
      </c>
      <c r="K207" s="35">
        <f>SUMIFS(СВЦЭМ!$F$33:$F$776,СВЦЭМ!$A$33:$A$776,$A207,СВЦЭМ!$B$33:$B$776,K$190)+'СЕТ СН'!$F$12</f>
        <v>142.04268338</v>
      </c>
      <c r="L207" s="35">
        <f>SUMIFS(СВЦЭМ!$F$33:$F$776,СВЦЭМ!$A$33:$A$776,$A207,СВЦЭМ!$B$33:$B$776,L$190)+'СЕТ СН'!$F$12</f>
        <v>139.40570002000001</v>
      </c>
      <c r="M207" s="35">
        <f>SUMIFS(СВЦЭМ!$F$33:$F$776,СВЦЭМ!$A$33:$A$776,$A207,СВЦЭМ!$B$33:$B$776,M$190)+'СЕТ СН'!$F$12</f>
        <v>140.75162180999999</v>
      </c>
      <c r="N207" s="35">
        <f>SUMIFS(СВЦЭМ!$F$33:$F$776,СВЦЭМ!$A$33:$A$776,$A207,СВЦЭМ!$B$33:$B$776,N$190)+'СЕТ СН'!$F$12</f>
        <v>140.76095828999999</v>
      </c>
      <c r="O207" s="35">
        <f>SUMIFS(СВЦЭМ!$F$33:$F$776,СВЦЭМ!$A$33:$A$776,$A207,СВЦЭМ!$B$33:$B$776,O$190)+'СЕТ СН'!$F$12</f>
        <v>141.35354597</v>
      </c>
      <c r="P207" s="35">
        <f>SUMIFS(СВЦЭМ!$F$33:$F$776,СВЦЭМ!$A$33:$A$776,$A207,СВЦЭМ!$B$33:$B$776,P$190)+'СЕТ СН'!$F$12</f>
        <v>143.23659789000001</v>
      </c>
      <c r="Q207" s="35">
        <f>SUMIFS(СВЦЭМ!$F$33:$F$776,СВЦЭМ!$A$33:$A$776,$A207,СВЦЭМ!$B$33:$B$776,Q$190)+'СЕТ СН'!$F$12</f>
        <v>143.18788269999999</v>
      </c>
      <c r="R207" s="35">
        <f>SUMIFS(СВЦЭМ!$F$33:$F$776,СВЦЭМ!$A$33:$A$776,$A207,СВЦЭМ!$B$33:$B$776,R$190)+'СЕТ СН'!$F$12</f>
        <v>143.29225923000001</v>
      </c>
      <c r="S207" s="35">
        <f>SUMIFS(СВЦЭМ!$F$33:$F$776,СВЦЭМ!$A$33:$A$776,$A207,СВЦЭМ!$B$33:$B$776,S$190)+'СЕТ СН'!$F$12</f>
        <v>144.01540514999999</v>
      </c>
      <c r="T207" s="35">
        <f>SUMIFS(СВЦЭМ!$F$33:$F$776,СВЦЭМ!$A$33:$A$776,$A207,СВЦЭМ!$B$33:$B$776,T$190)+'СЕТ СН'!$F$12</f>
        <v>144.00332306999999</v>
      </c>
      <c r="U207" s="35">
        <f>SUMIFS(СВЦЭМ!$F$33:$F$776,СВЦЭМ!$A$33:$A$776,$A207,СВЦЭМ!$B$33:$B$776,U$190)+'СЕТ СН'!$F$12</f>
        <v>143.08627231</v>
      </c>
      <c r="V207" s="35">
        <f>SUMIFS(СВЦЭМ!$F$33:$F$776,СВЦЭМ!$A$33:$A$776,$A207,СВЦЭМ!$B$33:$B$776,V$190)+'СЕТ СН'!$F$12</f>
        <v>140.35303095</v>
      </c>
      <c r="W207" s="35">
        <f>SUMIFS(СВЦЭМ!$F$33:$F$776,СВЦЭМ!$A$33:$A$776,$A207,СВЦЭМ!$B$33:$B$776,W$190)+'СЕТ СН'!$F$12</f>
        <v>138.35804096000001</v>
      </c>
      <c r="X207" s="35">
        <f>SUMIFS(СВЦЭМ!$F$33:$F$776,СВЦЭМ!$A$33:$A$776,$A207,СВЦЭМ!$B$33:$B$776,X$190)+'СЕТ СН'!$F$12</f>
        <v>143.37134445999999</v>
      </c>
      <c r="Y207" s="35">
        <f>SUMIFS(СВЦЭМ!$F$33:$F$776,СВЦЭМ!$A$33:$A$776,$A207,СВЦЭМ!$B$33:$B$776,Y$190)+'СЕТ СН'!$F$12</f>
        <v>162.81556384000001</v>
      </c>
    </row>
    <row r="208" spans="1:25" ht="15.75" x14ac:dyDescent="0.2">
      <c r="A208" s="34">
        <f t="shared" si="5"/>
        <v>43603</v>
      </c>
      <c r="B208" s="35">
        <f>SUMIFS(СВЦЭМ!$F$33:$F$776,СВЦЭМ!$A$33:$A$776,$A208,СВЦЭМ!$B$33:$B$776,B$190)+'СЕТ СН'!$F$12</f>
        <v>174.99735176999999</v>
      </c>
      <c r="C208" s="35">
        <f>SUMIFS(СВЦЭМ!$F$33:$F$776,СВЦЭМ!$A$33:$A$776,$A208,СВЦЭМ!$B$33:$B$776,C$190)+'СЕТ СН'!$F$12</f>
        <v>190.46932533</v>
      </c>
      <c r="D208" s="35">
        <f>SUMIFS(СВЦЭМ!$F$33:$F$776,СВЦЭМ!$A$33:$A$776,$A208,СВЦЭМ!$B$33:$B$776,D$190)+'СЕТ СН'!$F$12</f>
        <v>208.67072417</v>
      </c>
      <c r="E208" s="35">
        <f>SUMIFS(СВЦЭМ!$F$33:$F$776,СВЦЭМ!$A$33:$A$776,$A208,СВЦЭМ!$B$33:$B$776,E$190)+'СЕТ СН'!$F$12</f>
        <v>212.91086023</v>
      </c>
      <c r="F208" s="35">
        <f>SUMIFS(СВЦЭМ!$F$33:$F$776,СВЦЭМ!$A$33:$A$776,$A208,СВЦЭМ!$B$33:$B$776,F$190)+'СЕТ СН'!$F$12</f>
        <v>214.84733659</v>
      </c>
      <c r="G208" s="35">
        <f>SUMIFS(СВЦЭМ!$F$33:$F$776,СВЦЭМ!$A$33:$A$776,$A208,СВЦЭМ!$B$33:$B$776,G$190)+'СЕТ СН'!$F$12</f>
        <v>210.14382289</v>
      </c>
      <c r="H208" s="35">
        <f>SUMIFS(СВЦЭМ!$F$33:$F$776,СВЦЭМ!$A$33:$A$776,$A208,СВЦЭМ!$B$33:$B$776,H$190)+'СЕТ СН'!$F$12</f>
        <v>190.87355650999999</v>
      </c>
      <c r="I208" s="35">
        <f>SUMIFS(СВЦЭМ!$F$33:$F$776,СВЦЭМ!$A$33:$A$776,$A208,СВЦЭМ!$B$33:$B$776,I$190)+'СЕТ СН'!$F$12</f>
        <v>169.33045874999999</v>
      </c>
      <c r="J208" s="35">
        <f>SUMIFS(СВЦЭМ!$F$33:$F$776,СВЦЭМ!$A$33:$A$776,$A208,СВЦЭМ!$B$33:$B$776,J$190)+'СЕТ СН'!$F$12</f>
        <v>152.06563474999999</v>
      </c>
      <c r="K208" s="35">
        <f>SUMIFS(СВЦЭМ!$F$33:$F$776,СВЦЭМ!$A$33:$A$776,$A208,СВЦЭМ!$B$33:$B$776,K$190)+'СЕТ СН'!$F$12</f>
        <v>136.60201823</v>
      </c>
      <c r="L208" s="35">
        <f>SUMIFS(СВЦЭМ!$F$33:$F$776,СВЦЭМ!$A$33:$A$776,$A208,СВЦЭМ!$B$33:$B$776,L$190)+'СЕТ СН'!$F$12</f>
        <v>129.73212577999999</v>
      </c>
      <c r="M208" s="35">
        <f>SUMIFS(СВЦЭМ!$F$33:$F$776,СВЦЭМ!$A$33:$A$776,$A208,СВЦЭМ!$B$33:$B$776,M$190)+'СЕТ СН'!$F$12</f>
        <v>129.63961784</v>
      </c>
      <c r="N208" s="35">
        <f>SUMIFS(СВЦЭМ!$F$33:$F$776,СВЦЭМ!$A$33:$A$776,$A208,СВЦЭМ!$B$33:$B$776,N$190)+'СЕТ СН'!$F$12</f>
        <v>129.24936586000001</v>
      </c>
      <c r="O208" s="35">
        <f>SUMIFS(СВЦЭМ!$F$33:$F$776,СВЦЭМ!$A$33:$A$776,$A208,СВЦЭМ!$B$33:$B$776,O$190)+'СЕТ СН'!$F$12</f>
        <v>130.67109855000001</v>
      </c>
      <c r="P208" s="35">
        <f>SUMIFS(СВЦЭМ!$F$33:$F$776,СВЦЭМ!$A$33:$A$776,$A208,СВЦЭМ!$B$33:$B$776,P$190)+'СЕТ СН'!$F$12</f>
        <v>131.54629861000001</v>
      </c>
      <c r="Q208" s="35">
        <f>SUMIFS(СВЦЭМ!$F$33:$F$776,СВЦЭМ!$A$33:$A$776,$A208,СВЦЭМ!$B$33:$B$776,Q$190)+'СЕТ СН'!$F$12</f>
        <v>130.61399541</v>
      </c>
      <c r="R208" s="35">
        <f>SUMIFS(СВЦЭМ!$F$33:$F$776,СВЦЭМ!$A$33:$A$776,$A208,СВЦЭМ!$B$33:$B$776,R$190)+'СЕТ СН'!$F$12</f>
        <v>131.07317988</v>
      </c>
      <c r="S208" s="35">
        <f>SUMIFS(СВЦЭМ!$F$33:$F$776,СВЦЭМ!$A$33:$A$776,$A208,СВЦЭМ!$B$33:$B$776,S$190)+'СЕТ СН'!$F$12</f>
        <v>131.07448070000001</v>
      </c>
      <c r="T208" s="35">
        <f>SUMIFS(СВЦЭМ!$F$33:$F$776,СВЦЭМ!$A$33:$A$776,$A208,СВЦЭМ!$B$33:$B$776,T$190)+'СЕТ СН'!$F$12</f>
        <v>127.99579206999999</v>
      </c>
      <c r="U208" s="35">
        <f>SUMIFS(СВЦЭМ!$F$33:$F$776,СВЦЭМ!$A$33:$A$776,$A208,СВЦЭМ!$B$33:$B$776,U$190)+'СЕТ СН'!$F$12</f>
        <v>124.02500757</v>
      </c>
      <c r="V208" s="35">
        <f>SUMIFS(СВЦЭМ!$F$33:$F$776,СВЦЭМ!$A$33:$A$776,$A208,СВЦЭМ!$B$33:$B$776,V$190)+'СЕТ СН'!$F$12</f>
        <v>120.72799297</v>
      </c>
      <c r="W208" s="35">
        <f>SUMIFS(СВЦЭМ!$F$33:$F$776,СВЦЭМ!$A$33:$A$776,$A208,СВЦЭМ!$B$33:$B$776,W$190)+'СЕТ СН'!$F$12</f>
        <v>123.85271817</v>
      </c>
      <c r="X208" s="35">
        <f>SUMIFS(СВЦЭМ!$F$33:$F$776,СВЦЭМ!$A$33:$A$776,$A208,СВЦЭМ!$B$33:$B$776,X$190)+'СЕТ СН'!$F$12</f>
        <v>126.85331239</v>
      </c>
      <c r="Y208" s="35">
        <f>SUMIFS(СВЦЭМ!$F$33:$F$776,СВЦЭМ!$A$33:$A$776,$A208,СВЦЭМ!$B$33:$B$776,Y$190)+'СЕТ СН'!$F$12</f>
        <v>145.41056707999999</v>
      </c>
    </row>
    <row r="209" spans="1:25" ht="15.75" x14ac:dyDescent="0.2">
      <c r="A209" s="34">
        <f t="shared" si="5"/>
        <v>43604</v>
      </c>
      <c r="B209" s="35">
        <f>SUMIFS(СВЦЭМ!$F$33:$F$776,СВЦЭМ!$A$33:$A$776,$A209,СВЦЭМ!$B$33:$B$776,B$190)+'СЕТ СН'!$F$12</f>
        <v>170.3287254</v>
      </c>
      <c r="C209" s="35">
        <f>SUMIFS(СВЦЭМ!$F$33:$F$776,СВЦЭМ!$A$33:$A$776,$A209,СВЦЭМ!$B$33:$B$776,C$190)+'СЕТ СН'!$F$12</f>
        <v>196.59895628000001</v>
      </c>
      <c r="D209" s="35">
        <f>SUMIFS(СВЦЭМ!$F$33:$F$776,СВЦЭМ!$A$33:$A$776,$A209,СВЦЭМ!$B$33:$B$776,D$190)+'СЕТ СН'!$F$12</f>
        <v>212.91206138999999</v>
      </c>
      <c r="E209" s="35">
        <f>SUMIFS(СВЦЭМ!$F$33:$F$776,СВЦЭМ!$A$33:$A$776,$A209,СВЦЭМ!$B$33:$B$776,E$190)+'СЕТ СН'!$F$12</f>
        <v>217.92798481</v>
      </c>
      <c r="F209" s="35">
        <f>SUMIFS(СВЦЭМ!$F$33:$F$776,СВЦЭМ!$A$33:$A$776,$A209,СВЦЭМ!$B$33:$B$776,F$190)+'СЕТ СН'!$F$12</f>
        <v>223.06266514999999</v>
      </c>
      <c r="G209" s="35">
        <f>SUMIFS(СВЦЭМ!$F$33:$F$776,СВЦЭМ!$A$33:$A$776,$A209,СВЦЭМ!$B$33:$B$776,G$190)+'СЕТ СН'!$F$12</f>
        <v>216.99158256000001</v>
      </c>
      <c r="H209" s="35">
        <f>SUMIFS(СВЦЭМ!$F$33:$F$776,СВЦЭМ!$A$33:$A$776,$A209,СВЦЭМ!$B$33:$B$776,H$190)+'СЕТ СН'!$F$12</f>
        <v>203.06460372000001</v>
      </c>
      <c r="I209" s="35">
        <f>SUMIFS(СВЦЭМ!$F$33:$F$776,СВЦЭМ!$A$33:$A$776,$A209,СВЦЭМ!$B$33:$B$776,I$190)+'СЕТ СН'!$F$12</f>
        <v>179.80138058</v>
      </c>
      <c r="J209" s="35">
        <f>SUMIFS(СВЦЭМ!$F$33:$F$776,СВЦЭМ!$A$33:$A$776,$A209,СВЦЭМ!$B$33:$B$776,J$190)+'СЕТ СН'!$F$12</f>
        <v>152.88549243</v>
      </c>
      <c r="K209" s="35">
        <f>SUMIFS(СВЦЭМ!$F$33:$F$776,СВЦЭМ!$A$33:$A$776,$A209,СВЦЭМ!$B$33:$B$776,K$190)+'СЕТ СН'!$F$12</f>
        <v>133.61289020999999</v>
      </c>
      <c r="L209" s="35">
        <f>SUMIFS(СВЦЭМ!$F$33:$F$776,СВЦЭМ!$A$33:$A$776,$A209,СВЦЭМ!$B$33:$B$776,L$190)+'СЕТ СН'!$F$12</f>
        <v>128.29381262999999</v>
      </c>
      <c r="M209" s="35">
        <f>SUMIFS(СВЦЭМ!$F$33:$F$776,СВЦЭМ!$A$33:$A$776,$A209,СВЦЭМ!$B$33:$B$776,M$190)+'СЕТ СН'!$F$12</f>
        <v>128.87388553</v>
      </c>
      <c r="N209" s="35">
        <f>SUMIFS(СВЦЭМ!$F$33:$F$776,СВЦЭМ!$A$33:$A$776,$A209,СВЦЭМ!$B$33:$B$776,N$190)+'СЕТ СН'!$F$12</f>
        <v>131.19929361000001</v>
      </c>
      <c r="O209" s="35">
        <f>SUMIFS(СВЦЭМ!$F$33:$F$776,СВЦЭМ!$A$33:$A$776,$A209,СВЦЭМ!$B$33:$B$776,O$190)+'СЕТ СН'!$F$12</f>
        <v>134.28951176000001</v>
      </c>
      <c r="P209" s="35">
        <f>SUMIFS(СВЦЭМ!$F$33:$F$776,СВЦЭМ!$A$33:$A$776,$A209,СВЦЭМ!$B$33:$B$776,P$190)+'СЕТ СН'!$F$12</f>
        <v>139.26008544999999</v>
      </c>
      <c r="Q209" s="35">
        <f>SUMIFS(СВЦЭМ!$F$33:$F$776,СВЦЭМ!$A$33:$A$776,$A209,СВЦЭМ!$B$33:$B$776,Q$190)+'СЕТ СН'!$F$12</f>
        <v>137.790085</v>
      </c>
      <c r="R209" s="35">
        <f>SUMIFS(СВЦЭМ!$F$33:$F$776,СВЦЭМ!$A$33:$A$776,$A209,СВЦЭМ!$B$33:$B$776,R$190)+'СЕТ СН'!$F$12</f>
        <v>136.91134714</v>
      </c>
      <c r="S209" s="35">
        <f>SUMIFS(СВЦЭМ!$F$33:$F$776,СВЦЭМ!$A$33:$A$776,$A209,СВЦЭМ!$B$33:$B$776,S$190)+'СЕТ СН'!$F$12</f>
        <v>135.46454986000001</v>
      </c>
      <c r="T209" s="35">
        <f>SUMIFS(СВЦЭМ!$F$33:$F$776,СВЦЭМ!$A$33:$A$776,$A209,СВЦЭМ!$B$33:$B$776,T$190)+'СЕТ СН'!$F$12</f>
        <v>133.94877056999999</v>
      </c>
      <c r="U209" s="35">
        <f>SUMIFS(СВЦЭМ!$F$33:$F$776,СВЦЭМ!$A$33:$A$776,$A209,СВЦЭМ!$B$33:$B$776,U$190)+'СЕТ СН'!$F$12</f>
        <v>126.74057442</v>
      </c>
      <c r="V209" s="35">
        <f>SUMIFS(СВЦЭМ!$F$33:$F$776,СВЦЭМ!$A$33:$A$776,$A209,СВЦЭМ!$B$33:$B$776,V$190)+'СЕТ СН'!$F$12</f>
        <v>121.00008586</v>
      </c>
      <c r="W209" s="35">
        <f>SUMIFS(СВЦЭМ!$F$33:$F$776,СВЦЭМ!$A$33:$A$776,$A209,СВЦЭМ!$B$33:$B$776,W$190)+'СЕТ СН'!$F$12</f>
        <v>122.33733323</v>
      </c>
      <c r="X209" s="35">
        <f>SUMIFS(СВЦЭМ!$F$33:$F$776,СВЦЭМ!$A$33:$A$776,$A209,СВЦЭМ!$B$33:$B$776,X$190)+'СЕТ СН'!$F$12</f>
        <v>128.32490869</v>
      </c>
      <c r="Y209" s="35">
        <f>SUMIFS(СВЦЭМ!$F$33:$F$776,СВЦЭМ!$A$33:$A$776,$A209,СВЦЭМ!$B$33:$B$776,Y$190)+'СЕТ СН'!$F$12</f>
        <v>144.93438427999999</v>
      </c>
    </row>
    <row r="210" spans="1:25" ht="15.75" x14ac:dyDescent="0.2">
      <c r="A210" s="34">
        <f t="shared" si="5"/>
        <v>43605</v>
      </c>
      <c r="B210" s="35">
        <f>SUMIFS(СВЦЭМ!$F$33:$F$776,СВЦЭМ!$A$33:$A$776,$A210,СВЦЭМ!$B$33:$B$776,B$190)+'СЕТ СН'!$F$12</f>
        <v>169.45891159000001</v>
      </c>
      <c r="C210" s="35">
        <f>SUMIFS(СВЦЭМ!$F$33:$F$776,СВЦЭМ!$A$33:$A$776,$A210,СВЦЭМ!$B$33:$B$776,C$190)+'СЕТ СН'!$F$12</f>
        <v>191.75184798999999</v>
      </c>
      <c r="D210" s="35">
        <f>SUMIFS(СВЦЭМ!$F$33:$F$776,СВЦЭМ!$A$33:$A$776,$A210,СВЦЭМ!$B$33:$B$776,D$190)+'СЕТ СН'!$F$12</f>
        <v>208.7464694</v>
      </c>
      <c r="E210" s="35">
        <f>SUMIFS(СВЦЭМ!$F$33:$F$776,СВЦЭМ!$A$33:$A$776,$A210,СВЦЭМ!$B$33:$B$776,E$190)+'СЕТ СН'!$F$12</f>
        <v>209.40292181000001</v>
      </c>
      <c r="F210" s="35">
        <f>SUMIFS(СВЦЭМ!$F$33:$F$776,СВЦЭМ!$A$33:$A$776,$A210,СВЦЭМ!$B$33:$B$776,F$190)+'СЕТ СН'!$F$12</f>
        <v>207.46428460999999</v>
      </c>
      <c r="G210" s="35">
        <f>SUMIFS(СВЦЭМ!$F$33:$F$776,СВЦЭМ!$A$33:$A$776,$A210,СВЦЭМ!$B$33:$B$776,G$190)+'СЕТ СН'!$F$12</f>
        <v>207.69170697999999</v>
      </c>
      <c r="H210" s="35">
        <f>SUMIFS(СВЦЭМ!$F$33:$F$776,СВЦЭМ!$A$33:$A$776,$A210,СВЦЭМ!$B$33:$B$776,H$190)+'СЕТ СН'!$F$12</f>
        <v>188.80505084999999</v>
      </c>
      <c r="I210" s="35">
        <f>SUMIFS(СВЦЭМ!$F$33:$F$776,СВЦЭМ!$A$33:$A$776,$A210,СВЦЭМ!$B$33:$B$776,I$190)+'СЕТ СН'!$F$12</f>
        <v>166.84530129000001</v>
      </c>
      <c r="J210" s="35">
        <f>SUMIFS(СВЦЭМ!$F$33:$F$776,СВЦЭМ!$A$33:$A$776,$A210,СВЦЭМ!$B$33:$B$776,J$190)+'СЕТ СН'!$F$12</f>
        <v>153.54323656</v>
      </c>
      <c r="K210" s="35">
        <f>SUMIFS(СВЦЭМ!$F$33:$F$776,СВЦЭМ!$A$33:$A$776,$A210,СВЦЭМ!$B$33:$B$776,K$190)+'СЕТ СН'!$F$12</f>
        <v>143.13689597999999</v>
      </c>
      <c r="L210" s="35">
        <f>SUMIFS(СВЦЭМ!$F$33:$F$776,СВЦЭМ!$A$33:$A$776,$A210,СВЦЭМ!$B$33:$B$776,L$190)+'СЕТ СН'!$F$12</f>
        <v>138.93172719</v>
      </c>
      <c r="M210" s="35">
        <f>SUMIFS(СВЦЭМ!$F$33:$F$776,СВЦЭМ!$A$33:$A$776,$A210,СВЦЭМ!$B$33:$B$776,M$190)+'СЕТ СН'!$F$12</f>
        <v>137.07924795</v>
      </c>
      <c r="N210" s="35">
        <f>SUMIFS(СВЦЭМ!$F$33:$F$776,СВЦЭМ!$A$33:$A$776,$A210,СВЦЭМ!$B$33:$B$776,N$190)+'СЕТ СН'!$F$12</f>
        <v>137.66025550000001</v>
      </c>
      <c r="O210" s="35">
        <f>SUMIFS(СВЦЭМ!$F$33:$F$776,СВЦЭМ!$A$33:$A$776,$A210,СВЦЭМ!$B$33:$B$776,O$190)+'СЕТ СН'!$F$12</f>
        <v>137.82240669999999</v>
      </c>
      <c r="P210" s="35">
        <f>SUMIFS(СВЦЭМ!$F$33:$F$776,СВЦЭМ!$A$33:$A$776,$A210,СВЦЭМ!$B$33:$B$776,P$190)+'СЕТ СН'!$F$12</f>
        <v>139.37847546</v>
      </c>
      <c r="Q210" s="35">
        <f>SUMIFS(СВЦЭМ!$F$33:$F$776,СВЦЭМ!$A$33:$A$776,$A210,СВЦЭМ!$B$33:$B$776,Q$190)+'СЕТ СН'!$F$12</f>
        <v>140.16577645999999</v>
      </c>
      <c r="R210" s="35">
        <f>SUMIFS(СВЦЭМ!$F$33:$F$776,СВЦЭМ!$A$33:$A$776,$A210,СВЦЭМ!$B$33:$B$776,R$190)+'СЕТ СН'!$F$12</f>
        <v>140.83498032</v>
      </c>
      <c r="S210" s="35">
        <f>SUMIFS(СВЦЭМ!$F$33:$F$776,СВЦЭМ!$A$33:$A$776,$A210,СВЦЭМ!$B$33:$B$776,S$190)+'СЕТ СН'!$F$12</f>
        <v>141.41581916000001</v>
      </c>
      <c r="T210" s="35">
        <f>SUMIFS(СВЦЭМ!$F$33:$F$776,СВЦЭМ!$A$33:$A$776,$A210,СВЦЭМ!$B$33:$B$776,T$190)+'СЕТ СН'!$F$12</f>
        <v>141.39207963000001</v>
      </c>
      <c r="U210" s="35">
        <f>SUMIFS(СВЦЭМ!$F$33:$F$776,СВЦЭМ!$A$33:$A$776,$A210,СВЦЭМ!$B$33:$B$776,U$190)+'СЕТ СН'!$F$12</f>
        <v>141.31856895000001</v>
      </c>
      <c r="V210" s="35">
        <f>SUMIFS(СВЦЭМ!$F$33:$F$776,СВЦЭМ!$A$33:$A$776,$A210,СВЦЭМ!$B$33:$B$776,V$190)+'СЕТ СН'!$F$12</f>
        <v>142.55767766</v>
      </c>
      <c r="W210" s="35">
        <f>SUMIFS(СВЦЭМ!$F$33:$F$776,СВЦЭМ!$A$33:$A$776,$A210,СВЦЭМ!$B$33:$B$776,W$190)+'СЕТ СН'!$F$12</f>
        <v>143.71234863000001</v>
      </c>
      <c r="X210" s="35">
        <f>SUMIFS(СВЦЭМ!$F$33:$F$776,СВЦЭМ!$A$33:$A$776,$A210,СВЦЭМ!$B$33:$B$776,X$190)+'СЕТ СН'!$F$12</f>
        <v>145.67814784999999</v>
      </c>
      <c r="Y210" s="35">
        <f>SUMIFS(СВЦЭМ!$F$33:$F$776,СВЦЭМ!$A$33:$A$776,$A210,СВЦЭМ!$B$33:$B$776,Y$190)+'СЕТ СН'!$F$12</f>
        <v>160.20053447999999</v>
      </c>
    </row>
    <row r="211" spans="1:25" ht="15.75" x14ac:dyDescent="0.2">
      <c r="A211" s="34">
        <f t="shared" si="5"/>
        <v>43606</v>
      </c>
      <c r="B211" s="35">
        <f>SUMIFS(СВЦЭМ!$F$33:$F$776,СВЦЭМ!$A$33:$A$776,$A211,СВЦЭМ!$B$33:$B$776,B$190)+'СЕТ СН'!$F$12</f>
        <v>179.90691489</v>
      </c>
      <c r="C211" s="35">
        <f>SUMIFS(СВЦЭМ!$F$33:$F$776,СВЦЭМ!$A$33:$A$776,$A211,СВЦЭМ!$B$33:$B$776,C$190)+'СЕТ СН'!$F$12</f>
        <v>198.84180619</v>
      </c>
      <c r="D211" s="35">
        <f>SUMIFS(СВЦЭМ!$F$33:$F$776,СВЦЭМ!$A$33:$A$776,$A211,СВЦЭМ!$B$33:$B$776,D$190)+'СЕТ СН'!$F$12</f>
        <v>216.94095378</v>
      </c>
      <c r="E211" s="35">
        <f>SUMIFS(СВЦЭМ!$F$33:$F$776,СВЦЭМ!$A$33:$A$776,$A211,СВЦЭМ!$B$33:$B$776,E$190)+'СЕТ СН'!$F$12</f>
        <v>219.63577758</v>
      </c>
      <c r="F211" s="35">
        <f>SUMIFS(СВЦЭМ!$F$33:$F$776,СВЦЭМ!$A$33:$A$776,$A211,СВЦЭМ!$B$33:$B$776,F$190)+'СЕТ СН'!$F$12</f>
        <v>216.53398673000001</v>
      </c>
      <c r="G211" s="35">
        <f>SUMIFS(СВЦЭМ!$F$33:$F$776,СВЦЭМ!$A$33:$A$776,$A211,СВЦЭМ!$B$33:$B$776,G$190)+'СЕТ СН'!$F$12</f>
        <v>212.43282174000001</v>
      </c>
      <c r="H211" s="35">
        <f>SUMIFS(СВЦЭМ!$F$33:$F$776,СВЦЭМ!$A$33:$A$776,$A211,СВЦЭМ!$B$33:$B$776,H$190)+'СЕТ СН'!$F$12</f>
        <v>194.05672788000001</v>
      </c>
      <c r="I211" s="35">
        <f>SUMIFS(СВЦЭМ!$F$33:$F$776,СВЦЭМ!$A$33:$A$776,$A211,СВЦЭМ!$B$33:$B$776,I$190)+'СЕТ СН'!$F$12</f>
        <v>172.14859164999999</v>
      </c>
      <c r="J211" s="35">
        <f>SUMIFS(СВЦЭМ!$F$33:$F$776,СВЦЭМ!$A$33:$A$776,$A211,СВЦЭМ!$B$33:$B$776,J$190)+'СЕТ СН'!$F$12</f>
        <v>150.37268845</v>
      </c>
      <c r="K211" s="35">
        <f>SUMIFS(СВЦЭМ!$F$33:$F$776,СВЦЭМ!$A$33:$A$776,$A211,СВЦЭМ!$B$33:$B$776,K$190)+'СЕТ СН'!$F$12</f>
        <v>140.87974840000001</v>
      </c>
      <c r="L211" s="35">
        <f>SUMIFS(СВЦЭМ!$F$33:$F$776,СВЦЭМ!$A$33:$A$776,$A211,СВЦЭМ!$B$33:$B$776,L$190)+'СЕТ СН'!$F$12</f>
        <v>136.3598231</v>
      </c>
      <c r="M211" s="35">
        <f>SUMIFS(СВЦЭМ!$F$33:$F$776,СВЦЭМ!$A$33:$A$776,$A211,СВЦЭМ!$B$33:$B$776,M$190)+'СЕТ СН'!$F$12</f>
        <v>135.75040738999999</v>
      </c>
      <c r="N211" s="35">
        <f>SUMIFS(СВЦЭМ!$F$33:$F$776,СВЦЭМ!$A$33:$A$776,$A211,СВЦЭМ!$B$33:$B$776,N$190)+'СЕТ СН'!$F$12</f>
        <v>135.26537701000001</v>
      </c>
      <c r="O211" s="35">
        <f>SUMIFS(СВЦЭМ!$F$33:$F$776,СВЦЭМ!$A$33:$A$776,$A211,СВЦЭМ!$B$33:$B$776,O$190)+'СЕТ СН'!$F$12</f>
        <v>135.8831012</v>
      </c>
      <c r="P211" s="35">
        <f>SUMIFS(СВЦЭМ!$F$33:$F$776,СВЦЭМ!$A$33:$A$776,$A211,СВЦЭМ!$B$33:$B$776,P$190)+'СЕТ СН'!$F$12</f>
        <v>137.90134839000001</v>
      </c>
      <c r="Q211" s="35">
        <f>SUMIFS(СВЦЭМ!$F$33:$F$776,СВЦЭМ!$A$33:$A$776,$A211,СВЦЭМ!$B$33:$B$776,Q$190)+'СЕТ СН'!$F$12</f>
        <v>138.77050224999999</v>
      </c>
      <c r="R211" s="35">
        <f>SUMIFS(СВЦЭМ!$F$33:$F$776,СВЦЭМ!$A$33:$A$776,$A211,СВЦЭМ!$B$33:$B$776,R$190)+'СЕТ СН'!$F$12</f>
        <v>139.15634650999999</v>
      </c>
      <c r="S211" s="35">
        <f>SUMIFS(СВЦЭМ!$F$33:$F$776,СВЦЭМ!$A$33:$A$776,$A211,СВЦЭМ!$B$33:$B$776,S$190)+'СЕТ СН'!$F$12</f>
        <v>139.17601413</v>
      </c>
      <c r="T211" s="35">
        <f>SUMIFS(СВЦЭМ!$F$33:$F$776,СВЦЭМ!$A$33:$A$776,$A211,СВЦЭМ!$B$33:$B$776,T$190)+'СЕТ СН'!$F$12</f>
        <v>137.71762673000001</v>
      </c>
      <c r="U211" s="35">
        <f>SUMIFS(СВЦЭМ!$F$33:$F$776,СВЦЭМ!$A$33:$A$776,$A211,СВЦЭМ!$B$33:$B$776,U$190)+'СЕТ СН'!$F$12</f>
        <v>136.77402566000001</v>
      </c>
      <c r="V211" s="35">
        <f>SUMIFS(СВЦЭМ!$F$33:$F$776,СВЦЭМ!$A$33:$A$776,$A211,СВЦЭМ!$B$33:$B$776,V$190)+'СЕТ СН'!$F$12</f>
        <v>139.50073501</v>
      </c>
      <c r="W211" s="35">
        <f>SUMIFS(СВЦЭМ!$F$33:$F$776,СВЦЭМ!$A$33:$A$776,$A211,СВЦЭМ!$B$33:$B$776,W$190)+'СЕТ СН'!$F$12</f>
        <v>141.24245081000001</v>
      </c>
      <c r="X211" s="35">
        <f>SUMIFS(СВЦЭМ!$F$33:$F$776,СВЦЭМ!$A$33:$A$776,$A211,СВЦЭМ!$B$33:$B$776,X$190)+'СЕТ СН'!$F$12</f>
        <v>142.37837529999999</v>
      </c>
      <c r="Y211" s="35">
        <f>SUMIFS(СВЦЭМ!$F$33:$F$776,СВЦЭМ!$A$33:$A$776,$A211,СВЦЭМ!$B$33:$B$776,Y$190)+'СЕТ СН'!$F$12</f>
        <v>158.92340161000001</v>
      </c>
    </row>
    <row r="212" spans="1:25" ht="15.75" x14ac:dyDescent="0.2">
      <c r="A212" s="34">
        <f t="shared" si="5"/>
        <v>43607</v>
      </c>
      <c r="B212" s="35">
        <f>SUMIFS(СВЦЭМ!$F$33:$F$776,СВЦЭМ!$A$33:$A$776,$A212,СВЦЭМ!$B$33:$B$776,B$190)+'СЕТ СН'!$F$12</f>
        <v>179.68063384999999</v>
      </c>
      <c r="C212" s="35">
        <f>SUMIFS(СВЦЭМ!$F$33:$F$776,СВЦЭМ!$A$33:$A$776,$A212,СВЦЭМ!$B$33:$B$776,C$190)+'СЕТ СН'!$F$12</f>
        <v>202.56489328999999</v>
      </c>
      <c r="D212" s="35">
        <f>SUMIFS(СВЦЭМ!$F$33:$F$776,СВЦЭМ!$A$33:$A$776,$A212,СВЦЭМ!$B$33:$B$776,D$190)+'СЕТ СН'!$F$12</f>
        <v>214.48217360000001</v>
      </c>
      <c r="E212" s="35">
        <f>SUMIFS(СВЦЭМ!$F$33:$F$776,СВЦЭМ!$A$33:$A$776,$A212,СВЦЭМ!$B$33:$B$776,E$190)+'СЕТ СН'!$F$12</f>
        <v>214.47032110000001</v>
      </c>
      <c r="F212" s="35">
        <f>SUMIFS(СВЦЭМ!$F$33:$F$776,СВЦЭМ!$A$33:$A$776,$A212,СВЦЭМ!$B$33:$B$776,F$190)+'СЕТ СН'!$F$12</f>
        <v>213.13584967</v>
      </c>
      <c r="G212" s="35">
        <f>SUMIFS(СВЦЭМ!$F$33:$F$776,СВЦЭМ!$A$33:$A$776,$A212,СВЦЭМ!$B$33:$B$776,G$190)+'СЕТ СН'!$F$12</f>
        <v>212.09873719000001</v>
      </c>
      <c r="H212" s="35">
        <f>SUMIFS(СВЦЭМ!$F$33:$F$776,СВЦЭМ!$A$33:$A$776,$A212,СВЦЭМ!$B$33:$B$776,H$190)+'СЕТ СН'!$F$12</f>
        <v>190.79916326</v>
      </c>
      <c r="I212" s="35">
        <f>SUMIFS(СВЦЭМ!$F$33:$F$776,СВЦЭМ!$A$33:$A$776,$A212,СВЦЭМ!$B$33:$B$776,I$190)+'СЕТ СН'!$F$12</f>
        <v>170.34099191999999</v>
      </c>
      <c r="J212" s="35">
        <f>SUMIFS(СВЦЭМ!$F$33:$F$776,СВЦЭМ!$A$33:$A$776,$A212,СВЦЭМ!$B$33:$B$776,J$190)+'СЕТ СН'!$F$12</f>
        <v>152.31627900000001</v>
      </c>
      <c r="K212" s="35">
        <f>SUMIFS(СВЦЭМ!$F$33:$F$776,СВЦЭМ!$A$33:$A$776,$A212,СВЦЭМ!$B$33:$B$776,K$190)+'СЕТ СН'!$F$12</f>
        <v>142.68091333999999</v>
      </c>
      <c r="L212" s="35">
        <f>SUMIFS(СВЦЭМ!$F$33:$F$776,СВЦЭМ!$A$33:$A$776,$A212,СВЦЭМ!$B$33:$B$776,L$190)+'СЕТ СН'!$F$12</f>
        <v>138.28227526000001</v>
      </c>
      <c r="M212" s="35">
        <f>SUMIFS(СВЦЭМ!$F$33:$F$776,СВЦЭМ!$A$33:$A$776,$A212,СВЦЭМ!$B$33:$B$776,M$190)+'СЕТ СН'!$F$12</f>
        <v>136.75470386000001</v>
      </c>
      <c r="N212" s="35">
        <f>SUMIFS(СВЦЭМ!$F$33:$F$776,СВЦЭМ!$A$33:$A$776,$A212,СВЦЭМ!$B$33:$B$776,N$190)+'СЕТ СН'!$F$12</f>
        <v>136.67225912999999</v>
      </c>
      <c r="O212" s="35">
        <f>SUMIFS(СВЦЭМ!$F$33:$F$776,СВЦЭМ!$A$33:$A$776,$A212,СВЦЭМ!$B$33:$B$776,O$190)+'СЕТ СН'!$F$12</f>
        <v>135.92035056</v>
      </c>
      <c r="P212" s="35">
        <f>SUMIFS(СВЦЭМ!$F$33:$F$776,СВЦЭМ!$A$33:$A$776,$A212,СВЦЭМ!$B$33:$B$776,P$190)+'СЕТ СН'!$F$12</f>
        <v>136.84131446999999</v>
      </c>
      <c r="Q212" s="35">
        <f>SUMIFS(СВЦЭМ!$F$33:$F$776,СВЦЭМ!$A$33:$A$776,$A212,СВЦЭМ!$B$33:$B$776,Q$190)+'СЕТ СН'!$F$12</f>
        <v>136.55859656000001</v>
      </c>
      <c r="R212" s="35">
        <f>SUMIFS(СВЦЭМ!$F$33:$F$776,СВЦЭМ!$A$33:$A$776,$A212,СВЦЭМ!$B$33:$B$776,R$190)+'СЕТ СН'!$F$12</f>
        <v>136.36192568000001</v>
      </c>
      <c r="S212" s="35">
        <f>SUMIFS(СВЦЭМ!$F$33:$F$776,СВЦЭМ!$A$33:$A$776,$A212,СВЦЭМ!$B$33:$B$776,S$190)+'СЕТ СН'!$F$12</f>
        <v>136.4910141</v>
      </c>
      <c r="T212" s="35">
        <f>SUMIFS(СВЦЭМ!$F$33:$F$776,СВЦЭМ!$A$33:$A$776,$A212,СВЦЭМ!$B$33:$B$776,T$190)+'СЕТ СН'!$F$12</f>
        <v>136.89758861999999</v>
      </c>
      <c r="U212" s="35">
        <f>SUMIFS(СВЦЭМ!$F$33:$F$776,СВЦЭМ!$A$33:$A$776,$A212,СВЦЭМ!$B$33:$B$776,U$190)+'СЕТ СН'!$F$12</f>
        <v>137.14756009000001</v>
      </c>
      <c r="V212" s="35">
        <f>SUMIFS(СВЦЭМ!$F$33:$F$776,СВЦЭМ!$A$33:$A$776,$A212,СВЦЭМ!$B$33:$B$776,V$190)+'СЕТ СН'!$F$12</f>
        <v>139.51062585</v>
      </c>
      <c r="W212" s="35">
        <f>SUMIFS(СВЦЭМ!$F$33:$F$776,СВЦЭМ!$A$33:$A$776,$A212,СВЦЭМ!$B$33:$B$776,W$190)+'СЕТ СН'!$F$12</f>
        <v>140.71770923</v>
      </c>
      <c r="X212" s="35">
        <f>SUMIFS(СВЦЭМ!$F$33:$F$776,СВЦЭМ!$A$33:$A$776,$A212,СВЦЭМ!$B$33:$B$776,X$190)+'СЕТ СН'!$F$12</f>
        <v>141.95170087</v>
      </c>
      <c r="Y212" s="35">
        <f>SUMIFS(СВЦЭМ!$F$33:$F$776,СВЦЭМ!$A$33:$A$776,$A212,СВЦЭМ!$B$33:$B$776,Y$190)+'СЕТ СН'!$F$12</f>
        <v>154.93358476</v>
      </c>
    </row>
    <row r="213" spans="1:25" ht="15.75" x14ac:dyDescent="0.2">
      <c r="A213" s="34">
        <f t="shared" si="5"/>
        <v>43608</v>
      </c>
      <c r="B213" s="35">
        <f>SUMIFS(СВЦЭМ!$F$33:$F$776,СВЦЭМ!$A$33:$A$776,$A213,СВЦЭМ!$B$33:$B$776,B$190)+'СЕТ СН'!$F$12</f>
        <v>181.35348288</v>
      </c>
      <c r="C213" s="35">
        <f>SUMIFS(СВЦЭМ!$F$33:$F$776,СВЦЭМ!$A$33:$A$776,$A213,СВЦЭМ!$B$33:$B$776,C$190)+'СЕТ СН'!$F$12</f>
        <v>201.63853882999999</v>
      </c>
      <c r="D213" s="35">
        <f>SUMIFS(СВЦЭМ!$F$33:$F$776,СВЦЭМ!$A$33:$A$776,$A213,СВЦЭМ!$B$33:$B$776,D$190)+'СЕТ СН'!$F$12</f>
        <v>214.29845840999999</v>
      </c>
      <c r="E213" s="35">
        <f>SUMIFS(СВЦЭМ!$F$33:$F$776,СВЦЭМ!$A$33:$A$776,$A213,СВЦЭМ!$B$33:$B$776,E$190)+'СЕТ СН'!$F$12</f>
        <v>215.89846738</v>
      </c>
      <c r="F213" s="35">
        <f>SUMIFS(СВЦЭМ!$F$33:$F$776,СВЦЭМ!$A$33:$A$776,$A213,СВЦЭМ!$B$33:$B$776,F$190)+'СЕТ СН'!$F$12</f>
        <v>212.76674333</v>
      </c>
      <c r="G213" s="35">
        <f>SUMIFS(СВЦЭМ!$F$33:$F$776,СВЦЭМ!$A$33:$A$776,$A213,СВЦЭМ!$B$33:$B$776,G$190)+'СЕТ СН'!$F$12</f>
        <v>213.42292259999999</v>
      </c>
      <c r="H213" s="35">
        <f>SUMIFS(СВЦЭМ!$F$33:$F$776,СВЦЭМ!$A$33:$A$776,$A213,СВЦЭМ!$B$33:$B$776,H$190)+'СЕТ СН'!$F$12</f>
        <v>193.68551607000001</v>
      </c>
      <c r="I213" s="35">
        <f>SUMIFS(СВЦЭМ!$F$33:$F$776,СВЦЭМ!$A$33:$A$776,$A213,СВЦЭМ!$B$33:$B$776,I$190)+'СЕТ СН'!$F$12</f>
        <v>168.39666536999999</v>
      </c>
      <c r="J213" s="35">
        <f>SUMIFS(СВЦЭМ!$F$33:$F$776,СВЦЭМ!$A$33:$A$776,$A213,СВЦЭМ!$B$33:$B$776,J$190)+'СЕТ СН'!$F$12</f>
        <v>150.49093137</v>
      </c>
      <c r="K213" s="35">
        <f>SUMIFS(СВЦЭМ!$F$33:$F$776,СВЦЭМ!$A$33:$A$776,$A213,СВЦЭМ!$B$33:$B$776,K$190)+'СЕТ СН'!$F$12</f>
        <v>140.79185247000001</v>
      </c>
      <c r="L213" s="35">
        <f>SUMIFS(СВЦЭМ!$F$33:$F$776,СВЦЭМ!$A$33:$A$776,$A213,СВЦЭМ!$B$33:$B$776,L$190)+'СЕТ СН'!$F$12</f>
        <v>136.10421314000001</v>
      </c>
      <c r="M213" s="35">
        <f>SUMIFS(СВЦЭМ!$F$33:$F$776,СВЦЭМ!$A$33:$A$776,$A213,СВЦЭМ!$B$33:$B$776,M$190)+'СЕТ СН'!$F$12</f>
        <v>134.29523835000001</v>
      </c>
      <c r="N213" s="35">
        <f>SUMIFS(СВЦЭМ!$F$33:$F$776,СВЦЭМ!$A$33:$A$776,$A213,СВЦЭМ!$B$33:$B$776,N$190)+'СЕТ СН'!$F$12</f>
        <v>133.38863817000001</v>
      </c>
      <c r="O213" s="35">
        <f>SUMIFS(СВЦЭМ!$F$33:$F$776,СВЦЭМ!$A$33:$A$776,$A213,СВЦЭМ!$B$33:$B$776,O$190)+'СЕТ СН'!$F$12</f>
        <v>131.40693264999999</v>
      </c>
      <c r="P213" s="35">
        <f>SUMIFS(СВЦЭМ!$F$33:$F$776,СВЦЭМ!$A$33:$A$776,$A213,СВЦЭМ!$B$33:$B$776,P$190)+'СЕТ СН'!$F$12</f>
        <v>133.25704529999999</v>
      </c>
      <c r="Q213" s="35">
        <f>SUMIFS(СВЦЭМ!$F$33:$F$776,СВЦЭМ!$A$33:$A$776,$A213,СВЦЭМ!$B$33:$B$776,Q$190)+'СЕТ СН'!$F$12</f>
        <v>134.5000229</v>
      </c>
      <c r="R213" s="35">
        <f>SUMIFS(СВЦЭМ!$F$33:$F$776,СВЦЭМ!$A$33:$A$776,$A213,СВЦЭМ!$B$33:$B$776,R$190)+'СЕТ СН'!$F$12</f>
        <v>134.24769492999999</v>
      </c>
      <c r="S213" s="35">
        <f>SUMIFS(СВЦЭМ!$F$33:$F$776,СВЦЭМ!$A$33:$A$776,$A213,СВЦЭМ!$B$33:$B$776,S$190)+'СЕТ СН'!$F$12</f>
        <v>133.41367531</v>
      </c>
      <c r="T213" s="35">
        <f>SUMIFS(СВЦЭМ!$F$33:$F$776,СВЦЭМ!$A$33:$A$776,$A213,СВЦЭМ!$B$33:$B$776,T$190)+'СЕТ СН'!$F$12</f>
        <v>134.31055079999999</v>
      </c>
      <c r="U213" s="35">
        <f>SUMIFS(СВЦЭМ!$F$33:$F$776,СВЦЭМ!$A$33:$A$776,$A213,СВЦЭМ!$B$33:$B$776,U$190)+'СЕТ СН'!$F$12</f>
        <v>134.09546938</v>
      </c>
      <c r="V213" s="35">
        <f>SUMIFS(СВЦЭМ!$F$33:$F$776,СВЦЭМ!$A$33:$A$776,$A213,СВЦЭМ!$B$33:$B$776,V$190)+'СЕТ СН'!$F$12</f>
        <v>135.54359559</v>
      </c>
      <c r="W213" s="35">
        <f>SUMIFS(СВЦЭМ!$F$33:$F$776,СВЦЭМ!$A$33:$A$776,$A213,СВЦЭМ!$B$33:$B$776,W$190)+'СЕТ СН'!$F$12</f>
        <v>136.53939084000001</v>
      </c>
      <c r="X213" s="35">
        <f>SUMIFS(СВЦЭМ!$F$33:$F$776,СВЦЭМ!$A$33:$A$776,$A213,СВЦЭМ!$B$33:$B$776,X$190)+'СЕТ СН'!$F$12</f>
        <v>139.37173490999999</v>
      </c>
      <c r="Y213" s="35">
        <f>SUMIFS(СВЦЭМ!$F$33:$F$776,СВЦЭМ!$A$33:$A$776,$A213,СВЦЭМ!$B$33:$B$776,Y$190)+'СЕТ СН'!$F$12</f>
        <v>149.03850782999999</v>
      </c>
    </row>
    <row r="214" spans="1:25" ht="15.75" x14ac:dyDescent="0.2">
      <c r="A214" s="34">
        <f t="shared" si="5"/>
        <v>43609</v>
      </c>
      <c r="B214" s="35">
        <f>SUMIFS(СВЦЭМ!$F$33:$F$776,СВЦЭМ!$A$33:$A$776,$A214,СВЦЭМ!$B$33:$B$776,B$190)+'СЕТ СН'!$F$12</f>
        <v>175.45003109999999</v>
      </c>
      <c r="C214" s="35">
        <f>SUMIFS(СВЦЭМ!$F$33:$F$776,СВЦЭМ!$A$33:$A$776,$A214,СВЦЭМ!$B$33:$B$776,C$190)+'СЕТ СН'!$F$12</f>
        <v>196.61563014000001</v>
      </c>
      <c r="D214" s="35">
        <f>SUMIFS(СВЦЭМ!$F$33:$F$776,СВЦЭМ!$A$33:$A$776,$A214,СВЦЭМ!$B$33:$B$776,D$190)+'СЕТ СН'!$F$12</f>
        <v>219.83116817000001</v>
      </c>
      <c r="E214" s="35">
        <f>SUMIFS(СВЦЭМ!$F$33:$F$776,СВЦЭМ!$A$33:$A$776,$A214,СВЦЭМ!$B$33:$B$776,E$190)+'СЕТ СН'!$F$12</f>
        <v>224.01981013</v>
      </c>
      <c r="F214" s="35">
        <f>SUMIFS(СВЦЭМ!$F$33:$F$776,СВЦЭМ!$A$33:$A$776,$A214,СВЦЭМ!$B$33:$B$776,F$190)+'СЕТ СН'!$F$12</f>
        <v>223.70206967999999</v>
      </c>
      <c r="G214" s="35">
        <f>SUMIFS(СВЦЭМ!$F$33:$F$776,СВЦЭМ!$A$33:$A$776,$A214,СВЦЭМ!$B$33:$B$776,G$190)+'СЕТ СН'!$F$12</f>
        <v>220.05367541999999</v>
      </c>
      <c r="H214" s="35">
        <f>SUMIFS(СВЦЭМ!$F$33:$F$776,СВЦЭМ!$A$33:$A$776,$A214,СВЦЭМ!$B$33:$B$776,H$190)+'СЕТ СН'!$F$12</f>
        <v>192.10989881</v>
      </c>
      <c r="I214" s="35">
        <f>SUMIFS(СВЦЭМ!$F$33:$F$776,СВЦЭМ!$A$33:$A$776,$A214,СВЦЭМ!$B$33:$B$776,I$190)+'СЕТ СН'!$F$12</f>
        <v>168.31000323999999</v>
      </c>
      <c r="J214" s="35">
        <f>SUMIFS(СВЦЭМ!$F$33:$F$776,СВЦЭМ!$A$33:$A$776,$A214,СВЦЭМ!$B$33:$B$776,J$190)+'СЕТ СН'!$F$12</f>
        <v>153.8037764</v>
      </c>
      <c r="K214" s="35">
        <f>SUMIFS(СВЦЭМ!$F$33:$F$776,СВЦЭМ!$A$33:$A$776,$A214,СВЦЭМ!$B$33:$B$776,K$190)+'СЕТ СН'!$F$12</f>
        <v>143.79738483</v>
      </c>
      <c r="L214" s="35">
        <f>SUMIFS(СВЦЭМ!$F$33:$F$776,СВЦЭМ!$A$33:$A$776,$A214,СВЦЭМ!$B$33:$B$776,L$190)+'СЕТ СН'!$F$12</f>
        <v>137.86836858999999</v>
      </c>
      <c r="M214" s="35">
        <f>SUMIFS(СВЦЭМ!$F$33:$F$776,СВЦЭМ!$A$33:$A$776,$A214,СВЦЭМ!$B$33:$B$776,M$190)+'СЕТ СН'!$F$12</f>
        <v>135.92875271</v>
      </c>
      <c r="N214" s="35">
        <f>SUMIFS(СВЦЭМ!$F$33:$F$776,СВЦЭМ!$A$33:$A$776,$A214,СВЦЭМ!$B$33:$B$776,N$190)+'СЕТ СН'!$F$12</f>
        <v>135.46175131999999</v>
      </c>
      <c r="O214" s="35">
        <f>SUMIFS(СВЦЭМ!$F$33:$F$776,СВЦЭМ!$A$33:$A$776,$A214,СВЦЭМ!$B$33:$B$776,O$190)+'СЕТ СН'!$F$12</f>
        <v>133.85520461999999</v>
      </c>
      <c r="P214" s="35">
        <f>SUMIFS(СВЦЭМ!$F$33:$F$776,СВЦЭМ!$A$33:$A$776,$A214,СВЦЭМ!$B$33:$B$776,P$190)+'СЕТ СН'!$F$12</f>
        <v>133.61310093</v>
      </c>
      <c r="Q214" s="35">
        <f>SUMIFS(СВЦЭМ!$F$33:$F$776,СВЦЭМ!$A$33:$A$776,$A214,СВЦЭМ!$B$33:$B$776,Q$190)+'СЕТ СН'!$F$12</f>
        <v>132.86391771000001</v>
      </c>
      <c r="R214" s="35">
        <f>SUMIFS(СВЦЭМ!$F$33:$F$776,СВЦЭМ!$A$33:$A$776,$A214,СВЦЭМ!$B$33:$B$776,R$190)+'СЕТ СН'!$F$12</f>
        <v>132.88610163000001</v>
      </c>
      <c r="S214" s="35">
        <f>SUMIFS(СВЦЭМ!$F$33:$F$776,СВЦЭМ!$A$33:$A$776,$A214,СВЦЭМ!$B$33:$B$776,S$190)+'СЕТ СН'!$F$12</f>
        <v>133.77382324000001</v>
      </c>
      <c r="T214" s="35">
        <f>SUMIFS(СВЦЭМ!$F$33:$F$776,СВЦЭМ!$A$33:$A$776,$A214,СВЦЭМ!$B$33:$B$776,T$190)+'СЕТ СН'!$F$12</f>
        <v>135.46770831000001</v>
      </c>
      <c r="U214" s="35">
        <f>SUMIFS(СВЦЭМ!$F$33:$F$776,СВЦЭМ!$A$33:$A$776,$A214,СВЦЭМ!$B$33:$B$776,U$190)+'СЕТ СН'!$F$12</f>
        <v>134.63022487999999</v>
      </c>
      <c r="V214" s="35">
        <f>SUMIFS(СВЦЭМ!$F$33:$F$776,СВЦЭМ!$A$33:$A$776,$A214,СВЦЭМ!$B$33:$B$776,V$190)+'СЕТ СН'!$F$12</f>
        <v>135.90909067000001</v>
      </c>
      <c r="W214" s="35">
        <f>SUMIFS(СВЦЭМ!$F$33:$F$776,СВЦЭМ!$A$33:$A$776,$A214,СВЦЭМ!$B$33:$B$776,W$190)+'СЕТ СН'!$F$12</f>
        <v>138.43900221999999</v>
      </c>
      <c r="X214" s="35">
        <f>SUMIFS(СВЦЭМ!$F$33:$F$776,СВЦЭМ!$A$33:$A$776,$A214,СВЦЭМ!$B$33:$B$776,X$190)+'СЕТ СН'!$F$12</f>
        <v>139.86046779</v>
      </c>
      <c r="Y214" s="35">
        <f>SUMIFS(СВЦЭМ!$F$33:$F$776,СВЦЭМ!$A$33:$A$776,$A214,СВЦЭМ!$B$33:$B$776,Y$190)+'СЕТ СН'!$F$12</f>
        <v>148.19896943000001</v>
      </c>
    </row>
    <row r="215" spans="1:25" ht="15.75" x14ac:dyDescent="0.2">
      <c r="A215" s="34">
        <f t="shared" si="5"/>
        <v>43610</v>
      </c>
      <c r="B215" s="35">
        <f>SUMIFS(СВЦЭМ!$F$33:$F$776,СВЦЭМ!$A$33:$A$776,$A215,СВЦЭМ!$B$33:$B$776,B$190)+'СЕТ СН'!$F$12</f>
        <v>167.79711842</v>
      </c>
      <c r="C215" s="35">
        <f>SUMIFS(СВЦЭМ!$F$33:$F$776,СВЦЭМ!$A$33:$A$776,$A215,СВЦЭМ!$B$33:$B$776,C$190)+'СЕТ СН'!$F$12</f>
        <v>180.75967596000001</v>
      </c>
      <c r="D215" s="35">
        <f>SUMIFS(СВЦЭМ!$F$33:$F$776,СВЦЭМ!$A$33:$A$776,$A215,СВЦЭМ!$B$33:$B$776,D$190)+'СЕТ СН'!$F$12</f>
        <v>197.76606867999999</v>
      </c>
      <c r="E215" s="35">
        <f>SUMIFS(СВЦЭМ!$F$33:$F$776,СВЦЭМ!$A$33:$A$776,$A215,СВЦЭМ!$B$33:$B$776,E$190)+'СЕТ СН'!$F$12</f>
        <v>203.04001592</v>
      </c>
      <c r="F215" s="35">
        <f>SUMIFS(СВЦЭМ!$F$33:$F$776,СВЦЭМ!$A$33:$A$776,$A215,СВЦЭМ!$B$33:$B$776,F$190)+'СЕТ СН'!$F$12</f>
        <v>203.50054141000001</v>
      </c>
      <c r="G215" s="35">
        <f>SUMIFS(СВЦЭМ!$F$33:$F$776,СВЦЭМ!$A$33:$A$776,$A215,СВЦЭМ!$B$33:$B$776,G$190)+'СЕТ СН'!$F$12</f>
        <v>205.27140001000001</v>
      </c>
      <c r="H215" s="35">
        <f>SUMIFS(СВЦЭМ!$F$33:$F$776,СВЦЭМ!$A$33:$A$776,$A215,СВЦЭМ!$B$33:$B$776,H$190)+'СЕТ СН'!$F$12</f>
        <v>185.41120907000001</v>
      </c>
      <c r="I215" s="35">
        <f>SUMIFS(СВЦЭМ!$F$33:$F$776,СВЦЭМ!$A$33:$A$776,$A215,СВЦЭМ!$B$33:$B$776,I$190)+'СЕТ СН'!$F$12</f>
        <v>166.10331217000001</v>
      </c>
      <c r="J215" s="35">
        <f>SUMIFS(СВЦЭМ!$F$33:$F$776,СВЦЭМ!$A$33:$A$776,$A215,СВЦЭМ!$B$33:$B$776,J$190)+'СЕТ СН'!$F$12</f>
        <v>150.91532133000001</v>
      </c>
      <c r="K215" s="35">
        <f>SUMIFS(СВЦЭМ!$F$33:$F$776,СВЦЭМ!$A$33:$A$776,$A215,СВЦЭМ!$B$33:$B$776,K$190)+'СЕТ СН'!$F$12</f>
        <v>140.03446065</v>
      </c>
      <c r="L215" s="35">
        <f>SUMIFS(СВЦЭМ!$F$33:$F$776,СВЦЭМ!$A$33:$A$776,$A215,СВЦЭМ!$B$33:$B$776,L$190)+'СЕТ СН'!$F$12</f>
        <v>137.07749844</v>
      </c>
      <c r="M215" s="35">
        <f>SUMIFS(СВЦЭМ!$F$33:$F$776,СВЦЭМ!$A$33:$A$776,$A215,СВЦЭМ!$B$33:$B$776,M$190)+'СЕТ СН'!$F$12</f>
        <v>133.96082637999999</v>
      </c>
      <c r="N215" s="35">
        <f>SUMIFS(СВЦЭМ!$F$33:$F$776,СВЦЭМ!$A$33:$A$776,$A215,СВЦЭМ!$B$33:$B$776,N$190)+'СЕТ СН'!$F$12</f>
        <v>133.83586205</v>
      </c>
      <c r="O215" s="35">
        <f>SUMIFS(СВЦЭМ!$F$33:$F$776,СВЦЭМ!$A$33:$A$776,$A215,СВЦЭМ!$B$33:$B$776,O$190)+'СЕТ СН'!$F$12</f>
        <v>132.45923006999999</v>
      </c>
      <c r="P215" s="35">
        <f>SUMIFS(СВЦЭМ!$F$33:$F$776,СВЦЭМ!$A$33:$A$776,$A215,СВЦЭМ!$B$33:$B$776,P$190)+'СЕТ СН'!$F$12</f>
        <v>132.16616467</v>
      </c>
      <c r="Q215" s="35">
        <f>SUMIFS(СВЦЭМ!$F$33:$F$776,СВЦЭМ!$A$33:$A$776,$A215,СВЦЭМ!$B$33:$B$776,Q$190)+'СЕТ СН'!$F$12</f>
        <v>131.71812707000001</v>
      </c>
      <c r="R215" s="35">
        <f>SUMIFS(СВЦЭМ!$F$33:$F$776,СВЦЭМ!$A$33:$A$776,$A215,СВЦЭМ!$B$33:$B$776,R$190)+'СЕТ СН'!$F$12</f>
        <v>130.5797532</v>
      </c>
      <c r="S215" s="35">
        <f>SUMIFS(СВЦЭМ!$F$33:$F$776,СВЦЭМ!$A$33:$A$776,$A215,СВЦЭМ!$B$33:$B$776,S$190)+'СЕТ СН'!$F$12</f>
        <v>127.17988579999999</v>
      </c>
      <c r="T215" s="35">
        <f>SUMIFS(СВЦЭМ!$F$33:$F$776,СВЦЭМ!$A$33:$A$776,$A215,СВЦЭМ!$B$33:$B$776,T$190)+'СЕТ СН'!$F$12</f>
        <v>127.58135612</v>
      </c>
      <c r="U215" s="35">
        <f>SUMIFS(СВЦЭМ!$F$33:$F$776,СВЦЭМ!$A$33:$A$776,$A215,СВЦЭМ!$B$33:$B$776,U$190)+'СЕТ СН'!$F$12</f>
        <v>126.50505556</v>
      </c>
      <c r="V215" s="35">
        <f>SUMIFS(СВЦЭМ!$F$33:$F$776,СВЦЭМ!$A$33:$A$776,$A215,СВЦЭМ!$B$33:$B$776,V$190)+'СЕТ СН'!$F$12</f>
        <v>124.85890852</v>
      </c>
      <c r="W215" s="35">
        <f>SUMIFS(СВЦЭМ!$F$33:$F$776,СВЦЭМ!$A$33:$A$776,$A215,СВЦЭМ!$B$33:$B$776,W$190)+'СЕТ СН'!$F$12</f>
        <v>128.70751125999999</v>
      </c>
      <c r="X215" s="35">
        <f>SUMIFS(СВЦЭМ!$F$33:$F$776,СВЦЭМ!$A$33:$A$776,$A215,СВЦЭМ!$B$33:$B$776,X$190)+'СЕТ СН'!$F$12</f>
        <v>131.83117965</v>
      </c>
      <c r="Y215" s="35">
        <f>SUMIFS(СВЦЭМ!$F$33:$F$776,СВЦЭМ!$A$33:$A$776,$A215,СВЦЭМ!$B$33:$B$776,Y$190)+'СЕТ СН'!$F$12</f>
        <v>141.3836685</v>
      </c>
    </row>
    <row r="216" spans="1:25" ht="15.75" x14ac:dyDescent="0.2">
      <c r="A216" s="34">
        <f t="shared" si="5"/>
        <v>43611</v>
      </c>
      <c r="B216" s="35">
        <f>SUMIFS(СВЦЭМ!$F$33:$F$776,СВЦЭМ!$A$33:$A$776,$A216,СВЦЭМ!$B$33:$B$776,B$190)+'СЕТ СН'!$F$12</f>
        <v>161.83973021</v>
      </c>
      <c r="C216" s="35">
        <f>SUMIFS(СВЦЭМ!$F$33:$F$776,СВЦЭМ!$A$33:$A$776,$A216,СВЦЭМ!$B$33:$B$776,C$190)+'СЕТ СН'!$F$12</f>
        <v>187.57182750999999</v>
      </c>
      <c r="D216" s="35">
        <f>SUMIFS(СВЦЭМ!$F$33:$F$776,СВЦЭМ!$A$33:$A$776,$A216,СВЦЭМ!$B$33:$B$776,D$190)+'СЕТ СН'!$F$12</f>
        <v>209.67095762</v>
      </c>
      <c r="E216" s="35">
        <f>SUMIFS(СВЦЭМ!$F$33:$F$776,СВЦЭМ!$A$33:$A$776,$A216,СВЦЭМ!$B$33:$B$776,E$190)+'СЕТ СН'!$F$12</f>
        <v>213.05633227999999</v>
      </c>
      <c r="F216" s="35">
        <f>SUMIFS(СВЦЭМ!$F$33:$F$776,СВЦЭМ!$A$33:$A$776,$A216,СВЦЭМ!$B$33:$B$776,F$190)+'СЕТ СН'!$F$12</f>
        <v>212.69545851000001</v>
      </c>
      <c r="G216" s="35">
        <f>SUMIFS(СВЦЭМ!$F$33:$F$776,СВЦЭМ!$A$33:$A$776,$A216,СВЦЭМ!$B$33:$B$776,G$190)+'СЕТ СН'!$F$12</f>
        <v>210.92595046</v>
      </c>
      <c r="H216" s="35">
        <f>SUMIFS(СВЦЭМ!$F$33:$F$776,СВЦЭМ!$A$33:$A$776,$A216,СВЦЭМ!$B$33:$B$776,H$190)+'СЕТ СН'!$F$12</f>
        <v>192.20497438999999</v>
      </c>
      <c r="I216" s="35">
        <f>SUMIFS(СВЦЭМ!$F$33:$F$776,СВЦЭМ!$A$33:$A$776,$A216,СВЦЭМ!$B$33:$B$776,I$190)+'СЕТ СН'!$F$12</f>
        <v>168.08690152</v>
      </c>
      <c r="J216" s="35">
        <f>SUMIFS(СВЦЭМ!$F$33:$F$776,СВЦЭМ!$A$33:$A$776,$A216,СВЦЭМ!$B$33:$B$776,J$190)+'СЕТ СН'!$F$12</f>
        <v>142.21150252000001</v>
      </c>
      <c r="K216" s="35">
        <f>SUMIFS(СВЦЭМ!$F$33:$F$776,СВЦЭМ!$A$33:$A$776,$A216,СВЦЭМ!$B$33:$B$776,K$190)+'СЕТ СН'!$F$12</f>
        <v>136.03155601</v>
      </c>
      <c r="L216" s="35">
        <f>SUMIFS(СВЦЭМ!$F$33:$F$776,СВЦЭМ!$A$33:$A$776,$A216,СВЦЭМ!$B$33:$B$776,L$190)+'СЕТ СН'!$F$12</f>
        <v>136.59814084999999</v>
      </c>
      <c r="M216" s="35">
        <f>SUMIFS(СВЦЭМ!$F$33:$F$776,СВЦЭМ!$A$33:$A$776,$A216,СВЦЭМ!$B$33:$B$776,M$190)+'СЕТ СН'!$F$12</f>
        <v>134.08859993999999</v>
      </c>
      <c r="N216" s="35">
        <f>SUMIFS(СВЦЭМ!$F$33:$F$776,СВЦЭМ!$A$33:$A$776,$A216,СВЦЭМ!$B$33:$B$776,N$190)+'СЕТ СН'!$F$12</f>
        <v>134.39152414</v>
      </c>
      <c r="O216" s="35">
        <f>SUMIFS(СВЦЭМ!$F$33:$F$776,СВЦЭМ!$A$33:$A$776,$A216,СВЦЭМ!$B$33:$B$776,O$190)+'СЕТ СН'!$F$12</f>
        <v>133.65025825000001</v>
      </c>
      <c r="P216" s="35">
        <f>SUMIFS(СВЦЭМ!$F$33:$F$776,СВЦЭМ!$A$33:$A$776,$A216,СВЦЭМ!$B$33:$B$776,P$190)+'СЕТ СН'!$F$12</f>
        <v>133.82470859</v>
      </c>
      <c r="Q216" s="35">
        <f>SUMIFS(СВЦЭМ!$F$33:$F$776,СВЦЭМ!$A$33:$A$776,$A216,СВЦЭМ!$B$33:$B$776,Q$190)+'СЕТ СН'!$F$12</f>
        <v>134.68463657999999</v>
      </c>
      <c r="R216" s="35">
        <f>SUMIFS(СВЦЭМ!$F$33:$F$776,СВЦЭМ!$A$33:$A$776,$A216,СВЦЭМ!$B$33:$B$776,R$190)+'СЕТ СН'!$F$12</f>
        <v>134.87465179</v>
      </c>
      <c r="S216" s="35">
        <f>SUMIFS(СВЦЭМ!$F$33:$F$776,СВЦЭМ!$A$33:$A$776,$A216,СВЦЭМ!$B$33:$B$776,S$190)+'СЕТ СН'!$F$12</f>
        <v>121.41033218</v>
      </c>
      <c r="T216" s="35">
        <f>SUMIFS(СВЦЭМ!$F$33:$F$776,СВЦЭМ!$A$33:$A$776,$A216,СВЦЭМ!$B$33:$B$776,T$190)+'СЕТ СН'!$F$12</f>
        <v>120.71290200999999</v>
      </c>
      <c r="U216" s="35">
        <f>SUMIFS(СВЦЭМ!$F$33:$F$776,СВЦЭМ!$A$33:$A$776,$A216,СВЦЭМ!$B$33:$B$776,U$190)+'СЕТ СН'!$F$12</f>
        <v>117.87035210000001</v>
      </c>
      <c r="V216" s="35">
        <f>SUMIFS(СВЦЭМ!$F$33:$F$776,СВЦЭМ!$A$33:$A$776,$A216,СВЦЭМ!$B$33:$B$776,V$190)+'СЕТ СН'!$F$12</f>
        <v>119.12168578000001</v>
      </c>
      <c r="W216" s="35">
        <f>SUMIFS(СВЦЭМ!$F$33:$F$776,СВЦЭМ!$A$33:$A$776,$A216,СВЦЭМ!$B$33:$B$776,W$190)+'СЕТ СН'!$F$12</f>
        <v>125.55120527</v>
      </c>
      <c r="X216" s="35">
        <f>SUMIFS(СВЦЭМ!$F$33:$F$776,СВЦЭМ!$A$33:$A$776,$A216,СВЦЭМ!$B$33:$B$776,X$190)+'СЕТ СН'!$F$12</f>
        <v>124.26664108999999</v>
      </c>
      <c r="Y216" s="35">
        <f>SUMIFS(СВЦЭМ!$F$33:$F$776,СВЦЭМ!$A$33:$A$776,$A216,СВЦЭМ!$B$33:$B$776,Y$190)+'СЕТ СН'!$F$12</f>
        <v>131.12978036999999</v>
      </c>
    </row>
    <row r="217" spans="1:25" ht="15.75" x14ac:dyDescent="0.2">
      <c r="A217" s="34">
        <f t="shared" si="5"/>
        <v>43612</v>
      </c>
      <c r="B217" s="35">
        <f>SUMIFS(СВЦЭМ!$F$33:$F$776,СВЦЭМ!$A$33:$A$776,$A217,СВЦЭМ!$B$33:$B$776,B$190)+'СЕТ СН'!$F$12</f>
        <v>164.45473497</v>
      </c>
      <c r="C217" s="35">
        <f>SUMIFS(СВЦЭМ!$F$33:$F$776,СВЦЭМ!$A$33:$A$776,$A217,СВЦЭМ!$B$33:$B$776,C$190)+'СЕТ СН'!$F$12</f>
        <v>178.40460419999999</v>
      </c>
      <c r="D217" s="35">
        <f>SUMIFS(СВЦЭМ!$F$33:$F$776,СВЦЭМ!$A$33:$A$776,$A217,СВЦЭМ!$B$33:$B$776,D$190)+'СЕТ СН'!$F$12</f>
        <v>195.08326226</v>
      </c>
      <c r="E217" s="35">
        <f>SUMIFS(СВЦЭМ!$F$33:$F$776,СВЦЭМ!$A$33:$A$776,$A217,СВЦЭМ!$B$33:$B$776,E$190)+'СЕТ СН'!$F$12</f>
        <v>199.30028877000001</v>
      </c>
      <c r="F217" s="35">
        <f>SUMIFS(СВЦЭМ!$F$33:$F$776,СВЦЭМ!$A$33:$A$776,$A217,СВЦЭМ!$B$33:$B$776,F$190)+'СЕТ СН'!$F$12</f>
        <v>201.84373377</v>
      </c>
      <c r="G217" s="35">
        <f>SUMIFS(СВЦЭМ!$F$33:$F$776,СВЦЭМ!$A$33:$A$776,$A217,СВЦЭМ!$B$33:$B$776,G$190)+'СЕТ СН'!$F$12</f>
        <v>199.92758327999999</v>
      </c>
      <c r="H217" s="35">
        <f>SUMIFS(СВЦЭМ!$F$33:$F$776,СВЦЭМ!$A$33:$A$776,$A217,СВЦЭМ!$B$33:$B$776,H$190)+'СЕТ СН'!$F$12</f>
        <v>178.07214070000001</v>
      </c>
      <c r="I217" s="35">
        <f>SUMIFS(СВЦЭМ!$F$33:$F$776,СВЦЭМ!$A$33:$A$776,$A217,СВЦЭМ!$B$33:$B$776,I$190)+'СЕТ СН'!$F$12</f>
        <v>165.98174109999999</v>
      </c>
      <c r="J217" s="35">
        <f>SUMIFS(СВЦЭМ!$F$33:$F$776,СВЦЭМ!$A$33:$A$776,$A217,СВЦЭМ!$B$33:$B$776,J$190)+'СЕТ СН'!$F$12</f>
        <v>155.56264766000001</v>
      </c>
      <c r="K217" s="35">
        <f>SUMIFS(СВЦЭМ!$F$33:$F$776,СВЦЭМ!$A$33:$A$776,$A217,СВЦЭМ!$B$33:$B$776,K$190)+'СЕТ СН'!$F$12</f>
        <v>140.47151728</v>
      </c>
      <c r="L217" s="35">
        <f>SUMIFS(СВЦЭМ!$F$33:$F$776,СВЦЭМ!$A$33:$A$776,$A217,СВЦЭМ!$B$33:$B$776,L$190)+'СЕТ СН'!$F$12</f>
        <v>138.02267376</v>
      </c>
      <c r="M217" s="35">
        <f>SUMIFS(СВЦЭМ!$F$33:$F$776,СВЦЭМ!$A$33:$A$776,$A217,СВЦЭМ!$B$33:$B$776,M$190)+'СЕТ СН'!$F$12</f>
        <v>135.58881713</v>
      </c>
      <c r="N217" s="35">
        <f>SUMIFS(СВЦЭМ!$F$33:$F$776,СВЦЭМ!$A$33:$A$776,$A217,СВЦЭМ!$B$33:$B$776,N$190)+'СЕТ СН'!$F$12</f>
        <v>132.94687494999999</v>
      </c>
      <c r="O217" s="35">
        <f>SUMIFS(СВЦЭМ!$F$33:$F$776,СВЦЭМ!$A$33:$A$776,$A217,СВЦЭМ!$B$33:$B$776,O$190)+'СЕТ СН'!$F$12</f>
        <v>136.06692305000001</v>
      </c>
      <c r="P217" s="35">
        <f>SUMIFS(СВЦЭМ!$F$33:$F$776,СВЦЭМ!$A$33:$A$776,$A217,СВЦЭМ!$B$33:$B$776,P$190)+'СЕТ СН'!$F$12</f>
        <v>135.88861215</v>
      </c>
      <c r="Q217" s="35">
        <f>SUMIFS(СВЦЭМ!$F$33:$F$776,СВЦЭМ!$A$33:$A$776,$A217,СВЦЭМ!$B$33:$B$776,Q$190)+'СЕТ СН'!$F$12</f>
        <v>134.38433463000001</v>
      </c>
      <c r="R217" s="35">
        <f>SUMIFS(СВЦЭМ!$F$33:$F$776,СВЦЭМ!$A$33:$A$776,$A217,СВЦЭМ!$B$33:$B$776,R$190)+'СЕТ СН'!$F$12</f>
        <v>134.0745489</v>
      </c>
      <c r="S217" s="35">
        <f>SUMIFS(СВЦЭМ!$F$33:$F$776,СВЦЭМ!$A$33:$A$776,$A217,СВЦЭМ!$B$33:$B$776,S$190)+'СЕТ СН'!$F$12</f>
        <v>135.81262341999999</v>
      </c>
      <c r="T217" s="35">
        <f>SUMIFS(СВЦЭМ!$F$33:$F$776,СВЦЭМ!$A$33:$A$776,$A217,СВЦЭМ!$B$33:$B$776,T$190)+'СЕТ СН'!$F$12</f>
        <v>135.25214158</v>
      </c>
      <c r="U217" s="35">
        <f>SUMIFS(СВЦЭМ!$F$33:$F$776,СВЦЭМ!$A$33:$A$776,$A217,СВЦЭМ!$B$33:$B$776,U$190)+'СЕТ СН'!$F$12</f>
        <v>133.48518329999999</v>
      </c>
      <c r="V217" s="35">
        <f>SUMIFS(СВЦЭМ!$F$33:$F$776,СВЦЭМ!$A$33:$A$776,$A217,СВЦЭМ!$B$33:$B$776,V$190)+'СЕТ СН'!$F$12</f>
        <v>131.31373503</v>
      </c>
      <c r="W217" s="35">
        <f>SUMIFS(СВЦЭМ!$F$33:$F$776,СВЦЭМ!$A$33:$A$776,$A217,СВЦЭМ!$B$33:$B$776,W$190)+'СЕТ СН'!$F$12</f>
        <v>122.97634609000001</v>
      </c>
      <c r="X217" s="35">
        <f>SUMIFS(СВЦЭМ!$F$33:$F$776,СВЦЭМ!$A$33:$A$776,$A217,СВЦЭМ!$B$33:$B$776,X$190)+'СЕТ СН'!$F$12</f>
        <v>127.20740634000001</v>
      </c>
      <c r="Y217" s="35">
        <f>SUMIFS(СВЦЭМ!$F$33:$F$776,СВЦЭМ!$A$33:$A$776,$A217,СВЦЭМ!$B$33:$B$776,Y$190)+'СЕТ СН'!$F$12</f>
        <v>146.29997786000001</v>
      </c>
    </row>
    <row r="218" spans="1:25" ht="15.75" x14ac:dyDescent="0.2">
      <c r="A218" s="34">
        <f t="shared" si="5"/>
        <v>43613</v>
      </c>
      <c r="B218" s="35">
        <f>SUMIFS(СВЦЭМ!$F$33:$F$776,СВЦЭМ!$A$33:$A$776,$A218,СВЦЭМ!$B$33:$B$776,B$190)+'СЕТ СН'!$F$12</f>
        <v>175.37380798999999</v>
      </c>
      <c r="C218" s="35">
        <f>SUMIFS(СВЦЭМ!$F$33:$F$776,СВЦЭМ!$A$33:$A$776,$A218,СВЦЭМ!$B$33:$B$776,C$190)+'СЕТ СН'!$F$12</f>
        <v>195.04089371000001</v>
      </c>
      <c r="D218" s="35">
        <f>SUMIFS(СВЦЭМ!$F$33:$F$776,СВЦЭМ!$A$33:$A$776,$A218,СВЦЭМ!$B$33:$B$776,D$190)+'СЕТ СН'!$F$12</f>
        <v>217.56288984</v>
      </c>
      <c r="E218" s="35">
        <f>SUMIFS(СВЦЭМ!$F$33:$F$776,СВЦЭМ!$A$33:$A$776,$A218,СВЦЭМ!$B$33:$B$776,E$190)+'СЕТ СН'!$F$12</f>
        <v>221.19198503999999</v>
      </c>
      <c r="F218" s="35">
        <f>SUMIFS(СВЦЭМ!$F$33:$F$776,СВЦЭМ!$A$33:$A$776,$A218,СВЦЭМ!$B$33:$B$776,F$190)+'СЕТ СН'!$F$12</f>
        <v>221.16737294000001</v>
      </c>
      <c r="G218" s="35">
        <f>SUMIFS(СВЦЭМ!$F$33:$F$776,СВЦЭМ!$A$33:$A$776,$A218,СВЦЭМ!$B$33:$B$776,G$190)+'СЕТ СН'!$F$12</f>
        <v>222.96431863999999</v>
      </c>
      <c r="H218" s="35">
        <f>SUMIFS(СВЦЭМ!$F$33:$F$776,СВЦЭМ!$A$33:$A$776,$A218,СВЦЭМ!$B$33:$B$776,H$190)+'СЕТ СН'!$F$12</f>
        <v>203.24936435000001</v>
      </c>
      <c r="I218" s="35">
        <f>SUMIFS(СВЦЭМ!$F$33:$F$776,СВЦЭМ!$A$33:$A$776,$A218,СВЦЭМ!$B$33:$B$776,I$190)+'СЕТ СН'!$F$12</f>
        <v>173.56500864</v>
      </c>
      <c r="J218" s="35">
        <f>SUMIFS(СВЦЭМ!$F$33:$F$776,СВЦЭМ!$A$33:$A$776,$A218,СВЦЭМ!$B$33:$B$776,J$190)+'СЕТ СН'!$F$12</f>
        <v>149.64014338000001</v>
      </c>
      <c r="K218" s="35">
        <f>SUMIFS(СВЦЭМ!$F$33:$F$776,СВЦЭМ!$A$33:$A$776,$A218,СВЦЭМ!$B$33:$B$776,K$190)+'СЕТ СН'!$F$12</f>
        <v>133.52470754000001</v>
      </c>
      <c r="L218" s="35">
        <f>SUMIFS(СВЦЭМ!$F$33:$F$776,СВЦЭМ!$A$33:$A$776,$A218,СВЦЭМ!$B$33:$B$776,L$190)+'СЕТ СН'!$F$12</f>
        <v>126.65181636</v>
      </c>
      <c r="M218" s="35">
        <f>SUMIFS(СВЦЭМ!$F$33:$F$776,СВЦЭМ!$A$33:$A$776,$A218,СВЦЭМ!$B$33:$B$776,M$190)+'СЕТ СН'!$F$12</f>
        <v>125.01747464</v>
      </c>
      <c r="N218" s="35">
        <f>SUMIFS(СВЦЭМ!$F$33:$F$776,СВЦЭМ!$A$33:$A$776,$A218,СВЦЭМ!$B$33:$B$776,N$190)+'СЕТ СН'!$F$12</f>
        <v>125.22838213999999</v>
      </c>
      <c r="O218" s="35">
        <f>SUMIFS(СВЦЭМ!$F$33:$F$776,СВЦЭМ!$A$33:$A$776,$A218,СВЦЭМ!$B$33:$B$776,O$190)+'СЕТ СН'!$F$12</f>
        <v>123.95822495</v>
      </c>
      <c r="P218" s="35">
        <f>SUMIFS(СВЦЭМ!$F$33:$F$776,СВЦЭМ!$A$33:$A$776,$A218,СВЦЭМ!$B$33:$B$776,P$190)+'СЕТ СН'!$F$12</f>
        <v>124.54239939</v>
      </c>
      <c r="Q218" s="35">
        <f>SUMIFS(СВЦЭМ!$F$33:$F$776,СВЦЭМ!$A$33:$A$776,$A218,СВЦЭМ!$B$33:$B$776,Q$190)+'СЕТ СН'!$F$12</f>
        <v>124.47128991</v>
      </c>
      <c r="R218" s="35">
        <f>SUMIFS(СВЦЭМ!$F$33:$F$776,СВЦЭМ!$A$33:$A$776,$A218,СВЦЭМ!$B$33:$B$776,R$190)+'СЕТ СН'!$F$12</f>
        <v>126.4201485</v>
      </c>
      <c r="S218" s="35">
        <f>SUMIFS(СВЦЭМ!$F$33:$F$776,СВЦЭМ!$A$33:$A$776,$A218,СВЦЭМ!$B$33:$B$776,S$190)+'СЕТ СН'!$F$12</f>
        <v>128.05720954</v>
      </c>
      <c r="T218" s="35">
        <f>SUMIFS(СВЦЭМ!$F$33:$F$776,СВЦЭМ!$A$33:$A$776,$A218,СВЦЭМ!$B$33:$B$776,T$190)+'СЕТ СН'!$F$12</f>
        <v>128.44626984000001</v>
      </c>
      <c r="U218" s="35">
        <f>SUMIFS(СВЦЭМ!$F$33:$F$776,СВЦЭМ!$A$33:$A$776,$A218,СВЦЭМ!$B$33:$B$776,U$190)+'СЕТ СН'!$F$12</f>
        <v>132.22842218</v>
      </c>
      <c r="V218" s="35">
        <f>SUMIFS(СВЦЭМ!$F$33:$F$776,СВЦЭМ!$A$33:$A$776,$A218,СВЦЭМ!$B$33:$B$776,V$190)+'СЕТ СН'!$F$12</f>
        <v>133.67703427000001</v>
      </c>
      <c r="W218" s="35">
        <f>SUMIFS(СВЦЭМ!$F$33:$F$776,СВЦЭМ!$A$33:$A$776,$A218,СВЦЭМ!$B$33:$B$776,W$190)+'СЕТ СН'!$F$12</f>
        <v>129.9109584</v>
      </c>
      <c r="X218" s="35">
        <f>SUMIFS(СВЦЭМ!$F$33:$F$776,СВЦЭМ!$A$33:$A$776,$A218,СВЦЭМ!$B$33:$B$776,X$190)+'СЕТ СН'!$F$12</f>
        <v>138.64569906</v>
      </c>
      <c r="Y218" s="35">
        <f>SUMIFS(СВЦЭМ!$F$33:$F$776,СВЦЭМ!$A$33:$A$776,$A218,СВЦЭМ!$B$33:$B$776,Y$190)+'СЕТ СН'!$F$12</f>
        <v>155.02671180999999</v>
      </c>
    </row>
    <row r="219" spans="1:25" ht="15.75" x14ac:dyDescent="0.2">
      <c r="A219" s="34">
        <f t="shared" si="5"/>
        <v>43614</v>
      </c>
      <c r="B219" s="35">
        <f>SUMIFS(СВЦЭМ!$F$33:$F$776,СВЦЭМ!$A$33:$A$776,$A219,СВЦЭМ!$B$33:$B$776,B$190)+'СЕТ СН'!$F$12</f>
        <v>191.03816875999999</v>
      </c>
      <c r="C219" s="35">
        <f>SUMIFS(СВЦЭМ!$F$33:$F$776,СВЦЭМ!$A$33:$A$776,$A219,СВЦЭМ!$B$33:$B$776,C$190)+'СЕТ СН'!$F$12</f>
        <v>213.03341055999999</v>
      </c>
      <c r="D219" s="35">
        <f>SUMIFS(СВЦЭМ!$F$33:$F$776,СВЦЭМ!$A$33:$A$776,$A219,СВЦЭМ!$B$33:$B$776,D$190)+'СЕТ СН'!$F$12</f>
        <v>219.97105801999999</v>
      </c>
      <c r="E219" s="35">
        <f>SUMIFS(СВЦЭМ!$F$33:$F$776,СВЦЭМ!$A$33:$A$776,$A219,СВЦЭМ!$B$33:$B$776,E$190)+'СЕТ СН'!$F$12</f>
        <v>217.88229827000001</v>
      </c>
      <c r="F219" s="35">
        <f>SUMIFS(СВЦЭМ!$F$33:$F$776,СВЦЭМ!$A$33:$A$776,$A219,СВЦЭМ!$B$33:$B$776,F$190)+'СЕТ СН'!$F$12</f>
        <v>217.00373393999999</v>
      </c>
      <c r="G219" s="35">
        <f>SUMIFS(СВЦЭМ!$F$33:$F$776,СВЦЭМ!$A$33:$A$776,$A219,СВЦЭМ!$B$33:$B$776,G$190)+'СЕТ СН'!$F$12</f>
        <v>218.27300321000001</v>
      </c>
      <c r="H219" s="35">
        <f>SUMIFS(СВЦЭМ!$F$33:$F$776,СВЦЭМ!$A$33:$A$776,$A219,СВЦЭМ!$B$33:$B$776,H$190)+'СЕТ СН'!$F$12</f>
        <v>215.76340518000001</v>
      </c>
      <c r="I219" s="35">
        <f>SUMIFS(СВЦЭМ!$F$33:$F$776,СВЦЭМ!$A$33:$A$776,$A219,СВЦЭМ!$B$33:$B$776,I$190)+'СЕТ СН'!$F$12</f>
        <v>190.70015405999999</v>
      </c>
      <c r="J219" s="35">
        <f>SUMIFS(СВЦЭМ!$F$33:$F$776,СВЦЭМ!$A$33:$A$776,$A219,СВЦЭМ!$B$33:$B$776,J$190)+'СЕТ СН'!$F$12</f>
        <v>167.40026279</v>
      </c>
      <c r="K219" s="35">
        <f>SUMIFS(СВЦЭМ!$F$33:$F$776,СВЦЭМ!$A$33:$A$776,$A219,СВЦЭМ!$B$33:$B$776,K$190)+'СЕТ СН'!$F$12</f>
        <v>151.67028669999999</v>
      </c>
      <c r="L219" s="35">
        <f>SUMIFS(СВЦЭМ!$F$33:$F$776,СВЦЭМ!$A$33:$A$776,$A219,СВЦЭМ!$B$33:$B$776,L$190)+'СЕТ СН'!$F$12</f>
        <v>148.76036581</v>
      </c>
      <c r="M219" s="35">
        <f>SUMIFS(СВЦЭМ!$F$33:$F$776,СВЦЭМ!$A$33:$A$776,$A219,СВЦЭМ!$B$33:$B$776,M$190)+'СЕТ СН'!$F$12</f>
        <v>150.55352085000001</v>
      </c>
      <c r="N219" s="35">
        <f>SUMIFS(СВЦЭМ!$F$33:$F$776,СВЦЭМ!$A$33:$A$776,$A219,СВЦЭМ!$B$33:$B$776,N$190)+'СЕТ СН'!$F$12</f>
        <v>150.60578139</v>
      </c>
      <c r="O219" s="35">
        <f>SUMIFS(СВЦЭМ!$F$33:$F$776,СВЦЭМ!$A$33:$A$776,$A219,СВЦЭМ!$B$33:$B$776,O$190)+'СЕТ СН'!$F$12</f>
        <v>149.40267918000001</v>
      </c>
      <c r="P219" s="35">
        <f>SUMIFS(СВЦЭМ!$F$33:$F$776,СВЦЭМ!$A$33:$A$776,$A219,СВЦЭМ!$B$33:$B$776,P$190)+'СЕТ СН'!$F$12</f>
        <v>152.87688754999999</v>
      </c>
      <c r="Q219" s="35">
        <f>SUMIFS(СВЦЭМ!$F$33:$F$776,СВЦЭМ!$A$33:$A$776,$A219,СВЦЭМ!$B$33:$B$776,Q$190)+'СЕТ СН'!$F$12</f>
        <v>151.20333622999999</v>
      </c>
      <c r="R219" s="35">
        <f>SUMIFS(СВЦЭМ!$F$33:$F$776,СВЦЭМ!$A$33:$A$776,$A219,СВЦЭМ!$B$33:$B$776,R$190)+'СЕТ СН'!$F$12</f>
        <v>150.27167754999999</v>
      </c>
      <c r="S219" s="35">
        <f>SUMIFS(СВЦЭМ!$F$33:$F$776,СВЦЭМ!$A$33:$A$776,$A219,СВЦЭМ!$B$33:$B$776,S$190)+'СЕТ СН'!$F$12</f>
        <v>152.03820819000001</v>
      </c>
      <c r="T219" s="35">
        <f>SUMIFS(СВЦЭМ!$F$33:$F$776,СВЦЭМ!$A$33:$A$776,$A219,СВЦЭМ!$B$33:$B$776,T$190)+'СЕТ СН'!$F$12</f>
        <v>150.14316378999999</v>
      </c>
      <c r="U219" s="35">
        <f>SUMIFS(СВЦЭМ!$F$33:$F$776,СВЦЭМ!$A$33:$A$776,$A219,СВЦЭМ!$B$33:$B$776,U$190)+'СЕТ СН'!$F$12</f>
        <v>145.44793887</v>
      </c>
      <c r="V219" s="35">
        <f>SUMIFS(СВЦЭМ!$F$33:$F$776,СВЦЭМ!$A$33:$A$776,$A219,СВЦЭМ!$B$33:$B$776,V$190)+'СЕТ СН'!$F$12</f>
        <v>143.38159533999999</v>
      </c>
      <c r="W219" s="35">
        <f>SUMIFS(СВЦЭМ!$F$33:$F$776,СВЦЭМ!$A$33:$A$776,$A219,СВЦЭМ!$B$33:$B$776,W$190)+'СЕТ СН'!$F$12</f>
        <v>144.00405197000001</v>
      </c>
      <c r="X219" s="35">
        <f>SUMIFS(СВЦЭМ!$F$33:$F$776,СВЦЭМ!$A$33:$A$776,$A219,СВЦЭМ!$B$33:$B$776,X$190)+'СЕТ СН'!$F$12</f>
        <v>153.10136363999999</v>
      </c>
      <c r="Y219" s="35">
        <f>SUMIFS(СВЦЭМ!$F$33:$F$776,СВЦЭМ!$A$33:$A$776,$A219,СВЦЭМ!$B$33:$B$776,Y$190)+'СЕТ СН'!$F$12</f>
        <v>174.08118356</v>
      </c>
    </row>
    <row r="220" spans="1:25" ht="15.75" x14ac:dyDescent="0.2">
      <c r="A220" s="34">
        <f t="shared" si="5"/>
        <v>43615</v>
      </c>
      <c r="B220" s="35">
        <f>SUMIFS(СВЦЭМ!$F$33:$F$776,СВЦЭМ!$A$33:$A$776,$A220,СВЦЭМ!$B$33:$B$776,B$190)+'СЕТ СН'!$F$12</f>
        <v>200.29755094000001</v>
      </c>
      <c r="C220" s="35">
        <f>SUMIFS(СВЦЭМ!$F$33:$F$776,СВЦЭМ!$A$33:$A$776,$A220,СВЦЭМ!$B$33:$B$776,C$190)+'СЕТ СН'!$F$12</f>
        <v>208.93296197000001</v>
      </c>
      <c r="D220" s="35">
        <f>SUMIFS(СВЦЭМ!$F$33:$F$776,СВЦЭМ!$A$33:$A$776,$A220,СВЦЭМ!$B$33:$B$776,D$190)+'СЕТ СН'!$F$12</f>
        <v>222.38204271000001</v>
      </c>
      <c r="E220" s="35">
        <f>SUMIFS(СВЦЭМ!$F$33:$F$776,СВЦЭМ!$A$33:$A$776,$A220,СВЦЭМ!$B$33:$B$776,E$190)+'СЕТ СН'!$F$12</f>
        <v>219.81896548</v>
      </c>
      <c r="F220" s="35">
        <f>SUMIFS(СВЦЭМ!$F$33:$F$776,СВЦЭМ!$A$33:$A$776,$A220,СВЦЭМ!$B$33:$B$776,F$190)+'СЕТ СН'!$F$12</f>
        <v>219.50449798</v>
      </c>
      <c r="G220" s="35">
        <f>SUMIFS(СВЦЭМ!$F$33:$F$776,СВЦЭМ!$A$33:$A$776,$A220,СВЦЭМ!$B$33:$B$776,G$190)+'СЕТ СН'!$F$12</f>
        <v>222.88543748000001</v>
      </c>
      <c r="H220" s="35">
        <f>SUMIFS(СВЦЭМ!$F$33:$F$776,СВЦЭМ!$A$33:$A$776,$A220,СВЦЭМ!$B$33:$B$776,H$190)+'СЕТ СН'!$F$12</f>
        <v>223.28306309000001</v>
      </c>
      <c r="I220" s="35">
        <f>SUMIFS(СВЦЭМ!$F$33:$F$776,СВЦЭМ!$A$33:$A$776,$A220,СВЦЭМ!$B$33:$B$776,I$190)+'СЕТ СН'!$F$12</f>
        <v>199.64349956000001</v>
      </c>
      <c r="J220" s="35">
        <f>SUMIFS(СВЦЭМ!$F$33:$F$776,СВЦЭМ!$A$33:$A$776,$A220,СВЦЭМ!$B$33:$B$776,J$190)+'СЕТ СН'!$F$12</f>
        <v>178.43864153000001</v>
      </c>
      <c r="K220" s="35">
        <f>SUMIFS(СВЦЭМ!$F$33:$F$776,СВЦЭМ!$A$33:$A$776,$A220,СВЦЭМ!$B$33:$B$776,K$190)+'СЕТ СН'!$F$12</f>
        <v>159.65819178000001</v>
      </c>
      <c r="L220" s="35">
        <f>SUMIFS(СВЦЭМ!$F$33:$F$776,СВЦЭМ!$A$33:$A$776,$A220,СВЦЭМ!$B$33:$B$776,L$190)+'СЕТ СН'!$F$12</f>
        <v>157.02554083000001</v>
      </c>
      <c r="M220" s="35">
        <f>SUMIFS(СВЦЭМ!$F$33:$F$776,СВЦЭМ!$A$33:$A$776,$A220,СВЦЭМ!$B$33:$B$776,M$190)+'СЕТ СН'!$F$12</f>
        <v>160.35537554000001</v>
      </c>
      <c r="N220" s="35">
        <f>SUMIFS(СВЦЭМ!$F$33:$F$776,СВЦЭМ!$A$33:$A$776,$A220,СВЦЭМ!$B$33:$B$776,N$190)+'СЕТ СН'!$F$12</f>
        <v>157.87280849999999</v>
      </c>
      <c r="O220" s="35">
        <f>SUMIFS(СВЦЭМ!$F$33:$F$776,СВЦЭМ!$A$33:$A$776,$A220,СВЦЭМ!$B$33:$B$776,O$190)+'СЕТ СН'!$F$12</f>
        <v>155.17072302</v>
      </c>
      <c r="P220" s="35">
        <f>SUMIFS(СВЦЭМ!$F$33:$F$776,СВЦЭМ!$A$33:$A$776,$A220,СВЦЭМ!$B$33:$B$776,P$190)+'СЕТ СН'!$F$12</f>
        <v>155.58876115000001</v>
      </c>
      <c r="Q220" s="35">
        <f>SUMIFS(СВЦЭМ!$F$33:$F$776,СВЦЭМ!$A$33:$A$776,$A220,СВЦЭМ!$B$33:$B$776,Q$190)+'СЕТ СН'!$F$12</f>
        <v>160.60281917</v>
      </c>
      <c r="R220" s="35">
        <f>SUMIFS(СВЦЭМ!$F$33:$F$776,СВЦЭМ!$A$33:$A$776,$A220,СВЦЭМ!$B$33:$B$776,R$190)+'СЕТ СН'!$F$12</f>
        <v>158.89851195</v>
      </c>
      <c r="S220" s="35">
        <f>SUMIFS(СВЦЭМ!$F$33:$F$776,СВЦЭМ!$A$33:$A$776,$A220,СВЦЭМ!$B$33:$B$776,S$190)+'СЕТ СН'!$F$12</f>
        <v>159.55355908000001</v>
      </c>
      <c r="T220" s="35">
        <f>SUMIFS(СВЦЭМ!$F$33:$F$776,СВЦЭМ!$A$33:$A$776,$A220,СВЦЭМ!$B$33:$B$776,T$190)+'СЕТ СН'!$F$12</f>
        <v>161.52767577</v>
      </c>
      <c r="U220" s="35">
        <f>SUMIFS(СВЦЭМ!$F$33:$F$776,СВЦЭМ!$A$33:$A$776,$A220,СВЦЭМ!$B$33:$B$776,U$190)+'СЕТ СН'!$F$12</f>
        <v>157.70982831000001</v>
      </c>
      <c r="V220" s="35">
        <f>SUMIFS(СВЦЭМ!$F$33:$F$776,СВЦЭМ!$A$33:$A$776,$A220,СВЦЭМ!$B$33:$B$776,V$190)+'СЕТ СН'!$F$12</f>
        <v>153.42840366999999</v>
      </c>
      <c r="W220" s="35">
        <f>SUMIFS(СВЦЭМ!$F$33:$F$776,СВЦЭМ!$A$33:$A$776,$A220,СВЦЭМ!$B$33:$B$776,W$190)+'СЕТ СН'!$F$12</f>
        <v>146.52542118</v>
      </c>
      <c r="X220" s="35">
        <f>SUMIFS(СВЦЭМ!$F$33:$F$776,СВЦЭМ!$A$33:$A$776,$A220,СВЦЭМ!$B$33:$B$776,X$190)+'СЕТ СН'!$F$12</f>
        <v>145.13775236000001</v>
      </c>
      <c r="Y220" s="35">
        <f>SUMIFS(СВЦЭМ!$F$33:$F$776,СВЦЭМ!$A$33:$A$776,$A220,СВЦЭМ!$B$33:$B$776,Y$190)+'СЕТ СН'!$F$12</f>
        <v>161.97059497000001</v>
      </c>
    </row>
    <row r="221" spans="1:25" ht="15.75" x14ac:dyDescent="0.2">
      <c r="A221" s="34">
        <f t="shared" si="5"/>
        <v>43616</v>
      </c>
      <c r="B221" s="35">
        <f>SUMIFS(СВЦЭМ!$F$33:$F$776,СВЦЭМ!$A$33:$A$776,$A221,СВЦЭМ!$B$33:$B$776,B$190)+'СЕТ СН'!$F$12</f>
        <v>193.12298168999999</v>
      </c>
      <c r="C221" s="35">
        <f>SUMIFS(СВЦЭМ!$F$33:$F$776,СВЦЭМ!$A$33:$A$776,$A221,СВЦЭМ!$B$33:$B$776,C$190)+'СЕТ СН'!$F$12</f>
        <v>205.71331511</v>
      </c>
      <c r="D221" s="35">
        <f>SUMIFS(СВЦЭМ!$F$33:$F$776,СВЦЭМ!$A$33:$A$776,$A221,СВЦЭМ!$B$33:$B$776,D$190)+'СЕТ СН'!$F$12</f>
        <v>222.36396816999999</v>
      </c>
      <c r="E221" s="35">
        <f>SUMIFS(СВЦЭМ!$F$33:$F$776,СВЦЭМ!$A$33:$A$776,$A221,СВЦЭМ!$B$33:$B$776,E$190)+'СЕТ СН'!$F$12</f>
        <v>220.61062274</v>
      </c>
      <c r="F221" s="35">
        <f>SUMIFS(СВЦЭМ!$F$33:$F$776,СВЦЭМ!$A$33:$A$776,$A221,СВЦЭМ!$B$33:$B$776,F$190)+'СЕТ СН'!$F$12</f>
        <v>218.96302474000001</v>
      </c>
      <c r="G221" s="35">
        <f>SUMIFS(СВЦЭМ!$F$33:$F$776,СВЦЭМ!$A$33:$A$776,$A221,СВЦЭМ!$B$33:$B$776,G$190)+'СЕТ СН'!$F$12</f>
        <v>221.19227996000001</v>
      </c>
      <c r="H221" s="35">
        <f>SUMIFS(СВЦЭМ!$F$33:$F$776,СВЦЭМ!$A$33:$A$776,$A221,СВЦЭМ!$B$33:$B$776,H$190)+'СЕТ СН'!$F$12</f>
        <v>221.58647248</v>
      </c>
      <c r="I221" s="35">
        <f>SUMIFS(СВЦЭМ!$F$33:$F$776,СВЦЭМ!$A$33:$A$776,$A221,СВЦЭМ!$B$33:$B$776,I$190)+'СЕТ СН'!$F$12</f>
        <v>199.24313781000001</v>
      </c>
      <c r="J221" s="35">
        <f>SUMIFS(СВЦЭМ!$F$33:$F$776,СВЦЭМ!$A$33:$A$776,$A221,СВЦЭМ!$B$33:$B$776,J$190)+'СЕТ СН'!$F$12</f>
        <v>176.06541493</v>
      </c>
      <c r="K221" s="35">
        <f>SUMIFS(СВЦЭМ!$F$33:$F$776,СВЦЭМ!$A$33:$A$776,$A221,СВЦЭМ!$B$33:$B$776,K$190)+'СЕТ СН'!$F$12</f>
        <v>163.13837645999999</v>
      </c>
      <c r="L221" s="35">
        <f>SUMIFS(СВЦЭМ!$F$33:$F$776,СВЦЭМ!$A$33:$A$776,$A221,СВЦЭМ!$B$33:$B$776,L$190)+'СЕТ СН'!$F$12</f>
        <v>155.7816636</v>
      </c>
      <c r="M221" s="35">
        <f>SUMIFS(СВЦЭМ!$F$33:$F$776,СВЦЭМ!$A$33:$A$776,$A221,СВЦЭМ!$B$33:$B$776,M$190)+'СЕТ СН'!$F$12</f>
        <v>155.47566017</v>
      </c>
      <c r="N221" s="35">
        <f>SUMIFS(СВЦЭМ!$F$33:$F$776,СВЦЭМ!$A$33:$A$776,$A221,СВЦЭМ!$B$33:$B$776,N$190)+'СЕТ СН'!$F$12</f>
        <v>154.38761511000001</v>
      </c>
      <c r="O221" s="35">
        <f>SUMIFS(СВЦЭМ!$F$33:$F$776,СВЦЭМ!$A$33:$A$776,$A221,СВЦЭМ!$B$33:$B$776,O$190)+'СЕТ СН'!$F$12</f>
        <v>154.12518041000001</v>
      </c>
      <c r="P221" s="35">
        <f>SUMIFS(СВЦЭМ!$F$33:$F$776,СВЦЭМ!$A$33:$A$776,$A221,СВЦЭМ!$B$33:$B$776,P$190)+'СЕТ СН'!$F$12</f>
        <v>154.35679433000001</v>
      </c>
      <c r="Q221" s="35">
        <f>SUMIFS(СВЦЭМ!$F$33:$F$776,СВЦЭМ!$A$33:$A$776,$A221,СВЦЭМ!$B$33:$B$776,Q$190)+'СЕТ СН'!$F$12</f>
        <v>156.38104874999999</v>
      </c>
      <c r="R221" s="35">
        <f>SUMIFS(СВЦЭМ!$F$33:$F$776,СВЦЭМ!$A$33:$A$776,$A221,СВЦЭМ!$B$33:$B$776,R$190)+'СЕТ СН'!$F$12</f>
        <v>153.84668812000001</v>
      </c>
      <c r="S221" s="35">
        <f>SUMIFS(СВЦЭМ!$F$33:$F$776,СВЦЭМ!$A$33:$A$776,$A221,СВЦЭМ!$B$33:$B$776,S$190)+'СЕТ СН'!$F$12</f>
        <v>154.11062720999999</v>
      </c>
      <c r="T221" s="35">
        <f>SUMIFS(СВЦЭМ!$F$33:$F$776,СВЦЭМ!$A$33:$A$776,$A221,СВЦЭМ!$B$33:$B$776,T$190)+'СЕТ СН'!$F$12</f>
        <v>154.78759151</v>
      </c>
      <c r="U221" s="35">
        <f>SUMIFS(СВЦЭМ!$F$33:$F$776,СВЦЭМ!$A$33:$A$776,$A221,СВЦЭМ!$B$33:$B$776,U$190)+'СЕТ СН'!$F$12</f>
        <v>153.44529274999999</v>
      </c>
      <c r="V221" s="35">
        <f>SUMIFS(СВЦЭМ!$F$33:$F$776,СВЦЭМ!$A$33:$A$776,$A221,СВЦЭМ!$B$33:$B$776,V$190)+'СЕТ СН'!$F$12</f>
        <v>149.19693357</v>
      </c>
      <c r="W221" s="35">
        <f>SUMIFS(СВЦЭМ!$F$33:$F$776,СВЦЭМ!$A$33:$A$776,$A221,СВЦЭМ!$B$33:$B$776,W$190)+'СЕТ СН'!$F$12</f>
        <v>146.07187289999999</v>
      </c>
      <c r="X221" s="35">
        <f>SUMIFS(СВЦЭМ!$F$33:$F$776,СВЦЭМ!$A$33:$A$776,$A221,СВЦЭМ!$B$33:$B$776,X$190)+'СЕТ СН'!$F$12</f>
        <v>154.34254946999999</v>
      </c>
      <c r="Y221" s="35">
        <f>SUMIFS(СВЦЭМ!$F$33:$F$776,СВЦЭМ!$A$33:$A$776,$A221,СВЦЭМ!$B$33:$B$776,Y$190)+'СЕТ СН'!$F$12</f>
        <v>169.27136501000001</v>
      </c>
    </row>
    <row r="222" spans="1:25" ht="15.75" x14ac:dyDescent="0.2">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row>
    <row r="223" spans="1:25" ht="12.75" hidden="1" customHeight="1" x14ac:dyDescent="0.2">
      <c r="A223" s="130" t="s">
        <v>7</v>
      </c>
      <c r="B223" s="124" t="s">
        <v>116</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31"/>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5" customFormat="1" ht="12.75" hidden="1" customHeight="1" x14ac:dyDescent="0.2">
      <c r="A225" s="132"/>
      <c r="B225" s="33">
        <v>1</v>
      </c>
      <c r="C225" s="33">
        <v>2</v>
      </c>
      <c r="D225" s="33">
        <v>3</v>
      </c>
      <c r="E225" s="33">
        <v>4</v>
      </c>
      <c r="F225" s="33">
        <v>5</v>
      </c>
      <c r="G225" s="33">
        <v>6</v>
      </c>
      <c r="H225" s="33">
        <v>7</v>
      </c>
      <c r="I225" s="33">
        <v>8</v>
      </c>
      <c r="J225" s="33">
        <v>9</v>
      </c>
      <c r="K225" s="33">
        <v>10</v>
      </c>
      <c r="L225" s="33">
        <v>11</v>
      </c>
      <c r="M225" s="33">
        <v>12</v>
      </c>
      <c r="N225" s="33">
        <v>13</v>
      </c>
      <c r="O225" s="33">
        <v>14</v>
      </c>
      <c r="P225" s="33">
        <v>15</v>
      </c>
      <c r="Q225" s="33">
        <v>16</v>
      </c>
      <c r="R225" s="33">
        <v>17</v>
      </c>
      <c r="S225" s="33">
        <v>18</v>
      </c>
      <c r="T225" s="33">
        <v>19</v>
      </c>
      <c r="U225" s="33">
        <v>20</v>
      </c>
      <c r="V225" s="33">
        <v>21</v>
      </c>
      <c r="W225" s="33">
        <v>22</v>
      </c>
      <c r="X225" s="33">
        <v>23</v>
      </c>
      <c r="Y225" s="33">
        <v>24</v>
      </c>
    </row>
    <row r="226" spans="1:27" ht="15.75" hidden="1" customHeight="1" x14ac:dyDescent="0.2">
      <c r="A226" s="34" t="str">
        <f>A191</f>
        <v>01.05.2019</v>
      </c>
      <c r="B226" s="35">
        <f>SUMIFS(СВЦЭМ!$G$34:$G$777,СВЦЭМ!$A$34:$A$777,$A226,СВЦЭМ!$B$33:$B$776,B$225)+'СЕТ СН'!$F$12</f>
        <v>0</v>
      </c>
      <c r="C226" s="35">
        <f>SUMIFS(СВЦЭМ!$G$34:$G$777,СВЦЭМ!$A$34:$A$777,$A226,СВЦЭМ!$B$33:$B$776,C$225)+'СЕТ СН'!$F$12</f>
        <v>0</v>
      </c>
      <c r="D226" s="35">
        <f>SUMIFS(СВЦЭМ!$G$34:$G$777,СВЦЭМ!$A$34:$A$777,$A226,СВЦЭМ!$B$33:$B$776,D$225)+'СЕТ СН'!$F$12</f>
        <v>0</v>
      </c>
      <c r="E226" s="35">
        <f>SUMIFS(СВЦЭМ!$G$34:$G$777,СВЦЭМ!$A$34:$A$777,$A226,СВЦЭМ!$B$33:$B$776,E$225)+'СЕТ СН'!$F$12</f>
        <v>0</v>
      </c>
      <c r="F226" s="35">
        <f>SUMIFS(СВЦЭМ!$G$34:$G$777,СВЦЭМ!$A$34:$A$777,$A226,СВЦЭМ!$B$33:$B$776,F$225)+'СЕТ СН'!$F$12</f>
        <v>0</v>
      </c>
      <c r="G226" s="35">
        <f>SUMIFS(СВЦЭМ!$G$34:$G$777,СВЦЭМ!$A$34:$A$777,$A226,СВЦЭМ!$B$33:$B$776,G$225)+'СЕТ СН'!$F$12</f>
        <v>0</v>
      </c>
      <c r="H226" s="35">
        <f>SUMIFS(СВЦЭМ!$G$34:$G$777,СВЦЭМ!$A$34:$A$777,$A226,СВЦЭМ!$B$33:$B$776,H$225)+'СЕТ СН'!$F$12</f>
        <v>0</v>
      </c>
      <c r="I226" s="35">
        <f>SUMIFS(СВЦЭМ!$G$34:$G$777,СВЦЭМ!$A$34:$A$777,$A226,СВЦЭМ!$B$33:$B$776,I$225)+'СЕТ СН'!$F$12</f>
        <v>0</v>
      </c>
      <c r="J226" s="35">
        <f>SUMIFS(СВЦЭМ!$G$34:$G$777,СВЦЭМ!$A$34:$A$777,$A226,СВЦЭМ!$B$33:$B$776,J$225)+'СЕТ СН'!$F$12</f>
        <v>0</v>
      </c>
      <c r="K226" s="35">
        <f>SUMIFS(СВЦЭМ!$G$34:$G$777,СВЦЭМ!$A$34:$A$777,$A226,СВЦЭМ!$B$33:$B$776,K$225)+'СЕТ СН'!$F$12</f>
        <v>0</v>
      </c>
      <c r="L226" s="35">
        <f>SUMIFS(СВЦЭМ!$G$34:$G$777,СВЦЭМ!$A$34:$A$777,$A226,СВЦЭМ!$B$33:$B$776,L$225)+'СЕТ СН'!$F$12</f>
        <v>0</v>
      </c>
      <c r="M226" s="35">
        <f>SUMIFS(СВЦЭМ!$G$34:$G$777,СВЦЭМ!$A$34:$A$777,$A226,СВЦЭМ!$B$33:$B$776,M$225)+'СЕТ СН'!$F$12</f>
        <v>0</v>
      </c>
      <c r="N226" s="35">
        <f>SUMIFS(СВЦЭМ!$G$34:$G$777,СВЦЭМ!$A$34:$A$777,$A226,СВЦЭМ!$B$33:$B$776,N$225)+'СЕТ СН'!$F$12</f>
        <v>0</v>
      </c>
      <c r="O226" s="35">
        <f>SUMIFS(СВЦЭМ!$G$34:$G$777,СВЦЭМ!$A$34:$A$777,$A226,СВЦЭМ!$B$33:$B$776,O$225)+'СЕТ СН'!$F$12</f>
        <v>0</v>
      </c>
      <c r="P226" s="35">
        <f>SUMIFS(СВЦЭМ!$G$34:$G$777,СВЦЭМ!$A$34:$A$777,$A226,СВЦЭМ!$B$33:$B$776,P$225)+'СЕТ СН'!$F$12</f>
        <v>0</v>
      </c>
      <c r="Q226" s="35">
        <f>SUMIFS(СВЦЭМ!$G$34:$G$777,СВЦЭМ!$A$34:$A$777,$A226,СВЦЭМ!$B$33:$B$776,Q$225)+'СЕТ СН'!$F$12</f>
        <v>0</v>
      </c>
      <c r="R226" s="35">
        <f>SUMIFS(СВЦЭМ!$G$34:$G$777,СВЦЭМ!$A$34:$A$777,$A226,СВЦЭМ!$B$33:$B$776,R$225)+'СЕТ СН'!$F$12</f>
        <v>0</v>
      </c>
      <c r="S226" s="35">
        <f>SUMIFS(СВЦЭМ!$G$34:$G$777,СВЦЭМ!$A$34:$A$777,$A226,СВЦЭМ!$B$33:$B$776,S$225)+'СЕТ СН'!$F$12</f>
        <v>0</v>
      </c>
      <c r="T226" s="35">
        <f>SUMIFS(СВЦЭМ!$G$34:$G$777,СВЦЭМ!$A$34:$A$777,$A226,СВЦЭМ!$B$33:$B$776,T$225)+'СЕТ СН'!$F$12</f>
        <v>0</v>
      </c>
      <c r="U226" s="35">
        <f>SUMIFS(СВЦЭМ!$G$34:$G$777,СВЦЭМ!$A$34:$A$777,$A226,СВЦЭМ!$B$33:$B$776,U$225)+'СЕТ СН'!$F$12</f>
        <v>0</v>
      </c>
      <c r="V226" s="35">
        <f>SUMIFS(СВЦЭМ!$G$34:$G$777,СВЦЭМ!$A$34:$A$777,$A226,СВЦЭМ!$B$33:$B$776,V$225)+'СЕТ СН'!$F$12</f>
        <v>0</v>
      </c>
      <c r="W226" s="35">
        <f>SUMIFS(СВЦЭМ!$G$34:$G$777,СВЦЭМ!$A$34:$A$777,$A226,СВЦЭМ!$B$33:$B$776,W$225)+'СЕТ СН'!$F$12</f>
        <v>0</v>
      </c>
      <c r="X226" s="35">
        <f>SUMIFS(СВЦЭМ!$G$34:$G$777,СВЦЭМ!$A$34:$A$777,$A226,СВЦЭМ!$B$33:$B$776,X$225)+'СЕТ СН'!$F$12</f>
        <v>0</v>
      </c>
      <c r="Y226" s="35">
        <f>SUMIFS(СВЦЭМ!$G$34:$G$777,СВЦЭМ!$A$34:$A$777,$A226,СВЦЭМ!$B$33:$B$776,Y$225)+'СЕТ СН'!$F$12</f>
        <v>0</v>
      </c>
      <c r="AA226" s="44"/>
    </row>
    <row r="227" spans="1:27" ht="15.75" hidden="1" x14ac:dyDescent="0.2">
      <c r="A227" s="34">
        <f>A226+1</f>
        <v>43587</v>
      </c>
      <c r="B227" s="35">
        <f>SUMIFS(СВЦЭМ!$G$34:$G$777,СВЦЭМ!$A$34:$A$777,$A227,СВЦЭМ!$B$33:$B$776,B$225)+'СЕТ СН'!$F$12</f>
        <v>0</v>
      </c>
      <c r="C227" s="35">
        <f>SUMIFS(СВЦЭМ!$G$34:$G$777,СВЦЭМ!$A$34:$A$777,$A227,СВЦЭМ!$B$33:$B$776,C$225)+'СЕТ СН'!$F$12</f>
        <v>0</v>
      </c>
      <c r="D227" s="35">
        <f>SUMIFS(СВЦЭМ!$G$34:$G$777,СВЦЭМ!$A$34:$A$777,$A227,СВЦЭМ!$B$33:$B$776,D$225)+'СЕТ СН'!$F$12</f>
        <v>0</v>
      </c>
      <c r="E227" s="35">
        <f>SUMIFS(СВЦЭМ!$G$34:$G$777,СВЦЭМ!$A$34:$A$777,$A227,СВЦЭМ!$B$33:$B$776,E$225)+'СЕТ СН'!$F$12</f>
        <v>0</v>
      </c>
      <c r="F227" s="35">
        <f>SUMIFS(СВЦЭМ!$G$34:$G$777,СВЦЭМ!$A$34:$A$777,$A227,СВЦЭМ!$B$33:$B$776,F$225)+'СЕТ СН'!$F$12</f>
        <v>0</v>
      </c>
      <c r="G227" s="35">
        <f>SUMIFS(СВЦЭМ!$G$34:$G$777,СВЦЭМ!$A$34:$A$777,$A227,СВЦЭМ!$B$33:$B$776,G$225)+'СЕТ СН'!$F$12</f>
        <v>0</v>
      </c>
      <c r="H227" s="35">
        <f>SUMIFS(СВЦЭМ!$G$34:$G$777,СВЦЭМ!$A$34:$A$777,$A227,СВЦЭМ!$B$33:$B$776,H$225)+'СЕТ СН'!$F$12</f>
        <v>0</v>
      </c>
      <c r="I227" s="35">
        <f>SUMIFS(СВЦЭМ!$G$34:$G$777,СВЦЭМ!$A$34:$A$777,$A227,СВЦЭМ!$B$33:$B$776,I$225)+'СЕТ СН'!$F$12</f>
        <v>0</v>
      </c>
      <c r="J227" s="35">
        <f>SUMIFS(СВЦЭМ!$G$34:$G$777,СВЦЭМ!$A$34:$A$777,$A227,СВЦЭМ!$B$33:$B$776,J$225)+'СЕТ СН'!$F$12</f>
        <v>0</v>
      </c>
      <c r="K227" s="35">
        <f>SUMIFS(СВЦЭМ!$G$34:$G$777,СВЦЭМ!$A$34:$A$777,$A227,СВЦЭМ!$B$33:$B$776,K$225)+'СЕТ СН'!$F$12</f>
        <v>0</v>
      </c>
      <c r="L227" s="35">
        <f>SUMIFS(СВЦЭМ!$G$34:$G$777,СВЦЭМ!$A$34:$A$777,$A227,СВЦЭМ!$B$33:$B$776,L$225)+'СЕТ СН'!$F$12</f>
        <v>0</v>
      </c>
      <c r="M227" s="35">
        <f>SUMIFS(СВЦЭМ!$G$34:$G$777,СВЦЭМ!$A$34:$A$777,$A227,СВЦЭМ!$B$33:$B$776,M$225)+'СЕТ СН'!$F$12</f>
        <v>0</v>
      </c>
      <c r="N227" s="35">
        <f>SUMIFS(СВЦЭМ!$G$34:$G$777,СВЦЭМ!$A$34:$A$777,$A227,СВЦЭМ!$B$33:$B$776,N$225)+'СЕТ СН'!$F$12</f>
        <v>0</v>
      </c>
      <c r="O227" s="35">
        <f>SUMIFS(СВЦЭМ!$G$34:$G$777,СВЦЭМ!$A$34:$A$777,$A227,СВЦЭМ!$B$33:$B$776,O$225)+'СЕТ СН'!$F$12</f>
        <v>0</v>
      </c>
      <c r="P227" s="35">
        <f>SUMIFS(СВЦЭМ!$G$34:$G$777,СВЦЭМ!$A$34:$A$777,$A227,СВЦЭМ!$B$33:$B$776,P$225)+'СЕТ СН'!$F$12</f>
        <v>0</v>
      </c>
      <c r="Q227" s="35">
        <f>SUMIFS(СВЦЭМ!$G$34:$G$777,СВЦЭМ!$A$34:$A$777,$A227,СВЦЭМ!$B$33:$B$776,Q$225)+'СЕТ СН'!$F$12</f>
        <v>0</v>
      </c>
      <c r="R227" s="35">
        <f>SUMIFS(СВЦЭМ!$G$34:$G$777,СВЦЭМ!$A$34:$A$777,$A227,СВЦЭМ!$B$33:$B$776,R$225)+'СЕТ СН'!$F$12</f>
        <v>0</v>
      </c>
      <c r="S227" s="35">
        <f>SUMIFS(СВЦЭМ!$G$34:$G$777,СВЦЭМ!$A$34:$A$777,$A227,СВЦЭМ!$B$33:$B$776,S$225)+'СЕТ СН'!$F$12</f>
        <v>0</v>
      </c>
      <c r="T227" s="35">
        <f>SUMIFS(СВЦЭМ!$G$34:$G$777,СВЦЭМ!$A$34:$A$777,$A227,СВЦЭМ!$B$33:$B$776,T$225)+'СЕТ СН'!$F$12</f>
        <v>0</v>
      </c>
      <c r="U227" s="35">
        <f>SUMIFS(СВЦЭМ!$G$34:$G$777,СВЦЭМ!$A$34:$A$777,$A227,СВЦЭМ!$B$33:$B$776,U$225)+'СЕТ СН'!$F$12</f>
        <v>0</v>
      </c>
      <c r="V227" s="35">
        <f>SUMIFS(СВЦЭМ!$G$34:$G$777,СВЦЭМ!$A$34:$A$777,$A227,СВЦЭМ!$B$33:$B$776,V$225)+'СЕТ СН'!$F$12</f>
        <v>0</v>
      </c>
      <c r="W227" s="35">
        <f>SUMIFS(СВЦЭМ!$G$34:$G$777,СВЦЭМ!$A$34:$A$777,$A227,СВЦЭМ!$B$33:$B$776,W$225)+'СЕТ СН'!$F$12</f>
        <v>0</v>
      </c>
      <c r="X227" s="35">
        <f>SUMIFS(СВЦЭМ!$G$34:$G$777,СВЦЭМ!$A$34:$A$777,$A227,СВЦЭМ!$B$33:$B$776,X$225)+'СЕТ СН'!$F$12</f>
        <v>0</v>
      </c>
      <c r="Y227" s="35">
        <f>SUMIFS(СВЦЭМ!$G$34:$G$777,СВЦЭМ!$A$34:$A$777,$A227,СВЦЭМ!$B$33:$B$776,Y$225)+'СЕТ СН'!$F$12</f>
        <v>0</v>
      </c>
    </row>
    <row r="228" spans="1:27" ht="15.75" hidden="1" x14ac:dyDescent="0.2">
      <c r="A228" s="34">
        <f t="shared" ref="A228:A256" si="6">A227+1</f>
        <v>43588</v>
      </c>
      <c r="B228" s="35">
        <f>SUMIFS(СВЦЭМ!$G$34:$G$777,СВЦЭМ!$A$34:$A$777,$A228,СВЦЭМ!$B$33:$B$776,B$225)+'СЕТ СН'!$F$12</f>
        <v>0</v>
      </c>
      <c r="C228" s="35">
        <f>SUMIFS(СВЦЭМ!$G$34:$G$777,СВЦЭМ!$A$34:$A$777,$A228,СВЦЭМ!$B$33:$B$776,C$225)+'СЕТ СН'!$F$12</f>
        <v>0</v>
      </c>
      <c r="D228" s="35">
        <f>SUMIFS(СВЦЭМ!$G$34:$G$777,СВЦЭМ!$A$34:$A$777,$A228,СВЦЭМ!$B$33:$B$776,D$225)+'СЕТ СН'!$F$12</f>
        <v>0</v>
      </c>
      <c r="E228" s="35">
        <f>SUMIFS(СВЦЭМ!$G$34:$G$777,СВЦЭМ!$A$34:$A$777,$A228,СВЦЭМ!$B$33:$B$776,E$225)+'СЕТ СН'!$F$12</f>
        <v>0</v>
      </c>
      <c r="F228" s="35">
        <f>SUMIFS(СВЦЭМ!$G$34:$G$777,СВЦЭМ!$A$34:$A$777,$A228,СВЦЭМ!$B$33:$B$776,F$225)+'СЕТ СН'!$F$12</f>
        <v>0</v>
      </c>
      <c r="G228" s="35">
        <f>SUMIFS(СВЦЭМ!$G$34:$G$777,СВЦЭМ!$A$34:$A$777,$A228,СВЦЭМ!$B$33:$B$776,G$225)+'СЕТ СН'!$F$12</f>
        <v>0</v>
      </c>
      <c r="H228" s="35">
        <f>SUMIFS(СВЦЭМ!$G$34:$G$777,СВЦЭМ!$A$34:$A$777,$A228,СВЦЭМ!$B$33:$B$776,H$225)+'СЕТ СН'!$F$12</f>
        <v>0</v>
      </c>
      <c r="I228" s="35">
        <f>SUMIFS(СВЦЭМ!$G$34:$G$777,СВЦЭМ!$A$34:$A$777,$A228,СВЦЭМ!$B$33:$B$776,I$225)+'СЕТ СН'!$F$12</f>
        <v>0</v>
      </c>
      <c r="J228" s="35">
        <f>SUMIFS(СВЦЭМ!$G$34:$G$777,СВЦЭМ!$A$34:$A$777,$A228,СВЦЭМ!$B$33:$B$776,J$225)+'СЕТ СН'!$F$12</f>
        <v>0</v>
      </c>
      <c r="K228" s="35">
        <f>SUMIFS(СВЦЭМ!$G$34:$G$777,СВЦЭМ!$A$34:$A$777,$A228,СВЦЭМ!$B$33:$B$776,K$225)+'СЕТ СН'!$F$12</f>
        <v>0</v>
      </c>
      <c r="L228" s="35">
        <f>SUMIFS(СВЦЭМ!$G$34:$G$777,СВЦЭМ!$A$34:$A$777,$A228,СВЦЭМ!$B$33:$B$776,L$225)+'СЕТ СН'!$F$12</f>
        <v>0</v>
      </c>
      <c r="M228" s="35">
        <f>SUMIFS(СВЦЭМ!$G$34:$G$777,СВЦЭМ!$A$34:$A$777,$A228,СВЦЭМ!$B$33:$B$776,M$225)+'СЕТ СН'!$F$12</f>
        <v>0</v>
      </c>
      <c r="N228" s="35">
        <f>SUMIFS(СВЦЭМ!$G$34:$G$777,СВЦЭМ!$A$34:$A$777,$A228,СВЦЭМ!$B$33:$B$776,N$225)+'СЕТ СН'!$F$12</f>
        <v>0</v>
      </c>
      <c r="O228" s="35">
        <f>SUMIFS(СВЦЭМ!$G$34:$G$777,СВЦЭМ!$A$34:$A$777,$A228,СВЦЭМ!$B$33:$B$776,O$225)+'СЕТ СН'!$F$12</f>
        <v>0</v>
      </c>
      <c r="P228" s="35">
        <f>SUMIFS(СВЦЭМ!$G$34:$G$777,СВЦЭМ!$A$34:$A$777,$A228,СВЦЭМ!$B$33:$B$776,P$225)+'СЕТ СН'!$F$12</f>
        <v>0</v>
      </c>
      <c r="Q228" s="35">
        <f>SUMIFS(СВЦЭМ!$G$34:$G$777,СВЦЭМ!$A$34:$A$777,$A228,СВЦЭМ!$B$33:$B$776,Q$225)+'СЕТ СН'!$F$12</f>
        <v>0</v>
      </c>
      <c r="R228" s="35">
        <f>SUMIFS(СВЦЭМ!$G$34:$G$777,СВЦЭМ!$A$34:$A$777,$A228,СВЦЭМ!$B$33:$B$776,R$225)+'СЕТ СН'!$F$12</f>
        <v>0</v>
      </c>
      <c r="S228" s="35">
        <f>SUMIFS(СВЦЭМ!$G$34:$G$777,СВЦЭМ!$A$34:$A$777,$A228,СВЦЭМ!$B$33:$B$776,S$225)+'СЕТ СН'!$F$12</f>
        <v>0</v>
      </c>
      <c r="T228" s="35">
        <f>SUMIFS(СВЦЭМ!$G$34:$G$777,СВЦЭМ!$A$34:$A$777,$A228,СВЦЭМ!$B$33:$B$776,T$225)+'СЕТ СН'!$F$12</f>
        <v>0</v>
      </c>
      <c r="U228" s="35">
        <f>SUMIFS(СВЦЭМ!$G$34:$G$777,СВЦЭМ!$A$34:$A$777,$A228,СВЦЭМ!$B$33:$B$776,U$225)+'СЕТ СН'!$F$12</f>
        <v>0</v>
      </c>
      <c r="V228" s="35">
        <f>SUMIFS(СВЦЭМ!$G$34:$G$777,СВЦЭМ!$A$34:$A$777,$A228,СВЦЭМ!$B$33:$B$776,V$225)+'СЕТ СН'!$F$12</f>
        <v>0</v>
      </c>
      <c r="W228" s="35">
        <f>SUMIFS(СВЦЭМ!$G$34:$G$777,СВЦЭМ!$A$34:$A$777,$A228,СВЦЭМ!$B$33:$B$776,W$225)+'СЕТ СН'!$F$12</f>
        <v>0</v>
      </c>
      <c r="X228" s="35">
        <f>SUMIFS(СВЦЭМ!$G$34:$G$777,СВЦЭМ!$A$34:$A$777,$A228,СВЦЭМ!$B$33:$B$776,X$225)+'СЕТ СН'!$F$12</f>
        <v>0</v>
      </c>
      <c r="Y228" s="35">
        <f>SUMIFS(СВЦЭМ!$G$34:$G$777,СВЦЭМ!$A$34:$A$777,$A228,СВЦЭМ!$B$33:$B$776,Y$225)+'СЕТ СН'!$F$12</f>
        <v>0</v>
      </c>
    </row>
    <row r="229" spans="1:27" ht="15.75" hidden="1" x14ac:dyDescent="0.2">
      <c r="A229" s="34">
        <f t="shared" si="6"/>
        <v>43589</v>
      </c>
      <c r="B229" s="35">
        <f>SUMIFS(СВЦЭМ!$G$34:$G$777,СВЦЭМ!$A$34:$A$777,$A229,СВЦЭМ!$B$33:$B$776,B$225)+'СЕТ СН'!$F$12</f>
        <v>0</v>
      </c>
      <c r="C229" s="35">
        <f>SUMIFS(СВЦЭМ!$G$34:$G$777,СВЦЭМ!$A$34:$A$777,$A229,СВЦЭМ!$B$33:$B$776,C$225)+'СЕТ СН'!$F$12</f>
        <v>0</v>
      </c>
      <c r="D229" s="35">
        <f>SUMIFS(СВЦЭМ!$G$34:$G$777,СВЦЭМ!$A$34:$A$777,$A229,СВЦЭМ!$B$33:$B$776,D$225)+'СЕТ СН'!$F$12</f>
        <v>0</v>
      </c>
      <c r="E229" s="35">
        <f>SUMIFS(СВЦЭМ!$G$34:$G$777,СВЦЭМ!$A$34:$A$777,$A229,СВЦЭМ!$B$33:$B$776,E$225)+'СЕТ СН'!$F$12</f>
        <v>0</v>
      </c>
      <c r="F229" s="35">
        <f>SUMIFS(СВЦЭМ!$G$34:$G$777,СВЦЭМ!$A$34:$A$777,$A229,СВЦЭМ!$B$33:$B$776,F$225)+'СЕТ СН'!$F$12</f>
        <v>0</v>
      </c>
      <c r="G229" s="35">
        <f>SUMIFS(СВЦЭМ!$G$34:$G$777,СВЦЭМ!$A$34:$A$777,$A229,СВЦЭМ!$B$33:$B$776,G$225)+'СЕТ СН'!$F$12</f>
        <v>0</v>
      </c>
      <c r="H229" s="35">
        <f>SUMIFS(СВЦЭМ!$G$34:$G$777,СВЦЭМ!$A$34:$A$777,$A229,СВЦЭМ!$B$33:$B$776,H$225)+'СЕТ СН'!$F$12</f>
        <v>0</v>
      </c>
      <c r="I229" s="35">
        <f>SUMIFS(СВЦЭМ!$G$34:$G$777,СВЦЭМ!$A$34:$A$777,$A229,СВЦЭМ!$B$33:$B$776,I$225)+'СЕТ СН'!$F$12</f>
        <v>0</v>
      </c>
      <c r="J229" s="35">
        <f>SUMIFS(СВЦЭМ!$G$34:$G$777,СВЦЭМ!$A$34:$A$777,$A229,СВЦЭМ!$B$33:$B$776,J$225)+'СЕТ СН'!$F$12</f>
        <v>0</v>
      </c>
      <c r="K229" s="35">
        <f>SUMIFS(СВЦЭМ!$G$34:$G$777,СВЦЭМ!$A$34:$A$777,$A229,СВЦЭМ!$B$33:$B$776,K$225)+'СЕТ СН'!$F$12</f>
        <v>0</v>
      </c>
      <c r="L229" s="35">
        <f>SUMIFS(СВЦЭМ!$G$34:$G$777,СВЦЭМ!$A$34:$A$777,$A229,СВЦЭМ!$B$33:$B$776,L$225)+'СЕТ СН'!$F$12</f>
        <v>0</v>
      </c>
      <c r="M229" s="35">
        <f>SUMIFS(СВЦЭМ!$G$34:$G$777,СВЦЭМ!$A$34:$A$777,$A229,СВЦЭМ!$B$33:$B$776,M$225)+'СЕТ СН'!$F$12</f>
        <v>0</v>
      </c>
      <c r="N229" s="35">
        <f>SUMIFS(СВЦЭМ!$G$34:$G$777,СВЦЭМ!$A$34:$A$777,$A229,СВЦЭМ!$B$33:$B$776,N$225)+'СЕТ СН'!$F$12</f>
        <v>0</v>
      </c>
      <c r="O229" s="35">
        <f>SUMIFS(СВЦЭМ!$G$34:$G$777,СВЦЭМ!$A$34:$A$777,$A229,СВЦЭМ!$B$33:$B$776,O$225)+'СЕТ СН'!$F$12</f>
        <v>0</v>
      </c>
      <c r="P229" s="35">
        <f>SUMIFS(СВЦЭМ!$G$34:$G$777,СВЦЭМ!$A$34:$A$777,$A229,СВЦЭМ!$B$33:$B$776,P$225)+'СЕТ СН'!$F$12</f>
        <v>0</v>
      </c>
      <c r="Q229" s="35">
        <f>SUMIFS(СВЦЭМ!$G$34:$G$777,СВЦЭМ!$A$34:$A$777,$A229,СВЦЭМ!$B$33:$B$776,Q$225)+'СЕТ СН'!$F$12</f>
        <v>0</v>
      </c>
      <c r="R229" s="35">
        <f>SUMIFS(СВЦЭМ!$G$34:$G$777,СВЦЭМ!$A$34:$A$777,$A229,СВЦЭМ!$B$33:$B$776,R$225)+'СЕТ СН'!$F$12</f>
        <v>0</v>
      </c>
      <c r="S229" s="35">
        <f>SUMIFS(СВЦЭМ!$G$34:$G$777,СВЦЭМ!$A$34:$A$777,$A229,СВЦЭМ!$B$33:$B$776,S$225)+'СЕТ СН'!$F$12</f>
        <v>0</v>
      </c>
      <c r="T229" s="35">
        <f>SUMIFS(СВЦЭМ!$G$34:$G$777,СВЦЭМ!$A$34:$A$777,$A229,СВЦЭМ!$B$33:$B$776,T$225)+'СЕТ СН'!$F$12</f>
        <v>0</v>
      </c>
      <c r="U229" s="35">
        <f>SUMIFS(СВЦЭМ!$G$34:$G$777,СВЦЭМ!$A$34:$A$777,$A229,СВЦЭМ!$B$33:$B$776,U$225)+'СЕТ СН'!$F$12</f>
        <v>0</v>
      </c>
      <c r="V229" s="35">
        <f>SUMIFS(СВЦЭМ!$G$34:$G$777,СВЦЭМ!$A$34:$A$777,$A229,СВЦЭМ!$B$33:$B$776,V$225)+'СЕТ СН'!$F$12</f>
        <v>0</v>
      </c>
      <c r="W229" s="35">
        <f>SUMIFS(СВЦЭМ!$G$34:$G$777,СВЦЭМ!$A$34:$A$777,$A229,СВЦЭМ!$B$33:$B$776,W$225)+'СЕТ СН'!$F$12</f>
        <v>0</v>
      </c>
      <c r="X229" s="35">
        <f>SUMIFS(СВЦЭМ!$G$34:$G$777,СВЦЭМ!$A$34:$A$777,$A229,СВЦЭМ!$B$33:$B$776,X$225)+'СЕТ СН'!$F$12</f>
        <v>0</v>
      </c>
      <c r="Y229" s="35">
        <f>SUMIFS(СВЦЭМ!$G$34:$G$777,СВЦЭМ!$A$34:$A$777,$A229,СВЦЭМ!$B$33:$B$776,Y$225)+'СЕТ СН'!$F$12</f>
        <v>0</v>
      </c>
    </row>
    <row r="230" spans="1:27" ht="15.75" hidden="1" x14ac:dyDescent="0.2">
      <c r="A230" s="34">
        <f t="shared" si="6"/>
        <v>43590</v>
      </c>
      <c r="B230" s="35">
        <f>SUMIFS(СВЦЭМ!$G$34:$G$777,СВЦЭМ!$A$34:$A$777,$A230,СВЦЭМ!$B$33:$B$776,B$225)+'СЕТ СН'!$F$12</f>
        <v>0</v>
      </c>
      <c r="C230" s="35">
        <f>SUMIFS(СВЦЭМ!$G$34:$G$777,СВЦЭМ!$A$34:$A$777,$A230,СВЦЭМ!$B$33:$B$776,C$225)+'СЕТ СН'!$F$12</f>
        <v>0</v>
      </c>
      <c r="D230" s="35">
        <f>SUMIFS(СВЦЭМ!$G$34:$G$777,СВЦЭМ!$A$34:$A$777,$A230,СВЦЭМ!$B$33:$B$776,D$225)+'СЕТ СН'!$F$12</f>
        <v>0</v>
      </c>
      <c r="E230" s="35">
        <f>SUMIFS(СВЦЭМ!$G$34:$G$777,СВЦЭМ!$A$34:$A$777,$A230,СВЦЭМ!$B$33:$B$776,E$225)+'СЕТ СН'!$F$12</f>
        <v>0</v>
      </c>
      <c r="F230" s="35">
        <f>SUMIFS(СВЦЭМ!$G$34:$G$777,СВЦЭМ!$A$34:$A$777,$A230,СВЦЭМ!$B$33:$B$776,F$225)+'СЕТ СН'!$F$12</f>
        <v>0</v>
      </c>
      <c r="G230" s="35">
        <f>SUMIFS(СВЦЭМ!$G$34:$G$777,СВЦЭМ!$A$34:$A$777,$A230,СВЦЭМ!$B$33:$B$776,G$225)+'СЕТ СН'!$F$12</f>
        <v>0</v>
      </c>
      <c r="H230" s="35">
        <f>SUMIFS(СВЦЭМ!$G$34:$G$777,СВЦЭМ!$A$34:$A$777,$A230,СВЦЭМ!$B$33:$B$776,H$225)+'СЕТ СН'!$F$12</f>
        <v>0</v>
      </c>
      <c r="I230" s="35">
        <f>SUMIFS(СВЦЭМ!$G$34:$G$777,СВЦЭМ!$A$34:$A$777,$A230,СВЦЭМ!$B$33:$B$776,I$225)+'СЕТ СН'!$F$12</f>
        <v>0</v>
      </c>
      <c r="J230" s="35">
        <f>SUMIFS(СВЦЭМ!$G$34:$G$777,СВЦЭМ!$A$34:$A$777,$A230,СВЦЭМ!$B$33:$B$776,J$225)+'СЕТ СН'!$F$12</f>
        <v>0</v>
      </c>
      <c r="K230" s="35">
        <f>SUMIFS(СВЦЭМ!$G$34:$G$777,СВЦЭМ!$A$34:$A$777,$A230,СВЦЭМ!$B$33:$B$776,K$225)+'СЕТ СН'!$F$12</f>
        <v>0</v>
      </c>
      <c r="L230" s="35">
        <f>SUMIFS(СВЦЭМ!$G$34:$G$777,СВЦЭМ!$A$34:$A$777,$A230,СВЦЭМ!$B$33:$B$776,L$225)+'СЕТ СН'!$F$12</f>
        <v>0</v>
      </c>
      <c r="M230" s="35">
        <f>SUMIFS(СВЦЭМ!$G$34:$G$777,СВЦЭМ!$A$34:$A$777,$A230,СВЦЭМ!$B$33:$B$776,M$225)+'СЕТ СН'!$F$12</f>
        <v>0</v>
      </c>
      <c r="N230" s="35">
        <f>SUMIFS(СВЦЭМ!$G$34:$G$777,СВЦЭМ!$A$34:$A$777,$A230,СВЦЭМ!$B$33:$B$776,N$225)+'СЕТ СН'!$F$12</f>
        <v>0</v>
      </c>
      <c r="O230" s="35">
        <f>SUMIFS(СВЦЭМ!$G$34:$G$777,СВЦЭМ!$A$34:$A$777,$A230,СВЦЭМ!$B$33:$B$776,O$225)+'СЕТ СН'!$F$12</f>
        <v>0</v>
      </c>
      <c r="P230" s="35">
        <f>SUMIFS(СВЦЭМ!$G$34:$G$777,СВЦЭМ!$A$34:$A$777,$A230,СВЦЭМ!$B$33:$B$776,P$225)+'СЕТ СН'!$F$12</f>
        <v>0</v>
      </c>
      <c r="Q230" s="35">
        <f>SUMIFS(СВЦЭМ!$G$34:$G$777,СВЦЭМ!$A$34:$A$777,$A230,СВЦЭМ!$B$33:$B$776,Q$225)+'СЕТ СН'!$F$12</f>
        <v>0</v>
      </c>
      <c r="R230" s="35">
        <f>SUMIFS(СВЦЭМ!$G$34:$G$777,СВЦЭМ!$A$34:$A$777,$A230,СВЦЭМ!$B$33:$B$776,R$225)+'СЕТ СН'!$F$12</f>
        <v>0</v>
      </c>
      <c r="S230" s="35">
        <f>SUMIFS(СВЦЭМ!$G$34:$G$777,СВЦЭМ!$A$34:$A$777,$A230,СВЦЭМ!$B$33:$B$776,S$225)+'СЕТ СН'!$F$12</f>
        <v>0</v>
      </c>
      <c r="T230" s="35">
        <f>SUMIFS(СВЦЭМ!$G$34:$G$777,СВЦЭМ!$A$34:$A$777,$A230,СВЦЭМ!$B$33:$B$776,T$225)+'СЕТ СН'!$F$12</f>
        <v>0</v>
      </c>
      <c r="U230" s="35">
        <f>SUMIFS(СВЦЭМ!$G$34:$G$777,СВЦЭМ!$A$34:$A$777,$A230,СВЦЭМ!$B$33:$B$776,U$225)+'СЕТ СН'!$F$12</f>
        <v>0</v>
      </c>
      <c r="V230" s="35">
        <f>SUMIFS(СВЦЭМ!$G$34:$G$777,СВЦЭМ!$A$34:$A$777,$A230,СВЦЭМ!$B$33:$B$776,V$225)+'СЕТ СН'!$F$12</f>
        <v>0</v>
      </c>
      <c r="W230" s="35">
        <f>SUMIFS(СВЦЭМ!$G$34:$G$777,СВЦЭМ!$A$34:$A$777,$A230,СВЦЭМ!$B$33:$B$776,W$225)+'СЕТ СН'!$F$12</f>
        <v>0</v>
      </c>
      <c r="X230" s="35">
        <f>SUMIFS(СВЦЭМ!$G$34:$G$777,СВЦЭМ!$A$34:$A$777,$A230,СВЦЭМ!$B$33:$B$776,X$225)+'СЕТ СН'!$F$12</f>
        <v>0</v>
      </c>
      <c r="Y230" s="35">
        <f>SUMIFS(СВЦЭМ!$G$34:$G$777,СВЦЭМ!$A$34:$A$777,$A230,СВЦЭМ!$B$33:$B$776,Y$225)+'СЕТ СН'!$F$12</f>
        <v>0</v>
      </c>
    </row>
    <row r="231" spans="1:27" ht="15.75" hidden="1" x14ac:dyDescent="0.2">
      <c r="A231" s="34">
        <f t="shared" si="6"/>
        <v>43591</v>
      </c>
      <c r="B231" s="35">
        <f>SUMIFS(СВЦЭМ!$G$34:$G$777,СВЦЭМ!$A$34:$A$777,$A231,СВЦЭМ!$B$33:$B$776,B$225)+'СЕТ СН'!$F$12</f>
        <v>0</v>
      </c>
      <c r="C231" s="35">
        <f>SUMIFS(СВЦЭМ!$G$34:$G$777,СВЦЭМ!$A$34:$A$777,$A231,СВЦЭМ!$B$33:$B$776,C$225)+'СЕТ СН'!$F$12</f>
        <v>0</v>
      </c>
      <c r="D231" s="35">
        <f>SUMIFS(СВЦЭМ!$G$34:$G$777,СВЦЭМ!$A$34:$A$777,$A231,СВЦЭМ!$B$33:$B$776,D$225)+'СЕТ СН'!$F$12</f>
        <v>0</v>
      </c>
      <c r="E231" s="35">
        <f>SUMIFS(СВЦЭМ!$G$34:$G$777,СВЦЭМ!$A$34:$A$777,$A231,СВЦЭМ!$B$33:$B$776,E$225)+'СЕТ СН'!$F$12</f>
        <v>0</v>
      </c>
      <c r="F231" s="35">
        <f>SUMIFS(СВЦЭМ!$G$34:$G$777,СВЦЭМ!$A$34:$A$777,$A231,СВЦЭМ!$B$33:$B$776,F$225)+'СЕТ СН'!$F$12</f>
        <v>0</v>
      </c>
      <c r="G231" s="35">
        <f>SUMIFS(СВЦЭМ!$G$34:$G$777,СВЦЭМ!$A$34:$A$777,$A231,СВЦЭМ!$B$33:$B$776,G$225)+'СЕТ СН'!$F$12</f>
        <v>0</v>
      </c>
      <c r="H231" s="35">
        <f>SUMIFS(СВЦЭМ!$G$34:$G$777,СВЦЭМ!$A$34:$A$777,$A231,СВЦЭМ!$B$33:$B$776,H$225)+'СЕТ СН'!$F$12</f>
        <v>0</v>
      </c>
      <c r="I231" s="35">
        <f>SUMIFS(СВЦЭМ!$G$34:$G$777,СВЦЭМ!$A$34:$A$777,$A231,СВЦЭМ!$B$33:$B$776,I$225)+'СЕТ СН'!$F$12</f>
        <v>0</v>
      </c>
      <c r="J231" s="35">
        <f>SUMIFS(СВЦЭМ!$G$34:$G$777,СВЦЭМ!$A$34:$A$777,$A231,СВЦЭМ!$B$33:$B$776,J$225)+'СЕТ СН'!$F$12</f>
        <v>0</v>
      </c>
      <c r="K231" s="35">
        <f>SUMIFS(СВЦЭМ!$G$34:$G$777,СВЦЭМ!$A$34:$A$777,$A231,СВЦЭМ!$B$33:$B$776,K$225)+'СЕТ СН'!$F$12</f>
        <v>0</v>
      </c>
      <c r="L231" s="35">
        <f>SUMIFS(СВЦЭМ!$G$34:$G$777,СВЦЭМ!$A$34:$A$777,$A231,СВЦЭМ!$B$33:$B$776,L$225)+'СЕТ СН'!$F$12</f>
        <v>0</v>
      </c>
      <c r="M231" s="35">
        <f>SUMIFS(СВЦЭМ!$G$34:$G$777,СВЦЭМ!$A$34:$A$777,$A231,СВЦЭМ!$B$33:$B$776,M$225)+'СЕТ СН'!$F$12</f>
        <v>0</v>
      </c>
      <c r="N231" s="35">
        <f>SUMIFS(СВЦЭМ!$G$34:$G$777,СВЦЭМ!$A$34:$A$777,$A231,СВЦЭМ!$B$33:$B$776,N$225)+'СЕТ СН'!$F$12</f>
        <v>0</v>
      </c>
      <c r="O231" s="35">
        <f>SUMIFS(СВЦЭМ!$G$34:$G$777,СВЦЭМ!$A$34:$A$777,$A231,СВЦЭМ!$B$33:$B$776,O$225)+'СЕТ СН'!$F$12</f>
        <v>0</v>
      </c>
      <c r="P231" s="35">
        <f>SUMIFS(СВЦЭМ!$G$34:$G$777,СВЦЭМ!$A$34:$A$777,$A231,СВЦЭМ!$B$33:$B$776,P$225)+'СЕТ СН'!$F$12</f>
        <v>0</v>
      </c>
      <c r="Q231" s="35">
        <f>SUMIFS(СВЦЭМ!$G$34:$G$777,СВЦЭМ!$A$34:$A$777,$A231,СВЦЭМ!$B$33:$B$776,Q$225)+'СЕТ СН'!$F$12</f>
        <v>0</v>
      </c>
      <c r="R231" s="35">
        <f>SUMIFS(СВЦЭМ!$G$34:$G$777,СВЦЭМ!$A$34:$A$777,$A231,СВЦЭМ!$B$33:$B$776,R$225)+'СЕТ СН'!$F$12</f>
        <v>0</v>
      </c>
      <c r="S231" s="35">
        <f>SUMIFS(СВЦЭМ!$G$34:$G$777,СВЦЭМ!$A$34:$A$777,$A231,СВЦЭМ!$B$33:$B$776,S$225)+'СЕТ СН'!$F$12</f>
        <v>0</v>
      </c>
      <c r="T231" s="35">
        <f>SUMIFS(СВЦЭМ!$G$34:$G$777,СВЦЭМ!$A$34:$A$777,$A231,СВЦЭМ!$B$33:$B$776,T$225)+'СЕТ СН'!$F$12</f>
        <v>0</v>
      </c>
      <c r="U231" s="35">
        <f>SUMIFS(СВЦЭМ!$G$34:$G$777,СВЦЭМ!$A$34:$A$777,$A231,СВЦЭМ!$B$33:$B$776,U$225)+'СЕТ СН'!$F$12</f>
        <v>0</v>
      </c>
      <c r="V231" s="35">
        <f>SUMIFS(СВЦЭМ!$G$34:$G$777,СВЦЭМ!$A$34:$A$777,$A231,СВЦЭМ!$B$33:$B$776,V$225)+'СЕТ СН'!$F$12</f>
        <v>0</v>
      </c>
      <c r="W231" s="35">
        <f>SUMIFS(СВЦЭМ!$G$34:$G$777,СВЦЭМ!$A$34:$A$777,$A231,СВЦЭМ!$B$33:$B$776,W$225)+'СЕТ СН'!$F$12</f>
        <v>0</v>
      </c>
      <c r="X231" s="35">
        <f>SUMIFS(СВЦЭМ!$G$34:$G$777,СВЦЭМ!$A$34:$A$777,$A231,СВЦЭМ!$B$33:$B$776,X$225)+'СЕТ СН'!$F$12</f>
        <v>0</v>
      </c>
      <c r="Y231" s="35">
        <f>SUMIFS(СВЦЭМ!$G$34:$G$777,СВЦЭМ!$A$34:$A$777,$A231,СВЦЭМ!$B$33:$B$776,Y$225)+'СЕТ СН'!$F$12</f>
        <v>0</v>
      </c>
    </row>
    <row r="232" spans="1:27" ht="15.75" hidden="1" x14ac:dyDescent="0.2">
      <c r="A232" s="34">
        <f t="shared" si="6"/>
        <v>43592</v>
      </c>
      <c r="B232" s="35">
        <f>SUMIFS(СВЦЭМ!$G$34:$G$777,СВЦЭМ!$A$34:$A$777,$A232,СВЦЭМ!$B$33:$B$776,B$225)+'СЕТ СН'!$F$12</f>
        <v>0</v>
      </c>
      <c r="C232" s="35">
        <f>SUMIFS(СВЦЭМ!$G$34:$G$777,СВЦЭМ!$A$34:$A$777,$A232,СВЦЭМ!$B$33:$B$776,C$225)+'СЕТ СН'!$F$12</f>
        <v>0</v>
      </c>
      <c r="D232" s="35">
        <f>SUMIFS(СВЦЭМ!$G$34:$G$777,СВЦЭМ!$A$34:$A$777,$A232,СВЦЭМ!$B$33:$B$776,D$225)+'СЕТ СН'!$F$12</f>
        <v>0</v>
      </c>
      <c r="E232" s="35">
        <f>SUMIFS(СВЦЭМ!$G$34:$G$777,СВЦЭМ!$A$34:$A$777,$A232,СВЦЭМ!$B$33:$B$776,E$225)+'СЕТ СН'!$F$12</f>
        <v>0</v>
      </c>
      <c r="F232" s="35">
        <f>SUMIFS(СВЦЭМ!$G$34:$G$777,СВЦЭМ!$A$34:$A$777,$A232,СВЦЭМ!$B$33:$B$776,F$225)+'СЕТ СН'!$F$12</f>
        <v>0</v>
      </c>
      <c r="G232" s="35">
        <f>SUMIFS(СВЦЭМ!$G$34:$G$777,СВЦЭМ!$A$34:$A$777,$A232,СВЦЭМ!$B$33:$B$776,G$225)+'СЕТ СН'!$F$12</f>
        <v>0</v>
      </c>
      <c r="H232" s="35">
        <f>SUMIFS(СВЦЭМ!$G$34:$G$777,СВЦЭМ!$A$34:$A$777,$A232,СВЦЭМ!$B$33:$B$776,H$225)+'СЕТ СН'!$F$12</f>
        <v>0</v>
      </c>
      <c r="I232" s="35">
        <f>SUMIFS(СВЦЭМ!$G$34:$G$777,СВЦЭМ!$A$34:$A$777,$A232,СВЦЭМ!$B$33:$B$776,I$225)+'СЕТ СН'!$F$12</f>
        <v>0</v>
      </c>
      <c r="J232" s="35">
        <f>SUMIFS(СВЦЭМ!$G$34:$G$777,СВЦЭМ!$A$34:$A$777,$A232,СВЦЭМ!$B$33:$B$776,J$225)+'СЕТ СН'!$F$12</f>
        <v>0</v>
      </c>
      <c r="K232" s="35">
        <f>SUMIFS(СВЦЭМ!$G$34:$G$777,СВЦЭМ!$A$34:$A$777,$A232,СВЦЭМ!$B$33:$B$776,K$225)+'СЕТ СН'!$F$12</f>
        <v>0</v>
      </c>
      <c r="L232" s="35">
        <f>SUMIFS(СВЦЭМ!$G$34:$G$777,СВЦЭМ!$A$34:$A$777,$A232,СВЦЭМ!$B$33:$B$776,L$225)+'СЕТ СН'!$F$12</f>
        <v>0</v>
      </c>
      <c r="M232" s="35">
        <f>SUMIFS(СВЦЭМ!$G$34:$G$777,СВЦЭМ!$A$34:$A$777,$A232,СВЦЭМ!$B$33:$B$776,M$225)+'СЕТ СН'!$F$12</f>
        <v>0</v>
      </c>
      <c r="N232" s="35">
        <f>SUMIFS(СВЦЭМ!$G$34:$G$777,СВЦЭМ!$A$34:$A$777,$A232,СВЦЭМ!$B$33:$B$776,N$225)+'СЕТ СН'!$F$12</f>
        <v>0</v>
      </c>
      <c r="O232" s="35">
        <f>SUMIFS(СВЦЭМ!$G$34:$G$777,СВЦЭМ!$A$34:$A$777,$A232,СВЦЭМ!$B$33:$B$776,O$225)+'СЕТ СН'!$F$12</f>
        <v>0</v>
      </c>
      <c r="P232" s="35">
        <f>SUMIFS(СВЦЭМ!$G$34:$G$777,СВЦЭМ!$A$34:$A$777,$A232,СВЦЭМ!$B$33:$B$776,P$225)+'СЕТ СН'!$F$12</f>
        <v>0</v>
      </c>
      <c r="Q232" s="35">
        <f>SUMIFS(СВЦЭМ!$G$34:$G$777,СВЦЭМ!$A$34:$A$777,$A232,СВЦЭМ!$B$33:$B$776,Q$225)+'СЕТ СН'!$F$12</f>
        <v>0</v>
      </c>
      <c r="R232" s="35">
        <f>SUMIFS(СВЦЭМ!$G$34:$G$777,СВЦЭМ!$A$34:$A$777,$A232,СВЦЭМ!$B$33:$B$776,R$225)+'СЕТ СН'!$F$12</f>
        <v>0</v>
      </c>
      <c r="S232" s="35">
        <f>SUMIFS(СВЦЭМ!$G$34:$G$777,СВЦЭМ!$A$34:$A$777,$A232,СВЦЭМ!$B$33:$B$776,S$225)+'СЕТ СН'!$F$12</f>
        <v>0</v>
      </c>
      <c r="T232" s="35">
        <f>SUMIFS(СВЦЭМ!$G$34:$G$777,СВЦЭМ!$A$34:$A$777,$A232,СВЦЭМ!$B$33:$B$776,T$225)+'СЕТ СН'!$F$12</f>
        <v>0</v>
      </c>
      <c r="U232" s="35">
        <f>SUMIFS(СВЦЭМ!$G$34:$G$777,СВЦЭМ!$A$34:$A$777,$A232,СВЦЭМ!$B$33:$B$776,U$225)+'СЕТ СН'!$F$12</f>
        <v>0</v>
      </c>
      <c r="V232" s="35">
        <f>SUMIFS(СВЦЭМ!$G$34:$G$777,СВЦЭМ!$A$34:$A$777,$A232,СВЦЭМ!$B$33:$B$776,V$225)+'СЕТ СН'!$F$12</f>
        <v>0</v>
      </c>
      <c r="W232" s="35">
        <f>SUMIFS(СВЦЭМ!$G$34:$G$777,СВЦЭМ!$A$34:$A$777,$A232,СВЦЭМ!$B$33:$B$776,W$225)+'СЕТ СН'!$F$12</f>
        <v>0</v>
      </c>
      <c r="X232" s="35">
        <f>SUMIFS(СВЦЭМ!$G$34:$G$777,СВЦЭМ!$A$34:$A$777,$A232,СВЦЭМ!$B$33:$B$776,X$225)+'СЕТ СН'!$F$12</f>
        <v>0</v>
      </c>
      <c r="Y232" s="35">
        <f>SUMIFS(СВЦЭМ!$G$34:$G$777,СВЦЭМ!$A$34:$A$777,$A232,СВЦЭМ!$B$33:$B$776,Y$225)+'СЕТ СН'!$F$12</f>
        <v>0</v>
      </c>
    </row>
    <row r="233" spans="1:27" ht="15.75" hidden="1" x14ac:dyDescent="0.2">
      <c r="A233" s="34">
        <f t="shared" si="6"/>
        <v>43593</v>
      </c>
      <c r="B233" s="35">
        <f>SUMIFS(СВЦЭМ!$G$34:$G$777,СВЦЭМ!$A$34:$A$777,$A233,СВЦЭМ!$B$33:$B$776,B$225)+'СЕТ СН'!$F$12</f>
        <v>0</v>
      </c>
      <c r="C233" s="35">
        <f>SUMIFS(СВЦЭМ!$G$34:$G$777,СВЦЭМ!$A$34:$A$777,$A233,СВЦЭМ!$B$33:$B$776,C$225)+'СЕТ СН'!$F$12</f>
        <v>0</v>
      </c>
      <c r="D233" s="35">
        <f>SUMIFS(СВЦЭМ!$G$34:$G$777,СВЦЭМ!$A$34:$A$777,$A233,СВЦЭМ!$B$33:$B$776,D$225)+'СЕТ СН'!$F$12</f>
        <v>0</v>
      </c>
      <c r="E233" s="35">
        <f>SUMIFS(СВЦЭМ!$G$34:$G$777,СВЦЭМ!$A$34:$A$777,$A233,СВЦЭМ!$B$33:$B$776,E$225)+'СЕТ СН'!$F$12</f>
        <v>0</v>
      </c>
      <c r="F233" s="35">
        <f>SUMIFS(СВЦЭМ!$G$34:$G$777,СВЦЭМ!$A$34:$A$777,$A233,СВЦЭМ!$B$33:$B$776,F$225)+'СЕТ СН'!$F$12</f>
        <v>0</v>
      </c>
      <c r="G233" s="35">
        <f>SUMIFS(СВЦЭМ!$G$34:$G$777,СВЦЭМ!$A$34:$A$777,$A233,СВЦЭМ!$B$33:$B$776,G$225)+'СЕТ СН'!$F$12</f>
        <v>0</v>
      </c>
      <c r="H233" s="35">
        <f>SUMIFS(СВЦЭМ!$G$34:$G$777,СВЦЭМ!$A$34:$A$777,$A233,СВЦЭМ!$B$33:$B$776,H$225)+'СЕТ СН'!$F$12</f>
        <v>0</v>
      </c>
      <c r="I233" s="35">
        <f>SUMIFS(СВЦЭМ!$G$34:$G$777,СВЦЭМ!$A$34:$A$777,$A233,СВЦЭМ!$B$33:$B$776,I$225)+'СЕТ СН'!$F$12</f>
        <v>0</v>
      </c>
      <c r="J233" s="35">
        <f>SUMIFS(СВЦЭМ!$G$34:$G$777,СВЦЭМ!$A$34:$A$777,$A233,СВЦЭМ!$B$33:$B$776,J$225)+'СЕТ СН'!$F$12</f>
        <v>0</v>
      </c>
      <c r="K233" s="35">
        <f>SUMIFS(СВЦЭМ!$G$34:$G$777,СВЦЭМ!$A$34:$A$777,$A233,СВЦЭМ!$B$33:$B$776,K$225)+'СЕТ СН'!$F$12</f>
        <v>0</v>
      </c>
      <c r="L233" s="35">
        <f>SUMIFS(СВЦЭМ!$G$34:$G$777,СВЦЭМ!$A$34:$A$777,$A233,СВЦЭМ!$B$33:$B$776,L$225)+'СЕТ СН'!$F$12</f>
        <v>0</v>
      </c>
      <c r="M233" s="35">
        <f>SUMIFS(СВЦЭМ!$G$34:$G$777,СВЦЭМ!$A$34:$A$777,$A233,СВЦЭМ!$B$33:$B$776,M$225)+'СЕТ СН'!$F$12</f>
        <v>0</v>
      </c>
      <c r="N233" s="35">
        <f>SUMIFS(СВЦЭМ!$G$34:$G$777,СВЦЭМ!$A$34:$A$777,$A233,СВЦЭМ!$B$33:$B$776,N$225)+'СЕТ СН'!$F$12</f>
        <v>0</v>
      </c>
      <c r="O233" s="35">
        <f>SUMIFS(СВЦЭМ!$G$34:$G$777,СВЦЭМ!$A$34:$A$777,$A233,СВЦЭМ!$B$33:$B$776,O$225)+'СЕТ СН'!$F$12</f>
        <v>0</v>
      </c>
      <c r="P233" s="35">
        <f>SUMIFS(СВЦЭМ!$G$34:$G$777,СВЦЭМ!$A$34:$A$777,$A233,СВЦЭМ!$B$33:$B$776,P$225)+'СЕТ СН'!$F$12</f>
        <v>0</v>
      </c>
      <c r="Q233" s="35">
        <f>SUMIFS(СВЦЭМ!$G$34:$G$777,СВЦЭМ!$A$34:$A$777,$A233,СВЦЭМ!$B$33:$B$776,Q$225)+'СЕТ СН'!$F$12</f>
        <v>0</v>
      </c>
      <c r="R233" s="35">
        <f>SUMIFS(СВЦЭМ!$G$34:$G$777,СВЦЭМ!$A$34:$A$777,$A233,СВЦЭМ!$B$33:$B$776,R$225)+'СЕТ СН'!$F$12</f>
        <v>0</v>
      </c>
      <c r="S233" s="35">
        <f>SUMIFS(СВЦЭМ!$G$34:$G$777,СВЦЭМ!$A$34:$A$777,$A233,СВЦЭМ!$B$33:$B$776,S$225)+'СЕТ СН'!$F$12</f>
        <v>0</v>
      </c>
      <c r="T233" s="35">
        <f>SUMIFS(СВЦЭМ!$G$34:$G$777,СВЦЭМ!$A$34:$A$777,$A233,СВЦЭМ!$B$33:$B$776,T$225)+'СЕТ СН'!$F$12</f>
        <v>0</v>
      </c>
      <c r="U233" s="35">
        <f>SUMIFS(СВЦЭМ!$G$34:$G$777,СВЦЭМ!$A$34:$A$777,$A233,СВЦЭМ!$B$33:$B$776,U$225)+'СЕТ СН'!$F$12</f>
        <v>0</v>
      </c>
      <c r="V233" s="35">
        <f>SUMIFS(СВЦЭМ!$G$34:$G$777,СВЦЭМ!$A$34:$A$777,$A233,СВЦЭМ!$B$33:$B$776,V$225)+'СЕТ СН'!$F$12</f>
        <v>0</v>
      </c>
      <c r="W233" s="35">
        <f>SUMIFS(СВЦЭМ!$G$34:$G$777,СВЦЭМ!$A$34:$A$777,$A233,СВЦЭМ!$B$33:$B$776,W$225)+'СЕТ СН'!$F$12</f>
        <v>0</v>
      </c>
      <c r="X233" s="35">
        <f>SUMIFS(СВЦЭМ!$G$34:$G$777,СВЦЭМ!$A$34:$A$777,$A233,СВЦЭМ!$B$33:$B$776,X$225)+'СЕТ СН'!$F$12</f>
        <v>0</v>
      </c>
      <c r="Y233" s="35">
        <f>SUMIFS(СВЦЭМ!$G$34:$G$777,СВЦЭМ!$A$34:$A$777,$A233,СВЦЭМ!$B$33:$B$776,Y$225)+'СЕТ СН'!$F$12</f>
        <v>0</v>
      </c>
    </row>
    <row r="234" spans="1:27" ht="15.75" hidden="1" x14ac:dyDescent="0.2">
      <c r="A234" s="34">
        <f t="shared" si="6"/>
        <v>43594</v>
      </c>
      <c r="B234" s="35">
        <f>SUMIFS(СВЦЭМ!$G$34:$G$777,СВЦЭМ!$A$34:$A$777,$A234,СВЦЭМ!$B$33:$B$776,B$225)+'СЕТ СН'!$F$12</f>
        <v>0</v>
      </c>
      <c r="C234" s="35">
        <f>SUMIFS(СВЦЭМ!$G$34:$G$777,СВЦЭМ!$A$34:$A$777,$A234,СВЦЭМ!$B$33:$B$776,C$225)+'СЕТ СН'!$F$12</f>
        <v>0</v>
      </c>
      <c r="D234" s="35">
        <f>SUMIFS(СВЦЭМ!$G$34:$G$777,СВЦЭМ!$A$34:$A$777,$A234,СВЦЭМ!$B$33:$B$776,D$225)+'СЕТ СН'!$F$12</f>
        <v>0</v>
      </c>
      <c r="E234" s="35">
        <f>SUMIFS(СВЦЭМ!$G$34:$G$777,СВЦЭМ!$A$34:$A$777,$A234,СВЦЭМ!$B$33:$B$776,E$225)+'СЕТ СН'!$F$12</f>
        <v>0</v>
      </c>
      <c r="F234" s="35">
        <f>SUMIFS(СВЦЭМ!$G$34:$G$777,СВЦЭМ!$A$34:$A$777,$A234,СВЦЭМ!$B$33:$B$776,F$225)+'СЕТ СН'!$F$12</f>
        <v>0</v>
      </c>
      <c r="G234" s="35">
        <f>SUMIFS(СВЦЭМ!$G$34:$G$777,СВЦЭМ!$A$34:$A$777,$A234,СВЦЭМ!$B$33:$B$776,G$225)+'СЕТ СН'!$F$12</f>
        <v>0</v>
      </c>
      <c r="H234" s="35">
        <f>SUMIFS(СВЦЭМ!$G$34:$G$777,СВЦЭМ!$A$34:$A$777,$A234,СВЦЭМ!$B$33:$B$776,H$225)+'СЕТ СН'!$F$12</f>
        <v>0</v>
      </c>
      <c r="I234" s="35">
        <f>SUMIFS(СВЦЭМ!$G$34:$G$777,СВЦЭМ!$A$34:$A$777,$A234,СВЦЭМ!$B$33:$B$776,I$225)+'СЕТ СН'!$F$12</f>
        <v>0</v>
      </c>
      <c r="J234" s="35">
        <f>SUMIFS(СВЦЭМ!$G$34:$G$777,СВЦЭМ!$A$34:$A$777,$A234,СВЦЭМ!$B$33:$B$776,J$225)+'СЕТ СН'!$F$12</f>
        <v>0</v>
      </c>
      <c r="K234" s="35">
        <f>SUMIFS(СВЦЭМ!$G$34:$G$777,СВЦЭМ!$A$34:$A$777,$A234,СВЦЭМ!$B$33:$B$776,K$225)+'СЕТ СН'!$F$12</f>
        <v>0</v>
      </c>
      <c r="L234" s="35">
        <f>SUMIFS(СВЦЭМ!$G$34:$G$777,СВЦЭМ!$A$34:$A$777,$A234,СВЦЭМ!$B$33:$B$776,L$225)+'СЕТ СН'!$F$12</f>
        <v>0</v>
      </c>
      <c r="M234" s="35">
        <f>SUMIFS(СВЦЭМ!$G$34:$G$777,СВЦЭМ!$A$34:$A$777,$A234,СВЦЭМ!$B$33:$B$776,M$225)+'СЕТ СН'!$F$12</f>
        <v>0</v>
      </c>
      <c r="N234" s="35">
        <f>SUMIFS(СВЦЭМ!$G$34:$G$777,СВЦЭМ!$A$34:$A$777,$A234,СВЦЭМ!$B$33:$B$776,N$225)+'СЕТ СН'!$F$12</f>
        <v>0</v>
      </c>
      <c r="O234" s="35">
        <f>SUMIFS(СВЦЭМ!$G$34:$G$777,СВЦЭМ!$A$34:$A$777,$A234,СВЦЭМ!$B$33:$B$776,O$225)+'СЕТ СН'!$F$12</f>
        <v>0</v>
      </c>
      <c r="P234" s="35">
        <f>SUMIFS(СВЦЭМ!$G$34:$G$777,СВЦЭМ!$A$34:$A$777,$A234,СВЦЭМ!$B$33:$B$776,P$225)+'СЕТ СН'!$F$12</f>
        <v>0</v>
      </c>
      <c r="Q234" s="35">
        <f>SUMIFS(СВЦЭМ!$G$34:$G$777,СВЦЭМ!$A$34:$A$777,$A234,СВЦЭМ!$B$33:$B$776,Q$225)+'СЕТ СН'!$F$12</f>
        <v>0</v>
      </c>
      <c r="R234" s="35">
        <f>SUMIFS(СВЦЭМ!$G$34:$G$777,СВЦЭМ!$A$34:$A$777,$A234,СВЦЭМ!$B$33:$B$776,R$225)+'СЕТ СН'!$F$12</f>
        <v>0</v>
      </c>
      <c r="S234" s="35">
        <f>SUMIFS(СВЦЭМ!$G$34:$G$777,СВЦЭМ!$A$34:$A$777,$A234,СВЦЭМ!$B$33:$B$776,S$225)+'СЕТ СН'!$F$12</f>
        <v>0</v>
      </c>
      <c r="T234" s="35">
        <f>SUMIFS(СВЦЭМ!$G$34:$G$777,СВЦЭМ!$A$34:$A$777,$A234,СВЦЭМ!$B$33:$B$776,T$225)+'СЕТ СН'!$F$12</f>
        <v>0</v>
      </c>
      <c r="U234" s="35">
        <f>SUMIFS(СВЦЭМ!$G$34:$G$777,СВЦЭМ!$A$34:$A$777,$A234,СВЦЭМ!$B$33:$B$776,U$225)+'СЕТ СН'!$F$12</f>
        <v>0</v>
      </c>
      <c r="V234" s="35">
        <f>SUMIFS(СВЦЭМ!$G$34:$G$777,СВЦЭМ!$A$34:$A$777,$A234,СВЦЭМ!$B$33:$B$776,V$225)+'СЕТ СН'!$F$12</f>
        <v>0</v>
      </c>
      <c r="W234" s="35">
        <f>SUMIFS(СВЦЭМ!$G$34:$G$777,СВЦЭМ!$A$34:$A$777,$A234,СВЦЭМ!$B$33:$B$776,W$225)+'СЕТ СН'!$F$12</f>
        <v>0</v>
      </c>
      <c r="X234" s="35">
        <f>SUMIFS(СВЦЭМ!$G$34:$G$777,СВЦЭМ!$A$34:$A$777,$A234,СВЦЭМ!$B$33:$B$776,X$225)+'СЕТ СН'!$F$12</f>
        <v>0</v>
      </c>
      <c r="Y234" s="35">
        <f>SUMIFS(СВЦЭМ!$G$34:$G$777,СВЦЭМ!$A$34:$A$777,$A234,СВЦЭМ!$B$33:$B$776,Y$225)+'СЕТ СН'!$F$12</f>
        <v>0</v>
      </c>
    </row>
    <row r="235" spans="1:27" ht="15.75" hidden="1" x14ac:dyDescent="0.2">
      <c r="A235" s="34">
        <f t="shared" si="6"/>
        <v>43595</v>
      </c>
      <c r="B235" s="35">
        <f>SUMIFS(СВЦЭМ!$G$34:$G$777,СВЦЭМ!$A$34:$A$777,$A235,СВЦЭМ!$B$33:$B$776,B$225)+'СЕТ СН'!$F$12</f>
        <v>0</v>
      </c>
      <c r="C235" s="35">
        <f>SUMIFS(СВЦЭМ!$G$34:$G$777,СВЦЭМ!$A$34:$A$777,$A235,СВЦЭМ!$B$33:$B$776,C$225)+'СЕТ СН'!$F$12</f>
        <v>0</v>
      </c>
      <c r="D235" s="35">
        <f>SUMIFS(СВЦЭМ!$G$34:$G$777,СВЦЭМ!$A$34:$A$777,$A235,СВЦЭМ!$B$33:$B$776,D$225)+'СЕТ СН'!$F$12</f>
        <v>0</v>
      </c>
      <c r="E235" s="35">
        <f>SUMIFS(СВЦЭМ!$G$34:$G$777,СВЦЭМ!$A$34:$A$777,$A235,СВЦЭМ!$B$33:$B$776,E$225)+'СЕТ СН'!$F$12</f>
        <v>0</v>
      </c>
      <c r="F235" s="35">
        <f>SUMIFS(СВЦЭМ!$G$34:$G$777,СВЦЭМ!$A$34:$A$777,$A235,СВЦЭМ!$B$33:$B$776,F$225)+'СЕТ СН'!$F$12</f>
        <v>0</v>
      </c>
      <c r="G235" s="35">
        <f>SUMIFS(СВЦЭМ!$G$34:$G$777,СВЦЭМ!$A$34:$A$777,$A235,СВЦЭМ!$B$33:$B$776,G$225)+'СЕТ СН'!$F$12</f>
        <v>0</v>
      </c>
      <c r="H235" s="35">
        <f>SUMIFS(СВЦЭМ!$G$34:$G$777,СВЦЭМ!$A$34:$A$777,$A235,СВЦЭМ!$B$33:$B$776,H$225)+'СЕТ СН'!$F$12</f>
        <v>0</v>
      </c>
      <c r="I235" s="35">
        <f>SUMIFS(СВЦЭМ!$G$34:$G$777,СВЦЭМ!$A$34:$A$777,$A235,СВЦЭМ!$B$33:$B$776,I$225)+'СЕТ СН'!$F$12</f>
        <v>0</v>
      </c>
      <c r="J235" s="35">
        <f>SUMIFS(СВЦЭМ!$G$34:$G$777,СВЦЭМ!$A$34:$A$777,$A235,СВЦЭМ!$B$33:$B$776,J$225)+'СЕТ СН'!$F$12</f>
        <v>0</v>
      </c>
      <c r="K235" s="35">
        <f>SUMIFS(СВЦЭМ!$G$34:$G$777,СВЦЭМ!$A$34:$A$777,$A235,СВЦЭМ!$B$33:$B$776,K$225)+'СЕТ СН'!$F$12</f>
        <v>0</v>
      </c>
      <c r="L235" s="35">
        <f>SUMIFS(СВЦЭМ!$G$34:$G$777,СВЦЭМ!$A$34:$A$777,$A235,СВЦЭМ!$B$33:$B$776,L$225)+'СЕТ СН'!$F$12</f>
        <v>0</v>
      </c>
      <c r="M235" s="35">
        <f>SUMIFS(СВЦЭМ!$G$34:$G$777,СВЦЭМ!$A$34:$A$777,$A235,СВЦЭМ!$B$33:$B$776,M$225)+'СЕТ СН'!$F$12</f>
        <v>0</v>
      </c>
      <c r="N235" s="35">
        <f>SUMIFS(СВЦЭМ!$G$34:$G$777,СВЦЭМ!$A$34:$A$777,$A235,СВЦЭМ!$B$33:$B$776,N$225)+'СЕТ СН'!$F$12</f>
        <v>0</v>
      </c>
      <c r="O235" s="35">
        <f>SUMIFS(СВЦЭМ!$G$34:$G$777,СВЦЭМ!$A$34:$A$777,$A235,СВЦЭМ!$B$33:$B$776,O$225)+'СЕТ СН'!$F$12</f>
        <v>0</v>
      </c>
      <c r="P235" s="35">
        <f>SUMIFS(СВЦЭМ!$G$34:$G$777,СВЦЭМ!$A$34:$A$777,$A235,СВЦЭМ!$B$33:$B$776,P$225)+'СЕТ СН'!$F$12</f>
        <v>0</v>
      </c>
      <c r="Q235" s="35">
        <f>SUMIFS(СВЦЭМ!$G$34:$G$777,СВЦЭМ!$A$34:$A$777,$A235,СВЦЭМ!$B$33:$B$776,Q$225)+'СЕТ СН'!$F$12</f>
        <v>0</v>
      </c>
      <c r="R235" s="35">
        <f>SUMIFS(СВЦЭМ!$G$34:$G$777,СВЦЭМ!$A$34:$A$777,$A235,СВЦЭМ!$B$33:$B$776,R$225)+'СЕТ СН'!$F$12</f>
        <v>0</v>
      </c>
      <c r="S235" s="35">
        <f>SUMIFS(СВЦЭМ!$G$34:$G$777,СВЦЭМ!$A$34:$A$777,$A235,СВЦЭМ!$B$33:$B$776,S$225)+'СЕТ СН'!$F$12</f>
        <v>0</v>
      </c>
      <c r="T235" s="35">
        <f>SUMIFS(СВЦЭМ!$G$34:$G$777,СВЦЭМ!$A$34:$A$777,$A235,СВЦЭМ!$B$33:$B$776,T$225)+'СЕТ СН'!$F$12</f>
        <v>0</v>
      </c>
      <c r="U235" s="35">
        <f>SUMIFS(СВЦЭМ!$G$34:$G$777,СВЦЭМ!$A$34:$A$777,$A235,СВЦЭМ!$B$33:$B$776,U$225)+'СЕТ СН'!$F$12</f>
        <v>0</v>
      </c>
      <c r="V235" s="35">
        <f>SUMIFS(СВЦЭМ!$G$34:$G$777,СВЦЭМ!$A$34:$A$777,$A235,СВЦЭМ!$B$33:$B$776,V$225)+'СЕТ СН'!$F$12</f>
        <v>0</v>
      </c>
      <c r="W235" s="35">
        <f>SUMIFS(СВЦЭМ!$G$34:$G$777,СВЦЭМ!$A$34:$A$777,$A235,СВЦЭМ!$B$33:$B$776,W$225)+'СЕТ СН'!$F$12</f>
        <v>0</v>
      </c>
      <c r="X235" s="35">
        <f>SUMIFS(СВЦЭМ!$G$34:$G$777,СВЦЭМ!$A$34:$A$777,$A235,СВЦЭМ!$B$33:$B$776,X$225)+'СЕТ СН'!$F$12</f>
        <v>0</v>
      </c>
      <c r="Y235" s="35">
        <f>SUMIFS(СВЦЭМ!$G$34:$G$777,СВЦЭМ!$A$34:$A$777,$A235,СВЦЭМ!$B$33:$B$776,Y$225)+'СЕТ СН'!$F$12</f>
        <v>0</v>
      </c>
    </row>
    <row r="236" spans="1:27" ht="15.75" hidden="1" x14ac:dyDescent="0.2">
      <c r="A236" s="34">
        <f t="shared" si="6"/>
        <v>43596</v>
      </c>
      <c r="B236" s="35">
        <f>SUMIFS(СВЦЭМ!$G$34:$G$777,СВЦЭМ!$A$34:$A$777,$A236,СВЦЭМ!$B$33:$B$776,B$225)+'СЕТ СН'!$F$12</f>
        <v>0</v>
      </c>
      <c r="C236" s="35">
        <f>SUMIFS(СВЦЭМ!$G$34:$G$777,СВЦЭМ!$A$34:$A$777,$A236,СВЦЭМ!$B$33:$B$776,C$225)+'СЕТ СН'!$F$12</f>
        <v>0</v>
      </c>
      <c r="D236" s="35">
        <f>SUMIFS(СВЦЭМ!$G$34:$G$777,СВЦЭМ!$A$34:$A$777,$A236,СВЦЭМ!$B$33:$B$776,D$225)+'СЕТ СН'!$F$12</f>
        <v>0</v>
      </c>
      <c r="E236" s="35">
        <f>SUMIFS(СВЦЭМ!$G$34:$G$777,СВЦЭМ!$A$34:$A$777,$A236,СВЦЭМ!$B$33:$B$776,E$225)+'СЕТ СН'!$F$12</f>
        <v>0</v>
      </c>
      <c r="F236" s="35">
        <f>SUMIFS(СВЦЭМ!$G$34:$G$777,СВЦЭМ!$A$34:$A$777,$A236,СВЦЭМ!$B$33:$B$776,F$225)+'СЕТ СН'!$F$12</f>
        <v>0</v>
      </c>
      <c r="G236" s="35">
        <f>SUMIFS(СВЦЭМ!$G$34:$G$777,СВЦЭМ!$A$34:$A$777,$A236,СВЦЭМ!$B$33:$B$776,G$225)+'СЕТ СН'!$F$12</f>
        <v>0</v>
      </c>
      <c r="H236" s="35">
        <f>SUMIFS(СВЦЭМ!$G$34:$G$777,СВЦЭМ!$A$34:$A$777,$A236,СВЦЭМ!$B$33:$B$776,H$225)+'СЕТ СН'!$F$12</f>
        <v>0</v>
      </c>
      <c r="I236" s="35">
        <f>SUMIFS(СВЦЭМ!$G$34:$G$777,СВЦЭМ!$A$34:$A$777,$A236,СВЦЭМ!$B$33:$B$776,I$225)+'СЕТ СН'!$F$12</f>
        <v>0</v>
      </c>
      <c r="J236" s="35">
        <f>SUMIFS(СВЦЭМ!$G$34:$G$777,СВЦЭМ!$A$34:$A$777,$A236,СВЦЭМ!$B$33:$B$776,J$225)+'СЕТ СН'!$F$12</f>
        <v>0</v>
      </c>
      <c r="K236" s="35">
        <f>SUMIFS(СВЦЭМ!$G$34:$G$777,СВЦЭМ!$A$34:$A$777,$A236,СВЦЭМ!$B$33:$B$776,K$225)+'СЕТ СН'!$F$12</f>
        <v>0</v>
      </c>
      <c r="L236" s="35">
        <f>SUMIFS(СВЦЭМ!$G$34:$G$777,СВЦЭМ!$A$34:$A$777,$A236,СВЦЭМ!$B$33:$B$776,L$225)+'СЕТ СН'!$F$12</f>
        <v>0</v>
      </c>
      <c r="M236" s="35">
        <f>SUMIFS(СВЦЭМ!$G$34:$G$777,СВЦЭМ!$A$34:$A$777,$A236,СВЦЭМ!$B$33:$B$776,M$225)+'СЕТ СН'!$F$12</f>
        <v>0</v>
      </c>
      <c r="N236" s="35">
        <f>SUMIFS(СВЦЭМ!$G$34:$G$777,СВЦЭМ!$A$34:$A$777,$A236,СВЦЭМ!$B$33:$B$776,N$225)+'СЕТ СН'!$F$12</f>
        <v>0</v>
      </c>
      <c r="O236" s="35">
        <f>SUMIFS(СВЦЭМ!$G$34:$G$777,СВЦЭМ!$A$34:$A$777,$A236,СВЦЭМ!$B$33:$B$776,O$225)+'СЕТ СН'!$F$12</f>
        <v>0</v>
      </c>
      <c r="P236" s="35">
        <f>SUMIFS(СВЦЭМ!$G$34:$G$777,СВЦЭМ!$A$34:$A$777,$A236,СВЦЭМ!$B$33:$B$776,P$225)+'СЕТ СН'!$F$12</f>
        <v>0</v>
      </c>
      <c r="Q236" s="35">
        <f>SUMIFS(СВЦЭМ!$G$34:$G$777,СВЦЭМ!$A$34:$A$777,$A236,СВЦЭМ!$B$33:$B$776,Q$225)+'СЕТ СН'!$F$12</f>
        <v>0</v>
      </c>
      <c r="R236" s="35">
        <f>SUMIFS(СВЦЭМ!$G$34:$G$777,СВЦЭМ!$A$34:$A$777,$A236,СВЦЭМ!$B$33:$B$776,R$225)+'СЕТ СН'!$F$12</f>
        <v>0</v>
      </c>
      <c r="S236" s="35">
        <f>SUMIFS(СВЦЭМ!$G$34:$G$777,СВЦЭМ!$A$34:$A$777,$A236,СВЦЭМ!$B$33:$B$776,S$225)+'СЕТ СН'!$F$12</f>
        <v>0</v>
      </c>
      <c r="T236" s="35">
        <f>SUMIFS(СВЦЭМ!$G$34:$G$777,СВЦЭМ!$A$34:$A$777,$A236,СВЦЭМ!$B$33:$B$776,T$225)+'СЕТ СН'!$F$12</f>
        <v>0</v>
      </c>
      <c r="U236" s="35">
        <f>SUMIFS(СВЦЭМ!$G$34:$G$777,СВЦЭМ!$A$34:$A$777,$A236,СВЦЭМ!$B$33:$B$776,U$225)+'СЕТ СН'!$F$12</f>
        <v>0</v>
      </c>
      <c r="V236" s="35">
        <f>SUMIFS(СВЦЭМ!$G$34:$G$777,СВЦЭМ!$A$34:$A$777,$A236,СВЦЭМ!$B$33:$B$776,V$225)+'СЕТ СН'!$F$12</f>
        <v>0</v>
      </c>
      <c r="W236" s="35">
        <f>SUMIFS(СВЦЭМ!$G$34:$G$777,СВЦЭМ!$A$34:$A$777,$A236,СВЦЭМ!$B$33:$B$776,W$225)+'СЕТ СН'!$F$12</f>
        <v>0</v>
      </c>
      <c r="X236" s="35">
        <f>SUMIFS(СВЦЭМ!$G$34:$G$777,СВЦЭМ!$A$34:$A$777,$A236,СВЦЭМ!$B$33:$B$776,X$225)+'СЕТ СН'!$F$12</f>
        <v>0</v>
      </c>
      <c r="Y236" s="35">
        <f>SUMIFS(СВЦЭМ!$G$34:$G$777,СВЦЭМ!$A$34:$A$777,$A236,СВЦЭМ!$B$33:$B$776,Y$225)+'СЕТ СН'!$F$12</f>
        <v>0</v>
      </c>
    </row>
    <row r="237" spans="1:27" ht="15.75" hidden="1" x14ac:dyDescent="0.2">
      <c r="A237" s="34">
        <f t="shared" si="6"/>
        <v>43597</v>
      </c>
      <c r="B237" s="35">
        <f>SUMIFS(СВЦЭМ!$G$34:$G$777,СВЦЭМ!$A$34:$A$777,$A237,СВЦЭМ!$B$33:$B$776,B$225)+'СЕТ СН'!$F$12</f>
        <v>0</v>
      </c>
      <c r="C237" s="35">
        <f>SUMIFS(СВЦЭМ!$G$34:$G$777,СВЦЭМ!$A$34:$A$777,$A237,СВЦЭМ!$B$33:$B$776,C$225)+'СЕТ СН'!$F$12</f>
        <v>0</v>
      </c>
      <c r="D237" s="35">
        <f>SUMIFS(СВЦЭМ!$G$34:$G$777,СВЦЭМ!$A$34:$A$777,$A237,СВЦЭМ!$B$33:$B$776,D$225)+'СЕТ СН'!$F$12</f>
        <v>0</v>
      </c>
      <c r="E237" s="35">
        <f>SUMIFS(СВЦЭМ!$G$34:$G$777,СВЦЭМ!$A$34:$A$777,$A237,СВЦЭМ!$B$33:$B$776,E$225)+'СЕТ СН'!$F$12</f>
        <v>0</v>
      </c>
      <c r="F237" s="35">
        <f>SUMIFS(СВЦЭМ!$G$34:$G$777,СВЦЭМ!$A$34:$A$777,$A237,СВЦЭМ!$B$33:$B$776,F$225)+'СЕТ СН'!$F$12</f>
        <v>0</v>
      </c>
      <c r="G237" s="35">
        <f>SUMIFS(СВЦЭМ!$G$34:$G$777,СВЦЭМ!$A$34:$A$777,$A237,СВЦЭМ!$B$33:$B$776,G$225)+'СЕТ СН'!$F$12</f>
        <v>0</v>
      </c>
      <c r="H237" s="35">
        <f>SUMIFS(СВЦЭМ!$G$34:$G$777,СВЦЭМ!$A$34:$A$777,$A237,СВЦЭМ!$B$33:$B$776,H$225)+'СЕТ СН'!$F$12</f>
        <v>0</v>
      </c>
      <c r="I237" s="35">
        <f>SUMIFS(СВЦЭМ!$G$34:$G$777,СВЦЭМ!$A$34:$A$777,$A237,СВЦЭМ!$B$33:$B$776,I$225)+'СЕТ СН'!$F$12</f>
        <v>0</v>
      </c>
      <c r="J237" s="35">
        <f>SUMIFS(СВЦЭМ!$G$34:$G$777,СВЦЭМ!$A$34:$A$777,$A237,СВЦЭМ!$B$33:$B$776,J$225)+'СЕТ СН'!$F$12</f>
        <v>0</v>
      </c>
      <c r="K237" s="35">
        <f>SUMIFS(СВЦЭМ!$G$34:$G$777,СВЦЭМ!$A$34:$A$777,$A237,СВЦЭМ!$B$33:$B$776,K$225)+'СЕТ СН'!$F$12</f>
        <v>0</v>
      </c>
      <c r="L237" s="35">
        <f>SUMIFS(СВЦЭМ!$G$34:$G$777,СВЦЭМ!$A$34:$A$777,$A237,СВЦЭМ!$B$33:$B$776,L$225)+'СЕТ СН'!$F$12</f>
        <v>0</v>
      </c>
      <c r="M237" s="35">
        <f>SUMIFS(СВЦЭМ!$G$34:$G$777,СВЦЭМ!$A$34:$A$777,$A237,СВЦЭМ!$B$33:$B$776,M$225)+'СЕТ СН'!$F$12</f>
        <v>0</v>
      </c>
      <c r="N237" s="35">
        <f>SUMIFS(СВЦЭМ!$G$34:$G$777,СВЦЭМ!$A$34:$A$777,$A237,СВЦЭМ!$B$33:$B$776,N$225)+'СЕТ СН'!$F$12</f>
        <v>0</v>
      </c>
      <c r="O237" s="35">
        <f>SUMIFS(СВЦЭМ!$G$34:$G$777,СВЦЭМ!$A$34:$A$777,$A237,СВЦЭМ!$B$33:$B$776,O$225)+'СЕТ СН'!$F$12</f>
        <v>0</v>
      </c>
      <c r="P237" s="35">
        <f>SUMIFS(СВЦЭМ!$G$34:$G$777,СВЦЭМ!$A$34:$A$777,$A237,СВЦЭМ!$B$33:$B$776,P$225)+'СЕТ СН'!$F$12</f>
        <v>0</v>
      </c>
      <c r="Q237" s="35">
        <f>SUMIFS(СВЦЭМ!$G$34:$G$777,СВЦЭМ!$A$34:$A$777,$A237,СВЦЭМ!$B$33:$B$776,Q$225)+'СЕТ СН'!$F$12</f>
        <v>0</v>
      </c>
      <c r="R237" s="35">
        <f>SUMIFS(СВЦЭМ!$G$34:$G$777,СВЦЭМ!$A$34:$A$777,$A237,СВЦЭМ!$B$33:$B$776,R$225)+'СЕТ СН'!$F$12</f>
        <v>0</v>
      </c>
      <c r="S237" s="35">
        <f>SUMIFS(СВЦЭМ!$G$34:$G$777,СВЦЭМ!$A$34:$A$777,$A237,СВЦЭМ!$B$33:$B$776,S$225)+'СЕТ СН'!$F$12</f>
        <v>0</v>
      </c>
      <c r="T237" s="35">
        <f>SUMIFS(СВЦЭМ!$G$34:$G$777,СВЦЭМ!$A$34:$A$777,$A237,СВЦЭМ!$B$33:$B$776,T$225)+'СЕТ СН'!$F$12</f>
        <v>0</v>
      </c>
      <c r="U237" s="35">
        <f>SUMIFS(СВЦЭМ!$G$34:$G$777,СВЦЭМ!$A$34:$A$777,$A237,СВЦЭМ!$B$33:$B$776,U$225)+'СЕТ СН'!$F$12</f>
        <v>0</v>
      </c>
      <c r="V237" s="35">
        <f>SUMIFS(СВЦЭМ!$G$34:$G$777,СВЦЭМ!$A$34:$A$777,$A237,СВЦЭМ!$B$33:$B$776,V$225)+'СЕТ СН'!$F$12</f>
        <v>0</v>
      </c>
      <c r="W237" s="35">
        <f>SUMIFS(СВЦЭМ!$G$34:$G$777,СВЦЭМ!$A$34:$A$777,$A237,СВЦЭМ!$B$33:$B$776,W$225)+'СЕТ СН'!$F$12</f>
        <v>0</v>
      </c>
      <c r="X237" s="35">
        <f>SUMIFS(СВЦЭМ!$G$34:$G$777,СВЦЭМ!$A$34:$A$777,$A237,СВЦЭМ!$B$33:$B$776,X$225)+'СЕТ СН'!$F$12</f>
        <v>0</v>
      </c>
      <c r="Y237" s="35">
        <f>SUMIFS(СВЦЭМ!$G$34:$G$777,СВЦЭМ!$A$34:$A$777,$A237,СВЦЭМ!$B$33:$B$776,Y$225)+'СЕТ СН'!$F$12</f>
        <v>0</v>
      </c>
    </row>
    <row r="238" spans="1:27" ht="15.75" hidden="1" x14ac:dyDescent="0.2">
      <c r="A238" s="34">
        <f t="shared" si="6"/>
        <v>43598</v>
      </c>
      <c r="B238" s="35">
        <f>SUMIFS(СВЦЭМ!$G$34:$G$777,СВЦЭМ!$A$34:$A$777,$A238,СВЦЭМ!$B$33:$B$776,B$225)+'СЕТ СН'!$F$12</f>
        <v>0</v>
      </c>
      <c r="C238" s="35">
        <f>SUMIFS(СВЦЭМ!$G$34:$G$777,СВЦЭМ!$A$34:$A$777,$A238,СВЦЭМ!$B$33:$B$776,C$225)+'СЕТ СН'!$F$12</f>
        <v>0</v>
      </c>
      <c r="D238" s="35">
        <f>SUMIFS(СВЦЭМ!$G$34:$G$777,СВЦЭМ!$A$34:$A$777,$A238,СВЦЭМ!$B$33:$B$776,D$225)+'СЕТ СН'!$F$12</f>
        <v>0</v>
      </c>
      <c r="E238" s="35">
        <f>SUMIFS(СВЦЭМ!$G$34:$G$777,СВЦЭМ!$A$34:$A$777,$A238,СВЦЭМ!$B$33:$B$776,E$225)+'СЕТ СН'!$F$12</f>
        <v>0</v>
      </c>
      <c r="F238" s="35">
        <f>SUMIFS(СВЦЭМ!$G$34:$G$777,СВЦЭМ!$A$34:$A$777,$A238,СВЦЭМ!$B$33:$B$776,F$225)+'СЕТ СН'!$F$12</f>
        <v>0</v>
      </c>
      <c r="G238" s="35">
        <f>SUMIFS(СВЦЭМ!$G$34:$G$777,СВЦЭМ!$A$34:$A$777,$A238,СВЦЭМ!$B$33:$B$776,G$225)+'СЕТ СН'!$F$12</f>
        <v>0</v>
      </c>
      <c r="H238" s="35">
        <f>SUMIFS(СВЦЭМ!$G$34:$G$777,СВЦЭМ!$A$34:$A$777,$A238,СВЦЭМ!$B$33:$B$776,H$225)+'СЕТ СН'!$F$12</f>
        <v>0</v>
      </c>
      <c r="I238" s="35">
        <f>SUMIFS(СВЦЭМ!$G$34:$G$777,СВЦЭМ!$A$34:$A$777,$A238,СВЦЭМ!$B$33:$B$776,I$225)+'СЕТ СН'!$F$12</f>
        <v>0</v>
      </c>
      <c r="J238" s="35">
        <f>SUMIFS(СВЦЭМ!$G$34:$G$777,СВЦЭМ!$A$34:$A$777,$A238,СВЦЭМ!$B$33:$B$776,J$225)+'СЕТ СН'!$F$12</f>
        <v>0</v>
      </c>
      <c r="K238" s="35">
        <f>SUMIFS(СВЦЭМ!$G$34:$G$777,СВЦЭМ!$A$34:$A$777,$A238,СВЦЭМ!$B$33:$B$776,K$225)+'СЕТ СН'!$F$12</f>
        <v>0</v>
      </c>
      <c r="L238" s="35">
        <f>SUMIFS(СВЦЭМ!$G$34:$G$777,СВЦЭМ!$A$34:$A$777,$A238,СВЦЭМ!$B$33:$B$776,L$225)+'СЕТ СН'!$F$12</f>
        <v>0</v>
      </c>
      <c r="M238" s="35">
        <f>SUMIFS(СВЦЭМ!$G$34:$G$777,СВЦЭМ!$A$34:$A$777,$A238,СВЦЭМ!$B$33:$B$776,M$225)+'СЕТ СН'!$F$12</f>
        <v>0</v>
      </c>
      <c r="N238" s="35">
        <f>SUMIFS(СВЦЭМ!$G$34:$G$777,СВЦЭМ!$A$34:$A$777,$A238,СВЦЭМ!$B$33:$B$776,N$225)+'СЕТ СН'!$F$12</f>
        <v>0</v>
      </c>
      <c r="O238" s="35">
        <f>SUMIFS(СВЦЭМ!$G$34:$G$777,СВЦЭМ!$A$34:$A$777,$A238,СВЦЭМ!$B$33:$B$776,O$225)+'СЕТ СН'!$F$12</f>
        <v>0</v>
      </c>
      <c r="P238" s="35">
        <f>SUMIFS(СВЦЭМ!$G$34:$G$777,СВЦЭМ!$A$34:$A$777,$A238,СВЦЭМ!$B$33:$B$776,P$225)+'СЕТ СН'!$F$12</f>
        <v>0</v>
      </c>
      <c r="Q238" s="35">
        <f>SUMIFS(СВЦЭМ!$G$34:$G$777,СВЦЭМ!$A$34:$A$777,$A238,СВЦЭМ!$B$33:$B$776,Q$225)+'СЕТ СН'!$F$12</f>
        <v>0</v>
      </c>
      <c r="R238" s="35">
        <f>SUMIFS(СВЦЭМ!$G$34:$G$777,СВЦЭМ!$A$34:$A$777,$A238,СВЦЭМ!$B$33:$B$776,R$225)+'СЕТ СН'!$F$12</f>
        <v>0</v>
      </c>
      <c r="S238" s="35">
        <f>SUMIFS(СВЦЭМ!$G$34:$G$777,СВЦЭМ!$A$34:$A$777,$A238,СВЦЭМ!$B$33:$B$776,S$225)+'СЕТ СН'!$F$12</f>
        <v>0</v>
      </c>
      <c r="T238" s="35">
        <f>SUMIFS(СВЦЭМ!$G$34:$G$777,СВЦЭМ!$A$34:$A$777,$A238,СВЦЭМ!$B$33:$B$776,T$225)+'СЕТ СН'!$F$12</f>
        <v>0</v>
      </c>
      <c r="U238" s="35">
        <f>SUMIFS(СВЦЭМ!$G$34:$G$777,СВЦЭМ!$A$34:$A$777,$A238,СВЦЭМ!$B$33:$B$776,U$225)+'СЕТ СН'!$F$12</f>
        <v>0</v>
      </c>
      <c r="V238" s="35">
        <f>SUMIFS(СВЦЭМ!$G$34:$G$777,СВЦЭМ!$A$34:$A$777,$A238,СВЦЭМ!$B$33:$B$776,V$225)+'СЕТ СН'!$F$12</f>
        <v>0</v>
      </c>
      <c r="W238" s="35">
        <f>SUMIFS(СВЦЭМ!$G$34:$G$777,СВЦЭМ!$A$34:$A$777,$A238,СВЦЭМ!$B$33:$B$776,W$225)+'СЕТ СН'!$F$12</f>
        <v>0</v>
      </c>
      <c r="X238" s="35">
        <f>SUMIFS(СВЦЭМ!$G$34:$G$777,СВЦЭМ!$A$34:$A$777,$A238,СВЦЭМ!$B$33:$B$776,X$225)+'СЕТ СН'!$F$12</f>
        <v>0</v>
      </c>
      <c r="Y238" s="35">
        <f>SUMIFS(СВЦЭМ!$G$34:$G$777,СВЦЭМ!$A$34:$A$777,$A238,СВЦЭМ!$B$33:$B$776,Y$225)+'СЕТ СН'!$F$12</f>
        <v>0</v>
      </c>
    </row>
    <row r="239" spans="1:27" ht="15.75" hidden="1" x14ac:dyDescent="0.2">
      <c r="A239" s="34">
        <f t="shared" si="6"/>
        <v>43599</v>
      </c>
      <c r="B239" s="35">
        <f>SUMIFS(СВЦЭМ!$G$34:$G$777,СВЦЭМ!$A$34:$A$777,$A239,СВЦЭМ!$B$33:$B$776,B$225)+'СЕТ СН'!$F$12</f>
        <v>0</v>
      </c>
      <c r="C239" s="35">
        <f>SUMIFS(СВЦЭМ!$G$34:$G$777,СВЦЭМ!$A$34:$A$777,$A239,СВЦЭМ!$B$33:$B$776,C$225)+'СЕТ СН'!$F$12</f>
        <v>0</v>
      </c>
      <c r="D239" s="35">
        <f>SUMIFS(СВЦЭМ!$G$34:$G$777,СВЦЭМ!$A$34:$A$777,$A239,СВЦЭМ!$B$33:$B$776,D$225)+'СЕТ СН'!$F$12</f>
        <v>0</v>
      </c>
      <c r="E239" s="35">
        <f>SUMIFS(СВЦЭМ!$G$34:$G$777,СВЦЭМ!$A$34:$A$777,$A239,СВЦЭМ!$B$33:$B$776,E$225)+'СЕТ СН'!$F$12</f>
        <v>0</v>
      </c>
      <c r="F239" s="35">
        <f>SUMIFS(СВЦЭМ!$G$34:$G$777,СВЦЭМ!$A$34:$A$777,$A239,СВЦЭМ!$B$33:$B$776,F$225)+'СЕТ СН'!$F$12</f>
        <v>0</v>
      </c>
      <c r="G239" s="35">
        <f>SUMIFS(СВЦЭМ!$G$34:$G$777,СВЦЭМ!$A$34:$A$777,$A239,СВЦЭМ!$B$33:$B$776,G$225)+'СЕТ СН'!$F$12</f>
        <v>0</v>
      </c>
      <c r="H239" s="35">
        <f>SUMIFS(СВЦЭМ!$G$34:$G$777,СВЦЭМ!$A$34:$A$777,$A239,СВЦЭМ!$B$33:$B$776,H$225)+'СЕТ СН'!$F$12</f>
        <v>0</v>
      </c>
      <c r="I239" s="35">
        <f>SUMIFS(СВЦЭМ!$G$34:$G$777,СВЦЭМ!$A$34:$A$777,$A239,СВЦЭМ!$B$33:$B$776,I$225)+'СЕТ СН'!$F$12</f>
        <v>0</v>
      </c>
      <c r="J239" s="35">
        <f>SUMIFS(СВЦЭМ!$G$34:$G$777,СВЦЭМ!$A$34:$A$777,$A239,СВЦЭМ!$B$33:$B$776,J$225)+'СЕТ СН'!$F$12</f>
        <v>0</v>
      </c>
      <c r="K239" s="35">
        <f>SUMIFS(СВЦЭМ!$G$34:$G$777,СВЦЭМ!$A$34:$A$777,$A239,СВЦЭМ!$B$33:$B$776,K$225)+'СЕТ СН'!$F$12</f>
        <v>0</v>
      </c>
      <c r="L239" s="35">
        <f>SUMIFS(СВЦЭМ!$G$34:$G$777,СВЦЭМ!$A$34:$A$777,$A239,СВЦЭМ!$B$33:$B$776,L$225)+'СЕТ СН'!$F$12</f>
        <v>0</v>
      </c>
      <c r="M239" s="35">
        <f>SUMIFS(СВЦЭМ!$G$34:$G$777,СВЦЭМ!$A$34:$A$777,$A239,СВЦЭМ!$B$33:$B$776,M$225)+'СЕТ СН'!$F$12</f>
        <v>0</v>
      </c>
      <c r="N239" s="35">
        <f>SUMIFS(СВЦЭМ!$G$34:$G$777,СВЦЭМ!$A$34:$A$777,$A239,СВЦЭМ!$B$33:$B$776,N$225)+'СЕТ СН'!$F$12</f>
        <v>0</v>
      </c>
      <c r="O239" s="35">
        <f>SUMIFS(СВЦЭМ!$G$34:$G$777,СВЦЭМ!$A$34:$A$777,$A239,СВЦЭМ!$B$33:$B$776,O$225)+'СЕТ СН'!$F$12</f>
        <v>0</v>
      </c>
      <c r="P239" s="35">
        <f>SUMIFS(СВЦЭМ!$G$34:$G$777,СВЦЭМ!$A$34:$A$777,$A239,СВЦЭМ!$B$33:$B$776,P$225)+'СЕТ СН'!$F$12</f>
        <v>0</v>
      </c>
      <c r="Q239" s="35">
        <f>SUMIFS(СВЦЭМ!$G$34:$G$777,СВЦЭМ!$A$34:$A$777,$A239,СВЦЭМ!$B$33:$B$776,Q$225)+'СЕТ СН'!$F$12</f>
        <v>0</v>
      </c>
      <c r="R239" s="35">
        <f>SUMIFS(СВЦЭМ!$G$34:$G$777,СВЦЭМ!$A$34:$A$777,$A239,СВЦЭМ!$B$33:$B$776,R$225)+'СЕТ СН'!$F$12</f>
        <v>0</v>
      </c>
      <c r="S239" s="35">
        <f>SUMIFS(СВЦЭМ!$G$34:$G$777,СВЦЭМ!$A$34:$A$777,$A239,СВЦЭМ!$B$33:$B$776,S$225)+'СЕТ СН'!$F$12</f>
        <v>0</v>
      </c>
      <c r="T239" s="35">
        <f>SUMIFS(СВЦЭМ!$G$34:$G$777,СВЦЭМ!$A$34:$A$777,$A239,СВЦЭМ!$B$33:$B$776,T$225)+'СЕТ СН'!$F$12</f>
        <v>0</v>
      </c>
      <c r="U239" s="35">
        <f>SUMIFS(СВЦЭМ!$G$34:$G$777,СВЦЭМ!$A$34:$A$777,$A239,СВЦЭМ!$B$33:$B$776,U$225)+'СЕТ СН'!$F$12</f>
        <v>0</v>
      </c>
      <c r="V239" s="35">
        <f>SUMIFS(СВЦЭМ!$G$34:$G$777,СВЦЭМ!$A$34:$A$777,$A239,СВЦЭМ!$B$33:$B$776,V$225)+'СЕТ СН'!$F$12</f>
        <v>0</v>
      </c>
      <c r="W239" s="35">
        <f>SUMIFS(СВЦЭМ!$G$34:$G$777,СВЦЭМ!$A$34:$A$777,$A239,СВЦЭМ!$B$33:$B$776,W$225)+'СЕТ СН'!$F$12</f>
        <v>0</v>
      </c>
      <c r="X239" s="35">
        <f>SUMIFS(СВЦЭМ!$G$34:$G$777,СВЦЭМ!$A$34:$A$777,$A239,СВЦЭМ!$B$33:$B$776,X$225)+'СЕТ СН'!$F$12</f>
        <v>0</v>
      </c>
      <c r="Y239" s="35">
        <f>SUMIFS(СВЦЭМ!$G$34:$G$777,СВЦЭМ!$A$34:$A$777,$A239,СВЦЭМ!$B$33:$B$776,Y$225)+'СЕТ СН'!$F$12</f>
        <v>0</v>
      </c>
    </row>
    <row r="240" spans="1:27" ht="15.75" hidden="1" x14ac:dyDescent="0.2">
      <c r="A240" s="34">
        <f t="shared" si="6"/>
        <v>43600</v>
      </c>
      <c r="B240" s="35">
        <f>SUMIFS(СВЦЭМ!$G$34:$G$777,СВЦЭМ!$A$34:$A$777,$A240,СВЦЭМ!$B$33:$B$776,B$225)+'СЕТ СН'!$F$12</f>
        <v>0</v>
      </c>
      <c r="C240" s="35">
        <f>SUMIFS(СВЦЭМ!$G$34:$G$777,СВЦЭМ!$A$34:$A$777,$A240,СВЦЭМ!$B$33:$B$776,C$225)+'СЕТ СН'!$F$12</f>
        <v>0</v>
      </c>
      <c r="D240" s="35">
        <f>SUMIFS(СВЦЭМ!$G$34:$G$777,СВЦЭМ!$A$34:$A$777,$A240,СВЦЭМ!$B$33:$B$776,D$225)+'СЕТ СН'!$F$12</f>
        <v>0</v>
      </c>
      <c r="E240" s="35">
        <f>SUMIFS(СВЦЭМ!$G$34:$G$777,СВЦЭМ!$A$34:$A$777,$A240,СВЦЭМ!$B$33:$B$776,E$225)+'СЕТ СН'!$F$12</f>
        <v>0</v>
      </c>
      <c r="F240" s="35">
        <f>SUMIFS(СВЦЭМ!$G$34:$G$777,СВЦЭМ!$A$34:$A$777,$A240,СВЦЭМ!$B$33:$B$776,F$225)+'СЕТ СН'!$F$12</f>
        <v>0</v>
      </c>
      <c r="G240" s="35">
        <f>SUMIFS(СВЦЭМ!$G$34:$G$777,СВЦЭМ!$A$34:$A$777,$A240,СВЦЭМ!$B$33:$B$776,G$225)+'СЕТ СН'!$F$12</f>
        <v>0</v>
      </c>
      <c r="H240" s="35">
        <f>SUMIFS(СВЦЭМ!$G$34:$G$777,СВЦЭМ!$A$34:$A$777,$A240,СВЦЭМ!$B$33:$B$776,H$225)+'СЕТ СН'!$F$12</f>
        <v>0</v>
      </c>
      <c r="I240" s="35">
        <f>SUMIFS(СВЦЭМ!$G$34:$G$777,СВЦЭМ!$A$34:$A$777,$A240,СВЦЭМ!$B$33:$B$776,I$225)+'СЕТ СН'!$F$12</f>
        <v>0</v>
      </c>
      <c r="J240" s="35">
        <f>SUMIFS(СВЦЭМ!$G$34:$G$777,СВЦЭМ!$A$34:$A$777,$A240,СВЦЭМ!$B$33:$B$776,J$225)+'СЕТ СН'!$F$12</f>
        <v>0</v>
      </c>
      <c r="K240" s="35">
        <f>SUMIFS(СВЦЭМ!$G$34:$G$777,СВЦЭМ!$A$34:$A$777,$A240,СВЦЭМ!$B$33:$B$776,K$225)+'СЕТ СН'!$F$12</f>
        <v>0</v>
      </c>
      <c r="L240" s="35">
        <f>SUMIFS(СВЦЭМ!$G$34:$G$777,СВЦЭМ!$A$34:$A$777,$A240,СВЦЭМ!$B$33:$B$776,L$225)+'СЕТ СН'!$F$12</f>
        <v>0</v>
      </c>
      <c r="M240" s="35">
        <f>SUMIFS(СВЦЭМ!$G$34:$G$777,СВЦЭМ!$A$34:$A$777,$A240,СВЦЭМ!$B$33:$B$776,M$225)+'СЕТ СН'!$F$12</f>
        <v>0</v>
      </c>
      <c r="N240" s="35">
        <f>SUMIFS(СВЦЭМ!$G$34:$G$777,СВЦЭМ!$A$34:$A$777,$A240,СВЦЭМ!$B$33:$B$776,N$225)+'СЕТ СН'!$F$12</f>
        <v>0</v>
      </c>
      <c r="O240" s="35">
        <f>SUMIFS(СВЦЭМ!$G$34:$G$777,СВЦЭМ!$A$34:$A$777,$A240,СВЦЭМ!$B$33:$B$776,O$225)+'СЕТ СН'!$F$12</f>
        <v>0</v>
      </c>
      <c r="P240" s="35">
        <f>SUMIFS(СВЦЭМ!$G$34:$G$777,СВЦЭМ!$A$34:$A$777,$A240,СВЦЭМ!$B$33:$B$776,P$225)+'СЕТ СН'!$F$12</f>
        <v>0</v>
      </c>
      <c r="Q240" s="35">
        <f>SUMIFS(СВЦЭМ!$G$34:$G$777,СВЦЭМ!$A$34:$A$777,$A240,СВЦЭМ!$B$33:$B$776,Q$225)+'СЕТ СН'!$F$12</f>
        <v>0</v>
      </c>
      <c r="R240" s="35">
        <f>SUMIFS(СВЦЭМ!$G$34:$G$777,СВЦЭМ!$A$34:$A$777,$A240,СВЦЭМ!$B$33:$B$776,R$225)+'СЕТ СН'!$F$12</f>
        <v>0</v>
      </c>
      <c r="S240" s="35">
        <f>SUMIFS(СВЦЭМ!$G$34:$G$777,СВЦЭМ!$A$34:$A$777,$A240,СВЦЭМ!$B$33:$B$776,S$225)+'СЕТ СН'!$F$12</f>
        <v>0</v>
      </c>
      <c r="T240" s="35">
        <f>SUMIFS(СВЦЭМ!$G$34:$G$777,СВЦЭМ!$A$34:$A$777,$A240,СВЦЭМ!$B$33:$B$776,T$225)+'СЕТ СН'!$F$12</f>
        <v>0</v>
      </c>
      <c r="U240" s="35">
        <f>SUMIFS(СВЦЭМ!$G$34:$G$777,СВЦЭМ!$A$34:$A$777,$A240,СВЦЭМ!$B$33:$B$776,U$225)+'СЕТ СН'!$F$12</f>
        <v>0</v>
      </c>
      <c r="V240" s="35">
        <f>SUMIFS(СВЦЭМ!$G$34:$G$777,СВЦЭМ!$A$34:$A$777,$A240,СВЦЭМ!$B$33:$B$776,V$225)+'СЕТ СН'!$F$12</f>
        <v>0</v>
      </c>
      <c r="W240" s="35">
        <f>SUMIFS(СВЦЭМ!$G$34:$G$777,СВЦЭМ!$A$34:$A$777,$A240,СВЦЭМ!$B$33:$B$776,W$225)+'СЕТ СН'!$F$12</f>
        <v>0</v>
      </c>
      <c r="X240" s="35">
        <f>SUMIFS(СВЦЭМ!$G$34:$G$777,СВЦЭМ!$A$34:$A$777,$A240,СВЦЭМ!$B$33:$B$776,X$225)+'СЕТ СН'!$F$12</f>
        <v>0</v>
      </c>
      <c r="Y240" s="35">
        <f>SUMIFS(СВЦЭМ!$G$34:$G$777,СВЦЭМ!$A$34:$A$777,$A240,СВЦЭМ!$B$33:$B$776,Y$225)+'СЕТ СН'!$F$12</f>
        <v>0</v>
      </c>
    </row>
    <row r="241" spans="1:25" ht="15.75" hidden="1" x14ac:dyDescent="0.2">
      <c r="A241" s="34">
        <f t="shared" si="6"/>
        <v>43601</v>
      </c>
      <c r="B241" s="35">
        <f>SUMIFS(СВЦЭМ!$G$34:$G$777,СВЦЭМ!$A$34:$A$777,$A241,СВЦЭМ!$B$33:$B$776,B$225)+'СЕТ СН'!$F$12</f>
        <v>0</v>
      </c>
      <c r="C241" s="35">
        <f>SUMIFS(СВЦЭМ!$G$34:$G$777,СВЦЭМ!$A$34:$A$777,$A241,СВЦЭМ!$B$33:$B$776,C$225)+'СЕТ СН'!$F$12</f>
        <v>0</v>
      </c>
      <c r="D241" s="35">
        <f>SUMIFS(СВЦЭМ!$G$34:$G$777,СВЦЭМ!$A$34:$A$777,$A241,СВЦЭМ!$B$33:$B$776,D$225)+'СЕТ СН'!$F$12</f>
        <v>0</v>
      </c>
      <c r="E241" s="35">
        <f>SUMIFS(СВЦЭМ!$G$34:$G$777,СВЦЭМ!$A$34:$A$777,$A241,СВЦЭМ!$B$33:$B$776,E$225)+'СЕТ СН'!$F$12</f>
        <v>0</v>
      </c>
      <c r="F241" s="35">
        <f>SUMIFS(СВЦЭМ!$G$34:$G$777,СВЦЭМ!$A$34:$A$777,$A241,СВЦЭМ!$B$33:$B$776,F$225)+'СЕТ СН'!$F$12</f>
        <v>0</v>
      </c>
      <c r="G241" s="35">
        <f>SUMIFS(СВЦЭМ!$G$34:$G$777,СВЦЭМ!$A$34:$A$777,$A241,СВЦЭМ!$B$33:$B$776,G$225)+'СЕТ СН'!$F$12</f>
        <v>0</v>
      </c>
      <c r="H241" s="35">
        <f>SUMIFS(СВЦЭМ!$G$34:$G$777,СВЦЭМ!$A$34:$A$777,$A241,СВЦЭМ!$B$33:$B$776,H$225)+'СЕТ СН'!$F$12</f>
        <v>0</v>
      </c>
      <c r="I241" s="35">
        <f>SUMIFS(СВЦЭМ!$G$34:$G$777,СВЦЭМ!$A$34:$A$777,$A241,СВЦЭМ!$B$33:$B$776,I$225)+'СЕТ СН'!$F$12</f>
        <v>0</v>
      </c>
      <c r="J241" s="35">
        <f>SUMIFS(СВЦЭМ!$G$34:$G$777,СВЦЭМ!$A$34:$A$777,$A241,СВЦЭМ!$B$33:$B$776,J$225)+'СЕТ СН'!$F$12</f>
        <v>0</v>
      </c>
      <c r="K241" s="35">
        <f>SUMIFS(СВЦЭМ!$G$34:$G$777,СВЦЭМ!$A$34:$A$777,$A241,СВЦЭМ!$B$33:$B$776,K$225)+'СЕТ СН'!$F$12</f>
        <v>0</v>
      </c>
      <c r="L241" s="35">
        <f>SUMIFS(СВЦЭМ!$G$34:$G$777,СВЦЭМ!$A$34:$A$777,$A241,СВЦЭМ!$B$33:$B$776,L$225)+'СЕТ СН'!$F$12</f>
        <v>0</v>
      </c>
      <c r="M241" s="35">
        <f>SUMIFS(СВЦЭМ!$G$34:$G$777,СВЦЭМ!$A$34:$A$777,$A241,СВЦЭМ!$B$33:$B$776,M$225)+'СЕТ СН'!$F$12</f>
        <v>0</v>
      </c>
      <c r="N241" s="35">
        <f>SUMIFS(СВЦЭМ!$G$34:$G$777,СВЦЭМ!$A$34:$A$777,$A241,СВЦЭМ!$B$33:$B$776,N$225)+'СЕТ СН'!$F$12</f>
        <v>0</v>
      </c>
      <c r="O241" s="35">
        <f>SUMIFS(СВЦЭМ!$G$34:$G$777,СВЦЭМ!$A$34:$A$777,$A241,СВЦЭМ!$B$33:$B$776,O$225)+'СЕТ СН'!$F$12</f>
        <v>0</v>
      </c>
      <c r="P241" s="35">
        <f>SUMIFS(СВЦЭМ!$G$34:$G$777,СВЦЭМ!$A$34:$A$777,$A241,СВЦЭМ!$B$33:$B$776,P$225)+'СЕТ СН'!$F$12</f>
        <v>0</v>
      </c>
      <c r="Q241" s="35">
        <f>SUMIFS(СВЦЭМ!$G$34:$G$777,СВЦЭМ!$A$34:$A$777,$A241,СВЦЭМ!$B$33:$B$776,Q$225)+'СЕТ СН'!$F$12</f>
        <v>0</v>
      </c>
      <c r="R241" s="35">
        <f>SUMIFS(СВЦЭМ!$G$34:$G$777,СВЦЭМ!$A$34:$A$777,$A241,СВЦЭМ!$B$33:$B$776,R$225)+'СЕТ СН'!$F$12</f>
        <v>0</v>
      </c>
      <c r="S241" s="35">
        <f>SUMIFS(СВЦЭМ!$G$34:$G$777,СВЦЭМ!$A$34:$A$777,$A241,СВЦЭМ!$B$33:$B$776,S$225)+'СЕТ СН'!$F$12</f>
        <v>0</v>
      </c>
      <c r="T241" s="35">
        <f>SUMIFS(СВЦЭМ!$G$34:$G$777,СВЦЭМ!$A$34:$A$777,$A241,СВЦЭМ!$B$33:$B$776,T$225)+'СЕТ СН'!$F$12</f>
        <v>0</v>
      </c>
      <c r="U241" s="35">
        <f>SUMIFS(СВЦЭМ!$G$34:$G$777,СВЦЭМ!$A$34:$A$777,$A241,СВЦЭМ!$B$33:$B$776,U$225)+'СЕТ СН'!$F$12</f>
        <v>0</v>
      </c>
      <c r="V241" s="35">
        <f>SUMIFS(СВЦЭМ!$G$34:$G$777,СВЦЭМ!$A$34:$A$777,$A241,СВЦЭМ!$B$33:$B$776,V$225)+'СЕТ СН'!$F$12</f>
        <v>0</v>
      </c>
      <c r="W241" s="35">
        <f>SUMIFS(СВЦЭМ!$G$34:$G$777,СВЦЭМ!$A$34:$A$777,$A241,СВЦЭМ!$B$33:$B$776,W$225)+'СЕТ СН'!$F$12</f>
        <v>0</v>
      </c>
      <c r="X241" s="35">
        <f>SUMIFS(СВЦЭМ!$G$34:$G$777,СВЦЭМ!$A$34:$A$777,$A241,СВЦЭМ!$B$33:$B$776,X$225)+'СЕТ СН'!$F$12</f>
        <v>0</v>
      </c>
      <c r="Y241" s="35">
        <f>SUMIFS(СВЦЭМ!$G$34:$G$777,СВЦЭМ!$A$34:$A$777,$A241,СВЦЭМ!$B$33:$B$776,Y$225)+'СЕТ СН'!$F$12</f>
        <v>0</v>
      </c>
    </row>
    <row r="242" spans="1:25" ht="15.75" hidden="1" x14ac:dyDescent="0.2">
      <c r="A242" s="34">
        <f t="shared" si="6"/>
        <v>43602</v>
      </c>
      <c r="B242" s="35">
        <f>SUMIFS(СВЦЭМ!$G$34:$G$777,СВЦЭМ!$A$34:$A$777,$A242,СВЦЭМ!$B$33:$B$776,B$225)+'СЕТ СН'!$F$12</f>
        <v>0</v>
      </c>
      <c r="C242" s="35">
        <f>SUMIFS(СВЦЭМ!$G$34:$G$777,СВЦЭМ!$A$34:$A$777,$A242,СВЦЭМ!$B$33:$B$776,C$225)+'СЕТ СН'!$F$12</f>
        <v>0</v>
      </c>
      <c r="D242" s="35">
        <f>SUMIFS(СВЦЭМ!$G$34:$G$777,СВЦЭМ!$A$34:$A$777,$A242,СВЦЭМ!$B$33:$B$776,D$225)+'СЕТ СН'!$F$12</f>
        <v>0</v>
      </c>
      <c r="E242" s="35">
        <f>SUMIFS(СВЦЭМ!$G$34:$G$777,СВЦЭМ!$A$34:$A$777,$A242,СВЦЭМ!$B$33:$B$776,E$225)+'СЕТ СН'!$F$12</f>
        <v>0</v>
      </c>
      <c r="F242" s="35">
        <f>SUMIFS(СВЦЭМ!$G$34:$G$777,СВЦЭМ!$A$34:$A$777,$A242,СВЦЭМ!$B$33:$B$776,F$225)+'СЕТ СН'!$F$12</f>
        <v>0</v>
      </c>
      <c r="G242" s="35">
        <f>SUMIFS(СВЦЭМ!$G$34:$G$777,СВЦЭМ!$A$34:$A$777,$A242,СВЦЭМ!$B$33:$B$776,G$225)+'СЕТ СН'!$F$12</f>
        <v>0</v>
      </c>
      <c r="H242" s="35">
        <f>SUMIFS(СВЦЭМ!$G$34:$G$777,СВЦЭМ!$A$34:$A$777,$A242,СВЦЭМ!$B$33:$B$776,H$225)+'СЕТ СН'!$F$12</f>
        <v>0</v>
      </c>
      <c r="I242" s="35">
        <f>SUMIFS(СВЦЭМ!$G$34:$G$777,СВЦЭМ!$A$34:$A$777,$A242,СВЦЭМ!$B$33:$B$776,I$225)+'СЕТ СН'!$F$12</f>
        <v>0</v>
      </c>
      <c r="J242" s="35">
        <f>SUMIFS(СВЦЭМ!$G$34:$G$777,СВЦЭМ!$A$34:$A$777,$A242,СВЦЭМ!$B$33:$B$776,J$225)+'СЕТ СН'!$F$12</f>
        <v>0</v>
      </c>
      <c r="K242" s="35">
        <f>SUMIFS(СВЦЭМ!$G$34:$G$777,СВЦЭМ!$A$34:$A$777,$A242,СВЦЭМ!$B$33:$B$776,K$225)+'СЕТ СН'!$F$12</f>
        <v>0</v>
      </c>
      <c r="L242" s="35">
        <f>SUMIFS(СВЦЭМ!$G$34:$G$777,СВЦЭМ!$A$34:$A$777,$A242,СВЦЭМ!$B$33:$B$776,L$225)+'СЕТ СН'!$F$12</f>
        <v>0</v>
      </c>
      <c r="M242" s="35">
        <f>SUMIFS(СВЦЭМ!$G$34:$G$777,СВЦЭМ!$A$34:$A$777,$A242,СВЦЭМ!$B$33:$B$776,M$225)+'СЕТ СН'!$F$12</f>
        <v>0</v>
      </c>
      <c r="N242" s="35">
        <f>SUMIFS(СВЦЭМ!$G$34:$G$777,СВЦЭМ!$A$34:$A$777,$A242,СВЦЭМ!$B$33:$B$776,N$225)+'СЕТ СН'!$F$12</f>
        <v>0</v>
      </c>
      <c r="O242" s="35">
        <f>SUMIFS(СВЦЭМ!$G$34:$G$777,СВЦЭМ!$A$34:$A$777,$A242,СВЦЭМ!$B$33:$B$776,O$225)+'СЕТ СН'!$F$12</f>
        <v>0</v>
      </c>
      <c r="P242" s="35">
        <f>SUMIFS(СВЦЭМ!$G$34:$G$777,СВЦЭМ!$A$34:$A$777,$A242,СВЦЭМ!$B$33:$B$776,P$225)+'СЕТ СН'!$F$12</f>
        <v>0</v>
      </c>
      <c r="Q242" s="35">
        <f>SUMIFS(СВЦЭМ!$G$34:$G$777,СВЦЭМ!$A$34:$A$777,$A242,СВЦЭМ!$B$33:$B$776,Q$225)+'СЕТ СН'!$F$12</f>
        <v>0</v>
      </c>
      <c r="R242" s="35">
        <f>SUMIFS(СВЦЭМ!$G$34:$G$777,СВЦЭМ!$A$34:$A$777,$A242,СВЦЭМ!$B$33:$B$776,R$225)+'СЕТ СН'!$F$12</f>
        <v>0</v>
      </c>
      <c r="S242" s="35">
        <f>SUMIFS(СВЦЭМ!$G$34:$G$777,СВЦЭМ!$A$34:$A$777,$A242,СВЦЭМ!$B$33:$B$776,S$225)+'СЕТ СН'!$F$12</f>
        <v>0</v>
      </c>
      <c r="T242" s="35">
        <f>SUMIFS(СВЦЭМ!$G$34:$G$777,СВЦЭМ!$A$34:$A$777,$A242,СВЦЭМ!$B$33:$B$776,T$225)+'СЕТ СН'!$F$12</f>
        <v>0</v>
      </c>
      <c r="U242" s="35">
        <f>SUMIFS(СВЦЭМ!$G$34:$G$777,СВЦЭМ!$A$34:$A$777,$A242,СВЦЭМ!$B$33:$B$776,U$225)+'СЕТ СН'!$F$12</f>
        <v>0</v>
      </c>
      <c r="V242" s="35">
        <f>SUMIFS(СВЦЭМ!$G$34:$G$777,СВЦЭМ!$A$34:$A$777,$A242,СВЦЭМ!$B$33:$B$776,V$225)+'СЕТ СН'!$F$12</f>
        <v>0</v>
      </c>
      <c r="W242" s="35">
        <f>SUMIFS(СВЦЭМ!$G$34:$G$777,СВЦЭМ!$A$34:$A$777,$A242,СВЦЭМ!$B$33:$B$776,W$225)+'СЕТ СН'!$F$12</f>
        <v>0</v>
      </c>
      <c r="X242" s="35">
        <f>SUMIFS(СВЦЭМ!$G$34:$G$777,СВЦЭМ!$A$34:$A$777,$A242,СВЦЭМ!$B$33:$B$776,X$225)+'СЕТ СН'!$F$12</f>
        <v>0</v>
      </c>
      <c r="Y242" s="35">
        <f>SUMIFS(СВЦЭМ!$G$34:$G$777,СВЦЭМ!$A$34:$A$777,$A242,СВЦЭМ!$B$33:$B$776,Y$225)+'СЕТ СН'!$F$12</f>
        <v>0</v>
      </c>
    </row>
    <row r="243" spans="1:25" ht="15.75" hidden="1" x14ac:dyDescent="0.2">
      <c r="A243" s="34">
        <f t="shared" si="6"/>
        <v>43603</v>
      </c>
      <c r="B243" s="35">
        <f>SUMIFS(СВЦЭМ!$G$34:$G$777,СВЦЭМ!$A$34:$A$777,$A243,СВЦЭМ!$B$33:$B$776,B$225)+'СЕТ СН'!$F$12</f>
        <v>0</v>
      </c>
      <c r="C243" s="35">
        <f>SUMIFS(СВЦЭМ!$G$34:$G$777,СВЦЭМ!$A$34:$A$777,$A243,СВЦЭМ!$B$33:$B$776,C$225)+'СЕТ СН'!$F$12</f>
        <v>0</v>
      </c>
      <c r="D243" s="35">
        <f>SUMIFS(СВЦЭМ!$G$34:$G$777,СВЦЭМ!$A$34:$A$777,$A243,СВЦЭМ!$B$33:$B$776,D$225)+'СЕТ СН'!$F$12</f>
        <v>0</v>
      </c>
      <c r="E243" s="35">
        <f>SUMIFS(СВЦЭМ!$G$34:$G$777,СВЦЭМ!$A$34:$A$777,$A243,СВЦЭМ!$B$33:$B$776,E$225)+'СЕТ СН'!$F$12</f>
        <v>0</v>
      </c>
      <c r="F243" s="35">
        <f>SUMIFS(СВЦЭМ!$G$34:$G$777,СВЦЭМ!$A$34:$A$777,$A243,СВЦЭМ!$B$33:$B$776,F$225)+'СЕТ СН'!$F$12</f>
        <v>0</v>
      </c>
      <c r="G243" s="35">
        <f>SUMIFS(СВЦЭМ!$G$34:$G$777,СВЦЭМ!$A$34:$A$777,$A243,СВЦЭМ!$B$33:$B$776,G$225)+'СЕТ СН'!$F$12</f>
        <v>0</v>
      </c>
      <c r="H243" s="35">
        <f>SUMIFS(СВЦЭМ!$G$34:$G$777,СВЦЭМ!$A$34:$A$777,$A243,СВЦЭМ!$B$33:$B$776,H$225)+'СЕТ СН'!$F$12</f>
        <v>0</v>
      </c>
      <c r="I243" s="35">
        <f>SUMIFS(СВЦЭМ!$G$34:$G$777,СВЦЭМ!$A$34:$A$777,$A243,СВЦЭМ!$B$33:$B$776,I$225)+'СЕТ СН'!$F$12</f>
        <v>0</v>
      </c>
      <c r="J243" s="35">
        <f>SUMIFS(СВЦЭМ!$G$34:$G$777,СВЦЭМ!$A$34:$A$777,$A243,СВЦЭМ!$B$33:$B$776,J$225)+'СЕТ СН'!$F$12</f>
        <v>0</v>
      </c>
      <c r="K243" s="35">
        <f>SUMIFS(СВЦЭМ!$G$34:$G$777,СВЦЭМ!$A$34:$A$777,$A243,СВЦЭМ!$B$33:$B$776,K$225)+'СЕТ СН'!$F$12</f>
        <v>0</v>
      </c>
      <c r="L243" s="35">
        <f>SUMIFS(СВЦЭМ!$G$34:$G$777,СВЦЭМ!$A$34:$A$777,$A243,СВЦЭМ!$B$33:$B$776,L$225)+'СЕТ СН'!$F$12</f>
        <v>0</v>
      </c>
      <c r="M243" s="35">
        <f>SUMIFS(СВЦЭМ!$G$34:$G$777,СВЦЭМ!$A$34:$A$777,$A243,СВЦЭМ!$B$33:$B$776,M$225)+'СЕТ СН'!$F$12</f>
        <v>0</v>
      </c>
      <c r="N243" s="35">
        <f>SUMIFS(СВЦЭМ!$G$34:$G$777,СВЦЭМ!$A$34:$A$777,$A243,СВЦЭМ!$B$33:$B$776,N$225)+'СЕТ СН'!$F$12</f>
        <v>0</v>
      </c>
      <c r="O243" s="35">
        <f>SUMIFS(СВЦЭМ!$G$34:$G$777,СВЦЭМ!$A$34:$A$777,$A243,СВЦЭМ!$B$33:$B$776,O$225)+'СЕТ СН'!$F$12</f>
        <v>0</v>
      </c>
      <c r="P243" s="35">
        <f>SUMIFS(СВЦЭМ!$G$34:$G$777,СВЦЭМ!$A$34:$A$777,$A243,СВЦЭМ!$B$33:$B$776,P$225)+'СЕТ СН'!$F$12</f>
        <v>0</v>
      </c>
      <c r="Q243" s="35">
        <f>SUMIFS(СВЦЭМ!$G$34:$G$777,СВЦЭМ!$A$34:$A$777,$A243,СВЦЭМ!$B$33:$B$776,Q$225)+'СЕТ СН'!$F$12</f>
        <v>0</v>
      </c>
      <c r="R243" s="35">
        <f>SUMIFS(СВЦЭМ!$G$34:$G$777,СВЦЭМ!$A$34:$A$777,$A243,СВЦЭМ!$B$33:$B$776,R$225)+'СЕТ СН'!$F$12</f>
        <v>0</v>
      </c>
      <c r="S243" s="35">
        <f>SUMIFS(СВЦЭМ!$G$34:$G$777,СВЦЭМ!$A$34:$A$777,$A243,СВЦЭМ!$B$33:$B$776,S$225)+'СЕТ СН'!$F$12</f>
        <v>0</v>
      </c>
      <c r="T243" s="35">
        <f>SUMIFS(СВЦЭМ!$G$34:$G$777,СВЦЭМ!$A$34:$A$777,$A243,СВЦЭМ!$B$33:$B$776,T$225)+'СЕТ СН'!$F$12</f>
        <v>0</v>
      </c>
      <c r="U243" s="35">
        <f>SUMIFS(СВЦЭМ!$G$34:$G$777,СВЦЭМ!$A$34:$A$777,$A243,СВЦЭМ!$B$33:$B$776,U$225)+'СЕТ СН'!$F$12</f>
        <v>0</v>
      </c>
      <c r="V243" s="35">
        <f>SUMIFS(СВЦЭМ!$G$34:$G$777,СВЦЭМ!$A$34:$A$777,$A243,СВЦЭМ!$B$33:$B$776,V$225)+'СЕТ СН'!$F$12</f>
        <v>0</v>
      </c>
      <c r="W243" s="35">
        <f>SUMIFS(СВЦЭМ!$G$34:$G$777,СВЦЭМ!$A$34:$A$777,$A243,СВЦЭМ!$B$33:$B$776,W$225)+'СЕТ СН'!$F$12</f>
        <v>0</v>
      </c>
      <c r="X243" s="35">
        <f>SUMIFS(СВЦЭМ!$G$34:$G$777,СВЦЭМ!$A$34:$A$777,$A243,СВЦЭМ!$B$33:$B$776,X$225)+'СЕТ СН'!$F$12</f>
        <v>0</v>
      </c>
      <c r="Y243" s="35">
        <f>SUMIFS(СВЦЭМ!$G$34:$G$777,СВЦЭМ!$A$34:$A$777,$A243,СВЦЭМ!$B$33:$B$776,Y$225)+'СЕТ СН'!$F$12</f>
        <v>0</v>
      </c>
    </row>
    <row r="244" spans="1:25" ht="15.75" hidden="1" x14ac:dyDescent="0.2">
      <c r="A244" s="34">
        <f t="shared" si="6"/>
        <v>43604</v>
      </c>
      <c r="B244" s="35">
        <f>SUMIFS(СВЦЭМ!$G$34:$G$777,СВЦЭМ!$A$34:$A$777,$A244,СВЦЭМ!$B$33:$B$776,B$225)+'СЕТ СН'!$F$12</f>
        <v>0</v>
      </c>
      <c r="C244" s="35">
        <f>SUMIFS(СВЦЭМ!$G$34:$G$777,СВЦЭМ!$A$34:$A$777,$A244,СВЦЭМ!$B$33:$B$776,C$225)+'СЕТ СН'!$F$12</f>
        <v>0</v>
      </c>
      <c r="D244" s="35">
        <f>SUMIFS(СВЦЭМ!$G$34:$G$777,СВЦЭМ!$A$34:$A$777,$A244,СВЦЭМ!$B$33:$B$776,D$225)+'СЕТ СН'!$F$12</f>
        <v>0</v>
      </c>
      <c r="E244" s="35">
        <f>SUMIFS(СВЦЭМ!$G$34:$G$777,СВЦЭМ!$A$34:$A$777,$A244,СВЦЭМ!$B$33:$B$776,E$225)+'СЕТ СН'!$F$12</f>
        <v>0</v>
      </c>
      <c r="F244" s="35">
        <f>SUMIFS(СВЦЭМ!$G$34:$G$777,СВЦЭМ!$A$34:$A$777,$A244,СВЦЭМ!$B$33:$B$776,F$225)+'СЕТ СН'!$F$12</f>
        <v>0</v>
      </c>
      <c r="G244" s="35">
        <f>SUMIFS(СВЦЭМ!$G$34:$G$777,СВЦЭМ!$A$34:$A$777,$A244,СВЦЭМ!$B$33:$B$776,G$225)+'СЕТ СН'!$F$12</f>
        <v>0</v>
      </c>
      <c r="H244" s="35">
        <f>SUMIFS(СВЦЭМ!$G$34:$G$777,СВЦЭМ!$A$34:$A$777,$A244,СВЦЭМ!$B$33:$B$776,H$225)+'СЕТ СН'!$F$12</f>
        <v>0</v>
      </c>
      <c r="I244" s="35">
        <f>SUMIFS(СВЦЭМ!$G$34:$G$777,СВЦЭМ!$A$34:$A$777,$A244,СВЦЭМ!$B$33:$B$776,I$225)+'СЕТ СН'!$F$12</f>
        <v>0</v>
      </c>
      <c r="J244" s="35">
        <f>SUMIFS(СВЦЭМ!$G$34:$G$777,СВЦЭМ!$A$34:$A$777,$A244,СВЦЭМ!$B$33:$B$776,J$225)+'СЕТ СН'!$F$12</f>
        <v>0</v>
      </c>
      <c r="K244" s="35">
        <f>SUMIFS(СВЦЭМ!$G$34:$G$777,СВЦЭМ!$A$34:$A$777,$A244,СВЦЭМ!$B$33:$B$776,K$225)+'СЕТ СН'!$F$12</f>
        <v>0</v>
      </c>
      <c r="L244" s="35">
        <f>SUMIFS(СВЦЭМ!$G$34:$G$777,СВЦЭМ!$A$34:$A$777,$A244,СВЦЭМ!$B$33:$B$776,L$225)+'СЕТ СН'!$F$12</f>
        <v>0</v>
      </c>
      <c r="M244" s="35">
        <f>SUMIFS(СВЦЭМ!$G$34:$G$777,СВЦЭМ!$A$34:$A$777,$A244,СВЦЭМ!$B$33:$B$776,M$225)+'СЕТ СН'!$F$12</f>
        <v>0</v>
      </c>
      <c r="N244" s="35">
        <f>SUMIFS(СВЦЭМ!$G$34:$G$777,СВЦЭМ!$A$34:$A$777,$A244,СВЦЭМ!$B$33:$B$776,N$225)+'СЕТ СН'!$F$12</f>
        <v>0</v>
      </c>
      <c r="O244" s="35">
        <f>SUMIFS(СВЦЭМ!$G$34:$G$777,СВЦЭМ!$A$34:$A$777,$A244,СВЦЭМ!$B$33:$B$776,O$225)+'СЕТ СН'!$F$12</f>
        <v>0</v>
      </c>
      <c r="P244" s="35">
        <f>SUMIFS(СВЦЭМ!$G$34:$G$777,СВЦЭМ!$A$34:$A$777,$A244,СВЦЭМ!$B$33:$B$776,P$225)+'СЕТ СН'!$F$12</f>
        <v>0</v>
      </c>
      <c r="Q244" s="35">
        <f>SUMIFS(СВЦЭМ!$G$34:$G$777,СВЦЭМ!$A$34:$A$777,$A244,СВЦЭМ!$B$33:$B$776,Q$225)+'СЕТ СН'!$F$12</f>
        <v>0</v>
      </c>
      <c r="R244" s="35">
        <f>SUMIFS(СВЦЭМ!$G$34:$G$777,СВЦЭМ!$A$34:$A$777,$A244,СВЦЭМ!$B$33:$B$776,R$225)+'СЕТ СН'!$F$12</f>
        <v>0</v>
      </c>
      <c r="S244" s="35">
        <f>SUMIFS(СВЦЭМ!$G$34:$G$777,СВЦЭМ!$A$34:$A$777,$A244,СВЦЭМ!$B$33:$B$776,S$225)+'СЕТ СН'!$F$12</f>
        <v>0</v>
      </c>
      <c r="T244" s="35">
        <f>SUMIFS(СВЦЭМ!$G$34:$G$777,СВЦЭМ!$A$34:$A$777,$A244,СВЦЭМ!$B$33:$B$776,T$225)+'СЕТ СН'!$F$12</f>
        <v>0</v>
      </c>
      <c r="U244" s="35">
        <f>SUMIFS(СВЦЭМ!$G$34:$G$777,СВЦЭМ!$A$34:$A$777,$A244,СВЦЭМ!$B$33:$B$776,U$225)+'СЕТ СН'!$F$12</f>
        <v>0</v>
      </c>
      <c r="V244" s="35">
        <f>SUMIFS(СВЦЭМ!$G$34:$G$777,СВЦЭМ!$A$34:$A$777,$A244,СВЦЭМ!$B$33:$B$776,V$225)+'СЕТ СН'!$F$12</f>
        <v>0</v>
      </c>
      <c r="W244" s="35">
        <f>SUMIFS(СВЦЭМ!$G$34:$G$777,СВЦЭМ!$A$34:$A$777,$A244,СВЦЭМ!$B$33:$B$776,W$225)+'СЕТ СН'!$F$12</f>
        <v>0</v>
      </c>
      <c r="X244" s="35">
        <f>SUMIFS(СВЦЭМ!$G$34:$G$777,СВЦЭМ!$A$34:$A$777,$A244,СВЦЭМ!$B$33:$B$776,X$225)+'СЕТ СН'!$F$12</f>
        <v>0</v>
      </c>
      <c r="Y244" s="35">
        <f>SUMIFS(СВЦЭМ!$G$34:$G$777,СВЦЭМ!$A$34:$A$777,$A244,СВЦЭМ!$B$33:$B$776,Y$225)+'СЕТ СН'!$F$12</f>
        <v>0</v>
      </c>
    </row>
    <row r="245" spans="1:25" ht="15.75" hidden="1" x14ac:dyDescent="0.2">
      <c r="A245" s="34">
        <f t="shared" si="6"/>
        <v>43605</v>
      </c>
      <c r="B245" s="35">
        <f>SUMIFS(СВЦЭМ!$G$34:$G$777,СВЦЭМ!$A$34:$A$777,$A245,СВЦЭМ!$B$33:$B$776,B$225)+'СЕТ СН'!$F$12</f>
        <v>0</v>
      </c>
      <c r="C245" s="35">
        <f>SUMIFS(СВЦЭМ!$G$34:$G$777,СВЦЭМ!$A$34:$A$777,$A245,СВЦЭМ!$B$33:$B$776,C$225)+'СЕТ СН'!$F$12</f>
        <v>0</v>
      </c>
      <c r="D245" s="35">
        <f>SUMIFS(СВЦЭМ!$G$34:$G$777,СВЦЭМ!$A$34:$A$777,$A245,СВЦЭМ!$B$33:$B$776,D$225)+'СЕТ СН'!$F$12</f>
        <v>0</v>
      </c>
      <c r="E245" s="35">
        <f>SUMIFS(СВЦЭМ!$G$34:$G$777,СВЦЭМ!$A$34:$A$777,$A245,СВЦЭМ!$B$33:$B$776,E$225)+'СЕТ СН'!$F$12</f>
        <v>0</v>
      </c>
      <c r="F245" s="35">
        <f>SUMIFS(СВЦЭМ!$G$34:$G$777,СВЦЭМ!$A$34:$A$777,$A245,СВЦЭМ!$B$33:$B$776,F$225)+'СЕТ СН'!$F$12</f>
        <v>0</v>
      </c>
      <c r="G245" s="35">
        <f>SUMIFS(СВЦЭМ!$G$34:$G$777,СВЦЭМ!$A$34:$A$777,$A245,СВЦЭМ!$B$33:$B$776,G$225)+'СЕТ СН'!$F$12</f>
        <v>0</v>
      </c>
      <c r="H245" s="35">
        <f>SUMIFS(СВЦЭМ!$G$34:$G$777,СВЦЭМ!$A$34:$A$777,$A245,СВЦЭМ!$B$33:$B$776,H$225)+'СЕТ СН'!$F$12</f>
        <v>0</v>
      </c>
      <c r="I245" s="35">
        <f>SUMIFS(СВЦЭМ!$G$34:$G$777,СВЦЭМ!$A$34:$A$777,$A245,СВЦЭМ!$B$33:$B$776,I$225)+'СЕТ СН'!$F$12</f>
        <v>0</v>
      </c>
      <c r="J245" s="35">
        <f>SUMIFS(СВЦЭМ!$G$34:$G$777,СВЦЭМ!$A$34:$A$777,$A245,СВЦЭМ!$B$33:$B$776,J$225)+'СЕТ СН'!$F$12</f>
        <v>0</v>
      </c>
      <c r="K245" s="35">
        <f>SUMIFS(СВЦЭМ!$G$34:$G$777,СВЦЭМ!$A$34:$A$777,$A245,СВЦЭМ!$B$33:$B$776,K$225)+'СЕТ СН'!$F$12</f>
        <v>0</v>
      </c>
      <c r="L245" s="35">
        <f>SUMIFS(СВЦЭМ!$G$34:$G$777,СВЦЭМ!$A$34:$A$777,$A245,СВЦЭМ!$B$33:$B$776,L$225)+'СЕТ СН'!$F$12</f>
        <v>0</v>
      </c>
      <c r="M245" s="35">
        <f>SUMIFS(СВЦЭМ!$G$34:$G$777,СВЦЭМ!$A$34:$A$777,$A245,СВЦЭМ!$B$33:$B$776,M$225)+'СЕТ СН'!$F$12</f>
        <v>0</v>
      </c>
      <c r="N245" s="35">
        <f>SUMIFS(СВЦЭМ!$G$34:$G$777,СВЦЭМ!$A$34:$A$777,$A245,СВЦЭМ!$B$33:$B$776,N$225)+'СЕТ СН'!$F$12</f>
        <v>0</v>
      </c>
      <c r="O245" s="35">
        <f>SUMIFS(СВЦЭМ!$G$34:$G$777,СВЦЭМ!$A$34:$A$777,$A245,СВЦЭМ!$B$33:$B$776,O$225)+'СЕТ СН'!$F$12</f>
        <v>0</v>
      </c>
      <c r="P245" s="35">
        <f>SUMIFS(СВЦЭМ!$G$34:$G$777,СВЦЭМ!$A$34:$A$777,$A245,СВЦЭМ!$B$33:$B$776,P$225)+'СЕТ СН'!$F$12</f>
        <v>0</v>
      </c>
      <c r="Q245" s="35">
        <f>SUMIFS(СВЦЭМ!$G$34:$G$777,СВЦЭМ!$A$34:$A$777,$A245,СВЦЭМ!$B$33:$B$776,Q$225)+'СЕТ СН'!$F$12</f>
        <v>0</v>
      </c>
      <c r="R245" s="35">
        <f>SUMIFS(СВЦЭМ!$G$34:$G$777,СВЦЭМ!$A$34:$A$777,$A245,СВЦЭМ!$B$33:$B$776,R$225)+'СЕТ СН'!$F$12</f>
        <v>0</v>
      </c>
      <c r="S245" s="35">
        <f>SUMIFS(СВЦЭМ!$G$34:$G$777,СВЦЭМ!$A$34:$A$777,$A245,СВЦЭМ!$B$33:$B$776,S$225)+'СЕТ СН'!$F$12</f>
        <v>0</v>
      </c>
      <c r="T245" s="35">
        <f>SUMIFS(СВЦЭМ!$G$34:$G$777,СВЦЭМ!$A$34:$A$777,$A245,СВЦЭМ!$B$33:$B$776,T$225)+'СЕТ СН'!$F$12</f>
        <v>0</v>
      </c>
      <c r="U245" s="35">
        <f>SUMIFS(СВЦЭМ!$G$34:$G$777,СВЦЭМ!$A$34:$A$777,$A245,СВЦЭМ!$B$33:$B$776,U$225)+'СЕТ СН'!$F$12</f>
        <v>0</v>
      </c>
      <c r="V245" s="35">
        <f>SUMIFS(СВЦЭМ!$G$34:$G$777,СВЦЭМ!$A$34:$A$777,$A245,СВЦЭМ!$B$33:$B$776,V$225)+'СЕТ СН'!$F$12</f>
        <v>0</v>
      </c>
      <c r="W245" s="35">
        <f>SUMIFS(СВЦЭМ!$G$34:$G$777,СВЦЭМ!$A$34:$A$777,$A245,СВЦЭМ!$B$33:$B$776,W$225)+'СЕТ СН'!$F$12</f>
        <v>0</v>
      </c>
      <c r="X245" s="35">
        <f>SUMIFS(СВЦЭМ!$G$34:$G$777,СВЦЭМ!$A$34:$A$777,$A245,СВЦЭМ!$B$33:$B$776,X$225)+'СЕТ СН'!$F$12</f>
        <v>0</v>
      </c>
      <c r="Y245" s="35">
        <f>SUMIFS(СВЦЭМ!$G$34:$G$777,СВЦЭМ!$A$34:$A$777,$A245,СВЦЭМ!$B$33:$B$776,Y$225)+'СЕТ СН'!$F$12</f>
        <v>0</v>
      </c>
    </row>
    <row r="246" spans="1:25" ht="15.75" hidden="1" x14ac:dyDescent="0.2">
      <c r="A246" s="34">
        <f t="shared" si="6"/>
        <v>43606</v>
      </c>
      <c r="B246" s="35">
        <f>SUMIFS(СВЦЭМ!$G$34:$G$777,СВЦЭМ!$A$34:$A$777,$A246,СВЦЭМ!$B$33:$B$776,B$225)+'СЕТ СН'!$F$12</f>
        <v>0</v>
      </c>
      <c r="C246" s="35">
        <f>SUMIFS(СВЦЭМ!$G$34:$G$777,СВЦЭМ!$A$34:$A$777,$A246,СВЦЭМ!$B$33:$B$776,C$225)+'СЕТ СН'!$F$12</f>
        <v>0</v>
      </c>
      <c r="D246" s="35">
        <f>SUMIFS(СВЦЭМ!$G$34:$G$777,СВЦЭМ!$A$34:$A$777,$A246,СВЦЭМ!$B$33:$B$776,D$225)+'СЕТ СН'!$F$12</f>
        <v>0</v>
      </c>
      <c r="E246" s="35">
        <f>SUMIFS(СВЦЭМ!$G$34:$G$777,СВЦЭМ!$A$34:$A$777,$A246,СВЦЭМ!$B$33:$B$776,E$225)+'СЕТ СН'!$F$12</f>
        <v>0</v>
      </c>
      <c r="F246" s="35">
        <f>SUMIFS(СВЦЭМ!$G$34:$G$777,СВЦЭМ!$A$34:$A$777,$A246,СВЦЭМ!$B$33:$B$776,F$225)+'СЕТ СН'!$F$12</f>
        <v>0</v>
      </c>
      <c r="G246" s="35">
        <f>SUMIFS(СВЦЭМ!$G$34:$G$777,СВЦЭМ!$A$34:$A$777,$A246,СВЦЭМ!$B$33:$B$776,G$225)+'СЕТ СН'!$F$12</f>
        <v>0</v>
      </c>
      <c r="H246" s="35">
        <f>SUMIFS(СВЦЭМ!$G$34:$G$777,СВЦЭМ!$A$34:$A$777,$A246,СВЦЭМ!$B$33:$B$776,H$225)+'СЕТ СН'!$F$12</f>
        <v>0</v>
      </c>
      <c r="I246" s="35">
        <f>SUMIFS(СВЦЭМ!$G$34:$G$777,СВЦЭМ!$A$34:$A$777,$A246,СВЦЭМ!$B$33:$B$776,I$225)+'СЕТ СН'!$F$12</f>
        <v>0</v>
      </c>
      <c r="J246" s="35">
        <f>SUMIFS(СВЦЭМ!$G$34:$G$777,СВЦЭМ!$A$34:$A$777,$A246,СВЦЭМ!$B$33:$B$776,J$225)+'СЕТ СН'!$F$12</f>
        <v>0</v>
      </c>
      <c r="K246" s="35">
        <f>SUMIFS(СВЦЭМ!$G$34:$G$777,СВЦЭМ!$A$34:$A$777,$A246,СВЦЭМ!$B$33:$B$776,K$225)+'СЕТ СН'!$F$12</f>
        <v>0</v>
      </c>
      <c r="L246" s="35">
        <f>SUMIFS(СВЦЭМ!$G$34:$G$777,СВЦЭМ!$A$34:$A$777,$A246,СВЦЭМ!$B$33:$B$776,L$225)+'СЕТ СН'!$F$12</f>
        <v>0</v>
      </c>
      <c r="M246" s="35">
        <f>SUMIFS(СВЦЭМ!$G$34:$G$777,СВЦЭМ!$A$34:$A$777,$A246,СВЦЭМ!$B$33:$B$776,M$225)+'СЕТ СН'!$F$12</f>
        <v>0</v>
      </c>
      <c r="N246" s="35">
        <f>SUMIFS(СВЦЭМ!$G$34:$G$777,СВЦЭМ!$A$34:$A$777,$A246,СВЦЭМ!$B$33:$B$776,N$225)+'СЕТ СН'!$F$12</f>
        <v>0</v>
      </c>
      <c r="O246" s="35">
        <f>SUMIFS(СВЦЭМ!$G$34:$G$777,СВЦЭМ!$A$34:$A$777,$A246,СВЦЭМ!$B$33:$B$776,O$225)+'СЕТ СН'!$F$12</f>
        <v>0</v>
      </c>
      <c r="P246" s="35">
        <f>SUMIFS(СВЦЭМ!$G$34:$G$777,СВЦЭМ!$A$34:$A$777,$A246,СВЦЭМ!$B$33:$B$776,P$225)+'СЕТ СН'!$F$12</f>
        <v>0</v>
      </c>
      <c r="Q246" s="35">
        <f>SUMIFS(СВЦЭМ!$G$34:$G$777,СВЦЭМ!$A$34:$A$777,$A246,СВЦЭМ!$B$33:$B$776,Q$225)+'СЕТ СН'!$F$12</f>
        <v>0</v>
      </c>
      <c r="R246" s="35">
        <f>SUMIFS(СВЦЭМ!$G$34:$G$777,СВЦЭМ!$A$34:$A$777,$A246,СВЦЭМ!$B$33:$B$776,R$225)+'СЕТ СН'!$F$12</f>
        <v>0</v>
      </c>
      <c r="S246" s="35">
        <f>SUMIFS(СВЦЭМ!$G$34:$G$777,СВЦЭМ!$A$34:$A$777,$A246,СВЦЭМ!$B$33:$B$776,S$225)+'СЕТ СН'!$F$12</f>
        <v>0</v>
      </c>
      <c r="T246" s="35">
        <f>SUMIFS(СВЦЭМ!$G$34:$G$777,СВЦЭМ!$A$34:$A$777,$A246,СВЦЭМ!$B$33:$B$776,T$225)+'СЕТ СН'!$F$12</f>
        <v>0</v>
      </c>
      <c r="U246" s="35">
        <f>SUMIFS(СВЦЭМ!$G$34:$G$777,СВЦЭМ!$A$34:$A$777,$A246,СВЦЭМ!$B$33:$B$776,U$225)+'СЕТ СН'!$F$12</f>
        <v>0</v>
      </c>
      <c r="V246" s="35">
        <f>SUMIFS(СВЦЭМ!$G$34:$G$777,СВЦЭМ!$A$34:$A$777,$A246,СВЦЭМ!$B$33:$B$776,V$225)+'СЕТ СН'!$F$12</f>
        <v>0</v>
      </c>
      <c r="W246" s="35">
        <f>SUMIFS(СВЦЭМ!$G$34:$G$777,СВЦЭМ!$A$34:$A$777,$A246,СВЦЭМ!$B$33:$B$776,W$225)+'СЕТ СН'!$F$12</f>
        <v>0</v>
      </c>
      <c r="X246" s="35">
        <f>SUMIFS(СВЦЭМ!$G$34:$G$777,СВЦЭМ!$A$34:$A$777,$A246,СВЦЭМ!$B$33:$B$776,X$225)+'СЕТ СН'!$F$12</f>
        <v>0</v>
      </c>
      <c r="Y246" s="35">
        <f>SUMIFS(СВЦЭМ!$G$34:$G$777,СВЦЭМ!$A$34:$A$777,$A246,СВЦЭМ!$B$33:$B$776,Y$225)+'СЕТ СН'!$F$12</f>
        <v>0</v>
      </c>
    </row>
    <row r="247" spans="1:25" ht="15.75" hidden="1" x14ac:dyDescent="0.2">
      <c r="A247" s="34">
        <f t="shared" si="6"/>
        <v>43607</v>
      </c>
      <c r="B247" s="35">
        <f>SUMIFS(СВЦЭМ!$G$34:$G$777,СВЦЭМ!$A$34:$A$777,$A247,СВЦЭМ!$B$33:$B$776,B$225)+'СЕТ СН'!$F$12</f>
        <v>0</v>
      </c>
      <c r="C247" s="35">
        <f>SUMIFS(СВЦЭМ!$G$34:$G$777,СВЦЭМ!$A$34:$A$777,$A247,СВЦЭМ!$B$33:$B$776,C$225)+'СЕТ СН'!$F$12</f>
        <v>0</v>
      </c>
      <c r="D247" s="35">
        <f>SUMIFS(СВЦЭМ!$G$34:$G$777,СВЦЭМ!$A$34:$A$777,$A247,СВЦЭМ!$B$33:$B$776,D$225)+'СЕТ СН'!$F$12</f>
        <v>0</v>
      </c>
      <c r="E247" s="35">
        <f>SUMIFS(СВЦЭМ!$G$34:$G$777,СВЦЭМ!$A$34:$A$777,$A247,СВЦЭМ!$B$33:$B$776,E$225)+'СЕТ СН'!$F$12</f>
        <v>0</v>
      </c>
      <c r="F247" s="35">
        <f>SUMIFS(СВЦЭМ!$G$34:$G$777,СВЦЭМ!$A$34:$A$777,$A247,СВЦЭМ!$B$33:$B$776,F$225)+'СЕТ СН'!$F$12</f>
        <v>0</v>
      </c>
      <c r="G247" s="35">
        <f>SUMIFS(СВЦЭМ!$G$34:$G$777,СВЦЭМ!$A$34:$A$777,$A247,СВЦЭМ!$B$33:$B$776,G$225)+'СЕТ СН'!$F$12</f>
        <v>0</v>
      </c>
      <c r="H247" s="35">
        <f>SUMIFS(СВЦЭМ!$G$34:$G$777,СВЦЭМ!$A$34:$A$777,$A247,СВЦЭМ!$B$33:$B$776,H$225)+'СЕТ СН'!$F$12</f>
        <v>0</v>
      </c>
      <c r="I247" s="35">
        <f>SUMIFS(СВЦЭМ!$G$34:$G$777,СВЦЭМ!$A$34:$A$777,$A247,СВЦЭМ!$B$33:$B$776,I$225)+'СЕТ СН'!$F$12</f>
        <v>0</v>
      </c>
      <c r="J247" s="35">
        <f>SUMIFS(СВЦЭМ!$G$34:$G$777,СВЦЭМ!$A$34:$A$777,$A247,СВЦЭМ!$B$33:$B$776,J$225)+'СЕТ СН'!$F$12</f>
        <v>0</v>
      </c>
      <c r="K247" s="35">
        <f>SUMIFS(СВЦЭМ!$G$34:$G$777,СВЦЭМ!$A$34:$A$777,$A247,СВЦЭМ!$B$33:$B$776,K$225)+'СЕТ СН'!$F$12</f>
        <v>0</v>
      </c>
      <c r="L247" s="35">
        <f>SUMIFS(СВЦЭМ!$G$34:$G$777,СВЦЭМ!$A$34:$A$777,$A247,СВЦЭМ!$B$33:$B$776,L$225)+'СЕТ СН'!$F$12</f>
        <v>0</v>
      </c>
      <c r="M247" s="35">
        <f>SUMIFS(СВЦЭМ!$G$34:$G$777,СВЦЭМ!$A$34:$A$777,$A247,СВЦЭМ!$B$33:$B$776,M$225)+'СЕТ СН'!$F$12</f>
        <v>0</v>
      </c>
      <c r="N247" s="35">
        <f>SUMIFS(СВЦЭМ!$G$34:$G$777,СВЦЭМ!$A$34:$A$777,$A247,СВЦЭМ!$B$33:$B$776,N$225)+'СЕТ СН'!$F$12</f>
        <v>0</v>
      </c>
      <c r="O247" s="35">
        <f>SUMIFS(СВЦЭМ!$G$34:$G$777,СВЦЭМ!$A$34:$A$777,$A247,СВЦЭМ!$B$33:$B$776,O$225)+'СЕТ СН'!$F$12</f>
        <v>0</v>
      </c>
      <c r="P247" s="35">
        <f>SUMIFS(СВЦЭМ!$G$34:$G$777,СВЦЭМ!$A$34:$A$777,$A247,СВЦЭМ!$B$33:$B$776,P$225)+'СЕТ СН'!$F$12</f>
        <v>0</v>
      </c>
      <c r="Q247" s="35">
        <f>SUMIFS(СВЦЭМ!$G$34:$G$777,СВЦЭМ!$A$34:$A$777,$A247,СВЦЭМ!$B$33:$B$776,Q$225)+'СЕТ СН'!$F$12</f>
        <v>0</v>
      </c>
      <c r="R247" s="35">
        <f>SUMIFS(СВЦЭМ!$G$34:$G$777,СВЦЭМ!$A$34:$A$777,$A247,СВЦЭМ!$B$33:$B$776,R$225)+'СЕТ СН'!$F$12</f>
        <v>0</v>
      </c>
      <c r="S247" s="35">
        <f>SUMIFS(СВЦЭМ!$G$34:$G$777,СВЦЭМ!$A$34:$A$777,$A247,СВЦЭМ!$B$33:$B$776,S$225)+'СЕТ СН'!$F$12</f>
        <v>0</v>
      </c>
      <c r="T247" s="35">
        <f>SUMIFS(СВЦЭМ!$G$34:$G$777,СВЦЭМ!$A$34:$A$777,$A247,СВЦЭМ!$B$33:$B$776,T$225)+'СЕТ СН'!$F$12</f>
        <v>0</v>
      </c>
      <c r="U247" s="35">
        <f>SUMIFS(СВЦЭМ!$G$34:$G$777,СВЦЭМ!$A$34:$A$777,$A247,СВЦЭМ!$B$33:$B$776,U$225)+'СЕТ СН'!$F$12</f>
        <v>0</v>
      </c>
      <c r="V247" s="35">
        <f>SUMIFS(СВЦЭМ!$G$34:$G$777,СВЦЭМ!$A$34:$A$777,$A247,СВЦЭМ!$B$33:$B$776,V$225)+'СЕТ СН'!$F$12</f>
        <v>0</v>
      </c>
      <c r="W247" s="35">
        <f>SUMIFS(СВЦЭМ!$G$34:$G$777,СВЦЭМ!$A$34:$A$777,$A247,СВЦЭМ!$B$33:$B$776,W$225)+'СЕТ СН'!$F$12</f>
        <v>0</v>
      </c>
      <c r="X247" s="35">
        <f>SUMIFS(СВЦЭМ!$G$34:$G$777,СВЦЭМ!$A$34:$A$777,$A247,СВЦЭМ!$B$33:$B$776,X$225)+'СЕТ СН'!$F$12</f>
        <v>0</v>
      </c>
      <c r="Y247" s="35">
        <f>SUMIFS(СВЦЭМ!$G$34:$G$777,СВЦЭМ!$A$34:$A$777,$A247,СВЦЭМ!$B$33:$B$776,Y$225)+'СЕТ СН'!$F$12</f>
        <v>0</v>
      </c>
    </row>
    <row r="248" spans="1:25" ht="15.75" hidden="1" x14ac:dyDescent="0.2">
      <c r="A248" s="34">
        <f t="shared" si="6"/>
        <v>43608</v>
      </c>
      <c r="B248" s="35">
        <f>SUMIFS(СВЦЭМ!$G$34:$G$777,СВЦЭМ!$A$34:$A$777,$A248,СВЦЭМ!$B$33:$B$776,B$225)+'СЕТ СН'!$F$12</f>
        <v>0</v>
      </c>
      <c r="C248" s="35">
        <f>SUMIFS(СВЦЭМ!$G$34:$G$777,СВЦЭМ!$A$34:$A$777,$A248,СВЦЭМ!$B$33:$B$776,C$225)+'СЕТ СН'!$F$12</f>
        <v>0</v>
      </c>
      <c r="D248" s="35">
        <f>SUMIFS(СВЦЭМ!$G$34:$G$777,СВЦЭМ!$A$34:$A$777,$A248,СВЦЭМ!$B$33:$B$776,D$225)+'СЕТ СН'!$F$12</f>
        <v>0</v>
      </c>
      <c r="E248" s="35">
        <f>SUMIFS(СВЦЭМ!$G$34:$G$777,СВЦЭМ!$A$34:$A$777,$A248,СВЦЭМ!$B$33:$B$776,E$225)+'СЕТ СН'!$F$12</f>
        <v>0</v>
      </c>
      <c r="F248" s="35">
        <f>SUMIFS(СВЦЭМ!$G$34:$G$777,СВЦЭМ!$A$34:$A$777,$A248,СВЦЭМ!$B$33:$B$776,F$225)+'СЕТ СН'!$F$12</f>
        <v>0</v>
      </c>
      <c r="G248" s="35">
        <f>SUMIFS(СВЦЭМ!$G$34:$G$777,СВЦЭМ!$A$34:$A$777,$A248,СВЦЭМ!$B$33:$B$776,G$225)+'СЕТ СН'!$F$12</f>
        <v>0</v>
      </c>
      <c r="H248" s="35">
        <f>SUMIFS(СВЦЭМ!$G$34:$G$777,СВЦЭМ!$A$34:$A$777,$A248,СВЦЭМ!$B$33:$B$776,H$225)+'СЕТ СН'!$F$12</f>
        <v>0</v>
      </c>
      <c r="I248" s="35">
        <f>SUMIFS(СВЦЭМ!$G$34:$G$777,СВЦЭМ!$A$34:$A$777,$A248,СВЦЭМ!$B$33:$B$776,I$225)+'СЕТ СН'!$F$12</f>
        <v>0</v>
      </c>
      <c r="J248" s="35">
        <f>SUMIFS(СВЦЭМ!$G$34:$G$777,СВЦЭМ!$A$34:$A$777,$A248,СВЦЭМ!$B$33:$B$776,J$225)+'СЕТ СН'!$F$12</f>
        <v>0</v>
      </c>
      <c r="K248" s="35">
        <f>SUMIFS(СВЦЭМ!$G$34:$G$777,СВЦЭМ!$A$34:$A$777,$A248,СВЦЭМ!$B$33:$B$776,K$225)+'СЕТ СН'!$F$12</f>
        <v>0</v>
      </c>
      <c r="L248" s="35">
        <f>SUMIFS(СВЦЭМ!$G$34:$G$777,СВЦЭМ!$A$34:$A$777,$A248,СВЦЭМ!$B$33:$B$776,L$225)+'СЕТ СН'!$F$12</f>
        <v>0</v>
      </c>
      <c r="M248" s="35">
        <f>SUMIFS(СВЦЭМ!$G$34:$G$777,СВЦЭМ!$A$34:$A$777,$A248,СВЦЭМ!$B$33:$B$776,M$225)+'СЕТ СН'!$F$12</f>
        <v>0</v>
      </c>
      <c r="N248" s="35">
        <f>SUMIFS(СВЦЭМ!$G$34:$G$777,СВЦЭМ!$A$34:$A$777,$A248,СВЦЭМ!$B$33:$B$776,N$225)+'СЕТ СН'!$F$12</f>
        <v>0</v>
      </c>
      <c r="O248" s="35">
        <f>SUMIFS(СВЦЭМ!$G$34:$G$777,СВЦЭМ!$A$34:$A$777,$A248,СВЦЭМ!$B$33:$B$776,O$225)+'СЕТ СН'!$F$12</f>
        <v>0</v>
      </c>
      <c r="P248" s="35">
        <f>SUMIFS(СВЦЭМ!$G$34:$G$777,СВЦЭМ!$A$34:$A$777,$A248,СВЦЭМ!$B$33:$B$776,P$225)+'СЕТ СН'!$F$12</f>
        <v>0</v>
      </c>
      <c r="Q248" s="35">
        <f>SUMIFS(СВЦЭМ!$G$34:$G$777,СВЦЭМ!$A$34:$A$777,$A248,СВЦЭМ!$B$33:$B$776,Q$225)+'СЕТ СН'!$F$12</f>
        <v>0</v>
      </c>
      <c r="R248" s="35">
        <f>SUMIFS(СВЦЭМ!$G$34:$G$777,СВЦЭМ!$A$34:$A$777,$A248,СВЦЭМ!$B$33:$B$776,R$225)+'СЕТ СН'!$F$12</f>
        <v>0</v>
      </c>
      <c r="S248" s="35">
        <f>SUMIFS(СВЦЭМ!$G$34:$G$777,СВЦЭМ!$A$34:$A$777,$A248,СВЦЭМ!$B$33:$B$776,S$225)+'СЕТ СН'!$F$12</f>
        <v>0</v>
      </c>
      <c r="T248" s="35">
        <f>SUMIFS(СВЦЭМ!$G$34:$G$777,СВЦЭМ!$A$34:$A$777,$A248,СВЦЭМ!$B$33:$B$776,T$225)+'СЕТ СН'!$F$12</f>
        <v>0</v>
      </c>
      <c r="U248" s="35">
        <f>SUMIFS(СВЦЭМ!$G$34:$G$777,СВЦЭМ!$A$34:$A$777,$A248,СВЦЭМ!$B$33:$B$776,U$225)+'СЕТ СН'!$F$12</f>
        <v>0</v>
      </c>
      <c r="V248" s="35">
        <f>SUMIFS(СВЦЭМ!$G$34:$G$777,СВЦЭМ!$A$34:$A$777,$A248,СВЦЭМ!$B$33:$B$776,V$225)+'СЕТ СН'!$F$12</f>
        <v>0</v>
      </c>
      <c r="W248" s="35">
        <f>SUMIFS(СВЦЭМ!$G$34:$G$777,СВЦЭМ!$A$34:$A$777,$A248,СВЦЭМ!$B$33:$B$776,W$225)+'СЕТ СН'!$F$12</f>
        <v>0</v>
      </c>
      <c r="X248" s="35">
        <f>SUMIFS(СВЦЭМ!$G$34:$G$777,СВЦЭМ!$A$34:$A$777,$A248,СВЦЭМ!$B$33:$B$776,X$225)+'СЕТ СН'!$F$12</f>
        <v>0</v>
      </c>
      <c r="Y248" s="35">
        <f>SUMIFS(СВЦЭМ!$G$34:$G$777,СВЦЭМ!$A$34:$A$777,$A248,СВЦЭМ!$B$33:$B$776,Y$225)+'СЕТ СН'!$F$12</f>
        <v>0</v>
      </c>
    </row>
    <row r="249" spans="1:25" ht="15.75" hidden="1" x14ac:dyDescent="0.2">
      <c r="A249" s="34">
        <f t="shared" si="6"/>
        <v>43609</v>
      </c>
      <c r="B249" s="35">
        <f>SUMIFS(СВЦЭМ!$G$34:$G$777,СВЦЭМ!$A$34:$A$777,$A249,СВЦЭМ!$B$33:$B$776,B$225)+'СЕТ СН'!$F$12</f>
        <v>0</v>
      </c>
      <c r="C249" s="35">
        <f>SUMIFS(СВЦЭМ!$G$34:$G$777,СВЦЭМ!$A$34:$A$777,$A249,СВЦЭМ!$B$33:$B$776,C$225)+'СЕТ СН'!$F$12</f>
        <v>0</v>
      </c>
      <c r="D249" s="35">
        <f>SUMIFS(СВЦЭМ!$G$34:$G$777,СВЦЭМ!$A$34:$A$777,$A249,СВЦЭМ!$B$33:$B$776,D$225)+'СЕТ СН'!$F$12</f>
        <v>0</v>
      </c>
      <c r="E249" s="35">
        <f>SUMIFS(СВЦЭМ!$G$34:$G$777,СВЦЭМ!$A$34:$A$777,$A249,СВЦЭМ!$B$33:$B$776,E$225)+'СЕТ СН'!$F$12</f>
        <v>0</v>
      </c>
      <c r="F249" s="35">
        <f>SUMIFS(СВЦЭМ!$G$34:$G$777,СВЦЭМ!$A$34:$A$777,$A249,СВЦЭМ!$B$33:$B$776,F$225)+'СЕТ СН'!$F$12</f>
        <v>0</v>
      </c>
      <c r="G249" s="35">
        <f>SUMIFS(СВЦЭМ!$G$34:$G$777,СВЦЭМ!$A$34:$A$777,$A249,СВЦЭМ!$B$33:$B$776,G$225)+'СЕТ СН'!$F$12</f>
        <v>0</v>
      </c>
      <c r="H249" s="35">
        <f>SUMIFS(СВЦЭМ!$G$34:$G$777,СВЦЭМ!$A$34:$A$777,$A249,СВЦЭМ!$B$33:$B$776,H$225)+'СЕТ СН'!$F$12</f>
        <v>0</v>
      </c>
      <c r="I249" s="35">
        <f>SUMIFS(СВЦЭМ!$G$34:$G$777,СВЦЭМ!$A$34:$A$777,$A249,СВЦЭМ!$B$33:$B$776,I$225)+'СЕТ СН'!$F$12</f>
        <v>0</v>
      </c>
      <c r="J249" s="35">
        <f>SUMIFS(СВЦЭМ!$G$34:$G$777,СВЦЭМ!$A$34:$A$777,$A249,СВЦЭМ!$B$33:$B$776,J$225)+'СЕТ СН'!$F$12</f>
        <v>0</v>
      </c>
      <c r="K249" s="35">
        <f>SUMIFS(СВЦЭМ!$G$34:$G$777,СВЦЭМ!$A$34:$A$777,$A249,СВЦЭМ!$B$33:$B$776,K$225)+'СЕТ СН'!$F$12</f>
        <v>0</v>
      </c>
      <c r="L249" s="35">
        <f>SUMIFS(СВЦЭМ!$G$34:$G$777,СВЦЭМ!$A$34:$A$777,$A249,СВЦЭМ!$B$33:$B$776,L$225)+'СЕТ СН'!$F$12</f>
        <v>0</v>
      </c>
      <c r="M249" s="35">
        <f>SUMIFS(СВЦЭМ!$G$34:$G$777,СВЦЭМ!$A$34:$A$777,$A249,СВЦЭМ!$B$33:$B$776,M$225)+'СЕТ СН'!$F$12</f>
        <v>0</v>
      </c>
      <c r="N249" s="35">
        <f>SUMIFS(СВЦЭМ!$G$34:$G$777,СВЦЭМ!$A$34:$A$777,$A249,СВЦЭМ!$B$33:$B$776,N$225)+'СЕТ СН'!$F$12</f>
        <v>0</v>
      </c>
      <c r="O249" s="35">
        <f>SUMIFS(СВЦЭМ!$G$34:$G$777,СВЦЭМ!$A$34:$A$777,$A249,СВЦЭМ!$B$33:$B$776,O$225)+'СЕТ СН'!$F$12</f>
        <v>0</v>
      </c>
      <c r="P249" s="35">
        <f>SUMIFS(СВЦЭМ!$G$34:$G$777,СВЦЭМ!$A$34:$A$777,$A249,СВЦЭМ!$B$33:$B$776,P$225)+'СЕТ СН'!$F$12</f>
        <v>0</v>
      </c>
      <c r="Q249" s="35">
        <f>SUMIFS(СВЦЭМ!$G$34:$G$777,СВЦЭМ!$A$34:$A$777,$A249,СВЦЭМ!$B$33:$B$776,Q$225)+'СЕТ СН'!$F$12</f>
        <v>0</v>
      </c>
      <c r="R249" s="35">
        <f>SUMIFS(СВЦЭМ!$G$34:$G$777,СВЦЭМ!$A$34:$A$777,$A249,СВЦЭМ!$B$33:$B$776,R$225)+'СЕТ СН'!$F$12</f>
        <v>0</v>
      </c>
      <c r="S249" s="35">
        <f>SUMIFS(СВЦЭМ!$G$34:$G$777,СВЦЭМ!$A$34:$A$777,$A249,СВЦЭМ!$B$33:$B$776,S$225)+'СЕТ СН'!$F$12</f>
        <v>0</v>
      </c>
      <c r="T249" s="35">
        <f>SUMIFS(СВЦЭМ!$G$34:$G$777,СВЦЭМ!$A$34:$A$777,$A249,СВЦЭМ!$B$33:$B$776,T$225)+'СЕТ СН'!$F$12</f>
        <v>0</v>
      </c>
      <c r="U249" s="35">
        <f>SUMIFS(СВЦЭМ!$G$34:$G$777,СВЦЭМ!$A$34:$A$777,$A249,СВЦЭМ!$B$33:$B$776,U$225)+'СЕТ СН'!$F$12</f>
        <v>0</v>
      </c>
      <c r="V249" s="35">
        <f>SUMIFS(СВЦЭМ!$G$34:$G$777,СВЦЭМ!$A$34:$A$777,$A249,СВЦЭМ!$B$33:$B$776,V$225)+'СЕТ СН'!$F$12</f>
        <v>0</v>
      </c>
      <c r="W249" s="35">
        <f>SUMIFS(СВЦЭМ!$G$34:$G$777,СВЦЭМ!$A$34:$A$777,$A249,СВЦЭМ!$B$33:$B$776,W$225)+'СЕТ СН'!$F$12</f>
        <v>0</v>
      </c>
      <c r="X249" s="35">
        <f>SUMIFS(СВЦЭМ!$G$34:$G$777,СВЦЭМ!$A$34:$A$777,$A249,СВЦЭМ!$B$33:$B$776,X$225)+'СЕТ СН'!$F$12</f>
        <v>0</v>
      </c>
      <c r="Y249" s="35">
        <f>SUMIFS(СВЦЭМ!$G$34:$G$777,СВЦЭМ!$A$34:$A$777,$A249,СВЦЭМ!$B$33:$B$776,Y$225)+'СЕТ СН'!$F$12</f>
        <v>0</v>
      </c>
    </row>
    <row r="250" spans="1:25" ht="15.75" hidden="1" x14ac:dyDescent="0.2">
      <c r="A250" s="34">
        <f t="shared" si="6"/>
        <v>43610</v>
      </c>
      <c r="B250" s="35">
        <f>SUMIFS(СВЦЭМ!$G$34:$G$777,СВЦЭМ!$A$34:$A$777,$A250,СВЦЭМ!$B$33:$B$776,B$225)+'СЕТ СН'!$F$12</f>
        <v>0</v>
      </c>
      <c r="C250" s="35">
        <f>SUMIFS(СВЦЭМ!$G$34:$G$777,СВЦЭМ!$A$34:$A$777,$A250,СВЦЭМ!$B$33:$B$776,C$225)+'СЕТ СН'!$F$12</f>
        <v>0</v>
      </c>
      <c r="D250" s="35">
        <f>SUMIFS(СВЦЭМ!$G$34:$G$777,СВЦЭМ!$A$34:$A$777,$A250,СВЦЭМ!$B$33:$B$776,D$225)+'СЕТ СН'!$F$12</f>
        <v>0</v>
      </c>
      <c r="E250" s="35">
        <f>SUMIFS(СВЦЭМ!$G$34:$G$777,СВЦЭМ!$A$34:$A$777,$A250,СВЦЭМ!$B$33:$B$776,E$225)+'СЕТ СН'!$F$12</f>
        <v>0</v>
      </c>
      <c r="F250" s="35">
        <f>SUMIFS(СВЦЭМ!$G$34:$G$777,СВЦЭМ!$A$34:$A$777,$A250,СВЦЭМ!$B$33:$B$776,F$225)+'СЕТ СН'!$F$12</f>
        <v>0</v>
      </c>
      <c r="G250" s="35">
        <f>SUMIFS(СВЦЭМ!$G$34:$G$777,СВЦЭМ!$A$34:$A$777,$A250,СВЦЭМ!$B$33:$B$776,G$225)+'СЕТ СН'!$F$12</f>
        <v>0</v>
      </c>
      <c r="H250" s="35">
        <f>SUMIFS(СВЦЭМ!$G$34:$G$777,СВЦЭМ!$A$34:$A$777,$A250,СВЦЭМ!$B$33:$B$776,H$225)+'СЕТ СН'!$F$12</f>
        <v>0</v>
      </c>
      <c r="I250" s="35">
        <f>SUMIFS(СВЦЭМ!$G$34:$G$777,СВЦЭМ!$A$34:$A$777,$A250,СВЦЭМ!$B$33:$B$776,I$225)+'СЕТ СН'!$F$12</f>
        <v>0</v>
      </c>
      <c r="J250" s="35">
        <f>SUMIFS(СВЦЭМ!$G$34:$G$777,СВЦЭМ!$A$34:$A$777,$A250,СВЦЭМ!$B$33:$B$776,J$225)+'СЕТ СН'!$F$12</f>
        <v>0</v>
      </c>
      <c r="K250" s="35">
        <f>SUMIFS(СВЦЭМ!$G$34:$G$777,СВЦЭМ!$A$34:$A$777,$A250,СВЦЭМ!$B$33:$B$776,K$225)+'СЕТ СН'!$F$12</f>
        <v>0</v>
      </c>
      <c r="L250" s="35">
        <f>SUMIFS(СВЦЭМ!$G$34:$G$777,СВЦЭМ!$A$34:$A$777,$A250,СВЦЭМ!$B$33:$B$776,L$225)+'СЕТ СН'!$F$12</f>
        <v>0</v>
      </c>
      <c r="M250" s="35">
        <f>SUMIFS(СВЦЭМ!$G$34:$G$777,СВЦЭМ!$A$34:$A$777,$A250,СВЦЭМ!$B$33:$B$776,M$225)+'СЕТ СН'!$F$12</f>
        <v>0</v>
      </c>
      <c r="N250" s="35">
        <f>SUMIFS(СВЦЭМ!$G$34:$G$777,СВЦЭМ!$A$34:$A$777,$A250,СВЦЭМ!$B$33:$B$776,N$225)+'СЕТ СН'!$F$12</f>
        <v>0</v>
      </c>
      <c r="O250" s="35">
        <f>SUMIFS(СВЦЭМ!$G$34:$G$777,СВЦЭМ!$A$34:$A$777,$A250,СВЦЭМ!$B$33:$B$776,O$225)+'СЕТ СН'!$F$12</f>
        <v>0</v>
      </c>
      <c r="P250" s="35">
        <f>SUMIFS(СВЦЭМ!$G$34:$G$777,СВЦЭМ!$A$34:$A$777,$A250,СВЦЭМ!$B$33:$B$776,P$225)+'СЕТ СН'!$F$12</f>
        <v>0</v>
      </c>
      <c r="Q250" s="35">
        <f>SUMIFS(СВЦЭМ!$G$34:$G$777,СВЦЭМ!$A$34:$A$777,$A250,СВЦЭМ!$B$33:$B$776,Q$225)+'СЕТ СН'!$F$12</f>
        <v>0</v>
      </c>
      <c r="R250" s="35">
        <f>SUMIFS(СВЦЭМ!$G$34:$G$777,СВЦЭМ!$A$34:$A$777,$A250,СВЦЭМ!$B$33:$B$776,R$225)+'СЕТ СН'!$F$12</f>
        <v>0</v>
      </c>
      <c r="S250" s="35">
        <f>SUMIFS(СВЦЭМ!$G$34:$G$777,СВЦЭМ!$A$34:$A$777,$A250,СВЦЭМ!$B$33:$B$776,S$225)+'СЕТ СН'!$F$12</f>
        <v>0</v>
      </c>
      <c r="T250" s="35">
        <f>SUMIFS(СВЦЭМ!$G$34:$G$777,СВЦЭМ!$A$34:$A$777,$A250,СВЦЭМ!$B$33:$B$776,T$225)+'СЕТ СН'!$F$12</f>
        <v>0</v>
      </c>
      <c r="U250" s="35">
        <f>SUMIFS(СВЦЭМ!$G$34:$G$777,СВЦЭМ!$A$34:$A$777,$A250,СВЦЭМ!$B$33:$B$776,U$225)+'СЕТ СН'!$F$12</f>
        <v>0</v>
      </c>
      <c r="V250" s="35">
        <f>SUMIFS(СВЦЭМ!$G$34:$G$777,СВЦЭМ!$A$34:$A$777,$A250,СВЦЭМ!$B$33:$B$776,V$225)+'СЕТ СН'!$F$12</f>
        <v>0</v>
      </c>
      <c r="W250" s="35">
        <f>SUMIFS(СВЦЭМ!$G$34:$G$777,СВЦЭМ!$A$34:$A$777,$A250,СВЦЭМ!$B$33:$B$776,W$225)+'СЕТ СН'!$F$12</f>
        <v>0</v>
      </c>
      <c r="X250" s="35">
        <f>SUMIFS(СВЦЭМ!$G$34:$G$777,СВЦЭМ!$A$34:$A$777,$A250,СВЦЭМ!$B$33:$B$776,X$225)+'СЕТ СН'!$F$12</f>
        <v>0</v>
      </c>
      <c r="Y250" s="35">
        <f>SUMIFS(СВЦЭМ!$G$34:$G$777,СВЦЭМ!$A$34:$A$777,$A250,СВЦЭМ!$B$33:$B$776,Y$225)+'СЕТ СН'!$F$12</f>
        <v>0</v>
      </c>
    </row>
    <row r="251" spans="1:25" ht="15.75" hidden="1" x14ac:dyDescent="0.2">
      <c r="A251" s="34">
        <f t="shared" si="6"/>
        <v>43611</v>
      </c>
      <c r="B251" s="35">
        <f>SUMIFS(СВЦЭМ!$G$34:$G$777,СВЦЭМ!$A$34:$A$777,$A251,СВЦЭМ!$B$33:$B$776,B$225)+'СЕТ СН'!$F$12</f>
        <v>0</v>
      </c>
      <c r="C251" s="35">
        <f>SUMIFS(СВЦЭМ!$G$34:$G$777,СВЦЭМ!$A$34:$A$777,$A251,СВЦЭМ!$B$33:$B$776,C$225)+'СЕТ СН'!$F$12</f>
        <v>0</v>
      </c>
      <c r="D251" s="35">
        <f>SUMIFS(СВЦЭМ!$G$34:$G$777,СВЦЭМ!$A$34:$A$777,$A251,СВЦЭМ!$B$33:$B$776,D$225)+'СЕТ СН'!$F$12</f>
        <v>0</v>
      </c>
      <c r="E251" s="35">
        <f>SUMIFS(СВЦЭМ!$G$34:$G$777,СВЦЭМ!$A$34:$A$777,$A251,СВЦЭМ!$B$33:$B$776,E$225)+'СЕТ СН'!$F$12</f>
        <v>0</v>
      </c>
      <c r="F251" s="35">
        <f>SUMIFS(СВЦЭМ!$G$34:$G$777,СВЦЭМ!$A$34:$A$777,$A251,СВЦЭМ!$B$33:$B$776,F$225)+'СЕТ СН'!$F$12</f>
        <v>0</v>
      </c>
      <c r="G251" s="35">
        <f>SUMIFS(СВЦЭМ!$G$34:$G$777,СВЦЭМ!$A$34:$A$777,$A251,СВЦЭМ!$B$33:$B$776,G$225)+'СЕТ СН'!$F$12</f>
        <v>0</v>
      </c>
      <c r="H251" s="35">
        <f>SUMIFS(СВЦЭМ!$G$34:$G$777,СВЦЭМ!$A$34:$A$777,$A251,СВЦЭМ!$B$33:$B$776,H$225)+'СЕТ СН'!$F$12</f>
        <v>0</v>
      </c>
      <c r="I251" s="35">
        <f>SUMIFS(СВЦЭМ!$G$34:$G$777,СВЦЭМ!$A$34:$A$777,$A251,СВЦЭМ!$B$33:$B$776,I$225)+'СЕТ СН'!$F$12</f>
        <v>0</v>
      </c>
      <c r="J251" s="35">
        <f>SUMIFS(СВЦЭМ!$G$34:$G$777,СВЦЭМ!$A$34:$A$777,$A251,СВЦЭМ!$B$33:$B$776,J$225)+'СЕТ СН'!$F$12</f>
        <v>0</v>
      </c>
      <c r="K251" s="35">
        <f>SUMIFS(СВЦЭМ!$G$34:$G$777,СВЦЭМ!$A$34:$A$777,$A251,СВЦЭМ!$B$33:$B$776,K$225)+'СЕТ СН'!$F$12</f>
        <v>0</v>
      </c>
      <c r="L251" s="35">
        <f>SUMIFS(СВЦЭМ!$G$34:$G$777,СВЦЭМ!$A$34:$A$777,$A251,СВЦЭМ!$B$33:$B$776,L$225)+'СЕТ СН'!$F$12</f>
        <v>0</v>
      </c>
      <c r="M251" s="35">
        <f>SUMIFS(СВЦЭМ!$G$34:$G$777,СВЦЭМ!$A$34:$A$777,$A251,СВЦЭМ!$B$33:$B$776,M$225)+'СЕТ СН'!$F$12</f>
        <v>0</v>
      </c>
      <c r="N251" s="35">
        <f>SUMIFS(СВЦЭМ!$G$34:$G$777,СВЦЭМ!$A$34:$A$777,$A251,СВЦЭМ!$B$33:$B$776,N$225)+'СЕТ СН'!$F$12</f>
        <v>0</v>
      </c>
      <c r="O251" s="35">
        <f>SUMIFS(СВЦЭМ!$G$34:$G$777,СВЦЭМ!$A$34:$A$777,$A251,СВЦЭМ!$B$33:$B$776,O$225)+'СЕТ СН'!$F$12</f>
        <v>0</v>
      </c>
      <c r="P251" s="35">
        <f>SUMIFS(СВЦЭМ!$G$34:$G$777,СВЦЭМ!$A$34:$A$777,$A251,СВЦЭМ!$B$33:$B$776,P$225)+'СЕТ СН'!$F$12</f>
        <v>0</v>
      </c>
      <c r="Q251" s="35">
        <f>SUMIFS(СВЦЭМ!$G$34:$G$777,СВЦЭМ!$A$34:$A$777,$A251,СВЦЭМ!$B$33:$B$776,Q$225)+'СЕТ СН'!$F$12</f>
        <v>0</v>
      </c>
      <c r="R251" s="35">
        <f>SUMIFS(СВЦЭМ!$G$34:$G$777,СВЦЭМ!$A$34:$A$777,$A251,СВЦЭМ!$B$33:$B$776,R$225)+'СЕТ СН'!$F$12</f>
        <v>0</v>
      </c>
      <c r="S251" s="35">
        <f>SUMIFS(СВЦЭМ!$G$34:$G$777,СВЦЭМ!$A$34:$A$777,$A251,СВЦЭМ!$B$33:$B$776,S$225)+'СЕТ СН'!$F$12</f>
        <v>0</v>
      </c>
      <c r="T251" s="35">
        <f>SUMIFS(СВЦЭМ!$G$34:$G$777,СВЦЭМ!$A$34:$A$777,$A251,СВЦЭМ!$B$33:$B$776,T$225)+'СЕТ СН'!$F$12</f>
        <v>0</v>
      </c>
      <c r="U251" s="35">
        <f>SUMIFS(СВЦЭМ!$G$34:$G$777,СВЦЭМ!$A$34:$A$777,$A251,СВЦЭМ!$B$33:$B$776,U$225)+'СЕТ СН'!$F$12</f>
        <v>0</v>
      </c>
      <c r="V251" s="35">
        <f>SUMIFS(СВЦЭМ!$G$34:$G$777,СВЦЭМ!$A$34:$A$777,$A251,СВЦЭМ!$B$33:$B$776,V$225)+'СЕТ СН'!$F$12</f>
        <v>0</v>
      </c>
      <c r="W251" s="35">
        <f>SUMIFS(СВЦЭМ!$G$34:$G$777,СВЦЭМ!$A$34:$A$777,$A251,СВЦЭМ!$B$33:$B$776,W$225)+'СЕТ СН'!$F$12</f>
        <v>0</v>
      </c>
      <c r="X251" s="35">
        <f>SUMIFS(СВЦЭМ!$G$34:$G$777,СВЦЭМ!$A$34:$A$777,$A251,СВЦЭМ!$B$33:$B$776,X$225)+'СЕТ СН'!$F$12</f>
        <v>0</v>
      </c>
      <c r="Y251" s="35">
        <f>SUMIFS(СВЦЭМ!$G$34:$G$777,СВЦЭМ!$A$34:$A$777,$A251,СВЦЭМ!$B$33:$B$776,Y$225)+'СЕТ СН'!$F$12</f>
        <v>0</v>
      </c>
    </row>
    <row r="252" spans="1:25" ht="15.75" hidden="1" x14ac:dyDescent="0.2">
      <c r="A252" s="34">
        <f t="shared" si="6"/>
        <v>43612</v>
      </c>
      <c r="B252" s="35">
        <f>SUMIFS(СВЦЭМ!$G$34:$G$777,СВЦЭМ!$A$34:$A$777,$A252,СВЦЭМ!$B$33:$B$776,B$225)+'СЕТ СН'!$F$12</f>
        <v>0</v>
      </c>
      <c r="C252" s="35">
        <f>SUMIFS(СВЦЭМ!$G$34:$G$777,СВЦЭМ!$A$34:$A$777,$A252,СВЦЭМ!$B$33:$B$776,C$225)+'СЕТ СН'!$F$12</f>
        <v>0</v>
      </c>
      <c r="D252" s="35">
        <f>SUMIFS(СВЦЭМ!$G$34:$G$777,СВЦЭМ!$A$34:$A$777,$A252,СВЦЭМ!$B$33:$B$776,D$225)+'СЕТ СН'!$F$12</f>
        <v>0</v>
      </c>
      <c r="E252" s="35">
        <f>SUMIFS(СВЦЭМ!$G$34:$G$777,СВЦЭМ!$A$34:$A$777,$A252,СВЦЭМ!$B$33:$B$776,E$225)+'СЕТ СН'!$F$12</f>
        <v>0</v>
      </c>
      <c r="F252" s="35">
        <f>SUMIFS(СВЦЭМ!$G$34:$G$777,СВЦЭМ!$A$34:$A$777,$A252,СВЦЭМ!$B$33:$B$776,F$225)+'СЕТ СН'!$F$12</f>
        <v>0</v>
      </c>
      <c r="G252" s="35">
        <f>SUMIFS(СВЦЭМ!$G$34:$G$777,СВЦЭМ!$A$34:$A$777,$A252,СВЦЭМ!$B$33:$B$776,G$225)+'СЕТ СН'!$F$12</f>
        <v>0</v>
      </c>
      <c r="H252" s="35">
        <f>SUMIFS(СВЦЭМ!$G$34:$G$777,СВЦЭМ!$A$34:$A$777,$A252,СВЦЭМ!$B$33:$B$776,H$225)+'СЕТ СН'!$F$12</f>
        <v>0</v>
      </c>
      <c r="I252" s="35">
        <f>SUMIFS(СВЦЭМ!$G$34:$G$777,СВЦЭМ!$A$34:$A$777,$A252,СВЦЭМ!$B$33:$B$776,I$225)+'СЕТ СН'!$F$12</f>
        <v>0</v>
      </c>
      <c r="J252" s="35">
        <f>SUMIFS(СВЦЭМ!$G$34:$G$777,СВЦЭМ!$A$34:$A$777,$A252,СВЦЭМ!$B$33:$B$776,J$225)+'СЕТ СН'!$F$12</f>
        <v>0</v>
      </c>
      <c r="K252" s="35">
        <f>SUMIFS(СВЦЭМ!$G$34:$G$777,СВЦЭМ!$A$34:$A$777,$A252,СВЦЭМ!$B$33:$B$776,K$225)+'СЕТ СН'!$F$12</f>
        <v>0</v>
      </c>
      <c r="L252" s="35">
        <f>SUMIFS(СВЦЭМ!$G$34:$G$777,СВЦЭМ!$A$34:$A$777,$A252,СВЦЭМ!$B$33:$B$776,L$225)+'СЕТ СН'!$F$12</f>
        <v>0</v>
      </c>
      <c r="M252" s="35">
        <f>SUMIFS(СВЦЭМ!$G$34:$G$777,СВЦЭМ!$A$34:$A$777,$A252,СВЦЭМ!$B$33:$B$776,M$225)+'СЕТ СН'!$F$12</f>
        <v>0</v>
      </c>
      <c r="N252" s="35">
        <f>SUMIFS(СВЦЭМ!$G$34:$G$777,СВЦЭМ!$A$34:$A$777,$A252,СВЦЭМ!$B$33:$B$776,N$225)+'СЕТ СН'!$F$12</f>
        <v>0</v>
      </c>
      <c r="O252" s="35">
        <f>SUMIFS(СВЦЭМ!$G$34:$G$777,СВЦЭМ!$A$34:$A$777,$A252,СВЦЭМ!$B$33:$B$776,O$225)+'СЕТ СН'!$F$12</f>
        <v>0</v>
      </c>
      <c r="P252" s="35">
        <f>SUMIFS(СВЦЭМ!$G$34:$G$777,СВЦЭМ!$A$34:$A$777,$A252,СВЦЭМ!$B$33:$B$776,P$225)+'СЕТ СН'!$F$12</f>
        <v>0</v>
      </c>
      <c r="Q252" s="35">
        <f>SUMIFS(СВЦЭМ!$G$34:$G$777,СВЦЭМ!$A$34:$A$777,$A252,СВЦЭМ!$B$33:$B$776,Q$225)+'СЕТ СН'!$F$12</f>
        <v>0</v>
      </c>
      <c r="R252" s="35">
        <f>SUMIFS(СВЦЭМ!$G$34:$G$777,СВЦЭМ!$A$34:$A$777,$A252,СВЦЭМ!$B$33:$B$776,R$225)+'СЕТ СН'!$F$12</f>
        <v>0</v>
      </c>
      <c r="S252" s="35">
        <f>SUMIFS(СВЦЭМ!$G$34:$G$777,СВЦЭМ!$A$34:$A$777,$A252,СВЦЭМ!$B$33:$B$776,S$225)+'СЕТ СН'!$F$12</f>
        <v>0</v>
      </c>
      <c r="T252" s="35">
        <f>SUMIFS(СВЦЭМ!$G$34:$G$777,СВЦЭМ!$A$34:$A$777,$A252,СВЦЭМ!$B$33:$B$776,T$225)+'СЕТ СН'!$F$12</f>
        <v>0</v>
      </c>
      <c r="U252" s="35">
        <f>SUMIFS(СВЦЭМ!$G$34:$G$777,СВЦЭМ!$A$34:$A$777,$A252,СВЦЭМ!$B$33:$B$776,U$225)+'СЕТ СН'!$F$12</f>
        <v>0</v>
      </c>
      <c r="V252" s="35">
        <f>SUMIFS(СВЦЭМ!$G$34:$G$777,СВЦЭМ!$A$34:$A$777,$A252,СВЦЭМ!$B$33:$B$776,V$225)+'СЕТ СН'!$F$12</f>
        <v>0</v>
      </c>
      <c r="W252" s="35">
        <f>SUMIFS(СВЦЭМ!$G$34:$G$777,СВЦЭМ!$A$34:$A$777,$A252,СВЦЭМ!$B$33:$B$776,W$225)+'СЕТ СН'!$F$12</f>
        <v>0</v>
      </c>
      <c r="X252" s="35">
        <f>SUMIFS(СВЦЭМ!$G$34:$G$777,СВЦЭМ!$A$34:$A$777,$A252,СВЦЭМ!$B$33:$B$776,X$225)+'СЕТ СН'!$F$12</f>
        <v>0</v>
      </c>
      <c r="Y252" s="35">
        <f>SUMIFS(СВЦЭМ!$G$34:$G$777,СВЦЭМ!$A$34:$A$777,$A252,СВЦЭМ!$B$33:$B$776,Y$225)+'СЕТ СН'!$F$12</f>
        <v>0</v>
      </c>
    </row>
    <row r="253" spans="1:25" ht="15.75" hidden="1" x14ac:dyDescent="0.2">
      <c r="A253" s="34">
        <f t="shared" si="6"/>
        <v>43613</v>
      </c>
      <c r="B253" s="35">
        <f>SUMIFS(СВЦЭМ!$G$34:$G$777,СВЦЭМ!$A$34:$A$777,$A253,СВЦЭМ!$B$33:$B$776,B$225)+'СЕТ СН'!$F$12</f>
        <v>0</v>
      </c>
      <c r="C253" s="35">
        <f>SUMIFS(СВЦЭМ!$G$34:$G$777,СВЦЭМ!$A$34:$A$777,$A253,СВЦЭМ!$B$33:$B$776,C$225)+'СЕТ СН'!$F$12</f>
        <v>0</v>
      </c>
      <c r="D253" s="35">
        <f>SUMIFS(СВЦЭМ!$G$34:$G$777,СВЦЭМ!$A$34:$A$777,$A253,СВЦЭМ!$B$33:$B$776,D$225)+'СЕТ СН'!$F$12</f>
        <v>0</v>
      </c>
      <c r="E253" s="35">
        <f>SUMIFS(СВЦЭМ!$G$34:$G$777,СВЦЭМ!$A$34:$A$777,$A253,СВЦЭМ!$B$33:$B$776,E$225)+'СЕТ СН'!$F$12</f>
        <v>0</v>
      </c>
      <c r="F253" s="35">
        <f>SUMIFS(СВЦЭМ!$G$34:$G$777,СВЦЭМ!$A$34:$A$777,$A253,СВЦЭМ!$B$33:$B$776,F$225)+'СЕТ СН'!$F$12</f>
        <v>0</v>
      </c>
      <c r="G253" s="35">
        <f>SUMIFS(СВЦЭМ!$G$34:$G$777,СВЦЭМ!$A$34:$A$777,$A253,СВЦЭМ!$B$33:$B$776,G$225)+'СЕТ СН'!$F$12</f>
        <v>0</v>
      </c>
      <c r="H253" s="35">
        <f>SUMIFS(СВЦЭМ!$G$34:$G$777,СВЦЭМ!$A$34:$A$777,$A253,СВЦЭМ!$B$33:$B$776,H$225)+'СЕТ СН'!$F$12</f>
        <v>0</v>
      </c>
      <c r="I253" s="35">
        <f>SUMIFS(СВЦЭМ!$G$34:$G$777,СВЦЭМ!$A$34:$A$777,$A253,СВЦЭМ!$B$33:$B$776,I$225)+'СЕТ СН'!$F$12</f>
        <v>0</v>
      </c>
      <c r="J253" s="35">
        <f>SUMIFS(СВЦЭМ!$G$34:$G$777,СВЦЭМ!$A$34:$A$777,$A253,СВЦЭМ!$B$33:$B$776,J$225)+'СЕТ СН'!$F$12</f>
        <v>0</v>
      </c>
      <c r="K253" s="35">
        <f>SUMIFS(СВЦЭМ!$G$34:$G$777,СВЦЭМ!$A$34:$A$777,$A253,СВЦЭМ!$B$33:$B$776,K$225)+'СЕТ СН'!$F$12</f>
        <v>0</v>
      </c>
      <c r="L253" s="35">
        <f>SUMIFS(СВЦЭМ!$G$34:$G$777,СВЦЭМ!$A$34:$A$777,$A253,СВЦЭМ!$B$33:$B$776,L$225)+'СЕТ СН'!$F$12</f>
        <v>0</v>
      </c>
      <c r="M253" s="35">
        <f>SUMIFS(СВЦЭМ!$G$34:$G$777,СВЦЭМ!$A$34:$A$777,$A253,СВЦЭМ!$B$33:$B$776,M$225)+'СЕТ СН'!$F$12</f>
        <v>0</v>
      </c>
      <c r="N253" s="35">
        <f>SUMIFS(СВЦЭМ!$G$34:$G$777,СВЦЭМ!$A$34:$A$777,$A253,СВЦЭМ!$B$33:$B$776,N$225)+'СЕТ СН'!$F$12</f>
        <v>0</v>
      </c>
      <c r="O253" s="35">
        <f>SUMIFS(СВЦЭМ!$G$34:$G$777,СВЦЭМ!$A$34:$A$777,$A253,СВЦЭМ!$B$33:$B$776,O$225)+'СЕТ СН'!$F$12</f>
        <v>0</v>
      </c>
      <c r="P253" s="35">
        <f>SUMIFS(СВЦЭМ!$G$34:$G$777,СВЦЭМ!$A$34:$A$777,$A253,СВЦЭМ!$B$33:$B$776,P$225)+'СЕТ СН'!$F$12</f>
        <v>0</v>
      </c>
      <c r="Q253" s="35">
        <f>SUMIFS(СВЦЭМ!$G$34:$G$777,СВЦЭМ!$A$34:$A$777,$A253,СВЦЭМ!$B$33:$B$776,Q$225)+'СЕТ СН'!$F$12</f>
        <v>0</v>
      </c>
      <c r="R253" s="35">
        <f>SUMIFS(СВЦЭМ!$G$34:$G$777,СВЦЭМ!$A$34:$A$777,$A253,СВЦЭМ!$B$33:$B$776,R$225)+'СЕТ СН'!$F$12</f>
        <v>0</v>
      </c>
      <c r="S253" s="35">
        <f>SUMIFS(СВЦЭМ!$G$34:$G$777,СВЦЭМ!$A$34:$A$777,$A253,СВЦЭМ!$B$33:$B$776,S$225)+'СЕТ СН'!$F$12</f>
        <v>0</v>
      </c>
      <c r="T253" s="35">
        <f>SUMIFS(СВЦЭМ!$G$34:$G$777,СВЦЭМ!$A$34:$A$777,$A253,СВЦЭМ!$B$33:$B$776,T$225)+'СЕТ СН'!$F$12</f>
        <v>0</v>
      </c>
      <c r="U253" s="35">
        <f>SUMIFS(СВЦЭМ!$G$34:$G$777,СВЦЭМ!$A$34:$A$777,$A253,СВЦЭМ!$B$33:$B$776,U$225)+'СЕТ СН'!$F$12</f>
        <v>0</v>
      </c>
      <c r="V253" s="35">
        <f>SUMIFS(СВЦЭМ!$G$34:$G$777,СВЦЭМ!$A$34:$A$777,$A253,СВЦЭМ!$B$33:$B$776,V$225)+'СЕТ СН'!$F$12</f>
        <v>0</v>
      </c>
      <c r="W253" s="35">
        <f>SUMIFS(СВЦЭМ!$G$34:$G$777,СВЦЭМ!$A$34:$A$777,$A253,СВЦЭМ!$B$33:$B$776,W$225)+'СЕТ СН'!$F$12</f>
        <v>0</v>
      </c>
      <c r="X253" s="35">
        <f>SUMIFS(СВЦЭМ!$G$34:$G$777,СВЦЭМ!$A$34:$A$777,$A253,СВЦЭМ!$B$33:$B$776,X$225)+'СЕТ СН'!$F$12</f>
        <v>0</v>
      </c>
      <c r="Y253" s="35">
        <f>SUMIFS(СВЦЭМ!$G$34:$G$777,СВЦЭМ!$A$34:$A$777,$A253,СВЦЭМ!$B$33:$B$776,Y$225)+'СЕТ СН'!$F$12</f>
        <v>0</v>
      </c>
    </row>
    <row r="254" spans="1:25" ht="15.75" hidden="1" x14ac:dyDescent="0.2">
      <c r="A254" s="34">
        <f t="shared" si="6"/>
        <v>43614</v>
      </c>
      <c r="B254" s="35">
        <f>SUMIFS(СВЦЭМ!$G$34:$G$777,СВЦЭМ!$A$34:$A$777,$A254,СВЦЭМ!$B$33:$B$776,B$225)+'СЕТ СН'!$F$12</f>
        <v>0</v>
      </c>
      <c r="C254" s="35">
        <f>SUMIFS(СВЦЭМ!$G$34:$G$777,СВЦЭМ!$A$34:$A$777,$A254,СВЦЭМ!$B$33:$B$776,C$225)+'СЕТ СН'!$F$12</f>
        <v>0</v>
      </c>
      <c r="D254" s="35">
        <f>SUMIFS(СВЦЭМ!$G$34:$G$777,СВЦЭМ!$A$34:$A$777,$A254,СВЦЭМ!$B$33:$B$776,D$225)+'СЕТ СН'!$F$12</f>
        <v>0</v>
      </c>
      <c r="E254" s="35">
        <f>SUMIFS(СВЦЭМ!$G$34:$G$777,СВЦЭМ!$A$34:$A$777,$A254,СВЦЭМ!$B$33:$B$776,E$225)+'СЕТ СН'!$F$12</f>
        <v>0</v>
      </c>
      <c r="F254" s="35">
        <f>SUMIFS(СВЦЭМ!$G$34:$G$777,СВЦЭМ!$A$34:$A$777,$A254,СВЦЭМ!$B$33:$B$776,F$225)+'СЕТ СН'!$F$12</f>
        <v>0</v>
      </c>
      <c r="G254" s="35">
        <f>SUMIFS(СВЦЭМ!$G$34:$G$777,СВЦЭМ!$A$34:$A$777,$A254,СВЦЭМ!$B$33:$B$776,G$225)+'СЕТ СН'!$F$12</f>
        <v>0</v>
      </c>
      <c r="H254" s="35">
        <f>SUMIFS(СВЦЭМ!$G$34:$G$777,СВЦЭМ!$A$34:$A$777,$A254,СВЦЭМ!$B$33:$B$776,H$225)+'СЕТ СН'!$F$12</f>
        <v>0</v>
      </c>
      <c r="I254" s="35">
        <f>SUMIFS(СВЦЭМ!$G$34:$G$777,СВЦЭМ!$A$34:$A$777,$A254,СВЦЭМ!$B$33:$B$776,I$225)+'СЕТ СН'!$F$12</f>
        <v>0</v>
      </c>
      <c r="J254" s="35">
        <f>SUMIFS(СВЦЭМ!$G$34:$G$777,СВЦЭМ!$A$34:$A$777,$A254,СВЦЭМ!$B$33:$B$776,J$225)+'СЕТ СН'!$F$12</f>
        <v>0</v>
      </c>
      <c r="K254" s="35">
        <f>SUMIFS(СВЦЭМ!$G$34:$G$777,СВЦЭМ!$A$34:$A$777,$A254,СВЦЭМ!$B$33:$B$776,K$225)+'СЕТ СН'!$F$12</f>
        <v>0</v>
      </c>
      <c r="L254" s="35">
        <f>SUMIFS(СВЦЭМ!$G$34:$G$777,СВЦЭМ!$A$34:$A$777,$A254,СВЦЭМ!$B$33:$B$776,L$225)+'СЕТ СН'!$F$12</f>
        <v>0</v>
      </c>
      <c r="M254" s="35">
        <f>SUMIFS(СВЦЭМ!$G$34:$G$777,СВЦЭМ!$A$34:$A$777,$A254,СВЦЭМ!$B$33:$B$776,M$225)+'СЕТ СН'!$F$12</f>
        <v>0</v>
      </c>
      <c r="N254" s="35">
        <f>SUMIFS(СВЦЭМ!$G$34:$G$777,СВЦЭМ!$A$34:$A$777,$A254,СВЦЭМ!$B$33:$B$776,N$225)+'СЕТ СН'!$F$12</f>
        <v>0</v>
      </c>
      <c r="O254" s="35">
        <f>SUMIFS(СВЦЭМ!$G$34:$G$777,СВЦЭМ!$A$34:$A$777,$A254,СВЦЭМ!$B$33:$B$776,O$225)+'СЕТ СН'!$F$12</f>
        <v>0</v>
      </c>
      <c r="P254" s="35">
        <f>SUMIFS(СВЦЭМ!$G$34:$G$777,СВЦЭМ!$A$34:$A$777,$A254,СВЦЭМ!$B$33:$B$776,P$225)+'СЕТ СН'!$F$12</f>
        <v>0</v>
      </c>
      <c r="Q254" s="35">
        <f>SUMIFS(СВЦЭМ!$G$34:$G$777,СВЦЭМ!$A$34:$A$777,$A254,СВЦЭМ!$B$33:$B$776,Q$225)+'СЕТ СН'!$F$12</f>
        <v>0</v>
      </c>
      <c r="R254" s="35">
        <f>SUMIFS(СВЦЭМ!$G$34:$G$777,СВЦЭМ!$A$34:$A$777,$A254,СВЦЭМ!$B$33:$B$776,R$225)+'СЕТ СН'!$F$12</f>
        <v>0</v>
      </c>
      <c r="S254" s="35">
        <f>SUMIFS(СВЦЭМ!$G$34:$G$777,СВЦЭМ!$A$34:$A$777,$A254,СВЦЭМ!$B$33:$B$776,S$225)+'СЕТ СН'!$F$12</f>
        <v>0</v>
      </c>
      <c r="T254" s="35">
        <f>SUMIFS(СВЦЭМ!$G$34:$G$777,СВЦЭМ!$A$34:$A$777,$A254,СВЦЭМ!$B$33:$B$776,T$225)+'СЕТ СН'!$F$12</f>
        <v>0</v>
      </c>
      <c r="U254" s="35">
        <f>SUMIFS(СВЦЭМ!$G$34:$G$777,СВЦЭМ!$A$34:$A$777,$A254,СВЦЭМ!$B$33:$B$776,U$225)+'СЕТ СН'!$F$12</f>
        <v>0</v>
      </c>
      <c r="V254" s="35">
        <f>SUMIFS(СВЦЭМ!$G$34:$G$777,СВЦЭМ!$A$34:$A$777,$A254,СВЦЭМ!$B$33:$B$776,V$225)+'СЕТ СН'!$F$12</f>
        <v>0</v>
      </c>
      <c r="W254" s="35">
        <f>SUMIFS(СВЦЭМ!$G$34:$G$777,СВЦЭМ!$A$34:$A$777,$A254,СВЦЭМ!$B$33:$B$776,W$225)+'СЕТ СН'!$F$12</f>
        <v>0</v>
      </c>
      <c r="X254" s="35">
        <f>SUMIFS(СВЦЭМ!$G$34:$G$777,СВЦЭМ!$A$34:$A$777,$A254,СВЦЭМ!$B$33:$B$776,X$225)+'СЕТ СН'!$F$12</f>
        <v>0</v>
      </c>
      <c r="Y254" s="35">
        <f>SUMIFS(СВЦЭМ!$G$34:$G$777,СВЦЭМ!$A$34:$A$777,$A254,СВЦЭМ!$B$33:$B$776,Y$225)+'СЕТ СН'!$F$12</f>
        <v>0</v>
      </c>
    </row>
    <row r="255" spans="1:25" ht="15.75" hidden="1" x14ac:dyDescent="0.2">
      <c r="A255" s="34">
        <f t="shared" si="6"/>
        <v>43615</v>
      </c>
      <c r="B255" s="35">
        <f>SUMIFS(СВЦЭМ!$G$34:$G$777,СВЦЭМ!$A$34:$A$777,$A255,СВЦЭМ!$B$33:$B$776,B$225)+'СЕТ СН'!$F$12</f>
        <v>0</v>
      </c>
      <c r="C255" s="35">
        <f>SUMIFS(СВЦЭМ!$G$34:$G$777,СВЦЭМ!$A$34:$A$777,$A255,СВЦЭМ!$B$33:$B$776,C$225)+'СЕТ СН'!$F$12</f>
        <v>0</v>
      </c>
      <c r="D255" s="35">
        <f>SUMIFS(СВЦЭМ!$G$34:$G$777,СВЦЭМ!$A$34:$A$777,$A255,СВЦЭМ!$B$33:$B$776,D$225)+'СЕТ СН'!$F$12</f>
        <v>0</v>
      </c>
      <c r="E255" s="35">
        <f>SUMIFS(СВЦЭМ!$G$34:$G$777,СВЦЭМ!$A$34:$A$777,$A255,СВЦЭМ!$B$33:$B$776,E$225)+'СЕТ СН'!$F$12</f>
        <v>0</v>
      </c>
      <c r="F255" s="35">
        <f>SUMIFS(СВЦЭМ!$G$34:$G$777,СВЦЭМ!$A$34:$A$777,$A255,СВЦЭМ!$B$33:$B$776,F$225)+'СЕТ СН'!$F$12</f>
        <v>0</v>
      </c>
      <c r="G255" s="35">
        <f>SUMIFS(СВЦЭМ!$G$34:$G$777,СВЦЭМ!$A$34:$A$777,$A255,СВЦЭМ!$B$33:$B$776,G$225)+'СЕТ СН'!$F$12</f>
        <v>0</v>
      </c>
      <c r="H255" s="35">
        <f>SUMIFS(СВЦЭМ!$G$34:$G$777,СВЦЭМ!$A$34:$A$777,$A255,СВЦЭМ!$B$33:$B$776,H$225)+'СЕТ СН'!$F$12</f>
        <v>0</v>
      </c>
      <c r="I255" s="35">
        <f>SUMIFS(СВЦЭМ!$G$34:$G$777,СВЦЭМ!$A$34:$A$777,$A255,СВЦЭМ!$B$33:$B$776,I$225)+'СЕТ СН'!$F$12</f>
        <v>0</v>
      </c>
      <c r="J255" s="35">
        <f>SUMIFS(СВЦЭМ!$G$34:$G$777,СВЦЭМ!$A$34:$A$777,$A255,СВЦЭМ!$B$33:$B$776,J$225)+'СЕТ СН'!$F$12</f>
        <v>0</v>
      </c>
      <c r="K255" s="35">
        <f>SUMIFS(СВЦЭМ!$G$34:$G$777,СВЦЭМ!$A$34:$A$777,$A255,СВЦЭМ!$B$33:$B$776,K$225)+'СЕТ СН'!$F$12</f>
        <v>0</v>
      </c>
      <c r="L255" s="35">
        <f>SUMIFS(СВЦЭМ!$G$34:$G$777,СВЦЭМ!$A$34:$A$777,$A255,СВЦЭМ!$B$33:$B$776,L$225)+'СЕТ СН'!$F$12</f>
        <v>0</v>
      </c>
      <c r="M255" s="35">
        <f>SUMIFS(СВЦЭМ!$G$34:$G$777,СВЦЭМ!$A$34:$A$777,$A255,СВЦЭМ!$B$33:$B$776,M$225)+'СЕТ СН'!$F$12</f>
        <v>0</v>
      </c>
      <c r="N255" s="35">
        <f>SUMIFS(СВЦЭМ!$G$34:$G$777,СВЦЭМ!$A$34:$A$777,$A255,СВЦЭМ!$B$33:$B$776,N$225)+'СЕТ СН'!$F$12</f>
        <v>0</v>
      </c>
      <c r="O255" s="35">
        <f>SUMIFS(СВЦЭМ!$G$34:$G$777,СВЦЭМ!$A$34:$A$777,$A255,СВЦЭМ!$B$33:$B$776,O$225)+'СЕТ СН'!$F$12</f>
        <v>0</v>
      </c>
      <c r="P255" s="35">
        <f>SUMIFS(СВЦЭМ!$G$34:$G$777,СВЦЭМ!$A$34:$A$777,$A255,СВЦЭМ!$B$33:$B$776,P$225)+'СЕТ СН'!$F$12</f>
        <v>0</v>
      </c>
      <c r="Q255" s="35">
        <f>SUMIFS(СВЦЭМ!$G$34:$G$777,СВЦЭМ!$A$34:$A$777,$A255,СВЦЭМ!$B$33:$B$776,Q$225)+'СЕТ СН'!$F$12</f>
        <v>0</v>
      </c>
      <c r="R255" s="35">
        <f>SUMIFS(СВЦЭМ!$G$34:$G$777,СВЦЭМ!$A$34:$A$777,$A255,СВЦЭМ!$B$33:$B$776,R$225)+'СЕТ СН'!$F$12</f>
        <v>0</v>
      </c>
      <c r="S255" s="35">
        <f>SUMIFS(СВЦЭМ!$G$34:$G$777,СВЦЭМ!$A$34:$A$777,$A255,СВЦЭМ!$B$33:$B$776,S$225)+'СЕТ СН'!$F$12</f>
        <v>0</v>
      </c>
      <c r="T255" s="35">
        <f>SUMIFS(СВЦЭМ!$G$34:$G$777,СВЦЭМ!$A$34:$A$777,$A255,СВЦЭМ!$B$33:$B$776,T$225)+'СЕТ СН'!$F$12</f>
        <v>0</v>
      </c>
      <c r="U255" s="35">
        <f>SUMIFS(СВЦЭМ!$G$34:$G$777,СВЦЭМ!$A$34:$A$777,$A255,СВЦЭМ!$B$33:$B$776,U$225)+'СЕТ СН'!$F$12</f>
        <v>0</v>
      </c>
      <c r="V255" s="35">
        <f>SUMIFS(СВЦЭМ!$G$34:$G$777,СВЦЭМ!$A$34:$A$777,$A255,СВЦЭМ!$B$33:$B$776,V$225)+'СЕТ СН'!$F$12</f>
        <v>0</v>
      </c>
      <c r="W255" s="35">
        <f>SUMIFS(СВЦЭМ!$G$34:$G$777,СВЦЭМ!$A$34:$A$777,$A255,СВЦЭМ!$B$33:$B$776,W$225)+'СЕТ СН'!$F$12</f>
        <v>0</v>
      </c>
      <c r="X255" s="35">
        <f>SUMIFS(СВЦЭМ!$G$34:$G$777,СВЦЭМ!$A$34:$A$777,$A255,СВЦЭМ!$B$33:$B$776,X$225)+'СЕТ СН'!$F$12</f>
        <v>0</v>
      </c>
      <c r="Y255" s="35">
        <f>SUMIFS(СВЦЭМ!$G$34:$G$777,СВЦЭМ!$A$34:$A$777,$A255,СВЦЭМ!$B$33:$B$776,Y$225)+'СЕТ СН'!$F$12</f>
        <v>0</v>
      </c>
    </row>
    <row r="256" spans="1:25" ht="15.75" hidden="1" x14ac:dyDescent="0.2">
      <c r="A256" s="34">
        <f t="shared" si="6"/>
        <v>43616</v>
      </c>
      <c r="B256" s="35">
        <f>SUMIFS(СВЦЭМ!$G$34:$G$777,СВЦЭМ!$A$34:$A$777,$A256,СВЦЭМ!$B$33:$B$776,B$225)+'СЕТ СН'!$F$12</f>
        <v>0</v>
      </c>
      <c r="C256" s="35">
        <f>SUMIFS(СВЦЭМ!$G$34:$G$777,СВЦЭМ!$A$34:$A$777,$A256,СВЦЭМ!$B$33:$B$776,C$225)+'СЕТ СН'!$F$12</f>
        <v>0</v>
      </c>
      <c r="D256" s="35">
        <f>SUMIFS(СВЦЭМ!$G$34:$G$777,СВЦЭМ!$A$34:$A$777,$A256,СВЦЭМ!$B$33:$B$776,D$225)+'СЕТ СН'!$F$12</f>
        <v>0</v>
      </c>
      <c r="E256" s="35">
        <f>SUMIFS(СВЦЭМ!$G$34:$G$777,СВЦЭМ!$A$34:$A$777,$A256,СВЦЭМ!$B$33:$B$776,E$225)+'СЕТ СН'!$F$12</f>
        <v>0</v>
      </c>
      <c r="F256" s="35">
        <f>SUMIFS(СВЦЭМ!$G$34:$G$777,СВЦЭМ!$A$34:$A$777,$A256,СВЦЭМ!$B$33:$B$776,F$225)+'СЕТ СН'!$F$12</f>
        <v>0</v>
      </c>
      <c r="G256" s="35">
        <f>SUMIFS(СВЦЭМ!$G$34:$G$777,СВЦЭМ!$A$34:$A$777,$A256,СВЦЭМ!$B$33:$B$776,G$225)+'СЕТ СН'!$F$12</f>
        <v>0</v>
      </c>
      <c r="H256" s="35">
        <f>SUMIFS(СВЦЭМ!$G$34:$G$777,СВЦЭМ!$A$34:$A$777,$A256,СВЦЭМ!$B$33:$B$776,H$225)+'СЕТ СН'!$F$12</f>
        <v>0</v>
      </c>
      <c r="I256" s="35">
        <f>SUMIFS(СВЦЭМ!$G$34:$G$777,СВЦЭМ!$A$34:$A$777,$A256,СВЦЭМ!$B$33:$B$776,I$225)+'СЕТ СН'!$F$12</f>
        <v>0</v>
      </c>
      <c r="J256" s="35">
        <f>SUMIFS(СВЦЭМ!$G$34:$G$777,СВЦЭМ!$A$34:$A$777,$A256,СВЦЭМ!$B$33:$B$776,J$225)+'СЕТ СН'!$F$12</f>
        <v>0</v>
      </c>
      <c r="K256" s="35">
        <f>SUMIFS(СВЦЭМ!$G$34:$G$777,СВЦЭМ!$A$34:$A$777,$A256,СВЦЭМ!$B$33:$B$776,K$225)+'СЕТ СН'!$F$12</f>
        <v>0</v>
      </c>
      <c r="L256" s="35">
        <f>SUMIFS(СВЦЭМ!$G$34:$G$777,СВЦЭМ!$A$34:$A$777,$A256,СВЦЭМ!$B$33:$B$776,L$225)+'СЕТ СН'!$F$12</f>
        <v>0</v>
      </c>
      <c r="M256" s="35">
        <f>SUMIFS(СВЦЭМ!$G$34:$G$777,СВЦЭМ!$A$34:$A$777,$A256,СВЦЭМ!$B$33:$B$776,M$225)+'СЕТ СН'!$F$12</f>
        <v>0</v>
      </c>
      <c r="N256" s="35">
        <f>SUMIFS(СВЦЭМ!$G$34:$G$777,СВЦЭМ!$A$34:$A$777,$A256,СВЦЭМ!$B$33:$B$776,N$225)+'СЕТ СН'!$F$12</f>
        <v>0</v>
      </c>
      <c r="O256" s="35">
        <f>SUMIFS(СВЦЭМ!$G$34:$G$777,СВЦЭМ!$A$34:$A$777,$A256,СВЦЭМ!$B$33:$B$776,O$225)+'СЕТ СН'!$F$12</f>
        <v>0</v>
      </c>
      <c r="P256" s="35">
        <f>SUMIFS(СВЦЭМ!$G$34:$G$777,СВЦЭМ!$A$34:$A$777,$A256,СВЦЭМ!$B$33:$B$776,P$225)+'СЕТ СН'!$F$12</f>
        <v>0</v>
      </c>
      <c r="Q256" s="35">
        <f>SUMIFS(СВЦЭМ!$G$34:$G$777,СВЦЭМ!$A$34:$A$777,$A256,СВЦЭМ!$B$33:$B$776,Q$225)+'СЕТ СН'!$F$12</f>
        <v>0</v>
      </c>
      <c r="R256" s="35">
        <f>SUMIFS(СВЦЭМ!$G$34:$G$777,СВЦЭМ!$A$34:$A$777,$A256,СВЦЭМ!$B$33:$B$776,R$225)+'СЕТ СН'!$F$12</f>
        <v>0</v>
      </c>
      <c r="S256" s="35">
        <f>SUMIFS(СВЦЭМ!$G$34:$G$777,СВЦЭМ!$A$34:$A$777,$A256,СВЦЭМ!$B$33:$B$776,S$225)+'СЕТ СН'!$F$12</f>
        <v>0</v>
      </c>
      <c r="T256" s="35">
        <f>SUMIFS(СВЦЭМ!$G$34:$G$777,СВЦЭМ!$A$34:$A$777,$A256,СВЦЭМ!$B$33:$B$776,T$225)+'СЕТ СН'!$F$12</f>
        <v>0</v>
      </c>
      <c r="U256" s="35">
        <f>SUMIFS(СВЦЭМ!$G$34:$G$777,СВЦЭМ!$A$34:$A$777,$A256,СВЦЭМ!$B$33:$B$776,U$225)+'СЕТ СН'!$F$12</f>
        <v>0</v>
      </c>
      <c r="V256" s="35">
        <f>SUMIFS(СВЦЭМ!$G$34:$G$777,СВЦЭМ!$A$34:$A$777,$A256,СВЦЭМ!$B$33:$B$776,V$225)+'СЕТ СН'!$F$12</f>
        <v>0</v>
      </c>
      <c r="W256" s="35">
        <f>SUMIFS(СВЦЭМ!$G$34:$G$777,СВЦЭМ!$A$34:$A$777,$A256,СВЦЭМ!$B$33:$B$776,W$225)+'СЕТ СН'!$F$12</f>
        <v>0</v>
      </c>
      <c r="X256" s="35">
        <f>SUMIFS(СВЦЭМ!$G$34:$G$777,СВЦЭМ!$A$34:$A$777,$A256,СВЦЭМ!$B$33:$B$776,X$225)+'СЕТ СН'!$F$12</f>
        <v>0</v>
      </c>
      <c r="Y256" s="35">
        <f>SUMIFS(СВЦЭМ!$G$34:$G$777,СВЦЭМ!$A$34:$A$777,$A256,СВЦЭМ!$B$33:$B$776,Y$225)+'СЕТ СН'!$F$12</f>
        <v>0</v>
      </c>
    </row>
    <row r="257" spans="1:27" ht="15.75" hidden="1" x14ac:dyDescent="0.2">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row>
    <row r="258" spans="1:27" ht="12.75" hidden="1" customHeight="1" x14ac:dyDescent="0.2">
      <c r="A258" s="130" t="s">
        <v>7</v>
      </c>
      <c r="B258" s="124" t="s">
        <v>117</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31"/>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5" customFormat="1" ht="12.75" hidden="1" customHeight="1" x14ac:dyDescent="0.2">
      <c r="A260" s="132"/>
      <c r="B260" s="33">
        <v>1</v>
      </c>
      <c r="C260" s="33">
        <v>2</v>
      </c>
      <c r="D260" s="33">
        <v>3</v>
      </c>
      <c r="E260" s="33">
        <v>4</v>
      </c>
      <c r="F260" s="33">
        <v>5</v>
      </c>
      <c r="G260" s="33">
        <v>6</v>
      </c>
      <c r="H260" s="33">
        <v>7</v>
      </c>
      <c r="I260" s="33">
        <v>8</v>
      </c>
      <c r="J260" s="33">
        <v>9</v>
      </c>
      <c r="K260" s="33">
        <v>10</v>
      </c>
      <c r="L260" s="33">
        <v>11</v>
      </c>
      <c r="M260" s="33">
        <v>12</v>
      </c>
      <c r="N260" s="33">
        <v>13</v>
      </c>
      <c r="O260" s="33">
        <v>14</v>
      </c>
      <c r="P260" s="33">
        <v>15</v>
      </c>
      <c r="Q260" s="33">
        <v>16</v>
      </c>
      <c r="R260" s="33">
        <v>17</v>
      </c>
      <c r="S260" s="33">
        <v>18</v>
      </c>
      <c r="T260" s="33">
        <v>19</v>
      </c>
      <c r="U260" s="33">
        <v>20</v>
      </c>
      <c r="V260" s="33">
        <v>21</v>
      </c>
      <c r="W260" s="33">
        <v>22</v>
      </c>
      <c r="X260" s="33">
        <v>23</v>
      </c>
      <c r="Y260" s="33">
        <v>24</v>
      </c>
    </row>
    <row r="261" spans="1:27" ht="15.75" hidden="1" customHeight="1" x14ac:dyDescent="0.2">
      <c r="A261" s="34" t="str">
        <f>A226</f>
        <v>01.05.2019</v>
      </c>
      <c r="B261" s="35">
        <f>SUMIFS(СВЦЭМ!$H$34:$H$777,СВЦЭМ!$A$34:$A$777,$A261,СВЦЭМ!$B$33:$B$776,B$260)+'СЕТ СН'!$F$12</f>
        <v>0</v>
      </c>
      <c r="C261" s="35">
        <f>SUMIFS(СВЦЭМ!$H$34:$H$777,СВЦЭМ!$A$34:$A$777,$A261,СВЦЭМ!$B$33:$B$776,C$260)+'СЕТ СН'!$F$12</f>
        <v>0</v>
      </c>
      <c r="D261" s="35">
        <f>SUMIFS(СВЦЭМ!$H$34:$H$777,СВЦЭМ!$A$34:$A$777,$A261,СВЦЭМ!$B$33:$B$776,D$260)+'СЕТ СН'!$F$12</f>
        <v>0</v>
      </c>
      <c r="E261" s="35">
        <f>SUMIFS(СВЦЭМ!$H$34:$H$777,СВЦЭМ!$A$34:$A$777,$A261,СВЦЭМ!$B$33:$B$776,E$260)+'СЕТ СН'!$F$12</f>
        <v>0</v>
      </c>
      <c r="F261" s="35">
        <f>SUMIFS(СВЦЭМ!$H$34:$H$777,СВЦЭМ!$A$34:$A$777,$A261,СВЦЭМ!$B$33:$B$776,F$260)+'СЕТ СН'!$F$12</f>
        <v>0</v>
      </c>
      <c r="G261" s="35">
        <f>SUMIFS(СВЦЭМ!$H$34:$H$777,СВЦЭМ!$A$34:$A$777,$A261,СВЦЭМ!$B$33:$B$776,G$260)+'СЕТ СН'!$F$12</f>
        <v>0</v>
      </c>
      <c r="H261" s="35">
        <f>SUMIFS(СВЦЭМ!$H$34:$H$777,СВЦЭМ!$A$34:$A$777,$A261,СВЦЭМ!$B$33:$B$776,H$260)+'СЕТ СН'!$F$12</f>
        <v>0</v>
      </c>
      <c r="I261" s="35">
        <f>SUMIFS(СВЦЭМ!$H$34:$H$777,СВЦЭМ!$A$34:$A$777,$A261,СВЦЭМ!$B$33:$B$776,I$260)+'СЕТ СН'!$F$12</f>
        <v>0</v>
      </c>
      <c r="J261" s="35">
        <f>SUMIFS(СВЦЭМ!$H$34:$H$777,СВЦЭМ!$A$34:$A$777,$A261,СВЦЭМ!$B$33:$B$776,J$260)+'СЕТ СН'!$F$12</f>
        <v>0</v>
      </c>
      <c r="K261" s="35">
        <f>SUMIFS(СВЦЭМ!$H$34:$H$777,СВЦЭМ!$A$34:$A$777,$A261,СВЦЭМ!$B$33:$B$776,K$260)+'СЕТ СН'!$F$12</f>
        <v>0</v>
      </c>
      <c r="L261" s="35">
        <f>SUMIFS(СВЦЭМ!$H$34:$H$777,СВЦЭМ!$A$34:$A$777,$A261,СВЦЭМ!$B$33:$B$776,L$260)+'СЕТ СН'!$F$12</f>
        <v>0</v>
      </c>
      <c r="M261" s="35">
        <f>SUMIFS(СВЦЭМ!$H$34:$H$777,СВЦЭМ!$A$34:$A$777,$A261,СВЦЭМ!$B$33:$B$776,M$260)+'СЕТ СН'!$F$12</f>
        <v>0</v>
      </c>
      <c r="N261" s="35">
        <f>SUMIFS(СВЦЭМ!$H$34:$H$777,СВЦЭМ!$A$34:$A$777,$A261,СВЦЭМ!$B$33:$B$776,N$260)+'СЕТ СН'!$F$12</f>
        <v>0</v>
      </c>
      <c r="O261" s="35">
        <f>SUMIFS(СВЦЭМ!$H$34:$H$777,СВЦЭМ!$A$34:$A$777,$A261,СВЦЭМ!$B$33:$B$776,O$260)+'СЕТ СН'!$F$12</f>
        <v>0</v>
      </c>
      <c r="P261" s="35">
        <f>SUMIFS(СВЦЭМ!$H$34:$H$777,СВЦЭМ!$A$34:$A$777,$A261,СВЦЭМ!$B$33:$B$776,P$260)+'СЕТ СН'!$F$12</f>
        <v>0</v>
      </c>
      <c r="Q261" s="35">
        <f>SUMIFS(СВЦЭМ!$H$34:$H$777,СВЦЭМ!$A$34:$A$777,$A261,СВЦЭМ!$B$33:$B$776,Q$260)+'СЕТ СН'!$F$12</f>
        <v>0</v>
      </c>
      <c r="R261" s="35">
        <f>SUMIFS(СВЦЭМ!$H$34:$H$777,СВЦЭМ!$A$34:$A$777,$A261,СВЦЭМ!$B$33:$B$776,R$260)+'СЕТ СН'!$F$12</f>
        <v>0</v>
      </c>
      <c r="S261" s="35">
        <f>SUMIFS(СВЦЭМ!$H$34:$H$777,СВЦЭМ!$A$34:$A$777,$A261,СВЦЭМ!$B$33:$B$776,S$260)+'СЕТ СН'!$F$12</f>
        <v>0</v>
      </c>
      <c r="T261" s="35">
        <f>SUMIFS(СВЦЭМ!$H$34:$H$777,СВЦЭМ!$A$34:$A$777,$A261,СВЦЭМ!$B$33:$B$776,T$260)+'СЕТ СН'!$F$12</f>
        <v>0</v>
      </c>
      <c r="U261" s="35">
        <f>SUMIFS(СВЦЭМ!$H$34:$H$777,СВЦЭМ!$A$34:$A$777,$A261,СВЦЭМ!$B$33:$B$776,U$260)+'СЕТ СН'!$F$12</f>
        <v>0</v>
      </c>
      <c r="V261" s="35">
        <f>SUMIFS(СВЦЭМ!$H$34:$H$777,СВЦЭМ!$A$34:$A$777,$A261,СВЦЭМ!$B$33:$B$776,V$260)+'СЕТ СН'!$F$12</f>
        <v>0</v>
      </c>
      <c r="W261" s="35">
        <f>SUMIFS(СВЦЭМ!$H$34:$H$777,СВЦЭМ!$A$34:$A$777,$A261,СВЦЭМ!$B$33:$B$776,W$260)+'СЕТ СН'!$F$12</f>
        <v>0</v>
      </c>
      <c r="X261" s="35">
        <f>SUMIFS(СВЦЭМ!$H$34:$H$777,СВЦЭМ!$A$34:$A$777,$A261,СВЦЭМ!$B$33:$B$776,X$260)+'СЕТ СН'!$F$12</f>
        <v>0</v>
      </c>
      <c r="Y261" s="35">
        <f>SUMIFS(СВЦЭМ!$H$34:$H$777,СВЦЭМ!$A$34:$A$777,$A261,СВЦЭМ!$B$33:$B$776,Y$260)+'СЕТ СН'!$F$12</f>
        <v>0</v>
      </c>
      <c r="AA261" s="44"/>
    </row>
    <row r="262" spans="1:27" ht="15.75" hidden="1" x14ac:dyDescent="0.2">
      <c r="A262" s="34">
        <f>A261+1</f>
        <v>43587</v>
      </c>
      <c r="B262" s="35">
        <f>SUMIFS(СВЦЭМ!$H$34:$H$777,СВЦЭМ!$A$34:$A$777,$A262,СВЦЭМ!$B$33:$B$776,B$260)+'СЕТ СН'!$F$12</f>
        <v>0</v>
      </c>
      <c r="C262" s="35">
        <f>SUMIFS(СВЦЭМ!$H$34:$H$777,СВЦЭМ!$A$34:$A$777,$A262,СВЦЭМ!$B$33:$B$776,C$260)+'СЕТ СН'!$F$12</f>
        <v>0</v>
      </c>
      <c r="D262" s="35">
        <f>SUMIFS(СВЦЭМ!$H$34:$H$777,СВЦЭМ!$A$34:$A$777,$A262,СВЦЭМ!$B$33:$B$776,D$260)+'СЕТ СН'!$F$12</f>
        <v>0</v>
      </c>
      <c r="E262" s="35">
        <f>SUMIFS(СВЦЭМ!$H$34:$H$777,СВЦЭМ!$A$34:$A$777,$A262,СВЦЭМ!$B$33:$B$776,E$260)+'СЕТ СН'!$F$12</f>
        <v>0</v>
      </c>
      <c r="F262" s="35">
        <f>SUMIFS(СВЦЭМ!$H$34:$H$777,СВЦЭМ!$A$34:$A$777,$A262,СВЦЭМ!$B$33:$B$776,F$260)+'СЕТ СН'!$F$12</f>
        <v>0</v>
      </c>
      <c r="G262" s="35">
        <f>SUMIFS(СВЦЭМ!$H$34:$H$777,СВЦЭМ!$A$34:$A$777,$A262,СВЦЭМ!$B$33:$B$776,G$260)+'СЕТ СН'!$F$12</f>
        <v>0</v>
      </c>
      <c r="H262" s="35">
        <f>SUMIFS(СВЦЭМ!$H$34:$H$777,СВЦЭМ!$A$34:$A$777,$A262,СВЦЭМ!$B$33:$B$776,H$260)+'СЕТ СН'!$F$12</f>
        <v>0</v>
      </c>
      <c r="I262" s="35">
        <f>SUMIFS(СВЦЭМ!$H$34:$H$777,СВЦЭМ!$A$34:$A$777,$A262,СВЦЭМ!$B$33:$B$776,I$260)+'СЕТ СН'!$F$12</f>
        <v>0</v>
      </c>
      <c r="J262" s="35">
        <f>SUMIFS(СВЦЭМ!$H$34:$H$777,СВЦЭМ!$A$34:$A$777,$A262,СВЦЭМ!$B$33:$B$776,J$260)+'СЕТ СН'!$F$12</f>
        <v>0</v>
      </c>
      <c r="K262" s="35">
        <f>SUMIFS(СВЦЭМ!$H$34:$H$777,СВЦЭМ!$A$34:$A$777,$A262,СВЦЭМ!$B$33:$B$776,K$260)+'СЕТ СН'!$F$12</f>
        <v>0</v>
      </c>
      <c r="L262" s="35">
        <f>SUMIFS(СВЦЭМ!$H$34:$H$777,СВЦЭМ!$A$34:$A$777,$A262,СВЦЭМ!$B$33:$B$776,L$260)+'СЕТ СН'!$F$12</f>
        <v>0</v>
      </c>
      <c r="M262" s="35">
        <f>SUMIFS(СВЦЭМ!$H$34:$H$777,СВЦЭМ!$A$34:$A$777,$A262,СВЦЭМ!$B$33:$B$776,M$260)+'СЕТ СН'!$F$12</f>
        <v>0</v>
      </c>
      <c r="N262" s="35">
        <f>SUMIFS(СВЦЭМ!$H$34:$H$777,СВЦЭМ!$A$34:$A$777,$A262,СВЦЭМ!$B$33:$B$776,N$260)+'СЕТ СН'!$F$12</f>
        <v>0</v>
      </c>
      <c r="O262" s="35">
        <f>SUMIFS(СВЦЭМ!$H$34:$H$777,СВЦЭМ!$A$34:$A$777,$A262,СВЦЭМ!$B$33:$B$776,O$260)+'СЕТ СН'!$F$12</f>
        <v>0</v>
      </c>
      <c r="P262" s="35">
        <f>SUMIFS(СВЦЭМ!$H$34:$H$777,СВЦЭМ!$A$34:$A$777,$A262,СВЦЭМ!$B$33:$B$776,P$260)+'СЕТ СН'!$F$12</f>
        <v>0</v>
      </c>
      <c r="Q262" s="35">
        <f>SUMIFS(СВЦЭМ!$H$34:$H$777,СВЦЭМ!$A$34:$A$777,$A262,СВЦЭМ!$B$33:$B$776,Q$260)+'СЕТ СН'!$F$12</f>
        <v>0</v>
      </c>
      <c r="R262" s="35">
        <f>SUMIFS(СВЦЭМ!$H$34:$H$777,СВЦЭМ!$A$34:$A$777,$A262,СВЦЭМ!$B$33:$B$776,R$260)+'СЕТ СН'!$F$12</f>
        <v>0</v>
      </c>
      <c r="S262" s="35">
        <f>SUMIFS(СВЦЭМ!$H$34:$H$777,СВЦЭМ!$A$34:$A$777,$A262,СВЦЭМ!$B$33:$B$776,S$260)+'СЕТ СН'!$F$12</f>
        <v>0</v>
      </c>
      <c r="T262" s="35">
        <f>SUMIFS(СВЦЭМ!$H$34:$H$777,СВЦЭМ!$A$34:$A$777,$A262,СВЦЭМ!$B$33:$B$776,T$260)+'СЕТ СН'!$F$12</f>
        <v>0</v>
      </c>
      <c r="U262" s="35">
        <f>SUMIFS(СВЦЭМ!$H$34:$H$777,СВЦЭМ!$A$34:$A$777,$A262,СВЦЭМ!$B$33:$B$776,U$260)+'СЕТ СН'!$F$12</f>
        <v>0</v>
      </c>
      <c r="V262" s="35">
        <f>SUMIFS(СВЦЭМ!$H$34:$H$777,СВЦЭМ!$A$34:$A$777,$A262,СВЦЭМ!$B$33:$B$776,V$260)+'СЕТ СН'!$F$12</f>
        <v>0</v>
      </c>
      <c r="W262" s="35">
        <f>SUMIFS(СВЦЭМ!$H$34:$H$777,СВЦЭМ!$A$34:$A$777,$A262,СВЦЭМ!$B$33:$B$776,W$260)+'СЕТ СН'!$F$12</f>
        <v>0</v>
      </c>
      <c r="X262" s="35">
        <f>SUMIFS(СВЦЭМ!$H$34:$H$777,СВЦЭМ!$A$34:$A$777,$A262,СВЦЭМ!$B$33:$B$776,X$260)+'СЕТ СН'!$F$12</f>
        <v>0</v>
      </c>
      <c r="Y262" s="35">
        <f>SUMIFS(СВЦЭМ!$H$34:$H$777,СВЦЭМ!$A$34:$A$777,$A262,СВЦЭМ!$B$33:$B$776,Y$260)+'СЕТ СН'!$F$12</f>
        <v>0</v>
      </c>
    </row>
    <row r="263" spans="1:27" ht="15.75" hidden="1" x14ac:dyDescent="0.2">
      <c r="A263" s="34">
        <f t="shared" ref="A263:A291" si="7">A262+1</f>
        <v>43588</v>
      </c>
      <c r="B263" s="35">
        <f>SUMIFS(СВЦЭМ!$H$34:$H$777,СВЦЭМ!$A$34:$A$777,$A263,СВЦЭМ!$B$33:$B$776,B$260)+'СЕТ СН'!$F$12</f>
        <v>0</v>
      </c>
      <c r="C263" s="35">
        <f>SUMIFS(СВЦЭМ!$H$34:$H$777,СВЦЭМ!$A$34:$A$777,$A263,СВЦЭМ!$B$33:$B$776,C$260)+'СЕТ СН'!$F$12</f>
        <v>0</v>
      </c>
      <c r="D263" s="35">
        <f>SUMIFS(СВЦЭМ!$H$34:$H$777,СВЦЭМ!$A$34:$A$777,$A263,СВЦЭМ!$B$33:$B$776,D$260)+'СЕТ СН'!$F$12</f>
        <v>0</v>
      </c>
      <c r="E263" s="35">
        <f>SUMIFS(СВЦЭМ!$H$34:$H$777,СВЦЭМ!$A$34:$A$777,$A263,СВЦЭМ!$B$33:$B$776,E$260)+'СЕТ СН'!$F$12</f>
        <v>0</v>
      </c>
      <c r="F263" s="35">
        <f>SUMIFS(СВЦЭМ!$H$34:$H$777,СВЦЭМ!$A$34:$A$777,$A263,СВЦЭМ!$B$33:$B$776,F$260)+'СЕТ СН'!$F$12</f>
        <v>0</v>
      </c>
      <c r="G263" s="35">
        <f>SUMIFS(СВЦЭМ!$H$34:$H$777,СВЦЭМ!$A$34:$A$777,$A263,СВЦЭМ!$B$33:$B$776,G$260)+'СЕТ СН'!$F$12</f>
        <v>0</v>
      </c>
      <c r="H263" s="35">
        <f>SUMIFS(СВЦЭМ!$H$34:$H$777,СВЦЭМ!$A$34:$A$777,$A263,СВЦЭМ!$B$33:$B$776,H$260)+'СЕТ СН'!$F$12</f>
        <v>0</v>
      </c>
      <c r="I263" s="35">
        <f>SUMIFS(СВЦЭМ!$H$34:$H$777,СВЦЭМ!$A$34:$A$777,$A263,СВЦЭМ!$B$33:$B$776,I$260)+'СЕТ СН'!$F$12</f>
        <v>0</v>
      </c>
      <c r="J263" s="35">
        <f>SUMIFS(СВЦЭМ!$H$34:$H$777,СВЦЭМ!$A$34:$A$777,$A263,СВЦЭМ!$B$33:$B$776,J$260)+'СЕТ СН'!$F$12</f>
        <v>0</v>
      </c>
      <c r="K263" s="35">
        <f>SUMIFS(СВЦЭМ!$H$34:$H$777,СВЦЭМ!$A$34:$A$777,$A263,СВЦЭМ!$B$33:$B$776,K$260)+'СЕТ СН'!$F$12</f>
        <v>0</v>
      </c>
      <c r="L263" s="35">
        <f>SUMIFS(СВЦЭМ!$H$34:$H$777,СВЦЭМ!$A$34:$A$777,$A263,СВЦЭМ!$B$33:$B$776,L$260)+'СЕТ СН'!$F$12</f>
        <v>0</v>
      </c>
      <c r="M263" s="35">
        <f>SUMIFS(СВЦЭМ!$H$34:$H$777,СВЦЭМ!$A$34:$A$777,$A263,СВЦЭМ!$B$33:$B$776,M$260)+'СЕТ СН'!$F$12</f>
        <v>0</v>
      </c>
      <c r="N263" s="35">
        <f>SUMIFS(СВЦЭМ!$H$34:$H$777,СВЦЭМ!$A$34:$A$777,$A263,СВЦЭМ!$B$33:$B$776,N$260)+'СЕТ СН'!$F$12</f>
        <v>0</v>
      </c>
      <c r="O263" s="35">
        <f>SUMIFS(СВЦЭМ!$H$34:$H$777,СВЦЭМ!$A$34:$A$777,$A263,СВЦЭМ!$B$33:$B$776,O$260)+'СЕТ СН'!$F$12</f>
        <v>0</v>
      </c>
      <c r="P263" s="35">
        <f>SUMIFS(СВЦЭМ!$H$34:$H$777,СВЦЭМ!$A$34:$A$777,$A263,СВЦЭМ!$B$33:$B$776,P$260)+'СЕТ СН'!$F$12</f>
        <v>0</v>
      </c>
      <c r="Q263" s="35">
        <f>SUMIFS(СВЦЭМ!$H$34:$H$777,СВЦЭМ!$A$34:$A$777,$A263,СВЦЭМ!$B$33:$B$776,Q$260)+'СЕТ СН'!$F$12</f>
        <v>0</v>
      </c>
      <c r="R263" s="35">
        <f>SUMIFS(СВЦЭМ!$H$34:$H$777,СВЦЭМ!$A$34:$A$777,$A263,СВЦЭМ!$B$33:$B$776,R$260)+'СЕТ СН'!$F$12</f>
        <v>0</v>
      </c>
      <c r="S263" s="35">
        <f>SUMIFS(СВЦЭМ!$H$34:$H$777,СВЦЭМ!$A$34:$A$777,$A263,СВЦЭМ!$B$33:$B$776,S$260)+'СЕТ СН'!$F$12</f>
        <v>0</v>
      </c>
      <c r="T263" s="35">
        <f>SUMIFS(СВЦЭМ!$H$34:$H$777,СВЦЭМ!$A$34:$A$777,$A263,СВЦЭМ!$B$33:$B$776,T$260)+'СЕТ СН'!$F$12</f>
        <v>0</v>
      </c>
      <c r="U263" s="35">
        <f>SUMIFS(СВЦЭМ!$H$34:$H$777,СВЦЭМ!$A$34:$A$777,$A263,СВЦЭМ!$B$33:$B$776,U$260)+'СЕТ СН'!$F$12</f>
        <v>0</v>
      </c>
      <c r="V263" s="35">
        <f>SUMIFS(СВЦЭМ!$H$34:$H$777,СВЦЭМ!$A$34:$A$777,$A263,СВЦЭМ!$B$33:$B$776,V$260)+'СЕТ СН'!$F$12</f>
        <v>0</v>
      </c>
      <c r="W263" s="35">
        <f>SUMIFS(СВЦЭМ!$H$34:$H$777,СВЦЭМ!$A$34:$A$777,$A263,СВЦЭМ!$B$33:$B$776,W$260)+'СЕТ СН'!$F$12</f>
        <v>0</v>
      </c>
      <c r="X263" s="35">
        <f>SUMIFS(СВЦЭМ!$H$34:$H$777,СВЦЭМ!$A$34:$A$777,$A263,СВЦЭМ!$B$33:$B$776,X$260)+'СЕТ СН'!$F$12</f>
        <v>0</v>
      </c>
      <c r="Y263" s="35">
        <f>SUMIFS(СВЦЭМ!$H$34:$H$777,СВЦЭМ!$A$34:$A$777,$A263,СВЦЭМ!$B$33:$B$776,Y$260)+'СЕТ СН'!$F$12</f>
        <v>0</v>
      </c>
    </row>
    <row r="264" spans="1:27" ht="15.75" hidden="1" x14ac:dyDescent="0.2">
      <c r="A264" s="34">
        <f t="shared" si="7"/>
        <v>43589</v>
      </c>
      <c r="B264" s="35">
        <f>SUMIFS(СВЦЭМ!$H$34:$H$777,СВЦЭМ!$A$34:$A$777,$A264,СВЦЭМ!$B$33:$B$776,B$260)+'СЕТ СН'!$F$12</f>
        <v>0</v>
      </c>
      <c r="C264" s="35">
        <f>SUMIFS(СВЦЭМ!$H$34:$H$777,СВЦЭМ!$A$34:$A$777,$A264,СВЦЭМ!$B$33:$B$776,C$260)+'СЕТ СН'!$F$12</f>
        <v>0</v>
      </c>
      <c r="D264" s="35">
        <f>SUMIFS(СВЦЭМ!$H$34:$H$777,СВЦЭМ!$A$34:$A$777,$A264,СВЦЭМ!$B$33:$B$776,D$260)+'СЕТ СН'!$F$12</f>
        <v>0</v>
      </c>
      <c r="E264" s="35">
        <f>SUMIFS(СВЦЭМ!$H$34:$H$777,СВЦЭМ!$A$34:$A$777,$A264,СВЦЭМ!$B$33:$B$776,E$260)+'СЕТ СН'!$F$12</f>
        <v>0</v>
      </c>
      <c r="F264" s="35">
        <f>SUMIFS(СВЦЭМ!$H$34:$H$777,СВЦЭМ!$A$34:$A$777,$A264,СВЦЭМ!$B$33:$B$776,F$260)+'СЕТ СН'!$F$12</f>
        <v>0</v>
      </c>
      <c r="G264" s="35">
        <f>SUMIFS(СВЦЭМ!$H$34:$H$777,СВЦЭМ!$A$34:$A$777,$A264,СВЦЭМ!$B$33:$B$776,G$260)+'СЕТ СН'!$F$12</f>
        <v>0</v>
      </c>
      <c r="H264" s="35">
        <f>SUMIFS(СВЦЭМ!$H$34:$H$777,СВЦЭМ!$A$34:$A$777,$A264,СВЦЭМ!$B$33:$B$776,H$260)+'СЕТ СН'!$F$12</f>
        <v>0</v>
      </c>
      <c r="I264" s="35">
        <f>SUMIFS(СВЦЭМ!$H$34:$H$777,СВЦЭМ!$A$34:$A$777,$A264,СВЦЭМ!$B$33:$B$776,I$260)+'СЕТ СН'!$F$12</f>
        <v>0</v>
      </c>
      <c r="J264" s="35">
        <f>SUMIFS(СВЦЭМ!$H$34:$H$777,СВЦЭМ!$A$34:$A$777,$A264,СВЦЭМ!$B$33:$B$776,J$260)+'СЕТ СН'!$F$12</f>
        <v>0</v>
      </c>
      <c r="K264" s="35">
        <f>SUMIFS(СВЦЭМ!$H$34:$H$777,СВЦЭМ!$A$34:$A$777,$A264,СВЦЭМ!$B$33:$B$776,K$260)+'СЕТ СН'!$F$12</f>
        <v>0</v>
      </c>
      <c r="L264" s="35">
        <f>SUMIFS(СВЦЭМ!$H$34:$H$777,СВЦЭМ!$A$34:$A$777,$A264,СВЦЭМ!$B$33:$B$776,L$260)+'СЕТ СН'!$F$12</f>
        <v>0</v>
      </c>
      <c r="M264" s="35">
        <f>SUMIFS(СВЦЭМ!$H$34:$H$777,СВЦЭМ!$A$34:$A$777,$A264,СВЦЭМ!$B$33:$B$776,M$260)+'СЕТ СН'!$F$12</f>
        <v>0</v>
      </c>
      <c r="N264" s="35">
        <f>SUMIFS(СВЦЭМ!$H$34:$H$777,СВЦЭМ!$A$34:$A$777,$A264,СВЦЭМ!$B$33:$B$776,N$260)+'СЕТ СН'!$F$12</f>
        <v>0</v>
      </c>
      <c r="O264" s="35">
        <f>SUMIFS(СВЦЭМ!$H$34:$H$777,СВЦЭМ!$A$34:$A$777,$A264,СВЦЭМ!$B$33:$B$776,O$260)+'СЕТ СН'!$F$12</f>
        <v>0</v>
      </c>
      <c r="P264" s="35">
        <f>SUMIFS(СВЦЭМ!$H$34:$H$777,СВЦЭМ!$A$34:$A$777,$A264,СВЦЭМ!$B$33:$B$776,P$260)+'СЕТ СН'!$F$12</f>
        <v>0</v>
      </c>
      <c r="Q264" s="35">
        <f>SUMIFS(СВЦЭМ!$H$34:$H$777,СВЦЭМ!$A$34:$A$777,$A264,СВЦЭМ!$B$33:$B$776,Q$260)+'СЕТ СН'!$F$12</f>
        <v>0</v>
      </c>
      <c r="R264" s="35">
        <f>SUMIFS(СВЦЭМ!$H$34:$H$777,СВЦЭМ!$A$34:$A$777,$A264,СВЦЭМ!$B$33:$B$776,R$260)+'СЕТ СН'!$F$12</f>
        <v>0</v>
      </c>
      <c r="S264" s="35">
        <f>SUMIFS(СВЦЭМ!$H$34:$H$777,СВЦЭМ!$A$34:$A$777,$A264,СВЦЭМ!$B$33:$B$776,S$260)+'СЕТ СН'!$F$12</f>
        <v>0</v>
      </c>
      <c r="T264" s="35">
        <f>SUMIFS(СВЦЭМ!$H$34:$H$777,СВЦЭМ!$A$34:$A$777,$A264,СВЦЭМ!$B$33:$B$776,T$260)+'СЕТ СН'!$F$12</f>
        <v>0</v>
      </c>
      <c r="U264" s="35">
        <f>SUMIFS(СВЦЭМ!$H$34:$H$777,СВЦЭМ!$A$34:$A$777,$A264,СВЦЭМ!$B$33:$B$776,U$260)+'СЕТ СН'!$F$12</f>
        <v>0</v>
      </c>
      <c r="V264" s="35">
        <f>SUMIFS(СВЦЭМ!$H$34:$H$777,СВЦЭМ!$A$34:$A$777,$A264,СВЦЭМ!$B$33:$B$776,V$260)+'СЕТ СН'!$F$12</f>
        <v>0</v>
      </c>
      <c r="W264" s="35">
        <f>SUMIFS(СВЦЭМ!$H$34:$H$777,СВЦЭМ!$A$34:$A$777,$A264,СВЦЭМ!$B$33:$B$776,W$260)+'СЕТ СН'!$F$12</f>
        <v>0</v>
      </c>
      <c r="X264" s="35">
        <f>SUMIFS(СВЦЭМ!$H$34:$H$777,СВЦЭМ!$A$34:$A$777,$A264,СВЦЭМ!$B$33:$B$776,X$260)+'СЕТ СН'!$F$12</f>
        <v>0</v>
      </c>
      <c r="Y264" s="35">
        <f>SUMIFS(СВЦЭМ!$H$34:$H$777,СВЦЭМ!$A$34:$A$777,$A264,СВЦЭМ!$B$33:$B$776,Y$260)+'СЕТ СН'!$F$12</f>
        <v>0</v>
      </c>
    </row>
    <row r="265" spans="1:27" ht="15.75" hidden="1" x14ac:dyDescent="0.2">
      <c r="A265" s="34">
        <f t="shared" si="7"/>
        <v>43590</v>
      </c>
      <c r="B265" s="35">
        <f>SUMIFS(СВЦЭМ!$H$34:$H$777,СВЦЭМ!$A$34:$A$777,$A265,СВЦЭМ!$B$33:$B$776,B$260)+'СЕТ СН'!$F$12</f>
        <v>0</v>
      </c>
      <c r="C265" s="35">
        <f>SUMIFS(СВЦЭМ!$H$34:$H$777,СВЦЭМ!$A$34:$A$777,$A265,СВЦЭМ!$B$33:$B$776,C$260)+'СЕТ СН'!$F$12</f>
        <v>0</v>
      </c>
      <c r="D265" s="35">
        <f>SUMIFS(СВЦЭМ!$H$34:$H$777,СВЦЭМ!$A$34:$A$777,$A265,СВЦЭМ!$B$33:$B$776,D$260)+'СЕТ СН'!$F$12</f>
        <v>0</v>
      </c>
      <c r="E265" s="35">
        <f>SUMIFS(СВЦЭМ!$H$34:$H$777,СВЦЭМ!$A$34:$A$777,$A265,СВЦЭМ!$B$33:$B$776,E$260)+'СЕТ СН'!$F$12</f>
        <v>0</v>
      </c>
      <c r="F265" s="35">
        <f>SUMIFS(СВЦЭМ!$H$34:$H$777,СВЦЭМ!$A$34:$A$777,$A265,СВЦЭМ!$B$33:$B$776,F$260)+'СЕТ СН'!$F$12</f>
        <v>0</v>
      </c>
      <c r="G265" s="35">
        <f>SUMIFS(СВЦЭМ!$H$34:$H$777,СВЦЭМ!$A$34:$A$777,$A265,СВЦЭМ!$B$33:$B$776,G$260)+'СЕТ СН'!$F$12</f>
        <v>0</v>
      </c>
      <c r="H265" s="35">
        <f>SUMIFS(СВЦЭМ!$H$34:$H$777,СВЦЭМ!$A$34:$A$777,$A265,СВЦЭМ!$B$33:$B$776,H$260)+'СЕТ СН'!$F$12</f>
        <v>0</v>
      </c>
      <c r="I265" s="35">
        <f>SUMIFS(СВЦЭМ!$H$34:$H$777,СВЦЭМ!$A$34:$A$777,$A265,СВЦЭМ!$B$33:$B$776,I$260)+'СЕТ СН'!$F$12</f>
        <v>0</v>
      </c>
      <c r="J265" s="35">
        <f>SUMIFS(СВЦЭМ!$H$34:$H$777,СВЦЭМ!$A$34:$A$777,$A265,СВЦЭМ!$B$33:$B$776,J$260)+'СЕТ СН'!$F$12</f>
        <v>0</v>
      </c>
      <c r="K265" s="35">
        <f>SUMIFS(СВЦЭМ!$H$34:$H$777,СВЦЭМ!$A$34:$A$777,$A265,СВЦЭМ!$B$33:$B$776,K$260)+'СЕТ СН'!$F$12</f>
        <v>0</v>
      </c>
      <c r="L265" s="35">
        <f>SUMIFS(СВЦЭМ!$H$34:$H$777,СВЦЭМ!$A$34:$A$777,$A265,СВЦЭМ!$B$33:$B$776,L$260)+'СЕТ СН'!$F$12</f>
        <v>0</v>
      </c>
      <c r="M265" s="35">
        <f>SUMIFS(СВЦЭМ!$H$34:$H$777,СВЦЭМ!$A$34:$A$777,$A265,СВЦЭМ!$B$33:$B$776,M$260)+'СЕТ СН'!$F$12</f>
        <v>0</v>
      </c>
      <c r="N265" s="35">
        <f>SUMIFS(СВЦЭМ!$H$34:$H$777,СВЦЭМ!$A$34:$A$777,$A265,СВЦЭМ!$B$33:$B$776,N$260)+'СЕТ СН'!$F$12</f>
        <v>0</v>
      </c>
      <c r="O265" s="35">
        <f>SUMIFS(СВЦЭМ!$H$34:$H$777,СВЦЭМ!$A$34:$A$777,$A265,СВЦЭМ!$B$33:$B$776,O$260)+'СЕТ СН'!$F$12</f>
        <v>0</v>
      </c>
      <c r="P265" s="35">
        <f>SUMIFS(СВЦЭМ!$H$34:$H$777,СВЦЭМ!$A$34:$A$777,$A265,СВЦЭМ!$B$33:$B$776,P$260)+'СЕТ СН'!$F$12</f>
        <v>0</v>
      </c>
      <c r="Q265" s="35">
        <f>SUMIFS(СВЦЭМ!$H$34:$H$777,СВЦЭМ!$A$34:$A$777,$A265,СВЦЭМ!$B$33:$B$776,Q$260)+'СЕТ СН'!$F$12</f>
        <v>0</v>
      </c>
      <c r="R265" s="35">
        <f>SUMIFS(СВЦЭМ!$H$34:$H$777,СВЦЭМ!$A$34:$A$777,$A265,СВЦЭМ!$B$33:$B$776,R$260)+'СЕТ СН'!$F$12</f>
        <v>0</v>
      </c>
      <c r="S265" s="35">
        <f>SUMIFS(СВЦЭМ!$H$34:$H$777,СВЦЭМ!$A$34:$A$777,$A265,СВЦЭМ!$B$33:$B$776,S$260)+'СЕТ СН'!$F$12</f>
        <v>0</v>
      </c>
      <c r="T265" s="35">
        <f>SUMIFS(СВЦЭМ!$H$34:$H$777,СВЦЭМ!$A$34:$A$777,$A265,СВЦЭМ!$B$33:$B$776,T$260)+'СЕТ СН'!$F$12</f>
        <v>0</v>
      </c>
      <c r="U265" s="35">
        <f>SUMIFS(СВЦЭМ!$H$34:$H$777,СВЦЭМ!$A$34:$A$777,$A265,СВЦЭМ!$B$33:$B$776,U$260)+'СЕТ СН'!$F$12</f>
        <v>0</v>
      </c>
      <c r="V265" s="35">
        <f>SUMIFS(СВЦЭМ!$H$34:$H$777,СВЦЭМ!$A$34:$A$777,$A265,СВЦЭМ!$B$33:$B$776,V$260)+'СЕТ СН'!$F$12</f>
        <v>0</v>
      </c>
      <c r="W265" s="35">
        <f>SUMIFS(СВЦЭМ!$H$34:$H$777,СВЦЭМ!$A$34:$A$777,$A265,СВЦЭМ!$B$33:$B$776,W$260)+'СЕТ СН'!$F$12</f>
        <v>0</v>
      </c>
      <c r="X265" s="35">
        <f>SUMIFS(СВЦЭМ!$H$34:$H$777,СВЦЭМ!$A$34:$A$777,$A265,СВЦЭМ!$B$33:$B$776,X$260)+'СЕТ СН'!$F$12</f>
        <v>0</v>
      </c>
      <c r="Y265" s="35">
        <f>SUMIFS(СВЦЭМ!$H$34:$H$777,СВЦЭМ!$A$34:$A$777,$A265,СВЦЭМ!$B$33:$B$776,Y$260)+'СЕТ СН'!$F$12</f>
        <v>0</v>
      </c>
    </row>
    <row r="266" spans="1:27" ht="15.75" hidden="1" x14ac:dyDescent="0.2">
      <c r="A266" s="34">
        <f t="shared" si="7"/>
        <v>43591</v>
      </c>
      <c r="B266" s="35">
        <f>SUMIFS(СВЦЭМ!$H$34:$H$777,СВЦЭМ!$A$34:$A$777,$A266,СВЦЭМ!$B$33:$B$776,B$260)+'СЕТ СН'!$F$12</f>
        <v>0</v>
      </c>
      <c r="C266" s="35">
        <f>SUMIFS(СВЦЭМ!$H$34:$H$777,СВЦЭМ!$A$34:$A$777,$A266,СВЦЭМ!$B$33:$B$776,C$260)+'СЕТ СН'!$F$12</f>
        <v>0</v>
      </c>
      <c r="D266" s="35">
        <f>SUMIFS(СВЦЭМ!$H$34:$H$777,СВЦЭМ!$A$34:$A$777,$A266,СВЦЭМ!$B$33:$B$776,D$260)+'СЕТ СН'!$F$12</f>
        <v>0</v>
      </c>
      <c r="E266" s="35">
        <f>SUMIFS(СВЦЭМ!$H$34:$H$777,СВЦЭМ!$A$34:$A$777,$A266,СВЦЭМ!$B$33:$B$776,E$260)+'СЕТ СН'!$F$12</f>
        <v>0</v>
      </c>
      <c r="F266" s="35">
        <f>SUMIFS(СВЦЭМ!$H$34:$H$777,СВЦЭМ!$A$34:$A$777,$A266,СВЦЭМ!$B$33:$B$776,F$260)+'СЕТ СН'!$F$12</f>
        <v>0</v>
      </c>
      <c r="G266" s="35">
        <f>SUMIFS(СВЦЭМ!$H$34:$H$777,СВЦЭМ!$A$34:$A$777,$A266,СВЦЭМ!$B$33:$B$776,G$260)+'СЕТ СН'!$F$12</f>
        <v>0</v>
      </c>
      <c r="H266" s="35">
        <f>SUMIFS(СВЦЭМ!$H$34:$H$777,СВЦЭМ!$A$34:$A$777,$A266,СВЦЭМ!$B$33:$B$776,H$260)+'СЕТ СН'!$F$12</f>
        <v>0</v>
      </c>
      <c r="I266" s="35">
        <f>SUMIFS(СВЦЭМ!$H$34:$H$777,СВЦЭМ!$A$34:$A$777,$A266,СВЦЭМ!$B$33:$B$776,I$260)+'СЕТ СН'!$F$12</f>
        <v>0</v>
      </c>
      <c r="J266" s="35">
        <f>SUMIFS(СВЦЭМ!$H$34:$H$777,СВЦЭМ!$A$34:$A$777,$A266,СВЦЭМ!$B$33:$B$776,J$260)+'СЕТ СН'!$F$12</f>
        <v>0</v>
      </c>
      <c r="K266" s="35">
        <f>SUMIFS(СВЦЭМ!$H$34:$H$777,СВЦЭМ!$A$34:$A$777,$A266,СВЦЭМ!$B$33:$B$776,K$260)+'СЕТ СН'!$F$12</f>
        <v>0</v>
      </c>
      <c r="L266" s="35">
        <f>SUMIFS(СВЦЭМ!$H$34:$H$777,СВЦЭМ!$A$34:$A$777,$A266,СВЦЭМ!$B$33:$B$776,L$260)+'СЕТ СН'!$F$12</f>
        <v>0</v>
      </c>
      <c r="M266" s="35">
        <f>SUMIFS(СВЦЭМ!$H$34:$H$777,СВЦЭМ!$A$34:$A$777,$A266,СВЦЭМ!$B$33:$B$776,M$260)+'СЕТ СН'!$F$12</f>
        <v>0</v>
      </c>
      <c r="N266" s="35">
        <f>SUMIFS(СВЦЭМ!$H$34:$H$777,СВЦЭМ!$A$34:$A$777,$A266,СВЦЭМ!$B$33:$B$776,N$260)+'СЕТ СН'!$F$12</f>
        <v>0</v>
      </c>
      <c r="O266" s="35">
        <f>SUMIFS(СВЦЭМ!$H$34:$H$777,СВЦЭМ!$A$34:$A$777,$A266,СВЦЭМ!$B$33:$B$776,O$260)+'СЕТ СН'!$F$12</f>
        <v>0</v>
      </c>
      <c r="P266" s="35">
        <f>SUMIFS(СВЦЭМ!$H$34:$H$777,СВЦЭМ!$A$34:$A$777,$A266,СВЦЭМ!$B$33:$B$776,P$260)+'СЕТ СН'!$F$12</f>
        <v>0</v>
      </c>
      <c r="Q266" s="35">
        <f>SUMIFS(СВЦЭМ!$H$34:$H$777,СВЦЭМ!$A$34:$A$777,$A266,СВЦЭМ!$B$33:$B$776,Q$260)+'СЕТ СН'!$F$12</f>
        <v>0</v>
      </c>
      <c r="R266" s="35">
        <f>SUMIFS(СВЦЭМ!$H$34:$H$777,СВЦЭМ!$A$34:$A$777,$A266,СВЦЭМ!$B$33:$B$776,R$260)+'СЕТ СН'!$F$12</f>
        <v>0</v>
      </c>
      <c r="S266" s="35">
        <f>SUMIFS(СВЦЭМ!$H$34:$H$777,СВЦЭМ!$A$34:$A$777,$A266,СВЦЭМ!$B$33:$B$776,S$260)+'СЕТ СН'!$F$12</f>
        <v>0</v>
      </c>
      <c r="T266" s="35">
        <f>SUMIFS(СВЦЭМ!$H$34:$H$777,СВЦЭМ!$A$34:$A$777,$A266,СВЦЭМ!$B$33:$B$776,T$260)+'СЕТ СН'!$F$12</f>
        <v>0</v>
      </c>
      <c r="U266" s="35">
        <f>SUMIFS(СВЦЭМ!$H$34:$H$777,СВЦЭМ!$A$34:$A$777,$A266,СВЦЭМ!$B$33:$B$776,U$260)+'СЕТ СН'!$F$12</f>
        <v>0</v>
      </c>
      <c r="V266" s="35">
        <f>SUMIFS(СВЦЭМ!$H$34:$H$777,СВЦЭМ!$A$34:$A$777,$A266,СВЦЭМ!$B$33:$B$776,V$260)+'СЕТ СН'!$F$12</f>
        <v>0</v>
      </c>
      <c r="W266" s="35">
        <f>SUMIFS(СВЦЭМ!$H$34:$H$777,СВЦЭМ!$A$34:$A$777,$A266,СВЦЭМ!$B$33:$B$776,W$260)+'СЕТ СН'!$F$12</f>
        <v>0</v>
      </c>
      <c r="X266" s="35">
        <f>SUMIFS(СВЦЭМ!$H$34:$H$777,СВЦЭМ!$A$34:$A$777,$A266,СВЦЭМ!$B$33:$B$776,X$260)+'СЕТ СН'!$F$12</f>
        <v>0</v>
      </c>
      <c r="Y266" s="35">
        <f>SUMIFS(СВЦЭМ!$H$34:$H$777,СВЦЭМ!$A$34:$A$777,$A266,СВЦЭМ!$B$33:$B$776,Y$260)+'СЕТ СН'!$F$12</f>
        <v>0</v>
      </c>
    </row>
    <row r="267" spans="1:27" ht="15.75" hidden="1" x14ac:dyDescent="0.2">
      <c r="A267" s="34">
        <f t="shared" si="7"/>
        <v>43592</v>
      </c>
      <c r="B267" s="35">
        <f>SUMIFS(СВЦЭМ!$H$34:$H$777,СВЦЭМ!$A$34:$A$777,$A267,СВЦЭМ!$B$33:$B$776,B$260)+'СЕТ СН'!$F$12</f>
        <v>0</v>
      </c>
      <c r="C267" s="35">
        <f>SUMIFS(СВЦЭМ!$H$34:$H$777,СВЦЭМ!$A$34:$A$777,$A267,СВЦЭМ!$B$33:$B$776,C$260)+'СЕТ СН'!$F$12</f>
        <v>0</v>
      </c>
      <c r="D267" s="35">
        <f>SUMIFS(СВЦЭМ!$H$34:$H$777,СВЦЭМ!$A$34:$A$777,$A267,СВЦЭМ!$B$33:$B$776,D$260)+'СЕТ СН'!$F$12</f>
        <v>0</v>
      </c>
      <c r="E267" s="35">
        <f>SUMIFS(СВЦЭМ!$H$34:$H$777,СВЦЭМ!$A$34:$A$777,$A267,СВЦЭМ!$B$33:$B$776,E$260)+'СЕТ СН'!$F$12</f>
        <v>0</v>
      </c>
      <c r="F267" s="35">
        <f>SUMIFS(СВЦЭМ!$H$34:$H$777,СВЦЭМ!$A$34:$A$777,$A267,СВЦЭМ!$B$33:$B$776,F$260)+'СЕТ СН'!$F$12</f>
        <v>0</v>
      </c>
      <c r="G267" s="35">
        <f>SUMIFS(СВЦЭМ!$H$34:$H$777,СВЦЭМ!$A$34:$A$777,$A267,СВЦЭМ!$B$33:$B$776,G$260)+'СЕТ СН'!$F$12</f>
        <v>0</v>
      </c>
      <c r="H267" s="35">
        <f>SUMIFS(СВЦЭМ!$H$34:$H$777,СВЦЭМ!$A$34:$A$777,$A267,СВЦЭМ!$B$33:$B$776,H$260)+'СЕТ СН'!$F$12</f>
        <v>0</v>
      </c>
      <c r="I267" s="35">
        <f>SUMIFS(СВЦЭМ!$H$34:$H$777,СВЦЭМ!$A$34:$A$777,$A267,СВЦЭМ!$B$33:$B$776,I$260)+'СЕТ СН'!$F$12</f>
        <v>0</v>
      </c>
      <c r="J267" s="35">
        <f>SUMIFS(СВЦЭМ!$H$34:$H$777,СВЦЭМ!$A$34:$A$777,$A267,СВЦЭМ!$B$33:$B$776,J$260)+'СЕТ СН'!$F$12</f>
        <v>0</v>
      </c>
      <c r="K267" s="35">
        <f>SUMIFS(СВЦЭМ!$H$34:$H$777,СВЦЭМ!$A$34:$A$777,$A267,СВЦЭМ!$B$33:$B$776,K$260)+'СЕТ СН'!$F$12</f>
        <v>0</v>
      </c>
      <c r="L267" s="35">
        <f>SUMIFS(СВЦЭМ!$H$34:$H$777,СВЦЭМ!$A$34:$A$777,$A267,СВЦЭМ!$B$33:$B$776,L$260)+'СЕТ СН'!$F$12</f>
        <v>0</v>
      </c>
      <c r="M267" s="35">
        <f>SUMIFS(СВЦЭМ!$H$34:$H$777,СВЦЭМ!$A$34:$A$777,$A267,СВЦЭМ!$B$33:$B$776,M$260)+'СЕТ СН'!$F$12</f>
        <v>0</v>
      </c>
      <c r="N267" s="35">
        <f>SUMIFS(СВЦЭМ!$H$34:$H$777,СВЦЭМ!$A$34:$A$777,$A267,СВЦЭМ!$B$33:$B$776,N$260)+'СЕТ СН'!$F$12</f>
        <v>0</v>
      </c>
      <c r="O267" s="35">
        <f>SUMIFS(СВЦЭМ!$H$34:$H$777,СВЦЭМ!$A$34:$A$777,$A267,СВЦЭМ!$B$33:$B$776,O$260)+'СЕТ СН'!$F$12</f>
        <v>0</v>
      </c>
      <c r="P267" s="35">
        <f>SUMIFS(СВЦЭМ!$H$34:$H$777,СВЦЭМ!$A$34:$A$777,$A267,СВЦЭМ!$B$33:$B$776,P$260)+'СЕТ СН'!$F$12</f>
        <v>0</v>
      </c>
      <c r="Q267" s="35">
        <f>SUMIFS(СВЦЭМ!$H$34:$H$777,СВЦЭМ!$A$34:$A$777,$A267,СВЦЭМ!$B$33:$B$776,Q$260)+'СЕТ СН'!$F$12</f>
        <v>0</v>
      </c>
      <c r="R267" s="35">
        <f>SUMIFS(СВЦЭМ!$H$34:$H$777,СВЦЭМ!$A$34:$A$777,$A267,СВЦЭМ!$B$33:$B$776,R$260)+'СЕТ СН'!$F$12</f>
        <v>0</v>
      </c>
      <c r="S267" s="35">
        <f>SUMIFS(СВЦЭМ!$H$34:$H$777,СВЦЭМ!$A$34:$A$777,$A267,СВЦЭМ!$B$33:$B$776,S$260)+'СЕТ СН'!$F$12</f>
        <v>0</v>
      </c>
      <c r="T267" s="35">
        <f>SUMIFS(СВЦЭМ!$H$34:$H$777,СВЦЭМ!$A$34:$A$777,$A267,СВЦЭМ!$B$33:$B$776,T$260)+'СЕТ СН'!$F$12</f>
        <v>0</v>
      </c>
      <c r="U267" s="35">
        <f>SUMIFS(СВЦЭМ!$H$34:$H$777,СВЦЭМ!$A$34:$A$777,$A267,СВЦЭМ!$B$33:$B$776,U$260)+'СЕТ СН'!$F$12</f>
        <v>0</v>
      </c>
      <c r="V267" s="35">
        <f>SUMIFS(СВЦЭМ!$H$34:$H$777,СВЦЭМ!$A$34:$A$777,$A267,СВЦЭМ!$B$33:$B$776,V$260)+'СЕТ СН'!$F$12</f>
        <v>0</v>
      </c>
      <c r="W267" s="35">
        <f>SUMIFS(СВЦЭМ!$H$34:$H$777,СВЦЭМ!$A$34:$A$777,$A267,СВЦЭМ!$B$33:$B$776,W$260)+'СЕТ СН'!$F$12</f>
        <v>0</v>
      </c>
      <c r="X267" s="35">
        <f>SUMIFS(СВЦЭМ!$H$34:$H$777,СВЦЭМ!$A$34:$A$777,$A267,СВЦЭМ!$B$33:$B$776,X$260)+'СЕТ СН'!$F$12</f>
        <v>0</v>
      </c>
      <c r="Y267" s="35">
        <f>SUMIFS(СВЦЭМ!$H$34:$H$777,СВЦЭМ!$A$34:$A$777,$A267,СВЦЭМ!$B$33:$B$776,Y$260)+'СЕТ СН'!$F$12</f>
        <v>0</v>
      </c>
    </row>
    <row r="268" spans="1:27" ht="15.75" hidden="1" x14ac:dyDescent="0.2">
      <c r="A268" s="34">
        <f t="shared" si="7"/>
        <v>43593</v>
      </c>
      <c r="B268" s="35">
        <f>SUMIFS(СВЦЭМ!$H$34:$H$777,СВЦЭМ!$A$34:$A$777,$A268,СВЦЭМ!$B$33:$B$776,B$260)+'СЕТ СН'!$F$12</f>
        <v>0</v>
      </c>
      <c r="C268" s="35">
        <f>SUMIFS(СВЦЭМ!$H$34:$H$777,СВЦЭМ!$A$34:$A$777,$A268,СВЦЭМ!$B$33:$B$776,C$260)+'СЕТ СН'!$F$12</f>
        <v>0</v>
      </c>
      <c r="D268" s="35">
        <f>SUMIFS(СВЦЭМ!$H$34:$H$777,СВЦЭМ!$A$34:$A$777,$A268,СВЦЭМ!$B$33:$B$776,D$260)+'СЕТ СН'!$F$12</f>
        <v>0</v>
      </c>
      <c r="E268" s="35">
        <f>SUMIFS(СВЦЭМ!$H$34:$H$777,СВЦЭМ!$A$34:$A$777,$A268,СВЦЭМ!$B$33:$B$776,E$260)+'СЕТ СН'!$F$12</f>
        <v>0</v>
      </c>
      <c r="F268" s="35">
        <f>SUMIFS(СВЦЭМ!$H$34:$H$777,СВЦЭМ!$A$34:$A$777,$A268,СВЦЭМ!$B$33:$B$776,F$260)+'СЕТ СН'!$F$12</f>
        <v>0</v>
      </c>
      <c r="G268" s="35">
        <f>SUMIFS(СВЦЭМ!$H$34:$H$777,СВЦЭМ!$A$34:$A$777,$A268,СВЦЭМ!$B$33:$B$776,G$260)+'СЕТ СН'!$F$12</f>
        <v>0</v>
      </c>
      <c r="H268" s="35">
        <f>SUMIFS(СВЦЭМ!$H$34:$H$777,СВЦЭМ!$A$34:$A$777,$A268,СВЦЭМ!$B$33:$B$776,H$260)+'СЕТ СН'!$F$12</f>
        <v>0</v>
      </c>
      <c r="I268" s="35">
        <f>SUMIFS(СВЦЭМ!$H$34:$H$777,СВЦЭМ!$A$34:$A$777,$A268,СВЦЭМ!$B$33:$B$776,I$260)+'СЕТ СН'!$F$12</f>
        <v>0</v>
      </c>
      <c r="J268" s="35">
        <f>SUMIFS(СВЦЭМ!$H$34:$H$777,СВЦЭМ!$A$34:$A$777,$A268,СВЦЭМ!$B$33:$B$776,J$260)+'СЕТ СН'!$F$12</f>
        <v>0</v>
      </c>
      <c r="K268" s="35">
        <f>SUMIFS(СВЦЭМ!$H$34:$H$777,СВЦЭМ!$A$34:$A$777,$A268,СВЦЭМ!$B$33:$B$776,K$260)+'СЕТ СН'!$F$12</f>
        <v>0</v>
      </c>
      <c r="L268" s="35">
        <f>SUMIFS(СВЦЭМ!$H$34:$H$777,СВЦЭМ!$A$34:$A$777,$A268,СВЦЭМ!$B$33:$B$776,L$260)+'СЕТ СН'!$F$12</f>
        <v>0</v>
      </c>
      <c r="M268" s="35">
        <f>SUMIFS(СВЦЭМ!$H$34:$H$777,СВЦЭМ!$A$34:$A$777,$A268,СВЦЭМ!$B$33:$B$776,M$260)+'СЕТ СН'!$F$12</f>
        <v>0</v>
      </c>
      <c r="N268" s="35">
        <f>SUMIFS(СВЦЭМ!$H$34:$H$777,СВЦЭМ!$A$34:$A$777,$A268,СВЦЭМ!$B$33:$B$776,N$260)+'СЕТ СН'!$F$12</f>
        <v>0</v>
      </c>
      <c r="O268" s="35">
        <f>SUMIFS(СВЦЭМ!$H$34:$H$777,СВЦЭМ!$A$34:$A$777,$A268,СВЦЭМ!$B$33:$B$776,O$260)+'СЕТ СН'!$F$12</f>
        <v>0</v>
      </c>
      <c r="P268" s="35">
        <f>SUMIFS(СВЦЭМ!$H$34:$H$777,СВЦЭМ!$A$34:$A$777,$A268,СВЦЭМ!$B$33:$B$776,P$260)+'СЕТ СН'!$F$12</f>
        <v>0</v>
      </c>
      <c r="Q268" s="35">
        <f>SUMIFS(СВЦЭМ!$H$34:$H$777,СВЦЭМ!$A$34:$A$777,$A268,СВЦЭМ!$B$33:$B$776,Q$260)+'СЕТ СН'!$F$12</f>
        <v>0</v>
      </c>
      <c r="R268" s="35">
        <f>SUMIFS(СВЦЭМ!$H$34:$H$777,СВЦЭМ!$A$34:$A$777,$A268,СВЦЭМ!$B$33:$B$776,R$260)+'СЕТ СН'!$F$12</f>
        <v>0</v>
      </c>
      <c r="S268" s="35">
        <f>SUMIFS(СВЦЭМ!$H$34:$H$777,СВЦЭМ!$A$34:$A$777,$A268,СВЦЭМ!$B$33:$B$776,S$260)+'СЕТ СН'!$F$12</f>
        <v>0</v>
      </c>
      <c r="T268" s="35">
        <f>SUMIFS(СВЦЭМ!$H$34:$H$777,СВЦЭМ!$A$34:$A$777,$A268,СВЦЭМ!$B$33:$B$776,T$260)+'СЕТ СН'!$F$12</f>
        <v>0</v>
      </c>
      <c r="U268" s="35">
        <f>SUMIFS(СВЦЭМ!$H$34:$H$777,СВЦЭМ!$A$34:$A$777,$A268,СВЦЭМ!$B$33:$B$776,U$260)+'СЕТ СН'!$F$12</f>
        <v>0</v>
      </c>
      <c r="V268" s="35">
        <f>SUMIFS(СВЦЭМ!$H$34:$H$777,СВЦЭМ!$A$34:$A$777,$A268,СВЦЭМ!$B$33:$B$776,V$260)+'СЕТ СН'!$F$12</f>
        <v>0</v>
      </c>
      <c r="W268" s="35">
        <f>SUMIFS(СВЦЭМ!$H$34:$H$777,СВЦЭМ!$A$34:$A$777,$A268,СВЦЭМ!$B$33:$B$776,W$260)+'СЕТ СН'!$F$12</f>
        <v>0</v>
      </c>
      <c r="X268" s="35">
        <f>SUMIFS(СВЦЭМ!$H$34:$H$777,СВЦЭМ!$A$34:$A$777,$A268,СВЦЭМ!$B$33:$B$776,X$260)+'СЕТ СН'!$F$12</f>
        <v>0</v>
      </c>
      <c r="Y268" s="35">
        <f>SUMIFS(СВЦЭМ!$H$34:$H$777,СВЦЭМ!$A$34:$A$777,$A268,СВЦЭМ!$B$33:$B$776,Y$260)+'СЕТ СН'!$F$12</f>
        <v>0</v>
      </c>
    </row>
    <row r="269" spans="1:27" ht="15.75" hidden="1" x14ac:dyDescent="0.2">
      <c r="A269" s="34">
        <f t="shared" si="7"/>
        <v>43594</v>
      </c>
      <c r="B269" s="35">
        <f>SUMIFS(СВЦЭМ!$H$34:$H$777,СВЦЭМ!$A$34:$A$777,$A269,СВЦЭМ!$B$33:$B$776,B$260)+'СЕТ СН'!$F$12</f>
        <v>0</v>
      </c>
      <c r="C269" s="35">
        <f>SUMIFS(СВЦЭМ!$H$34:$H$777,СВЦЭМ!$A$34:$A$777,$A269,СВЦЭМ!$B$33:$B$776,C$260)+'СЕТ СН'!$F$12</f>
        <v>0</v>
      </c>
      <c r="D269" s="35">
        <f>SUMIFS(СВЦЭМ!$H$34:$H$777,СВЦЭМ!$A$34:$A$777,$A269,СВЦЭМ!$B$33:$B$776,D$260)+'СЕТ СН'!$F$12</f>
        <v>0</v>
      </c>
      <c r="E269" s="35">
        <f>SUMIFS(СВЦЭМ!$H$34:$H$777,СВЦЭМ!$A$34:$A$777,$A269,СВЦЭМ!$B$33:$B$776,E$260)+'СЕТ СН'!$F$12</f>
        <v>0</v>
      </c>
      <c r="F269" s="35">
        <f>SUMIFS(СВЦЭМ!$H$34:$H$777,СВЦЭМ!$A$34:$A$777,$A269,СВЦЭМ!$B$33:$B$776,F$260)+'СЕТ СН'!$F$12</f>
        <v>0</v>
      </c>
      <c r="G269" s="35">
        <f>SUMIFS(СВЦЭМ!$H$34:$H$777,СВЦЭМ!$A$34:$A$777,$A269,СВЦЭМ!$B$33:$B$776,G$260)+'СЕТ СН'!$F$12</f>
        <v>0</v>
      </c>
      <c r="H269" s="35">
        <f>SUMIFS(СВЦЭМ!$H$34:$H$777,СВЦЭМ!$A$34:$A$777,$A269,СВЦЭМ!$B$33:$B$776,H$260)+'СЕТ СН'!$F$12</f>
        <v>0</v>
      </c>
      <c r="I269" s="35">
        <f>SUMIFS(СВЦЭМ!$H$34:$H$777,СВЦЭМ!$A$34:$A$777,$A269,СВЦЭМ!$B$33:$B$776,I$260)+'СЕТ СН'!$F$12</f>
        <v>0</v>
      </c>
      <c r="J269" s="35">
        <f>SUMIFS(СВЦЭМ!$H$34:$H$777,СВЦЭМ!$A$34:$A$777,$A269,СВЦЭМ!$B$33:$B$776,J$260)+'СЕТ СН'!$F$12</f>
        <v>0</v>
      </c>
      <c r="K269" s="35">
        <f>SUMIFS(СВЦЭМ!$H$34:$H$777,СВЦЭМ!$A$34:$A$777,$A269,СВЦЭМ!$B$33:$B$776,K$260)+'СЕТ СН'!$F$12</f>
        <v>0</v>
      </c>
      <c r="L269" s="35">
        <f>SUMIFS(СВЦЭМ!$H$34:$H$777,СВЦЭМ!$A$34:$A$777,$A269,СВЦЭМ!$B$33:$B$776,L$260)+'СЕТ СН'!$F$12</f>
        <v>0</v>
      </c>
      <c r="M269" s="35">
        <f>SUMIFS(СВЦЭМ!$H$34:$H$777,СВЦЭМ!$A$34:$A$777,$A269,СВЦЭМ!$B$33:$B$776,M$260)+'СЕТ СН'!$F$12</f>
        <v>0</v>
      </c>
      <c r="N269" s="35">
        <f>SUMIFS(СВЦЭМ!$H$34:$H$777,СВЦЭМ!$A$34:$A$777,$A269,СВЦЭМ!$B$33:$B$776,N$260)+'СЕТ СН'!$F$12</f>
        <v>0</v>
      </c>
      <c r="O269" s="35">
        <f>SUMIFS(СВЦЭМ!$H$34:$H$777,СВЦЭМ!$A$34:$A$777,$A269,СВЦЭМ!$B$33:$B$776,O$260)+'СЕТ СН'!$F$12</f>
        <v>0</v>
      </c>
      <c r="P269" s="35">
        <f>SUMIFS(СВЦЭМ!$H$34:$H$777,СВЦЭМ!$A$34:$A$777,$A269,СВЦЭМ!$B$33:$B$776,P$260)+'СЕТ СН'!$F$12</f>
        <v>0</v>
      </c>
      <c r="Q269" s="35">
        <f>SUMIFS(СВЦЭМ!$H$34:$H$777,СВЦЭМ!$A$34:$A$777,$A269,СВЦЭМ!$B$33:$B$776,Q$260)+'СЕТ СН'!$F$12</f>
        <v>0</v>
      </c>
      <c r="R269" s="35">
        <f>SUMIFS(СВЦЭМ!$H$34:$H$777,СВЦЭМ!$A$34:$A$777,$A269,СВЦЭМ!$B$33:$B$776,R$260)+'СЕТ СН'!$F$12</f>
        <v>0</v>
      </c>
      <c r="S269" s="35">
        <f>SUMIFS(СВЦЭМ!$H$34:$H$777,СВЦЭМ!$A$34:$A$777,$A269,СВЦЭМ!$B$33:$B$776,S$260)+'СЕТ СН'!$F$12</f>
        <v>0</v>
      </c>
      <c r="T269" s="35">
        <f>SUMIFS(СВЦЭМ!$H$34:$H$777,СВЦЭМ!$A$34:$A$777,$A269,СВЦЭМ!$B$33:$B$776,T$260)+'СЕТ СН'!$F$12</f>
        <v>0</v>
      </c>
      <c r="U269" s="35">
        <f>SUMIFS(СВЦЭМ!$H$34:$H$777,СВЦЭМ!$A$34:$A$777,$A269,СВЦЭМ!$B$33:$B$776,U$260)+'СЕТ СН'!$F$12</f>
        <v>0</v>
      </c>
      <c r="V269" s="35">
        <f>SUMIFS(СВЦЭМ!$H$34:$H$777,СВЦЭМ!$A$34:$A$777,$A269,СВЦЭМ!$B$33:$B$776,V$260)+'СЕТ СН'!$F$12</f>
        <v>0</v>
      </c>
      <c r="W269" s="35">
        <f>SUMIFS(СВЦЭМ!$H$34:$H$777,СВЦЭМ!$A$34:$A$777,$A269,СВЦЭМ!$B$33:$B$776,W$260)+'СЕТ СН'!$F$12</f>
        <v>0</v>
      </c>
      <c r="X269" s="35">
        <f>SUMIFS(СВЦЭМ!$H$34:$H$777,СВЦЭМ!$A$34:$A$777,$A269,СВЦЭМ!$B$33:$B$776,X$260)+'СЕТ СН'!$F$12</f>
        <v>0</v>
      </c>
      <c r="Y269" s="35">
        <f>SUMIFS(СВЦЭМ!$H$34:$H$777,СВЦЭМ!$A$34:$A$777,$A269,СВЦЭМ!$B$33:$B$776,Y$260)+'СЕТ СН'!$F$12</f>
        <v>0</v>
      </c>
    </row>
    <row r="270" spans="1:27" ht="15.75" hidden="1" x14ac:dyDescent="0.2">
      <c r="A270" s="34">
        <f t="shared" si="7"/>
        <v>43595</v>
      </c>
      <c r="B270" s="35">
        <f>SUMIFS(СВЦЭМ!$H$34:$H$777,СВЦЭМ!$A$34:$A$777,$A270,СВЦЭМ!$B$33:$B$776,B$260)+'СЕТ СН'!$F$12</f>
        <v>0</v>
      </c>
      <c r="C270" s="35">
        <f>SUMIFS(СВЦЭМ!$H$34:$H$777,СВЦЭМ!$A$34:$A$777,$A270,СВЦЭМ!$B$33:$B$776,C$260)+'СЕТ СН'!$F$12</f>
        <v>0</v>
      </c>
      <c r="D270" s="35">
        <f>SUMIFS(СВЦЭМ!$H$34:$H$777,СВЦЭМ!$A$34:$A$777,$A270,СВЦЭМ!$B$33:$B$776,D$260)+'СЕТ СН'!$F$12</f>
        <v>0</v>
      </c>
      <c r="E270" s="35">
        <f>SUMIFS(СВЦЭМ!$H$34:$H$777,СВЦЭМ!$A$34:$A$777,$A270,СВЦЭМ!$B$33:$B$776,E$260)+'СЕТ СН'!$F$12</f>
        <v>0</v>
      </c>
      <c r="F270" s="35">
        <f>SUMIFS(СВЦЭМ!$H$34:$H$777,СВЦЭМ!$A$34:$A$777,$A270,СВЦЭМ!$B$33:$B$776,F$260)+'СЕТ СН'!$F$12</f>
        <v>0</v>
      </c>
      <c r="G270" s="35">
        <f>SUMIFS(СВЦЭМ!$H$34:$H$777,СВЦЭМ!$A$34:$A$777,$A270,СВЦЭМ!$B$33:$B$776,G$260)+'СЕТ СН'!$F$12</f>
        <v>0</v>
      </c>
      <c r="H270" s="35">
        <f>SUMIFS(СВЦЭМ!$H$34:$H$777,СВЦЭМ!$A$34:$A$777,$A270,СВЦЭМ!$B$33:$B$776,H$260)+'СЕТ СН'!$F$12</f>
        <v>0</v>
      </c>
      <c r="I270" s="35">
        <f>SUMIFS(СВЦЭМ!$H$34:$H$777,СВЦЭМ!$A$34:$A$777,$A270,СВЦЭМ!$B$33:$B$776,I$260)+'СЕТ СН'!$F$12</f>
        <v>0</v>
      </c>
      <c r="J270" s="35">
        <f>SUMIFS(СВЦЭМ!$H$34:$H$777,СВЦЭМ!$A$34:$A$777,$A270,СВЦЭМ!$B$33:$B$776,J$260)+'СЕТ СН'!$F$12</f>
        <v>0</v>
      </c>
      <c r="K270" s="35">
        <f>SUMIFS(СВЦЭМ!$H$34:$H$777,СВЦЭМ!$A$34:$A$777,$A270,СВЦЭМ!$B$33:$B$776,K$260)+'СЕТ СН'!$F$12</f>
        <v>0</v>
      </c>
      <c r="L270" s="35">
        <f>SUMIFS(СВЦЭМ!$H$34:$H$777,СВЦЭМ!$A$34:$A$777,$A270,СВЦЭМ!$B$33:$B$776,L$260)+'СЕТ СН'!$F$12</f>
        <v>0</v>
      </c>
      <c r="M270" s="35">
        <f>SUMIFS(СВЦЭМ!$H$34:$H$777,СВЦЭМ!$A$34:$A$777,$A270,СВЦЭМ!$B$33:$B$776,M$260)+'СЕТ СН'!$F$12</f>
        <v>0</v>
      </c>
      <c r="N270" s="35">
        <f>SUMIFS(СВЦЭМ!$H$34:$H$777,СВЦЭМ!$A$34:$A$777,$A270,СВЦЭМ!$B$33:$B$776,N$260)+'СЕТ СН'!$F$12</f>
        <v>0</v>
      </c>
      <c r="O270" s="35">
        <f>SUMIFS(СВЦЭМ!$H$34:$H$777,СВЦЭМ!$A$34:$A$777,$A270,СВЦЭМ!$B$33:$B$776,O$260)+'СЕТ СН'!$F$12</f>
        <v>0</v>
      </c>
      <c r="P270" s="35">
        <f>SUMIFS(СВЦЭМ!$H$34:$H$777,СВЦЭМ!$A$34:$A$777,$A270,СВЦЭМ!$B$33:$B$776,P$260)+'СЕТ СН'!$F$12</f>
        <v>0</v>
      </c>
      <c r="Q270" s="35">
        <f>SUMIFS(СВЦЭМ!$H$34:$H$777,СВЦЭМ!$A$34:$A$777,$A270,СВЦЭМ!$B$33:$B$776,Q$260)+'СЕТ СН'!$F$12</f>
        <v>0</v>
      </c>
      <c r="R270" s="35">
        <f>SUMIFS(СВЦЭМ!$H$34:$H$777,СВЦЭМ!$A$34:$A$777,$A270,СВЦЭМ!$B$33:$B$776,R$260)+'СЕТ СН'!$F$12</f>
        <v>0</v>
      </c>
      <c r="S270" s="35">
        <f>SUMIFS(СВЦЭМ!$H$34:$H$777,СВЦЭМ!$A$34:$A$777,$A270,СВЦЭМ!$B$33:$B$776,S$260)+'СЕТ СН'!$F$12</f>
        <v>0</v>
      </c>
      <c r="T270" s="35">
        <f>SUMIFS(СВЦЭМ!$H$34:$H$777,СВЦЭМ!$A$34:$A$777,$A270,СВЦЭМ!$B$33:$B$776,T$260)+'СЕТ СН'!$F$12</f>
        <v>0</v>
      </c>
      <c r="U270" s="35">
        <f>SUMIFS(СВЦЭМ!$H$34:$H$777,СВЦЭМ!$A$34:$A$777,$A270,СВЦЭМ!$B$33:$B$776,U$260)+'СЕТ СН'!$F$12</f>
        <v>0</v>
      </c>
      <c r="V270" s="35">
        <f>SUMIFS(СВЦЭМ!$H$34:$H$777,СВЦЭМ!$A$34:$A$777,$A270,СВЦЭМ!$B$33:$B$776,V$260)+'СЕТ СН'!$F$12</f>
        <v>0</v>
      </c>
      <c r="W270" s="35">
        <f>SUMIFS(СВЦЭМ!$H$34:$H$777,СВЦЭМ!$A$34:$A$777,$A270,СВЦЭМ!$B$33:$B$776,W$260)+'СЕТ СН'!$F$12</f>
        <v>0</v>
      </c>
      <c r="X270" s="35">
        <f>SUMIFS(СВЦЭМ!$H$34:$H$777,СВЦЭМ!$A$34:$A$777,$A270,СВЦЭМ!$B$33:$B$776,X$260)+'СЕТ СН'!$F$12</f>
        <v>0</v>
      </c>
      <c r="Y270" s="35">
        <f>SUMIFS(СВЦЭМ!$H$34:$H$777,СВЦЭМ!$A$34:$A$777,$A270,СВЦЭМ!$B$33:$B$776,Y$260)+'СЕТ СН'!$F$12</f>
        <v>0</v>
      </c>
    </row>
    <row r="271" spans="1:27" ht="15.75" hidden="1" x14ac:dyDescent="0.2">
      <c r="A271" s="34">
        <f t="shared" si="7"/>
        <v>43596</v>
      </c>
      <c r="B271" s="35">
        <f>SUMIFS(СВЦЭМ!$H$34:$H$777,СВЦЭМ!$A$34:$A$777,$A271,СВЦЭМ!$B$33:$B$776,B$260)+'СЕТ СН'!$F$12</f>
        <v>0</v>
      </c>
      <c r="C271" s="35">
        <f>SUMIFS(СВЦЭМ!$H$34:$H$777,СВЦЭМ!$A$34:$A$777,$A271,СВЦЭМ!$B$33:$B$776,C$260)+'СЕТ СН'!$F$12</f>
        <v>0</v>
      </c>
      <c r="D271" s="35">
        <f>SUMIFS(СВЦЭМ!$H$34:$H$777,СВЦЭМ!$A$34:$A$777,$A271,СВЦЭМ!$B$33:$B$776,D$260)+'СЕТ СН'!$F$12</f>
        <v>0</v>
      </c>
      <c r="E271" s="35">
        <f>SUMIFS(СВЦЭМ!$H$34:$H$777,СВЦЭМ!$A$34:$A$777,$A271,СВЦЭМ!$B$33:$B$776,E$260)+'СЕТ СН'!$F$12</f>
        <v>0</v>
      </c>
      <c r="F271" s="35">
        <f>SUMIFS(СВЦЭМ!$H$34:$H$777,СВЦЭМ!$A$34:$A$777,$A271,СВЦЭМ!$B$33:$B$776,F$260)+'СЕТ СН'!$F$12</f>
        <v>0</v>
      </c>
      <c r="G271" s="35">
        <f>SUMIFS(СВЦЭМ!$H$34:$H$777,СВЦЭМ!$A$34:$A$777,$A271,СВЦЭМ!$B$33:$B$776,G$260)+'СЕТ СН'!$F$12</f>
        <v>0</v>
      </c>
      <c r="H271" s="35">
        <f>SUMIFS(СВЦЭМ!$H$34:$H$777,СВЦЭМ!$A$34:$A$777,$A271,СВЦЭМ!$B$33:$B$776,H$260)+'СЕТ СН'!$F$12</f>
        <v>0</v>
      </c>
      <c r="I271" s="35">
        <f>SUMIFS(СВЦЭМ!$H$34:$H$777,СВЦЭМ!$A$34:$A$777,$A271,СВЦЭМ!$B$33:$B$776,I$260)+'СЕТ СН'!$F$12</f>
        <v>0</v>
      </c>
      <c r="J271" s="35">
        <f>SUMIFS(СВЦЭМ!$H$34:$H$777,СВЦЭМ!$A$34:$A$777,$A271,СВЦЭМ!$B$33:$B$776,J$260)+'СЕТ СН'!$F$12</f>
        <v>0</v>
      </c>
      <c r="K271" s="35">
        <f>SUMIFS(СВЦЭМ!$H$34:$H$777,СВЦЭМ!$A$34:$A$777,$A271,СВЦЭМ!$B$33:$B$776,K$260)+'СЕТ СН'!$F$12</f>
        <v>0</v>
      </c>
      <c r="L271" s="35">
        <f>SUMIFS(СВЦЭМ!$H$34:$H$777,СВЦЭМ!$A$34:$A$777,$A271,СВЦЭМ!$B$33:$B$776,L$260)+'СЕТ СН'!$F$12</f>
        <v>0</v>
      </c>
      <c r="M271" s="35">
        <f>SUMIFS(СВЦЭМ!$H$34:$H$777,СВЦЭМ!$A$34:$A$777,$A271,СВЦЭМ!$B$33:$B$776,M$260)+'СЕТ СН'!$F$12</f>
        <v>0</v>
      </c>
      <c r="N271" s="35">
        <f>SUMIFS(СВЦЭМ!$H$34:$H$777,СВЦЭМ!$A$34:$A$777,$A271,СВЦЭМ!$B$33:$B$776,N$260)+'СЕТ СН'!$F$12</f>
        <v>0</v>
      </c>
      <c r="O271" s="35">
        <f>SUMIFS(СВЦЭМ!$H$34:$H$777,СВЦЭМ!$A$34:$A$777,$A271,СВЦЭМ!$B$33:$B$776,O$260)+'СЕТ СН'!$F$12</f>
        <v>0</v>
      </c>
      <c r="P271" s="35">
        <f>SUMIFS(СВЦЭМ!$H$34:$H$777,СВЦЭМ!$A$34:$A$777,$A271,СВЦЭМ!$B$33:$B$776,P$260)+'СЕТ СН'!$F$12</f>
        <v>0</v>
      </c>
      <c r="Q271" s="35">
        <f>SUMIFS(СВЦЭМ!$H$34:$H$777,СВЦЭМ!$A$34:$A$777,$A271,СВЦЭМ!$B$33:$B$776,Q$260)+'СЕТ СН'!$F$12</f>
        <v>0</v>
      </c>
      <c r="R271" s="35">
        <f>SUMIFS(СВЦЭМ!$H$34:$H$777,СВЦЭМ!$A$34:$A$777,$A271,СВЦЭМ!$B$33:$B$776,R$260)+'СЕТ СН'!$F$12</f>
        <v>0</v>
      </c>
      <c r="S271" s="35">
        <f>SUMIFS(СВЦЭМ!$H$34:$H$777,СВЦЭМ!$A$34:$A$777,$A271,СВЦЭМ!$B$33:$B$776,S$260)+'СЕТ СН'!$F$12</f>
        <v>0</v>
      </c>
      <c r="T271" s="35">
        <f>SUMIFS(СВЦЭМ!$H$34:$H$777,СВЦЭМ!$A$34:$A$777,$A271,СВЦЭМ!$B$33:$B$776,T$260)+'СЕТ СН'!$F$12</f>
        <v>0</v>
      </c>
      <c r="U271" s="35">
        <f>SUMIFS(СВЦЭМ!$H$34:$H$777,СВЦЭМ!$A$34:$A$777,$A271,СВЦЭМ!$B$33:$B$776,U$260)+'СЕТ СН'!$F$12</f>
        <v>0</v>
      </c>
      <c r="V271" s="35">
        <f>SUMIFS(СВЦЭМ!$H$34:$H$777,СВЦЭМ!$A$34:$A$777,$A271,СВЦЭМ!$B$33:$B$776,V$260)+'СЕТ СН'!$F$12</f>
        <v>0</v>
      </c>
      <c r="W271" s="35">
        <f>SUMIFS(СВЦЭМ!$H$34:$H$777,СВЦЭМ!$A$34:$A$777,$A271,СВЦЭМ!$B$33:$B$776,W$260)+'СЕТ СН'!$F$12</f>
        <v>0</v>
      </c>
      <c r="X271" s="35">
        <f>SUMIFS(СВЦЭМ!$H$34:$H$777,СВЦЭМ!$A$34:$A$777,$A271,СВЦЭМ!$B$33:$B$776,X$260)+'СЕТ СН'!$F$12</f>
        <v>0</v>
      </c>
      <c r="Y271" s="35">
        <f>SUMIFS(СВЦЭМ!$H$34:$H$777,СВЦЭМ!$A$34:$A$777,$A271,СВЦЭМ!$B$33:$B$776,Y$260)+'СЕТ СН'!$F$12</f>
        <v>0</v>
      </c>
    </row>
    <row r="272" spans="1:27" ht="15.75" hidden="1" x14ac:dyDescent="0.2">
      <c r="A272" s="34">
        <f t="shared" si="7"/>
        <v>43597</v>
      </c>
      <c r="B272" s="35">
        <f>SUMIFS(СВЦЭМ!$H$34:$H$777,СВЦЭМ!$A$34:$A$777,$A272,СВЦЭМ!$B$33:$B$776,B$260)+'СЕТ СН'!$F$12</f>
        <v>0</v>
      </c>
      <c r="C272" s="35">
        <f>SUMIFS(СВЦЭМ!$H$34:$H$777,СВЦЭМ!$A$34:$A$777,$A272,СВЦЭМ!$B$33:$B$776,C$260)+'СЕТ СН'!$F$12</f>
        <v>0</v>
      </c>
      <c r="D272" s="35">
        <f>SUMIFS(СВЦЭМ!$H$34:$H$777,СВЦЭМ!$A$34:$A$777,$A272,СВЦЭМ!$B$33:$B$776,D$260)+'СЕТ СН'!$F$12</f>
        <v>0</v>
      </c>
      <c r="E272" s="35">
        <f>SUMIFS(СВЦЭМ!$H$34:$H$777,СВЦЭМ!$A$34:$A$777,$A272,СВЦЭМ!$B$33:$B$776,E$260)+'СЕТ СН'!$F$12</f>
        <v>0</v>
      </c>
      <c r="F272" s="35">
        <f>SUMIFS(СВЦЭМ!$H$34:$H$777,СВЦЭМ!$A$34:$A$777,$A272,СВЦЭМ!$B$33:$B$776,F$260)+'СЕТ СН'!$F$12</f>
        <v>0</v>
      </c>
      <c r="G272" s="35">
        <f>SUMIFS(СВЦЭМ!$H$34:$H$777,СВЦЭМ!$A$34:$A$777,$A272,СВЦЭМ!$B$33:$B$776,G$260)+'СЕТ СН'!$F$12</f>
        <v>0</v>
      </c>
      <c r="H272" s="35">
        <f>SUMIFS(СВЦЭМ!$H$34:$H$777,СВЦЭМ!$A$34:$A$777,$A272,СВЦЭМ!$B$33:$B$776,H$260)+'СЕТ СН'!$F$12</f>
        <v>0</v>
      </c>
      <c r="I272" s="35">
        <f>SUMIFS(СВЦЭМ!$H$34:$H$777,СВЦЭМ!$A$34:$A$777,$A272,СВЦЭМ!$B$33:$B$776,I$260)+'СЕТ СН'!$F$12</f>
        <v>0</v>
      </c>
      <c r="J272" s="35">
        <f>SUMIFS(СВЦЭМ!$H$34:$H$777,СВЦЭМ!$A$34:$A$777,$A272,СВЦЭМ!$B$33:$B$776,J$260)+'СЕТ СН'!$F$12</f>
        <v>0</v>
      </c>
      <c r="K272" s="35">
        <f>SUMIFS(СВЦЭМ!$H$34:$H$777,СВЦЭМ!$A$34:$A$777,$A272,СВЦЭМ!$B$33:$B$776,K$260)+'СЕТ СН'!$F$12</f>
        <v>0</v>
      </c>
      <c r="L272" s="35">
        <f>SUMIFS(СВЦЭМ!$H$34:$H$777,СВЦЭМ!$A$34:$A$777,$A272,СВЦЭМ!$B$33:$B$776,L$260)+'СЕТ СН'!$F$12</f>
        <v>0</v>
      </c>
      <c r="M272" s="35">
        <f>SUMIFS(СВЦЭМ!$H$34:$H$777,СВЦЭМ!$A$34:$A$777,$A272,СВЦЭМ!$B$33:$B$776,M$260)+'СЕТ СН'!$F$12</f>
        <v>0</v>
      </c>
      <c r="N272" s="35">
        <f>SUMIFS(СВЦЭМ!$H$34:$H$777,СВЦЭМ!$A$34:$A$777,$A272,СВЦЭМ!$B$33:$B$776,N$260)+'СЕТ СН'!$F$12</f>
        <v>0</v>
      </c>
      <c r="O272" s="35">
        <f>SUMIFS(СВЦЭМ!$H$34:$H$777,СВЦЭМ!$A$34:$A$777,$A272,СВЦЭМ!$B$33:$B$776,O$260)+'СЕТ СН'!$F$12</f>
        <v>0</v>
      </c>
      <c r="P272" s="35">
        <f>SUMIFS(СВЦЭМ!$H$34:$H$777,СВЦЭМ!$A$34:$A$777,$A272,СВЦЭМ!$B$33:$B$776,P$260)+'СЕТ СН'!$F$12</f>
        <v>0</v>
      </c>
      <c r="Q272" s="35">
        <f>SUMIFS(СВЦЭМ!$H$34:$H$777,СВЦЭМ!$A$34:$A$777,$A272,СВЦЭМ!$B$33:$B$776,Q$260)+'СЕТ СН'!$F$12</f>
        <v>0</v>
      </c>
      <c r="R272" s="35">
        <f>SUMIFS(СВЦЭМ!$H$34:$H$777,СВЦЭМ!$A$34:$A$777,$A272,СВЦЭМ!$B$33:$B$776,R$260)+'СЕТ СН'!$F$12</f>
        <v>0</v>
      </c>
      <c r="S272" s="35">
        <f>SUMIFS(СВЦЭМ!$H$34:$H$777,СВЦЭМ!$A$34:$A$777,$A272,СВЦЭМ!$B$33:$B$776,S$260)+'СЕТ СН'!$F$12</f>
        <v>0</v>
      </c>
      <c r="T272" s="35">
        <f>SUMIFS(СВЦЭМ!$H$34:$H$777,СВЦЭМ!$A$34:$A$777,$A272,СВЦЭМ!$B$33:$B$776,T$260)+'СЕТ СН'!$F$12</f>
        <v>0</v>
      </c>
      <c r="U272" s="35">
        <f>SUMIFS(СВЦЭМ!$H$34:$H$777,СВЦЭМ!$A$34:$A$777,$A272,СВЦЭМ!$B$33:$B$776,U$260)+'СЕТ СН'!$F$12</f>
        <v>0</v>
      </c>
      <c r="V272" s="35">
        <f>SUMIFS(СВЦЭМ!$H$34:$H$777,СВЦЭМ!$A$34:$A$777,$A272,СВЦЭМ!$B$33:$B$776,V$260)+'СЕТ СН'!$F$12</f>
        <v>0</v>
      </c>
      <c r="W272" s="35">
        <f>SUMIFS(СВЦЭМ!$H$34:$H$777,СВЦЭМ!$A$34:$A$777,$A272,СВЦЭМ!$B$33:$B$776,W$260)+'СЕТ СН'!$F$12</f>
        <v>0</v>
      </c>
      <c r="X272" s="35">
        <f>SUMIFS(СВЦЭМ!$H$34:$H$777,СВЦЭМ!$A$34:$A$777,$A272,СВЦЭМ!$B$33:$B$776,X$260)+'СЕТ СН'!$F$12</f>
        <v>0</v>
      </c>
      <c r="Y272" s="35">
        <f>SUMIFS(СВЦЭМ!$H$34:$H$777,СВЦЭМ!$A$34:$A$777,$A272,СВЦЭМ!$B$33:$B$776,Y$260)+'СЕТ СН'!$F$12</f>
        <v>0</v>
      </c>
    </row>
    <row r="273" spans="1:25" ht="15.75" hidden="1" x14ac:dyDescent="0.2">
      <c r="A273" s="34">
        <f t="shared" si="7"/>
        <v>43598</v>
      </c>
      <c r="B273" s="35">
        <f>SUMIFS(СВЦЭМ!$H$34:$H$777,СВЦЭМ!$A$34:$A$777,$A273,СВЦЭМ!$B$33:$B$776,B$260)+'СЕТ СН'!$F$12</f>
        <v>0</v>
      </c>
      <c r="C273" s="35">
        <f>SUMIFS(СВЦЭМ!$H$34:$H$777,СВЦЭМ!$A$34:$A$777,$A273,СВЦЭМ!$B$33:$B$776,C$260)+'СЕТ СН'!$F$12</f>
        <v>0</v>
      </c>
      <c r="D273" s="35">
        <f>SUMIFS(СВЦЭМ!$H$34:$H$777,СВЦЭМ!$A$34:$A$777,$A273,СВЦЭМ!$B$33:$B$776,D$260)+'СЕТ СН'!$F$12</f>
        <v>0</v>
      </c>
      <c r="E273" s="35">
        <f>SUMIFS(СВЦЭМ!$H$34:$H$777,СВЦЭМ!$A$34:$A$777,$A273,СВЦЭМ!$B$33:$B$776,E$260)+'СЕТ СН'!$F$12</f>
        <v>0</v>
      </c>
      <c r="F273" s="35">
        <f>SUMIFS(СВЦЭМ!$H$34:$H$777,СВЦЭМ!$A$34:$A$777,$A273,СВЦЭМ!$B$33:$B$776,F$260)+'СЕТ СН'!$F$12</f>
        <v>0</v>
      </c>
      <c r="G273" s="35">
        <f>SUMIFS(СВЦЭМ!$H$34:$H$777,СВЦЭМ!$A$34:$A$777,$A273,СВЦЭМ!$B$33:$B$776,G$260)+'СЕТ СН'!$F$12</f>
        <v>0</v>
      </c>
      <c r="H273" s="35">
        <f>SUMIFS(СВЦЭМ!$H$34:$H$777,СВЦЭМ!$A$34:$A$777,$A273,СВЦЭМ!$B$33:$B$776,H$260)+'СЕТ СН'!$F$12</f>
        <v>0</v>
      </c>
      <c r="I273" s="35">
        <f>SUMIFS(СВЦЭМ!$H$34:$H$777,СВЦЭМ!$A$34:$A$777,$A273,СВЦЭМ!$B$33:$B$776,I$260)+'СЕТ СН'!$F$12</f>
        <v>0</v>
      </c>
      <c r="J273" s="35">
        <f>SUMIFS(СВЦЭМ!$H$34:$H$777,СВЦЭМ!$A$34:$A$777,$A273,СВЦЭМ!$B$33:$B$776,J$260)+'СЕТ СН'!$F$12</f>
        <v>0</v>
      </c>
      <c r="K273" s="35">
        <f>SUMIFS(СВЦЭМ!$H$34:$H$777,СВЦЭМ!$A$34:$A$777,$A273,СВЦЭМ!$B$33:$B$776,K$260)+'СЕТ СН'!$F$12</f>
        <v>0</v>
      </c>
      <c r="L273" s="35">
        <f>SUMIFS(СВЦЭМ!$H$34:$H$777,СВЦЭМ!$A$34:$A$777,$A273,СВЦЭМ!$B$33:$B$776,L$260)+'СЕТ СН'!$F$12</f>
        <v>0</v>
      </c>
      <c r="M273" s="35">
        <f>SUMIFS(СВЦЭМ!$H$34:$H$777,СВЦЭМ!$A$34:$A$777,$A273,СВЦЭМ!$B$33:$B$776,M$260)+'СЕТ СН'!$F$12</f>
        <v>0</v>
      </c>
      <c r="N273" s="35">
        <f>SUMIFS(СВЦЭМ!$H$34:$H$777,СВЦЭМ!$A$34:$A$777,$A273,СВЦЭМ!$B$33:$B$776,N$260)+'СЕТ СН'!$F$12</f>
        <v>0</v>
      </c>
      <c r="O273" s="35">
        <f>SUMIFS(СВЦЭМ!$H$34:$H$777,СВЦЭМ!$A$34:$A$777,$A273,СВЦЭМ!$B$33:$B$776,O$260)+'СЕТ СН'!$F$12</f>
        <v>0</v>
      </c>
      <c r="P273" s="35">
        <f>SUMIFS(СВЦЭМ!$H$34:$H$777,СВЦЭМ!$A$34:$A$777,$A273,СВЦЭМ!$B$33:$B$776,P$260)+'СЕТ СН'!$F$12</f>
        <v>0</v>
      </c>
      <c r="Q273" s="35">
        <f>SUMIFS(СВЦЭМ!$H$34:$H$777,СВЦЭМ!$A$34:$A$777,$A273,СВЦЭМ!$B$33:$B$776,Q$260)+'СЕТ СН'!$F$12</f>
        <v>0</v>
      </c>
      <c r="R273" s="35">
        <f>SUMIFS(СВЦЭМ!$H$34:$H$777,СВЦЭМ!$A$34:$A$777,$A273,СВЦЭМ!$B$33:$B$776,R$260)+'СЕТ СН'!$F$12</f>
        <v>0</v>
      </c>
      <c r="S273" s="35">
        <f>SUMIFS(СВЦЭМ!$H$34:$H$777,СВЦЭМ!$A$34:$A$777,$A273,СВЦЭМ!$B$33:$B$776,S$260)+'СЕТ СН'!$F$12</f>
        <v>0</v>
      </c>
      <c r="T273" s="35">
        <f>SUMIFS(СВЦЭМ!$H$34:$H$777,СВЦЭМ!$A$34:$A$777,$A273,СВЦЭМ!$B$33:$B$776,T$260)+'СЕТ СН'!$F$12</f>
        <v>0</v>
      </c>
      <c r="U273" s="35">
        <f>SUMIFS(СВЦЭМ!$H$34:$H$777,СВЦЭМ!$A$34:$A$777,$A273,СВЦЭМ!$B$33:$B$776,U$260)+'СЕТ СН'!$F$12</f>
        <v>0</v>
      </c>
      <c r="V273" s="35">
        <f>SUMIFS(СВЦЭМ!$H$34:$H$777,СВЦЭМ!$A$34:$A$777,$A273,СВЦЭМ!$B$33:$B$776,V$260)+'СЕТ СН'!$F$12</f>
        <v>0</v>
      </c>
      <c r="W273" s="35">
        <f>SUMIFS(СВЦЭМ!$H$34:$H$777,СВЦЭМ!$A$34:$A$777,$A273,СВЦЭМ!$B$33:$B$776,W$260)+'СЕТ СН'!$F$12</f>
        <v>0</v>
      </c>
      <c r="X273" s="35">
        <f>SUMIFS(СВЦЭМ!$H$34:$H$777,СВЦЭМ!$A$34:$A$777,$A273,СВЦЭМ!$B$33:$B$776,X$260)+'СЕТ СН'!$F$12</f>
        <v>0</v>
      </c>
      <c r="Y273" s="35">
        <f>SUMIFS(СВЦЭМ!$H$34:$H$777,СВЦЭМ!$A$34:$A$777,$A273,СВЦЭМ!$B$33:$B$776,Y$260)+'СЕТ СН'!$F$12</f>
        <v>0</v>
      </c>
    </row>
    <row r="274" spans="1:25" ht="15.75" hidden="1" x14ac:dyDescent="0.2">
      <c r="A274" s="34">
        <f t="shared" si="7"/>
        <v>43599</v>
      </c>
      <c r="B274" s="35">
        <f>SUMIFS(СВЦЭМ!$H$34:$H$777,СВЦЭМ!$A$34:$A$777,$A274,СВЦЭМ!$B$33:$B$776,B$260)+'СЕТ СН'!$F$12</f>
        <v>0</v>
      </c>
      <c r="C274" s="35">
        <f>SUMIFS(СВЦЭМ!$H$34:$H$777,СВЦЭМ!$A$34:$A$777,$A274,СВЦЭМ!$B$33:$B$776,C$260)+'СЕТ СН'!$F$12</f>
        <v>0</v>
      </c>
      <c r="D274" s="35">
        <f>SUMIFS(СВЦЭМ!$H$34:$H$777,СВЦЭМ!$A$34:$A$777,$A274,СВЦЭМ!$B$33:$B$776,D$260)+'СЕТ СН'!$F$12</f>
        <v>0</v>
      </c>
      <c r="E274" s="35">
        <f>SUMIFS(СВЦЭМ!$H$34:$H$777,СВЦЭМ!$A$34:$A$777,$A274,СВЦЭМ!$B$33:$B$776,E$260)+'СЕТ СН'!$F$12</f>
        <v>0</v>
      </c>
      <c r="F274" s="35">
        <f>SUMIFS(СВЦЭМ!$H$34:$H$777,СВЦЭМ!$A$34:$A$777,$A274,СВЦЭМ!$B$33:$B$776,F$260)+'СЕТ СН'!$F$12</f>
        <v>0</v>
      </c>
      <c r="G274" s="35">
        <f>SUMIFS(СВЦЭМ!$H$34:$H$777,СВЦЭМ!$A$34:$A$777,$A274,СВЦЭМ!$B$33:$B$776,G$260)+'СЕТ СН'!$F$12</f>
        <v>0</v>
      </c>
      <c r="H274" s="35">
        <f>SUMIFS(СВЦЭМ!$H$34:$H$777,СВЦЭМ!$A$34:$A$777,$A274,СВЦЭМ!$B$33:$B$776,H$260)+'СЕТ СН'!$F$12</f>
        <v>0</v>
      </c>
      <c r="I274" s="35">
        <f>SUMIFS(СВЦЭМ!$H$34:$H$777,СВЦЭМ!$A$34:$A$777,$A274,СВЦЭМ!$B$33:$B$776,I$260)+'СЕТ СН'!$F$12</f>
        <v>0</v>
      </c>
      <c r="J274" s="35">
        <f>SUMIFS(СВЦЭМ!$H$34:$H$777,СВЦЭМ!$A$34:$A$777,$A274,СВЦЭМ!$B$33:$B$776,J$260)+'СЕТ СН'!$F$12</f>
        <v>0</v>
      </c>
      <c r="K274" s="35">
        <f>SUMIFS(СВЦЭМ!$H$34:$H$777,СВЦЭМ!$A$34:$A$777,$A274,СВЦЭМ!$B$33:$B$776,K$260)+'СЕТ СН'!$F$12</f>
        <v>0</v>
      </c>
      <c r="L274" s="35">
        <f>SUMIFS(СВЦЭМ!$H$34:$H$777,СВЦЭМ!$A$34:$A$777,$A274,СВЦЭМ!$B$33:$B$776,L$260)+'СЕТ СН'!$F$12</f>
        <v>0</v>
      </c>
      <c r="M274" s="35">
        <f>SUMIFS(СВЦЭМ!$H$34:$H$777,СВЦЭМ!$A$34:$A$777,$A274,СВЦЭМ!$B$33:$B$776,M$260)+'СЕТ СН'!$F$12</f>
        <v>0</v>
      </c>
      <c r="N274" s="35">
        <f>SUMIFS(СВЦЭМ!$H$34:$H$777,СВЦЭМ!$A$34:$A$777,$A274,СВЦЭМ!$B$33:$B$776,N$260)+'СЕТ СН'!$F$12</f>
        <v>0</v>
      </c>
      <c r="O274" s="35">
        <f>SUMIFS(СВЦЭМ!$H$34:$H$777,СВЦЭМ!$A$34:$A$777,$A274,СВЦЭМ!$B$33:$B$776,O$260)+'СЕТ СН'!$F$12</f>
        <v>0</v>
      </c>
      <c r="P274" s="35">
        <f>SUMIFS(СВЦЭМ!$H$34:$H$777,СВЦЭМ!$A$34:$A$777,$A274,СВЦЭМ!$B$33:$B$776,P$260)+'СЕТ СН'!$F$12</f>
        <v>0</v>
      </c>
      <c r="Q274" s="35">
        <f>SUMIFS(СВЦЭМ!$H$34:$H$777,СВЦЭМ!$A$34:$A$777,$A274,СВЦЭМ!$B$33:$B$776,Q$260)+'СЕТ СН'!$F$12</f>
        <v>0</v>
      </c>
      <c r="R274" s="35">
        <f>SUMIFS(СВЦЭМ!$H$34:$H$777,СВЦЭМ!$A$34:$A$777,$A274,СВЦЭМ!$B$33:$B$776,R$260)+'СЕТ СН'!$F$12</f>
        <v>0</v>
      </c>
      <c r="S274" s="35">
        <f>SUMIFS(СВЦЭМ!$H$34:$H$777,СВЦЭМ!$A$34:$A$777,$A274,СВЦЭМ!$B$33:$B$776,S$260)+'СЕТ СН'!$F$12</f>
        <v>0</v>
      </c>
      <c r="T274" s="35">
        <f>SUMIFS(СВЦЭМ!$H$34:$H$777,СВЦЭМ!$A$34:$A$777,$A274,СВЦЭМ!$B$33:$B$776,T$260)+'СЕТ СН'!$F$12</f>
        <v>0</v>
      </c>
      <c r="U274" s="35">
        <f>SUMIFS(СВЦЭМ!$H$34:$H$777,СВЦЭМ!$A$34:$A$777,$A274,СВЦЭМ!$B$33:$B$776,U$260)+'СЕТ СН'!$F$12</f>
        <v>0</v>
      </c>
      <c r="V274" s="35">
        <f>SUMIFS(СВЦЭМ!$H$34:$H$777,СВЦЭМ!$A$34:$A$777,$A274,СВЦЭМ!$B$33:$B$776,V$260)+'СЕТ СН'!$F$12</f>
        <v>0</v>
      </c>
      <c r="W274" s="35">
        <f>SUMIFS(СВЦЭМ!$H$34:$H$777,СВЦЭМ!$A$34:$A$777,$A274,СВЦЭМ!$B$33:$B$776,W$260)+'СЕТ СН'!$F$12</f>
        <v>0</v>
      </c>
      <c r="X274" s="35">
        <f>SUMIFS(СВЦЭМ!$H$34:$H$777,СВЦЭМ!$A$34:$A$777,$A274,СВЦЭМ!$B$33:$B$776,X$260)+'СЕТ СН'!$F$12</f>
        <v>0</v>
      </c>
      <c r="Y274" s="35">
        <f>SUMIFS(СВЦЭМ!$H$34:$H$777,СВЦЭМ!$A$34:$A$777,$A274,СВЦЭМ!$B$33:$B$776,Y$260)+'СЕТ СН'!$F$12</f>
        <v>0</v>
      </c>
    </row>
    <row r="275" spans="1:25" ht="15.75" hidden="1" x14ac:dyDescent="0.2">
      <c r="A275" s="34">
        <f t="shared" si="7"/>
        <v>43600</v>
      </c>
      <c r="B275" s="35">
        <f>SUMIFS(СВЦЭМ!$H$34:$H$777,СВЦЭМ!$A$34:$A$777,$A275,СВЦЭМ!$B$33:$B$776,B$260)+'СЕТ СН'!$F$12</f>
        <v>0</v>
      </c>
      <c r="C275" s="35">
        <f>SUMIFS(СВЦЭМ!$H$34:$H$777,СВЦЭМ!$A$34:$A$777,$A275,СВЦЭМ!$B$33:$B$776,C$260)+'СЕТ СН'!$F$12</f>
        <v>0</v>
      </c>
      <c r="D275" s="35">
        <f>SUMIFS(СВЦЭМ!$H$34:$H$777,СВЦЭМ!$A$34:$A$777,$A275,СВЦЭМ!$B$33:$B$776,D$260)+'СЕТ СН'!$F$12</f>
        <v>0</v>
      </c>
      <c r="E275" s="35">
        <f>SUMIFS(СВЦЭМ!$H$34:$H$777,СВЦЭМ!$A$34:$A$777,$A275,СВЦЭМ!$B$33:$B$776,E$260)+'СЕТ СН'!$F$12</f>
        <v>0</v>
      </c>
      <c r="F275" s="35">
        <f>SUMIFS(СВЦЭМ!$H$34:$H$777,СВЦЭМ!$A$34:$A$777,$A275,СВЦЭМ!$B$33:$B$776,F$260)+'СЕТ СН'!$F$12</f>
        <v>0</v>
      </c>
      <c r="G275" s="35">
        <f>SUMIFS(СВЦЭМ!$H$34:$H$777,СВЦЭМ!$A$34:$A$777,$A275,СВЦЭМ!$B$33:$B$776,G$260)+'СЕТ СН'!$F$12</f>
        <v>0</v>
      </c>
      <c r="H275" s="35">
        <f>SUMIFS(СВЦЭМ!$H$34:$H$777,СВЦЭМ!$A$34:$A$777,$A275,СВЦЭМ!$B$33:$B$776,H$260)+'СЕТ СН'!$F$12</f>
        <v>0</v>
      </c>
      <c r="I275" s="35">
        <f>SUMIFS(СВЦЭМ!$H$34:$H$777,СВЦЭМ!$A$34:$A$777,$A275,СВЦЭМ!$B$33:$B$776,I$260)+'СЕТ СН'!$F$12</f>
        <v>0</v>
      </c>
      <c r="J275" s="35">
        <f>SUMIFS(СВЦЭМ!$H$34:$H$777,СВЦЭМ!$A$34:$A$777,$A275,СВЦЭМ!$B$33:$B$776,J$260)+'СЕТ СН'!$F$12</f>
        <v>0</v>
      </c>
      <c r="K275" s="35">
        <f>SUMIFS(СВЦЭМ!$H$34:$H$777,СВЦЭМ!$A$34:$A$777,$A275,СВЦЭМ!$B$33:$B$776,K$260)+'СЕТ СН'!$F$12</f>
        <v>0</v>
      </c>
      <c r="L275" s="35">
        <f>SUMIFS(СВЦЭМ!$H$34:$H$777,СВЦЭМ!$A$34:$A$777,$A275,СВЦЭМ!$B$33:$B$776,L$260)+'СЕТ СН'!$F$12</f>
        <v>0</v>
      </c>
      <c r="M275" s="35">
        <f>SUMIFS(СВЦЭМ!$H$34:$H$777,СВЦЭМ!$A$34:$A$777,$A275,СВЦЭМ!$B$33:$B$776,M$260)+'СЕТ СН'!$F$12</f>
        <v>0</v>
      </c>
      <c r="N275" s="35">
        <f>SUMIFS(СВЦЭМ!$H$34:$H$777,СВЦЭМ!$A$34:$A$777,$A275,СВЦЭМ!$B$33:$B$776,N$260)+'СЕТ СН'!$F$12</f>
        <v>0</v>
      </c>
      <c r="O275" s="35">
        <f>SUMIFS(СВЦЭМ!$H$34:$H$777,СВЦЭМ!$A$34:$A$777,$A275,СВЦЭМ!$B$33:$B$776,O$260)+'СЕТ СН'!$F$12</f>
        <v>0</v>
      </c>
      <c r="P275" s="35">
        <f>SUMIFS(СВЦЭМ!$H$34:$H$777,СВЦЭМ!$A$34:$A$777,$A275,СВЦЭМ!$B$33:$B$776,P$260)+'СЕТ СН'!$F$12</f>
        <v>0</v>
      </c>
      <c r="Q275" s="35">
        <f>SUMIFS(СВЦЭМ!$H$34:$H$777,СВЦЭМ!$A$34:$A$777,$A275,СВЦЭМ!$B$33:$B$776,Q$260)+'СЕТ СН'!$F$12</f>
        <v>0</v>
      </c>
      <c r="R275" s="35">
        <f>SUMIFS(СВЦЭМ!$H$34:$H$777,СВЦЭМ!$A$34:$A$777,$A275,СВЦЭМ!$B$33:$B$776,R$260)+'СЕТ СН'!$F$12</f>
        <v>0</v>
      </c>
      <c r="S275" s="35">
        <f>SUMIFS(СВЦЭМ!$H$34:$H$777,СВЦЭМ!$A$34:$A$777,$A275,СВЦЭМ!$B$33:$B$776,S$260)+'СЕТ СН'!$F$12</f>
        <v>0</v>
      </c>
      <c r="T275" s="35">
        <f>SUMIFS(СВЦЭМ!$H$34:$H$777,СВЦЭМ!$A$34:$A$777,$A275,СВЦЭМ!$B$33:$B$776,T$260)+'СЕТ СН'!$F$12</f>
        <v>0</v>
      </c>
      <c r="U275" s="35">
        <f>SUMIFS(СВЦЭМ!$H$34:$H$777,СВЦЭМ!$A$34:$A$777,$A275,СВЦЭМ!$B$33:$B$776,U$260)+'СЕТ СН'!$F$12</f>
        <v>0</v>
      </c>
      <c r="V275" s="35">
        <f>SUMIFS(СВЦЭМ!$H$34:$H$777,СВЦЭМ!$A$34:$A$777,$A275,СВЦЭМ!$B$33:$B$776,V$260)+'СЕТ СН'!$F$12</f>
        <v>0</v>
      </c>
      <c r="W275" s="35">
        <f>SUMIFS(СВЦЭМ!$H$34:$H$777,СВЦЭМ!$A$34:$A$777,$A275,СВЦЭМ!$B$33:$B$776,W$260)+'СЕТ СН'!$F$12</f>
        <v>0</v>
      </c>
      <c r="X275" s="35">
        <f>SUMIFS(СВЦЭМ!$H$34:$H$777,СВЦЭМ!$A$34:$A$777,$A275,СВЦЭМ!$B$33:$B$776,X$260)+'СЕТ СН'!$F$12</f>
        <v>0</v>
      </c>
      <c r="Y275" s="35">
        <f>SUMIFS(СВЦЭМ!$H$34:$H$777,СВЦЭМ!$A$34:$A$777,$A275,СВЦЭМ!$B$33:$B$776,Y$260)+'СЕТ СН'!$F$12</f>
        <v>0</v>
      </c>
    </row>
    <row r="276" spans="1:25" ht="15.75" hidden="1" x14ac:dyDescent="0.2">
      <c r="A276" s="34">
        <f t="shared" si="7"/>
        <v>43601</v>
      </c>
      <c r="B276" s="35">
        <f>SUMIFS(СВЦЭМ!$H$34:$H$777,СВЦЭМ!$A$34:$A$777,$A276,СВЦЭМ!$B$33:$B$776,B$260)+'СЕТ СН'!$F$12</f>
        <v>0</v>
      </c>
      <c r="C276" s="35">
        <f>SUMIFS(СВЦЭМ!$H$34:$H$777,СВЦЭМ!$A$34:$A$777,$A276,СВЦЭМ!$B$33:$B$776,C$260)+'СЕТ СН'!$F$12</f>
        <v>0</v>
      </c>
      <c r="D276" s="35">
        <f>SUMIFS(СВЦЭМ!$H$34:$H$777,СВЦЭМ!$A$34:$A$777,$A276,СВЦЭМ!$B$33:$B$776,D$260)+'СЕТ СН'!$F$12</f>
        <v>0</v>
      </c>
      <c r="E276" s="35">
        <f>SUMIFS(СВЦЭМ!$H$34:$H$777,СВЦЭМ!$A$34:$A$777,$A276,СВЦЭМ!$B$33:$B$776,E$260)+'СЕТ СН'!$F$12</f>
        <v>0</v>
      </c>
      <c r="F276" s="35">
        <f>SUMIFS(СВЦЭМ!$H$34:$H$777,СВЦЭМ!$A$34:$A$777,$A276,СВЦЭМ!$B$33:$B$776,F$260)+'СЕТ СН'!$F$12</f>
        <v>0</v>
      </c>
      <c r="G276" s="35">
        <f>SUMIFS(СВЦЭМ!$H$34:$H$777,СВЦЭМ!$A$34:$A$777,$A276,СВЦЭМ!$B$33:$B$776,G$260)+'СЕТ СН'!$F$12</f>
        <v>0</v>
      </c>
      <c r="H276" s="35">
        <f>SUMIFS(СВЦЭМ!$H$34:$H$777,СВЦЭМ!$A$34:$A$777,$A276,СВЦЭМ!$B$33:$B$776,H$260)+'СЕТ СН'!$F$12</f>
        <v>0</v>
      </c>
      <c r="I276" s="35">
        <f>SUMIFS(СВЦЭМ!$H$34:$H$777,СВЦЭМ!$A$34:$A$777,$A276,СВЦЭМ!$B$33:$B$776,I$260)+'СЕТ СН'!$F$12</f>
        <v>0</v>
      </c>
      <c r="J276" s="35">
        <f>SUMIFS(СВЦЭМ!$H$34:$H$777,СВЦЭМ!$A$34:$A$777,$A276,СВЦЭМ!$B$33:$B$776,J$260)+'СЕТ СН'!$F$12</f>
        <v>0</v>
      </c>
      <c r="K276" s="35">
        <f>SUMIFS(СВЦЭМ!$H$34:$H$777,СВЦЭМ!$A$34:$A$777,$A276,СВЦЭМ!$B$33:$B$776,K$260)+'СЕТ СН'!$F$12</f>
        <v>0</v>
      </c>
      <c r="L276" s="35">
        <f>SUMIFS(СВЦЭМ!$H$34:$H$777,СВЦЭМ!$A$34:$A$777,$A276,СВЦЭМ!$B$33:$B$776,L$260)+'СЕТ СН'!$F$12</f>
        <v>0</v>
      </c>
      <c r="M276" s="35">
        <f>SUMIFS(СВЦЭМ!$H$34:$H$777,СВЦЭМ!$A$34:$A$777,$A276,СВЦЭМ!$B$33:$B$776,M$260)+'СЕТ СН'!$F$12</f>
        <v>0</v>
      </c>
      <c r="N276" s="35">
        <f>SUMIFS(СВЦЭМ!$H$34:$H$777,СВЦЭМ!$A$34:$A$777,$A276,СВЦЭМ!$B$33:$B$776,N$260)+'СЕТ СН'!$F$12</f>
        <v>0</v>
      </c>
      <c r="O276" s="35">
        <f>SUMIFS(СВЦЭМ!$H$34:$H$777,СВЦЭМ!$A$34:$A$777,$A276,СВЦЭМ!$B$33:$B$776,O$260)+'СЕТ СН'!$F$12</f>
        <v>0</v>
      </c>
      <c r="P276" s="35">
        <f>SUMIFS(СВЦЭМ!$H$34:$H$777,СВЦЭМ!$A$34:$A$777,$A276,СВЦЭМ!$B$33:$B$776,P$260)+'СЕТ СН'!$F$12</f>
        <v>0</v>
      </c>
      <c r="Q276" s="35">
        <f>SUMIFS(СВЦЭМ!$H$34:$H$777,СВЦЭМ!$A$34:$A$777,$A276,СВЦЭМ!$B$33:$B$776,Q$260)+'СЕТ СН'!$F$12</f>
        <v>0</v>
      </c>
      <c r="R276" s="35">
        <f>SUMIFS(СВЦЭМ!$H$34:$H$777,СВЦЭМ!$A$34:$A$777,$A276,СВЦЭМ!$B$33:$B$776,R$260)+'СЕТ СН'!$F$12</f>
        <v>0</v>
      </c>
      <c r="S276" s="35">
        <f>SUMIFS(СВЦЭМ!$H$34:$H$777,СВЦЭМ!$A$34:$A$777,$A276,СВЦЭМ!$B$33:$B$776,S$260)+'СЕТ СН'!$F$12</f>
        <v>0</v>
      </c>
      <c r="T276" s="35">
        <f>SUMIFS(СВЦЭМ!$H$34:$H$777,СВЦЭМ!$A$34:$A$777,$A276,СВЦЭМ!$B$33:$B$776,T$260)+'СЕТ СН'!$F$12</f>
        <v>0</v>
      </c>
      <c r="U276" s="35">
        <f>SUMIFS(СВЦЭМ!$H$34:$H$777,СВЦЭМ!$A$34:$A$777,$A276,СВЦЭМ!$B$33:$B$776,U$260)+'СЕТ СН'!$F$12</f>
        <v>0</v>
      </c>
      <c r="V276" s="35">
        <f>SUMIFS(СВЦЭМ!$H$34:$H$777,СВЦЭМ!$A$34:$A$777,$A276,СВЦЭМ!$B$33:$B$776,V$260)+'СЕТ СН'!$F$12</f>
        <v>0</v>
      </c>
      <c r="W276" s="35">
        <f>SUMIFS(СВЦЭМ!$H$34:$H$777,СВЦЭМ!$A$34:$A$777,$A276,СВЦЭМ!$B$33:$B$776,W$260)+'СЕТ СН'!$F$12</f>
        <v>0</v>
      </c>
      <c r="X276" s="35">
        <f>SUMIFS(СВЦЭМ!$H$34:$H$777,СВЦЭМ!$A$34:$A$777,$A276,СВЦЭМ!$B$33:$B$776,X$260)+'СЕТ СН'!$F$12</f>
        <v>0</v>
      </c>
      <c r="Y276" s="35">
        <f>SUMIFS(СВЦЭМ!$H$34:$H$777,СВЦЭМ!$A$34:$A$777,$A276,СВЦЭМ!$B$33:$B$776,Y$260)+'СЕТ СН'!$F$12</f>
        <v>0</v>
      </c>
    </row>
    <row r="277" spans="1:25" ht="15.75" hidden="1" x14ac:dyDescent="0.2">
      <c r="A277" s="34">
        <f t="shared" si="7"/>
        <v>43602</v>
      </c>
      <c r="B277" s="35">
        <f>SUMIFS(СВЦЭМ!$H$34:$H$777,СВЦЭМ!$A$34:$A$777,$A277,СВЦЭМ!$B$33:$B$776,B$260)+'СЕТ СН'!$F$12</f>
        <v>0</v>
      </c>
      <c r="C277" s="35">
        <f>SUMIFS(СВЦЭМ!$H$34:$H$777,СВЦЭМ!$A$34:$A$777,$A277,СВЦЭМ!$B$33:$B$776,C$260)+'СЕТ СН'!$F$12</f>
        <v>0</v>
      </c>
      <c r="D277" s="35">
        <f>SUMIFS(СВЦЭМ!$H$34:$H$777,СВЦЭМ!$A$34:$A$777,$A277,СВЦЭМ!$B$33:$B$776,D$260)+'СЕТ СН'!$F$12</f>
        <v>0</v>
      </c>
      <c r="E277" s="35">
        <f>SUMIFS(СВЦЭМ!$H$34:$H$777,СВЦЭМ!$A$34:$A$777,$A277,СВЦЭМ!$B$33:$B$776,E$260)+'СЕТ СН'!$F$12</f>
        <v>0</v>
      </c>
      <c r="F277" s="35">
        <f>SUMIFS(СВЦЭМ!$H$34:$H$777,СВЦЭМ!$A$34:$A$777,$A277,СВЦЭМ!$B$33:$B$776,F$260)+'СЕТ СН'!$F$12</f>
        <v>0</v>
      </c>
      <c r="G277" s="35">
        <f>SUMIFS(СВЦЭМ!$H$34:$H$777,СВЦЭМ!$A$34:$A$777,$A277,СВЦЭМ!$B$33:$B$776,G$260)+'СЕТ СН'!$F$12</f>
        <v>0</v>
      </c>
      <c r="H277" s="35">
        <f>SUMIFS(СВЦЭМ!$H$34:$H$777,СВЦЭМ!$A$34:$A$777,$A277,СВЦЭМ!$B$33:$B$776,H$260)+'СЕТ СН'!$F$12</f>
        <v>0</v>
      </c>
      <c r="I277" s="35">
        <f>SUMIFS(СВЦЭМ!$H$34:$H$777,СВЦЭМ!$A$34:$A$777,$A277,СВЦЭМ!$B$33:$B$776,I$260)+'СЕТ СН'!$F$12</f>
        <v>0</v>
      </c>
      <c r="J277" s="35">
        <f>SUMIFS(СВЦЭМ!$H$34:$H$777,СВЦЭМ!$A$34:$A$777,$A277,СВЦЭМ!$B$33:$B$776,J$260)+'СЕТ СН'!$F$12</f>
        <v>0</v>
      </c>
      <c r="K277" s="35">
        <f>SUMIFS(СВЦЭМ!$H$34:$H$777,СВЦЭМ!$A$34:$A$777,$A277,СВЦЭМ!$B$33:$B$776,K$260)+'СЕТ СН'!$F$12</f>
        <v>0</v>
      </c>
      <c r="L277" s="35">
        <f>SUMIFS(СВЦЭМ!$H$34:$H$777,СВЦЭМ!$A$34:$A$777,$A277,СВЦЭМ!$B$33:$B$776,L$260)+'СЕТ СН'!$F$12</f>
        <v>0</v>
      </c>
      <c r="M277" s="35">
        <f>SUMIFS(СВЦЭМ!$H$34:$H$777,СВЦЭМ!$A$34:$A$777,$A277,СВЦЭМ!$B$33:$B$776,M$260)+'СЕТ СН'!$F$12</f>
        <v>0</v>
      </c>
      <c r="N277" s="35">
        <f>SUMIFS(СВЦЭМ!$H$34:$H$777,СВЦЭМ!$A$34:$A$777,$A277,СВЦЭМ!$B$33:$B$776,N$260)+'СЕТ СН'!$F$12</f>
        <v>0</v>
      </c>
      <c r="O277" s="35">
        <f>SUMIFS(СВЦЭМ!$H$34:$H$777,СВЦЭМ!$A$34:$A$777,$A277,СВЦЭМ!$B$33:$B$776,O$260)+'СЕТ СН'!$F$12</f>
        <v>0</v>
      </c>
      <c r="P277" s="35">
        <f>SUMIFS(СВЦЭМ!$H$34:$H$777,СВЦЭМ!$A$34:$A$777,$A277,СВЦЭМ!$B$33:$B$776,P$260)+'СЕТ СН'!$F$12</f>
        <v>0</v>
      </c>
      <c r="Q277" s="35">
        <f>SUMIFS(СВЦЭМ!$H$34:$H$777,СВЦЭМ!$A$34:$A$777,$A277,СВЦЭМ!$B$33:$B$776,Q$260)+'СЕТ СН'!$F$12</f>
        <v>0</v>
      </c>
      <c r="R277" s="35">
        <f>SUMIFS(СВЦЭМ!$H$34:$H$777,СВЦЭМ!$A$34:$A$777,$A277,СВЦЭМ!$B$33:$B$776,R$260)+'СЕТ СН'!$F$12</f>
        <v>0</v>
      </c>
      <c r="S277" s="35">
        <f>SUMIFS(СВЦЭМ!$H$34:$H$777,СВЦЭМ!$A$34:$A$777,$A277,СВЦЭМ!$B$33:$B$776,S$260)+'СЕТ СН'!$F$12</f>
        <v>0</v>
      </c>
      <c r="T277" s="35">
        <f>SUMIFS(СВЦЭМ!$H$34:$H$777,СВЦЭМ!$A$34:$A$777,$A277,СВЦЭМ!$B$33:$B$776,T$260)+'СЕТ СН'!$F$12</f>
        <v>0</v>
      </c>
      <c r="U277" s="35">
        <f>SUMIFS(СВЦЭМ!$H$34:$H$777,СВЦЭМ!$A$34:$A$777,$A277,СВЦЭМ!$B$33:$B$776,U$260)+'СЕТ СН'!$F$12</f>
        <v>0</v>
      </c>
      <c r="V277" s="35">
        <f>SUMIFS(СВЦЭМ!$H$34:$H$777,СВЦЭМ!$A$34:$A$777,$A277,СВЦЭМ!$B$33:$B$776,V$260)+'СЕТ СН'!$F$12</f>
        <v>0</v>
      </c>
      <c r="W277" s="35">
        <f>SUMIFS(СВЦЭМ!$H$34:$H$777,СВЦЭМ!$A$34:$A$777,$A277,СВЦЭМ!$B$33:$B$776,W$260)+'СЕТ СН'!$F$12</f>
        <v>0</v>
      </c>
      <c r="X277" s="35">
        <f>SUMIFS(СВЦЭМ!$H$34:$H$777,СВЦЭМ!$A$34:$A$777,$A277,СВЦЭМ!$B$33:$B$776,X$260)+'СЕТ СН'!$F$12</f>
        <v>0</v>
      </c>
      <c r="Y277" s="35">
        <f>SUMIFS(СВЦЭМ!$H$34:$H$777,СВЦЭМ!$A$34:$A$777,$A277,СВЦЭМ!$B$33:$B$776,Y$260)+'СЕТ СН'!$F$12</f>
        <v>0</v>
      </c>
    </row>
    <row r="278" spans="1:25" ht="15.75" hidden="1" x14ac:dyDescent="0.2">
      <c r="A278" s="34">
        <f t="shared" si="7"/>
        <v>43603</v>
      </c>
      <c r="B278" s="35">
        <f>SUMIFS(СВЦЭМ!$H$34:$H$777,СВЦЭМ!$A$34:$A$777,$A278,СВЦЭМ!$B$33:$B$776,B$260)+'СЕТ СН'!$F$12</f>
        <v>0</v>
      </c>
      <c r="C278" s="35">
        <f>SUMIFS(СВЦЭМ!$H$34:$H$777,СВЦЭМ!$A$34:$A$777,$A278,СВЦЭМ!$B$33:$B$776,C$260)+'СЕТ СН'!$F$12</f>
        <v>0</v>
      </c>
      <c r="D278" s="35">
        <f>SUMIFS(СВЦЭМ!$H$34:$H$777,СВЦЭМ!$A$34:$A$777,$A278,СВЦЭМ!$B$33:$B$776,D$260)+'СЕТ СН'!$F$12</f>
        <v>0</v>
      </c>
      <c r="E278" s="35">
        <f>SUMIFS(СВЦЭМ!$H$34:$H$777,СВЦЭМ!$A$34:$A$777,$A278,СВЦЭМ!$B$33:$B$776,E$260)+'СЕТ СН'!$F$12</f>
        <v>0</v>
      </c>
      <c r="F278" s="35">
        <f>SUMIFS(СВЦЭМ!$H$34:$H$777,СВЦЭМ!$A$34:$A$777,$A278,СВЦЭМ!$B$33:$B$776,F$260)+'СЕТ СН'!$F$12</f>
        <v>0</v>
      </c>
      <c r="G278" s="35">
        <f>SUMIFS(СВЦЭМ!$H$34:$H$777,СВЦЭМ!$A$34:$A$777,$A278,СВЦЭМ!$B$33:$B$776,G$260)+'СЕТ СН'!$F$12</f>
        <v>0</v>
      </c>
      <c r="H278" s="35">
        <f>SUMIFS(СВЦЭМ!$H$34:$H$777,СВЦЭМ!$A$34:$A$777,$A278,СВЦЭМ!$B$33:$B$776,H$260)+'СЕТ СН'!$F$12</f>
        <v>0</v>
      </c>
      <c r="I278" s="35">
        <f>SUMIFS(СВЦЭМ!$H$34:$H$777,СВЦЭМ!$A$34:$A$777,$A278,СВЦЭМ!$B$33:$B$776,I$260)+'СЕТ СН'!$F$12</f>
        <v>0</v>
      </c>
      <c r="J278" s="35">
        <f>SUMIFS(СВЦЭМ!$H$34:$H$777,СВЦЭМ!$A$34:$A$777,$A278,СВЦЭМ!$B$33:$B$776,J$260)+'СЕТ СН'!$F$12</f>
        <v>0</v>
      </c>
      <c r="K278" s="35">
        <f>SUMIFS(СВЦЭМ!$H$34:$H$777,СВЦЭМ!$A$34:$A$777,$A278,СВЦЭМ!$B$33:$B$776,K$260)+'СЕТ СН'!$F$12</f>
        <v>0</v>
      </c>
      <c r="L278" s="35">
        <f>SUMIFS(СВЦЭМ!$H$34:$H$777,СВЦЭМ!$A$34:$A$777,$A278,СВЦЭМ!$B$33:$B$776,L$260)+'СЕТ СН'!$F$12</f>
        <v>0</v>
      </c>
      <c r="M278" s="35">
        <f>SUMIFS(СВЦЭМ!$H$34:$H$777,СВЦЭМ!$A$34:$A$777,$A278,СВЦЭМ!$B$33:$B$776,M$260)+'СЕТ СН'!$F$12</f>
        <v>0</v>
      </c>
      <c r="N278" s="35">
        <f>SUMIFS(СВЦЭМ!$H$34:$H$777,СВЦЭМ!$A$34:$A$777,$A278,СВЦЭМ!$B$33:$B$776,N$260)+'СЕТ СН'!$F$12</f>
        <v>0</v>
      </c>
      <c r="O278" s="35">
        <f>SUMIFS(СВЦЭМ!$H$34:$H$777,СВЦЭМ!$A$34:$A$777,$A278,СВЦЭМ!$B$33:$B$776,O$260)+'СЕТ СН'!$F$12</f>
        <v>0</v>
      </c>
      <c r="P278" s="35">
        <f>SUMIFS(СВЦЭМ!$H$34:$H$777,СВЦЭМ!$A$34:$A$777,$A278,СВЦЭМ!$B$33:$B$776,P$260)+'СЕТ СН'!$F$12</f>
        <v>0</v>
      </c>
      <c r="Q278" s="35">
        <f>SUMIFS(СВЦЭМ!$H$34:$H$777,СВЦЭМ!$A$34:$A$777,$A278,СВЦЭМ!$B$33:$B$776,Q$260)+'СЕТ СН'!$F$12</f>
        <v>0</v>
      </c>
      <c r="R278" s="35">
        <f>SUMIFS(СВЦЭМ!$H$34:$H$777,СВЦЭМ!$A$34:$A$777,$A278,СВЦЭМ!$B$33:$B$776,R$260)+'СЕТ СН'!$F$12</f>
        <v>0</v>
      </c>
      <c r="S278" s="35">
        <f>SUMIFS(СВЦЭМ!$H$34:$H$777,СВЦЭМ!$A$34:$A$777,$A278,СВЦЭМ!$B$33:$B$776,S$260)+'СЕТ СН'!$F$12</f>
        <v>0</v>
      </c>
      <c r="T278" s="35">
        <f>SUMIFS(СВЦЭМ!$H$34:$H$777,СВЦЭМ!$A$34:$A$777,$A278,СВЦЭМ!$B$33:$B$776,T$260)+'СЕТ СН'!$F$12</f>
        <v>0</v>
      </c>
      <c r="U278" s="35">
        <f>SUMIFS(СВЦЭМ!$H$34:$H$777,СВЦЭМ!$A$34:$A$777,$A278,СВЦЭМ!$B$33:$B$776,U$260)+'СЕТ СН'!$F$12</f>
        <v>0</v>
      </c>
      <c r="V278" s="35">
        <f>SUMIFS(СВЦЭМ!$H$34:$H$777,СВЦЭМ!$A$34:$A$777,$A278,СВЦЭМ!$B$33:$B$776,V$260)+'СЕТ СН'!$F$12</f>
        <v>0</v>
      </c>
      <c r="W278" s="35">
        <f>SUMIFS(СВЦЭМ!$H$34:$H$777,СВЦЭМ!$A$34:$A$777,$A278,СВЦЭМ!$B$33:$B$776,W$260)+'СЕТ СН'!$F$12</f>
        <v>0</v>
      </c>
      <c r="X278" s="35">
        <f>SUMIFS(СВЦЭМ!$H$34:$H$777,СВЦЭМ!$A$34:$A$777,$A278,СВЦЭМ!$B$33:$B$776,X$260)+'СЕТ СН'!$F$12</f>
        <v>0</v>
      </c>
      <c r="Y278" s="35">
        <f>SUMIFS(СВЦЭМ!$H$34:$H$777,СВЦЭМ!$A$34:$A$777,$A278,СВЦЭМ!$B$33:$B$776,Y$260)+'СЕТ СН'!$F$12</f>
        <v>0</v>
      </c>
    </row>
    <row r="279" spans="1:25" ht="15.75" hidden="1" x14ac:dyDescent="0.2">
      <c r="A279" s="34">
        <f t="shared" si="7"/>
        <v>43604</v>
      </c>
      <c r="B279" s="35">
        <f>SUMIFS(СВЦЭМ!$H$34:$H$777,СВЦЭМ!$A$34:$A$777,$A279,СВЦЭМ!$B$33:$B$776,B$260)+'СЕТ СН'!$F$12</f>
        <v>0</v>
      </c>
      <c r="C279" s="35">
        <f>SUMIFS(СВЦЭМ!$H$34:$H$777,СВЦЭМ!$A$34:$A$777,$A279,СВЦЭМ!$B$33:$B$776,C$260)+'СЕТ СН'!$F$12</f>
        <v>0</v>
      </c>
      <c r="D279" s="35">
        <f>SUMIFS(СВЦЭМ!$H$34:$H$777,СВЦЭМ!$A$34:$A$777,$A279,СВЦЭМ!$B$33:$B$776,D$260)+'СЕТ СН'!$F$12</f>
        <v>0</v>
      </c>
      <c r="E279" s="35">
        <f>SUMIFS(СВЦЭМ!$H$34:$H$777,СВЦЭМ!$A$34:$A$777,$A279,СВЦЭМ!$B$33:$B$776,E$260)+'СЕТ СН'!$F$12</f>
        <v>0</v>
      </c>
      <c r="F279" s="35">
        <f>SUMIFS(СВЦЭМ!$H$34:$H$777,СВЦЭМ!$A$34:$A$777,$A279,СВЦЭМ!$B$33:$B$776,F$260)+'СЕТ СН'!$F$12</f>
        <v>0</v>
      </c>
      <c r="G279" s="35">
        <f>SUMIFS(СВЦЭМ!$H$34:$H$777,СВЦЭМ!$A$34:$A$777,$A279,СВЦЭМ!$B$33:$B$776,G$260)+'СЕТ СН'!$F$12</f>
        <v>0</v>
      </c>
      <c r="H279" s="35">
        <f>SUMIFS(СВЦЭМ!$H$34:$H$777,СВЦЭМ!$A$34:$A$777,$A279,СВЦЭМ!$B$33:$B$776,H$260)+'СЕТ СН'!$F$12</f>
        <v>0</v>
      </c>
      <c r="I279" s="35">
        <f>SUMIFS(СВЦЭМ!$H$34:$H$777,СВЦЭМ!$A$34:$A$777,$A279,СВЦЭМ!$B$33:$B$776,I$260)+'СЕТ СН'!$F$12</f>
        <v>0</v>
      </c>
      <c r="J279" s="35">
        <f>SUMIFS(СВЦЭМ!$H$34:$H$777,СВЦЭМ!$A$34:$A$777,$A279,СВЦЭМ!$B$33:$B$776,J$260)+'СЕТ СН'!$F$12</f>
        <v>0</v>
      </c>
      <c r="K279" s="35">
        <f>SUMIFS(СВЦЭМ!$H$34:$H$777,СВЦЭМ!$A$34:$A$777,$A279,СВЦЭМ!$B$33:$B$776,K$260)+'СЕТ СН'!$F$12</f>
        <v>0</v>
      </c>
      <c r="L279" s="35">
        <f>SUMIFS(СВЦЭМ!$H$34:$H$777,СВЦЭМ!$A$34:$A$777,$A279,СВЦЭМ!$B$33:$B$776,L$260)+'СЕТ СН'!$F$12</f>
        <v>0</v>
      </c>
      <c r="M279" s="35">
        <f>SUMIFS(СВЦЭМ!$H$34:$H$777,СВЦЭМ!$A$34:$A$777,$A279,СВЦЭМ!$B$33:$B$776,M$260)+'СЕТ СН'!$F$12</f>
        <v>0</v>
      </c>
      <c r="N279" s="35">
        <f>SUMIFS(СВЦЭМ!$H$34:$H$777,СВЦЭМ!$A$34:$A$777,$A279,СВЦЭМ!$B$33:$B$776,N$260)+'СЕТ СН'!$F$12</f>
        <v>0</v>
      </c>
      <c r="O279" s="35">
        <f>SUMIFS(СВЦЭМ!$H$34:$H$777,СВЦЭМ!$A$34:$A$777,$A279,СВЦЭМ!$B$33:$B$776,O$260)+'СЕТ СН'!$F$12</f>
        <v>0</v>
      </c>
      <c r="P279" s="35">
        <f>SUMIFS(СВЦЭМ!$H$34:$H$777,СВЦЭМ!$A$34:$A$777,$A279,СВЦЭМ!$B$33:$B$776,P$260)+'СЕТ СН'!$F$12</f>
        <v>0</v>
      </c>
      <c r="Q279" s="35">
        <f>SUMIFS(СВЦЭМ!$H$34:$H$777,СВЦЭМ!$A$34:$A$777,$A279,СВЦЭМ!$B$33:$B$776,Q$260)+'СЕТ СН'!$F$12</f>
        <v>0</v>
      </c>
      <c r="R279" s="35">
        <f>SUMIFS(СВЦЭМ!$H$34:$H$777,СВЦЭМ!$A$34:$A$777,$A279,СВЦЭМ!$B$33:$B$776,R$260)+'СЕТ СН'!$F$12</f>
        <v>0</v>
      </c>
      <c r="S279" s="35">
        <f>SUMIFS(СВЦЭМ!$H$34:$H$777,СВЦЭМ!$A$34:$A$777,$A279,СВЦЭМ!$B$33:$B$776,S$260)+'СЕТ СН'!$F$12</f>
        <v>0</v>
      </c>
      <c r="T279" s="35">
        <f>SUMIFS(СВЦЭМ!$H$34:$H$777,СВЦЭМ!$A$34:$A$777,$A279,СВЦЭМ!$B$33:$B$776,T$260)+'СЕТ СН'!$F$12</f>
        <v>0</v>
      </c>
      <c r="U279" s="35">
        <f>SUMIFS(СВЦЭМ!$H$34:$H$777,СВЦЭМ!$A$34:$A$777,$A279,СВЦЭМ!$B$33:$B$776,U$260)+'СЕТ СН'!$F$12</f>
        <v>0</v>
      </c>
      <c r="V279" s="35">
        <f>SUMIFS(СВЦЭМ!$H$34:$H$777,СВЦЭМ!$A$34:$A$777,$A279,СВЦЭМ!$B$33:$B$776,V$260)+'СЕТ СН'!$F$12</f>
        <v>0</v>
      </c>
      <c r="W279" s="35">
        <f>SUMIFS(СВЦЭМ!$H$34:$H$777,СВЦЭМ!$A$34:$A$777,$A279,СВЦЭМ!$B$33:$B$776,W$260)+'СЕТ СН'!$F$12</f>
        <v>0</v>
      </c>
      <c r="X279" s="35">
        <f>SUMIFS(СВЦЭМ!$H$34:$H$777,СВЦЭМ!$A$34:$A$777,$A279,СВЦЭМ!$B$33:$B$776,X$260)+'СЕТ СН'!$F$12</f>
        <v>0</v>
      </c>
      <c r="Y279" s="35">
        <f>SUMIFS(СВЦЭМ!$H$34:$H$777,СВЦЭМ!$A$34:$A$777,$A279,СВЦЭМ!$B$33:$B$776,Y$260)+'СЕТ СН'!$F$12</f>
        <v>0</v>
      </c>
    </row>
    <row r="280" spans="1:25" ht="15.75" hidden="1" x14ac:dyDescent="0.2">
      <c r="A280" s="34">
        <f t="shared" si="7"/>
        <v>43605</v>
      </c>
      <c r="B280" s="35">
        <f>SUMIFS(СВЦЭМ!$H$34:$H$777,СВЦЭМ!$A$34:$A$777,$A280,СВЦЭМ!$B$33:$B$776,B$260)+'СЕТ СН'!$F$12</f>
        <v>0</v>
      </c>
      <c r="C280" s="35">
        <f>SUMIFS(СВЦЭМ!$H$34:$H$777,СВЦЭМ!$A$34:$A$777,$A280,СВЦЭМ!$B$33:$B$776,C$260)+'СЕТ СН'!$F$12</f>
        <v>0</v>
      </c>
      <c r="D280" s="35">
        <f>SUMIFS(СВЦЭМ!$H$34:$H$777,СВЦЭМ!$A$34:$A$777,$A280,СВЦЭМ!$B$33:$B$776,D$260)+'СЕТ СН'!$F$12</f>
        <v>0</v>
      </c>
      <c r="E280" s="35">
        <f>SUMIFS(СВЦЭМ!$H$34:$H$777,СВЦЭМ!$A$34:$A$777,$A280,СВЦЭМ!$B$33:$B$776,E$260)+'СЕТ СН'!$F$12</f>
        <v>0</v>
      </c>
      <c r="F280" s="35">
        <f>SUMIFS(СВЦЭМ!$H$34:$H$777,СВЦЭМ!$A$34:$A$777,$A280,СВЦЭМ!$B$33:$B$776,F$260)+'СЕТ СН'!$F$12</f>
        <v>0</v>
      </c>
      <c r="G280" s="35">
        <f>SUMIFS(СВЦЭМ!$H$34:$H$777,СВЦЭМ!$A$34:$A$777,$A280,СВЦЭМ!$B$33:$B$776,G$260)+'СЕТ СН'!$F$12</f>
        <v>0</v>
      </c>
      <c r="H280" s="35">
        <f>SUMIFS(СВЦЭМ!$H$34:$H$777,СВЦЭМ!$A$34:$A$777,$A280,СВЦЭМ!$B$33:$B$776,H$260)+'СЕТ СН'!$F$12</f>
        <v>0</v>
      </c>
      <c r="I280" s="35">
        <f>SUMIFS(СВЦЭМ!$H$34:$H$777,СВЦЭМ!$A$34:$A$777,$A280,СВЦЭМ!$B$33:$B$776,I$260)+'СЕТ СН'!$F$12</f>
        <v>0</v>
      </c>
      <c r="J280" s="35">
        <f>SUMIFS(СВЦЭМ!$H$34:$H$777,СВЦЭМ!$A$34:$A$777,$A280,СВЦЭМ!$B$33:$B$776,J$260)+'СЕТ СН'!$F$12</f>
        <v>0</v>
      </c>
      <c r="K280" s="35">
        <f>SUMIFS(СВЦЭМ!$H$34:$H$777,СВЦЭМ!$A$34:$A$777,$A280,СВЦЭМ!$B$33:$B$776,K$260)+'СЕТ СН'!$F$12</f>
        <v>0</v>
      </c>
      <c r="L280" s="35">
        <f>SUMIFS(СВЦЭМ!$H$34:$H$777,СВЦЭМ!$A$34:$A$777,$A280,СВЦЭМ!$B$33:$B$776,L$260)+'СЕТ СН'!$F$12</f>
        <v>0</v>
      </c>
      <c r="M280" s="35">
        <f>SUMIFS(СВЦЭМ!$H$34:$H$777,СВЦЭМ!$A$34:$A$777,$A280,СВЦЭМ!$B$33:$B$776,M$260)+'СЕТ СН'!$F$12</f>
        <v>0</v>
      </c>
      <c r="N280" s="35">
        <f>SUMIFS(СВЦЭМ!$H$34:$H$777,СВЦЭМ!$A$34:$A$777,$A280,СВЦЭМ!$B$33:$B$776,N$260)+'СЕТ СН'!$F$12</f>
        <v>0</v>
      </c>
      <c r="O280" s="35">
        <f>SUMIFS(СВЦЭМ!$H$34:$H$777,СВЦЭМ!$A$34:$A$777,$A280,СВЦЭМ!$B$33:$B$776,O$260)+'СЕТ СН'!$F$12</f>
        <v>0</v>
      </c>
      <c r="P280" s="35">
        <f>SUMIFS(СВЦЭМ!$H$34:$H$777,СВЦЭМ!$A$34:$A$777,$A280,СВЦЭМ!$B$33:$B$776,P$260)+'СЕТ СН'!$F$12</f>
        <v>0</v>
      </c>
      <c r="Q280" s="35">
        <f>SUMIFS(СВЦЭМ!$H$34:$H$777,СВЦЭМ!$A$34:$A$777,$A280,СВЦЭМ!$B$33:$B$776,Q$260)+'СЕТ СН'!$F$12</f>
        <v>0</v>
      </c>
      <c r="R280" s="35">
        <f>SUMIFS(СВЦЭМ!$H$34:$H$777,СВЦЭМ!$A$34:$A$777,$A280,СВЦЭМ!$B$33:$B$776,R$260)+'СЕТ СН'!$F$12</f>
        <v>0</v>
      </c>
      <c r="S280" s="35">
        <f>SUMIFS(СВЦЭМ!$H$34:$H$777,СВЦЭМ!$A$34:$A$777,$A280,СВЦЭМ!$B$33:$B$776,S$260)+'СЕТ СН'!$F$12</f>
        <v>0</v>
      </c>
      <c r="T280" s="35">
        <f>SUMIFS(СВЦЭМ!$H$34:$H$777,СВЦЭМ!$A$34:$A$777,$A280,СВЦЭМ!$B$33:$B$776,T$260)+'СЕТ СН'!$F$12</f>
        <v>0</v>
      </c>
      <c r="U280" s="35">
        <f>SUMIFS(СВЦЭМ!$H$34:$H$777,СВЦЭМ!$A$34:$A$777,$A280,СВЦЭМ!$B$33:$B$776,U$260)+'СЕТ СН'!$F$12</f>
        <v>0</v>
      </c>
      <c r="V280" s="35">
        <f>SUMIFS(СВЦЭМ!$H$34:$H$777,СВЦЭМ!$A$34:$A$777,$A280,СВЦЭМ!$B$33:$B$776,V$260)+'СЕТ СН'!$F$12</f>
        <v>0</v>
      </c>
      <c r="W280" s="35">
        <f>SUMIFS(СВЦЭМ!$H$34:$H$777,СВЦЭМ!$A$34:$A$777,$A280,СВЦЭМ!$B$33:$B$776,W$260)+'СЕТ СН'!$F$12</f>
        <v>0</v>
      </c>
      <c r="X280" s="35">
        <f>SUMIFS(СВЦЭМ!$H$34:$H$777,СВЦЭМ!$A$34:$A$777,$A280,СВЦЭМ!$B$33:$B$776,X$260)+'СЕТ СН'!$F$12</f>
        <v>0</v>
      </c>
      <c r="Y280" s="35">
        <f>SUMIFS(СВЦЭМ!$H$34:$H$777,СВЦЭМ!$A$34:$A$777,$A280,СВЦЭМ!$B$33:$B$776,Y$260)+'СЕТ СН'!$F$12</f>
        <v>0</v>
      </c>
    </row>
    <row r="281" spans="1:25" ht="15.75" hidden="1" x14ac:dyDescent="0.2">
      <c r="A281" s="34">
        <f t="shared" si="7"/>
        <v>43606</v>
      </c>
      <c r="B281" s="35">
        <f>SUMIFS(СВЦЭМ!$H$34:$H$777,СВЦЭМ!$A$34:$A$777,$A281,СВЦЭМ!$B$33:$B$776,B$260)+'СЕТ СН'!$F$12</f>
        <v>0</v>
      </c>
      <c r="C281" s="35">
        <f>SUMIFS(СВЦЭМ!$H$34:$H$777,СВЦЭМ!$A$34:$A$777,$A281,СВЦЭМ!$B$33:$B$776,C$260)+'СЕТ СН'!$F$12</f>
        <v>0</v>
      </c>
      <c r="D281" s="35">
        <f>SUMIFS(СВЦЭМ!$H$34:$H$777,СВЦЭМ!$A$34:$A$777,$A281,СВЦЭМ!$B$33:$B$776,D$260)+'СЕТ СН'!$F$12</f>
        <v>0</v>
      </c>
      <c r="E281" s="35">
        <f>SUMIFS(СВЦЭМ!$H$34:$H$777,СВЦЭМ!$A$34:$A$777,$A281,СВЦЭМ!$B$33:$B$776,E$260)+'СЕТ СН'!$F$12</f>
        <v>0</v>
      </c>
      <c r="F281" s="35">
        <f>SUMIFS(СВЦЭМ!$H$34:$H$777,СВЦЭМ!$A$34:$A$777,$A281,СВЦЭМ!$B$33:$B$776,F$260)+'СЕТ СН'!$F$12</f>
        <v>0</v>
      </c>
      <c r="G281" s="35">
        <f>SUMIFS(СВЦЭМ!$H$34:$H$777,СВЦЭМ!$A$34:$A$777,$A281,СВЦЭМ!$B$33:$B$776,G$260)+'СЕТ СН'!$F$12</f>
        <v>0</v>
      </c>
      <c r="H281" s="35">
        <f>SUMIFS(СВЦЭМ!$H$34:$H$777,СВЦЭМ!$A$34:$A$777,$A281,СВЦЭМ!$B$33:$B$776,H$260)+'СЕТ СН'!$F$12</f>
        <v>0</v>
      </c>
      <c r="I281" s="35">
        <f>SUMIFS(СВЦЭМ!$H$34:$H$777,СВЦЭМ!$A$34:$A$777,$A281,СВЦЭМ!$B$33:$B$776,I$260)+'СЕТ СН'!$F$12</f>
        <v>0</v>
      </c>
      <c r="J281" s="35">
        <f>SUMIFS(СВЦЭМ!$H$34:$H$777,СВЦЭМ!$A$34:$A$777,$A281,СВЦЭМ!$B$33:$B$776,J$260)+'СЕТ СН'!$F$12</f>
        <v>0</v>
      </c>
      <c r="K281" s="35">
        <f>SUMIFS(СВЦЭМ!$H$34:$H$777,СВЦЭМ!$A$34:$A$777,$A281,СВЦЭМ!$B$33:$B$776,K$260)+'СЕТ СН'!$F$12</f>
        <v>0</v>
      </c>
      <c r="L281" s="35">
        <f>SUMIFS(СВЦЭМ!$H$34:$H$777,СВЦЭМ!$A$34:$A$777,$A281,СВЦЭМ!$B$33:$B$776,L$260)+'СЕТ СН'!$F$12</f>
        <v>0</v>
      </c>
      <c r="M281" s="35">
        <f>SUMIFS(СВЦЭМ!$H$34:$H$777,СВЦЭМ!$A$34:$A$777,$A281,СВЦЭМ!$B$33:$B$776,M$260)+'СЕТ СН'!$F$12</f>
        <v>0</v>
      </c>
      <c r="N281" s="35">
        <f>SUMIFS(СВЦЭМ!$H$34:$H$777,СВЦЭМ!$A$34:$A$777,$A281,СВЦЭМ!$B$33:$B$776,N$260)+'СЕТ СН'!$F$12</f>
        <v>0</v>
      </c>
      <c r="O281" s="35">
        <f>SUMIFS(СВЦЭМ!$H$34:$H$777,СВЦЭМ!$A$34:$A$777,$A281,СВЦЭМ!$B$33:$B$776,O$260)+'СЕТ СН'!$F$12</f>
        <v>0</v>
      </c>
      <c r="P281" s="35">
        <f>SUMIFS(СВЦЭМ!$H$34:$H$777,СВЦЭМ!$A$34:$A$777,$A281,СВЦЭМ!$B$33:$B$776,P$260)+'СЕТ СН'!$F$12</f>
        <v>0</v>
      </c>
      <c r="Q281" s="35">
        <f>SUMIFS(СВЦЭМ!$H$34:$H$777,СВЦЭМ!$A$34:$A$777,$A281,СВЦЭМ!$B$33:$B$776,Q$260)+'СЕТ СН'!$F$12</f>
        <v>0</v>
      </c>
      <c r="R281" s="35">
        <f>SUMIFS(СВЦЭМ!$H$34:$H$777,СВЦЭМ!$A$34:$A$777,$A281,СВЦЭМ!$B$33:$B$776,R$260)+'СЕТ СН'!$F$12</f>
        <v>0</v>
      </c>
      <c r="S281" s="35">
        <f>SUMIFS(СВЦЭМ!$H$34:$H$777,СВЦЭМ!$A$34:$A$777,$A281,СВЦЭМ!$B$33:$B$776,S$260)+'СЕТ СН'!$F$12</f>
        <v>0</v>
      </c>
      <c r="T281" s="35">
        <f>SUMIFS(СВЦЭМ!$H$34:$H$777,СВЦЭМ!$A$34:$A$777,$A281,СВЦЭМ!$B$33:$B$776,T$260)+'СЕТ СН'!$F$12</f>
        <v>0</v>
      </c>
      <c r="U281" s="35">
        <f>SUMIFS(СВЦЭМ!$H$34:$H$777,СВЦЭМ!$A$34:$A$777,$A281,СВЦЭМ!$B$33:$B$776,U$260)+'СЕТ СН'!$F$12</f>
        <v>0</v>
      </c>
      <c r="V281" s="35">
        <f>SUMIFS(СВЦЭМ!$H$34:$H$777,СВЦЭМ!$A$34:$A$777,$A281,СВЦЭМ!$B$33:$B$776,V$260)+'СЕТ СН'!$F$12</f>
        <v>0</v>
      </c>
      <c r="W281" s="35">
        <f>SUMIFS(СВЦЭМ!$H$34:$H$777,СВЦЭМ!$A$34:$A$777,$A281,СВЦЭМ!$B$33:$B$776,W$260)+'СЕТ СН'!$F$12</f>
        <v>0</v>
      </c>
      <c r="X281" s="35">
        <f>SUMIFS(СВЦЭМ!$H$34:$H$777,СВЦЭМ!$A$34:$A$777,$A281,СВЦЭМ!$B$33:$B$776,X$260)+'СЕТ СН'!$F$12</f>
        <v>0</v>
      </c>
      <c r="Y281" s="35">
        <f>SUMIFS(СВЦЭМ!$H$34:$H$777,СВЦЭМ!$A$34:$A$777,$A281,СВЦЭМ!$B$33:$B$776,Y$260)+'СЕТ СН'!$F$12</f>
        <v>0</v>
      </c>
    </row>
    <row r="282" spans="1:25" ht="15.75" hidden="1" x14ac:dyDescent="0.2">
      <c r="A282" s="34">
        <f t="shared" si="7"/>
        <v>43607</v>
      </c>
      <c r="B282" s="35">
        <f>SUMIFS(СВЦЭМ!$H$34:$H$777,СВЦЭМ!$A$34:$A$777,$A282,СВЦЭМ!$B$33:$B$776,B$260)+'СЕТ СН'!$F$12</f>
        <v>0</v>
      </c>
      <c r="C282" s="35">
        <f>SUMIFS(СВЦЭМ!$H$34:$H$777,СВЦЭМ!$A$34:$A$777,$A282,СВЦЭМ!$B$33:$B$776,C$260)+'СЕТ СН'!$F$12</f>
        <v>0</v>
      </c>
      <c r="D282" s="35">
        <f>SUMIFS(СВЦЭМ!$H$34:$H$777,СВЦЭМ!$A$34:$A$777,$A282,СВЦЭМ!$B$33:$B$776,D$260)+'СЕТ СН'!$F$12</f>
        <v>0</v>
      </c>
      <c r="E282" s="35">
        <f>SUMIFS(СВЦЭМ!$H$34:$H$777,СВЦЭМ!$A$34:$A$777,$A282,СВЦЭМ!$B$33:$B$776,E$260)+'СЕТ СН'!$F$12</f>
        <v>0</v>
      </c>
      <c r="F282" s="35">
        <f>SUMIFS(СВЦЭМ!$H$34:$H$777,СВЦЭМ!$A$34:$A$777,$A282,СВЦЭМ!$B$33:$B$776,F$260)+'СЕТ СН'!$F$12</f>
        <v>0</v>
      </c>
      <c r="G282" s="35">
        <f>SUMIFS(СВЦЭМ!$H$34:$H$777,СВЦЭМ!$A$34:$A$777,$A282,СВЦЭМ!$B$33:$B$776,G$260)+'СЕТ СН'!$F$12</f>
        <v>0</v>
      </c>
      <c r="H282" s="35">
        <f>SUMIFS(СВЦЭМ!$H$34:$H$777,СВЦЭМ!$A$34:$A$777,$A282,СВЦЭМ!$B$33:$B$776,H$260)+'СЕТ СН'!$F$12</f>
        <v>0</v>
      </c>
      <c r="I282" s="35">
        <f>SUMIFS(СВЦЭМ!$H$34:$H$777,СВЦЭМ!$A$34:$A$777,$A282,СВЦЭМ!$B$33:$B$776,I$260)+'СЕТ СН'!$F$12</f>
        <v>0</v>
      </c>
      <c r="J282" s="35">
        <f>SUMIFS(СВЦЭМ!$H$34:$H$777,СВЦЭМ!$A$34:$A$777,$A282,СВЦЭМ!$B$33:$B$776,J$260)+'СЕТ СН'!$F$12</f>
        <v>0</v>
      </c>
      <c r="K282" s="35">
        <f>SUMIFS(СВЦЭМ!$H$34:$H$777,СВЦЭМ!$A$34:$A$777,$A282,СВЦЭМ!$B$33:$B$776,K$260)+'СЕТ СН'!$F$12</f>
        <v>0</v>
      </c>
      <c r="L282" s="35">
        <f>SUMIFS(СВЦЭМ!$H$34:$H$777,СВЦЭМ!$A$34:$A$777,$A282,СВЦЭМ!$B$33:$B$776,L$260)+'СЕТ СН'!$F$12</f>
        <v>0</v>
      </c>
      <c r="M282" s="35">
        <f>SUMIFS(СВЦЭМ!$H$34:$H$777,СВЦЭМ!$A$34:$A$777,$A282,СВЦЭМ!$B$33:$B$776,M$260)+'СЕТ СН'!$F$12</f>
        <v>0</v>
      </c>
      <c r="N282" s="35">
        <f>SUMIFS(СВЦЭМ!$H$34:$H$777,СВЦЭМ!$A$34:$A$777,$A282,СВЦЭМ!$B$33:$B$776,N$260)+'СЕТ СН'!$F$12</f>
        <v>0</v>
      </c>
      <c r="O282" s="35">
        <f>SUMIFS(СВЦЭМ!$H$34:$H$777,СВЦЭМ!$A$34:$A$777,$A282,СВЦЭМ!$B$33:$B$776,O$260)+'СЕТ СН'!$F$12</f>
        <v>0</v>
      </c>
      <c r="P282" s="35">
        <f>SUMIFS(СВЦЭМ!$H$34:$H$777,СВЦЭМ!$A$34:$A$777,$A282,СВЦЭМ!$B$33:$B$776,P$260)+'СЕТ СН'!$F$12</f>
        <v>0</v>
      </c>
      <c r="Q282" s="35">
        <f>SUMIFS(СВЦЭМ!$H$34:$H$777,СВЦЭМ!$A$34:$A$777,$A282,СВЦЭМ!$B$33:$B$776,Q$260)+'СЕТ СН'!$F$12</f>
        <v>0</v>
      </c>
      <c r="R282" s="35">
        <f>SUMIFS(СВЦЭМ!$H$34:$H$777,СВЦЭМ!$A$34:$A$777,$A282,СВЦЭМ!$B$33:$B$776,R$260)+'СЕТ СН'!$F$12</f>
        <v>0</v>
      </c>
      <c r="S282" s="35">
        <f>SUMIFS(СВЦЭМ!$H$34:$H$777,СВЦЭМ!$A$34:$A$777,$A282,СВЦЭМ!$B$33:$B$776,S$260)+'СЕТ СН'!$F$12</f>
        <v>0</v>
      </c>
      <c r="T282" s="35">
        <f>SUMIFS(СВЦЭМ!$H$34:$H$777,СВЦЭМ!$A$34:$A$777,$A282,СВЦЭМ!$B$33:$B$776,T$260)+'СЕТ СН'!$F$12</f>
        <v>0</v>
      </c>
      <c r="U282" s="35">
        <f>SUMIFS(СВЦЭМ!$H$34:$H$777,СВЦЭМ!$A$34:$A$777,$A282,СВЦЭМ!$B$33:$B$776,U$260)+'СЕТ СН'!$F$12</f>
        <v>0</v>
      </c>
      <c r="V282" s="35">
        <f>SUMIFS(СВЦЭМ!$H$34:$H$777,СВЦЭМ!$A$34:$A$777,$A282,СВЦЭМ!$B$33:$B$776,V$260)+'СЕТ СН'!$F$12</f>
        <v>0</v>
      </c>
      <c r="W282" s="35">
        <f>SUMIFS(СВЦЭМ!$H$34:$H$777,СВЦЭМ!$A$34:$A$777,$A282,СВЦЭМ!$B$33:$B$776,W$260)+'СЕТ СН'!$F$12</f>
        <v>0</v>
      </c>
      <c r="X282" s="35">
        <f>SUMIFS(СВЦЭМ!$H$34:$H$777,СВЦЭМ!$A$34:$A$777,$A282,СВЦЭМ!$B$33:$B$776,X$260)+'СЕТ СН'!$F$12</f>
        <v>0</v>
      </c>
      <c r="Y282" s="35">
        <f>SUMIFS(СВЦЭМ!$H$34:$H$777,СВЦЭМ!$A$34:$A$777,$A282,СВЦЭМ!$B$33:$B$776,Y$260)+'СЕТ СН'!$F$12</f>
        <v>0</v>
      </c>
    </row>
    <row r="283" spans="1:25" ht="15.75" hidden="1" x14ac:dyDescent="0.2">
      <c r="A283" s="34">
        <f t="shared" si="7"/>
        <v>43608</v>
      </c>
      <c r="B283" s="35">
        <f>SUMIFS(СВЦЭМ!$H$34:$H$777,СВЦЭМ!$A$34:$A$777,$A283,СВЦЭМ!$B$33:$B$776,B$260)+'СЕТ СН'!$F$12</f>
        <v>0</v>
      </c>
      <c r="C283" s="35">
        <f>SUMIFS(СВЦЭМ!$H$34:$H$777,СВЦЭМ!$A$34:$A$777,$A283,СВЦЭМ!$B$33:$B$776,C$260)+'СЕТ СН'!$F$12</f>
        <v>0</v>
      </c>
      <c r="D283" s="35">
        <f>SUMIFS(СВЦЭМ!$H$34:$H$777,СВЦЭМ!$A$34:$A$777,$A283,СВЦЭМ!$B$33:$B$776,D$260)+'СЕТ СН'!$F$12</f>
        <v>0</v>
      </c>
      <c r="E283" s="35">
        <f>SUMIFS(СВЦЭМ!$H$34:$H$777,СВЦЭМ!$A$34:$A$777,$A283,СВЦЭМ!$B$33:$B$776,E$260)+'СЕТ СН'!$F$12</f>
        <v>0</v>
      </c>
      <c r="F283" s="35">
        <f>SUMIFS(СВЦЭМ!$H$34:$H$777,СВЦЭМ!$A$34:$A$777,$A283,СВЦЭМ!$B$33:$B$776,F$260)+'СЕТ СН'!$F$12</f>
        <v>0</v>
      </c>
      <c r="G283" s="35">
        <f>SUMIFS(СВЦЭМ!$H$34:$H$777,СВЦЭМ!$A$34:$A$777,$A283,СВЦЭМ!$B$33:$B$776,G$260)+'СЕТ СН'!$F$12</f>
        <v>0</v>
      </c>
      <c r="H283" s="35">
        <f>SUMIFS(СВЦЭМ!$H$34:$H$777,СВЦЭМ!$A$34:$A$777,$A283,СВЦЭМ!$B$33:$B$776,H$260)+'СЕТ СН'!$F$12</f>
        <v>0</v>
      </c>
      <c r="I283" s="35">
        <f>SUMIFS(СВЦЭМ!$H$34:$H$777,СВЦЭМ!$A$34:$A$777,$A283,СВЦЭМ!$B$33:$B$776,I$260)+'СЕТ СН'!$F$12</f>
        <v>0</v>
      </c>
      <c r="J283" s="35">
        <f>SUMIFS(СВЦЭМ!$H$34:$H$777,СВЦЭМ!$A$34:$A$777,$A283,СВЦЭМ!$B$33:$B$776,J$260)+'СЕТ СН'!$F$12</f>
        <v>0</v>
      </c>
      <c r="K283" s="35">
        <f>SUMIFS(СВЦЭМ!$H$34:$H$777,СВЦЭМ!$A$34:$A$777,$A283,СВЦЭМ!$B$33:$B$776,K$260)+'СЕТ СН'!$F$12</f>
        <v>0</v>
      </c>
      <c r="L283" s="35">
        <f>SUMIFS(СВЦЭМ!$H$34:$H$777,СВЦЭМ!$A$34:$A$777,$A283,СВЦЭМ!$B$33:$B$776,L$260)+'СЕТ СН'!$F$12</f>
        <v>0</v>
      </c>
      <c r="M283" s="35">
        <f>SUMIFS(СВЦЭМ!$H$34:$H$777,СВЦЭМ!$A$34:$A$777,$A283,СВЦЭМ!$B$33:$B$776,M$260)+'СЕТ СН'!$F$12</f>
        <v>0</v>
      </c>
      <c r="N283" s="35">
        <f>SUMIFS(СВЦЭМ!$H$34:$H$777,СВЦЭМ!$A$34:$A$777,$A283,СВЦЭМ!$B$33:$B$776,N$260)+'СЕТ СН'!$F$12</f>
        <v>0</v>
      </c>
      <c r="O283" s="35">
        <f>SUMIFS(СВЦЭМ!$H$34:$H$777,СВЦЭМ!$A$34:$A$777,$A283,СВЦЭМ!$B$33:$B$776,O$260)+'СЕТ СН'!$F$12</f>
        <v>0</v>
      </c>
      <c r="P283" s="35">
        <f>SUMIFS(СВЦЭМ!$H$34:$H$777,СВЦЭМ!$A$34:$A$777,$A283,СВЦЭМ!$B$33:$B$776,P$260)+'СЕТ СН'!$F$12</f>
        <v>0</v>
      </c>
      <c r="Q283" s="35">
        <f>SUMIFS(СВЦЭМ!$H$34:$H$777,СВЦЭМ!$A$34:$A$777,$A283,СВЦЭМ!$B$33:$B$776,Q$260)+'СЕТ СН'!$F$12</f>
        <v>0</v>
      </c>
      <c r="R283" s="35">
        <f>SUMIFS(СВЦЭМ!$H$34:$H$777,СВЦЭМ!$A$34:$A$777,$A283,СВЦЭМ!$B$33:$B$776,R$260)+'СЕТ СН'!$F$12</f>
        <v>0</v>
      </c>
      <c r="S283" s="35">
        <f>SUMIFS(СВЦЭМ!$H$34:$H$777,СВЦЭМ!$A$34:$A$777,$A283,СВЦЭМ!$B$33:$B$776,S$260)+'СЕТ СН'!$F$12</f>
        <v>0</v>
      </c>
      <c r="T283" s="35">
        <f>SUMIFS(СВЦЭМ!$H$34:$H$777,СВЦЭМ!$A$34:$A$777,$A283,СВЦЭМ!$B$33:$B$776,T$260)+'СЕТ СН'!$F$12</f>
        <v>0</v>
      </c>
      <c r="U283" s="35">
        <f>SUMIFS(СВЦЭМ!$H$34:$H$777,СВЦЭМ!$A$34:$A$777,$A283,СВЦЭМ!$B$33:$B$776,U$260)+'СЕТ СН'!$F$12</f>
        <v>0</v>
      </c>
      <c r="V283" s="35">
        <f>SUMIFS(СВЦЭМ!$H$34:$H$777,СВЦЭМ!$A$34:$A$777,$A283,СВЦЭМ!$B$33:$B$776,V$260)+'СЕТ СН'!$F$12</f>
        <v>0</v>
      </c>
      <c r="W283" s="35">
        <f>SUMIFS(СВЦЭМ!$H$34:$H$777,СВЦЭМ!$A$34:$A$777,$A283,СВЦЭМ!$B$33:$B$776,W$260)+'СЕТ СН'!$F$12</f>
        <v>0</v>
      </c>
      <c r="X283" s="35">
        <f>SUMIFS(СВЦЭМ!$H$34:$H$777,СВЦЭМ!$A$34:$A$777,$A283,СВЦЭМ!$B$33:$B$776,X$260)+'СЕТ СН'!$F$12</f>
        <v>0</v>
      </c>
      <c r="Y283" s="35">
        <f>SUMIFS(СВЦЭМ!$H$34:$H$777,СВЦЭМ!$A$34:$A$777,$A283,СВЦЭМ!$B$33:$B$776,Y$260)+'СЕТ СН'!$F$12</f>
        <v>0</v>
      </c>
    </row>
    <row r="284" spans="1:25" ht="15.75" hidden="1" x14ac:dyDescent="0.2">
      <c r="A284" s="34">
        <f t="shared" si="7"/>
        <v>43609</v>
      </c>
      <c r="B284" s="35">
        <f>SUMIFS(СВЦЭМ!$H$34:$H$777,СВЦЭМ!$A$34:$A$777,$A284,СВЦЭМ!$B$33:$B$776,B$260)+'СЕТ СН'!$F$12</f>
        <v>0</v>
      </c>
      <c r="C284" s="35">
        <f>SUMIFS(СВЦЭМ!$H$34:$H$777,СВЦЭМ!$A$34:$A$777,$A284,СВЦЭМ!$B$33:$B$776,C$260)+'СЕТ СН'!$F$12</f>
        <v>0</v>
      </c>
      <c r="D284" s="35">
        <f>SUMIFS(СВЦЭМ!$H$34:$H$777,СВЦЭМ!$A$34:$A$777,$A284,СВЦЭМ!$B$33:$B$776,D$260)+'СЕТ СН'!$F$12</f>
        <v>0</v>
      </c>
      <c r="E284" s="35">
        <f>SUMIFS(СВЦЭМ!$H$34:$H$777,СВЦЭМ!$A$34:$A$777,$A284,СВЦЭМ!$B$33:$B$776,E$260)+'СЕТ СН'!$F$12</f>
        <v>0</v>
      </c>
      <c r="F284" s="35">
        <f>SUMIFS(СВЦЭМ!$H$34:$H$777,СВЦЭМ!$A$34:$A$777,$A284,СВЦЭМ!$B$33:$B$776,F$260)+'СЕТ СН'!$F$12</f>
        <v>0</v>
      </c>
      <c r="G284" s="35">
        <f>SUMIFS(СВЦЭМ!$H$34:$H$777,СВЦЭМ!$A$34:$A$777,$A284,СВЦЭМ!$B$33:$B$776,G$260)+'СЕТ СН'!$F$12</f>
        <v>0</v>
      </c>
      <c r="H284" s="35">
        <f>SUMIFS(СВЦЭМ!$H$34:$H$777,СВЦЭМ!$A$34:$A$777,$A284,СВЦЭМ!$B$33:$B$776,H$260)+'СЕТ СН'!$F$12</f>
        <v>0</v>
      </c>
      <c r="I284" s="35">
        <f>SUMIFS(СВЦЭМ!$H$34:$H$777,СВЦЭМ!$A$34:$A$777,$A284,СВЦЭМ!$B$33:$B$776,I$260)+'СЕТ СН'!$F$12</f>
        <v>0</v>
      </c>
      <c r="J284" s="35">
        <f>SUMIFS(СВЦЭМ!$H$34:$H$777,СВЦЭМ!$A$34:$A$777,$A284,СВЦЭМ!$B$33:$B$776,J$260)+'СЕТ СН'!$F$12</f>
        <v>0</v>
      </c>
      <c r="K284" s="35">
        <f>SUMIFS(СВЦЭМ!$H$34:$H$777,СВЦЭМ!$A$34:$A$777,$A284,СВЦЭМ!$B$33:$B$776,K$260)+'СЕТ СН'!$F$12</f>
        <v>0</v>
      </c>
      <c r="L284" s="35">
        <f>SUMIFS(СВЦЭМ!$H$34:$H$777,СВЦЭМ!$A$34:$A$777,$A284,СВЦЭМ!$B$33:$B$776,L$260)+'СЕТ СН'!$F$12</f>
        <v>0</v>
      </c>
      <c r="M284" s="35">
        <f>SUMIFS(СВЦЭМ!$H$34:$H$777,СВЦЭМ!$A$34:$A$777,$A284,СВЦЭМ!$B$33:$B$776,M$260)+'СЕТ СН'!$F$12</f>
        <v>0</v>
      </c>
      <c r="N284" s="35">
        <f>SUMIFS(СВЦЭМ!$H$34:$H$777,СВЦЭМ!$A$34:$A$777,$A284,СВЦЭМ!$B$33:$B$776,N$260)+'СЕТ СН'!$F$12</f>
        <v>0</v>
      </c>
      <c r="O284" s="35">
        <f>SUMIFS(СВЦЭМ!$H$34:$H$777,СВЦЭМ!$A$34:$A$777,$A284,СВЦЭМ!$B$33:$B$776,O$260)+'СЕТ СН'!$F$12</f>
        <v>0</v>
      </c>
      <c r="P284" s="35">
        <f>SUMIFS(СВЦЭМ!$H$34:$H$777,СВЦЭМ!$A$34:$A$777,$A284,СВЦЭМ!$B$33:$B$776,P$260)+'СЕТ СН'!$F$12</f>
        <v>0</v>
      </c>
      <c r="Q284" s="35">
        <f>SUMIFS(СВЦЭМ!$H$34:$H$777,СВЦЭМ!$A$34:$A$777,$A284,СВЦЭМ!$B$33:$B$776,Q$260)+'СЕТ СН'!$F$12</f>
        <v>0</v>
      </c>
      <c r="R284" s="35">
        <f>SUMIFS(СВЦЭМ!$H$34:$H$777,СВЦЭМ!$A$34:$A$777,$A284,СВЦЭМ!$B$33:$B$776,R$260)+'СЕТ СН'!$F$12</f>
        <v>0</v>
      </c>
      <c r="S284" s="35">
        <f>SUMIFS(СВЦЭМ!$H$34:$H$777,СВЦЭМ!$A$34:$A$777,$A284,СВЦЭМ!$B$33:$B$776,S$260)+'СЕТ СН'!$F$12</f>
        <v>0</v>
      </c>
      <c r="T284" s="35">
        <f>SUMIFS(СВЦЭМ!$H$34:$H$777,СВЦЭМ!$A$34:$A$777,$A284,СВЦЭМ!$B$33:$B$776,T$260)+'СЕТ СН'!$F$12</f>
        <v>0</v>
      </c>
      <c r="U284" s="35">
        <f>SUMIFS(СВЦЭМ!$H$34:$H$777,СВЦЭМ!$A$34:$A$777,$A284,СВЦЭМ!$B$33:$B$776,U$260)+'СЕТ СН'!$F$12</f>
        <v>0</v>
      </c>
      <c r="V284" s="35">
        <f>SUMIFS(СВЦЭМ!$H$34:$H$777,СВЦЭМ!$A$34:$A$777,$A284,СВЦЭМ!$B$33:$B$776,V$260)+'СЕТ СН'!$F$12</f>
        <v>0</v>
      </c>
      <c r="W284" s="35">
        <f>SUMIFS(СВЦЭМ!$H$34:$H$777,СВЦЭМ!$A$34:$A$777,$A284,СВЦЭМ!$B$33:$B$776,W$260)+'СЕТ СН'!$F$12</f>
        <v>0</v>
      </c>
      <c r="X284" s="35">
        <f>SUMIFS(СВЦЭМ!$H$34:$H$777,СВЦЭМ!$A$34:$A$777,$A284,СВЦЭМ!$B$33:$B$776,X$260)+'СЕТ СН'!$F$12</f>
        <v>0</v>
      </c>
      <c r="Y284" s="35">
        <f>SUMIFS(СВЦЭМ!$H$34:$H$777,СВЦЭМ!$A$34:$A$777,$A284,СВЦЭМ!$B$33:$B$776,Y$260)+'СЕТ СН'!$F$12</f>
        <v>0</v>
      </c>
    </row>
    <row r="285" spans="1:25" ht="15.75" hidden="1" x14ac:dyDescent="0.2">
      <c r="A285" s="34">
        <f t="shared" si="7"/>
        <v>43610</v>
      </c>
      <c r="B285" s="35">
        <f>SUMIFS(СВЦЭМ!$H$34:$H$777,СВЦЭМ!$A$34:$A$777,$A285,СВЦЭМ!$B$33:$B$776,B$260)+'СЕТ СН'!$F$12</f>
        <v>0</v>
      </c>
      <c r="C285" s="35">
        <f>SUMIFS(СВЦЭМ!$H$34:$H$777,СВЦЭМ!$A$34:$A$777,$A285,СВЦЭМ!$B$33:$B$776,C$260)+'СЕТ СН'!$F$12</f>
        <v>0</v>
      </c>
      <c r="D285" s="35">
        <f>SUMIFS(СВЦЭМ!$H$34:$H$777,СВЦЭМ!$A$34:$A$777,$A285,СВЦЭМ!$B$33:$B$776,D$260)+'СЕТ СН'!$F$12</f>
        <v>0</v>
      </c>
      <c r="E285" s="35">
        <f>SUMIFS(СВЦЭМ!$H$34:$H$777,СВЦЭМ!$A$34:$A$777,$A285,СВЦЭМ!$B$33:$B$776,E$260)+'СЕТ СН'!$F$12</f>
        <v>0</v>
      </c>
      <c r="F285" s="35">
        <f>SUMIFS(СВЦЭМ!$H$34:$H$777,СВЦЭМ!$A$34:$A$777,$A285,СВЦЭМ!$B$33:$B$776,F$260)+'СЕТ СН'!$F$12</f>
        <v>0</v>
      </c>
      <c r="G285" s="35">
        <f>SUMIFS(СВЦЭМ!$H$34:$H$777,СВЦЭМ!$A$34:$A$777,$A285,СВЦЭМ!$B$33:$B$776,G$260)+'СЕТ СН'!$F$12</f>
        <v>0</v>
      </c>
      <c r="H285" s="35">
        <f>SUMIFS(СВЦЭМ!$H$34:$H$777,СВЦЭМ!$A$34:$A$777,$A285,СВЦЭМ!$B$33:$B$776,H$260)+'СЕТ СН'!$F$12</f>
        <v>0</v>
      </c>
      <c r="I285" s="35">
        <f>SUMIFS(СВЦЭМ!$H$34:$H$777,СВЦЭМ!$A$34:$A$777,$A285,СВЦЭМ!$B$33:$B$776,I$260)+'СЕТ СН'!$F$12</f>
        <v>0</v>
      </c>
      <c r="J285" s="35">
        <f>SUMIFS(СВЦЭМ!$H$34:$H$777,СВЦЭМ!$A$34:$A$777,$A285,СВЦЭМ!$B$33:$B$776,J$260)+'СЕТ СН'!$F$12</f>
        <v>0</v>
      </c>
      <c r="K285" s="35">
        <f>SUMIFS(СВЦЭМ!$H$34:$H$777,СВЦЭМ!$A$34:$A$777,$A285,СВЦЭМ!$B$33:$B$776,K$260)+'СЕТ СН'!$F$12</f>
        <v>0</v>
      </c>
      <c r="L285" s="35">
        <f>SUMIFS(СВЦЭМ!$H$34:$H$777,СВЦЭМ!$A$34:$A$777,$A285,СВЦЭМ!$B$33:$B$776,L$260)+'СЕТ СН'!$F$12</f>
        <v>0</v>
      </c>
      <c r="M285" s="35">
        <f>SUMIFS(СВЦЭМ!$H$34:$H$777,СВЦЭМ!$A$34:$A$777,$A285,СВЦЭМ!$B$33:$B$776,M$260)+'СЕТ СН'!$F$12</f>
        <v>0</v>
      </c>
      <c r="N285" s="35">
        <f>SUMIFS(СВЦЭМ!$H$34:$H$777,СВЦЭМ!$A$34:$A$777,$A285,СВЦЭМ!$B$33:$B$776,N$260)+'СЕТ СН'!$F$12</f>
        <v>0</v>
      </c>
      <c r="O285" s="35">
        <f>SUMIFS(СВЦЭМ!$H$34:$H$777,СВЦЭМ!$A$34:$A$777,$A285,СВЦЭМ!$B$33:$B$776,O$260)+'СЕТ СН'!$F$12</f>
        <v>0</v>
      </c>
      <c r="P285" s="35">
        <f>SUMIFS(СВЦЭМ!$H$34:$H$777,СВЦЭМ!$A$34:$A$777,$A285,СВЦЭМ!$B$33:$B$776,P$260)+'СЕТ СН'!$F$12</f>
        <v>0</v>
      </c>
      <c r="Q285" s="35">
        <f>SUMIFS(СВЦЭМ!$H$34:$H$777,СВЦЭМ!$A$34:$A$777,$A285,СВЦЭМ!$B$33:$B$776,Q$260)+'СЕТ СН'!$F$12</f>
        <v>0</v>
      </c>
      <c r="R285" s="35">
        <f>SUMIFS(СВЦЭМ!$H$34:$H$777,СВЦЭМ!$A$34:$A$777,$A285,СВЦЭМ!$B$33:$B$776,R$260)+'СЕТ СН'!$F$12</f>
        <v>0</v>
      </c>
      <c r="S285" s="35">
        <f>SUMIFS(СВЦЭМ!$H$34:$H$777,СВЦЭМ!$A$34:$A$777,$A285,СВЦЭМ!$B$33:$B$776,S$260)+'СЕТ СН'!$F$12</f>
        <v>0</v>
      </c>
      <c r="T285" s="35">
        <f>SUMIFS(СВЦЭМ!$H$34:$H$777,СВЦЭМ!$A$34:$A$777,$A285,СВЦЭМ!$B$33:$B$776,T$260)+'СЕТ СН'!$F$12</f>
        <v>0</v>
      </c>
      <c r="U285" s="35">
        <f>SUMIFS(СВЦЭМ!$H$34:$H$777,СВЦЭМ!$A$34:$A$777,$A285,СВЦЭМ!$B$33:$B$776,U$260)+'СЕТ СН'!$F$12</f>
        <v>0</v>
      </c>
      <c r="V285" s="35">
        <f>SUMIFS(СВЦЭМ!$H$34:$H$777,СВЦЭМ!$A$34:$A$777,$A285,СВЦЭМ!$B$33:$B$776,V$260)+'СЕТ СН'!$F$12</f>
        <v>0</v>
      </c>
      <c r="W285" s="35">
        <f>SUMIFS(СВЦЭМ!$H$34:$H$777,СВЦЭМ!$A$34:$A$777,$A285,СВЦЭМ!$B$33:$B$776,W$260)+'СЕТ СН'!$F$12</f>
        <v>0</v>
      </c>
      <c r="X285" s="35">
        <f>SUMIFS(СВЦЭМ!$H$34:$H$777,СВЦЭМ!$A$34:$A$777,$A285,СВЦЭМ!$B$33:$B$776,X$260)+'СЕТ СН'!$F$12</f>
        <v>0</v>
      </c>
      <c r="Y285" s="35">
        <f>SUMIFS(СВЦЭМ!$H$34:$H$777,СВЦЭМ!$A$34:$A$777,$A285,СВЦЭМ!$B$33:$B$776,Y$260)+'СЕТ СН'!$F$12</f>
        <v>0</v>
      </c>
    </row>
    <row r="286" spans="1:25" ht="15.75" hidden="1" x14ac:dyDescent="0.2">
      <c r="A286" s="34">
        <f t="shared" si="7"/>
        <v>43611</v>
      </c>
      <c r="B286" s="35">
        <f>SUMIFS(СВЦЭМ!$H$34:$H$777,СВЦЭМ!$A$34:$A$777,$A286,СВЦЭМ!$B$33:$B$776,B$260)+'СЕТ СН'!$F$12</f>
        <v>0</v>
      </c>
      <c r="C286" s="35">
        <f>SUMIFS(СВЦЭМ!$H$34:$H$777,СВЦЭМ!$A$34:$A$777,$A286,СВЦЭМ!$B$33:$B$776,C$260)+'СЕТ СН'!$F$12</f>
        <v>0</v>
      </c>
      <c r="D286" s="35">
        <f>SUMIFS(СВЦЭМ!$H$34:$H$777,СВЦЭМ!$A$34:$A$777,$A286,СВЦЭМ!$B$33:$B$776,D$260)+'СЕТ СН'!$F$12</f>
        <v>0</v>
      </c>
      <c r="E286" s="35">
        <f>SUMIFS(СВЦЭМ!$H$34:$H$777,СВЦЭМ!$A$34:$A$777,$A286,СВЦЭМ!$B$33:$B$776,E$260)+'СЕТ СН'!$F$12</f>
        <v>0</v>
      </c>
      <c r="F286" s="35">
        <f>SUMIFS(СВЦЭМ!$H$34:$H$777,СВЦЭМ!$A$34:$A$777,$A286,СВЦЭМ!$B$33:$B$776,F$260)+'СЕТ СН'!$F$12</f>
        <v>0</v>
      </c>
      <c r="G286" s="35">
        <f>SUMIFS(СВЦЭМ!$H$34:$H$777,СВЦЭМ!$A$34:$A$777,$A286,СВЦЭМ!$B$33:$B$776,G$260)+'СЕТ СН'!$F$12</f>
        <v>0</v>
      </c>
      <c r="H286" s="35">
        <f>SUMIFS(СВЦЭМ!$H$34:$H$777,СВЦЭМ!$A$34:$A$777,$A286,СВЦЭМ!$B$33:$B$776,H$260)+'СЕТ СН'!$F$12</f>
        <v>0</v>
      </c>
      <c r="I286" s="35">
        <f>SUMIFS(СВЦЭМ!$H$34:$H$777,СВЦЭМ!$A$34:$A$777,$A286,СВЦЭМ!$B$33:$B$776,I$260)+'СЕТ СН'!$F$12</f>
        <v>0</v>
      </c>
      <c r="J286" s="35">
        <f>SUMIFS(СВЦЭМ!$H$34:$H$777,СВЦЭМ!$A$34:$A$777,$A286,СВЦЭМ!$B$33:$B$776,J$260)+'СЕТ СН'!$F$12</f>
        <v>0</v>
      </c>
      <c r="K286" s="35">
        <f>SUMIFS(СВЦЭМ!$H$34:$H$777,СВЦЭМ!$A$34:$A$777,$A286,СВЦЭМ!$B$33:$B$776,K$260)+'СЕТ СН'!$F$12</f>
        <v>0</v>
      </c>
      <c r="L286" s="35">
        <f>SUMIFS(СВЦЭМ!$H$34:$H$777,СВЦЭМ!$A$34:$A$777,$A286,СВЦЭМ!$B$33:$B$776,L$260)+'СЕТ СН'!$F$12</f>
        <v>0</v>
      </c>
      <c r="M286" s="35">
        <f>SUMIFS(СВЦЭМ!$H$34:$H$777,СВЦЭМ!$A$34:$A$777,$A286,СВЦЭМ!$B$33:$B$776,M$260)+'СЕТ СН'!$F$12</f>
        <v>0</v>
      </c>
      <c r="N286" s="35">
        <f>SUMIFS(СВЦЭМ!$H$34:$H$777,СВЦЭМ!$A$34:$A$777,$A286,СВЦЭМ!$B$33:$B$776,N$260)+'СЕТ СН'!$F$12</f>
        <v>0</v>
      </c>
      <c r="O286" s="35">
        <f>SUMIFS(СВЦЭМ!$H$34:$H$777,СВЦЭМ!$A$34:$A$777,$A286,СВЦЭМ!$B$33:$B$776,O$260)+'СЕТ СН'!$F$12</f>
        <v>0</v>
      </c>
      <c r="P286" s="35">
        <f>SUMIFS(СВЦЭМ!$H$34:$H$777,СВЦЭМ!$A$34:$A$777,$A286,СВЦЭМ!$B$33:$B$776,P$260)+'СЕТ СН'!$F$12</f>
        <v>0</v>
      </c>
      <c r="Q286" s="35">
        <f>SUMIFS(СВЦЭМ!$H$34:$H$777,СВЦЭМ!$A$34:$A$777,$A286,СВЦЭМ!$B$33:$B$776,Q$260)+'СЕТ СН'!$F$12</f>
        <v>0</v>
      </c>
      <c r="R286" s="35">
        <f>SUMIFS(СВЦЭМ!$H$34:$H$777,СВЦЭМ!$A$34:$A$777,$A286,СВЦЭМ!$B$33:$B$776,R$260)+'СЕТ СН'!$F$12</f>
        <v>0</v>
      </c>
      <c r="S286" s="35">
        <f>SUMIFS(СВЦЭМ!$H$34:$H$777,СВЦЭМ!$A$34:$A$777,$A286,СВЦЭМ!$B$33:$B$776,S$260)+'СЕТ СН'!$F$12</f>
        <v>0</v>
      </c>
      <c r="T286" s="35">
        <f>SUMIFS(СВЦЭМ!$H$34:$H$777,СВЦЭМ!$A$34:$A$777,$A286,СВЦЭМ!$B$33:$B$776,T$260)+'СЕТ СН'!$F$12</f>
        <v>0</v>
      </c>
      <c r="U286" s="35">
        <f>SUMIFS(СВЦЭМ!$H$34:$H$777,СВЦЭМ!$A$34:$A$777,$A286,СВЦЭМ!$B$33:$B$776,U$260)+'СЕТ СН'!$F$12</f>
        <v>0</v>
      </c>
      <c r="V286" s="35">
        <f>SUMIFS(СВЦЭМ!$H$34:$H$777,СВЦЭМ!$A$34:$A$777,$A286,СВЦЭМ!$B$33:$B$776,V$260)+'СЕТ СН'!$F$12</f>
        <v>0</v>
      </c>
      <c r="W286" s="35">
        <f>SUMIFS(СВЦЭМ!$H$34:$H$777,СВЦЭМ!$A$34:$A$777,$A286,СВЦЭМ!$B$33:$B$776,W$260)+'СЕТ СН'!$F$12</f>
        <v>0</v>
      </c>
      <c r="X286" s="35">
        <f>SUMIFS(СВЦЭМ!$H$34:$H$777,СВЦЭМ!$A$34:$A$777,$A286,СВЦЭМ!$B$33:$B$776,X$260)+'СЕТ СН'!$F$12</f>
        <v>0</v>
      </c>
      <c r="Y286" s="35">
        <f>SUMIFS(СВЦЭМ!$H$34:$H$777,СВЦЭМ!$A$34:$A$777,$A286,СВЦЭМ!$B$33:$B$776,Y$260)+'СЕТ СН'!$F$12</f>
        <v>0</v>
      </c>
    </row>
    <row r="287" spans="1:25" ht="15.75" hidden="1" x14ac:dyDescent="0.2">
      <c r="A287" s="34">
        <f t="shared" si="7"/>
        <v>43612</v>
      </c>
      <c r="B287" s="35">
        <f>SUMIFS(СВЦЭМ!$H$34:$H$777,СВЦЭМ!$A$34:$A$777,$A287,СВЦЭМ!$B$33:$B$776,B$260)+'СЕТ СН'!$F$12</f>
        <v>0</v>
      </c>
      <c r="C287" s="35">
        <f>SUMIFS(СВЦЭМ!$H$34:$H$777,СВЦЭМ!$A$34:$A$777,$A287,СВЦЭМ!$B$33:$B$776,C$260)+'СЕТ СН'!$F$12</f>
        <v>0</v>
      </c>
      <c r="D287" s="35">
        <f>SUMIFS(СВЦЭМ!$H$34:$H$777,СВЦЭМ!$A$34:$A$777,$A287,СВЦЭМ!$B$33:$B$776,D$260)+'СЕТ СН'!$F$12</f>
        <v>0</v>
      </c>
      <c r="E287" s="35">
        <f>SUMIFS(СВЦЭМ!$H$34:$H$777,СВЦЭМ!$A$34:$A$777,$A287,СВЦЭМ!$B$33:$B$776,E$260)+'СЕТ СН'!$F$12</f>
        <v>0</v>
      </c>
      <c r="F287" s="35">
        <f>SUMIFS(СВЦЭМ!$H$34:$H$777,СВЦЭМ!$A$34:$A$777,$A287,СВЦЭМ!$B$33:$B$776,F$260)+'СЕТ СН'!$F$12</f>
        <v>0</v>
      </c>
      <c r="G287" s="35">
        <f>SUMIFS(СВЦЭМ!$H$34:$H$777,СВЦЭМ!$A$34:$A$777,$A287,СВЦЭМ!$B$33:$B$776,G$260)+'СЕТ СН'!$F$12</f>
        <v>0</v>
      </c>
      <c r="H287" s="35">
        <f>SUMIFS(СВЦЭМ!$H$34:$H$777,СВЦЭМ!$A$34:$A$777,$A287,СВЦЭМ!$B$33:$B$776,H$260)+'СЕТ СН'!$F$12</f>
        <v>0</v>
      </c>
      <c r="I287" s="35">
        <f>SUMIFS(СВЦЭМ!$H$34:$H$777,СВЦЭМ!$A$34:$A$777,$A287,СВЦЭМ!$B$33:$B$776,I$260)+'СЕТ СН'!$F$12</f>
        <v>0</v>
      </c>
      <c r="J287" s="35">
        <f>SUMIFS(СВЦЭМ!$H$34:$H$777,СВЦЭМ!$A$34:$A$777,$A287,СВЦЭМ!$B$33:$B$776,J$260)+'СЕТ СН'!$F$12</f>
        <v>0</v>
      </c>
      <c r="K287" s="35">
        <f>SUMIFS(СВЦЭМ!$H$34:$H$777,СВЦЭМ!$A$34:$A$777,$A287,СВЦЭМ!$B$33:$B$776,K$260)+'СЕТ СН'!$F$12</f>
        <v>0</v>
      </c>
      <c r="L287" s="35">
        <f>SUMIFS(СВЦЭМ!$H$34:$H$777,СВЦЭМ!$A$34:$A$777,$A287,СВЦЭМ!$B$33:$B$776,L$260)+'СЕТ СН'!$F$12</f>
        <v>0</v>
      </c>
      <c r="M287" s="35">
        <f>SUMIFS(СВЦЭМ!$H$34:$H$777,СВЦЭМ!$A$34:$A$777,$A287,СВЦЭМ!$B$33:$B$776,M$260)+'СЕТ СН'!$F$12</f>
        <v>0</v>
      </c>
      <c r="N287" s="35">
        <f>SUMIFS(СВЦЭМ!$H$34:$H$777,СВЦЭМ!$A$34:$A$777,$A287,СВЦЭМ!$B$33:$B$776,N$260)+'СЕТ СН'!$F$12</f>
        <v>0</v>
      </c>
      <c r="O287" s="35">
        <f>SUMIFS(СВЦЭМ!$H$34:$H$777,СВЦЭМ!$A$34:$A$777,$A287,СВЦЭМ!$B$33:$B$776,O$260)+'СЕТ СН'!$F$12</f>
        <v>0</v>
      </c>
      <c r="P287" s="35">
        <f>SUMIFS(СВЦЭМ!$H$34:$H$777,СВЦЭМ!$A$34:$A$777,$A287,СВЦЭМ!$B$33:$B$776,P$260)+'СЕТ СН'!$F$12</f>
        <v>0</v>
      </c>
      <c r="Q287" s="35">
        <f>SUMIFS(СВЦЭМ!$H$34:$H$777,СВЦЭМ!$A$34:$A$777,$A287,СВЦЭМ!$B$33:$B$776,Q$260)+'СЕТ СН'!$F$12</f>
        <v>0</v>
      </c>
      <c r="R287" s="35">
        <f>SUMIFS(СВЦЭМ!$H$34:$H$777,СВЦЭМ!$A$34:$A$777,$A287,СВЦЭМ!$B$33:$B$776,R$260)+'СЕТ СН'!$F$12</f>
        <v>0</v>
      </c>
      <c r="S287" s="35">
        <f>SUMIFS(СВЦЭМ!$H$34:$H$777,СВЦЭМ!$A$34:$A$777,$A287,СВЦЭМ!$B$33:$B$776,S$260)+'СЕТ СН'!$F$12</f>
        <v>0</v>
      </c>
      <c r="T287" s="35">
        <f>SUMIFS(СВЦЭМ!$H$34:$H$777,СВЦЭМ!$A$34:$A$777,$A287,СВЦЭМ!$B$33:$B$776,T$260)+'СЕТ СН'!$F$12</f>
        <v>0</v>
      </c>
      <c r="U287" s="35">
        <f>SUMIFS(СВЦЭМ!$H$34:$H$777,СВЦЭМ!$A$34:$A$777,$A287,СВЦЭМ!$B$33:$B$776,U$260)+'СЕТ СН'!$F$12</f>
        <v>0</v>
      </c>
      <c r="V287" s="35">
        <f>SUMIFS(СВЦЭМ!$H$34:$H$777,СВЦЭМ!$A$34:$A$777,$A287,СВЦЭМ!$B$33:$B$776,V$260)+'СЕТ СН'!$F$12</f>
        <v>0</v>
      </c>
      <c r="W287" s="35">
        <f>SUMIFS(СВЦЭМ!$H$34:$H$777,СВЦЭМ!$A$34:$A$777,$A287,СВЦЭМ!$B$33:$B$776,W$260)+'СЕТ СН'!$F$12</f>
        <v>0</v>
      </c>
      <c r="X287" s="35">
        <f>SUMIFS(СВЦЭМ!$H$34:$H$777,СВЦЭМ!$A$34:$A$777,$A287,СВЦЭМ!$B$33:$B$776,X$260)+'СЕТ СН'!$F$12</f>
        <v>0</v>
      </c>
      <c r="Y287" s="35">
        <f>SUMIFS(СВЦЭМ!$H$34:$H$777,СВЦЭМ!$A$34:$A$777,$A287,СВЦЭМ!$B$33:$B$776,Y$260)+'СЕТ СН'!$F$12</f>
        <v>0</v>
      </c>
    </row>
    <row r="288" spans="1:25" ht="15.75" hidden="1" x14ac:dyDescent="0.2">
      <c r="A288" s="34">
        <f t="shared" si="7"/>
        <v>43613</v>
      </c>
      <c r="B288" s="35">
        <f>SUMIFS(СВЦЭМ!$H$34:$H$777,СВЦЭМ!$A$34:$A$777,$A288,СВЦЭМ!$B$33:$B$776,B$260)+'СЕТ СН'!$F$12</f>
        <v>0</v>
      </c>
      <c r="C288" s="35">
        <f>SUMIFS(СВЦЭМ!$H$34:$H$777,СВЦЭМ!$A$34:$A$777,$A288,СВЦЭМ!$B$33:$B$776,C$260)+'СЕТ СН'!$F$12</f>
        <v>0</v>
      </c>
      <c r="D288" s="35">
        <f>SUMIFS(СВЦЭМ!$H$34:$H$777,СВЦЭМ!$A$34:$A$777,$A288,СВЦЭМ!$B$33:$B$776,D$260)+'СЕТ СН'!$F$12</f>
        <v>0</v>
      </c>
      <c r="E288" s="35">
        <f>SUMIFS(СВЦЭМ!$H$34:$H$777,СВЦЭМ!$A$34:$A$777,$A288,СВЦЭМ!$B$33:$B$776,E$260)+'СЕТ СН'!$F$12</f>
        <v>0</v>
      </c>
      <c r="F288" s="35">
        <f>SUMIFS(СВЦЭМ!$H$34:$H$777,СВЦЭМ!$A$34:$A$777,$A288,СВЦЭМ!$B$33:$B$776,F$260)+'СЕТ СН'!$F$12</f>
        <v>0</v>
      </c>
      <c r="G288" s="35">
        <f>SUMIFS(СВЦЭМ!$H$34:$H$777,СВЦЭМ!$A$34:$A$777,$A288,СВЦЭМ!$B$33:$B$776,G$260)+'СЕТ СН'!$F$12</f>
        <v>0</v>
      </c>
      <c r="H288" s="35">
        <f>SUMIFS(СВЦЭМ!$H$34:$H$777,СВЦЭМ!$A$34:$A$777,$A288,СВЦЭМ!$B$33:$B$776,H$260)+'СЕТ СН'!$F$12</f>
        <v>0</v>
      </c>
      <c r="I288" s="35">
        <f>SUMIFS(СВЦЭМ!$H$34:$H$777,СВЦЭМ!$A$34:$A$777,$A288,СВЦЭМ!$B$33:$B$776,I$260)+'СЕТ СН'!$F$12</f>
        <v>0</v>
      </c>
      <c r="J288" s="35">
        <f>SUMIFS(СВЦЭМ!$H$34:$H$777,СВЦЭМ!$A$34:$A$777,$A288,СВЦЭМ!$B$33:$B$776,J$260)+'СЕТ СН'!$F$12</f>
        <v>0</v>
      </c>
      <c r="K288" s="35">
        <f>SUMIFS(СВЦЭМ!$H$34:$H$777,СВЦЭМ!$A$34:$A$777,$A288,СВЦЭМ!$B$33:$B$776,K$260)+'СЕТ СН'!$F$12</f>
        <v>0</v>
      </c>
      <c r="L288" s="35">
        <f>SUMIFS(СВЦЭМ!$H$34:$H$777,СВЦЭМ!$A$34:$A$777,$A288,СВЦЭМ!$B$33:$B$776,L$260)+'СЕТ СН'!$F$12</f>
        <v>0</v>
      </c>
      <c r="M288" s="35">
        <f>SUMIFS(СВЦЭМ!$H$34:$H$777,СВЦЭМ!$A$34:$A$777,$A288,СВЦЭМ!$B$33:$B$776,M$260)+'СЕТ СН'!$F$12</f>
        <v>0</v>
      </c>
      <c r="N288" s="35">
        <f>SUMIFS(СВЦЭМ!$H$34:$H$777,СВЦЭМ!$A$34:$A$777,$A288,СВЦЭМ!$B$33:$B$776,N$260)+'СЕТ СН'!$F$12</f>
        <v>0</v>
      </c>
      <c r="O288" s="35">
        <f>SUMIFS(СВЦЭМ!$H$34:$H$777,СВЦЭМ!$A$34:$A$777,$A288,СВЦЭМ!$B$33:$B$776,O$260)+'СЕТ СН'!$F$12</f>
        <v>0</v>
      </c>
      <c r="P288" s="35">
        <f>SUMIFS(СВЦЭМ!$H$34:$H$777,СВЦЭМ!$A$34:$A$777,$A288,СВЦЭМ!$B$33:$B$776,P$260)+'СЕТ СН'!$F$12</f>
        <v>0</v>
      </c>
      <c r="Q288" s="35">
        <f>SUMIFS(СВЦЭМ!$H$34:$H$777,СВЦЭМ!$A$34:$A$777,$A288,СВЦЭМ!$B$33:$B$776,Q$260)+'СЕТ СН'!$F$12</f>
        <v>0</v>
      </c>
      <c r="R288" s="35">
        <f>SUMIFS(СВЦЭМ!$H$34:$H$777,СВЦЭМ!$A$34:$A$777,$A288,СВЦЭМ!$B$33:$B$776,R$260)+'СЕТ СН'!$F$12</f>
        <v>0</v>
      </c>
      <c r="S288" s="35">
        <f>SUMIFS(СВЦЭМ!$H$34:$H$777,СВЦЭМ!$A$34:$A$777,$A288,СВЦЭМ!$B$33:$B$776,S$260)+'СЕТ СН'!$F$12</f>
        <v>0</v>
      </c>
      <c r="T288" s="35">
        <f>SUMIFS(СВЦЭМ!$H$34:$H$777,СВЦЭМ!$A$34:$A$777,$A288,СВЦЭМ!$B$33:$B$776,T$260)+'СЕТ СН'!$F$12</f>
        <v>0</v>
      </c>
      <c r="U288" s="35">
        <f>SUMIFS(СВЦЭМ!$H$34:$H$777,СВЦЭМ!$A$34:$A$777,$A288,СВЦЭМ!$B$33:$B$776,U$260)+'СЕТ СН'!$F$12</f>
        <v>0</v>
      </c>
      <c r="V288" s="35">
        <f>SUMIFS(СВЦЭМ!$H$34:$H$777,СВЦЭМ!$A$34:$A$777,$A288,СВЦЭМ!$B$33:$B$776,V$260)+'СЕТ СН'!$F$12</f>
        <v>0</v>
      </c>
      <c r="W288" s="35">
        <f>SUMIFS(СВЦЭМ!$H$34:$H$777,СВЦЭМ!$A$34:$A$777,$A288,СВЦЭМ!$B$33:$B$776,W$260)+'СЕТ СН'!$F$12</f>
        <v>0</v>
      </c>
      <c r="X288" s="35">
        <f>SUMIFS(СВЦЭМ!$H$34:$H$777,СВЦЭМ!$A$34:$A$777,$A288,СВЦЭМ!$B$33:$B$776,X$260)+'СЕТ СН'!$F$12</f>
        <v>0</v>
      </c>
      <c r="Y288" s="35">
        <f>SUMIFS(СВЦЭМ!$H$34:$H$777,СВЦЭМ!$A$34:$A$777,$A288,СВЦЭМ!$B$33:$B$776,Y$260)+'СЕТ СН'!$F$12</f>
        <v>0</v>
      </c>
    </row>
    <row r="289" spans="1:27" ht="15.75" hidden="1" x14ac:dyDescent="0.2">
      <c r="A289" s="34">
        <f t="shared" si="7"/>
        <v>43614</v>
      </c>
      <c r="B289" s="35">
        <f>SUMIFS(СВЦЭМ!$H$34:$H$777,СВЦЭМ!$A$34:$A$777,$A289,СВЦЭМ!$B$33:$B$776,B$260)+'СЕТ СН'!$F$12</f>
        <v>0</v>
      </c>
      <c r="C289" s="35">
        <f>SUMIFS(СВЦЭМ!$H$34:$H$777,СВЦЭМ!$A$34:$A$777,$A289,СВЦЭМ!$B$33:$B$776,C$260)+'СЕТ СН'!$F$12</f>
        <v>0</v>
      </c>
      <c r="D289" s="35">
        <f>SUMIFS(СВЦЭМ!$H$34:$H$777,СВЦЭМ!$A$34:$A$777,$A289,СВЦЭМ!$B$33:$B$776,D$260)+'СЕТ СН'!$F$12</f>
        <v>0</v>
      </c>
      <c r="E289" s="35">
        <f>SUMIFS(СВЦЭМ!$H$34:$H$777,СВЦЭМ!$A$34:$A$777,$A289,СВЦЭМ!$B$33:$B$776,E$260)+'СЕТ СН'!$F$12</f>
        <v>0</v>
      </c>
      <c r="F289" s="35">
        <f>SUMIFS(СВЦЭМ!$H$34:$H$777,СВЦЭМ!$A$34:$A$777,$A289,СВЦЭМ!$B$33:$B$776,F$260)+'СЕТ СН'!$F$12</f>
        <v>0</v>
      </c>
      <c r="G289" s="35">
        <f>SUMIFS(СВЦЭМ!$H$34:$H$777,СВЦЭМ!$A$34:$A$777,$A289,СВЦЭМ!$B$33:$B$776,G$260)+'СЕТ СН'!$F$12</f>
        <v>0</v>
      </c>
      <c r="H289" s="35">
        <f>SUMIFS(СВЦЭМ!$H$34:$H$777,СВЦЭМ!$A$34:$A$777,$A289,СВЦЭМ!$B$33:$B$776,H$260)+'СЕТ СН'!$F$12</f>
        <v>0</v>
      </c>
      <c r="I289" s="35">
        <f>SUMIFS(СВЦЭМ!$H$34:$H$777,СВЦЭМ!$A$34:$A$777,$A289,СВЦЭМ!$B$33:$B$776,I$260)+'СЕТ СН'!$F$12</f>
        <v>0</v>
      </c>
      <c r="J289" s="35">
        <f>SUMIFS(СВЦЭМ!$H$34:$H$777,СВЦЭМ!$A$34:$A$777,$A289,СВЦЭМ!$B$33:$B$776,J$260)+'СЕТ СН'!$F$12</f>
        <v>0</v>
      </c>
      <c r="K289" s="35">
        <f>SUMIFS(СВЦЭМ!$H$34:$H$777,СВЦЭМ!$A$34:$A$777,$A289,СВЦЭМ!$B$33:$B$776,K$260)+'СЕТ СН'!$F$12</f>
        <v>0</v>
      </c>
      <c r="L289" s="35">
        <f>SUMIFS(СВЦЭМ!$H$34:$H$777,СВЦЭМ!$A$34:$A$777,$A289,СВЦЭМ!$B$33:$B$776,L$260)+'СЕТ СН'!$F$12</f>
        <v>0</v>
      </c>
      <c r="M289" s="35">
        <f>SUMIFS(СВЦЭМ!$H$34:$H$777,СВЦЭМ!$A$34:$A$777,$A289,СВЦЭМ!$B$33:$B$776,M$260)+'СЕТ СН'!$F$12</f>
        <v>0</v>
      </c>
      <c r="N289" s="35">
        <f>SUMIFS(СВЦЭМ!$H$34:$H$777,СВЦЭМ!$A$34:$A$777,$A289,СВЦЭМ!$B$33:$B$776,N$260)+'СЕТ СН'!$F$12</f>
        <v>0</v>
      </c>
      <c r="O289" s="35">
        <f>SUMIFS(СВЦЭМ!$H$34:$H$777,СВЦЭМ!$A$34:$A$777,$A289,СВЦЭМ!$B$33:$B$776,O$260)+'СЕТ СН'!$F$12</f>
        <v>0</v>
      </c>
      <c r="P289" s="35">
        <f>SUMIFS(СВЦЭМ!$H$34:$H$777,СВЦЭМ!$A$34:$A$777,$A289,СВЦЭМ!$B$33:$B$776,P$260)+'СЕТ СН'!$F$12</f>
        <v>0</v>
      </c>
      <c r="Q289" s="35">
        <f>SUMIFS(СВЦЭМ!$H$34:$H$777,СВЦЭМ!$A$34:$A$777,$A289,СВЦЭМ!$B$33:$B$776,Q$260)+'СЕТ СН'!$F$12</f>
        <v>0</v>
      </c>
      <c r="R289" s="35">
        <f>SUMIFS(СВЦЭМ!$H$34:$H$777,СВЦЭМ!$A$34:$A$777,$A289,СВЦЭМ!$B$33:$B$776,R$260)+'СЕТ СН'!$F$12</f>
        <v>0</v>
      </c>
      <c r="S289" s="35">
        <f>SUMIFS(СВЦЭМ!$H$34:$H$777,СВЦЭМ!$A$34:$A$777,$A289,СВЦЭМ!$B$33:$B$776,S$260)+'СЕТ СН'!$F$12</f>
        <v>0</v>
      </c>
      <c r="T289" s="35">
        <f>SUMIFS(СВЦЭМ!$H$34:$H$777,СВЦЭМ!$A$34:$A$777,$A289,СВЦЭМ!$B$33:$B$776,T$260)+'СЕТ СН'!$F$12</f>
        <v>0</v>
      </c>
      <c r="U289" s="35">
        <f>SUMIFS(СВЦЭМ!$H$34:$H$777,СВЦЭМ!$A$34:$A$777,$A289,СВЦЭМ!$B$33:$B$776,U$260)+'СЕТ СН'!$F$12</f>
        <v>0</v>
      </c>
      <c r="V289" s="35">
        <f>SUMIFS(СВЦЭМ!$H$34:$H$777,СВЦЭМ!$A$34:$A$777,$A289,СВЦЭМ!$B$33:$B$776,V$260)+'СЕТ СН'!$F$12</f>
        <v>0</v>
      </c>
      <c r="W289" s="35">
        <f>SUMIFS(СВЦЭМ!$H$34:$H$777,СВЦЭМ!$A$34:$A$777,$A289,СВЦЭМ!$B$33:$B$776,W$260)+'СЕТ СН'!$F$12</f>
        <v>0</v>
      </c>
      <c r="X289" s="35">
        <f>SUMIFS(СВЦЭМ!$H$34:$H$777,СВЦЭМ!$A$34:$A$777,$A289,СВЦЭМ!$B$33:$B$776,X$260)+'СЕТ СН'!$F$12</f>
        <v>0</v>
      </c>
      <c r="Y289" s="35">
        <f>SUMIFS(СВЦЭМ!$H$34:$H$777,СВЦЭМ!$A$34:$A$777,$A289,СВЦЭМ!$B$33:$B$776,Y$260)+'СЕТ СН'!$F$12</f>
        <v>0</v>
      </c>
    </row>
    <row r="290" spans="1:27" ht="15.75" hidden="1" x14ac:dyDescent="0.2">
      <c r="A290" s="34">
        <f t="shared" si="7"/>
        <v>43615</v>
      </c>
      <c r="B290" s="35">
        <f>SUMIFS(СВЦЭМ!$H$34:$H$777,СВЦЭМ!$A$34:$A$777,$A290,СВЦЭМ!$B$33:$B$776,B$260)+'СЕТ СН'!$F$12</f>
        <v>0</v>
      </c>
      <c r="C290" s="35">
        <f>SUMIFS(СВЦЭМ!$H$34:$H$777,СВЦЭМ!$A$34:$A$777,$A290,СВЦЭМ!$B$33:$B$776,C$260)+'СЕТ СН'!$F$12</f>
        <v>0</v>
      </c>
      <c r="D290" s="35">
        <f>SUMIFS(СВЦЭМ!$H$34:$H$777,СВЦЭМ!$A$34:$A$777,$A290,СВЦЭМ!$B$33:$B$776,D$260)+'СЕТ СН'!$F$12</f>
        <v>0</v>
      </c>
      <c r="E290" s="35">
        <f>SUMIFS(СВЦЭМ!$H$34:$H$777,СВЦЭМ!$A$34:$A$777,$A290,СВЦЭМ!$B$33:$B$776,E$260)+'СЕТ СН'!$F$12</f>
        <v>0</v>
      </c>
      <c r="F290" s="35">
        <f>SUMIFS(СВЦЭМ!$H$34:$H$777,СВЦЭМ!$A$34:$A$777,$A290,СВЦЭМ!$B$33:$B$776,F$260)+'СЕТ СН'!$F$12</f>
        <v>0</v>
      </c>
      <c r="G290" s="35">
        <f>SUMIFS(СВЦЭМ!$H$34:$H$777,СВЦЭМ!$A$34:$A$777,$A290,СВЦЭМ!$B$33:$B$776,G$260)+'СЕТ СН'!$F$12</f>
        <v>0</v>
      </c>
      <c r="H290" s="35">
        <f>SUMIFS(СВЦЭМ!$H$34:$H$777,СВЦЭМ!$A$34:$A$777,$A290,СВЦЭМ!$B$33:$B$776,H$260)+'СЕТ СН'!$F$12</f>
        <v>0</v>
      </c>
      <c r="I290" s="35">
        <f>SUMIFS(СВЦЭМ!$H$34:$H$777,СВЦЭМ!$A$34:$A$777,$A290,СВЦЭМ!$B$33:$B$776,I$260)+'СЕТ СН'!$F$12</f>
        <v>0</v>
      </c>
      <c r="J290" s="35">
        <f>SUMIFS(СВЦЭМ!$H$34:$H$777,СВЦЭМ!$A$34:$A$777,$A290,СВЦЭМ!$B$33:$B$776,J$260)+'СЕТ СН'!$F$12</f>
        <v>0</v>
      </c>
      <c r="K290" s="35">
        <f>SUMIFS(СВЦЭМ!$H$34:$H$777,СВЦЭМ!$A$34:$A$777,$A290,СВЦЭМ!$B$33:$B$776,K$260)+'СЕТ СН'!$F$12</f>
        <v>0</v>
      </c>
      <c r="L290" s="35">
        <f>SUMIFS(СВЦЭМ!$H$34:$H$777,СВЦЭМ!$A$34:$A$777,$A290,СВЦЭМ!$B$33:$B$776,L$260)+'СЕТ СН'!$F$12</f>
        <v>0</v>
      </c>
      <c r="M290" s="35">
        <f>SUMIFS(СВЦЭМ!$H$34:$H$777,СВЦЭМ!$A$34:$A$777,$A290,СВЦЭМ!$B$33:$B$776,M$260)+'СЕТ СН'!$F$12</f>
        <v>0</v>
      </c>
      <c r="N290" s="35">
        <f>SUMIFS(СВЦЭМ!$H$34:$H$777,СВЦЭМ!$A$34:$A$777,$A290,СВЦЭМ!$B$33:$B$776,N$260)+'СЕТ СН'!$F$12</f>
        <v>0</v>
      </c>
      <c r="O290" s="35">
        <f>SUMIFS(СВЦЭМ!$H$34:$H$777,СВЦЭМ!$A$34:$A$777,$A290,СВЦЭМ!$B$33:$B$776,O$260)+'СЕТ СН'!$F$12</f>
        <v>0</v>
      </c>
      <c r="P290" s="35">
        <f>SUMIFS(СВЦЭМ!$H$34:$H$777,СВЦЭМ!$A$34:$A$777,$A290,СВЦЭМ!$B$33:$B$776,P$260)+'СЕТ СН'!$F$12</f>
        <v>0</v>
      </c>
      <c r="Q290" s="35">
        <f>SUMIFS(СВЦЭМ!$H$34:$H$777,СВЦЭМ!$A$34:$A$777,$A290,СВЦЭМ!$B$33:$B$776,Q$260)+'СЕТ СН'!$F$12</f>
        <v>0</v>
      </c>
      <c r="R290" s="35">
        <f>SUMIFS(СВЦЭМ!$H$34:$H$777,СВЦЭМ!$A$34:$A$777,$A290,СВЦЭМ!$B$33:$B$776,R$260)+'СЕТ СН'!$F$12</f>
        <v>0</v>
      </c>
      <c r="S290" s="35">
        <f>SUMIFS(СВЦЭМ!$H$34:$H$777,СВЦЭМ!$A$34:$A$777,$A290,СВЦЭМ!$B$33:$B$776,S$260)+'СЕТ СН'!$F$12</f>
        <v>0</v>
      </c>
      <c r="T290" s="35">
        <f>SUMIFS(СВЦЭМ!$H$34:$H$777,СВЦЭМ!$A$34:$A$777,$A290,СВЦЭМ!$B$33:$B$776,T$260)+'СЕТ СН'!$F$12</f>
        <v>0</v>
      </c>
      <c r="U290" s="35">
        <f>SUMIFS(СВЦЭМ!$H$34:$H$777,СВЦЭМ!$A$34:$A$777,$A290,СВЦЭМ!$B$33:$B$776,U$260)+'СЕТ СН'!$F$12</f>
        <v>0</v>
      </c>
      <c r="V290" s="35">
        <f>SUMIFS(СВЦЭМ!$H$34:$H$777,СВЦЭМ!$A$34:$A$777,$A290,СВЦЭМ!$B$33:$B$776,V$260)+'СЕТ СН'!$F$12</f>
        <v>0</v>
      </c>
      <c r="W290" s="35">
        <f>SUMIFS(СВЦЭМ!$H$34:$H$777,СВЦЭМ!$A$34:$A$777,$A290,СВЦЭМ!$B$33:$B$776,W$260)+'СЕТ СН'!$F$12</f>
        <v>0</v>
      </c>
      <c r="X290" s="35">
        <f>SUMIFS(СВЦЭМ!$H$34:$H$777,СВЦЭМ!$A$34:$A$777,$A290,СВЦЭМ!$B$33:$B$776,X$260)+'СЕТ СН'!$F$12</f>
        <v>0</v>
      </c>
      <c r="Y290" s="35">
        <f>SUMIFS(СВЦЭМ!$H$34:$H$777,СВЦЭМ!$A$34:$A$777,$A290,СВЦЭМ!$B$33:$B$776,Y$260)+'СЕТ СН'!$F$12</f>
        <v>0</v>
      </c>
    </row>
    <row r="291" spans="1:27" ht="15.75" hidden="1" x14ac:dyDescent="0.2">
      <c r="A291" s="34">
        <f t="shared" si="7"/>
        <v>43616</v>
      </c>
      <c r="B291" s="35">
        <f>SUMIFS(СВЦЭМ!$H$34:$H$777,СВЦЭМ!$A$34:$A$777,$A291,СВЦЭМ!$B$33:$B$776,B$260)+'СЕТ СН'!$F$12</f>
        <v>0</v>
      </c>
      <c r="C291" s="35">
        <f>SUMIFS(СВЦЭМ!$H$34:$H$777,СВЦЭМ!$A$34:$A$777,$A291,СВЦЭМ!$B$33:$B$776,C$260)+'СЕТ СН'!$F$12</f>
        <v>0</v>
      </c>
      <c r="D291" s="35">
        <f>SUMIFS(СВЦЭМ!$H$34:$H$777,СВЦЭМ!$A$34:$A$777,$A291,СВЦЭМ!$B$33:$B$776,D$260)+'СЕТ СН'!$F$12</f>
        <v>0</v>
      </c>
      <c r="E291" s="35">
        <f>SUMIFS(СВЦЭМ!$H$34:$H$777,СВЦЭМ!$A$34:$A$777,$A291,СВЦЭМ!$B$33:$B$776,E$260)+'СЕТ СН'!$F$12</f>
        <v>0</v>
      </c>
      <c r="F291" s="35">
        <f>SUMIFS(СВЦЭМ!$H$34:$H$777,СВЦЭМ!$A$34:$A$777,$A291,СВЦЭМ!$B$33:$B$776,F$260)+'СЕТ СН'!$F$12</f>
        <v>0</v>
      </c>
      <c r="G291" s="35">
        <f>SUMIFS(СВЦЭМ!$H$34:$H$777,СВЦЭМ!$A$34:$A$777,$A291,СВЦЭМ!$B$33:$B$776,G$260)+'СЕТ СН'!$F$12</f>
        <v>0</v>
      </c>
      <c r="H291" s="35">
        <f>SUMIFS(СВЦЭМ!$H$34:$H$777,СВЦЭМ!$A$34:$A$777,$A291,СВЦЭМ!$B$33:$B$776,H$260)+'СЕТ СН'!$F$12</f>
        <v>0</v>
      </c>
      <c r="I291" s="35">
        <f>SUMIFS(СВЦЭМ!$H$34:$H$777,СВЦЭМ!$A$34:$A$777,$A291,СВЦЭМ!$B$33:$B$776,I$260)+'СЕТ СН'!$F$12</f>
        <v>0</v>
      </c>
      <c r="J291" s="35">
        <f>SUMIFS(СВЦЭМ!$H$34:$H$777,СВЦЭМ!$A$34:$A$777,$A291,СВЦЭМ!$B$33:$B$776,J$260)+'СЕТ СН'!$F$12</f>
        <v>0</v>
      </c>
      <c r="K291" s="35">
        <f>SUMIFS(СВЦЭМ!$H$34:$H$777,СВЦЭМ!$A$34:$A$777,$A291,СВЦЭМ!$B$33:$B$776,K$260)+'СЕТ СН'!$F$12</f>
        <v>0</v>
      </c>
      <c r="L291" s="35">
        <f>SUMIFS(СВЦЭМ!$H$34:$H$777,СВЦЭМ!$A$34:$A$777,$A291,СВЦЭМ!$B$33:$B$776,L$260)+'СЕТ СН'!$F$12</f>
        <v>0</v>
      </c>
      <c r="M291" s="35">
        <f>SUMIFS(СВЦЭМ!$H$34:$H$777,СВЦЭМ!$A$34:$A$777,$A291,СВЦЭМ!$B$33:$B$776,M$260)+'СЕТ СН'!$F$12</f>
        <v>0</v>
      </c>
      <c r="N291" s="35">
        <f>SUMIFS(СВЦЭМ!$H$34:$H$777,СВЦЭМ!$A$34:$A$777,$A291,СВЦЭМ!$B$33:$B$776,N$260)+'СЕТ СН'!$F$12</f>
        <v>0</v>
      </c>
      <c r="O291" s="35">
        <f>SUMIFS(СВЦЭМ!$H$34:$H$777,СВЦЭМ!$A$34:$A$777,$A291,СВЦЭМ!$B$33:$B$776,O$260)+'СЕТ СН'!$F$12</f>
        <v>0</v>
      </c>
      <c r="P291" s="35">
        <f>SUMIFS(СВЦЭМ!$H$34:$H$777,СВЦЭМ!$A$34:$A$777,$A291,СВЦЭМ!$B$33:$B$776,P$260)+'СЕТ СН'!$F$12</f>
        <v>0</v>
      </c>
      <c r="Q291" s="35">
        <f>SUMIFS(СВЦЭМ!$H$34:$H$777,СВЦЭМ!$A$34:$A$777,$A291,СВЦЭМ!$B$33:$B$776,Q$260)+'СЕТ СН'!$F$12</f>
        <v>0</v>
      </c>
      <c r="R291" s="35">
        <f>SUMIFS(СВЦЭМ!$H$34:$H$777,СВЦЭМ!$A$34:$A$777,$A291,СВЦЭМ!$B$33:$B$776,R$260)+'СЕТ СН'!$F$12</f>
        <v>0</v>
      </c>
      <c r="S291" s="35">
        <f>SUMIFS(СВЦЭМ!$H$34:$H$777,СВЦЭМ!$A$34:$A$777,$A291,СВЦЭМ!$B$33:$B$776,S$260)+'СЕТ СН'!$F$12</f>
        <v>0</v>
      </c>
      <c r="T291" s="35">
        <f>SUMIFS(СВЦЭМ!$H$34:$H$777,СВЦЭМ!$A$34:$A$777,$A291,СВЦЭМ!$B$33:$B$776,T$260)+'СЕТ СН'!$F$12</f>
        <v>0</v>
      </c>
      <c r="U291" s="35">
        <f>SUMIFS(СВЦЭМ!$H$34:$H$777,СВЦЭМ!$A$34:$A$777,$A291,СВЦЭМ!$B$33:$B$776,U$260)+'СЕТ СН'!$F$12</f>
        <v>0</v>
      </c>
      <c r="V291" s="35">
        <f>SUMIFS(СВЦЭМ!$H$34:$H$777,СВЦЭМ!$A$34:$A$777,$A291,СВЦЭМ!$B$33:$B$776,V$260)+'СЕТ СН'!$F$12</f>
        <v>0</v>
      </c>
      <c r="W291" s="35">
        <f>SUMIFS(СВЦЭМ!$H$34:$H$777,СВЦЭМ!$A$34:$A$777,$A291,СВЦЭМ!$B$33:$B$776,W$260)+'СЕТ СН'!$F$12</f>
        <v>0</v>
      </c>
      <c r="X291" s="35">
        <f>SUMIFS(СВЦЭМ!$H$34:$H$777,СВЦЭМ!$A$34:$A$777,$A291,СВЦЭМ!$B$33:$B$776,X$260)+'СЕТ СН'!$F$12</f>
        <v>0</v>
      </c>
      <c r="Y291" s="35">
        <f>SUMIFS(СВЦЭМ!$H$34:$H$777,СВЦЭМ!$A$34:$A$777,$A291,СВЦЭМ!$B$33:$B$776,Y$260)+'СЕТ СН'!$F$12</f>
        <v>0</v>
      </c>
    </row>
    <row r="292" spans="1:27" ht="15.75" hidden="1" x14ac:dyDescent="0.2">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row>
    <row r="293" spans="1:27" ht="15.75" hidden="1" x14ac:dyDescent="0.2">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row>
    <row r="294" spans="1:27" ht="12.75" hidden="1" customHeight="1" x14ac:dyDescent="0.2">
      <c r="A294" s="130" t="s">
        <v>7</v>
      </c>
      <c r="B294" s="124" t="s">
        <v>118</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31"/>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5" customFormat="1" ht="12.75" hidden="1" customHeight="1" x14ac:dyDescent="0.2">
      <c r="A296" s="132"/>
      <c r="B296" s="33">
        <v>1</v>
      </c>
      <c r="C296" s="33">
        <v>2</v>
      </c>
      <c r="D296" s="33">
        <v>3</v>
      </c>
      <c r="E296" s="33">
        <v>4</v>
      </c>
      <c r="F296" s="33">
        <v>5</v>
      </c>
      <c r="G296" s="33">
        <v>6</v>
      </c>
      <c r="H296" s="33">
        <v>7</v>
      </c>
      <c r="I296" s="33">
        <v>8</v>
      </c>
      <c r="J296" s="33">
        <v>9</v>
      </c>
      <c r="K296" s="33">
        <v>10</v>
      </c>
      <c r="L296" s="33">
        <v>11</v>
      </c>
      <c r="M296" s="33">
        <v>12</v>
      </c>
      <c r="N296" s="33">
        <v>13</v>
      </c>
      <c r="O296" s="33">
        <v>14</v>
      </c>
      <c r="P296" s="33">
        <v>15</v>
      </c>
      <c r="Q296" s="33">
        <v>16</v>
      </c>
      <c r="R296" s="33">
        <v>17</v>
      </c>
      <c r="S296" s="33">
        <v>18</v>
      </c>
      <c r="T296" s="33">
        <v>19</v>
      </c>
      <c r="U296" s="33">
        <v>20</v>
      </c>
      <c r="V296" s="33">
        <v>21</v>
      </c>
      <c r="W296" s="33">
        <v>22</v>
      </c>
      <c r="X296" s="33">
        <v>23</v>
      </c>
      <c r="Y296" s="33">
        <v>24</v>
      </c>
    </row>
    <row r="297" spans="1:27" ht="15.75" hidden="1" customHeight="1" x14ac:dyDescent="0.2">
      <c r="A297" s="34" t="str">
        <f>A261</f>
        <v>01.05.2019</v>
      </c>
      <c r="B297" s="35">
        <f>SUMIFS(СВЦЭМ!$I$34:$I$777,СВЦЭМ!$A$34:$A$777,$A297,СВЦЭМ!$B$33:$B$776,B$296)+'СЕТ СН'!$F$13</f>
        <v>0</v>
      </c>
      <c r="C297" s="35">
        <f>SUMIFS(СВЦЭМ!$I$34:$I$777,СВЦЭМ!$A$34:$A$777,$A297,СВЦЭМ!$B$33:$B$776,C$296)+'СЕТ СН'!$F$13</f>
        <v>0</v>
      </c>
      <c r="D297" s="35">
        <f>SUMIFS(СВЦЭМ!$I$34:$I$777,СВЦЭМ!$A$34:$A$777,$A297,СВЦЭМ!$B$33:$B$776,D$296)+'СЕТ СН'!$F$13</f>
        <v>0</v>
      </c>
      <c r="E297" s="35">
        <f>SUMIFS(СВЦЭМ!$I$34:$I$777,СВЦЭМ!$A$34:$A$777,$A297,СВЦЭМ!$B$33:$B$776,E$296)+'СЕТ СН'!$F$13</f>
        <v>0</v>
      </c>
      <c r="F297" s="35">
        <f>SUMIFS(СВЦЭМ!$I$34:$I$777,СВЦЭМ!$A$34:$A$777,$A297,СВЦЭМ!$B$33:$B$776,F$296)+'СЕТ СН'!$F$13</f>
        <v>0</v>
      </c>
      <c r="G297" s="35">
        <f>SUMIFS(СВЦЭМ!$I$34:$I$777,СВЦЭМ!$A$34:$A$777,$A297,СВЦЭМ!$B$33:$B$776,G$296)+'СЕТ СН'!$F$13</f>
        <v>0</v>
      </c>
      <c r="H297" s="35">
        <f>SUMIFS(СВЦЭМ!$I$34:$I$777,СВЦЭМ!$A$34:$A$777,$A297,СВЦЭМ!$B$33:$B$776,H$296)+'СЕТ СН'!$F$13</f>
        <v>0</v>
      </c>
      <c r="I297" s="35">
        <f>SUMIFS(СВЦЭМ!$I$34:$I$777,СВЦЭМ!$A$34:$A$777,$A297,СВЦЭМ!$B$33:$B$776,I$296)+'СЕТ СН'!$F$13</f>
        <v>0</v>
      </c>
      <c r="J297" s="35">
        <f>SUMIFS(СВЦЭМ!$I$34:$I$777,СВЦЭМ!$A$34:$A$777,$A297,СВЦЭМ!$B$33:$B$776,J$296)+'СЕТ СН'!$F$13</f>
        <v>0</v>
      </c>
      <c r="K297" s="35">
        <f>SUMIFS(СВЦЭМ!$I$34:$I$777,СВЦЭМ!$A$34:$A$777,$A297,СВЦЭМ!$B$33:$B$776,K$296)+'СЕТ СН'!$F$13</f>
        <v>0</v>
      </c>
      <c r="L297" s="35">
        <f>SUMIFS(СВЦЭМ!$I$34:$I$777,СВЦЭМ!$A$34:$A$777,$A297,СВЦЭМ!$B$33:$B$776,L$296)+'СЕТ СН'!$F$13</f>
        <v>0</v>
      </c>
      <c r="M297" s="35">
        <f>SUMIFS(СВЦЭМ!$I$34:$I$777,СВЦЭМ!$A$34:$A$777,$A297,СВЦЭМ!$B$33:$B$776,M$296)+'СЕТ СН'!$F$13</f>
        <v>0</v>
      </c>
      <c r="N297" s="35">
        <f>SUMIFS(СВЦЭМ!$I$34:$I$777,СВЦЭМ!$A$34:$A$777,$A297,СВЦЭМ!$B$33:$B$776,N$296)+'СЕТ СН'!$F$13</f>
        <v>0</v>
      </c>
      <c r="O297" s="35">
        <f>SUMIFS(СВЦЭМ!$I$34:$I$777,СВЦЭМ!$A$34:$A$777,$A297,СВЦЭМ!$B$33:$B$776,O$296)+'СЕТ СН'!$F$13</f>
        <v>0</v>
      </c>
      <c r="P297" s="35">
        <f>SUMIFS(СВЦЭМ!$I$34:$I$777,СВЦЭМ!$A$34:$A$777,$A297,СВЦЭМ!$B$33:$B$776,P$296)+'СЕТ СН'!$F$13</f>
        <v>0</v>
      </c>
      <c r="Q297" s="35">
        <f>SUMIFS(СВЦЭМ!$I$34:$I$777,СВЦЭМ!$A$34:$A$777,$A297,СВЦЭМ!$B$33:$B$776,Q$296)+'СЕТ СН'!$F$13</f>
        <v>0</v>
      </c>
      <c r="R297" s="35">
        <f>SUMIFS(СВЦЭМ!$I$34:$I$777,СВЦЭМ!$A$34:$A$777,$A297,СВЦЭМ!$B$33:$B$776,R$296)+'СЕТ СН'!$F$13</f>
        <v>0</v>
      </c>
      <c r="S297" s="35">
        <f>SUMIFS(СВЦЭМ!$I$34:$I$777,СВЦЭМ!$A$34:$A$777,$A297,СВЦЭМ!$B$33:$B$776,S$296)+'СЕТ СН'!$F$13</f>
        <v>0</v>
      </c>
      <c r="T297" s="35">
        <f>SUMIFS(СВЦЭМ!$I$34:$I$777,СВЦЭМ!$A$34:$A$777,$A297,СВЦЭМ!$B$33:$B$776,T$296)+'СЕТ СН'!$F$13</f>
        <v>0</v>
      </c>
      <c r="U297" s="35">
        <f>SUMIFS(СВЦЭМ!$I$34:$I$777,СВЦЭМ!$A$34:$A$777,$A297,СВЦЭМ!$B$33:$B$776,U$296)+'СЕТ СН'!$F$13</f>
        <v>0</v>
      </c>
      <c r="V297" s="35">
        <f>SUMIFS(СВЦЭМ!$I$34:$I$777,СВЦЭМ!$A$34:$A$777,$A297,СВЦЭМ!$B$33:$B$776,V$296)+'СЕТ СН'!$F$13</f>
        <v>0</v>
      </c>
      <c r="W297" s="35">
        <f>SUMIFS(СВЦЭМ!$I$34:$I$777,СВЦЭМ!$A$34:$A$777,$A297,СВЦЭМ!$B$33:$B$776,W$296)+'СЕТ СН'!$F$13</f>
        <v>0</v>
      </c>
      <c r="X297" s="35">
        <f>SUMIFS(СВЦЭМ!$I$34:$I$777,СВЦЭМ!$A$34:$A$777,$A297,СВЦЭМ!$B$33:$B$776,X$296)+'СЕТ СН'!$F$13</f>
        <v>0</v>
      </c>
      <c r="Y297" s="35">
        <f>SUMIFS(СВЦЭМ!$I$34:$I$777,СВЦЭМ!$A$34:$A$777,$A297,СВЦЭМ!$B$33:$B$776,Y$296)+'СЕТ СН'!$F$13</f>
        <v>0</v>
      </c>
      <c r="AA297" s="44"/>
    </row>
    <row r="298" spans="1:27" ht="15.75" hidden="1" x14ac:dyDescent="0.2">
      <c r="A298" s="34">
        <f>A297+1</f>
        <v>43587</v>
      </c>
      <c r="B298" s="35">
        <f>SUMIFS(СВЦЭМ!$I$34:$I$777,СВЦЭМ!$A$34:$A$777,$A298,СВЦЭМ!$B$33:$B$776,B$296)+'СЕТ СН'!$F$13</f>
        <v>0</v>
      </c>
      <c r="C298" s="35">
        <f>SUMIFS(СВЦЭМ!$I$34:$I$777,СВЦЭМ!$A$34:$A$777,$A298,СВЦЭМ!$B$33:$B$776,C$296)+'СЕТ СН'!$F$13</f>
        <v>0</v>
      </c>
      <c r="D298" s="35">
        <f>SUMIFS(СВЦЭМ!$I$34:$I$777,СВЦЭМ!$A$34:$A$777,$A298,СВЦЭМ!$B$33:$B$776,D$296)+'СЕТ СН'!$F$13</f>
        <v>0</v>
      </c>
      <c r="E298" s="35">
        <f>SUMIFS(СВЦЭМ!$I$34:$I$777,СВЦЭМ!$A$34:$A$777,$A298,СВЦЭМ!$B$33:$B$776,E$296)+'СЕТ СН'!$F$13</f>
        <v>0</v>
      </c>
      <c r="F298" s="35">
        <f>SUMIFS(СВЦЭМ!$I$34:$I$777,СВЦЭМ!$A$34:$A$777,$A298,СВЦЭМ!$B$33:$B$776,F$296)+'СЕТ СН'!$F$13</f>
        <v>0</v>
      </c>
      <c r="G298" s="35">
        <f>SUMIFS(СВЦЭМ!$I$34:$I$777,СВЦЭМ!$A$34:$A$777,$A298,СВЦЭМ!$B$33:$B$776,G$296)+'СЕТ СН'!$F$13</f>
        <v>0</v>
      </c>
      <c r="H298" s="35">
        <f>SUMIFS(СВЦЭМ!$I$34:$I$777,СВЦЭМ!$A$34:$A$777,$A298,СВЦЭМ!$B$33:$B$776,H$296)+'СЕТ СН'!$F$13</f>
        <v>0</v>
      </c>
      <c r="I298" s="35">
        <f>SUMIFS(СВЦЭМ!$I$34:$I$777,СВЦЭМ!$A$34:$A$777,$A298,СВЦЭМ!$B$33:$B$776,I$296)+'СЕТ СН'!$F$13</f>
        <v>0</v>
      </c>
      <c r="J298" s="35">
        <f>SUMIFS(СВЦЭМ!$I$34:$I$777,СВЦЭМ!$A$34:$A$777,$A298,СВЦЭМ!$B$33:$B$776,J$296)+'СЕТ СН'!$F$13</f>
        <v>0</v>
      </c>
      <c r="K298" s="35">
        <f>SUMIFS(СВЦЭМ!$I$34:$I$777,СВЦЭМ!$A$34:$A$777,$A298,СВЦЭМ!$B$33:$B$776,K$296)+'СЕТ СН'!$F$13</f>
        <v>0</v>
      </c>
      <c r="L298" s="35">
        <f>SUMIFS(СВЦЭМ!$I$34:$I$777,СВЦЭМ!$A$34:$A$777,$A298,СВЦЭМ!$B$33:$B$776,L$296)+'СЕТ СН'!$F$13</f>
        <v>0</v>
      </c>
      <c r="M298" s="35">
        <f>SUMIFS(СВЦЭМ!$I$34:$I$777,СВЦЭМ!$A$34:$A$777,$A298,СВЦЭМ!$B$33:$B$776,M$296)+'СЕТ СН'!$F$13</f>
        <v>0</v>
      </c>
      <c r="N298" s="35">
        <f>SUMIFS(СВЦЭМ!$I$34:$I$777,СВЦЭМ!$A$34:$A$777,$A298,СВЦЭМ!$B$33:$B$776,N$296)+'СЕТ СН'!$F$13</f>
        <v>0</v>
      </c>
      <c r="O298" s="35">
        <f>SUMIFS(СВЦЭМ!$I$34:$I$777,СВЦЭМ!$A$34:$A$777,$A298,СВЦЭМ!$B$33:$B$776,O$296)+'СЕТ СН'!$F$13</f>
        <v>0</v>
      </c>
      <c r="P298" s="35">
        <f>SUMIFS(СВЦЭМ!$I$34:$I$777,СВЦЭМ!$A$34:$A$777,$A298,СВЦЭМ!$B$33:$B$776,P$296)+'СЕТ СН'!$F$13</f>
        <v>0</v>
      </c>
      <c r="Q298" s="35">
        <f>SUMIFS(СВЦЭМ!$I$34:$I$777,СВЦЭМ!$A$34:$A$777,$A298,СВЦЭМ!$B$33:$B$776,Q$296)+'СЕТ СН'!$F$13</f>
        <v>0</v>
      </c>
      <c r="R298" s="35">
        <f>SUMIFS(СВЦЭМ!$I$34:$I$777,СВЦЭМ!$A$34:$A$777,$A298,СВЦЭМ!$B$33:$B$776,R$296)+'СЕТ СН'!$F$13</f>
        <v>0</v>
      </c>
      <c r="S298" s="35">
        <f>SUMIFS(СВЦЭМ!$I$34:$I$777,СВЦЭМ!$A$34:$A$777,$A298,СВЦЭМ!$B$33:$B$776,S$296)+'СЕТ СН'!$F$13</f>
        <v>0</v>
      </c>
      <c r="T298" s="35">
        <f>SUMIFS(СВЦЭМ!$I$34:$I$777,СВЦЭМ!$A$34:$A$777,$A298,СВЦЭМ!$B$33:$B$776,T$296)+'СЕТ СН'!$F$13</f>
        <v>0</v>
      </c>
      <c r="U298" s="35">
        <f>SUMIFS(СВЦЭМ!$I$34:$I$777,СВЦЭМ!$A$34:$A$777,$A298,СВЦЭМ!$B$33:$B$776,U$296)+'СЕТ СН'!$F$13</f>
        <v>0</v>
      </c>
      <c r="V298" s="35">
        <f>SUMIFS(СВЦЭМ!$I$34:$I$777,СВЦЭМ!$A$34:$A$777,$A298,СВЦЭМ!$B$33:$B$776,V$296)+'СЕТ СН'!$F$13</f>
        <v>0</v>
      </c>
      <c r="W298" s="35">
        <f>SUMIFS(СВЦЭМ!$I$34:$I$777,СВЦЭМ!$A$34:$A$777,$A298,СВЦЭМ!$B$33:$B$776,W$296)+'СЕТ СН'!$F$13</f>
        <v>0</v>
      </c>
      <c r="X298" s="35">
        <f>SUMIFS(СВЦЭМ!$I$34:$I$777,СВЦЭМ!$A$34:$A$777,$A298,СВЦЭМ!$B$33:$B$776,X$296)+'СЕТ СН'!$F$13</f>
        <v>0</v>
      </c>
      <c r="Y298" s="35">
        <f>SUMIFS(СВЦЭМ!$I$34:$I$777,СВЦЭМ!$A$34:$A$777,$A298,СВЦЭМ!$B$33:$B$776,Y$296)+'СЕТ СН'!$F$13</f>
        <v>0</v>
      </c>
    </row>
    <row r="299" spans="1:27" ht="15.75" hidden="1" x14ac:dyDescent="0.2">
      <c r="A299" s="34">
        <f t="shared" ref="A299:A327" si="8">A298+1</f>
        <v>43588</v>
      </c>
      <c r="B299" s="35">
        <f>SUMIFS(СВЦЭМ!$I$34:$I$777,СВЦЭМ!$A$34:$A$777,$A299,СВЦЭМ!$B$33:$B$776,B$296)+'СЕТ СН'!$F$13</f>
        <v>0</v>
      </c>
      <c r="C299" s="35">
        <f>SUMIFS(СВЦЭМ!$I$34:$I$777,СВЦЭМ!$A$34:$A$777,$A299,СВЦЭМ!$B$33:$B$776,C$296)+'СЕТ СН'!$F$13</f>
        <v>0</v>
      </c>
      <c r="D299" s="35">
        <f>SUMIFS(СВЦЭМ!$I$34:$I$777,СВЦЭМ!$A$34:$A$777,$A299,СВЦЭМ!$B$33:$B$776,D$296)+'СЕТ СН'!$F$13</f>
        <v>0</v>
      </c>
      <c r="E299" s="35">
        <f>SUMIFS(СВЦЭМ!$I$34:$I$777,СВЦЭМ!$A$34:$A$777,$A299,СВЦЭМ!$B$33:$B$776,E$296)+'СЕТ СН'!$F$13</f>
        <v>0</v>
      </c>
      <c r="F299" s="35">
        <f>SUMIFS(СВЦЭМ!$I$34:$I$777,СВЦЭМ!$A$34:$A$777,$A299,СВЦЭМ!$B$33:$B$776,F$296)+'СЕТ СН'!$F$13</f>
        <v>0</v>
      </c>
      <c r="G299" s="35">
        <f>SUMIFS(СВЦЭМ!$I$34:$I$777,СВЦЭМ!$A$34:$A$777,$A299,СВЦЭМ!$B$33:$B$776,G$296)+'СЕТ СН'!$F$13</f>
        <v>0</v>
      </c>
      <c r="H299" s="35">
        <f>SUMIFS(СВЦЭМ!$I$34:$I$777,СВЦЭМ!$A$34:$A$777,$A299,СВЦЭМ!$B$33:$B$776,H$296)+'СЕТ СН'!$F$13</f>
        <v>0</v>
      </c>
      <c r="I299" s="35">
        <f>SUMIFS(СВЦЭМ!$I$34:$I$777,СВЦЭМ!$A$34:$A$777,$A299,СВЦЭМ!$B$33:$B$776,I$296)+'СЕТ СН'!$F$13</f>
        <v>0</v>
      </c>
      <c r="J299" s="35">
        <f>SUMIFS(СВЦЭМ!$I$34:$I$777,СВЦЭМ!$A$34:$A$777,$A299,СВЦЭМ!$B$33:$B$776,J$296)+'СЕТ СН'!$F$13</f>
        <v>0</v>
      </c>
      <c r="K299" s="35">
        <f>SUMIFS(СВЦЭМ!$I$34:$I$777,СВЦЭМ!$A$34:$A$777,$A299,СВЦЭМ!$B$33:$B$776,K$296)+'СЕТ СН'!$F$13</f>
        <v>0</v>
      </c>
      <c r="L299" s="35">
        <f>SUMIFS(СВЦЭМ!$I$34:$I$777,СВЦЭМ!$A$34:$A$777,$A299,СВЦЭМ!$B$33:$B$776,L$296)+'СЕТ СН'!$F$13</f>
        <v>0</v>
      </c>
      <c r="M299" s="35">
        <f>SUMIFS(СВЦЭМ!$I$34:$I$777,СВЦЭМ!$A$34:$A$777,$A299,СВЦЭМ!$B$33:$B$776,M$296)+'СЕТ СН'!$F$13</f>
        <v>0</v>
      </c>
      <c r="N299" s="35">
        <f>SUMIFS(СВЦЭМ!$I$34:$I$777,СВЦЭМ!$A$34:$A$777,$A299,СВЦЭМ!$B$33:$B$776,N$296)+'СЕТ СН'!$F$13</f>
        <v>0</v>
      </c>
      <c r="O299" s="35">
        <f>SUMIFS(СВЦЭМ!$I$34:$I$777,СВЦЭМ!$A$34:$A$777,$A299,СВЦЭМ!$B$33:$B$776,O$296)+'СЕТ СН'!$F$13</f>
        <v>0</v>
      </c>
      <c r="P299" s="35">
        <f>SUMIFS(СВЦЭМ!$I$34:$I$777,СВЦЭМ!$A$34:$A$777,$A299,СВЦЭМ!$B$33:$B$776,P$296)+'СЕТ СН'!$F$13</f>
        <v>0</v>
      </c>
      <c r="Q299" s="35">
        <f>SUMIFS(СВЦЭМ!$I$34:$I$777,СВЦЭМ!$A$34:$A$777,$A299,СВЦЭМ!$B$33:$B$776,Q$296)+'СЕТ СН'!$F$13</f>
        <v>0</v>
      </c>
      <c r="R299" s="35">
        <f>SUMIFS(СВЦЭМ!$I$34:$I$777,СВЦЭМ!$A$34:$A$777,$A299,СВЦЭМ!$B$33:$B$776,R$296)+'СЕТ СН'!$F$13</f>
        <v>0</v>
      </c>
      <c r="S299" s="35">
        <f>SUMIFS(СВЦЭМ!$I$34:$I$777,СВЦЭМ!$A$34:$A$777,$A299,СВЦЭМ!$B$33:$B$776,S$296)+'СЕТ СН'!$F$13</f>
        <v>0</v>
      </c>
      <c r="T299" s="35">
        <f>SUMIFS(СВЦЭМ!$I$34:$I$777,СВЦЭМ!$A$34:$A$777,$A299,СВЦЭМ!$B$33:$B$776,T$296)+'СЕТ СН'!$F$13</f>
        <v>0</v>
      </c>
      <c r="U299" s="35">
        <f>SUMIFS(СВЦЭМ!$I$34:$I$777,СВЦЭМ!$A$34:$A$777,$A299,СВЦЭМ!$B$33:$B$776,U$296)+'СЕТ СН'!$F$13</f>
        <v>0</v>
      </c>
      <c r="V299" s="35">
        <f>SUMIFS(СВЦЭМ!$I$34:$I$777,СВЦЭМ!$A$34:$A$777,$A299,СВЦЭМ!$B$33:$B$776,V$296)+'СЕТ СН'!$F$13</f>
        <v>0</v>
      </c>
      <c r="W299" s="35">
        <f>SUMIFS(СВЦЭМ!$I$34:$I$777,СВЦЭМ!$A$34:$A$777,$A299,СВЦЭМ!$B$33:$B$776,W$296)+'СЕТ СН'!$F$13</f>
        <v>0</v>
      </c>
      <c r="X299" s="35">
        <f>SUMIFS(СВЦЭМ!$I$34:$I$777,СВЦЭМ!$A$34:$A$777,$A299,СВЦЭМ!$B$33:$B$776,X$296)+'СЕТ СН'!$F$13</f>
        <v>0</v>
      </c>
      <c r="Y299" s="35">
        <f>SUMIFS(СВЦЭМ!$I$34:$I$777,СВЦЭМ!$A$34:$A$777,$A299,СВЦЭМ!$B$33:$B$776,Y$296)+'СЕТ СН'!$F$13</f>
        <v>0</v>
      </c>
    </row>
    <row r="300" spans="1:27" ht="15.75" hidden="1" x14ac:dyDescent="0.2">
      <c r="A300" s="34">
        <f t="shared" si="8"/>
        <v>43589</v>
      </c>
      <c r="B300" s="35">
        <f>SUMIFS(СВЦЭМ!$I$34:$I$777,СВЦЭМ!$A$34:$A$777,$A300,СВЦЭМ!$B$33:$B$776,B$296)+'СЕТ СН'!$F$13</f>
        <v>0</v>
      </c>
      <c r="C300" s="35">
        <f>SUMIFS(СВЦЭМ!$I$34:$I$777,СВЦЭМ!$A$34:$A$777,$A300,СВЦЭМ!$B$33:$B$776,C$296)+'СЕТ СН'!$F$13</f>
        <v>0</v>
      </c>
      <c r="D300" s="35">
        <f>SUMIFS(СВЦЭМ!$I$34:$I$777,СВЦЭМ!$A$34:$A$777,$A300,СВЦЭМ!$B$33:$B$776,D$296)+'СЕТ СН'!$F$13</f>
        <v>0</v>
      </c>
      <c r="E300" s="35">
        <f>SUMIFS(СВЦЭМ!$I$34:$I$777,СВЦЭМ!$A$34:$A$777,$A300,СВЦЭМ!$B$33:$B$776,E$296)+'СЕТ СН'!$F$13</f>
        <v>0</v>
      </c>
      <c r="F300" s="35">
        <f>SUMIFS(СВЦЭМ!$I$34:$I$777,СВЦЭМ!$A$34:$A$777,$A300,СВЦЭМ!$B$33:$B$776,F$296)+'СЕТ СН'!$F$13</f>
        <v>0</v>
      </c>
      <c r="G300" s="35">
        <f>SUMIFS(СВЦЭМ!$I$34:$I$777,СВЦЭМ!$A$34:$A$777,$A300,СВЦЭМ!$B$33:$B$776,G$296)+'СЕТ СН'!$F$13</f>
        <v>0</v>
      </c>
      <c r="H300" s="35">
        <f>SUMIFS(СВЦЭМ!$I$34:$I$777,СВЦЭМ!$A$34:$A$777,$A300,СВЦЭМ!$B$33:$B$776,H$296)+'СЕТ СН'!$F$13</f>
        <v>0</v>
      </c>
      <c r="I300" s="35">
        <f>SUMIFS(СВЦЭМ!$I$34:$I$777,СВЦЭМ!$A$34:$A$777,$A300,СВЦЭМ!$B$33:$B$776,I$296)+'СЕТ СН'!$F$13</f>
        <v>0</v>
      </c>
      <c r="J300" s="35">
        <f>SUMIFS(СВЦЭМ!$I$34:$I$777,СВЦЭМ!$A$34:$A$777,$A300,СВЦЭМ!$B$33:$B$776,J$296)+'СЕТ СН'!$F$13</f>
        <v>0</v>
      </c>
      <c r="K300" s="35">
        <f>SUMIFS(СВЦЭМ!$I$34:$I$777,СВЦЭМ!$A$34:$A$777,$A300,СВЦЭМ!$B$33:$B$776,K$296)+'СЕТ СН'!$F$13</f>
        <v>0</v>
      </c>
      <c r="L300" s="35">
        <f>SUMIFS(СВЦЭМ!$I$34:$I$777,СВЦЭМ!$A$34:$A$777,$A300,СВЦЭМ!$B$33:$B$776,L$296)+'СЕТ СН'!$F$13</f>
        <v>0</v>
      </c>
      <c r="M300" s="35">
        <f>SUMIFS(СВЦЭМ!$I$34:$I$777,СВЦЭМ!$A$34:$A$777,$A300,СВЦЭМ!$B$33:$B$776,M$296)+'СЕТ СН'!$F$13</f>
        <v>0</v>
      </c>
      <c r="N300" s="35">
        <f>SUMIFS(СВЦЭМ!$I$34:$I$777,СВЦЭМ!$A$34:$A$777,$A300,СВЦЭМ!$B$33:$B$776,N$296)+'СЕТ СН'!$F$13</f>
        <v>0</v>
      </c>
      <c r="O300" s="35">
        <f>SUMIFS(СВЦЭМ!$I$34:$I$777,СВЦЭМ!$A$34:$A$777,$A300,СВЦЭМ!$B$33:$B$776,O$296)+'СЕТ СН'!$F$13</f>
        <v>0</v>
      </c>
      <c r="P300" s="35">
        <f>SUMIFS(СВЦЭМ!$I$34:$I$777,СВЦЭМ!$A$34:$A$777,$A300,СВЦЭМ!$B$33:$B$776,P$296)+'СЕТ СН'!$F$13</f>
        <v>0</v>
      </c>
      <c r="Q300" s="35">
        <f>SUMIFS(СВЦЭМ!$I$34:$I$777,СВЦЭМ!$A$34:$A$777,$A300,СВЦЭМ!$B$33:$B$776,Q$296)+'СЕТ СН'!$F$13</f>
        <v>0</v>
      </c>
      <c r="R300" s="35">
        <f>SUMIFS(СВЦЭМ!$I$34:$I$777,СВЦЭМ!$A$34:$A$777,$A300,СВЦЭМ!$B$33:$B$776,R$296)+'СЕТ СН'!$F$13</f>
        <v>0</v>
      </c>
      <c r="S300" s="35">
        <f>SUMIFS(СВЦЭМ!$I$34:$I$777,СВЦЭМ!$A$34:$A$777,$A300,СВЦЭМ!$B$33:$B$776,S$296)+'СЕТ СН'!$F$13</f>
        <v>0</v>
      </c>
      <c r="T300" s="35">
        <f>SUMIFS(СВЦЭМ!$I$34:$I$777,СВЦЭМ!$A$34:$A$777,$A300,СВЦЭМ!$B$33:$B$776,T$296)+'СЕТ СН'!$F$13</f>
        <v>0</v>
      </c>
      <c r="U300" s="35">
        <f>SUMIFS(СВЦЭМ!$I$34:$I$777,СВЦЭМ!$A$34:$A$777,$A300,СВЦЭМ!$B$33:$B$776,U$296)+'СЕТ СН'!$F$13</f>
        <v>0</v>
      </c>
      <c r="V300" s="35">
        <f>SUMIFS(СВЦЭМ!$I$34:$I$777,СВЦЭМ!$A$34:$A$777,$A300,СВЦЭМ!$B$33:$B$776,V$296)+'СЕТ СН'!$F$13</f>
        <v>0</v>
      </c>
      <c r="W300" s="35">
        <f>SUMIFS(СВЦЭМ!$I$34:$I$777,СВЦЭМ!$A$34:$A$777,$A300,СВЦЭМ!$B$33:$B$776,W$296)+'СЕТ СН'!$F$13</f>
        <v>0</v>
      </c>
      <c r="X300" s="35">
        <f>SUMIFS(СВЦЭМ!$I$34:$I$777,СВЦЭМ!$A$34:$A$777,$A300,СВЦЭМ!$B$33:$B$776,X$296)+'СЕТ СН'!$F$13</f>
        <v>0</v>
      </c>
      <c r="Y300" s="35">
        <f>SUMIFS(СВЦЭМ!$I$34:$I$777,СВЦЭМ!$A$34:$A$777,$A300,СВЦЭМ!$B$33:$B$776,Y$296)+'СЕТ СН'!$F$13</f>
        <v>0</v>
      </c>
    </row>
    <row r="301" spans="1:27" ht="15.75" hidden="1" x14ac:dyDescent="0.2">
      <c r="A301" s="34">
        <f t="shared" si="8"/>
        <v>43590</v>
      </c>
      <c r="B301" s="35">
        <f>SUMIFS(СВЦЭМ!$I$34:$I$777,СВЦЭМ!$A$34:$A$777,$A301,СВЦЭМ!$B$33:$B$776,B$296)+'СЕТ СН'!$F$13</f>
        <v>0</v>
      </c>
      <c r="C301" s="35">
        <f>SUMIFS(СВЦЭМ!$I$34:$I$777,СВЦЭМ!$A$34:$A$777,$A301,СВЦЭМ!$B$33:$B$776,C$296)+'СЕТ СН'!$F$13</f>
        <v>0</v>
      </c>
      <c r="D301" s="35">
        <f>SUMIFS(СВЦЭМ!$I$34:$I$777,СВЦЭМ!$A$34:$A$777,$A301,СВЦЭМ!$B$33:$B$776,D$296)+'СЕТ СН'!$F$13</f>
        <v>0</v>
      </c>
      <c r="E301" s="35">
        <f>SUMIFS(СВЦЭМ!$I$34:$I$777,СВЦЭМ!$A$34:$A$777,$A301,СВЦЭМ!$B$33:$B$776,E$296)+'СЕТ СН'!$F$13</f>
        <v>0</v>
      </c>
      <c r="F301" s="35">
        <f>SUMIFS(СВЦЭМ!$I$34:$I$777,СВЦЭМ!$A$34:$A$777,$A301,СВЦЭМ!$B$33:$B$776,F$296)+'СЕТ СН'!$F$13</f>
        <v>0</v>
      </c>
      <c r="G301" s="35">
        <f>SUMIFS(СВЦЭМ!$I$34:$I$777,СВЦЭМ!$A$34:$A$777,$A301,СВЦЭМ!$B$33:$B$776,G$296)+'СЕТ СН'!$F$13</f>
        <v>0</v>
      </c>
      <c r="H301" s="35">
        <f>SUMIFS(СВЦЭМ!$I$34:$I$777,СВЦЭМ!$A$34:$A$777,$A301,СВЦЭМ!$B$33:$B$776,H$296)+'СЕТ СН'!$F$13</f>
        <v>0</v>
      </c>
      <c r="I301" s="35">
        <f>SUMIFS(СВЦЭМ!$I$34:$I$777,СВЦЭМ!$A$34:$A$777,$A301,СВЦЭМ!$B$33:$B$776,I$296)+'СЕТ СН'!$F$13</f>
        <v>0</v>
      </c>
      <c r="J301" s="35">
        <f>SUMIFS(СВЦЭМ!$I$34:$I$777,СВЦЭМ!$A$34:$A$777,$A301,СВЦЭМ!$B$33:$B$776,J$296)+'СЕТ СН'!$F$13</f>
        <v>0</v>
      </c>
      <c r="K301" s="35">
        <f>SUMIFS(СВЦЭМ!$I$34:$I$777,СВЦЭМ!$A$34:$A$777,$A301,СВЦЭМ!$B$33:$B$776,K$296)+'СЕТ СН'!$F$13</f>
        <v>0</v>
      </c>
      <c r="L301" s="35">
        <f>SUMIFS(СВЦЭМ!$I$34:$I$777,СВЦЭМ!$A$34:$A$777,$A301,СВЦЭМ!$B$33:$B$776,L$296)+'СЕТ СН'!$F$13</f>
        <v>0</v>
      </c>
      <c r="M301" s="35">
        <f>SUMIFS(СВЦЭМ!$I$34:$I$777,СВЦЭМ!$A$34:$A$777,$A301,СВЦЭМ!$B$33:$B$776,M$296)+'СЕТ СН'!$F$13</f>
        <v>0</v>
      </c>
      <c r="N301" s="35">
        <f>SUMIFS(СВЦЭМ!$I$34:$I$777,СВЦЭМ!$A$34:$A$777,$A301,СВЦЭМ!$B$33:$B$776,N$296)+'СЕТ СН'!$F$13</f>
        <v>0</v>
      </c>
      <c r="O301" s="35">
        <f>SUMIFS(СВЦЭМ!$I$34:$I$777,СВЦЭМ!$A$34:$A$777,$A301,СВЦЭМ!$B$33:$B$776,O$296)+'СЕТ СН'!$F$13</f>
        <v>0</v>
      </c>
      <c r="P301" s="35">
        <f>SUMIFS(СВЦЭМ!$I$34:$I$777,СВЦЭМ!$A$34:$A$777,$A301,СВЦЭМ!$B$33:$B$776,P$296)+'СЕТ СН'!$F$13</f>
        <v>0</v>
      </c>
      <c r="Q301" s="35">
        <f>SUMIFS(СВЦЭМ!$I$34:$I$777,СВЦЭМ!$A$34:$A$777,$A301,СВЦЭМ!$B$33:$B$776,Q$296)+'СЕТ СН'!$F$13</f>
        <v>0</v>
      </c>
      <c r="R301" s="35">
        <f>SUMIFS(СВЦЭМ!$I$34:$I$777,СВЦЭМ!$A$34:$A$777,$A301,СВЦЭМ!$B$33:$B$776,R$296)+'СЕТ СН'!$F$13</f>
        <v>0</v>
      </c>
      <c r="S301" s="35">
        <f>SUMIFS(СВЦЭМ!$I$34:$I$777,СВЦЭМ!$A$34:$A$777,$A301,СВЦЭМ!$B$33:$B$776,S$296)+'СЕТ СН'!$F$13</f>
        <v>0</v>
      </c>
      <c r="T301" s="35">
        <f>SUMIFS(СВЦЭМ!$I$34:$I$777,СВЦЭМ!$A$34:$A$777,$A301,СВЦЭМ!$B$33:$B$776,T$296)+'СЕТ СН'!$F$13</f>
        <v>0</v>
      </c>
      <c r="U301" s="35">
        <f>SUMIFS(СВЦЭМ!$I$34:$I$777,СВЦЭМ!$A$34:$A$777,$A301,СВЦЭМ!$B$33:$B$776,U$296)+'СЕТ СН'!$F$13</f>
        <v>0</v>
      </c>
      <c r="V301" s="35">
        <f>SUMIFS(СВЦЭМ!$I$34:$I$777,СВЦЭМ!$A$34:$A$777,$A301,СВЦЭМ!$B$33:$B$776,V$296)+'СЕТ СН'!$F$13</f>
        <v>0</v>
      </c>
      <c r="W301" s="35">
        <f>SUMIFS(СВЦЭМ!$I$34:$I$777,СВЦЭМ!$A$34:$A$777,$A301,СВЦЭМ!$B$33:$B$776,W$296)+'СЕТ СН'!$F$13</f>
        <v>0</v>
      </c>
      <c r="X301" s="35">
        <f>SUMIFS(СВЦЭМ!$I$34:$I$777,СВЦЭМ!$A$34:$A$777,$A301,СВЦЭМ!$B$33:$B$776,X$296)+'СЕТ СН'!$F$13</f>
        <v>0</v>
      </c>
      <c r="Y301" s="35">
        <f>SUMIFS(СВЦЭМ!$I$34:$I$777,СВЦЭМ!$A$34:$A$777,$A301,СВЦЭМ!$B$33:$B$776,Y$296)+'СЕТ СН'!$F$13</f>
        <v>0</v>
      </c>
    </row>
    <row r="302" spans="1:27" ht="15.75" hidden="1" x14ac:dyDescent="0.2">
      <c r="A302" s="34">
        <f t="shared" si="8"/>
        <v>43591</v>
      </c>
      <c r="B302" s="35">
        <f>SUMIFS(СВЦЭМ!$I$34:$I$777,СВЦЭМ!$A$34:$A$777,$A302,СВЦЭМ!$B$33:$B$776,B$296)+'СЕТ СН'!$F$13</f>
        <v>0</v>
      </c>
      <c r="C302" s="35">
        <f>SUMIFS(СВЦЭМ!$I$34:$I$777,СВЦЭМ!$A$34:$A$777,$A302,СВЦЭМ!$B$33:$B$776,C$296)+'СЕТ СН'!$F$13</f>
        <v>0</v>
      </c>
      <c r="D302" s="35">
        <f>SUMIFS(СВЦЭМ!$I$34:$I$777,СВЦЭМ!$A$34:$A$777,$A302,СВЦЭМ!$B$33:$B$776,D$296)+'СЕТ СН'!$F$13</f>
        <v>0</v>
      </c>
      <c r="E302" s="35">
        <f>SUMIFS(СВЦЭМ!$I$34:$I$777,СВЦЭМ!$A$34:$A$777,$A302,СВЦЭМ!$B$33:$B$776,E$296)+'СЕТ СН'!$F$13</f>
        <v>0</v>
      </c>
      <c r="F302" s="35">
        <f>SUMIFS(СВЦЭМ!$I$34:$I$777,СВЦЭМ!$A$34:$A$777,$A302,СВЦЭМ!$B$33:$B$776,F$296)+'СЕТ СН'!$F$13</f>
        <v>0</v>
      </c>
      <c r="G302" s="35">
        <f>SUMIFS(СВЦЭМ!$I$34:$I$777,СВЦЭМ!$A$34:$A$777,$A302,СВЦЭМ!$B$33:$B$776,G$296)+'СЕТ СН'!$F$13</f>
        <v>0</v>
      </c>
      <c r="H302" s="35">
        <f>SUMIFS(СВЦЭМ!$I$34:$I$777,СВЦЭМ!$A$34:$A$777,$A302,СВЦЭМ!$B$33:$B$776,H$296)+'СЕТ СН'!$F$13</f>
        <v>0</v>
      </c>
      <c r="I302" s="35">
        <f>SUMIFS(СВЦЭМ!$I$34:$I$777,СВЦЭМ!$A$34:$A$777,$A302,СВЦЭМ!$B$33:$B$776,I$296)+'СЕТ СН'!$F$13</f>
        <v>0</v>
      </c>
      <c r="J302" s="35">
        <f>SUMIFS(СВЦЭМ!$I$34:$I$777,СВЦЭМ!$A$34:$A$777,$A302,СВЦЭМ!$B$33:$B$776,J$296)+'СЕТ СН'!$F$13</f>
        <v>0</v>
      </c>
      <c r="K302" s="35">
        <f>SUMIFS(СВЦЭМ!$I$34:$I$777,СВЦЭМ!$A$34:$A$777,$A302,СВЦЭМ!$B$33:$B$776,K$296)+'СЕТ СН'!$F$13</f>
        <v>0</v>
      </c>
      <c r="L302" s="35">
        <f>SUMIFS(СВЦЭМ!$I$34:$I$777,СВЦЭМ!$A$34:$A$777,$A302,СВЦЭМ!$B$33:$B$776,L$296)+'СЕТ СН'!$F$13</f>
        <v>0</v>
      </c>
      <c r="M302" s="35">
        <f>SUMIFS(СВЦЭМ!$I$34:$I$777,СВЦЭМ!$A$34:$A$777,$A302,СВЦЭМ!$B$33:$B$776,M$296)+'СЕТ СН'!$F$13</f>
        <v>0</v>
      </c>
      <c r="N302" s="35">
        <f>SUMIFS(СВЦЭМ!$I$34:$I$777,СВЦЭМ!$A$34:$A$777,$A302,СВЦЭМ!$B$33:$B$776,N$296)+'СЕТ СН'!$F$13</f>
        <v>0</v>
      </c>
      <c r="O302" s="35">
        <f>SUMIFS(СВЦЭМ!$I$34:$I$777,СВЦЭМ!$A$34:$A$777,$A302,СВЦЭМ!$B$33:$B$776,O$296)+'СЕТ СН'!$F$13</f>
        <v>0</v>
      </c>
      <c r="P302" s="35">
        <f>SUMIFS(СВЦЭМ!$I$34:$I$777,СВЦЭМ!$A$34:$A$777,$A302,СВЦЭМ!$B$33:$B$776,P$296)+'СЕТ СН'!$F$13</f>
        <v>0</v>
      </c>
      <c r="Q302" s="35">
        <f>SUMIFS(СВЦЭМ!$I$34:$I$777,СВЦЭМ!$A$34:$A$777,$A302,СВЦЭМ!$B$33:$B$776,Q$296)+'СЕТ СН'!$F$13</f>
        <v>0</v>
      </c>
      <c r="R302" s="35">
        <f>SUMIFS(СВЦЭМ!$I$34:$I$777,СВЦЭМ!$A$34:$A$777,$A302,СВЦЭМ!$B$33:$B$776,R$296)+'СЕТ СН'!$F$13</f>
        <v>0</v>
      </c>
      <c r="S302" s="35">
        <f>SUMIFS(СВЦЭМ!$I$34:$I$777,СВЦЭМ!$A$34:$A$777,$A302,СВЦЭМ!$B$33:$B$776,S$296)+'СЕТ СН'!$F$13</f>
        <v>0</v>
      </c>
      <c r="T302" s="35">
        <f>SUMIFS(СВЦЭМ!$I$34:$I$777,СВЦЭМ!$A$34:$A$777,$A302,СВЦЭМ!$B$33:$B$776,T$296)+'СЕТ СН'!$F$13</f>
        <v>0</v>
      </c>
      <c r="U302" s="35">
        <f>SUMIFS(СВЦЭМ!$I$34:$I$777,СВЦЭМ!$A$34:$A$777,$A302,СВЦЭМ!$B$33:$B$776,U$296)+'СЕТ СН'!$F$13</f>
        <v>0</v>
      </c>
      <c r="V302" s="35">
        <f>SUMIFS(СВЦЭМ!$I$34:$I$777,СВЦЭМ!$A$34:$A$777,$A302,СВЦЭМ!$B$33:$B$776,V$296)+'СЕТ СН'!$F$13</f>
        <v>0</v>
      </c>
      <c r="W302" s="35">
        <f>SUMIFS(СВЦЭМ!$I$34:$I$777,СВЦЭМ!$A$34:$A$777,$A302,СВЦЭМ!$B$33:$B$776,W$296)+'СЕТ СН'!$F$13</f>
        <v>0</v>
      </c>
      <c r="X302" s="35">
        <f>SUMIFS(СВЦЭМ!$I$34:$I$777,СВЦЭМ!$A$34:$A$777,$A302,СВЦЭМ!$B$33:$B$776,X$296)+'СЕТ СН'!$F$13</f>
        <v>0</v>
      </c>
      <c r="Y302" s="35">
        <f>SUMIFS(СВЦЭМ!$I$34:$I$777,СВЦЭМ!$A$34:$A$777,$A302,СВЦЭМ!$B$33:$B$776,Y$296)+'СЕТ СН'!$F$13</f>
        <v>0</v>
      </c>
    </row>
    <row r="303" spans="1:27" ht="15.75" hidden="1" x14ac:dyDescent="0.2">
      <c r="A303" s="34">
        <f t="shared" si="8"/>
        <v>43592</v>
      </c>
      <c r="B303" s="35">
        <f>SUMIFS(СВЦЭМ!$I$34:$I$777,СВЦЭМ!$A$34:$A$777,$A303,СВЦЭМ!$B$33:$B$776,B$296)+'СЕТ СН'!$F$13</f>
        <v>0</v>
      </c>
      <c r="C303" s="35">
        <f>SUMIFS(СВЦЭМ!$I$34:$I$777,СВЦЭМ!$A$34:$A$777,$A303,СВЦЭМ!$B$33:$B$776,C$296)+'СЕТ СН'!$F$13</f>
        <v>0</v>
      </c>
      <c r="D303" s="35">
        <f>SUMIFS(СВЦЭМ!$I$34:$I$777,СВЦЭМ!$A$34:$A$777,$A303,СВЦЭМ!$B$33:$B$776,D$296)+'СЕТ СН'!$F$13</f>
        <v>0</v>
      </c>
      <c r="E303" s="35">
        <f>SUMIFS(СВЦЭМ!$I$34:$I$777,СВЦЭМ!$A$34:$A$777,$A303,СВЦЭМ!$B$33:$B$776,E$296)+'СЕТ СН'!$F$13</f>
        <v>0</v>
      </c>
      <c r="F303" s="35">
        <f>SUMIFS(СВЦЭМ!$I$34:$I$777,СВЦЭМ!$A$34:$A$777,$A303,СВЦЭМ!$B$33:$B$776,F$296)+'СЕТ СН'!$F$13</f>
        <v>0</v>
      </c>
      <c r="G303" s="35">
        <f>SUMIFS(СВЦЭМ!$I$34:$I$777,СВЦЭМ!$A$34:$A$777,$A303,СВЦЭМ!$B$33:$B$776,G$296)+'СЕТ СН'!$F$13</f>
        <v>0</v>
      </c>
      <c r="H303" s="35">
        <f>SUMIFS(СВЦЭМ!$I$34:$I$777,СВЦЭМ!$A$34:$A$777,$A303,СВЦЭМ!$B$33:$B$776,H$296)+'СЕТ СН'!$F$13</f>
        <v>0</v>
      </c>
      <c r="I303" s="35">
        <f>SUMIFS(СВЦЭМ!$I$34:$I$777,СВЦЭМ!$A$34:$A$777,$A303,СВЦЭМ!$B$33:$B$776,I$296)+'СЕТ СН'!$F$13</f>
        <v>0</v>
      </c>
      <c r="J303" s="35">
        <f>SUMIFS(СВЦЭМ!$I$34:$I$777,СВЦЭМ!$A$34:$A$777,$A303,СВЦЭМ!$B$33:$B$776,J$296)+'СЕТ СН'!$F$13</f>
        <v>0</v>
      </c>
      <c r="K303" s="35">
        <f>SUMIFS(СВЦЭМ!$I$34:$I$777,СВЦЭМ!$A$34:$A$777,$A303,СВЦЭМ!$B$33:$B$776,K$296)+'СЕТ СН'!$F$13</f>
        <v>0</v>
      </c>
      <c r="L303" s="35">
        <f>SUMIFS(СВЦЭМ!$I$34:$I$777,СВЦЭМ!$A$34:$A$777,$A303,СВЦЭМ!$B$33:$B$776,L$296)+'СЕТ СН'!$F$13</f>
        <v>0</v>
      </c>
      <c r="M303" s="35">
        <f>SUMIFS(СВЦЭМ!$I$34:$I$777,СВЦЭМ!$A$34:$A$777,$A303,СВЦЭМ!$B$33:$B$776,M$296)+'СЕТ СН'!$F$13</f>
        <v>0</v>
      </c>
      <c r="N303" s="35">
        <f>SUMIFS(СВЦЭМ!$I$34:$I$777,СВЦЭМ!$A$34:$A$777,$A303,СВЦЭМ!$B$33:$B$776,N$296)+'СЕТ СН'!$F$13</f>
        <v>0</v>
      </c>
      <c r="O303" s="35">
        <f>SUMIFS(СВЦЭМ!$I$34:$I$777,СВЦЭМ!$A$34:$A$777,$A303,СВЦЭМ!$B$33:$B$776,O$296)+'СЕТ СН'!$F$13</f>
        <v>0</v>
      </c>
      <c r="P303" s="35">
        <f>SUMIFS(СВЦЭМ!$I$34:$I$777,СВЦЭМ!$A$34:$A$777,$A303,СВЦЭМ!$B$33:$B$776,P$296)+'СЕТ СН'!$F$13</f>
        <v>0</v>
      </c>
      <c r="Q303" s="35">
        <f>SUMIFS(СВЦЭМ!$I$34:$I$777,СВЦЭМ!$A$34:$A$777,$A303,СВЦЭМ!$B$33:$B$776,Q$296)+'СЕТ СН'!$F$13</f>
        <v>0</v>
      </c>
      <c r="R303" s="35">
        <f>SUMIFS(СВЦЭМ!$I$34:$I$777,СВЦЭМ!$A$34:$A$777,$A303,СВЦЭМ!$B$33:$B$776,R$296)+'СЕТ СН'!$F$13</f>
        <v>0</v>
      </c>
      <c r="S303" s="35">
        <f>SUMIFS(СВЦЭМ!$I$34:$I$777,СВЦЭМ!$A$34:$A$777,$A303,СВЦЭМ!$B$33:$B$776,S$296)+'СЕТ СН'!$F$13</f>
        <v>0</v>
      </c>
      <c r="T303" s="35">
        <f>SUMIFS(СВЦЭМ!$I$34:$I$777,СВЦЭМ!$A$34:$A$777,$A303,СВЦЭМ!$B$33:$B$776,T$296)+'СЕТ СН'!$F$13</f>
        <v>0</v>
      </c>
      <c r="U303" s="35">
        <f>SUMIFS(СВЦЭМ!$I$34:$I$777,СВЦЭМ!$A$34:$A$777,$A303,СВЦЭМ!$B$33:$B$776,U$296)+'СЕТ СН'!$F$13</f>
        <v>0</v>
      </c>
      <c r="V303" s="35">
        <f>SUMIFS(СВЦЭМ!$I$34:$I$777,СВЦЭМ!$A$34:$A$777,$A303,СВЦЭМ!$B$33:$B$776,V$296)+'СЕТ СН'!$F$13</f>
        <v>0</v>
      </c>
      <c r="W303" s="35">
        <f>SUMIFS(СВЦЭМ!$I$34:$I$777,СВЦЭМ!$A$34:$A$777,$A303,СВЦЭМ!$B$33:$B$776,W$296)+'СЕТ СН'!$F$13</f>
        <v>0</v>
      </c>
      <c r="X303" s="35">
        <f>SUMIFS(СВЦЭМ!$I$34:$I$777,СВЦЭМ!$A$34:$A$777,$A303,СВЦЭМ!$B$33:$B$776,X$296)+'СЕТ СН'!$F$13</f>
        <v>0</v>
      </c>
      <c r="Y303" s="35">
        <f>SUMIFS(СВЦЭМ!$I$34:$I$777,СВЦЭМ!$A$34:$A$777,$A303,СВЦЭМ!$B$33:$B$776,Y$296)+'СЕТ СН'!$F$13</f>
        <v>0</v>
      </c>
    </row>
    <row r="304" spans="1:27" ht="15.75" hidden="1" x14ac:dyDescent="0.2">
      <c r="A304" s="34">
        <f t="shared" si="8"/>
        <v>43593</v>
      </c>
      <c r="B304" s="35">
        <f>SUMIFS(СВЦЭМ!$I$34:$I$777,СВЦЭМ!$A$34:$A$777,$A304,СВЦЭМ!$B$33:$B$776,B$296)+'СЕТ СН'!$F$13</f>
        <v>0</v>
      </c>
      <c r="C304" s="35">
        <f>SUMIFS(СВЦЭМ!$I$34:$I$777,СВЦЭМ!$A$34:$A$777,$A304,СВЦЭМ!$B$33:$B$776,C$296)+'СЕТ СН'!$F$13</f>
        <v>0</v>
      </c>
      <c r="D304" s="35">
        <f>SUMIFS(СВЦЭМ!$I$34:$I$777,СВЦЭМ!$A$34:$A$777,$A304,СВЦЭМ!$B$33:$B$776,D$296)+'СЕТ СН'!$F$13</f>
        <v>0</v>
      </c>
      <c r="E304" s="35">
        <f>SUMIFS(СВЦЭМ!$I$34:$I$777,СВЦЭМ!$A$34:$A$777,$A304,СВЦЭМ!$B$33:$B$776,E$296)+'СЕТ СН'!$F$13</f>
        <v>0</v>
      </c>
      <c r="F304" s="35">
        <f>SUMIFS(СВЦЭМ!$I$34:$I$777,СВЦЭМ!$A$34:$A$777,$A304,СВЦЭМ!$B$33:$B$776,F$296)+'СЕТ СН'!$F$13</f>
        <v>0</v>
      </c>
      <c r="G304" s="35">
        <f>SUMIFS(СВЦЭМ!$I$34:$I$777,СВЦЭМ!$A$34:$A$777,$A304,СВЦЭМ!$B$33:$B$776,G$296)+'СЕТ СН'!$F$13</f>
        <v>0</v>
      </c>
      <c r="H304" s="35">
        <f>SUMIFS(СВЦЭМ!$I$34:$I$777,СВЦЭМ!$A$34:$A$777,$A304,СВЦЭМ!$B$33:$B$776,H$296)+'СЕТ СН'!$F$13</f>
        <v>0</v>
      </c>
      <c r="I304" s="35">
        <f>SUMIFS(СВЦЭМ!$I$34:$I$777,СВЦЭМ!$A$34:$A$777,$A304,СВЦЭМ!$B$33:$B$776,I$296)+'СЕТ СН'!$F$13</f>
        <v>0</v>
      </c>
      <c r="J304" s="35">
        <f>SUMIFS(СВЦЭМ!$I$34:$I$777,СВЦЭМ!$A$34:$A$777,$A304,СВЦЭМ!$B$33:$B$776,J$296)+'СЕТ СН'!$F$13</f>
        <v>0</v>
      </c>
      <c r="K304" s="35">
        <f>SUMIFS(СВЦЭМ!$I$34:$I$777,СВЦЭМ!$A$34:$A$777,$A304,СВЦЭМ!$B$33:$B$776,K$296)+'СЕТ СН'!$F$13</f>
        <v>0</v>
      </c>
      <c r="L304" s="35">
        <f>SUMIFS(СВЦЭМ!$I$34:$I$777,СВЦЭМ!$A$34:$A$777,$A304,СВЦЭМ!$B$33:$B$776,L$296)+'СЕТ СН'!$F$13</f>
        <v>0</v>
      </c>
      <c r="M304" s="35">
        <f>SUMIFS(СВЦЭМ!$I$34:$I$777,СВЦЭМ!$A$34:$A$777,$A304,СВЦЭМ!$B$33:$B$776,M$296)+'СЕТ СН'!$F$13</f>
        <v>0</v>
      </c>
      <c r="N304" s="35">
        <f>SUMIFS(СВЦЭМ!$I$34:$I$777,СВЦЭМ!$A$34:$A$777,$A304,СВЦЭМ!$B$33:$B$776,N$296)+'СЕТ СН'!$F$13</f>
        <v>0</v>
      </c>
      <c r="O304" s="35">
        <f>SUMIFS(СВЦЭМ!$I$34:$I$777,СВЦЭМ!$A$34:$A$777,$A304,СВЦЭМ!$B$33:$B$776,O$296)+'СЕТ СН'!$F$13</f>
        <v>0</v>
      </c>
      <c r="P304" s="35">
        <f>SUMIFS(СВЦЭМ!$I$34:$I$777,СВЦЭМ!$A$34:$A$777,$A304,СВЦЭМ!$B$33:$B$776,P$296)+'СЕТ СН'!$F$13</f>
        <v>0</v>
      </c>
      <c r="Q304" s="35">
        <f>SUMIFS(СВЦЭМ!$I$34:$I$777,СВЦЭМ!$A$34:$A$777,$A304,СВЦЭМ!$B$33:$B$776,Q$296)+'СЕТ СН'!$F$13</f>
        <v>0</v>
      </c>
      <c r="R304" s="35">
        <f>SUMIFS(СВЦЭМ!$I$34:$I$777,СВЦЭМ!$A$34:$A$777,$A304,СВЦЭМ!$B$33:$B$776,R$296)+'СЕТ СН'!$F$13</f>
        <v>0</v>
      </c>
      <c r="S304" s="35">
        <f>SUMIFS(СВЦЭМ!$I$34:$I$777,СВЦЭМ!$A$34:$A$777,$A304,СВЦЭМ!$B$33:$B$776,S$296)+'СЕТ СН'!$F$13</f>
        <v>0</v>
      </c>
      <c r="T304" s="35">
        <f>SUMIFS(СВЦЭМ!$I$34:$I$777,СВЦЭМ!$A$34:$A$777,$A304,СВЦЭМ!$B$33:$B$776,T$296)+'СЕТ СН'!$F$13</f>
        <v>0</v>
      </c>
      <c r="U304" s="35">
        <f>SUMIFS(СВЦЭМ!$I$34:$I$777,СВЦЭМ!$A$34:$A$777,$A304,СВЦЭМ!$B$33:$B$776,U$296)+'СЕТ СН'!$F$13</f>
        <v>0</v>
      </c>
      <c r="V304" s="35">
        <f>SUMIFS(СВЦЭМ!$I$34:$I$777,СВЦЭМ!$A$34:$A$777,$A304,СВЦЭМ!$B$33:$B$776,V$296)+'СЕТ СН'!$F$13</f>
        <v>0</v>
      </c>
      <c r="W304" s="35">
        <f>SUMIFS(СВЦЭМ!$I$34:$I$777,СВЦЭМ!$A$34:$A$777,$A304,СВЦЭМ!$B$33:$B$776,W$296)+'СЕТ СН'!$F$13</f>
        <v>0</v>
      </c>
      <c r="X304" s="35">
        <f>SUMIFS(СВЦЭМ!$I$34:$I$777,СВЦЭМ!$A$34:$A$777,$A304,СВЦЭМ!$B$33:$B$776,X$296)+'СЕТ СН'!$F$13</f>
        <v>0</v>
      </c>
      <c r="Y304" s="35">
        <f>SUMIFS(СВЦЭМ!$I$34:$I$777,СВЦЭМ!$A$34:$A$777,$A304,СВЦЭМ!$B$33:$B$776,Y$296)+'СЕТ СН'!$F$13</f>
        <v>0</v>
      </c>
    </row>
    <row r="305" spans="1:25" ht="15.75" hidden="1" x14ac:dyDescent="0.2">
      <c r="A305" s="34">
        <f t="shared" si="8"/>
        <v>43594</v>
      </c>
      <c r="B305" s="35">
        <f>SUMIFS(СВЦЭМ!$I$34:$I$777,СВЦЭМ!$A$34:$A$777,$A305,СВЦЭМ!$B$33:$B$776,B$296)+'СЕТ СН'!$F$13</f>
        <v>0</v>
      </c>
      <c r="C305" s="35">
        <f>SUMIFS(СВЦЭМ!$I$34:$I$777,СВЦЭМ!$A$34:$A$777,$A305,СВЦЭМ!$B$33:$B$776,C$296)+'СЕТ СН'!$F$13</f>
        <v>0</v>
      </c>
      <c r="D305" s="35">
        <f>SUMIFS(СВЦЭМ!$I$34:$I$777,СВЦЭМ!$A$34:$A$777,$A305,СВЦЭМ!$B$33:$B$776,D$296)+'СЕТ СН'!$F$13</f>
        <v>0</v>
      </c>
      <c r="E305" s="35">
        <f>SUMIFS(СВЦЭМ!$I$34:$I$777,СВЦЭМ!$A$34:$A$777,$A305,СВЦЭМ!$B$33:$B$776,E$296)+'СЕТ СН'!$F$13</f>
        <v>0</v>
      </c>
      <c r="F305" s="35">
        <f>SUMIFS(СВЦЭМ!$I$34:$I$777,СВЦЭМ!$A$34:$A$777,$A305,СВЦЭМ!$B$33:$B$776,F$296)+'СЕТ СН'!$F$13</f>
        <v>0</v>
      </c>
      <c r="G305" s="35">
        <f>SUMIFS(СВЦЭМ!$I$34:$I$777,СВЦЭМ!$A$34:$A$777,$A305,СВЦЭМ!$B$33:$B$776,G$296)+'СЕТ СН'!$F$13</f>
        <v>0</v>
      </c>
      <c r="H305" s="35">
        <f>SUMIFS(СВЦЭМ!$I$34:$I$777,СВЦЭМ!$A$34:$A$777,$A305,СВЦЭМ!$B$33:$B$776,H$296)+'СЕТ СН'!$F$13</f>
        <v>0</v>
      </c>
      <c r="I305" s="35">
        <f>SUMIFS(СВЦЭМ!$I$34:$I$777,СВЦЭМ!$A$34:$A$777,$A305,СВЦЭМ!$B$33:$B$776,I$296)+'СЕТ СН'!$F$13</f>
        <v>0</v>
      </c>
      <c r="J305" s="35">
        <f>SUMIFS(СВЦЭМ!$I$34:$I$777,СВЦЭМ!$A$34:$A$777,$A305,СВЦЭМ!$B$33:$B$776,J$296)+'СЕТ СН'!$F$13</f>
        <v>0</v>
      </c>
      <c r="K305" s="35">
        <f>SUMIFS(СВЦЭМ!$I$34:$I$777,СВЦЭМ!$A$34:$A$777,$A305,СВЦЭМ!$B$33:$B$776,K$296)+'СЕТ СН'!$F$13</f>
        <v>0</v>
      </c>
      <c r="L305" s="35">
        <f>SUMIFS(СВЦЭМ!$I$34:$I$777,СВЦЭМ!$A$34:$A$777,$A305,СВЦЭМ!$B$33:$B$776,L$296)+'СЕТ СН'!$F$13</f>
        <v>0</v>
      </c>
      <c r="M305" s="35">
        <f>SUMIFS(СВЦЭМ!$I$34:$I$777,СВЦЭМ!$A$34:$A$777,$A305,СВЦЭМ!$B$33:$B$776,M$296)+'СЕТ СН'!$F$13</f>
        <v>0</v>
      </c>
      <c r="N305" s="35">
        <f>SUMIFS(СВЦЭМ!$I$34:$I$777,СВЦЭМ!$A$34:$A$777,$A305,СВЦЭМ!$B$33:$B$776,N$296)+'СЕТ СН'!$F$13</f>
        <v>0</v>
      </c>
      <c r="O305" s="35">
        <f>SUMIFS(СВЦЭМ!$I$34:$I$777,СВЦЭМ!$A$34:$A$777,$A305,СВЦЭМ!$B$33:$B$776,O$296)+'СЕТ СН'!$F$13</f>
        <v>0</v>
      </c>
      <c r="P305" s="35">
        <f>SUMIFS(СВЦЭМ!$I$34:$I$777,СВЦЭМ!$A$34:$A$777,$A305,СВЦЭМ!$B$33:$B$776,P$296)+'СЕТ СН'!$F$13</f>
        <v>0</v>
      </c>
      <c r="Q305" s="35">
        <f>SUMIFS(СВЦЭМ!$I$34:$I$777,СВЦЭМ!$A$34:$A$777,$A305,СВЦЭМ!$B$33:$B$776,Q$296)+'СЕТ СН'!$F$13</f>
        <v>0</v>
      </c>
      <c r="R305" s="35">
        <f>SUMIFS(СВЦЭМ!$I$34:$I$777,СВЦЭМ!$A$34:$A$777,$A305,СВЦЭМ!$B$33:$B$776,R$296)+'СЕТ СН'!$F$13</f>
        <v>0</v>
      </c>
      <c r="S305" s="35">
        <f>SUMIFS(СВЦЭМ!$I$34:$I$777,СВЦЭМ!$A$34:$A$777,$A305,СВЦЭМ!$B$33:$B$776,S$296)+'СЕТ СН'!$F$13</f>
        <v>0</v>
      </c>
      <c r="T305" s="35">
        <f>SUMIFS(СВЦЭМ!$I$34:$I$777,СВЦЭМ!$A$34:$A$777,$A305,СВЦЭМ!$B$33:$B$776,T$296)+'СЕТ СН'!$F$13</f>
        <v>0</v>
      </c>
      <c r="U305" s="35">
        <f>SUMIFS(СВЦЭМ!$I$34:$I$777,СВЦЭМ!$A$34:$A$777,$A305,СВЦЭМ!$B$33:$B$776,U$296)+'СЕТ СН'!$F$13</f>
        <v>0</v>
      </c>
      <c r="V305" s="35">
        <f>SUMIFS(СВЦЭМ!$I$34:$I$777,СВЦЭМ!$A$34:$A$777,$A305,СВЦЭМ!$B$33:$B$776,V$296)+'СЕТ СН'!$F$13</f>
        <v>0</v>
      </c>
      <c r="W305" s="35">
        <f>SUMIFS(СВЦЭМ!$I$34:$I$777,СВЦЭМ!$A$34:$A$777,$A305,СВЦЭМ!$B$33:$B$776,W$296)+'СЕТ СН'!$F$13</f>
        <v>0</v>
      </c>
      <c r="X305" s="35">
        <f>SUMIFS(СВЦЭМ!$I$34:$I$777,СВЦЭМ!$A$34:$A$777,$A305,СВЦЭМ!$B$33:$B$776,X$296)+'СЕТ СН'!$F$13</f>
        <v>0</v>
      </c>
      <c r="Y305" s="35">
        <f>SUMIFS(СВЦЭМ!$I$34:$I$777,СВЦЭМ!$A$34:$A$777,$A305,СВЦЭМ!$B$33:$B$776,Y$296)+'СЕТ СН'!$F$13</f>
        <v>0</v>
      </c>
    </row>
    <row r="306" spans="1:25" ht="15.75" hidden="1" x14ac:dyDescent="0.2">
      <c r="A306" s="34">
        <f t="shared" si="8"/>
        <v>43595</v>
      </c>
      <c r="B306" s="35">
        <f>SUMIFS(СВЦЭМ!$I$34:$I$777,СВЦЭМ!$A$34:$A$777,$A306,СВЦЭМ!$B$33:$B$776,B$296)+'СЕТ СН'!$F$13</f>
        <v>0</v>
      </c>
      <c r="C306" s="35">
        <f>SUMIFS(СВЦЭМ!$I$34:$I$777,СВЦЭМ!$A$34:$A$777,$A306,СВЦЭМ!$B$33:$B$776,C$296)+'СЕТ СН'!$F$13</f>
        <v>0</v>
      </c>
      <c r="D306" s="35">
        <f>SUMIFS(СВЦЭМ!$I$34:$I$777,СВЦЭМ!$A$34:$A$777,$A306,СВЦЭМ!$B$33:$B$776,D$296)+'СЕТ СН'!$F$13</f>
        <v>0</v>
      </c>
      <c r="E306" s="35">
        <f>SUMIFS(СВЦЭМ!$I$34:$I$777,СВЦЭМ!$A$34:$A$777,$A306,СВЦЭМ!$B$33:$B$776,E$296)+'СЕТ СН'!$F$13</f>
        <v>0</v>
      </c>
      <c r="F306" s="35">
        <f>SUMIFS(СВЦЭМ!$I$34:$I$777,СВЦЭМ!$A$34:$A$777,$A306,СВЦЭМ!$B$33:$B$776,F$296)+'СЕТ СН'!$F$13</f>
        <v>0</v>
      </c>
      <c r="G306" s="35">
        <f>SUMIFS(СВЦЭМ!$I$34:$I$777,СВЦЭМ!$A$34:$A$777,$A306,СВЦЭМ!$B$33:$B$776,G$296)+'СЕТ СН'!$F$13</f>
        <v>0</v>
      </c>
      <c r="H306" s="35">
        <f>SUMIFS(СВЦЭМ!$I$34:$I$777,СВЦЭМ!$A$34:$A$777,$A306,СВЦЭМ!$B$33:$B$776,H$296)+'СЕТ СН'!$F$13</f>
        <v>0</v>
      </c>
      <c r="I306" s="35">
        <f>SUMIFS(СВЦЭМ!$I$34:$I$777,СВЦЭМ!$A$34:$A$777,$A306,СВЦЭМ!$B$33:$B$776,I$296)+'СЕТ СН'!$F$13</f>
        <v>0</v>
      </c>
      <c r="J306" s="35">
        <f>SUMIFS(СВЦЭМ!$I$34:$I$777,СВЦЭМ!$A$34:$A$777,$A306,СВЦЭМ!$B$33:$B$776,J$296)+'СЕТ СН'!$F$13</f>
        <v>0</v>
      </c>
      <c r="K306" s="35">
        <f>SUMIFS(СВЦЭМ!$I$34:$I$777,СВЦЭМ!$A$34:$A$777,$A306,СВЦЭМ!$B$33:$B$776,K$296)+'СЕТ СН'!$F$13</f>
        <v>0</v>
      </c>
      <c r="L306" s="35">
        <f>SUMIFS(СВЦЭМ!$I$34:$I$777,СВЦЭМ!$A$34:$A$777,$A306,СВЦЭМ!$B$33:$B$776,L$296)+'СЕТ СН'!$F$13</f>
        <v>0</v>
      </c>
      <c r="M306" s="35">
        <f>SUMIFS(СВЦЭМ!$I$34:$I$777,СВЦЭМ!$A$34:$A$777,$A306,СВЦЭМ!$B$33:$B$776,M$296)+'СЕТ СН'!$F$13</f>
        <v>0</v>
      </c>
      <c r="N306" s="35">
        <f>SUMIFS(СВЦЭМ!$I$34:$I$777,СВЦЭМ!$A$34:$A$777,$A306,СВЦЭМ!$B$33:$B$776,N$296)+'СЕТ СН'!$F$13</f>
        <v>0</v>
      </c>
      <c r="O306" s="35">
        <f>SUMIFS(СВЦЭМ!$I$34:$I$777,СВЦЭМ!$A$34:$A$777,$A306,СВЦЭМ!$B$33:$B$776,O$296)+'СЕТ СН'!$F$13</f>
        <v>0</v>
      </c>
      <c r="P306" s="35">
        <f>SUMIFS(СВЦЭМ!$I$34:$I$777,СВЦЭМ!$A$34:$A$777,$A306,СВЦЭМ!$B$33:$B$776,P$296)+'СЕТ СН'!$F$13</f>
        <v>0</v>
      </c>
      <c r="Q306" s="35">
        <f>SUMIFS(СВЦЭМ!$I$34:$I$777,СВЦЭМ!$A$34:$A$777,$A306,СВЦЭМ!$B$33:$B$776,Q$296)+'СЕТ СН'!$F$13</f>
        <v>0</v>
      </c>
      <c r="R306" s="35">
        <f>SUMIFS(СВЦЭМ!$I$34:$I$777,СВЦЭМ!$A$34:$A$777,$A306,СВЦЭМ!$B$33:$B$776,R$296)+'СЕТ СН'!$F$13</f>
        <v>0</v>
      </c>
      <c r="S306" s="35">
        <f>SUMIFS(СВЦЭМ!$I$34:$I$777,СВЦЭМ!$A$34:$A$777,$A306,СВЦЭМ!$B$33:$B$776,S$296)+'СЕТ СН'!$F$13</f>
        <v>0</v>
      </c>
      <c r="T306" s="35">
        <f>SUMIFS(СВЦЭМ!$I$34:$I$777,СВЦЭМ!$A$34:$A$777,$A306,СВЦЭМ!$B$33:$B$776,T$296)+'СЕТ СН'!$F$13</f>
        <v>0</v>
      </c>
      <c r="U306" s="35">
        <f>SUMIFS(СВЦЭМ!$I$34:$I$777,СВЦЭМ!$A$34:$A$777,$A306,СВЦЭМ!$B$33:$B$776,U$296)+'СЕТ СН'!$F$13</f>
        <v>0</v>
      </c>
      <c r="V306" s="35">
        <f>SUMIFS(СВЦЭМ!$I$34:$I$777,СВЦЭМ!$A$34:$A$777,$A306,СВЦЭМ!$B$33:$B$776,V$296)+'СЕТ СН'!$F$13</f>
        <v>0</v>
      </c>
      <c r="W306" s="35">
        <f>SUMIFS(СВЦЭМ!$I$34:$I$777,СВЦЭМ!$A$34:$A$777,$A306,СВЦЭМ!$B$33:$B$776,W$296)+'СЕТ СН'!$F$13</f>
        <v>0</v>
      </c>
      <c r="X306" s="35">
        <f>SUMIFS(СВЦЭМ!$I$34:$I$777,СВЦЭМ!$A$34:$A$777,$A306,СВЦЭМ!$B$33:$B$776,X$296)+'СЕТ СН'!$F$13</f>
        <v>0</v>
      </c>
      <c r="Y306" s="35">
        <f>SUMIFS(СВЦЭМ!$I$34:$I$777,СВЦЭМ!$A$34:$A$777,$A306,СВЦЭМ!$B$33:$B$776,Y$296)+'СЕТ СН'!$F$13</f>
        <v>0</v>
      </c>
    </row>
    <row r="307" spans="1:25" ht="15.75" hidden="1" x14ac:dyDescent="0.2">
      <c r="A307" s="34">
        <f t="shared" si="8"/>
        <v>43596</v>
      </c>
      <c r="B307" s="35">
        <f>SUMIFS(СВЦЭМ!$I$34:$I$777,СВЦЭМ!$A$34:$A$777,$A307,СВЦЭМ!$B$33:$B$776,B$296)+'СЕТ СН'!$F$13</f>
        <v>0</v>
      </c>
      <c r="C307" s="35">
        <f>SUMIFS(СВЦЭМ!$I$34:$I$777,СВЦЭМ!$A$34:$A$777,$A307,СВЦЭМ!$B$33:$B$776,C$296)+'СЕТ СН'!$F$13</f>
        <v>0</v>
      </c>
      <c r="D307" s="35">
        <f>SUMIFS(СВЦЭМ!$I$34:$I$777,СВЦЭМ!$A$34:$A$777,$A307,СВЦЭМ!$B$33:$B$776,D$296)+'СЕТ СН'!$F$13</f>
        <v>0</v>
      </c>
      <c r="E307" s="35">
        <f>SUMIFS(СВЦЭМ!$I$34:$I$777,СВЦЭМ!$A$34:$A$777,$A307,СВЦЭМ!$B$33:$B$776,E$296)+'СЕТ СН'!$F$13</f>
        <v>0</v>
      </c>
      <c r="F307" s="35">
        <f>SUMIFS(СВЦЭМ!$I$34:$I$777,СВЦЭМ!$A$34:$A$777,$A307,СВЦЭМ!$B$33:$B$776,F$296)+'СЕТ СН'!$F$13</f>
        <v>0</v>
      </c>
      <c r="G307" s="35">
        <f>SUMIFS(СВЦЭМ!$I$34:$I$777,СВЦЭМ!$A$34:$A$777,$A307,СВЦЭМ!$B$33:$B$776,G$296)+'СЕТ СН'!$F$13</f>
        <v>0</v>
      </c>
      <c r="H307" s="35">
        <f>SUMIFS(СВЦЭМ!$I$34:$I$777,СВЦЭМ!$A$34:$A$777,$A307,СВЦЭМ!$B$33:$B$776,H$296)+'СЕТ СН'!$F$13</f>
        <v>0</v>
      </c>
      <c r="I307" s="35">
        <f>SUMIFS(СВЦЭМ!$I$34:$I$777,СВЦЭМ!$A$34:$A$777,$A307,СВЦЭМ!$B$33:$B$776,I$296)+'СЕТ СН'!$F$13</f>
        <v>0</v>
      </c>
      <c r="J307" s="35">
        <f>SUMIFS(СВЦЭМ!$I$34:$I$777,СВЦЭМ!$A$34:$A$777,$A307,СВЦЭМ!$B$33:$B$776,J$296)+'СЕТ СН'!$F$13</f>
        <v>0</v>
      </c>
      <c r="K307" s="35">
        <f>SUMIFS(СВЦЭМ!$I$34:$I$777,СВЦЭМ!$A$34:$A$777,$A307,СВЦЭМ!$B$33:$B$776,K$296)+'СЕТ СН'!$F$13</f>
        <v>0</v>
      </c>
      <c r="L307" s="35">
        <f>SUMIFS(СВЦЭМ!$I$34:$I$777,СВЦЭМ!$A$34:$A$777,$A307,СВЦЭМ!$B$33:$B$776,L$296)+'СЕТ СН'!$F$13</f>
        <v>0</v>
      </c>
      <c r="M307" s="35">
        <f>SUMIFS(СВЦЭМ!$I$34:$I$777,СВЦЭМ!$A$34:$A$777,$A307,СВЦЭМ!$B$33:$B$776,M$296)+'СЕТ СН'!$F$13</f>
        <v>0</v>
      </c>
      <c r="N307" s="35">
        <f>SUMIFS(СВЦЭМ!$I$34:$I$777,СВЦЭМ!$A$34:$A$777,$A307,СВЦЭМ!$B$33:$B$776,N$296)+'СЕТ СН'!$F$13</f>
        <v>0</v>
      </c>
      <c r="O307" s="35">
        <f>SUMIFS(СВЦЭМ!$I$34:$I$777,СВЦЭМ!$A$34:$A$777,$A307,СВЦЭМ!$B$33:$B$776,O$296)+'СЕТ СН'!$F$13</f>
        <v>0</v>
      </c>
      <c r="P307" s="35">
        <f>SUMIFS(СВЦЭМ!$I$34:$I$777,СВЦЭМ!$A$34:$A$777,$A307,СВЦЭМ!$B$33:$B$776,P$296)+'СЕТ СН'!$F$13</f>
        <v>0</v>
      </c>
      <c r="Q307" s="35">
        <f>SUMIFS(СВЦЭМ!$I$34:$I$777,СВЦЭМ!$A$34:$A$777,$A307,СВЦЭМ!$B$33:$B$776,Q$296)+'СЕТ СН'!$F$13</f>
        <v>0</v>
      </c>
      <c r="R307" s="35">
        <f>SUMIFS(СВЦЭМ!$I$34:$I$777,СВЦЭМ!$A$34:$A$777,$A307,СВЦЭМ!$B$33:$B$776,R$296)+'СЕТ СН'!$F$13</f>
        <v>0</v>
      </c>
      <c r="S307" s="35">
        <f>SUMIFS(СВЦЭМ!$I$34:$I$777,СВЦЭМ!$A$34:$A$777,$A307,СВЦЭМ!$B$33:$B$776,S$296)+'СЕТ СН'!$F$13</f>
        <v>0</v>
      </c>
      <c r="T307" s="35">
        <f>SUMIFS(СВЦЭМ!$I$34:$I$777,СВЦЭМ!$A$34:$A$777,$A307,СВЦЭМ!$B$33:$B$776,T$296)+'СЕТ СН'!$F$13</f>
        <v>0</v>
      </c>
      <c r="U307" s="35">
        <f>SUMIFS(СВЦЭМ!$I$34:$I$777,СВЦЭМ!$A$34:$A$777,$A307,СВЦЭМ!$B$33:$B$776,U$296)+'СЕТ СН'!$F$13</f>
        <v>0</v>
      </c>
      <c r="V307" s="35">
        <f>SUMIFS(СВЦЭМ!$I$34:$I$777,СВЦЭМ!$A$34:$A$777,$A307,СВЦЭМ!$B$33:$B$776,V$296)+'СЕТ СН'!$F$13</f>
        <v>0</v>
      </c>
      <c r="W307" s="35">
        <f>SUMIFS(СВЦЭМ!$I$34:$I$777,СВЦЭМ!$A$34:$A$777,$A307,СВЦЭМ!$B$33:$B$776,W$296)+'СЕТ СН'!$F$13</f>
        <v>0</v>
      </c>
      <c r="X307" s="35">
        <f>SUMIFS(СВЦЭМ!$I$34:$I$777,СВЦЭМ!$A$34:$A$777,$A307,СВЦЭМ!$B$33:$B$776,X$296)+'СЕТ СН'!$F$13</f>
        <v>0</v>
      </c>
      <c r="Y307" s="35">
        <f>SUMIFS(СВЦЭМ!$I$34:$I$777,СВЦЭМ!$A$34:$A$777,$A307,СВЦЭМ!$B$33:$B$776,Y$296)+'СЕТ СН'!$F$13</f>
        <v>0</v>
      </c>
    </row>
    <row r="308" spans="1:25" ht="15.75" hidden="1" x14ac:dyDescent="0.2">
      <c r="A308" s="34">
        <f t="shared" si="8"/>
        <v>43597</v>
      </c>
      <c r="B308" s="35">
        <f>SUMIFS(СВЦЭМ!$I$34:$I$777,СВЦЭМ!$A$34:$A$777,$A308,СВЦЭМ!$B$33:$B$776,B$296)+'СЕТ СН'!$F$13</f>
        <v>0</v>
      </c>
      <c r="C308" s="35">
        <f>SUMIFS(СВЦЭМ!$I$34:$I$777,СВЦЭМ!$A$34:$A$777,$A308,СВЦЭМ!$B$33:$B$776,C$296)+'СЕТ СН'!$F$13</f>
        <v>0</v>
      </c>
      <c r="D308" s="35">
        <f>SUMIFS(СВЦЭМ!$I$34:$I$777,СВЦЭМ!$A$34:$A$777,$A308,СВЦЭМ!$B$33:$B$776,D$296)+'СЕТ СН'!$F$13</f>
        <v>0</v>
      </c>
      <c r="E308" s="35">
        <f>SUMIFS(СВЦЭМ!$I$34:$I$777,СВЦЭМ!$A$34:$A$777,$A308,СВЦЭМ!$B$33:$B$776,E$296)+'СЕТ СН'!$F$13</f>
        <v>0</v>
      </c>
      <c r="F308" s="35">
        <f>SUMIFS(СВЦЭМ!$I$34:$I$777,СВЦЭМ!$A$34:$A$777,$A308,СВЦЭМ!$B$33:$B$776,F$296)+'СЕТ СН'!$F$13</f>
        <v>0</v>
      </c>
      <c r="G308" s="35">
        <f>SUMIFS(СВЦЭМ!$I$34:$I$777,СВЦЭМ!$A$34:$A$777,$A308,СВЦЭМ!$B$33:$B$776,G$296)+'СЕТ СН'!$F$13</f>
        <v>0</v>
      </c>
      <c r="H308" s="35">
        <f>SUMIFS(СВЦЭМ!$I$34:$I$777,СВЦЭМ!$A$34:$A$777,$A308,СВЦЭМ!$B$33:$B$776,H$296)+'СЕТ СН'!$F$13</f>
        <v>0</v>
      </c>
      <c r="I308" s="35">
        <f>SUMIFS(СВЦЭМ!$I$34:$I$777,СВЦЭМ!$A$34:$A$777,$A308,СВЦЭМ!$B$33:$B$776,I$296)+'СЕТ СН'!$F$13</f>
        <v>0</v>
      </c>
      <c r="J308" s="35">
        <f>SUMIFS(СВЦЭМ!$I$34:$I$777,СВЦЭМ!$A$34:$A$777,$A308,СВЦЭМ!$B$33:$B$776,J$296)+'СЕТ СН'!$F$13</f>
        <v>0</v>
      </c>
      <c r="K308" s="35">
        <f>SUMIFS(СВЦЭМ!$I$34:$I$777,СВЦЭМ!$A$34:$A$777,$A308,СВЦЭМ!$B$33:$B$776,K$296)+'СЕТ СН'!$F$13</f>
        <v>0</v>
      </c>
      <c r="L308" s="35">
        <f>SUMIFS(СВЦЭМ!$I$34:$I$777,СВЦЭМ!$A$34:$A$777,$A308,СВЦЭМ!$B$33:$B$776,L$296)+'СЕТ СН'!$F$13</f>
        <v>0</v>
      </c>
      <c r="M308" s="35">
        <f>SUMIFS(СВЦЭМ!$I$34:$I$777,СВЦЭМ!$A$34:$A$777,$A308,СВЦЭМ!$B$33:$B$776,M$296)+'СЕТ СН'!$F$13</f>
        <v>0</v>
      </c>
      <c r="N308" s="35">
        <f>SUMIFS(СВЦЭМ!$I$34:$I$777,СВЦЭМ!$A$34:$A$777,$A308,СВЦЭМ!$B$33:$B$776,N$296)+'СЕТ СН'!$F$13</f>
        <v>0</v>
      </c>
      <c r="O308" s="35">
        <f>SUMIFS(СВЦЭМ!$I$34:$I$777,СВЦЭМ!$A$34:$A$777,$A308,СВЦЭМ!$B$33:$B$776,O$296)+'СЕТ СН'!$F$13</f>
        <v>0</v>
      </c>
      <c r="P308" s="35">
        <f>SUMIFS(СВЦЭМ!$I$34:$I$777,СВЦЭМ!$A$34:$A$777,$A308,СВЦЭМ!$B$33:$B$776,P$296)+'СЕТ СН'!$F$13</f>
        <v>0</v>
      </c>
      <c r="Q308" s="35">
        <f>SUMIFS(СВЦЭМ!$I$34:$I$777,СВЦЭМ!$A$34:$A$777,$A308,СВЦЭМ!$B$33:$B$776,Q$296)+'СЕТ СН'!$F$13</f>
        <v>0</v>
      </c>
      <c r="R308" s="35">
        <f>SUMIFS(СВЦЭМ!$I$34:$I$777,СВЦЭМ!$A$34:$A$777,$A308,СВЦЭМ!$B$33:$B$776,R$296)+'СЕТ СН'!$F$13</f>
        <v>0</v>
      </c>
      <c r="S308" s="35">
        <f>SUMIFS(СВЦЭМ!$I$34:$I$777,СВЦЭМ!$A$34:$A$777,$A308,СВЦЭМ!$B$33:$B$776,S$296)+'СЕТ СН'!$F$13</f>
        <v>0</v>
      </c>
      <c r="T308" s="35">
        <f>SUMIFS(СВЦЭМ!$I$34:$I$777,СВЦЭМ!$A$34:$A$777,$A308,СВЦЭМ!$B$33:$B$776,T$296)+'СЕТ СН'!$F$13</f>
        <v>0</v>
      </c>
      <c r="U308" s="35">
        <f>SUMIFS(СВЦЭМ!$I$34:$I$777,СВЦЭМ!$A$34:$A$777,$A308,СВЦЭМ!$B$33:$B$776,U$296)+'СЕТ СН'!$F$13</f>
        <v>0</v>
      </c>
      <c r="V308" s="35">
        <f>SUMIFS(СВЦЭМ!$I$34:$I$777,СВЦЭМ!$A$34:$A$777,$A308,СВЦЭМ!$B$33:$B$776,V$296)+'СЕТ СН'!$F$13</f>
        <v>0</v>
      </c>
      <c r="W308" s="35">
        <f>SUMIFS(СВЦЭМ!$I$34:$I$777,СВЦЭМ!$A$34:$A$777,$A308,СВЦЭМ!$B$33:$B$776,W$296)+'СЕТ СН'!$F$13</f>
        <v>0</v>
      </c>
      <c r="X308" s="35">
        <f>SUMIFS(СВЦЭМ!$I$34:$I$777,СВЦЭМ!$A$34:$A$777,$A308,СВЦЭМ!$B$33:$B$776,X$296)+'СЕТ СН'!$F$13</f>
        <v>0</v>
      </c>
      <c r="Y308" s="35">
        <f>SUMIFS(СВЦЭМ!$I$34:$I$777,СВЦЭМ!$A$34:$A$777,$A308,СВЦЭМ!$B$33:$B$776,Y$296)+'СЕТ СН'!$F$13</f>
        <v>0</v>
      </c>
    </row>
    <row r="309" spans="1:25" ht="15.75" hidden="1" x14ac:dyDescent="0.2">
      <c r="A309" s="34">
        <f t="shared" si="8"/>
        <v>43598</v>
      </c>
      <c r="B309" s="35">
        <f>SUMIFS(СВЦЭМ!$I$34:$I$777,СВЦЭМ!$A$34:$A$777,$A309,СВЦЭМ!$B$33:$B$776,B$296)+'СЕТ СН'!$F$13</f>
        <v>0</v>
      </c>
      <c r="C309" s="35">
        <f>SUMIFS(СВЦЭМ!$I$34:$I$777,СВЦЭМ!$A$34:$A$777,$A309,СВЦЭМ!$B$33:$B$776,C$296)+'СЕТ СН'!$F$13</f>
        <v>0</v>
      </c>
      <c r="D309" s="35">
        <f>SUMIFS(СВЦЭМ!$I$34:$I$777,СВЦЭМ!$A$34:$A$777,$A309,СВЦЭМ!$B$33:$B$776,D$296)+'СЕТ СН'!$F$13</f>
        <v>0</v>
      </c>
      <c r="E309" s="35">
        <f>SUMIFS(СВЦЭМ!$I$34:$I$777,СВЦЭМ!$A$34:$A$777,$A309,СВЦЭМ!$B$33:$B$776,E$296)+'СЕТ СН'!$F$13</f>
        <v>0</v>
      </c>
      <c r="F309" s="35">
        <f>SUMIFS(СВЦЭМ!$I$34:$I$777,СВЦЭМ!$A$34:$A$777,$A309,СВЦЭМ!$B$33:$B$776,F$296)+'СЕТ СН'!$F$13</f>
        <v>0</v>
      </c>
      <c r="G309" s="35">
        <f>SUMIFS(СВЦЭМ!$I$34:$I$777,СВЦЭМ!$A$34:$A$777,$A309,СВЦЭМ!$B$33:$B$776,G$296)+'СЕТ СН'!$F$13</f>
        <v>0</v>
      </c>
      <c r="H309" s="35">
        <f>SUMIFS(СВЦЭМ!$I$34:$I$777,СВЦЭМ!$A$34:$A$777,$A309,СВЦЭМ!$B$33:$B$776,H$296)+'СЕТ СН'!$F$13</f>
        <v>0</v>
      </c>
      <c r="I309" s="35">
        <f>SUMIFS(СВЦЭМ!$I$34:$I$777,СВЦЭМ!$A$34:$A$777,$A309,СВЦЭМ!$B$33:$B$776,I$296)+'СЕТ СН'!$F$13</f>
        <v>0</v>
      </c>
      <c r="J309" s="35">
        <f>SUMIFS(СВЦЭМ!$I$34:$I$777,СВЦЭМ!$A$34:$A$777,$A309,СВЦЭМ!$B$33:$B$776,J$296)+'СЕТ СН'!$F$13</f>
        <v>0</v>
      </c>
      <c r="K309" s="35">
        <f>SUMIFS(СВЦЭМ!$I$34:$I$777,СВЦЭМ!$A$34:$A$777,$A309,СВЦЭМ!$B$33:$B$776,K$296)+'СЕТ СН'!$F$13</f>
        <v>0</v>
      </c>
      <c r="L309" s="35">
        <f>SUMIFS(СВЦЭМ!$I$34:$I$777,СВЦЭМ!$A$34:$A$777,$A309,СВЦЭМ!$B$33:$B$776,L$296)+'СЕТ СН'!$F$13</f>
        <v>0</v>
      </c>
      <c r="M309" s="35">
        <f>SUMIFS(СВЦЭМ!$I$34:$I$777,СВЦЭМ!$A$34:$A$777,$A309,СВЦЭМ!$B$33:$B$776,M$296)+'СЕТ СН'!$F$13</f>
        <v>0</v>
      </c>
      <c r="N309" s="35">
        <f>SUMIFS(СВЦЭМ!$I$34:$I$777,СВЦЭМ!$A$34:$A$777,$A309,СВЦЭМ!$B$33:$B$776,N$296)+'СЕТ СН'!$F$13</f>
        <v>0</v>
      </c>
      <c r="O309" s="35">
        <f>SUMIFS(СВЦЭМ!$I$34:$I$777,СВЦЭМ!$A$34:$A$777,$A309,СВЦЭМ!$B$33:$B$776,O$296)+'СЕТ СН'!$F$13</f>
        <v>0</v>
      </c>
      <c r="P309" s="35">
        <f>SUMIFS(СВЦЭМ!$I$34:$I$777,СВЦЭМ!$A$34:$A$777,$A309,СВЦЭМ!$B$33:$B$776,P$296)+'СЕТ СН'!$F$13</f>
        <v>0</v>
      </c>
      <c r="Q309" s="35">
        <f>SUMIFS(СВЦЭМ!$I$34:$I$777,СВЦЭМ!$A$34:$A$777,$A309,СВЦЭМ!$B$33:$B$776,Q$296)+'СЕТ СН'!$F$13</f>
        <v>0</v>
      </c>
      <c r="R309" s="35">
        <f>SUMIFS(СВЦЭМ!$I$34:$I$777,СВЦЭМ!$A$34:$A$777,$A309,СВЦЭМ!$B$33:$B$776,R$296)+'СЕТ СН'!$F$13</f>
        <v>0</v>
      </c>
      <c r="S309" s="35">
        <f>SUMIFS(СВЦЭМ!$I$34:$I$777,СВЦЭМ!$A$34:$A$777,$A309,СВЦЭМ!$B$33:$B$776,S$296)+'СЕТ СН'!$F$13</f>
        <v>0</v>
      </c>
      <c r="T309" s="35">
        <f>SUMIFS(СВЦЭМ!$I$34:$I$777,СВЦЭМ!$A$34:$A$777,$A309,СВЦЭМ!$B$33:$B$776,T$296)+'СЕТ СН'!$F$13</f>
        <v>0</v>
      </c>
      <c r="U309" s="35">
        <f>SUMIFS(СВЦЭМ!$I$34:$I$777,СВЦЭМ!$A$34:$A$777,$A309,СВЦЭМ!$B$33:$B$776,U$296)+'СЕТ СН'!$F$13</f>
        <v>0</v>
      </c>
      <c r="V309" s="35">
        <f>SUMIFS(СВЦЭМ!$I$34:$I$777,СВЦЭМ!$A$34:$A$777,$A309,СВЦЭМ!$B$33:$B$776,V$296)+'СЕТ СН'!$F$13</f>
        <v>0</v>
      </c>
      <c r="W309" s="35">
        <f>SUMIFS(СВЦЭМ!$I$34:$I$777,СВЦЭМ!$A$34:$A$777,$A309,СВЦЭМ!$B$33:$B$776,W$296)+'СЕТ СН'!$F$13</f>
        <v>0</v>
      </c>
      <c r="X309" s="35">
        <f>SUMIFS(СВЦЭМ!$I$34:$I$777,СВЦЭМ!$A$34:$A$777,$A309,СВЦЭМ!$B$33:$B$776,X$296)+'СЕТ СН'!$F$13</f>
        <v>0</v>
      </c>
      <c r="Y309" s="35">
        <f>SUMIFS(СВЦЭМ!$I$34:$I$777,СВЦЭМ!$A$34:$A$777,$A309,СВЦЭМ!$B$33:$B$776,Y$296)+'СЕТ СН'!$F$13</f>
        <v>0</v>
      </c>
    </row>
    <row r="310" spans="1:25" ht="15.75" hidden="1" x14ac:dyDescent="0.2">
      <c r="A310" s="34">
        <f t="shared" si="8"/>
        <v>43599</v>
      </c>
      <c r="B310" s="35">
        <f>SUMIFS(СВЦЭМ!$I$34:$I$777,СВЦЭМ!$A$34:$A$777,$A310,СВЦЭМ!$B$33:$B$776,B$296)+'СЕТ СН'!$F$13</f>
        <v>0</v>
      </c>
      <c r="C310" s="35">
        <f>SUMIFS(СВЦЭМ!$I$34:$I$777,СВЦЭМ!$A$34:$A$777,$A310,СВЦЭМ!$B$33:$B$776,C$296)+'СЕТ СН'!$F$13</f>
        <v>0</v>
      </c>
      <c r="D310" s="35">
        <f>SUMIFS(СВЦЭМ!$I$34:$I$777,СВЦЭМ!$A$34:$A$777,$A310,СВЦЭМ!$B$33:$B$776,D$296)+'СЕТ СН'!$F$13</f>
        <v>0</v>
      </c>
      <c r="E310" s="35">
        <f>SUMIFS(СВЦЭМ!$I$34:$I$777,СВЦЭМ!$A$34:$A$777,$A310,СВЦЭМ!$B$33:$B$776,E$296)+'СЕТ СН'!$F$13</f>
        <v>0</v>
      </c>
      <c r="F310" s="35">
        <f>SUMIFS(СВЦЭМ!$I$34:$I$777,СВЦЭМ!$A$34:$A$777,$A310,СВЦЭМ!$B$33:$B$776,F$296)+'СЕТ СН'!$F$13</f>
        <v>0</v>
      </c>
      <c r="G310" s="35">
        <f>SUMIFS(СВЦЭМ!$I$34:$I$777,СВЦЭМ!$A$34:$A$777,$A310,СВЦЭМ!$B$33:$B$776,G$296)+'СЕТ СН'!$F$13</f>
        <v>0</v>
      </c>
      <c r="H310" s="35">
        <f>SUMIFS(СВЦЭМ!$I$34:$I$777,СВЦЭМ!$A$34:$A$777,$A310,СВЦЭМ!$B$33:$B$776,H$296)+'СЕТ СН'!$F$13</f>
        <v>0</v>
      </c>
      <c r="I310" s="35">
        <f>SUMIFS(СВЦЭМ!$I$34:$I$777,СВЦЭМ!$A$34:$A$777,$A310,СВЦЭМ!$B$33:$B$776,I$296)+'СЕТ СН'!$F$13</f>
        <v>0</v>
      </c>
      <c r="J310" s="35">
        <f>SUMIFS(СВЦЭМ!$I$34:$I$777,СВЦЭМ!$A$34:$A$777,$A310,СВЦЭМ!$B$33:$B$776,J$296)+'СЕТ СН'!$F$13</f>
        <v>0</v>
      </c>
      <c r="K310" s="35">
        <f>SUMIFS(СВЦЭМ!$I$34:$I$777,СВЦЭМ!$A$34:$A$777,$A310,СВЦЭМ!$B$33:$B$776,K$296)+'СЕТ СН'!$F$13</f>
        <v>0</v>
      </c>
      <c r="L310" s="35">
        <f>SUMIFS(СВЦЭМ!$I$34:$I$777,СВЦЭМ!$A$34:$A$777,$A310,СВЦЭМ!$B$33:$B$776,L$296)+'СЕТ СН'!$F$13</f>
        <v>0</v>
      </c>
      <c r="M310" s="35">
        <f>SUMIFS(СВЦЭМ!$I$34:$I$777,СВЦЭМ!$A$34:$A$777,$A310,СВЦЭМ!$B$33:$B$776,M$296)+'СЕТ СН'!$F$13</f>
        <v>0</v>
      </c>
      <c r="N310" s="35">
        <f>SUMIFS(СВЦЭМ!$I$34:$I$777,СВЦЭМ!$A$34:$A$777,$A310,СВЦЭМ!$B$33:$B$776,N$296)+'СЕТ СН'!$F$13</f>
        <v>0</v>
      </c>
      <c r="O310" s="35">
        <f>SUMIFS(СВЦЭМ!$I$34:$I$777,СВЦЭМ!$A$34:$A$777,$A310,СВЦЭМ!$B$33:$B$776,O$296)+'СЕТ СН'!$F$13</f>
        <v>0</v>
      </c>
      <c r="P310" s="35">
        <f>SUMIFS(СВЦЭМ!$I$34:$I$777,СВЦЭМ!$A$34:$A$777,$A310,СВЦЭМ!$B$33:$B$776,P$296)+'СЕТ СН'!$F$13</f>
        <v>0</v>
      </c>
      <c r="Q310" s="35">
        <f>SUMIFS(СВЦЭМ!$I$34:$I$777,СВЦЭМ!$A$34:$A$777,$A310,СВЦЭМ!$B$33:$B$776,Q$296)+'СЕТ СН'!$F$13</f>
        <v>0</v>
      </c>
      <c r="R310" s="35">
        <f>SUMIFS(СВЦЭМ!$I$34:$I$777,СВЦЭМ!$A$34:$A$777,$A310,СВЦЭМ!$B$33:$B$776,R$296)+'СЕТ СН'!$F$13</f>
        <v>0</v>
      </c>
      <c r="S310" s="35">
        <f>SUMIFS(СВЦЭМ!$I$34:$I$777,СВЦЭМ!$A$34:$A$777,$A310,СВЦЭМ!$B$33:$B$776,S$296)+'СЕТ СН'!$F$13</f>
        <v>0</v>
      </c>
      <c r="T310" s="35">
        <f>SUMIFS(СВЦЭМ!$I$34:$I$777,СВЦЭМ!$A$34:$A$777,$A310,СВЦЭМ!$B$33:$B$776,T$296)+'СЕТ СН'!$F$13</f>
        <v>0</v>
      </c>
      <c r="U310" s="35">
        <f>SUMIFS(СВЦЭМ!$I$34:$I$777,СВЦЭМ!$A$34:$A$777,$A310,СВЦЭМ!$B$33:$B$776,U$296)+'СЕТ СН'!$F$13</f>
        <v>0</v>
      </c>
      <c r="V310" s="35">
        <f>SUMIFS(СВЦЭМ!$I$34:$I$777,СВЦЭМ!$A$34:$A$777,$A310,СВЦЭМ!$B$33:$B$776,V$296)+'СЕТ СН'!$F$13</f>
        <v>0</v>
      </c>
      <c r="W310" s="35">
        <f>SUMIFS(СВЦЭМ!$I$34:$I$777,СВЦЭМ!$A$34:$A$777,$A310,СВЦЭМ!$B$33:$B$776,W$296)+'СЕТ СН'!$F$13</f>
        <v>0</v>
      </c>
      <c r="X310" s="35">
        <f>SUMIFS(СВЦЭМ!$I$34:$I$777,СВЦЭМ!$A$34:$A$777,$A310,СВЦЭМ!$B$33:$B$776,X$296)+'СЕТ СН'!$F$13</f>
        <v>0</v>
      </c>
      <c r="Y310" s="35">
        <f>SUMIFS(СВЦЭМ!$I$34:$I$777,СВЦЭМ!$A$34:$A$777,$A310,СВЦЭМ!$B$33:$B$776,Y$296)+'СЕТ СН'!$F$13</f>
        <v>0</v>
      </c>
    </row>
    <row r="311" spans="1:25" ht="15.75" hidden="1" x14ac:dyDescent="0.2">
      <c r="A311" s="34">
        <f t="shared" si="8"/>
        <v>43600</v>
      </c>
      <c r="B311" s="35">
        <f>SUMIFS(СВЦЭМ!$I$34:$I$777,СВЦЭМ!$A$34:$A$777,$A311,СВЦЭМ!$B$33:$B$776,B$296)+'СЕТ СН'!$F$13</f>
        <v>0</v>
      </c>
      <c r="C311" s="35">
        <f>SUMIFS(СВЦЭМ!$I$34:$I$777,СВЦЭМ!$A$34:$A$777,$A311,СВЦЭМ!$B$33:$B$776,C$296)+'СЕТ СН'!$F$13</f>
        <v>0</v>
      </c>
      <c r="D311" s="35">
        <f>SUMIFS(СВЦЭМ!$I$34:$I$777,СВЦЭМ!$A$34:$A$777,$A311,СВЦЭМ!$B$33:$B$776,D$296)+'СЕТ СН'!$F$13</f>
        <v>0</v>
      </c>
      <c r="E311" s="35">
        <f>SUMIFS(СВЦЭМ!$I$34:$I$777,СВЦЭМ!$A$34:$A$777,$A311,СВЦЭМ!$B$33:$B$776,E$296)+'СЕТ СН'!$F$13</f>
        <v>0</v>
      </c>
      <c r="F311" s="35">
        <f>SUMIFS(СВЦЭМ!$I$34:$I$777,СВЦЭМ!$A$34:$A$777,$A311,СВЦЭМ!$B$33:$B$776,F$296)+'СЕТ СН'!$F$13</f>
        <v>0</v>
      </c>
      <c r="G311" s="35">
        <f>SUMIFS(СВЦЭМ!$I$34:$I$777,СВЦЭМ!$A$34:$A$777,$A311,СВЦЭМ!$B$33:$B$776,G$296)+'СЕТ СН'!$F$13</f>
        <v>0</v>
      </c>
      <c r="H311" s="35">
        <f>SUMIFS(СВЦЭМ!$I$34:$I$777,СВЦЭМ!$A$34:$A$777,$A311,СВЦЭМ!$B$33:$B$776,H$296)+'СЕТ СН'!$F$13</f>
        <v>0</v>
      </c>
      <c r="I311" s="35">
        <f>SUMIFS(СВЦЭМ!$I$34:$I$777,СВЦЭМ!$A$34:$A$777,$A311,СВЦЭМ!$B$33:$B$776,I$296)+'СЕТ СН'!$F$13</f>
        <v>0</v>
      </c>
      <c r="J311" s="35">
        <f>SUMIFS(СВЦЭМ!$I$34:$I$777,СВЦЭМ!$A$34:$A$777,$A311,СВЦЭМ!$B$33:$B$776,J$296)+'СЕТ СН'!$F$13</f>
        <v>0</v>
      </c>
      <c r="K311" s="35">
        <f>SUMIFS(СВЦЭМ!$I$34:$I$777,СВЦЭМ!$A$34:$A$777,$A311,СВЦЭМ!$B$33:$B$776,K$296)+'СЕТ СН'!$F$13</f>
        <v>0</v>
      </c>
      <c r="L311" s="35">
        <f>SUMIFS(СВЦЭМ!$I$34:$I$777,СВЦЭМ!$A$34:$A$777,$A311,СВЦЭМ!$B$33:$B$776,L$296)+'СЕТ СН'!$F$13</f>
        <v>0</v>
      </c>
      <c r="M311" s="35">
        <f>SUMIFS(СВЦЭМ!$I$34:$I$777,СВЦЭМ!$A$34:$A$777,$A311,СВЦЭМ!$B$33:$B$776,M$296)+'СЕТ СН'!$F$13</f>
        <v>0</v>
      </c>
      <c r="N311" s="35">
        <f>SUMIFS(СВЦЭМ!$I$34:$I$777,СВЦЭМ!$A$34:$A$777,$A311,СВЦЭМ!$B$33:$B$776,N$296)+'СЕТ СН'!$F$13</f>
        <v>0</v>
      </c>
      <c r="O311" s="35">
        <f>SUMIFS(СВЦЭМ!$I$34:$I$777,СВЦЭМ!$A$34:$A$777,$A311,СВЦЭМ!$B$33:$B$776,O$296)+'СЕТ СН'!$F$13</f>
        <v>0</v>
      </c>
      <c r="P311" s="35">
        <f>SUMIFS(СВЦЭМ!$I$34:$I$777,СВЦЭМ!$A$34:$A$777,$A311,СВЦЭМ!$B$33:$B$776,P$296)+'СЕТ СН'!$F$13</f>
        <v>0</v>
      </c>
      <c r="Q311" s="35">
        <f>SUMIFS(СВЦЭМ!$I$34:$I$777,СВЦЭМ!$A$34:$A$777,$A311,СВЦЭМ!$B$33:$B$776,Q$296)+'СЕТ СН'!$F$13</f>
        <v>0</v>
      </c>
      <c r="R311" s="35">
        <f>SUMIFS(СВЦЭМ!$I$34:$I$777,СВЦЭМ!$A$34:$A$777,$A311,СВЦЭМ!$B$33:$B$776,R$296)+'СЕТ СН'!$F$13</f>
        <v>0</v>
      </c>
      <c r="S311" s="35">
        <f>SUMIFS(СВЦЭМ!$I$34:$I$777,СВЦЭМ!$A$34:$A$777,$A311,СВЦЭМ!$B$33:$B$776,S$296)+'СЕТ СН'!$F$13</f>
        <v>0</v>
      </c>
      <c r="T311" s="35">
        <f>SUMIFS(СВЦЭМ!$I$34:$I$777,СВЦЭМ!$A$34:$A$777,$A311,СВЦЭМ!$B$33:$B$776,T$296)+'СЕТ СН'!$F$13</f>
        <v>0</v>
      </c>
      <c r="U311" s="35">
        <f>SUMIFS(СВЦЭМ!$I$34:$I$777,СВЦЭМ!$A$34:$A$777,$A311,СВЦЭМ!$B$33:$B$776,U$296)+'СЕТ СН'!$F$13</f>
        <v>0</v>
      </c>
      <c r="V311" s="35">
        <f>SUMIFS(СВЦЭМ!$I$34:$I$777,СВЦЭМ!$A$34:$A$777,$A311,СВЦЭМ!$B$33:$B$776,V$296)+'СЕТ СН'!$F$13</f>
        <v>0</v>
      </c>
      <c r="W311" s="35">
        <f>SUMIFS(СВЦЭМ!$I$34:$I$777,СВЦЭМ!$A$34:$A$777,$A311,СВЦЭМ!$B$33:$B$776,W$296)+'СЕТ СН'!$F$13</f>
        <v>0</v>
      </c>
      <c r="X311" s="35">
        <f>SUMIFS(СВЦЭМ!$I$34:$I$777,СВЦЭМ!$A$34:$A$777,$A311,СВЦЭМ!$B$33:$B$776,X$296)+'СЕТ СН'!$F$13</f>
        <v>0</v>
      </c>
      <c r="Y311" s="35">
        <f>SUMIFS(СВЦЭМ!$I$34:$I$777,СВЦЭМ!$A$34:$A$777,$A311,СВЦЭМ!$B$33:$B$776,Y$296)+'СЕТ СН'!$F$13</f>
        <v>0</v>
      </c>
    </row>
    <row r="312" spans="1:25" ht="15.75" hidden="1" x14ac:dyDescent="0.2">
      <c r="A312" s="34">
        <f t="shared" si="8"/>
        <v>43601</v>
      </c>
      <c r="B312" s="35">
        <f>SUMIFS(СВЦЭМ!$I$34:$I$777,СВЦЭМ!$A$34:$A$777,$A312,СВЦЭМ!$B$33:$B$776,B$296)+'СЕТ СН'!$F$13</f>
        <v>0</v>
      </c>
      <c r="C312" s="35">
        <f>SUMIFS(СВЦЭМ!$I$34:$I$777,СВЦЭМ!$A$34:$A$777,$A312,СВЦЭМ!$B$33:$B$776,C$296)+'СЕТ СН'!$F$13</f>
        <v>0</v>
      </c>
      <c r="D312" s="35">
        <f>SUMIFS(СВЦЭМ!$I$34:$I$777,СВЦЭМ!$A$34:$A$777,$A312,СВЦЭМ!$B$33:$B$776,D$296)+'СЕТ СН'!$F$13</f>
        <v>0</v>
      </c>
      <c r="E312" s="35">
        <f>SUMIFS(СВЦЭМ!$I$34:$I$777,СВЦЭМ!$A$34:$A$777,$A312,СВЦЭМ!$B$33:$B$776,E$296)+'СЕТ СН'!$F$13</f>
        <v>0</v>
      </c>
      <c r="F312" s="35">
        <f>SUMIFS(СВЦЭМ!$I$34:$I$777,СВЦЭМ!$A$34:$A$777,$A312,СВЦЭМ!$B$33:$B$776,F$296)+'СЕТ СН'!$F$13</f>
        <v>0</v>
      </c>
      <c r="G312" s="35">
        <f>SUMIFS(СВЦЭМ!$I$34:$I$777,СВЦЭМ!$A$34:$A$777,$A312,СВЦЭМ!$B$33:$B$776,G$296)+'СЕТ СН'!$F$13</f>
        <v>0</v>
      </c>
      <c r="H312" s="35">
        <f>SUMIFS(СВЦЭМ!$I$34:$I$777,СВЦЭМ!$A$34:$A$777,$A312,СВЦЭМ!$B$33:$B$776,H$296)+'СЕТ СН'!$F$13</f>
        <v>0</v>
      </c>
      <c r="I312" s="35">
        <f>SUMIFS(СВЦЭМ!$I$34:$I$777,СВЦЭМ!$A$34:$A$777,$A312,СВЦЭМ!$B$33:$B$776,I$296)+'СЕТ СН'!$F$13</f>
        <v>0</v>
      </c>
      <c r="J312" s="35">
        <f>SUMIFS(СВЦЭМ!$I$34:$I$777,СВЦЭМ!$A$34:$A$777,$A312,СВЦЭМ!$B$33:$B$776,J$296)+'СЕТ СН'!$F$13</f>
        <v>0</v>
      </c>
      <c r="K312" s="35">
        <f>SUMIFS(СВЦЭМ!$I$34:$I$777,СВЦЭМ!$A$34:$A$777,$A312,СВЦЭМ!$B$33:$B$776,K$296)+'СЕТ СН'!$F$13</f>
        <v>0</v>
      </c>
      <c r="L312" s="35">
        <f>SUMIFS(СВЦЭМ!$I$34:$I$777,СВЦЭМ!$A$34:$A$777,$A312,СВЦЭМ!$B$33:$B$776,L$296)+'СЕТ СН'!$F$13</f>
        <v>0</v>
      </c>
      <c r="M312" s="35">
        <f>SUMIFS(СВЦЭМ!$I$34:$I$777,СВЦЭМ!$A$34:$A$777,$A312,СВЦЭМ!$B$33:$B$776,M$296)+'СЕТ СН'!$F$13</f>
        <v>0</v>
      </c>
      <c r="N312" s="35">
        <f>SUMIFS(СВЦЭМ!$I$34:$I$777,СВЦЭМ!$A$34:$A$777,$A312,СВЦЭМ!$B$33:$B$776,N$296)+'СЕТ СН'!$F$13</f>
        <v>0</v>
      </c>
      <c r="O312" s="35">
        <f>SUMIFS(СВЦЭМ!$I$34:$I$777,СВЦЭМ!$A$34:$A$777,$A312,СВЦЭМ!$B$33:$B$776,O$296)+'СЕТ СН'!$F$13</f>
        <v>0</v>
      </c>
      <c r="P312" s="35">
        <f>SUMIFS(СВЦЭМ!$I$34:$I$777,СВЦЭМ!$A$34:$A$777,$A312,СВЦЭМ!$B$33:$B$776,P$296)+'СЕТ СН'!$F$13</f>
        <v>0</v>
      </c>
      <c r="Q312" s="35">
        <f>SUMIFS(СВЦЭМ!$I$34:$I$777,СВЦЭМ!$A$34:$A$777,$A312,СВЦЭМ!$B$33:$B$776,Q$296)+'СЕТ СН'!$F$13</f>
        <v>0</v>
      </c>
      <c r="R312" s="35">
        <f>SUMIFS(СВЦЭМ!$I$34:$I$777,СВЦЭМ!$A$34:$A$777,$A312,СВЦЭМ!$B$33:$B$776,R$296)+'СЕТ СН'!$F$13</f>
        <v>0</v>
      </c>
      <c r="S312" s="35">
        <f>SUMIFS(СВЦЭМ!$I$34:$I$777,СВЦЭМ!$A$34:$A$777,$A312,СВЦЭМ!$B$33:$B$776,S$296)+'СЕТ СН'!$F$13</f>
        <v>0</v>
      </c>
      <c r="T312" s="35">
        <f>SUMIFS(СВЦЭМ!$I$34:$I$777,СВЦЭМ!$A$34:$A$777,$A312,СВЦЭМ!$B$33:$B$776,T$296)+'СЕТ СН'!$F$13</f>
        <v>0</v>
      </c>
      <c r="U312" s="35">
        <f>SUMIFS(СВЦЭМ!$I$34:$I$777,СВЦЭМ!$A$34:$A$777,$A312,СВЦЭМ!$B$33:$B$776,U$296)+'СЕТ СН'!$F$13</f>
        <v>0</v>
      </c>
      <c r="V312" s="35">
        <f>SUMIFS(СВЦЭМ!$I$34:$I$777,СВЦЭМ!$A$34:$A$777,$A312,СВЦЭМ!$B$33:$B$776,V$296)+'СЕТ СН'!$F$13</f>
        <v>0</v>
      </c>
      <c r="W312" s="35">
        <f>SUMIFS(СВЦЭМ!$I$34:$I$777,СВЦЭМ!$A$34:$A$777,$A312,СВЦЭМ!$B$33:$B$776,W$296)+'СЕТ СН'!$F$13</f>
        <v>0</v>
      </c>
      <c r="X312" s="35">
        <f>SUMIFS(СВЦЭМ!$I$34:$I$777,СВЦЭМ!$A$34:$A$777,$A312,СВЦЭМ!$B$33:$B$776,X$296)+'СЕТ СН'!$F$13</f>
        <v>0</v>
      </c>
      <c r="Y312" s="35">
        <f>SUMIFS(СВЦЭМ!$I$34:$I$777,СВЦЭМ!$A$34:$A$777,$A312,СВЦЭМ!$B$33:$B$776,Y$296)+'СЕТ СН'!$F$13</f>
        <v>0</v>
      </c>
    </row>
    <row r="313" spans="1:25" ht="15.75" hidden="1" x14ac:dyDescent="0.2">
      <c r="A313" s="34">
        <f t="shared" si="8"/>
        <v>43602</v>
      </c>
      <c r="B313" s="35">
        <f>SUMIFS(СВЦЭМ!$I$34:$I$777,СВЦЭМ!$A$34:$A$777,$A313,СВЦЭМ!$B$33:$B$776,B$296)+'СЕТ СН'!$F$13</f>
        <v>0</v>
      </c>
      <c r="C313" s="35">
        <f>SUMIFS(СВЦЭМ!$I$34:$I$777,СВЦЭМ!$A$34:$A$777,$A313,СВЦЭМ!$B$33:$B$776,C$296)+'СЕТ СН'!$F$13</f>
        <v>0</v>
      </c>
      <c r="D313" s="35">
        <f>SUMIFS(СВЦЭМ!$I$34:$I$777,СВЦЭМ!$A$34:$A$777,$A313,СВЦЭМ!$B$33:$B$776,D$296)+'СЕТ СН'!$F$13</f>
        <v>0</v>
      </c>
      <c r="E313" s="35">
        <f>SUMIFS(СВЦЭМ!$I$34:$I$777,СВЦЭМ!$A$34:$A$777,$A313,СВЦЭМ!$B$33:$B$776,E$296)+'СЕТ СН'!$F$13</f>
        <v>0</v>
      </c>
      <c r="F313" s="35">
        <f>SUMIFS(СВЦЭМ!$I$34:$I$777,СВЦЭМ!$A$34:$A$777,$A313,СВЦЭМ!$B$33:$B$776,F$296)+'СЕТ СН'!$F$13</f>
        <v>0</v>
      </c>
      <c r="G313" s="35">
        <f>SUMIFS(СВЦЭМ!$I$34:$I$777,СВЦЭМ!$A$34:$A$777,$A313,СВЦЭМ!$B$33:$B$776,G$296)+'СЕТ СН'!$F$13</f>
        <v>0</v>
      </c>
      <c r="H313" s="35">
        <f>SUMIFS(СВЦЭМ!$I$34:$I$777,СВЦЭМ!$A$34:$A$777,$A313,СВЦЭМ!$B$33:$B$776,H$296)+'СЕТ СН'!$F$13</f>
        <v>0</v>
      </c>
      <c r="I313" s="35">
        <f>SUMIFS(СВЦЭМ!$I$34:$I$777,СВЦЭМ!$A$34:$A$777,$A313,СВЦЭМ!$B$33:$B$776,I$296)+'СЕТ СН'!$F$13</f>
        <v>0</v>
      </c>
      <c r="J313" s="35">
        <f>SUMIFS(СВЦЭМ!$I$34:$I$777,СВЦЭМ!$A$34:$A$777,$A313,СВЦЭМ!$B$33:$B$776,J$296)+'СЕТ СН'!$F$13</f>
        <v>0</v>
      </c>
      <c r="K313" s="35">
        <f>SUMIFS(СВЦЭМ!$I$34:$I$777,СВЦЭМ!$A$34:$A$777,$A313,СВЦЭМ!$B$33:$B$776,K$296)+'СЕТ СН'!$F$13</f>
        <v>0</v>
      </c>
      <c r="L313" s="35">
        <f>SUMIFS(СВЦЭМ!$I$34:$I$777,СВЦЭМ!$A$34:$A$777,$A313,СВЦЭМ!$B$33:$B$776,L$296)+'СЕТ СН'!$F$13</f>
        <v>0</v>
      </c>
      <c r="M313" s="35">
        <f>SUMIFS(СВЦЭМ!$I$34:$I$777,СВЦЭМ!$A$34:$A$777,$A313,СВЦЭМ!$B$33:$B$776,M$296)+'СЕТ СН'!$F$13</f>
        <v>0</v>
      </c>
      <c r="N313" s="35">
        <f>SUMIFS(СВЦЭМ!$I$34:$I$777,СВЦЭМ!$A$34:$A$777,$A313,СВЦЭМ!$B$33:$B$776,N$296)+'СЕТ СН'!$F$13</f>
        <v>0</v>
      </c>
      <c r="O313" s="35">
        <f>SUMIFS(СВЦЭМ!$I$34:$I$777,СВЦЭМ!$A$34:$A$777,$A313,СВЦЭМ!$B$33:$B$776,O$296)+'СЕТ СН'!$F$13</f>
        <v>0</v>
      </c>
      <c r="P313" s="35">
        <f>SUMIFS(СВЦЭМ!$I$34:$I$777,СВЦЭМ!$A$34:$A$777,$A313,СВЦЭМ!$B$33:$B$776,P$296)+'СЕТ СН'!$F$13</f>
        <v>0</v>
      </c>
      <c r="Q313" s="35">
        <f>SUMIFS(СВЦЭМ!$I$34:$I$777,СВЦЭМ!$A$34:$A$777,$A313,СВЦЭМ!$B$33:$B$776,Q$296)+'СЕТ СН'!$F$13</f>
        <v>0</v>
      </c>
      <c r="R313" s="35">
        <f>SUMIFS(СВЦЭМ!$I$34:$I$777,СВЦЭМ!$A$34:$A$777,$A313,СВЦЭМ!$B$33:$B$776,R$296)+'СЕТ СН'!$F$13</f>
        <v>0</v>
      </c>
      <c r="S313" s="35">
        <f>SUMIFS(СВЦЭМ!$I$34:$I$777,СВЦЭМ!$A$34:$A$777,$A313,СВЦЭМ!$B$33:$B$776,S$296)+'СЕТ СН'!$F$13</f>
        <v>0</v>
      </c>
      <c r="T313" s="35">
        <f>SUMIFS(СВЦЭМ!$I$34:$I$777,СВЦЭМ!$A$34:$A$777,$A313,СВЦЭМ!$B$33:$B$776,T$296)+'СЕТ СН'!$F$13</f>
        <v>0</v>
      </c>
      <c r="U313" s="35">
        <f>SUMIFS(СВЦЭМ!$I$34:$I$777,СВЦЭМ!$A$34:$A$777,$A313,СВЦЭМ!$B$33:$B$776,U$296)+'СЕТ СН'!$F$13</f>
        <v>0</v>
      </c>
      <c r="V313" s="35">
        <f>SUMIFS(СВЦЭМ!$I$34:$I$777,СВЦЭМ!$A$34:$A$777,$A313,СВЦЭМ!$B$33:$B$776,V$296)+'СЕТ СН'!$F$13</f>
        <v>0</v>
      </c>
      <c r="W313" s="35">
        <f>SUMIFS(СВЦЭМ!$I$34:$I$777,СВЦЭМ!$A$34:$A$777,$A313,СВЦЭМ!$B$33:$B$776,W$296)+'СЕТ СН'!$F$13</f>
        <v>0</v>
      </c>
      <c r="X313" s="35">
        <f>SUMIFS(СВЦЭМ!$I$34:$I$777,СВЦЭМ!$A$34:$A$777,$A313,СВЦЭМ!$B$33:$B$776,X$296)+'СЕТ СН'!$F$13</f>
        <v>0</v>
      </c>
      <c r="Y313" s="35">
        <f>SUMIFS(СВЦЭМ!$I$34:$I$777,СВЦЭМ!$A$34:$A$777,$A313,СВЦЭМ!$B$33:$B$776,Y$296)+'СЕТ СН'!$F$13</f>
        <v>0</v>
      </c>
    </row>
    <row r="314" spans="1:25" ht="15.75" hidden="1" x14ac:dyDescent="0.2">
      <c r="A314" s="34">
        <f t="shared" si="8"/>
        <v>43603</v>
      </c>
      <c r="B314" s="35">
        <f>SUMIFS(СВЦЭМ!$I$34:$I$777,СВЦЭМ!$A$34:$A$777,$A314,СВЦЭМ!$B$33:$B$776,B$296)+'СЕТ СН'!$F$13</f>
        <v>0</v>
      </c>
      <c r="C314" s="35">
        <f>SUMIFS(СВЦЭМ!$I$34:$I$777,СВЦЭМ!$A$34:$A$777,$A314,СВЦЭМ!$B$33:$B$776,C$296)+'СЕТ СН'!$F$13</f>
        <v>0</v>
      </c>
      <c r="D314" s="35">
        <f>SUMIFS(СВЦЭМ!$I$34:$I$777,СВЦЭМ!$A$34:$A$777,$A314,СВЦЭМ!$B$33:$B$776,D$296)+'СЕТ СН'!$F$13</f>
        <v>0</v>
      </c>
      <c r="E314" s="35">
        <f>SUMIFS(СВЦЭМ!$I$34:$I$777,СВЦЭМ!$A$34:$A$777,$A314,СВЦЭМ!$B$33:$B$776,E$296)+'СЕТ СН'!$F$13</f>
        <v>0</v>
      </c>
      <c r="F314" s="35">
        <f>SUMIFS(СВЦЭМ!$I$34:$I$777,СВЦЭМ!$A$34:$A$777,$A314,СВЦЭМ!$B$33:$B$776,F$296)+'СЕТ СН'!$F$13</f>
        <v>0</v>
      </c>
      <c r="G314" s="35">
        <f>SUMIFS(СВЦЭМ!$I$34:$I$777,СВЦЭМ!$A$34:$A$777,$A314,СВЦЭМ!$B$33:$B$776,G$296)+'СЕТ СН'!$F$13</f>
        <v>0</v>
      </c>
      <c r="H314" s="35">
        <f>SUMIFS(СВЦЭМ!$I$34:$I$777,СВЦЭМ!$A$34:$A$777,$A314,СВЦЭМ!$B$33:$B$776,H$296)+'СЕТ СН'!$F$13</f>
        <v>0</v>
      </c>
      <c r="I314" s="35">
        <f>SUMIFS(СВЦЭМ!$I$34:$I$777,СВЦЭМ!$A$34:$A$777,$A314,СВЦЭМ!$B$33:$B$776,I$296)+'СЕТ СН'!$F$13</f>
        <v>0</v>
      </c>
      <c r="J314" s="35">
        <f>SUMIFS(СВЦЭМ!$I$34:$I$777,СВЦЭМ!$A$34:$A$777,$A314,СВЦЭМ!$B$33:$B$776,J$296)+'СЕТ СН'!$F$13</f>
        <v>0</v>
      </c>
      <c r="K314" s="35">
        <f>SUMIFS(СВЦЭМ!$I$34:$I$777,СВЦЭМ!$A$34:$A$777,$A314,СВЦЭМ!$B$33:$B$776,K$296)+'СЕТ СН'!$F$13</f>
        <v>0</v>
      </c>
      <c r="L314" s="35">
        <f>SUMIFS(СВЦЭМ!$I$34:$I$777,СВЦЭМ!$A$34:$A$777,$A314,СВЦЭМ!$B$33:$B$776,L$296)+'СЕТ СН'!$F$13</f>
        <v>0</v>
      </c>
      <c r="M314" s="35">
        <f>SUMIFS(СВЦЭМ!$I$34:$I$777,СВЦЭМ!$A$34:$A$777,$A314,СВЦЭМ!$B$33:$B$776,M$296)+'СЕТ СН'!$F$13</f>
        <v>0</v>
      </c>
      <c r="N314" s="35">
        <f>SUMIFS(СВЦЭМ!$I$34:$I$777,СВЦЭМ!$A$34:$A$777,$A314,СВЦЭМ!$B$33:$B$776,N$296)+'СЕТ СН'!$F$13</f>
        <v>0</v>
      </c>
      <c r="O314" s="35">
        <f>SUMIFS(СВЦЭМ!$I$34:$I$777,СВЦЭМ!$A$34:$A$777,$A314,СВЦЭМ!$B$33:$B$776,O$296)+'СЕТ СН'!$F$13</f>
        <v>0</v>
      </c>
      <c r="P314" s="35">
        <f>SUMIFS(СВЦЭМ!$I$34:$I$777,СВЦЭМ!$A$34:$A$777,$A314,СВЦЭМ!$B$33:$B$776,P$296)+'СЕТ СН'!$F$13</f>
        <v>0</v>
      </c>
      <c r="Q314" s="35">
        <f>SUMIFS(СВЦЭМ!$I$34:$I$777,СВЦЭМ!$A$34:$A$777,$A314,СВЦЭМ!$B$33:$B$776,Q$296)+'СЕТ СН'!$F$13</f>
        <v>0</v>
      </c>
      <c r="R314" s="35">
        <f>SUMIFS(СВЦЭМ!$I$34:$I$777,СВЦЭМ!$A$34:$A$777,$A314,СВЦЭМ!$B$33:$B$776,R$296)+'СЕТ СН'!$F$13</f>
        <v>0</v>
      </c>
      <c r="S314" s="35">
        <f>SUMIFS(СВЦЭМ!$I$34:$I$777,СВЦЭМ!$A$34:$A$777,$A314,СВЦЭМ!$B$33:$B$776,S$296)+'СЕТ СН'!$F$13</f>
        <v>0</v>
      </c>
      <c r="T314" s="35">
        <f>SUMIFS(СВЦЭМ!$I$34:$I$777,СВЦЭМ!$A$34:$A$777,$A314,СВЦЭМ!$B$33:$B$776,T$296)+'СЕТ СН'!$F$13</f>
        <v>0</v>
      </c>
      <c r="U314" s="35">
        <f>SUMIFS(СВЦЭМ!$I$34:$I$777,СВЦЭМ!$A$34:$A$777,$A314,СВЦЭМ!$B$33:$B$776,U$296)+'СЕТ СН'!$F$13</f>
        <v>0</v>
      </c>
      <c r="V314" s="35">
        <f>SUMIFS(СВЦЭМ!$I$34:$I$777,СВЦЭМ!$A$34:$A$777,$A314,СВЦЭМ!$B$33:$B$776,V$296)+'СЕТ СН'!$F$13</f>
        <v>0</v>
      </c>
      <c r="W314" s="35">
        <f>SUMIFS(СВЦЭМ!$I$34:$I$777,СВЦЭМ!$A$34:$A$777,$A314,СВЦЭМ!$B$33:$B$776,W$296)+'СЕТ СН'!$F$13</f>
        <v>0</v>
      </c>
      <c r="X314" s="35">
        <f>SUMIFS(СВЦЭМ!$I$34:$I$777,СВЦЭМ!$A$34:$A$777,$A314,СВЦЭМ!$B$33:$B$776,X$296)+'СЕТ СН'!$F$13</f>
        <v>0</v>
      </c>
      <c r="Y314" s="35">
        <f>SUMIFS(СВЦЭМ!$I$34:$I$777,СВЦЭМ!$A$34:$A$777,$A314,СВЦЭМ!$B$33:$B$776,Y$296)+'СЕТ СН'!$F$13</f>
        <v>0</v>
      </c>
    </row>
    <row r="315" spans="1:25" ht="15.75" hidden="1" x14ac:dyDescent="0.2">
      <c r="A315" s="34">
        <f t="shared" si="8"/>
        <v>43604</v>
      </c>
      <c r="B315" s="35">
        <f>SUMIFS(СВЦЭМ!$I$34:$I$777,СВЦЭМ!$A$34:$A$777,$A315,СВЦЭМ!$B$33:$B$776,B$296)+'СЕТ СН'!$F$13</f>
        <v>0</v>
      </c>
      <c r="C315" s="35">
        <f>SUMIFS(СВЦЭМ!$I$34:$I$777,СВЦЭМ!$A$34:$A$777,$A315,СВЦЭМ!$B$33:$B$776,C$296)+'СЕТ СН'!$F$13</f>
        <v>0</v>
      </c>
      <c r="D315" s="35">
        <f>SUMIFS(СВЦЭМ!$I$34:$I$777,СВЦЭМ!$A$34:$A$777,$A315,СВЦЭМ!$B$33:$B$776,D$296)+'СЕТ СН'!$F$13</f>
        <v>0</v>
      </c>
      <c r="E315" s="35">
        <f>SUMIFS(СВЦЭМ!$I$34:$I$777,СВЦЭМ!$A$34:$A$777,$A315,СВЦЭМ!$B$33:$B$776,E$296)+'СЕТ СН'!$F$13</f>
        <v>0</v>
      </c>
      <c r="F315" s="35">
        <f>SUMIFS(СВЦЭМ!$I$34:$I$777,СВЦЭМ!$A$34:$A$777,$A315,СВЦЭМ!$B$33:$B$776,F$296)+'СЕТ СН'!$F$13</f>
        <v>0</v>
      </c>
      <c r="G315" s="35">
        <f>SUMIFS(СВЦЭМ!$I$34:$I$777,СВЦЭМ!$A$34:$A$777,$A315,СВЦЭМ!$B$33:$B$776,G$296)+'СЕТ СН'!$F$13</f>
        <v>0</v>
      </c>
      <c r="H315" s="35">
        <f>SUMIFS(СВЦЭМ!$I$34:$I$777,СВЦЭМ!$A$34:$A$777,$A315,СВЦЭМ!$B$33:$B$776,H$296)+'СЕТ СН'!$F$13</f>
        <v>0</v>
      </c>
      <c r="I315" s="35">
        <f>SUMIFS(СВЦЭМ!$I$34:$I$777,СВЦЭМ!$A$34:$A$777,$A315,СВЦЭМ!$B$33:$B$776,I$296)+'СЕТ СН'!$F$13</f>
        <v>0</v>
      </c>
      <c r="J315" s="35">
        <f>SUMIFS(СВЦЭМ!$I$34:$I$777,СВЦЭМ!$A$34:$A$777,$A315,СВЦЭМ!$B$33:$B$776,J$296)+'СЕТ СН'!$F$13</f>
        <v>0</v>
      </c>
      <c r="K315" s="35">
        <f>SUMIFS(СВЦЭМ!$I$34:$I$777,СВЦЭМ!$A$34:$A$777,$A315,СВЦЭМ!$B$33:$B$776,K$296)+'СЕТ СН'!$F$13</f>
        <v>0</v>
      </c>
      <c r="L315" s="35">
        <f>SUMIFS(СВЦЭМ!$I$34:$I$777,СВЦЭМ!$A$34:$A$777,$A315,СВЦЭМ!$B$33:$B$776,L$296)+'СЕТ СН'!$F$13</f>
        <v>0</v>
      </c>
      <c r="M315" s="35">
        <f>SUMIFS(СВЦЭМ!$I$34:$I$777,СВЦЭМ!$A$34:$A$777,$A315,СВЦЭМ!$B$33:$B$776,M$296)+'СЕТ СН'!$F$13</f>
        <v>0</v>
      </c>
      <c r="N315" s="35">
        <f>SUMIFS(СВЦЭМ!$I$34:$I$777,СВЦЭМ!$A$34:$A$777,$A315,СВЦЭМ!$B$33:$B$776,N$296)+'СЕТ СН'!$F$13</f>
        <v>0</v>
      </c>
      <c r="O315" s="35">
        <f>SUMIFS(СВЦЭМ!$I$34:$I$777,СВЦЭМ!$A$34:$A$777,$A315,СВЦЭМ!$B$33:$B$776,O$296)+'СЕТ СН'!$F$13</f>
        <v>0</v>
      </c>
      <c r="P315" s="35">
        <f>SUMIFS(СВЦЭМ!$I$34:$I$777,СВЦЭМ!$A$34:$A$777,$A315,СВЦЭМ!$B$33:$B$776,P$296)+'СЕТ СН'!$F$13</f>
        <v>0</v>
      </c>
      <c r="Q315" s="35">
        <f>SUMIFS(СВЦЭМ!$I$34:$I$777,СВЦЭМ!$A$34:$A$777,$A315,СВЦЭМ!$B$33:$B$776,Q$296)+'СЕТ СН'!$F$13</f>
        <v>0</v>
      </c>
      <c r="R315" s="35">
        <f>SUMIFS(СВЦЭМ!$I$34:$I$777,СВЦЭМ!$A$34:$A$777,$A315,СВЦЭМ!$B$33:$B$776,R$296)+'СЕТ СН'!$F$13</f>
        <v>0</v>
      </c>
      <c r="S315" s="35">
        <f>SUMIFS(СВЦЭМ!$I$34:$I$777,СВЦЭМ!$A$34:$A$777,$A315,СВЦЭМ!$B$33:$B$776,S$296)+'СЕТ СН'!$F$13</f>
        <v>0</v>
      </c>
      <c r="T315" s="35">
        <f>SUMIFS(СВЦЭМ!$I$34:$I$777,СВЦЭМ!$A$34:$A$777,$A315,СВЦЭМ!$B$33:$B$776,T$296)+'СЕТ СН'!$F$13</f>
        <v>0</v>
      </c>
      <c r="U315" s="35">
        <f>SUMIFS(СВЦЭМ!$I$34:$I$777,СВЦЭМ!$A$34:$A$777,$A315,СВЦЭМ!$B$33:$B$776,U$296)+'СЕТ СН'!$F$13</f>
        <v>0</v>
      </c>
      <c r="V315" s="35">
        <f>SUMIFS(СВЦЭМ!$I$34:$I$777,СВЦЭМ!$A$34:$A$777,$A315,СВЦЭМ!$B$33:$B$776,V$296)+'СЕТ СН'!$F$13</f>
        <v>0</v>
      </c>
      <c r="W315" s="35">
        <f>SUMIFS(СВЦЭМ!$I$34:$I$777,СВЦЭМ!$A$34:$A$777,$A315,СВЦЭМ!$B$33:$B$776,W$296)+'СЕТ СН'!$F$13</f>
        <v>0</v>
      </c>
      <c r="X315" s="35">
        <f>SUMIFS(СВЦЭМ!$I$34:$I$777,СВЦЭМ!$A$34:$A$777,$A315,СВЦЭМ!$B$33:$B$776,X$296)+'СЕТ СН'!$F$13</f>
        <v>0</v>
      </c>
      <c r="Y315" s="35">
        <f>SUMIFS(СВЦЭМ!$I$34:$I$777,СВЦЭМ!$A$34:$A$777,$A315,СВЦЭМ!$B$33:$B$776,Y$296)+'СЕТ СН'!$F$13</f>
        <v>0</v>
      </c>
    </row>
    <row r="316" spans="1:25" ht="15.75" hidden="1" x14ac:dyDescent="0.2">
      <c r="A316" s="34">
        <f t="shared" si="8"/>
        <v>43605</v>
      </c>
      <c r="B316" s="35">
        <f>SUMIFS(СВЦЭМ!$I$34:$I$777,СВЦЭМ!$A$34:$A$777,$A316,СВЦЭМ!$B$33:$B$776,B$296)+'СЕТ СН'!$F$13</f>
        <v>0</v>
      </c>
      <c r="C316" s="35">
        <f>SUMIFS(СВЦЭМ!$I$34:$I$777,СВЦЭМ!$A$34:$A$777,$A316,СВЦЭМ!$B$33:$B$776,C$296)+'СЕТ СН'!$F$13</f>
        <v>0</v>
      </c>
      <c r="D316" s="35">
        <f>SUMIFS(СВЦЭМ!$I$34:$I$777,СВЦЭМ!$A$34:$A$777,$A316,СВЦЭМ!$B$33:$B$776,D$296)+'СЕТ СН'!$F$13</f>
        <v>0</v>
      </c>
      <c r="E316" s="35">
        <f>SUMIFS(СВЦЭМ!$I$34:$I$777,СВЦЭМ!$A$34:$A$777,$A316,СВЦЭМ!$B$33:$B$776,E$296)+'СЕТ СН'!$F$13</f>
        <v>0</v>
      </c>
      <c r="F316" s="35">
        <f>SUMIFS(СВЦЭМ!$I$34:$I$777,СВЦЭМ!$A$34:$A$777,$A316,СВЦЭМ!$B$33:$B$776,F$296)+'СЕТ СН'!$F$13</f>
        <v>0</v>
      </c>
      <c r="G316" s="35">
        <f>SUMIFS(СВЦЭМ!$I$34:$I$777,СВЦЭМ!$A$34:$A$777,$A316,СВЦЭМ!$B$33:$B$776,G$296)+'СЕТ СН'!$F$13</f>
        <v>0</v>
      </c>
      <c r="H316" s="35">
        <f>SUMIFS(СВЦЭМ!$I$34:$I$777,СВЦЭМ!$A$34:$A$777,$A316,СВЦЭМ!$B$33:$B$776,H$296)+'СЕТ СН'!$F$13</f>
        <v>0</v>
      </c>
      <c r="I316" s="35">
        <f>SUMIFS(СВЦЭМ!$I$34:$I$777,СВЦЭМ!$A$34:$A$777,$A316,СВЦЭМ!$B$33:$B$776,I$296)+'СЕТ СН'!$F$13</f>
        <v>0</v>
      </c>
      <c r="J316" s="35">
        <f>SUMIFS(СВЦЭМ!$I$34:$I$777,СВЦЭМ!$A$34:$A$777,$A316,СВЦЭМ!$B$33:$B$776,J$296)+'СЕТ СН'!$F$13</f>
        <v>0</v>
      </c>
      <c r="K316" s="35">
        <f>SUMIFS(СВЦЭМ!$I$34:$I$777,СВЦЭМ!$A$34:$A$777,$A316,СВЦЭМ!$B$33:$B$776,K$296)+'СЕТ СН'!$F$13</f>
        <v>0</v>
      </c>
      <c r="L316" s="35">
        <f>SUMIFS(СВЦЭМ!$I$34:$I$777,СВЦЭМ!$A$34:$A$777,$A316,СВЦЭМ!$B$33:$B$776,L$296)+'СЕТ СН'!$F$13</f>
        <v>0</v>
      </c>
      <c r="M316" s="35">
        <f>SUMIFS(СВЦЭМ!$I$34:$I$777,СВЦЭМ!$A$34:$A$777,$A316,СВЦЭМ!$B$33:$B$776,M$296)+'СЕТ СН'!$F$13</f>
        <v>0</v>
      </c>
      <c r="N316" s="35">
        <f>SUMIFS(СВЦЭМ!$I$34:$I$777,СВЦЭМ!$A$34:$A$777,$A316,СВЦЭМ!$B$33:$B$776,N$296)+'СЕТ СН'!$F$13</f>
        <v>0</v>
      </c>
      <c r="O316" s="35">
        <f>SUMIFS(СВЦЭМ!$I$34:$I$777,СВЦЭМ!$A$34:$A$777,$A316,СВЦЭМ!$B$33:$B$776,O$296)+'СЕТ СН'!$F$13</f>
        <v>0</v>
      </c>
      <c r="P316" s="35">
        <f>SUMIFS(СВЦЭМ!$I$34:$I$777,СВЦЭМ!$A$34:$A$777,$A316,СВЦЭМ!$B$33:$B$776,P$296)+'СЕТ СН'!$F$13</f>
        <v>0</v>
      </c>
      <c r="Q316" s="35">
        <f>SUMIFS(СВЦЭМ!$I$34:$I$777,СВЦЭМ!$A$34:$A$777,$A316,СВЦЭМ!$B$33:$B$776,Q$296)+'СЕТ СН'!$F$13</f>
        <v>0</v>
      </c>
      <c r="R316" s="35">
        <f>SUMIFS(СВЦЭМ!$I$34:$I$777,СВЦЭМ!$A$34:$A$777,$A316,СВЦЭМ!$B$33:$B$776,R$296)+'СЕТ СН'!$F$13</f>
        <v>0</v>
      </c>
      <c r="S316" s="35">
        <f>SUMIFS(СВЦЭМ!$I$34:$I$777,СВЦЭМ!$A$34:$A$777,$A316,СВЦЭМ!$B$33:$B$776,S$296)+'СЕТ СН'!$F$13</f>
        <v>0</v>
      </c>
      <c r="T316" s="35">
        <f>SUMIFS(СВЦЭМ!$I$34:$I$777,СВЦЭМ!$A$34:$A$777,$A316,СВЦЭМ!$B$33:$B$776,T$296)+'СЕТ СН'!$F$13</f>
        <v>0</v>
      </c>
      <c r="U316" s="35">
        <f>SUMIFS(СВЦЭМ!$I$34:$I$777,СВЦЭМ!$A$34:$A$777,$A316,СВЦЭМ!$B$33:$B$776,U$296)+'СЕТ СН'!$F$13</f>
        <v>0</v>
      </c>
      <c r="V316" s="35">
        <f>SUMIFS(СВЦЭМ!$I$34:$I$777,СВЦЭМ!$A$34:$A$777,$A316,СВЦЭМ!$B$33:$B$776,V$296)+'СЕТ СН'!$F$13</f>
        <v>0</v>
      </c>
      <c r="W316" s="35">
        <f>SUMIFS(СВЦЭМ!$I$34:$I$777,СВЦЭМ!$A$34:$A$777,$A316,СВЦЭМ!$B$33:$B$776,W$296)+'СЕТ СН'!$F$13</f>
        <v>0</v>
      </c>
      <c r="X316" s="35">
        <f>SUMIFS(СВЦЭМ!$I$34:$I$777,СВЦЭМ!$A$34:$A$777,$A316,СВЦЭМ!$B$33:$B$776,X$296)+'СЕТ СН'!$F$13</f>
        <v>0</v>
      </c>
      <c r="Y316" s="35">
        <f>SUMIFS(СВЦЭМ!$I$34:$I$777,СВЦЭМ!$A$34:$A$777,$A316,СВЦЭМ!$B$33:$B$776,Y$296)+'СЕТ СН'!$F$13</f>
        <v>0</v>
      </c>
    </row>
    <row r="317" spans="1:25" ht="15.75" hidden="1" x14ac:dyDescent="0.2">
      <c r="A317" s="34">
        <f t="shared" si="8"/>
        <v>43606</v>
      </c>
      <c r="B317" s="35">
        <f>SUMIFS(СВЦЭМ!$I$34:$I$777,СВЦЭМ!$A$34:$A$777,$A317,СВЦЭМ!$B$33:$B$776,B$296)+'СЕТ СН'!$F$13</f>
        <v>0</v>
      </c>
      <c r="C317" s="35">
        <f>SUMIFS(СВЦЭМ!$I$34:$I$777,СВЦЭМ!$A$34:$A$777,$A317,СВЦЭМ!$B$33:$B$776,C$296)+'СЕТ СН'!$F$13</f>
        <v>0</v>
      </c>
      <c r="D317" s="35">
        <f>SUMIFS(СВЦЭМ!$I$34:$I$777,СВЦЭМ!$A$34:$A$777,$A317,СВЦЭМ!$B$33:$B$776,D$296)+'СЕТ СН'!$F$13</f>
        <v>0</v>
      </c>
      <c r="E317" s="35">
        <f>SUMIFS(СВЦЭМ!$I$34:$I$777,СВЦЭМ!$A$34:$A$777,$A317,СВЦЭМ!$B$33:$B$776,E$296)+'СЕТ СН'!$F$13</f>
        <v>0</v>
      </c>
      <c r="F317" s="35">
        <f>SUMIFS(СВЦЭМ!$I$34:$I$777,СВЦЭМ!$A$34:$A$777,$A317,СВЦЭМ!$B$33:$B$776,F$296)+'СЕТ СН'!$F$13</f>
        <v>0</v>
      </c>
      <c r="G317" s="35">
        <f>SUMIFS(СВЦЭМ!$I$34:$I$777,СВЦЭМ!$A$34:$A$777,$A317,СВЦЭМ!$B$33:$B$776,G$296)+'СЕТ СН'!$F$13</f>
        <v>0</v>
      </c>
      <c r="H317" s="35">
        <f>SUMIFS(СВЦЭМ!$I$34:$I$777,СВЦЭМ!$A$34:$A$777,$A317,СВЦЭМ!$B$33:$B$776,H$296)+'СЕТ СН'!$F$13</f>
        <v>0</v>
      </c>
      <c r="I317" s="35">
        <f>SUMIFS(СВЦЭМ!$I$34:$I$777,СВЦЭМ!$A$34:$A$777,$A317,СВЦЭМ!$B$33:$B$776,I$296)+'СЕТ СН'!$F$13</f>
        <v>0</v>
      </c>
      <c r="J317" s="35">
        <f>SUMIFS(СВЦЭМ!$I$34:$I$777,СВЦЭМ!$A$34:$A$777,$A317,СВЦЭМ!$B$33:$B$776,J$296)+'СЕТ СН'!$F$13</f>
        <v>0</v>
      </c>
      <c r="K317" s="35">
        <f>SUMIFS(СВЦЭМ!$I$34:$I$777,СВЦЭМ!$A$34:$A$777,$A317,СВЦЭМ!$B$33:$B$776,K$296)+'СЕТ СН'!$F$13</f>
        <v>0</v>
      </c>
      <c r="L317" s="35">
        <f>SUMIFS(СВЦЭМ!$I$34:$I$777,СВЦЭМ!$A$34:$A$777,$A317,СВЦЭМ!$B$33:$B$776,L$296)+'СЕТ СН'!$F$13</f>
        <v>0</v>
      </c>
      <c r="M317" s="35">
        <f>SUMIFS(СВЦЭМ!$I$34:$I$777,СВЦЭМ!$A$34:$A$777,$A317,СВЦЭМ!$B$33:$B$776,M$296)+'СЕТ СН'!$F$13</f>
        <v>0</v>
      </c>
      <c r="N317" s="35">
        <f>SUMIFS(СВЦЭМ!$I$34:$I$777,СВЦЭМ!$A$34:$A$777,$A317,СВЦЭМ!$B$33:$B$776,N$296)+'СЕТ СН'!$F$13</f>
        <v>0</v>
      </c>
      <c r="O317" s="35">
        <f>SUMIFS(СВЦЭМ!$I$34:$I$777,СВЦЭМ!$A$34:$A$777,$A317,СВЦЭМ!$B$33:$B$776,O$296)+'СЕТ СН'!$F$13</f>
        <v>0</v>
      </c>
      <c r="P317" s="35">
        <f>SUMIFS(СВЦЭМ!$I$34:$I$777,СВЦЭМ!$A$34:$A$777,$A317,СВЦЭМ!$B$33:$B$776,P$296)+'СЕТ СН'!$F$13</f>
        <v>0</v>
      </c>
      <c r="Q317" s="35">
        <f>SUMIFS(СВЦЭМ!$I$34:$I$777,СВЦЭМ!$A$34:$A$777,$A317,СВЦЭМ!$B$33:$B$776,Q$296)+'СЕТ СН'!$F$13</f>
        <v>0</v>
      </c>
      <c r="R317" s="35">
        <f>SUMIFS(СВЦЭМ!$I$34:$I$777,СВЦЭМ!$A$34:$A$777,$A317,СВЦЭМ!$B$33:$B$776,R$296)+'СЕТ СН'!$F$13</f>
        <v>0</v>
      </c>
      <c r="S317" s="35">
        <f>SUMIFS(СВЦЭМ!$I$34:$I$777,СВЦЭМ!$A$34:$A$777,$A317,СВЦЭМ!$B$33:$B$776,S$296)+'СЕТ СН'!$F$13</f>
        <v>0</v>
      </c>
      <c r="T317" s="35">
        <f>SUMIFS(СВЦЭМ!$I$34:$I$777,СВЦЭМ!$A$34:$A$777,$A317,СВЦЭМ!$B$33:$B$776,T$296)+'СЕТ СН'!$F$13</f>
        <v>0</v>
      </c>
      <c r="U317" s="35">
        <f>SUMIFS(СВЦЭМ!$I$34:$I$777,СВЦЭМ!$A$34:$A$777,$A317,СВЦЭМ!$B$33:$B$776,U$296)+'СЕТ СН'!$F$13</f>
        <v>0</v>
      </c>
      <c r="V317" s="35">
        <f>SUMIFS(СВЦЭМ!$I$34:$I$777,СВЦЭМ!$A$34:$A$777,$A317,СВЦЭМ!$B$33:$B$776,V$296)+'СЕТ СН'!$F$13</f>
        <v>0</v>
      </c>
      <c r="W317" s="35">
        <f>SUMIFS(СВЦЭМ!$I$34:$I$777,СВЦЭМ!$A$34:$A$777,$A317,СВЦЭМ!$B$33:$B$776,W$296)+'СЕТ СН'!$F$13</f>
        <v>0</v>
      </c>
      <c r="X317" s="35">
        <f>SUMIFS(СВЦЭМ!$I$34:$I$777,СВЦЭМ!$A$34:$A$777,$A317,СВЦЭМ!$B$33:$B$776,X$296)+'СЕТ СН'!$F$13</f>
        <v>0</v>
      </c>
      <c r="Y317" s="35">
        <f>SUMIFS(СВЦЭМ!$I$34:$I$777,СВЦЭМ!$A$34:$A$777,$A317,СВЦЭМ!$B$33:$B$776,Y$296)+'СЕТ СН'!$F$13</f>
        <v>0</v>
      </c>
    </row>
    <row r="318" spans="1:25" ht="15.75" hidden="1" x14ac:dyDescent="0.2">
      <c r="A318" s="34">
        <f t="shared" si="8"/>
        <v>43607</v>
      </c>
      <c r="B318" s="35">
        <f>SUMIFS(СВЦЭМ!$I$34:$I$777,СВЦЭМ!$A$34:$A$777,$A318,СВЦЭМ!$B$33:$B$776,B$296)+'СЕТ СН'!$F$13</f>
        <v>0</v>
      </c>
      <c r="C318" s="35">
        <f>SUMIFS(СВЦЭМ!$I$34:$I$777,СВЦЭМ!$A$34:$A$777,$A318,СВЦЭМ!$B$33:$B$776,C$296)+'СЕТ СН'!$F$13</f>
        <v>0</v>
      </c>
      <c r="D318" s="35">
        <f>SUMIFS(СВЦЭМ!$I$34:$I$777,СВЦЭМ!$A$34:$A$777,$A318,СВЦЭМ!$B$33:$B$776,D$296)+'СЕТ СН'!$F$13</f>
        <v>0</v>
      </c>
      <c r="E318" s="35">
        <f>SUMIFS(СВЦЭМ!$I$34:$I$777,СВЦЭМ!$A$34:$A$777,$A318,СВЦЭМ!$B$33:$B$776,E$296)+'СЕТ СН'!$F$13</f>
        <v>0</v>
      </c>
      <c r="F318" s="35">
        <f>SUMIFS(СВЦЭМ!$I$34:$I$777,СВЦЭМ!$A$34:$A$777,$A318,СВЦЭМ!$B$33:$B$776,F$296)+'СЕТ СН'!$F$13</f>
        <v>0</v>
      </c>
      <c r="G318" s="35">
        <f>SUMIFS(СВЦЭМ!$I$34:$I$777,СВЦЭМ!$A$34:$A$777,$A318,СВЦЭМ!$B$33:$B$776,G$296)+'СЕТ СН'!$F$13</f>
        <v>0</v>
      </c>
      <c r="H318" s="35">
        <f>SUMIFS(СВЦЭМ!$I$34:$I$777,СВЦЭМ!$A$34:$A$777,$A318,СВЦЭМ!$B$33:$B$776,H$296)+'СЕТ СН'!$F$13</f>
        <v>0</v>
      </c>
      <c r="I318" s="35">
        <f>SUMIFS(СВЦЭМ!$I$34:$I$777,СВЦЭМ!$A$34:$A$777,$A318,СВЦЭМ!$B$33:$B$776,I$296)+'СЕТ СН'!$F$13</f>
        <v>0</v>
      </c>
      <c r="J318" s="35">
        <f>SUMIFS(СВЦЭМ!$I$34:$I$777,СВЦЭМ!$A$34:$A$777,$A318,СВЦЭМ!$B$33:$B$776,J$296)+'СЕТ СН'!$F$13</f>
        <v>0</v>
      </c>
      <c r="K318" s="35">
        <f>SUMIFS(СВЦЭМ!$I$34:$I$777,СВЦЭМ!$A$34:$A$777,$A318,СВЦЭМ!$B$33:$B$776,K$296)+'СЕТ СН'!$F$13</f>
        <v>0</v>
      </c>
      <c r="L318" s="35">
        <f>SUMIFS(СВЦЭМ!$I$34:$I$777,СВЦЭМ!$A$34:$A$777,$A318,СВЦЭМ!$B$33:$B$776,L$296)+'СЕТ СН'!$F$13</f>
        <v>0</v>
      </c>
      <c r="M318" s="35">
        <f>SUMIFS(СВЦЭМ!$I$34:$I$777,СВЦЭМ!$A$34:$A$777,$A318,СВЦЭМ!$B$33:$B$776,M$296)+'СЕТ СН'!$F$13</f>
        <v>0</v>
      </c>
      <c r="N318" s="35">
        <f>SUMIFS(СВЦЭМ!$I$34:$I$777,СВЦЭМ!$A$34:$A$777,$A318,СВЦЭМ!$B$33:$B$776,N$296)+'СЕТ СН'!$F$13</f>
        <v>0</v>
      </c>
      <c r="O318" s="35">
        <f>SUMIFS(СВЦЭМ!$I$34:$I$777,СВЦЭМ!$A$34:$A$777,$A318,СВЦЭМ!$B$33:$B$776,O$296)+'СЕТ СН'!$F$13</f>
        <v>0</v>
      </c>
      <c r="P318" s="35">
        <f>SUMIFS(СВЦЭМ!$I$34:$I$777,СВЦЭМ!$A$34:$A$777,$A318,СВЦЭМ!$B$33:$B$776,P$296)+'СЕТ СН'!$F$13</f>
        <v>0</v>
      </c>
      <c r="Q318" s="35">
        <f>SUMIFS(СВЦЭМ!$I$34:$I$777,СВЦЭМ!$A$34:$A$777,$A318,СВЦЭМ!$B$33:$B$776,Q$296)+'СЕТ СН'!$F$13</f>
        <v>0</v>
      </c>
      <c r="R318" s="35">
        <f>SUMIFS(СВЦЭМ!$I$34:$I$777,СВЦЭМ!$A$34:$A$777,$A318,СВЦЭМ!$B$33:$B$776,R$296)+'СЕТ СН'!$F$13</f>
        <v>0</v>
      </c>
      <c r="S318" s="35">
        <f>SUMIFS(СВЦЭМ!$I$34:$I$777,СВЦЭМ!$A$34:$A$777,$A318,СВЦЭМ!$B$33:$B$776,S$296)+'СЕТ СН'!$F$13</f>
        <v>0</v>
      </c>
      <c r="T318" s="35">
        <f>SUMIFS(СВЦЭМ!$I$34:$I$777,СВЦЭМ!$A$34:$A$777,$A318,СВЦЭМ!$B$33:$B$776,T$296)+'СЕТ СН'!$F$13</f>
        <v>0</v>
      </c>
      <c r="U318" s="35">
        <f>SUMIFS(СВЦЭМ!$I$34:$I$777,СВЦЭМ!$A$34:$A$777,$A318,СВЦЭМ!$B$33:$B$776,U$296)+'СЕТ СН'!$F$13</f>
        <v>0</v>
      </c>
      <c r="V318" s="35">
        <f>SUMIFS(СВЦЭМ!$I$34:$I$777,СВЦЭМ!$A$34:$A$777,$A318,СВЦЭМ!$B$33:$B$776,V$296)+'СЕТ СН'!$F$13</f>
        <v>0</v>
      </c>
      <c r="W318" s="35">
        <f>SUMIFS(СВЦЭМ!$I$34:$I$777,СВЦЭМ!$A$34:$A$777,$A318,СВЦЭМ!$B$33:$B$776,W$296)+'СЕТ СН'!$F$13</f>
        <v>0</v>
      </c>
      <c r="X318" s="35">
        <f>SUMIFS(СВЦЭМ!$I$34:$I$777,СВЦЭМ!$A$34:$A$777,$A318,СВЦЭМ!$B$33:$B$776,X$296)+'СЕТ СН'!$F$13</f>
        <v>0</v>
      </c>
      <c r="Y318" s="35">
        <f>SUMIFS(СВЦЭМ!$I$34:$I$777,СВЦЭМ!$A$34:$A$777,$A318,СВЦЭМ!$B$33:$B$776,Y$296)+'СЕТ СН'!$F$13</f>
        <v>0</v>
      </c>
    </row>
    <row r="319" spans="1:25" ht="15.75" hidden="1" x14ac:dyDescent="0.2">
      <c r="A319" s="34">
        <f t="shared" si="8"/>
        <v>43608</v>
      </c>
      <c r="B319" s="35">
        <f>SUMIFS(СВЦЭМ!$I$34:$I$777,СВЦЭМ!$A$34:$A$777,$A319,СВЦЭМ!$B$33:$B$776,B$296)+'СЕТ СН'!$F$13</f>
        <v>0</v>
      </c>
      <c r="C319" s="35">
        <f>SUMIFS(СВЦЭМ!$I$34:$I$777,СВЦЭМ!$A$34:$A$777,$A319,СВЦЭМ!$B$33:$B$776,C$296)+'СЕТ СН'!$F$13</f>
        <v>0</v>
      </c>
      <c r="D319" s="35">
        <f>SUMIFS(СВЦЭМ!$I$34:$I$777,СВЦЭМ!$A$34:$A$777,$A319,СВЦЭМ!$B$33:$B$776,D$296)+'СЕТ СН'!$F$13</f>
        <v>0</v>
      </c>
      <c r="E319" s="35">
        <f>SUMIFS(СВЦЭМ!$I$34:$I$777,СВЦЭМ!$A$34:$A$777,$A319,СВЦЭМ!$B$33:$B$776,E$296)+'СЕТ СН'!$F$13</f>
        <v>0</v>
      </c>
      <c r="F319" s="35">
        <f>SUMIFS(СВЦЭМ!$I$34:$I$777,СВЦЭМ!$A$34:$A$777,$A319,СВЦЭМ!$B$33:$B$776,F$296)+'СЕТ СН'!$F$13</f>
        <v>0</v>
      </c>
      <c r="G319" s="35">
        <f>SUMIFS(СВЦЭМ!$I$34:$I$777,СВЦЭМ!$A$34:$A$777,$A319,СВЦЭМ!$B$33:$B$776,G$296)+'СЕТ СН'!$F$13</f>
        <v>0</v>
      </c>
      <c r="H319" s="35">
        <f>SUMIFS(СВЦЭМ!$I$34:$I$777,СВЦЭМ!$A$34:$A$777,$A319,СВЦЭМ!$B$33:$B$776,H$296)+'СЕТ СН'!$F$13</f>
        <v>0</v>
      </c>
      <c r="I319" s="35">
        <f>SUMIFS(СВЦЭМ!$I$34:$I$777,СВЦЭМ!$A$34:$A$777,$A319,СВЦЭМ!$B$33:$B$776,I$296)+'СЕТ СН'!$F$13</f>
        <v>0</v>
      </c>
      <c r="J319" s="35">
        <f>SUMIFS(СВЦЭМ!$I$34:$I$777,СВЦЭМ!$A$34:$A$777,$A319,СВЦЭМ!$B$33:$B$776,J$296)+'СЕТ СН'!$F$13</f>
        <v>0</v>
      </c>
      <c r="K319" s="35">
        <f>SUMIFS(СВЦЭМ!$I$34:$I$777,СВЦЭМ!$A$34:$A$777,$A319,СВЦЭМ!$B$33:$B$776,K$296)+'СЕТ СН'!$F$13</f>
        <v>0</v>
      </c>
      <c r="L319" s="35">
        <f>SUMIFS(СВЦЭМ!$I$34:$I$777,СВЦЭМ!$A$34:$A$777,$A319,СВЦЭМ!$B$33:$B$776,L$296)+'СЕТ СН'!$F$13</f>
        <v>0</v>
      </c>
      <c r="M319" s="35">
        <f>SUMIFS(СВЦЭМ!$I$34:$I$777,СВЦЭМ!$A$34:$A$777,$A319,СВЦЭМ!$B$33:$B$776,M$296)+'СЕТ СН'!$F$13</f>
        <v>0</v>
      </c>
      <c r="N319" s="35">
        <f>SUMIFS(СВЦЭМ!$I$34:$I$777,СВЦЭМ!$A$34:$A$777,$A319,СВЦЭМ!$B$33:$B$776,N$296)+'СЕТ СН'!$F$13</f>
        <v>0</v>
      </c>
      <c r="O319" s="35">
        <f>SUMIFS(СВЦЭМ!$I$34:$I$777,СВЦЭМ!$A$34:$A$777,$A319,СВЦЭМ!$B$33:$B$776,O$296)+'СЕТ СН'!$F$13</f>
        <v>0</v>
      </c>
      <c r="P319" s="35">
        <f>SUMIFS(СВЦЭМ!$I$34:$I$777,СВЦЭМ!$A$34:$A$777,$A319,СВЦЭМ!$B$33:$B$776,P$296)+'СЕТ СН'!$F$13</f>
        <v>0</v>
      </c>
      <c r="Q319" s="35">
        <f>SUMIFS(СВЦЭМ!$I$34:$I$777,СВЦЭМ!$A$34:$A$777,$A319,СВЦЭМ!$B$33:$B$776,Q$296)+'СЕТ СН'!$F$13</f>
        <v>0</v>
      </c>
      <c r="R319" s="35">
        <f>SUMIFS(СВЦЭМ!$I$34:$I$777,СВЦЭМ!$A$34:$A$777,$A319,СВЦЭМ!$B$33:$B$776,R$296)+'СЕТ СН'!$F$13</f>
        <v>0</v>
      </c>
      <c r="S319" s="35">
        <f>SUMIFS(СВЦЭМ!$I$34:$I$777,СВЦЭМ!$A$34:$A$777,$A319,СВЦЭМ!$B$33:$B$776,S$296)+'СЕТ СН'!$F$13</f>
        <v>0</v>
      </c>
      <c r="T319" s="35">
        <f>SUMIFS(СВЦЭМ!$I$34:$I$777,СВЦЭМ!$A$34:$A$777,$A319,СВЦЭМ!$B$33:$B$776,T$296)+'СЕТ СН'!$F$13</f>
        <v>0</v>
      </c>
      <c r="U319" s="35">
        <f>SUMIFS(СВЦЭМ!$I$34:$I$777,СВЦЭМ!$A$34:$A$777,$A319,СВЦЭМ!$B$33:$B$776,U$296)+'СЕТ СН'!$F$13</f>
        <v>0</v>
      </c>
      <c r="V319" s="35">
        <f>SUMIFS(СВЦЭМ!$I$34:$I$777,СВЦЭМ!$A$34:$A$777,$A319,СВЦЭМ!$B$33:$B$776,V$296)+'СЕТ СН'!$F$13</f>
        <v>0</v>
      </c>
      <c r="W319" s="35">
        <f>SUMIFS(СВЦЭМ!$I$34:$I$777,СВЦЭМ!$A$34:$A$777,$A319,СВЦЭМ!$B$33:$B$776,W$296)+'СЕТ СН'!$F$13</f>
        <v>0</v>
      </c>
      <c r="X319" s="35">
        <f>SUMIFS(СВЦЭМ!$I$34:$I$777,СВЦЭМ!$A$34:$A$777,$A319,СВЦЭМ!$B$33:$B$776,X$296)+'СЕТ СН'!$F$13</f>
        <v>0</v>
      </c>
      <c r="Y319" s="35">
        <f>SUMIFS(СВЦЭМ!$I$34:$I$777,СВЦЭМ!$A$34:$A$777,$A319,СВЦЭМ!$B$33:$B$776,Y$296)+'СЕТ СН'!$F$13</f>
        <v>0</v>
      </c>
    </row>
    <row r="320" spans="1:25" ht="15.75" hidden="1" x14ac:dyDescent="0.2">
      <c r="A320" s="34">
        <f t="shared" si="8"/>
        <v>43609</v>
      </c>
      <c r="B320" s="35">
        <f>SUMIFS(СВЦЭМ!$I$34:$I$777,СВЦЭМ!$A$34:$A$777,$A320,СВЦЭМ!$B$33:$B$776,B$296)+'СЕТ СН'!$F$13</f>
        <v>0</v>
      </c>
      <c r="C320" s="35">
        <f>SUMIFS(СВЦЭМ!$I$34:$I$777,СВЦЭМ!$A$34:$A$777,$A320,СВЦЭМ!$B$33:$B$776,C$296)+'СЕТ СН'!$F$13</f>
        <v>0</v>
      </c>
      <c r="D320" s="35">
        <f>SUMIFS(СВЦЭМ!$I$34:$I$777,СВЦЭМ!$A$34:$A$777,$A320,СВЦЭМ!$B$33:$B$776,D$296)+'СЕТ СН'!$F$13</f>
        <v>0</v>
      </c>
      <c r="E320" s="35">
        <f>SUMIFS(СВЦЭМ!$I$34:$I$777,СВЦЭМ!$A$34:$A$777,$A320,СВЦЭМ!$B$33:$B$776,E$296)+'СЕТ СН'!$F$13</f>
        <v>0</v>
      </c>
      <c r="F320" s="35">
        <f>SUMIFS(СВЦЭМ!$I$34:$I$777,СВЦЭМ!$A$34:$A$777,$A320,СВЦЭМ!$B$33:$B$776,F$296)+'СЕТ СН'!$F$13</f>
        <v>0</v>
      </c>
      <c r="G320" s="35">
        <f>SUMIFS(СВЦЭМ!$I$34:$I$777,СВЦЭМ!$A$34:$A$777,$A320,СВЦЭМ!$B$33:$B$776,G$296)+'СЕТ СН'!$F$13</f>
        <v>0</v>
      </c>
      <c r="H320" s="35">
        <f>SUMIFS(СВЦЭМ!$I$34:$I$777,СВЦЭМ!$A$34:$A$777,$A320,СВЦЭМ!$B$33:$B$776,H$296)+'СЕТ СН'!$F$13</f>
        <v>0</v>
      </c>
      <c r="I320" s="35">
        <f>SUMIFS(СВЦЭМ!$I$34:$I$777,СВЦЭМ!$A$34:$A$777,$A320,СВЦЭМ!$B$33:$B$776,I$296)+'СЕТ СН'!$F$13</f>
        <v>0</v>
      </c>
      <c r="J320" s="35">
        <f>SUMIFS(СВЦЭМ!$I$34:$I$777,СВЦЭМ!$A$34:$A$777,$A320,СВЦЭМ!$B$33:$B$776,J$296)+'СЕТ СН'!$F$13</f>
        <v>0</v>
      </c>
      <c r="K320" s="35">
        <f>SUMIFS(СВЦЭМ!$I$34:$I$777,СВЦЭМ!$A$34:$A$777,$A320,СВЦЭМ!$B$33:$B$776,K$296)+'СЕТ СН'!$F$13</f>
        <v>0</v>
      </c>
      <c r="L320" s="35">
        <f>SUMIFS(СВЦЭМ!$I$34:$I$777,СВЦЭМ!$A$34:$A$777,$A320,СВЦЭМ!$B$33:$B$776,L$296)+'СЕТ СН'!$F$13</f>
        <v>0</v>
      </c>
      <c r="M320" s="35">
        <f>SUMIFS(СВЦЭМ!$I$34:$I$777,СВЦЭМ!$A$34:$A$777,$A320,СВЦЭМ!$B$33:$B$776,M$296)+'СЕТ СН'!$F$13</f>
        <v>0</v>
      </c>
      <c r="N320" s="35">
        <f>SUMIFS(СВЦЭМ!$I$34:$I$777,СВЦЭМ!$A$34:$A$777,$A320,СВЦЭМ!$B$33:$B$776,N$296)+'СЕТ СН'!$F$13</f>
        <v>0</v>
      </c>
      <c r="O320" s="35">
        <f>SUMIFS(СВЦЭМ!$I$34:$I$777,СВЦЭМ!$A$34:$A$777,$A320,СВЦЭМ!$B$33:$B$776,O$296)+'СЕТ СН'!$F$13</f>
        <v>0</v>
      </c>
      <c r="P320" s="35">
        <f>SUMIFS(СВЦЭМ!$I$34:$I$777,СВЦЭМ!$A$34:$A$777,$A320,СВЦЭМ!$B$33:$B$776,P$296)+'СЕТ СН'!$F$13</f>
        <v>0</v>
      </c>
      <c r="Q320" s="35">
        <f>SUMIFS(СВЦЭМ!$I$34:$I$777,СВЦЭМ!$A$34:$A$777,$A320,СВЦЭМ!$B$33:$B$776,Q$296)+'СЕТ СН'!$F$13</f>
        <v>0</v>
      </c>
      <c r="R320" s="35">
        <f>SUMIFS(СВЦЭМ!$I$34:$I$777,СВЦЭМ!$A$34:$A$777,$A320,СВЦЭМ!$B$33:$B$776,R$296)+'СЕТ СН'!$F$13</f>
        <v>0</v>
      </c>
      <c r="S320" s="35">
        <f>SUMIFS(СВЦЭМ!$I$34:$I$777,СВЦЭМ!$A$34:$A$777,$A320,СВЦЭМ!$B$33:$B$776,S$296)+'СЕТ СН'!$F$13</f>
        <v>0</v>
      </c>
      <c r="T320" s="35">
        <f>SUMIFS(СВЦЭМ!$I$34:$I$777,СВЦЭМ!$A$34:$A$777,$A320,СВЦЭМ!$B$33:$B$776,T$296)+'СЕТ СН'!$F$13</f>
        <v>0</v>
      </c>
      <c r="U320" s="35">
        <f>SUMIFS(СВЦЭМ!$I$34:$I$777,СВЦЭМ!$A$34:$A$777,$A320,СВЦЭМ!$B$33:$B$776,U$296)+'СЕТ СН'!$F$13</f>
        <v>0</v>
      </c>
      <c r="V320" s="35">
        <f>SUMIFS(СВЦЭМ!$I$34:$I$777,СВЦЭМ!$A$34:$A$777,$A320,СВЦЭМ!$B$33:$B$776,V$296)+'СЕТ СН'!$F$13</f>
        <v>0</v>
      </c>
      <c r="W320" s="35">
        <f>SUMIFS(СВЦЭМ!$I$34:$I$777,СВЦЭМ!$A$34:$A$777,$A320,СВЦЭМ!$B$33:$B$776,W$296)+'СЕТ СН'!$F$13</f>
        <v>0</v>
      </c>
      <c r="X320" s="35">
        <f>SUMIFS(СВЦЭМ!$I$34:$I$777,СВЦЭМ!$A$34:$A$777,$A320,СВЦЭМ!$B$33:$B$776,X$296)+'СЕТ СН'!$F$13</f>
        <v>0</v>
      </c>
      <c r="Y320" s="35">
        <f>SUMIFS(СВЦЭМ!$I$34:$I$777,СВЦЭМ!$A$34:$A$777,$A320,СВЦЭМ!$B$33:$B$776,Y$296)+'СЕТ СН'!$F$13</f>
        <v>0</v>
      </c>
    </row>
    <row r="321" spans="1:27" ht="15.75" hidden="1" x14ac:dyDescent="0.2">
      <c r="A321" s="34">
        <f t="shared" si="8"/>
        <v>43610</v>
      </c>
      <c r="B321" s="35">
        <f>SUMIFS(СВЦЭМ!$I$34:$I$777,СВЦЭМ!$A$34:$A$777,$A321,СВЦЭМ!$B$33:$B$776,B$296)+'СЕТ СН'!$F$13</f>
        <v>0</v>
      </c>
      <c r="C321" s="35">
        <f>SUMIFS(СВЦЭМ!$I$34:$I$777,СВЦЭМ!$A$34:$A$777,$A321,СВЦЭМ!$B$33:$B$776,C$296)+'СЕТ СН'!$F$13</f>
        <v>0</v>
      </c>
      <c r="D321" s="35">
        <f>SUMIFS(СВЦЭМ!$I$34:$I$777,СВЦЭМ!$A$34:$A$777,$A321,СВЦЭМ!$B$33:$B$776,D$296)+'СЕТ СН'!$F$13</f>
        <v>0</v>
      </c>
      <c r="E321" s="35">
        <f>SUMIFS(СВЦЭМ!$I$34:$I$777,СВЦЭМ!$A$34:$A$777,$A321,СВЦЭМ!$B$33:$B$776,E$296)+'СЕТ СН'!$F$13</f>
        <v>0</v>
      </c>
      <c r="F321" s="35">
        <f>SUMIFS(СВЦЭМ!$I$34:$I$777,СВЦЭМ!$A$34:$A$777,$A321,СВЦЭМ!$B$33:$B$776,F$296)+'СЕТ СН'!$F$13</f>
        <v>0</v>
      </c>
      <c r="G321" s="35">
        <f>SUMIFS(СВЦЭМ!$I$34:$I$777,СВЦЭМ!$A$34:$A$777,$A321,СВЦЭМ!$B$33:$B$776,G$296)+'СЕТ СН'!$F$13</f>
        <v>0</v>
      </c>
      <c r="H321" s="35">
        <f>SUMIFS(СВЦЭМ!$I$34:$I$777,СВЦЭМ!$A$34:$A$777,$A321,СВЦЭМ!$B$33:$B$776,H$296)+'СЕТ СН'!$F$13</f>
        <v>0</v>
      </c>
      <c r="I321" s="35">
        <f>SUMIFS(СВЦЭМ!$I$34:$I$777,СВЦЭМ!$A$34:$A$777,$A321,СВЦЭМ!$B$33:$B$776,I$296)+'СЕТ СН'!$F$13</f>
        <v>0</v>
      </c>
      <c r="J321" s="35">
        <f>SUMIFS(СВЦЭМ!$I$34:$I$777,СВЦЭМ!$A$34:$A$777,$A321,СВЦЭМ!$B$33:$B$776,J$296)+'СЕТ СН'!$F$13</f>
        <v>0</v>
      </c>
      <c r="K321" s="35">
        <f>SUMIFS(СВЦЭМ!$I$34:$I$777,СВЦЭМ!$A$34:$A$777,$A321,СВЦЭМ!$B$33:$B$776,K$296)+'СЕТ СН'!$F$13</f>
        <v>0</v>
      </c>
      <c r="L321" s="35">
        <f>SUMIFS(СВЦЭМ!$I$34:$I$777,СВЦЭМ!$A$34:$A$777,$A321,СВЦЭМ!$B$33:$B$776,L$296)+'СЕТ СН'!$F$13</f>
        <v>0</v>
      </c>
      <c r="M321" s="35">
        <f>SUMIFS(СВЦЭМ!$I$34:$I$777,СВЦЭМ!$A$34:$A$777,$A321,СВЦЭМ!$B$33:$B$776,M$296)+'СЕТ СН'!$F$13</f>
        <v>0</v>
      </c>
      <c r="N321" s="35">
        <f>SUMIFS(СВЦЭМ!$I$34:$I$777,СВЦЭМ!$A$34:$A$777,$A321,СВЦЭМ!$B$33:$B$776,N$296)+'СЕТ СН'!$F$13</f>
        <v>0</v>
      </c>
      <c r="O321" s="35">
        <f>SUMIFS(СВЦЭМ!$I$34:$I$777,СВЦЭМ!$A$34:$A$777,$A321,СВЦЭМ!$B$33:$B$776,O$296)+'СЕТ СН'!$F$13</f>
        <v>0</v>
      </c>
      <c r="P321" s="35">
        <f>SUMIFS(СВЦЭМ!$I$34:$I$777,СВЦЭМ!$A$34:$A$777,$A321,СВЦЭМ!$B$33:$B$776,P$296)+'СЕТ СН'!$F$13</f>
        <v>0</v>
      </c>
      <c r="Q321" s="35">
        <f>SUMIFS(СВЦЭМ!$I$34:$I$777,СВЦЭМ!$A$34:$A$777,$A321,СВЦЭМ!$B$33:$B$776,Q$296)+'СЕТ СН'!$F$13</f>
        <v>0</v>
      </c>
      <c r="R321" s="35">
        <f>SUMIFS(СВЦЭМ!$I$34:$I$777,СВЦЭМ!$A$34:$A$777,$A321,СВЦЭМ!$B$33:$B$776,R$296)+'СЕТ СН'!$F$13</f>
        <v>0</v>
      </c>
      <c r="S321" s="35">
        <f>SUMIFS(СВЦЭМ!$I$34:$I$777,СВЦЭМ!$A$34:$A$777,$A321,СВЦЭМ!$B$33:$B$776,S$296)+'СЕТ СН'!$F$13</f>
        <v>0</v>
      </c>
      <c r="T321" s="35">
        <f>SUMIFS(СВЦЭМ!$I$34:$I$777,СВЦЭМ!$A$34:$A$777,$A321,СВЦЭМ!$B$33:$B$776,T$296)+'СЕТ СН'!$F$13</f>
        <v>0</v>
      </c>
      <c r="U321" s="35">
        <f>SUMIFS(СВЦЭМ!$I$34:$I$777,СВЦЭМ!$A$34:$A$777,$A321,СВЦЭМ!$B$33:$B$776,U$296)+'СЕТ СН'!$F$13</f>
        <v>0</v>
      </c>
      <c r="V321" s="35">
        <f>SUMIFS(СВЦЭМ!$I$34:$I$777,СВЦЭМ!$A$34:$A$777,$A321,СВЦЭМ!$B$33:$B$776,V$296)+'СЕТ СН'!$F$13</f>
        <v>0</v>
      </c>
      <c r="W321" s="35">
        <f>SUMIFS(СВЦЭМ!$I$34:$I$777,СВЦЭМ!$A$34:$A$777,$A321,СВЦЭМ!$B$33:$B$776,W$296)+'СЕТ СН'!$F$13</f>
        <v>0</v>
      </c>
      <c r="X321" s="35">
        <f>SUMIFS(СВЦЭМ!$I$34:$I$777,СВЦЭМ!$A$34:$A$777,$A321,СВЦЭМ!$B$33:$B$776,X$296)+'СЕТ СН'!$F$13</f>
        <v>0</v>
      </c>
      <c r="Y321" s="35">
        <f>SUMIFS(СВЦЭМ!$I$34:$I$777,СВЦЭМ!$A$34:$A$777,$A321,СВЦЭМ!$B$33:$B$776,Y$296)+'СЕТ СН'!$F$13</f>
        <v>0</v>
      </c>
    </row>
    <row r="322" spans="1:27" ht="15.75" hidden="1" x14ac:dyDescent="0.2">
      <c r="A322" s="34">
        <f t="shared" si="8"/>
        <v>43611</v>
      </c>
      <c r="B322" s="35">
        <f>SUMIFS(СВЦЭМ!$I$34:$I$777,СВЦЭМ!$A$34:$A$777,$A322,СВЦЭМ!$B$33:$B$776,B$296)+'СЕТ СН'!$F$13</f>
        <v>0</v>
      </c>
      <c r="C322" s="35">
        <f>SUMIFS(СВЦЭМ!$I$34:$I$777,СВЦЭМ!$A$34:$A$777,$A322,СВЦЭМ!$B$33:$B$776,C$296)+'СЕТ СН'!$F$13</f>
        <v>0</v>
      </c>
      <c r="D322" s="35">
        <f>SUMIFS(СВЦЭМ!$I$34:$I$777,СВЦЭМ!$A$34:$A$777,$A322,СВЦЭМ!$B$33:$B$776,D$296)+'СЕТ СН'!$F$13</f>
        <v>0</v>
      </c>
      <c r="E322" s="35">
        <f>SUMIFS(СВЦЭМ!$I$34:$I$777,СВЦЭМ!$A$34:$A$777,$A322,СВЦЭМ!$B$33:$B$776,E$296)+'СЕТ СН'!$F$13</f>
        <v>0</v>
      </c>
      <c r="F322" s="35">
        <f>SUMIFS(СВЦЭМ!$I$34:$I$777,СВЦЭМ!$A$34:$A$777,$A322,СВЦЭМ!$B$33:$B$776,F$296)+'СЕТ СН'!$F$13</f>
        <v>0</v>
      </c>
      <c r="G322" s="35">
        <f>SUMIFS(СВЦЭМ!$I$34:$I$777,СВЦЭМ!$A$34:$A$777,$A322,СВЦЭМ!$B$33:$B$776,G$296)+'СЕТ СН'!$F$13</f>
        <v>0</v>
      </c>
      <c r="H322" s="35">
        <f>SUMIFS(СВЦЭМ!$I$34:$I$777,СВЦЭМ!$A$34:$A$777,$A322,СВЦЭМ!$B$33:$B$776,H$296)+'СЕТ СН'!$F$13</f>
        <v>0</v>
      </c>
      <c r="I322" s="35">
        <f>SUMIFS(СВЦЭМ!$I$34:$I$777,СВЦЭМ!$A$34:$A$777,$A322,СВЦЭМ!$B$33:$B$776,I$296)+'СЕТ СН'!$F$13</f>
        <v>0</v>
      </c>
      <c r="J322" s="35">
        <f>SUMIFS(СВЦЭМ!$I$34:$I$777,СВЦЭМ!$A$34:$A$777,$A322,СВЦЭМ!$B$33:$B$776,J$296)+'СЕТ СН'!$F$13</f>
        <v>0</v>
      </c>
      <c r="K322" s="35">
        <f>SUMIFS(СВЦЭМ!$I$34:$I$777,СВЦЭМ!$A$34:$A$777,$A322,СВЦЭМ!$B$33:$B$776,K$296)+'СЕТ СН'!$F$13</f>
        <v>0</v>
      </c>
      <c r="L322" s="35">
        <f>SUMIFS(СВЦЭМ!$I$34:$I$777,СВЦЭМ!$A$34:$A$777,$A322,СВЦЭМ!$B$33:$B$776,L$296)+'СЕТ СН'!$F$13</f>
        <v>0</v>
      </c>
      <c r="M322" s="35">
        <f>SUMIFS(СВЦЭМ!$I$34:$I$777,СВЦЭМ!$A$34:$A$777,$A322,СВЦЭМ!$B$33:$B$776,M$296)+'СЕТ СН'!$F$13</f>
        <v>0</v>
      </c>
      <c r="N322" s="35">
        <f>SUMIFS(СВЦЭМ!$I$34:$I$777,СВЦЭМ!$A$34:$A$777,$A322,СВЦЭМ!$B$33:$B$776,N$296)+'СЕТ СН'!$F$13</f>
        <v>0</v>
      </c>
      <c r="O322" s="35">
        <f>SUMIFS(СВЦЭМ!$I$34:$I$777,СВЦЭМ!$A$34:$A$777,$A322,СВЦЭМ!$B$33:$B$776,O$296)+'СЕТ СН'!$F$13</f>
        <v>0</v>
      </c>
      <c r="P322" s="35">
        <f>SUMIFS(СВЦЭМ!$I$34:$I$777,СВЦЭМ!$A$34:$A$777,$A322,СВЦЭМ!$B$33:$B$776,P$296)+'СЕТ СН'!$F$13</f>
        <v>0</v>
      </c>
      <c r="Q322" s="35">
        <f>SUMIFS(СВЦЭМ!$I$34:$I$777,СВЦЭМ!$A$34:$A$777,$A322,СВЦЭМ!$B$33:$B$776,Q$296)+'СЕТ СН'!$F$13</f>
        <v>0</v>
      </c>
      <c r="R322" s="35">
        <f>SUMIFS(СВЦЭМ!$I$34:$I$777,СВЦЭМ!$A$34:$A$777,$A322,СВЦЭМ!$B$33:$B$776,R$296)+'СЕТ СН'!$F$13</f>
        <v>0</v>
      </c>
      <c r="S322" s="35">
        <f>SUMIFS(СВЦЭМ!$I$34:$I$777,СВЦЭМ!$A$34:$A$777,$A322,СВЦЭМ!$B$33:$B$776,S$296)+'СЕТ СН'!$F$13</f>
        <v>0</v>
      </c>
      <c r="T322" s="35">
        <f>SUMIFS(СВЦЭМ!$I$34:$I$777,СВЦЭМ!$A$34:$A$777,$A322,СВЦЭМ!$B$33:$B$776,T$296)+'СЕТ СН'!$F$13</f>
        <v>0</v>
      </c>
      <c r="U322" s="35">
        <f>SUMIFS(СВЦЭМ!$I$34:$I$777,СВЦЭМ!$A$34:$A$777,$A322,СВЦЭМ!$B$33:$B$776,U$296)+'СЕТ СН'!$F$13</f>
        <v>0</v>
      </c>
      <c r="V322" s="35">
        <f>SUMIFS(СВЦЭМ!$I$34:$I$777,СВЦЭМ!$A$34:$A$777,$A322,СВЦЭМ!$B$33:$B$776,V$296)+'СЕТ СН'!$F$13</f>
        <v>0</v>
      </c>
      <c r="W322" s="35">
        <f>SUMIFS(СВЦЭМ!$I$34:$I$777,СВЦЭМ!$A$34:$A$777,$A322,СВЦЭМ!$B$33:$B$776,W$296)+'СЕТ СН'!$F$13</f>
        <v>0</v>
      </c>
      <c r="X322" s="35">
        <f>SUMIFS(СВЦЭМ!$I$34:$I$777,СВЦЭМ!$A$34:$A$777,$A322,СВЦЭМ!$B$33:$B$776,X$296)+'СЕТ СН'!$F$13</f>
        <v>0</v>
      </c>
      <c r="Y322" s="35">
        <f>SUMIFS(СВЦЭМ!$I$34:$I$777,СВЦЭМ!$A$34:$A$777,$A322,СВЦЭМ!$B$33:$B$776,Y$296)+'СЕТ СН'!$F$13</f>
        <v>0</v>
      </c>
    </row>
    <row r="323" spans="1:27" ht="15.75" hidden="1" x14ac:dyDescent="0.2">
      <c r="A323" s="34">
        <f t="shared" si="8"/>
        <v>43612</v>
      </c>
      <c r="B323" s="35">
        <f>SUMIFS(СВЦЭМ!$I$34:$I$777,СВЦЭМ!$A$34:$A$777,$A323,СВЦЭМ!$B$33:$B$776,B$296)+'СЕТ СН'!$F$13</f>
        <v>0</v>
      </c>
      <c r="C323" s="35">
        <f>SUMIFS(СВЦЭМ!$I$34:$I$777,СВЦЭМ!$A$34:$A$777,$A323,СВЦЭМ!$B$33:$B$776,C$296)+'СЕТ СН'!$F$13</f>
        <v>0</v>
      </c>
      <c r="D323" s="35">
        <f>SUMIFS(СВЦЭМ!$I$34:$I$777,СВЦЭМ!$A$34:$A$777,$A323,СВЦЭМ!$B$33:$B$776,D$296)+'СЕТ СН'!$F$13</f>
        <v>0</v>
      </c>
      <c r="E323" s="35">
        <f>SUMIFS(СВЦЭМ!$I$34:$I$777,СВЦЭМ!$A$34:$A$777,$A323,СВЦЭМ!$B$33:$B$776,E$296)+'СЕТ СН'!$F$13</f>
        <v>0</v>
      </c>
      <c r="F323" s="35">
        <f>SUMIFS(СВЦЭМ!$I$34:$I$777,СВЦЭМ!$A$34:$A$777,$A323,СВЦЭМ!$B$33:$B$776,F$296)+'СЕТ СН'!$F$13</f>
        <v>0</v>
      </c>
      <c r="G323" s="35">
        <f>SUMIFS(СВЦЭМ!$I$34:$I$777,СВЦЭМ!$A$34:$A$777,$A323,СВЦЭМ!$B$33:$B$776,G$296)+'СЕТ СН'!$F$13</f>
        <v>0</v>
      </c>
      <c r="H323" s="35">
        <f>SUMIFS(СВЦЭМ!$I$34:$I$777,СВЦЭМ!$A$34:$A$777,$A323,СВЦЭМ!$B$33:$B$776,H$296)+'СЕТ СН'!$F$13</f>
        <v>0</v>
      </c>
      <c r="I323" s="35">
        <f>SUMIFS(СВЦЭМ!$I$34:$I$777,СВЦЭМ!$A$34:$A$777,$A323,СВЦЭМ!$B$33:$B$776,I$296)+'СЕТ СН'!$F$13</f>
        <v>0</v>
      </c>
      <c r="J323" s="35">
        <f>SUMIFS(СВЦЭМ!$I$34:$I$777,СВЦЭМ!$A$34:$A$777,$A323,СВЦЭМ!$B$33:$B$776,J$296)+'СЕТ СН'!$F$13</f>
        <v>0</v>
      </c>
      <c r="K323" s="35">
        <f>SUMIFS(СВЦЭМ!$I$34:$I$777,СВЦЭМ!$A$34:$A$777,$A323,СВЦЭМ!$B$33:$B$776,K$296)+'СЕТ СН'!$F$13</f>
        <v>0</v>
      </c>
      <c r="L323" s="35">
        <f>SUMIFS(СВЦЭМ!$I$34:$I$777,СВЦЭМ!$A$34:$A$777,$A323,СВЦЭМ!$B$33:$B$776,L$296)+'СЕТ СН'!$F$13</f>
        <v>0</v>
      </c>
      <c r="M323" s="35">
        <f>SUMIFS(СВЦЭМ!$I$34:$I$777,СВЦЭМ!$A$34:$A$777,$A323,СВЦЭМ!$B$33:$B$776,M$296)+'СЕТ СН'!$F$13</f>
        <v>0</v>
      </c>
      <c r="N323" s="35">
        <f>SUMIFS(СВЦЭМ!$I$34:$I$777,СВЦЭМ!$A$34:$A$777,$A323,СВЦЭМ!$B$33:$B$776,N$296)+'СЕТ СН'!$F$13</f>
        <v>0</v>
      </c>
      <c r="O323" s="35">
        <f>SUMIFS(СВЦЭМ!$I$34:$I$777,СВЦЭМ!$A$34:$A$777,$A323,СВЦЭМ!$B$33:$B$776,O$296)+'СЕТ СН'!$F$13</f>
        <v>0</v>
      </c>
      <c r="P323" s="35">
        <f>SUMIFS(СВЦЭМ!$I$34:$I$777,СВЦЭМ!$A$34:$A$777,$A323,СВЦЭМ!$B$33:$B$776,P$296)+'СЕТ СН'!$F$13</f>
        <v>0</v>
      </c>
      <c r="Q323" s="35">
        <f>SUMIFS(СВЦЭМ!$I$34:$I$777,СВЦЭМ!$A$34:$A$777,$A323,СВЦЭМ!$B$33:$B$776,Q$296)+'СЕТ СН'!$F$13</f>
        <v>0</v>
      </c>
      <c r="R323" s="35">
        <f>SUMIFS(СВЦЭМ!$I$34:$I$777,СВЦЭМ!$A$34:$A$777,$A323,СВЦЭМ!$B$33:$B$776,R$296)+'СЕТ СН'!$F$13</f>
        <v>0</v>
      </c>
      <c r="S323" s="35">
        <f>SUMIFS(СВЦЭМ!$I$34:$I$777,СВЦЭМ!$A$34:$A$777,$A323,СВЦЭМ!$B$33:$B$776,S$296)+'СЕТ СН'!$F$13</f>
        <v>0</v>
      </c>
      <c r="T323" s="35">
        <f>SUMIFS(СВЦЭМ!$I$34:$I$777,СВЦЭМ!$A$34:$A$777,$A323,СВЦЭМ!$B$33:$B$776,T$296)+'СЕТ СН'!$F$13</f>
        <v>0</v>
      </c>
      <c r="U323" s="35">
        <f>SUMIFS(СВЦЭМ!$I$34:$I$777,СВЦЭМ!$A$34:$A$777,$A323,СВЦЭМ!$B$33:$B$776,U$296)+'СЕТ СН'!$F$13</f>
        <v>0</v>
      </c>
      <c r="V323" s="35">
        <f>SUMIFS(СВЦЭМ!$I$34:$I$777,СВЦЭМ!$A$34:$A$777,$A323,СВЦЭМ!$B$33:$B$776,V$296)+'СЕТ СН'!$F$13</f>
        <v>0</v>
      </c>
      <c r="W323" s="35">
        <f>SUMIFS(СВЦЭМ!$I$34:$I$777,СВЦЭМ!$A$34:$A$777,$A323,СВЦЭМ!$B$33:$B$776,W$296)+'СЕТ СН'!$F$13</f>
        <v>0</v>
      </c>
      <c r="X323" s="35">
        <f>SUMIFS(СВЦЭМ!$I$34:$I$777,СВЦЭМ!$A$34:$A$777,$A323,СВЦЭМ!$B$33:$B$776,X$296)+'СЕТ СН'!$F$13</f>
        <v>0</v>
      </c>
      <c r="Y323" s="35">
        <f>SUMIFS(СВЦЭМ!$I$34:$I$777,СВЦЭМ!$A$34:$A$777,$A323,СВЦЭМ!$B$33:$B$776,Y$296)+'СЕТ СН'!$F$13</f>
        <v>0</v>
      </c>
    </row>
    <row r="324" spans="1:27" ht="15.75" hidden="1" x14ac:dyDescent="0.2">
      <c r="A324" s="34">
        <f t="shared" si="8"/>
        <v>43613</v>
      </c>
      <c r="B324" s="35">
        <f>SUMIFS(СВЦЭМ!$I$34:$I$777,СВЦЭМ!$A$34:$A$777,$A324,СВЦЭМ!$B$33:$B$776,B$296)+'СЕТ СН'!$F$13</f>
        <v>0</v>
      </c>
      <c r="C324" s="35">
        <f>SUMIFS(СВЦЭМ!$I$34:$I$777,СВЦЭМ!$A$34:$A$777,$A324,СВЦЭМ!$B$33:$B$776,C$296)+'СЕТ СН'!$F$13</f>
        <v>0</v>
      </c>
      <c r="D324" s="35">
        <f>SUMIFS(СВЦЭМ!$I$34:$I$777,СВЦЭМ!$A$34:$A$777,$A324,СВЦЭМ!$B$33:$B$776,D$296)+'СЕТ СН'!$F$13</f>
        <v>0</v>
      </c>
      <c r="E324" s="35">
        <f>SUMIFS(СВЦЭМ!$I$34:$I$777,СВЦЭМ!$A$34:$A$777,$A324,СВЦЭМ!$B$33:$B$776,E$296)+'СЕТ СН'!$F$13</f>
        <v>0</v>
      </c>
      <c r="F324" s="35">
        <f>SUMIFS(СВЦЭМ!$I$34:$I$777,СВЦЭМ!$A$34:$A$777,$A324,СВЦЭМ!$B$33:$B$776,F$296)+'СЕТ СН'!$F$13</f>
        <v>0</v>
      </c>
      <c r="G324" s="35">
        <f>SUMIFS(СВЦЭМ!$I$34:$I$777,СВЦЭМ!$A$34:$A$777,$A324,СВЦЭМ!$B$33:$B$776,G$296)+'СЕТ СН'!$F$13</f>
        <v>0</v>
      </c>
      <c r="H324" s="35">
        <f>SUMIFS(СВЦЭМ!$I$34:$I$777,СВЦЭМ!$A$34:$A$777,$A324,СВЦЭМ!$B$33:$B$776,H$296)+'СЕТ СН'!$F$13</f>
        <v>0</v>
      </c>
      <c r="I324" s="35">
        <f>SUMIFS(СВЦЭМ!$I$34:$I$777,СВЦЭМ!$A$34:$A$777,$A324,СВЦЭМ!$B$33:$B$776,I$296)+'СЕТ СН'!$F$13</f>
        <v>0</v>
      </c>
      <c r="J324" s="35">
        <f>SUMIFS(СВЦЭМ!$I$34:$I$777,СВЦЭМ!$A$34:$A$777,$A324,СВЦЭМ!$B$33:$B$776,J$296)+'СЕТ СН'!$F$13</f>
        <v>0</v>
      </c>
      <c r="K324" s="35">
        <f>SUMIFS(СВЦЭМ!$I$34:$I$777,СВЦЭМ!$A$34:$A$777,$A324,СВЦЭМ!$B$33:$B$776,K$296)+'СЕТ СН'!$F$13</f>
        <v>0</v>
      </c>
      <c r="L324" s="35">
        <f>SUMIFS(СВЦЭМ!$I$34:$I$777,СВЦЭМ!$A$34:$A$777,$A324,СВЦЭМ!$B$33:$B$776,L$296)+'СЕТ СН'!$F$13</f>
        <v>0</v>
      </c>
      <c r="M324" s="35">
        <f>SUMIFS(СВЦЭМ!$I$34:$I$777,СВЦЭМ!$A$34:$A$777,$A324,СВЦЭМ!$B$33:$B$776,M$296)+'СЕТ СН'!$F$13</f>
        <v>0</v>
      </c>
      <c r="N324" s="35">
        <f>SUMIFS(СВЦЭМ!$I$34:$I$777,СВЦЭМ!$A$34:$A$777,$A324,СВЦЭМ!$B$33:$B$776,N$296)+'СЕТ СН'!$F$13</f>
        <v>0</v>
      </c>
      <c r="O324" s="35">
        <f>SUMIFS(СВЦЭМ!$I$34:$I$777,СВЦЭМ!$A$34:$A$777,$A324,СВЦЭМ!$B$33:$B$776,O$296)+'СЕТ СН'!$F$13</f>
        <v>0</v>
      </c>
      <c r="P324" s="35">
        <f>SUMIFS(СВЦЭМ!$I$34:$I$777,СВЦЭМ!$A$34:$A$777,$A324,СВЦЭМ!$B$33:$B$776,P$296)+'СЕТ СН'!$F$13</f>
        <v>0</v>
      </c>
      <c r="Q324" s="35">
        <f>SUMIFS(СВЦЭМ!$I$34:$I$777,СВЦЭМ!$A$34:$A$777,$A324,СВЦЭМ!$B$33:$B$776,Q$296)+'СЕТ СН'!$F$13</f>
        <v>0</v>
      </c>
      <c r="R324" s="35">
        <f>SUMIFS(СВЦЭМ!$I$34:$I$777,СВЦЭМ!$A$34:$A$777,$A324,СВЦЭМ!$B$33:$B$776,R$296)+'СЕТ СН'!$F$13</f>
        <v>0</v>
      </c>
      <c r="S324" s="35">
        <f>SUMIFS(СВЦЭМ!$I$34:$I$777,СВЦЭМ!$A$34:$A$777,$A324,СВЦЭМ!$B$33:$B$776,S$296)+'СЕТ СН'!$F$13</f>
        <v>0</v>
      </c>
      <c r="T324" s="35">
        <f>SUMIFS(СВЦЭМ!$I$34:$I$777,СВЦЭМ!$A$34:$A$777,$A324,СВЦЭМ!$B$33:$B$776,T$296)+'СЕТ СН'!$F$13</f>
        <v>0</v>
      </c>
      <c r="U324" s="35">
        <f>SUMIFS(СВЦЭМ!$I$34:$I$777,СВЦЭМ!$A$34:$A$777,$A324,СВЦЭМ!$B$33:$B$776,U$296)+'СЕТ СН'!$F$13</f>
        <v>0</v>
      </c>
      <c r="V324" s="35">
        <f>SUMIFS(СВЦЭМ!$I$34:$I$777,СВЦЭМ!$A$34:$A$777,$A324,СВЦЭМ!$B$33:$B$776,V$296)+'СЕТ СН'!$F$13</f>
        <v>0</v>
      </c>
      <c r="W324" s="35">
        <f>SUMIFS(СВЦЭМ!$I$34:$I$777,СВЦЭМ!$A$34:$A$777,$A324,СВЦЭМ!$B$33:$B$776,W$296)+'СЕТ СН'!$F$13</f>
        <v>0</v>
      </c>
      <c r="X324" s="35">
        <f>SUMIFS(СВЦЭМ!$I$34:$I$777,СВЦЭМ!$A$34:$A$777,$A324,СВЦЭМ!$B$33:$B$776,X$296)+'СЕТ СН'!$F$13</f>
        <v>0</v>
      </c>
      <c r="Y324" s="35">
        <f>SUMIFS(СВЦЭМ!$I$34:$I$777,СВЦЭМ!$A$34:$A$777,$A324,СВЦЭМ!$B$33:$B$776,Y$296)+'СЕТ СН'!$F$13</f>
        <v>0</v>
      </c>
    </row>
    <row r="325" spans="1:27" ht="15.75" hidden="1" x14ac:dyDescent="0.2">
      <c r="A325" s="34">
        <f t="shared" si="8"/>
        <v>43614</v>
      </c>
      <c r="B325" s="35">
        <f>SUMIFS(СВЦЭМ!$I$34:$I$777,СВЦЭМ!$A$34:$A$777,$A325,СВЦЭМ!$B$33:$B$776,B$296)+'СЕТ СН'!$F$13</f>
        <v>0</v>
      </c>
      <c r="C325" s="35">
        <f>SUMIFS(СВЦЭМ!$I$34:$I$777,СВЦЭМ!$A$34:$A$777,$A325,СВЦЭМ!$B$33:$B$776,C$296)+'СЕТ СН'!$F$13</f>
        <v>0</v>
      </c>
      <c r="D325" s="35">
        <f>SUMIFS(СВЦЭМ!$I$34:$I$777,СВЦЭМ!$A$34:$A$777,$A325,СВЦЭМ!$B$33:$B$776,D$296)+'СЕТ СН'!$F$13</f>
        <v>0</v>
      </c>
      <c r="E325" s="35">
        <f>SUMIFS(СВЦЭМ!$I$34:$I$777,СВЦЭМ!$A$34:$A$777,$A325,СВЦЭМ!$B$33:$B$776,E$296)+'СЕТ СН'!$F$13</f>
        <v>0</v>
      </c>
      <c r="F325" s="35">
        <f>SUMIFS(СВЦЭМ!$I$34:$I$777,СВЦЭМ!$A$34:$A$777,$A325,СВЦЭМ!$B$33:$B$776,F$296)+'СЕТ СН'!$F$13</f>
        <v>0</v>
      </c>
      <c r="G325" s="35">
        <f>SUMIFS(СВЦЭМ!$I$34:$I$777,СВЦЭМ!$A$34:$A$777,$A325,СВЦЭМ!$B$33:$B$776,G$296)+'СЕТ СН'!$F$13</f>
        <v>0</v>
      </c>
      <c r="H325" s="35">
        <f>SUMIFS(СВЦЭМ!$I$34:$I$777,СВЦЭМ!$A$34:$A$777,$A325,СВЦЭМ!$B$33:$B$776,H$296)+'СЕТ СН'!$F$13</f>
        <v>0</v>
      </c>
      <c r="I325" s="35">
        <f>SUMIFS(СВЦЭМ!$I$34:$I$777,СВЦЭМ!$A$34:$A$777,$A325,СВЦЭМ!$B$33:$B$776,I$296)+'СЕТ СН'!$F$13</f>
        <v>0</v>
      </c>
      <c r="J325" s="35">
        <f>SUMIFS(СВЦЭМ!$I$34:$I$777,СВЦЭМ!$A$34:$A$777,$A325,СВЦЭМ!$B$33:$B$776,J$296)+'СЕТ СН'!$F$13</f>
        <v>0</v>
      </c>
      <c r="K325" s="35">
        <f>SUMIFS(СВЦЭМ!$I$34:$I$777,СВЦЭМ!$A$34:$A$777,$A325,СВЦЭМ!$B$33:$B$776,K$296)+'СЕТ СН'!$F$13</f>
        <v>0</v>
      </c>
      <c r="L325" s="35">
        <f>SUMIFS(СВЦЭМ!$I$34:$I$777,СВЦЭМ!$A$34:$A$777,$A325,СВЦЭМ!$B$33:$B$776,L$296)+'СЕТ СН'!$F$13</f>
        <v>0</v>
      </c>
      <c r="M325" s="35">
        <f>SUMIFS(СВЦЭМ!$I$34:$I$777,СВЦЭМ!$A$34:$A$777,$A325,СВЦЭМ!$B$33:$B$776,M$296)+'СЕТ СН'!$F$13</f>
        <v>0</v>
      </c>
      <c r="N325" s="35">
        <f>SUMIFS(СВЦЭМ!$I$34:$I$777,СВЦЭМ!$A$34:$A$777,$A325,СВЦЭМ!$B$33:$B$776,N$296)+'СЕТ СН'!$F$13</f>
        <v>0</v>
      </c>
      <c r="O325" s="35">
        <f>SUMIFS(СВЦЭМ!$I$34:$I$777,СВЦЭМ!$A$34:$A$777,$A325,СВЦЭМ!$B$33:$B$776,O$296)+'СЕТ СН'!$F$13</f>
        <v>0</v>
      </c>
      <c r="P325" s="35">
        <f>SUMIFS(СВЦЭМ!$I$34:$I$777,СВЦЭМ!$A$34:$A$777,$A325,СВЦЭМ!$B$33:$B$776,P$296)+'СЕТ СН'!$F$13</f>
        <v>0</v>
      </c>
      <c r="Q325" s="35">
        <f>SUMIFS(СВЦЭМ!$I$34:$I$777,СВЦЭМ!$A$34:$A$777,$A325,СВЦЭМ!$B$33:$B$776,Q$296)+'СЕТ СН'!$F$13</f>
        <v>0</v>
      </c>
      <c r="R325" s="35">
        <f>SUMIFS(СВЦЭМ!$I$34:$I$777,СВЦЭМ!$A$34:$A$777,$A325,СВЦЭМ!$B$33:$B$776,R$296)+'СЕТ СН'!$F$13</f>
        <v>0</v>
      </c>
      <c r="S325" s="35">
        <f>SUMIFS(СВЦЭМ!$I$34:$I$777,СВЦЭМ!$A$34:$A$777,$A325,СВЦЭМ!$B$33:$B$776,S$296)+'СЕТ СН'!$F$13</f>
        <v>0</v>
      </c>
      <c r="T325" s="35">
        <f>SUMIFS(СВЦЭМ!$I$34:$I$777,СВЦЭМ!$A$34:$A$777,$A325,СВЦЭМ!$B$33:$B$776,T$296)+'СЕТ СН'!$F$13</f>
        <v>0</v>
      </c>
      <c r="U325" s="35">
        <f>SUMIFS(СВЦЭМ!$I$34:$I$777,СВЦЭМ!$A$34:$A$777,$A325,СВЦЭМ!$B$33:$B$776,U$296)+'СЕТ СН'!$F$13</f>
        <v>0</v>
      </c>
      <c r="V325" s="35">
        <f>SUMIFS(СВЦЭМ!$I$34:$I$777,СВЦЭМ!$A$34:$A$777,$A325,СВЦЭМ!$B$33:$B$776,V$296)+'СЕТ СН'!$F$13</f>
        <v>0</v>
      </c>
      <c r="W325" s="35">
        <f>SUMIFS(СВЦЭМ!$I$34:$I$777,СВЦЭМ!$A$34:$A$777,$A325,СВЦЭМ!$B$33:$B$776,W$296)+'СЕТ СН'!$F$13</f>
        <v>0</v>
      </c>
      <c r="X325" s="35">
        <f>SUMIFS(СВЦЭМ!$I$34:$I$777,СВЦЭМ!$A$34:$A$777,$A325,СВЦЭМ!$B$33:$B$776,X$296)+'СЕТ СН'!$F$13</f>
        <v>0</v>
      </c>
      <c r="Y325" s="35">
        <f>SUMIFS(СВЦЭМ!$I$34:$I$777,СВЦЭМ!$A$34:$A$777,$A325,СВЦЭМ!$B$33:$B$776,Y$296)+'СЕТ СН'!$F$13</f>
        <v>0</v>
      </c>
    </row>
    <row r="326" spans="1:27" ht="15.75" hidden="1" x14ac:dyDescent="0.2">
      <c r="A326" s="34">
        <f t="shared" si="8"/>
        <v>43615</v>
      </c>
      <c r="B326" s="35">
        <f>SUMIFS(СВЦЭМ!$I$34:$I$777,СВЦЭМ!$A$34:$A$777,$A326,СВЦЭМ!$B$33:$B$776,B$296)+'СЕТ СН'!$F$13</f>
        <v>0</v>
      </c>
      <c r="C326" s="35">
        <f>SUMIFS(СВЦЭМ!$I$34:$I$777,СВЦЭМ!$A$34:$A$777,$A326,СВЦЭМ!$B$33:$B$776,C$296)+'СЕТ СН'!$F$13</f>
        <v>0</v>
      </c>
      <c r="D326" s="35">
        <f>SUMIFS(СВЦЭМ!$I$34:$I$777,СВЦЭМ!$A$34:$A$777,$A326,СВЦЭМ!$B$33:$B$776,D$296)+'СЕТ СН'!$F$13</f>
        <v>0</v>
      </c>
      <c r="E326" s="35">
        <f>SUMIFS(СВЦЭМ!$I$34:$I$777,СВЦЭМ!$A$34:$A$777,$A326,СВЦЭМ!$B$33:$B$776,E$296)+'СЕТ СН'!$F$13</f>
        <v>0</v>
      </c>
      <c r="F326" s="35">
        <f>SUMIFS(СВЦЭМ!$I$34:$I$777,СВЦЭМ!$A$34:$A$777,$A326,СВЦЭМ!$B$33:$B$776,F$296)+'СЕТ СН'!$F$13</f>
        <v>0</v>
      </c>
      <c r="G326" s="35">
        <f>SUMIFS(СВЦЭМ!$I$34:$I$777,СВЦЭМ!$A$34:$A$777,$A326,СВЦЭМ!$B$33:$B$776,G$296)+'СЕТ СН'!$F$13</f>
        <v>0</v>
      </c>
      <c r="H326" s="35">
        <f>SUMIFS(СВЦЭМ!$I$34:$I$777,СВЦЭМ!$A$34:$A$777,$A326,СВЦЭМ!$B$33:$B$776,H$296)+'СЕТ СН'!$F$13</f>
        <v>0</v>
      </c>
      <c r="I326" s="35">
        <f>SUMIFS(СВЦЭМ!$I$34:$I$777,СВЦЭМ!$A$34:$A$777,$A326,СВЦЭМ!$B$33:$B$776,I$296)+'СЕТ СН'!$F$13</f>
        <v>0</v>
      </c>
      <c r="J326" s="35">
        <f>SUMIFS(СВЦЭМ!$I$34:$I$777,СВЦЭМ!$A$34:$A$777,$A326,СВЦЭМ!$B$33:$B$776,J$296)+'СЕТ СН'!$F$13</f>
        <v>0</v>
      </c>
      <c r="K326" s="35">
        <f>SUMIFS(СВЦЭМ!$I$34:$I$777,СВЦЭМ!$A$34:$A$777,$A326,СВЦЭМ!$B$33:$B$776,K$296)+'СЕТ СН'!$F$13</f>
        <v>0</v>
      </c>
      <c r="L326" s="35">
        <f>SUMIFS(СВЦЭМ!$I$34:$I$777,СВЦЭМ!$A$34:$A$777,$A326,СВЦЭМ!$B$33:$B$776,L$296)+'СЕТ СН'!$F$13</f>
        <v>0</v>
      </c>
      <c r="M326" s="35">
        <f>SUMIFS(СВЦЭМ!$I$34:$I$777,СВЦЭМ!$A$34:$A$777,$A326,СВЦЭМ!$B$33:$B$776,M$296)+'СЕТ СН'!$F$13</f>
        <v>0</v>
      </c>
      <c r="N326" s="35">
        <f>SUMIFS(СВЦЭМ!$I$34:$I$777,СВЦЭМ!$A$34:$A$777,$A326,СВЦЭМ!$B$33:$B$776,N$296)+'СЕТ СН'!$F$13</f>
        <v>0</v>
      </c>
      <c r="O326" s="35">
        <f>SUMIFS(СВЦЭМ!$I$34:$I$777,СВЦЭМ!$A$34:$A$777,$A326,СВЦЭМ!$B$33:$B$776,O$296)+'СЕТ СН'!$F$13</f>
        <v>0</v>
      </c>
      <c r="P326" s="35">
        <f>SUMIFS(СВЦЭМ!$I$34:$I$777,СВЦЭМ!$A$34:$A$777,$A326,СВЦЭМ!$B$33:$B$776,P$296)+'СЕТ СН'!$F$13</f>
        <v>0</v>
      </c>
      <c r="Q326" s="35">
        <f>SUMIFS(СВЦЭМ!$I$34:$I$777,СВЦЭМ!$A$34:$A$777,$A326,СВЦЭМ!$B$33:$B$776,Q$296)+'СЕТ СН'!$F$13</f>
        <v>0</v>
      </c>
      <c r="R326" s="35">
        <f>SUMIFS(СВЦЭМ!$I$34:$I$777,СВЦЭМ!$A$34:$A$777,$A326,СВЦЭМ!$B$33:$B$776,R$296)+'СЕТ СН'!$F$13</f>
        <v>0</v>
      </c>
      <c r="S326" s="35">
        <f>SUMIFS(СВЦЭМ!$I$34:$I$777,СВЦЭМ!$A$34:$A$777,$A326,СВЦЭМ!$B$33:$B$776,S$296)+'СЕТ СН'!$F$13</f>
        <v>0</v>
      </c>
      <c r="T326" s="35">
        <f>SUMIFS(СВЦЭМ!$I$34:$I$777,СВЦЭМ!$A$34:$A$777,$A326,СВЦЭМ!$B$33:$B$776,T$296)+'СЕТ СН'!$F$13</f>
        <v>0</v>
      </c>
      <c r="U326" s="35">
        <f>SUMIFS(СВЦЭМ!$I$34:$I$777,СВЦЭМ!$A$34:$A$777,$A326,СВЦЭМ!$B$33:$B$776,U$296)+'СЕТ СН'!$F$13</f>
        <v>0</v>
      </c>
      <c r="V326" s="35">
        <f>SUMIFS(СВЦЭМ!$I$34:$I$777,СВЦЭМ!$A$34:$A$777,$A326,СВЦЭМ!$B$33:$B$776,V$296)+'СЕТ СН'!$F$13</f>
        <v>0</v>
      </c>
      <c r="W326" s="35">
        <f>SUMIFS(СВЦЭМ!$I$34:$I$777,СВЦЭМ!$A$34:$A$777,$A326,СВЦЭМ!$B$33:$B$776,W$296)+'СЕТ СН'!$F$13</f>
        <v>0</v>
      </c>
      <c r="X326" s="35">
        <f>SUMIFS(СВЦЭМ!$I$34:$I$777,СВЦЭМ!$A$34:$A$777,$A326,СВЦЭМ!$B$33:$B$776,X$296)+'СЕТ СН'!$F$13</f>
        <v>0</v>
      </c>
      <c r="Y326" s="35">
        <f>SUMIFS(СВЦЭМ!$I$34:$I$777,СВЦЭМ!$A$34:$A$777,$A326,СВЦЭМ!$B$33:$B$776,Y$296)+'СЕТ СН'!$F$13</f>
        <v>0</v>
      </c>
    </row>
    <row r="327" spans="1:27" ht="15.75" hidden="1" x14ac:dyDescent="0.2">
      <c r="A327" s="34">
        <f t="shared" si="8"/>
        <v>43616</v>
      </c>
      <c r="B327" s="35">
        <f>SUMIFS(СВЦЭМ!$I$34:$I$777,СВЦЭМ!$A$34:$A$777,$A327,СВЦЭМ!$B$33:$B$776,B$296)+'СЕТ СН'!$F$13</f>
        <v>0</v>
      </c>
      <c r="C327" s="35">
        <f>SUMIFS(СВЦЭМ!$I$34:$I$777,СВЦЭМ!$A$34:$A$777,$A327,СВЦЭМ!$B$33:$B$776,C$296)+'СЕТ СН'!$F$13</f>
        <v>0</v>
      </c>
      <c r="D327" s="35">
        <f>SUMIFS(СВЦЭМ!$I$34:$I$777,СВЦЭМ!$A$34:$A$777,$A327,СВЦЭМ!$B$33:$B$776,D$296)+'СЕТ СН'!$F$13</f>
        <v>0</v>
      </c>
      <c r="E327" s="35">
        <f>SUMIFS(СВЦЭМ!$I$34:$I$777,СВЦЭМ!$A$34:$A$777,$A327,СВЦЭМ!$B$33:$B$776,E$296)+'СЕТ СН'!$F$13</f>
        <v>0</v>
      </c>
      <c r="F327" s="35">
        <f>SUMIFS(СВЦЭМ!$I$34:$I$777,СВЦЭМ!$A$34:$A$777,$A327,СВЦЭМ!$B$33:$B$776,F$296)+'СЕТ СН'!$F$13</f>
        <v>0</v>
      </c>
      <c r="G327" s="35">
        <f>SUMIFS(СВЦЭМ!$I$34:$I$777,СВЦЭМ!$A$34:$A$777,$A327,СВЦЭМ!$B$33:$B$776,G$296)+'СЕТ СН'!$F$13</f>
        <v>0</v>
      </c>
      <c r="H327" s="35">
        <f>SUMIFS(СВЦЭМ!$I$34:$I$777,СВЦЭМ!$A$34:$A$777,$A327,СВЦЭМ!$B$33:$B$776,H$296)+'СЕТ СН'!$F$13</f>
        <v>0</v>
      </c>
      <c r="I327" s="35">
        <f>SUMIFS(СВЦЭМ!$I$34:$I$777,СВЦЭМ!$A$34:$A$777,$A327,СВЦЭМ!$B$33:$B$776,I$296)+'СЕТ СН'!$F$13</f>
        <v>0</v>
      </c>
      <c r="J327" s="35">
        <f>SUMIFS(СВЦЭМ!$I$34:$I$777,СВЦЭМ!$A$34:$A$777,$A327,СВЦЭМ!$B$33:$B$776,J$296)+'СЕТ СН'!$F$13</f>
        <v>0</v>
      </c>
      <c r="K327" s="35">
        <f>SUMIFS(СВЦЭМ!$I$34:$I$777,СВЦЭМ!$A$34:$A$777,$A327,СВЦЭМ!$B$33:$B$776,K$296)+'СЕТ СН'!$F$13</f>
        <v>0</v>
      </c>
      <c r="L327" s="35">
        <f>SUMIFS(СВЦЭМ!$I$34:$I$777,СВЦЭМ!$A$34:$A$777,$A327,СВЦЭМ!$B$33:$B$776,L$296)+'СЕТ СН'!$F$13</f>
        <v>0</v>
      </c>
      <c r="M327" s="35">
        <f>SUMIFS(СВЦЭМ!$I$34:$I$777,СВЦЭМ!$A$34:$A$777,$A327,СВЦЭМ!$B$33:$B$776,M$296)+'СЕТ СН'!$F$13</f>
        <v>0</v>
      </c>
      <c r="N327" s="35">
        <f>SUMIFS(СВЦЭМ!$I$34:$I$777,СВЦЭМ!$A$34:$A$777,$A327,СВЦЭМ!$B$33:$B$776,N$296)+'СЕТ СН'!$F$13</f>
        <v>0</v>
      </c>
      <c r="O327" s="35">
        <f>SUMIFS(СВЦЭМ!$I$34:$I$777,СВЦЭМ!$A$34:$A$777,$A327,СВЦЭМ!$B$33:$B$776,O$296)+'СЕТ СН'!$F$13</f>
        <v>0</v>
      </c>
      <c r="P327" s="35">
        <f>SUMIFS(СВЦЭМ!$I$34:$I$777,СВЦЭМ!$A$34:$A$777,$A327,СВЦЭМ!$B$33:$B$776,P$296)+'СЕТ СН'!$F$13</f>
        <v>0</v>
      </c>
      <c r="Q327" s="35">
        <f>SUMIFS(СВЦЭМ!$I$34:$I$777,СВЦЭМ!$A$34:$A$777,$A327,СВЦЭМ!$B$33:$B$776,Q$296)+'СЕТ СН'!$F$13</f>
        <v>0</v>
      </c>
      <c r="R327" s="35">
        <f>SUMIFS(СВЦЭМ!$I$34:$I$777,СВЦЭМ!$A$34:$A$777,$A327,СВЦЭМ!$B$33:$B$776,R$296)+'СЕТ СН'!$F$13</f>
        <v>0</v>
      </c>
      <c r="S327" s="35">
        <f>SUMIFS(СВЦЭМ!$I$34:$I$777,СВЦЭМ!$A$34:$A$777,$A327,СВЦЭМ!$B$33:$B$776,S$296)+'СЕТ СН'!$F$13</f>
        <v>0</v>
      </c>
      <c r="T327" s="35">
        <f>SUMIFS(СВЦЭМ!$I$34:$I$777,СВЦЭМ!$A$34:$A$777,$A327,СВЦЭМ!$B$33:$B$776,T$296)+'СЕТ СН'!$F$13</f>
        <v>0</v>
      </c>
      <c r="U327" s="35">
        <f>SUMIFS(СВЦЭМ!$I$34:$I$777,СВЦЭМ!$A$34:$A$777,$A327,СВЦЭМ!$B$33:$B$776,U$296)+'СЕТ СН'!$F$13</f>
        <v>0</v>
      </c>
      <c r="V327" s="35">
        <f>SUMIFS(СВЦЭМ!$I$34:$I$777,СВЦЭМ!$A$34:$A$777,$A327,СВЦЭМ!$B$33:$B$776,V$296)+'СЕТ СН'!$F$13</f>
        <v>0</v>
      </c>
      <c r="W327" s="35">
        <f>SUMIFS(СВЦЭМ!$I$34:$I$777,СВЦЭМ!$A$34:$A$777,$A327,СВЦЭМ!$B$33:$B$776,W$296)+'СЕТ СН'!$F$13</f>
        <v>0</v>
      </c>
      <c r="X327" s="35">
        <f>SUMIFS(СВЦЭМ!$I$34:$I$777,СВЦЭМ!$A$34:$A$777,$A327,СВЦЭМ!$B$33:$B$776,X$296)+'СЕТ СН'!$F$13</f>
        <v>0</v>
      </c>
      <c r="Y327" s="35">
        <f>SUMIFS(СВЦЭМ!$I$34:$I$777,СВЦЭМ!$A$34:$A$777,$A327,СВЦЭМ!$B$33:$B$776,Y$296)+'СЕТ СН'!$F$13</f>
        <v>0</v>
      </c>
    </row>
    <row r="328" spans="1:27" ht="15.75" hidden="1" x14ac:dyDescent="0.2">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spans="1:27" ht="12.75" hidden="1" customHeight="1" x14ac:dyDescent="0.2">
      <c r="A329" s="130" t="s">
        <v>7</v>
      </c>
      <c r="B329" s="124" t="s">
        <v>119</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31"/>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5" customFormat="1" ht="12.75" hidden="1" customHeight="1" x14ac:dyDescent="0.2">
      <c r="A331" s="132"/>
      <c r="B331" s="33">
        <v>1</v>
      </c>
      <c r="C331" s="33">
        <v>2</v>
      </c>
      <c r="D331" s="33">
        <v>3</v>
      </c>
      <c r="E331" s="33">
        <v>4</v>
      </c>
      <c r="F331" s="33">
        <v>5</v>
      </c>
      <c r="G331" s="33">
        <v>6</v>
      </c>
      <c r="H331" s="33">
        <v>7</v>
      </c>
      <c r="I331" s="33">
        <v>8</v>
      </c>
      <c r="J331" s="33">
        <v>9</v>
      </c>
      <c r="K331" s="33">
        <v>10</v>
      </c>
      <c r="L331" s="33">
        <v>11</v>
      </c>
      <c r="M331" s="33">
        <v>12</v>
      </c>
      <c r="N331" s="33">
        <v>13</v>
      </c>
      <c r="O331" s="33">
        <v>14</v>
      </c>
      <c r="P331" s="33">
        <v>15</v>
      </c>
      <c r="Q331" s="33">
        <v>16</v>
      </c>
      <c r="R331" s="33">
        <v>17</v>
      </c>
      <c r="S331" s="33">
        <v>18</v>
      </c>
      <c r="T331" s="33">
        <v>19</v>
      </c>
      <c r="U331" s="33">
        <v>20</v>
      </c>
      <c r="V331" s="33">
        <v>21</v>
      </c>
      <c r="W331" s="33">
        <v>22</v>
      </c>
      <c r="X331" s="33">
        <v>23</v>
      </c>
      <c r="Y331" s="33">
        <v>24</v>
      </c>
    </row>
    <row r="332" spans="1:27" ht="15.75" hidden="1" customHeight="1" x14ac:dyDescent="0.2">
      <c r="A332" s="34" t="str">
        <f>A297</f>
        <v>01.05.2019</v>
      </c>
      <c r="B332" s="35">
        <f>SUMIFS(СВЦЭМ!$J$34:$J$777,СВЦЭМ!$A$34:$A$777,$A332,СВЦЭМ!$B$33:$B$776,B$331)+'СЕТ СН'!$F$13</f>
        <v>0</v>
      </c>
      <c r="C332" s="35">
        <f>SUMIFS(СВЦЭМ!$J$34:$J$777,СВЦЭМ!$A$34:$A$777,$A332,СВЦЭМ!$B$33:$B$776,C$331)+'СЕТ СН'!$F$13</f>
        <v>0</v>
      </c>
      <c r="D332" s="35">
        <f>SUMIFS(СВЦЭМ!$J$34:$J$777,СВЦЭМ!$A$34:$A$777,$A332,СВЦЭМ!$B$33:$B$776,D$331)+'СЕТ СН'!$F$13</f>
        <v>0</v>
      </c>
      <c r="E332" s="35">
        <f>SUMIFS(СВЦЭМ!$J$34:$J$777,СВЦЭМ!$A$34:$A$777,$A332,СВЦЭМ!$B$33:$B$776,E$331)+'СЕТ СН'!$F$13</f>
        <v>0</v>
      </c>
      <c r="F332" s="35">
        <f>SUMIFS(СВЦЭМ!$J$34:$J$777,СВЦЭМ!$A$34:$A$777,$A332,СВЦЭМ!$B$33:$B$776,F$331)+'СЕТ СН'!$F$13</f>
        <v>0</v>
      </c>
      <c r="G332" s="35">
        <f>SUMIFS(СВЦЭМ!$J$34:$J$777,СВЦЭМ!$A$34:$A$777,$A332,СВЦЭМ!$B$33:$B$776,G$331)+'СЕТ СН'!$F$13</f>
        <v>0</v>
      </c>
      <c r="H332" s="35">
        <f>SUMIFS(СВЦЭМ!$J$34:$J$777,СВЦЭМ!$A$34:$A$777,$A332,СВЦЭМ!$B$33:$B$776,H$331)+'СЕТ СН'!$F$13</f>
        <v>0</v>
      </c>
      <c r="I332" s="35">
        <f>SUMIFS(СВЦЭМ!$J$34:$J$777,СВЦЭМ!$A$34:$A$777,$A332,СВЦЭМ!$B$33:$B$776,I$331)+'СЕТ СН'!$F$13</f>
        <v>0</v>
      </c>
      <c r="J332" s="35">
        <f>SUMIFS(СВЦЭМ!$J$34:$J$777,СВЦЭМ!$A$34:$A$777,$A332,СВЦЭМ!$B$33:$B$776,J$331)+'СЕТ СН'!$F$13</f>
        <v>0</v>
      </c>
      <c r="K332" s="35">
        <f>SUMIFS(СВЦЭМ!$J$34:$J$777,СВЦЭМ!$A$34:$A$777,$A332,СВЦЭМ!$B$33:$B$776,K$331)+'СЕТ СН'!$F$13</f>
        <v>0</v>
      </c>
      <c r="L332" s="35">
        <f>SUMIFS(СВЦЭМ!$J$34:$J$777,СВЦЭМ!$A$34:$A$777,$A332,СВЦЭМ!$B$33:$B$776,L$331)+'СЕТ СН'!$F$13</f>
        <v>0</v>
      </c>
      <c r="M332" s="35">
        <f>SUMIFS(СВЦЭМ!$J$34:$J$777,СВЦЭМ!$A$34:$A$777,$A332,СВЦЭМ!$B$33:$B$776,M$331)+'СЕТ СН'!$F$13</f>
        <v>0</v>
      </c>
      <c r="N332" s="35">
        <f>SUMIFS(СВЦЭМ!$J$34:$J$777,СВЦЭМ!$A$34:$A$777,$A332,СВЦЭМ!$B$33:$B$776,N$331)+'СЕТ СН'!$F$13</f>
        <v>0</v>
      </c>
      <c r="O332" s="35">
        <f>SUMIFS(СВЦЭМ!$J$34:$J$777,СВЦЭМ!$A$34:$A$777,$A332,СВЦЭМ!$B$33:$B$776,O$331)+'СЕТ СН'!$F$13</f>
        <v>0</v>
      </c>
      <c r="P332" s="35">
        <f>SUMIFS(СВЦЭМ!$J$34:$J$777,СВЦЭМ!$A$34:$A$777,$A332,СВЦЭМ!$B$33:$B$776,P$331)+'СЕТ СН'!$F$13</f>
        <v>0</v>
      </c>
      <c r="Q332" s="35">
        <f>SUMIFS(СВЦЭМ!$J$34:$J$777,СВЦЭМ!$A$34:$A$777,$A332,СВЦЭМ!$B$33:$B$776,Q$331)+'СЕТ СН'!$F$13</f>
        <v>0</v>
      </c>
      <c r="R332" s="35">
        <f>SUMIFS(СВЦЭМ!$J$34:$J$777,СВЦЭМ!$A$34:$A$777,$A332,СВЦЭМ!$B$33:$B$776,R$331)+'СЕТ СН'!$F$13</f>
        <v>0</v>
      </c>
      <c r="S332" s="35">
        <f>SUMIFS(СВЦЭМ!$J$34:$J$777,СВЦЭМ!$A$34:$A$777,$A332,СВЦЭМ!$B$33:$B$776,S$331)+'СЕТ СН'!$F$13</f>
        <v>0</v>
      </c>
      <c r="T332" s="35">
        <f>SUMIFS(СВЦЭМ!$J$34:$J$777,СВЦЭМ!$A$34:$A$777,$A332,СВЦЭМ!$B$33:$B$776,T$331)+'СЕТ СН'!$F$13</f>
        <v>0</v>
      </c>
      <c r="U332" s="35">
        <f>SUMIFS(СВЦЭМ!$J$34:$J$777,СВЦЭМ!$A$34:$A$777,$A332,СВЦЭМ!$B$33:$B$776,U$331)+'СЕТ СН'!$F$13</f>
        <v>0</v>
      </c>
      <c r="V332" s="35">
        <f>SUMIFS(СВЦЭМ!$J$34:$J$777,СВЦЭМ!$A$34:$A$777,$A332,СВЦЭМ!$B$33:$B$776,V$331)+'СЕТ СН'!$F$13</f>
        <v>0</v>
      </c>
      <c r="W332" s="35">
        <f>SUMIFS(СВЦЭМ!$J$34:$J$777,СВЦЭМ!$A$34:$A$777,$A332,СВЦЭМ!$B$33:$B$776,W$331)+'СЕТ СН'!$F$13</f>
        <v>0</v>
      </c>
      <c r="X332" s="35">
        <f>SUMIFS(СВЦЭМ!$J$34:$J$777,СВЦЭМ!$A$34:$A$777,$A332,СВЦЭМ!$B$33:$B$776,X$331)+'СЕТ СН'!$F$13</f>
        <v>0</v>
      </c>
      <c r="Y332" s="35">
        <f>SUMIFS(СВЦЭМ!$J$34:$J$777,СВЦЭМ!$A$34:$A$777,$A332,СВЦЭМ!$B$33:$B$776,Y$331)+'СЕТ СН'!$F$13</f>
        <v>0</v>
      </c>
      <c r="AA332" s="44"/>
    </row>
    <row r="333" spans="1:27" ht="15.75" hidden="1" x14ac:dyDescent="0.2">
      <c r="A333" s="34">
        <f>A332+1</f>
        <v>43587</v>
      </c>
      <c r="B333" s="35">
        <f>SUMIFS(СВЦЭМ!$J$34:$J$777,СВЦЭМ!$A$34:$A$777,$A333,СВЦЭМ!$B$33:$B$776,B$331)+'СЕТ СН'!$F$13</f>
        <v>0</v>
      </c>
      <c r="C333" s="35">
        <f>SUMIFS(СВЦЭМ!$J$34:$J$777,СВЦЭМ!$A$34:$A$777,$A333,СВЦЭМ!$B$33:$B$776,C$331)+'СЕТ СН'!$F$13</f>
        <v>0</v>
      </c>
      <c r="D333" s="35">
        <f>SUMIFS(СВЦЭМ!$J$34:$J$777,СВЦЭМ!$A$34:$A$777,$A333,СВЦЭМ!$B$33:$B$776,D$331)+'СЕТ СН'!$F$13</f>
        <v>0</v>
      </c>
      <c r="E333" s="35">
        <f>SUMIFS(СВЦЭМ!$J$34:$J$777,СВЦЭМ!$A$34:$A$777,$A333,СВЦЭМ!$B$33:$B$776,E$331)+'СЕТ СН'!$F$13</f>
        <v>0</v>
      </c>
      <c r="F333" s="35">
        <f>SUMIFS(СВЦЭМ!$J$34:$J$777,СВЦЭМ!$A$34:$A$777,$A333,СВЦЭМ!$B$33:$B$776,F$331)+'СЕТ СН'!$F$13</f>
        <v>0</v>
      </c>
      <c r="G333" s="35">
        <f>SUMIFS(СВЦЭМ!$J$34:$J$777,СВЦЭМ!$A$34:$A$777,$A333,СВЦЭМ!$B$33:$B$776,G$331)+'СЕТ СН'!$F$13</f>
        <v>0</v>
      </c>
      <c r="H333" s="35">
        <f>SUMIFS(СВЦЭМ!$J$34:$J$777,СВЦЭМ!$A$34:$A$777,$A333,СВЦЭМ!$B$33:$B$776,H$331)+'СЕТ СН'!$F$13</f>
        <v>0</v>
      </c>
      <c r="I333" s="35">
        <f>SUMIFS(СВЦЭМ!$J$34:$J$777,СВЦЭМ!$A$34:$A$777,$A333,СВЦЭМ!$B$33:$B$776,I$331)+'СЕТ СН'!$F$13</f>
        <v>0</v>
      </c>
      <c r="J333" s="35">
        <f>SUMIFS(СВЦЭМ!$J$34:$J$777,СВЦЭМ!$A$34:$A$777,$A333,СВЦЭМ!$B$33:$B$776,J$331)+'СЕТ СН'!$F$13</f>
        <v>0</v>
      </c>
      <c r="K333" s="35">
        <f>SUMIFS(СВЦЭМ!$J$34:$J$777,СВЦЭМ!$A$34:$A$777,$A333,СВЦЭМ!$B$33:$B$776,K$331)+'СЕТ СН'!$F$13</f>
        <v>0</v>
      </c>
      <c r="L333" s="35">
        <f>SUMIFS(СВЦЭМ!$J$34:$J$777,СВЦЭМ!$A$34:$A$777,$A333,СВЦЭМ!$B$33:$B$776,L$331)+'СЕТ СН'!$F$13</f>
        <v>0</v>
      </c>
      <c r="M333" s="35">
        <f>SUMIFS(СВЦЭМ!$J$34:$J$777,СВЦЭМ!$A$34:$A$777,$A333,СВЦЭМ!$B$33:$B$776,M$331)+'СЕТ СН'!$F$13</f>
        <v>0</v>
      </c>
      <c r="N333" s="35">
        <f>SUMIFS(СВЦЭМ!$J$34:$J$777,СВЦЭМ!$A$34:$A$777,$A333,СВЦЭМ!$B$33:$B$776,N$331)+'СЕТ СН'!$F$13</f>
        <v>0</v>
      </c>
      <c r="O333" s="35">
        <f>SUMIFS(СВЦЭМ!$J$34:$J$777,СВЦЭМ!$A$34:$A$777,$A333,СВЦЭМ!$B$33:$B$776,O$331)+'СЕТ СН'!$F$13</f>
        <v>0</v>
      </c>
      <c r="P333" s="35">
        <f>SUMIFS(СВЦЭМ!$J$34:$J$777,СВЦЭМ!$A$34:$A$777,$A333,СВЦЭМ!$B$33:$B$776,P$331)+'СЕТ СН'!$F$13</f>
        <v>0</v>
      </c>
      <c r="Q333" s="35">
        <f>SUMIFS(СВЦЭМ!$J$34:$J$777,СВЦЭМ!$A$34:$A$777,$A333,СВЦЭМ!$B$33:$B$776,Q$331)+'СЕТ СН'!$F$13</f>
        <v>0</v>
      </c>
      <c r="R333" s="35">
        <f>SUMIFS(СВЦЭМ!$J$34:$J$777,СВЦЭМ!$A$34:$A$777,$A333,СВЦЭМ!$B$33:$B$776,R$331)+'СЕТ СН'!$F$13</f>
        <v>0</v>
      </c>
      <c r="S333" s="35">
        <f>SUMIFS(СВЦЭМ!$J$34:$J$777,СВЦЭМ!$A$34:$A$777,$A333,СВЦЭМ!$B$33:$B$776,S$331)+'СЕТ СН'!$F$13</f>
        <v>0</v>
      </c>
      <c r="T333" s="35">
        <f>SUMIFS(СВЦЭМ!$J$34:$J$777,СВЦЭМ!$A$34:$A$777,$A333,СВЦЭМ!$B$33:$B$776,T$331)+'СЕТ СН'!$F$13</f>
        <v>0</v>
      </c>
      <c r="U333" s="35">
        <f>SUMIFS(СВЦЭМ!$J$34:$J$777,СВЦЭМ!$A$34:$A$777,$A333,СВЦЭМ!$B$33:$B$776,U$331)+'СЕТ СН'!$F$13</f>
        <v>0</v>
      </c>
      <c r="V333" s="35">
        <f>SUMIFS(СВЦЭМ!$J$34:$J$777,СВЦЭМ!$A$34:$A$777,$A333,СВЦЭМ!$B$33:$B$776,V$331)+'СЕТ СН'!$F$13</f>
        <v>0</v>
      </c>
      <c r="W333" s="35">
        <f>SUMIFS(СВЦЭМ!$J$34:$J$777,СВЦЭМ!$A$34:$A$777,$A333,СВЦЭМ!$B$33:$B$776,W$331)+'СЕТ СН'!$F$13</f>
        <v>0</v>
      </c>
      <c r="X333" s="35">
        <f>SUMIFS(СВЦЭМ!$J$34:$J$777,СВЦЭМ!$A$34:$A$777,$A333,СВЦЭМ!$B$33:$B$776,X$331)+'СЕТ СН'!$F$13</f>
        <v>0</v>
      </c>
      <c r="Y333" s="35">
        <f>SUMIFS(СВЦЭМ!$J$34:$J$777,СВЦЭМ!$A$34:$A$777,$A333,СВЦЭМ!$B$33:$B$776,Y$331)+'СЕТ СН'!$F$13</f>
        <v>0</v>
      </c>
    </row>
    <row r="334" spans="1:27" ht="15.75" hidden="1" x14ac:dyDescent="0.2">
      <c r="A334" s="34">
        <f t="shared" ref="A334:A362" si="9">A333+1</f>
        <v>43588</v>
      </c>
      <c r="B334" s="35">
        <f>SUMIFS(СВЦЭМ!$J$34:$J$777,СВЦЭМ!$A$34:$A$777,$A334,СВЦЭМ!$B$33:$B$776,B$331)+'СЕТ СН'!$F$13</f>
        <v>0</v>
      </c>
      <c r="C334" s="35">
        <f>SUMIFS(СВЦЭМ!$J$34:$J$777,СВЦЭМ!$A$34:$A$777,$A334,СВЦЭМ!$B$33:$B$776,C$331)+'СЕТ СН'!$F$13</f>
        <v>0</v>
      </c>
      <c r="D334" s="35">
        <f>SUMIFS(СВЦЭМ!$J$34:$J$777,СВЦЭМ!$A$34:$A$777,$A334,СВЦЭМ!$B$33:$B$776,D$331)+'СЕТ СН'!$F$13</f>
        <v>0</v>
      </c>
      <c r="E334" s="35">
        <f>SUMIFS(СВЦЭМ!$J$34:$J$777,СВЦЭМ!$A$34:$A$777,$A334,СВЦЭМ!$B$33:$B$776,E$331)+'СЕТ СН'!$F$13</f>
        <v>0</v>
      </c>
      <c r="F334" s="35">
        <f>SUMIFS(СВЦЭМ!$J$34:$J$777,СВЦЭМ!$A$34:$A$777,$A334,СВЦЭМ!$B$33:$B$776,F$331)+'СЕТ СН'!$F$13</f>
        <v>0</v>
      </c>
      <c r="G334" s="35">
        <f>SUMIFS(СВЦЭМ!$J$34:$J$777,СВЦЭМ!$A$34:$A$777,$A334,СВЦЭМ!$B$33:$B$776,G$331)+'СЕТ СН'!$F$13</f>
        <v>0</v>
      </c>
      <c r="H334" s="35">
        <f>SUMIFS(СВЦЭМ!$J$34:$J$777,СВЦЭМ!$A$34:$A$777,$A334,СВЦЭМ!$B$33:$B$776,H$331)+'СЕТ СН'!$F$13</f>
        <v>0</v>
      </c>
      <c r="I334" s="35">
        <f>SUMIFS(СВЦЭМ!$J$34:$J$777,СВЦЭМ!$A$34:$A$777,$A334,СВЦЭМ!$B$33:$B$776,I$331)+'СЕТ СН'!$F$13</f>
        <v>0</v>
      </c>
      <c r="J334" s="35">
        <f>SUMIFS(СВЦЭМ!$J$34:$J$777,СВЦЭМ!$A$34:$A$777,$A334,СВЦЭМ!$B$33:$B$776,J$331)+'СЕТ СН'!$F$13</f>
        <v>0</v>
      </c>
      <c r="K334" s="35">
        <f>SUMIFS(СВЦЭМ!$J$34:$J$777,СВЦЭМ!$A$34:$A$777,$A334,СВЦЭМ!$B$33:$B$776,K$331)+'СЕТ СН'!$F$13</f>
        <v>0</v>
      </c>
      <c r="L334" s="35">
        <f>SUMIFS(СВЦЭМ!$J$34:$J$777,СВЦЭМ!$A$34:$A$777,$A334,СВЦЭМ!$B$33:$B$776,L$331)+'СЕТ СН'!$F$13</f>
        <v>0</v>
      </c>
      <c r="M334" s="35">
        <f>SUMIFS(СВЦЭМ!$J$34:$J$777,СВЦЭМ!$A$34:$A$777,$A334,СВЦЭМ!$B$33:$B$776,M$331)+'СЕТ СН'!$F$13</f>
        <v>0</v>
      </c>
      <c r="N334" s="35">
        <f>SUMIFS(СВЦЭМ!$J$34:$J$777,СВЦЭМ!$A$34:$A$777,$A334,СВЦЭМ!$B$33:$B$776,N$331)+'СЕТ СН'!$F$13</f>
        <v>0</v>
      </c>
      <c r="O334" s="35">
        <f>SUMIFS(СВЦЭМ!$J$34:$J$777,СВЦЭМ!$A$34:$A$777,$A334,СВЦЭМ!$B$33:$B$776,O$331)+'СЕТ СН'!$F$13</f>
        <v>0</v>
      </c>
      <c r="P334" s="35">
        <f>SUMIFS(СВЦЭМ!$J$34:$J$777,СВЦЭМ!$A$34:$A$777,$A334,СВЦЭМ!$B$33:$B$776,P$331)+'СЕТ СН'!$F$13</f>
        <v>0</v>
      </c>
      <c r="Q334" s="35">
        <f>SUMIFS(СВЦЭМ!$J$34:$J$777,СВЦЭМ!$A$34:$A$777,$A334,СВЦЭМ!$B$33:$B$776,Q$331)+'СЕТ СН'!$F$13</f>
        <v>0</v>
      </c>
      <c r="R334" s="35">
        <f>SUMIFS(СВЦЭМ!$J$34:$J$777,СВЦЭМ!$A$34:$A$777,$A334,СВЦЭМ!$B$33:$B$776,R$331)+'СЕТ СН'!$F$13</f>
        <v>0</v>
      </c>
      <c r="S334" s="35">
        <f>SUMIFS(СВЦЭМ!$J$34:$J$777,СВЦЭМ!$A$34:$A$777,$A334,СВЦЭМ!$B$33:$B$776,S$331)+'СЕТ СН'!$F$13</f>
        <v>0</v>
      </c>
      <c r="T334" s="35">
        <f>SUMIFS(СВЦЭМ!$J$34:$J$777,СВЦЭМ!$A$34:$A$777,$A334,СВЦЭМ!$B$33:$B$776,T$331)+'СЕТ СН'!$F$13</f>
        <v>0</v>
      </c>
      <c r="U334" s="35">
        <f>SUMIFS(СВЦЭМ!$J$34:$J$777,СВЦЭМ!$A$34:$A$777,$A334,СВЦЭМ!$B$33:$B$776,U$331)+'СЕТ СН'!$F$13</f>
        <v>0</v>
      </c>
      <c r="V334" s="35">
        <f>SUMIFS(СВЦЭМ!$J$34:$J$777,СВЦЭМ!$A$34:$A$777,$A334,СВЦЭМ!$B$33:$B$776,V$331)+'СЕТ СН'!$F$13</f>
        <v>0</v>
      </c>
      <c r="W334" s="35">
        <f>SUMIFS(СВЦЭМ!$J$34:$J$777,СВЦЭМ!$A$34:$A$777,$A334,СВЦЭМ!$B$33:$B$776,W$331)+'СЕТ СН'!$F$13</f>
        <v>0</v>
      </c>
      <c r="X334" s="35">
        <f>SUMIFS(СВЦЭМ!$J$34:$J$777,СВЦЭМ!$A$34:$A$777,$A334,СВЦЭМ!$B$33:$B$776,X$331)+'СЕТ СН'!$F$13</f>
        <v>0</v>
      </c>
      <c r="Y334" s="35">
        <f>SUMIFS(СВЦЭМ!$J$34:$J$777,СВЦЭМ!$A$34:$A$777,$A334,СВЦЭМ!$B$33:$B$776,Y$331)+'СЕТ СН'!$F$13</f>
        <v>0</v>
      </c>
    </row>
    <row r="335" spans="1:27" ht="15.75" hidden="1" x14ac:dyDescent="0.2">
      <c r="A335" s="34">
        <f t="shared" si="9"/>
        <v>43589</v>
      </c>
      <c r="B335" s="35">
        <f>SUMIFS(СВЦЭМ!$J$34:$J$777,СВЦЭМ!$A$34:$A$777,$A335,СВЦЭМ!$B$33:$B$776,B$331)+'СЕТ СН'!$F$13</f>
        <v>0</v>
      </c>
      <c r="C335" s="35">
        <f>SUMIFS(СВЦЭМ!$J$34:$J$777,СВЦЭМ!$A$34:$A$777,$A335,СВЦЭМ!$B$33:$B$776,C$331)+'СЕТ СН'!$F$13</f>
        <v>0</v>
      </c>
      <c r="D335" s="35">
        <f>SUMIFS(СВЦЭМ!$J$34:$J$777,СВЦЭМ!$A$34:$A$777,$A335,СВЦЭМ!$B$33:$B$776,D$331)+'СЕТ СН'!$F$13</f>
        <v>0</v>
      </c>
      <c r="E335" s="35">
        <f>SUMIFS(СВЦЭМ!$J$34:$J$777,СВЦЭМ!$A$34:$A$777,$A335,СВЦЭМ!$B$33:$B$776,E$331)+'СЕТ СН'!$F$13</f>
        <v>0</v>
      </c>
      <c r="F335" s="35">
        <f>SUMIFS(СВЦЭМ!$J$34:$J$777,СВЦЭМ!$A$34:$A$777,$A335,СВЦЭМ!$B$33:$B$776,F$331)+'СЕТ СН'!$F$13</f>
        <v>0</v>
      </c>
      <c r="G335" s="35">
        <f>SUMIFS(СВЦЭМ!$J$34:$J$777,СВЦЭМ!$A$34:$A$777,$A335,СВЦЭМ!$B$33:$B$776,G$331)+'СЕТ СН'!$F$13</f>
        <v>0</v>
      </c>
      <c r="H335" s="35">
        <f>SUMIFS(СВЦЭМ!$J$34:$J$777,СВЦЭМ!$A$34:$A$777,$A335,СВЦЭМ!$B$33:$B$776,H$331)+'СЕТ СН'!$F$13</f>
        <v>0</v>
      </c>
      <c r="I335" s="35">
        <f>SUMIFS(СВЦЭМ!$J$34:$J$777,СВЦЭМ!$A$34:$A$777,$A335,СВЦЭМ!$B$33:$B$776,I$331)+'СЕТ СН'!$F$13</f>
        <v>0</v>
      </c>
      <c r="J335" s="35">
        <f>SUMIFS(СВЦЭМ!$J$34:$J$777,СВЦЭМ!$A$34:$A$777,$A335,СВЦЭМ!$B$33:$B$776,J$331)+'СЕТ СН'!$F$13</f>
        <v>0</v>
      </c>
      <c r="K335" s="35">
        <f>SUMIFS(СВЦЭМ!$J$34:$J$777,СВЦЭМ!$A$34:$A$777,$A335,СВЦЭМ!$B$33:$B$776,K$331)+'СЕТ СН'!$F$13</f>
        <v>0</v>
      </c>
      <c r="L335" s="35">
        <f>SUMIFS(СВЦЭМ!$J$34:$J$777,СВЦЭМ!$A$34:$A$777,$A335,СВЦЭМ!$B$33:$B$776,L$331)+'СЕТ СН'!$F$13</f>
        <v>0</v>
      </c>
      <c r="M335" s="35">
        <f>SUMIFS(СВЦЭМ!$J$34:$J$777,СВЦЭМ!$A$34:$A$777,$A335,СВЦЭМ!$B$33:$B$776,M$331)+'СЕТ СН'!$F$13</f>
        <v>0</v>
      </c>
      <c r="N335" s="35">
        <f>SUMIFS(СВЦЭМ!$J$34:$J$777,СВЦЭМ!$A$34:$A$777,$A335,СВЦЭМ!$B$33:$B$776,N$331)+'СЕТ СН'!$F$13</f>
        <v>0</v>
      </c>
      <c r="O335" s="35">
        <f>SUMIFS(СВЦЭМ!$J$34:$J$777,СВЦЭМ!$A$34:$A$777,$A335,СВЦЭМ!$B$33:$B$776,O$331)+'СЕТ СН'!$F$13</f>
        <v>0</v>
      </c>
      <c r="P335" s="35">
        <f>SUMIFS(СВЦЭМ!$J$34:$J$777,СВЦЭМ!$A$34:$A$777,$A335,СВЦЭМ!$B$33:$B$776,P$331)+'СЕТ СН'!$F$13</f>
        <v>0</v>
      </c>
      <c r="Q335" s="35">
        <f>SUMIFS(СВЦЭМ!$J$34:$J$777,СВЦЭМ!$A$34:$A$777,$A335,СВЦЭМ!$B$33:$B$776,Q$331)+'СЕТ СН'!$F$13</f>
        <v>0</v>
      </c>
      <c r="R335" s="35">
        <f>SUMIFS(СВЦЭМ!$J$34:$J$777,СВЦЭМ!$A$34:$A$777,$A335,СВЦЭМ!$B$33:$B$776,R$331)+'СЕТ СН'!$F$13</f>
        <v>0</v>
      </c>
      <c r="S335" s="35">
        <f>SUMIFS(СВЦЭМ!$J$34:$J$777,СВЦЭМ!$A$34:$A$777,$A335,СВЦЭМ!$B$33:$B$776,S$331)+'СЕТ СН'!$F$13</f>
        <v>0</v>
      </c>
      <c r="T335" s="35">
        <f>SUMIFS(СВЦЭМ!$J$34:$J$777,СВЦЭМ!$A$34:$A$777,$A335,СВЦЭМ!$B$33:$B$776,T$331)+'СЕТ СН'!$F$13</f>
        <v>0</v>
      </c>
      <c r="U335" s="35">
        <f>SUMIFS(СВЦЭМ!$J$34:$J$777,СВЦЭМ!$A$34:$A$777,$A335,СВЦЭМ!$B$33:$B$776,U$331)+'СЕТ СН'!$F$13</f>
        <v>0</v>
      </c>
      <c r="V335" s="35">
        <f>SUMIFS(СВЦЭМ!$J$34:$J$777,СВЦЭМ!$A$34:$A$777,$A335,СВЦЭМ!$B$33:$B$776,V$331)+'СЕТ СН'!$F$13</f>
        <v>0</v>
      </c>
      <c r="W335" s="35">
        <f>SUMIFS(СВЦЭМ!$J$34:$J$777,СВЦЭМ!$A$34:$A$777,$A335,СВЦЭМ!$B$33:$B$776,W$331)+'СЕТ СН'!$F$13</f>
        <v>0</v>
      </c>
      <c r="X335" s="35">
        <f>SUMIFS(СВЦЭМ!$J$34:$J$777,СВЦЭМ!$A$34:$A$777,$A335,СВЦЭМ!$B$33:$B$776,X$331)+'СЕТ СН'!$F$13</f>
        <v>0</v>
      </c>
      <c r="Y335" s="35">
        <f>SUMIFS(СВЦЭМ!$J$34:$J$777,СВЦЭМ!$A$34:$A$777,$A335,СВЦЭМ!$B$33:$B$776,Y$331)+'СЕТ СН'!$F$13</f>
        <v>0</v>
      </c>
    </row>
    <row r="336" spans="1:27" ht="15.75" hidden="1" x14ac:dyDescent="0.2">
      <c r="A336" s="34">
        <f t="shared" si="9"/>
        <v>43590</v>
      </c>
      <c r="B336" s="35">
        <f>SUMIFS(СВЦЭМ!$J$34:$J$777,СВЦЭМ!$A$34:$A$777,$A336,СВЦЭМ!$B$33:$B$776,B$331)+'СЕТ СН'!$F$13</f>
        <v>0</v>
      </c>
      <c r="C336" s="35">
        <f>SUMIFS(СВЦЭМ!$J$34:$J$777,СВЦЭМ!$A$34:$A$777,$A336,СВЦЭМ!$B$33:$B$776,C$331)+'СЕТ СН'!$F$13</f>
        <v>0</v>
      </c>
      <c r="D336" s="35">
        <f>SUMIFS(СВЦЭМ!$J$34:$J$777,СВЦЭМ!$A$34:$A$777,$A336,СВЦЭМ!$B$33:$B$776,D$331)+'СЕТ СН'!$F$13</f>
        <v>0</v>
      </c>
      <c r="E336" s="35">
        <f>SUMIFS(СВЦЭМ!$J$34:$J$777,СВЦЭМ!$A$34:$A$777,$A336,СВЦЭМ!$B$33:$B$776,E$331)+'СЕТ СН'!$F$13</f>
        <v>0</v>
      </c>
      <c r="F336" s="35">
        <f>SUMIFS(СВЦЭМ!$J$34:$J$777,СВЦЭМ!$A$34:$A$777,$A336,СВЦЭМ!$B$33:$B$776,F$331)+'СЕТ СН'!$F$13</f>
        <v>0</v>
      </c>
      <c r="G336" s="35">
        <f>SUMIFS(СВЦЭМ!$J$34:$J$777,СВЦЭМ!$A$34:$A$777,$A336,СВЦЭМ!$B$33:$B$776,G$331)+'СЕТ СН'!$F$13</f>
        <v>0</v>
      </c>
      <c r="H336" s="35">
        <f>SUMIFS(СВЦЭМ!$J$34:$J$777,СВЦЭМ!$A$34:$A$777,$A336,СВЦЭМ!$B$33:$B$776,H$331)+'СЕТ СН'!$F$13</f>
        <v>0</v>
      </c>
      <c r="I336" s="35">
        <f>SUMIFS(СВЦЭМ!$J$34:$J$777,СВЦЭМ!$A$34:$A$777,$A336,СВЦЭМ!$B$33:$B$776,I$331)+'СЕТ СН'!$F$13</f>
        <v>0</v>
      </c>
      <c r="J336" s="35">
        <f>SUMIFS(СВЦЭМ!$J$34:$J$777,СВЦЭМ!$A$34:$A$777,$A336,СВЦЭМ!$B$33:$B$776,J$331)+'СЕТ СН'!$F$13</f>
        <v>0</v>
      </c>
      <c r="K336" s="35">
        <f>SUMIFS(СВЦЭМ!$J$34:$J$777,СВЦЭМ!$A$34:$A$777,$A336,СВЦЭМ!$B$33:$B$776,K$331)+'СЕТ СН'!$F$13</f>
        <v>0</v>
      </c>
      <c r="L336" s="35">
        <f>SUMIFS(СВЦЭМ!$J$34:$J$777,СВЦЭМ!$A$34:$A$777,$A336,СВЦЭМ!$B$33:$B$776,L$331)+'СЕТ СН'!$F$13</f>
        <v>0</v>
      </c>
      <c r="M336" s="35">
        <f>SUMIFS(СВЦЭМ!$J$34:$J$777,СВЦЭМ!$A$34:$A$777,$A336,СВЦЭМ!$B$33:$B$776,M$331)+'СЕТ СН'!$F$13</f>
        <v>0</v>
      </c>
      <c r="N336" s="35">
        <f>SUMIFS(СВЦЭМ!$J$34:$J$777,СВЦЭМ!$A$34:$A$777,$A336,СВЦЭМ!$B$33:$B$776,N$331)+'СЕТ СН'!$F$13</f>
        <v>0</v>
      </c>
      <c r="O336" s="35">
        <f>SUMIFS(СВЦЭМ!$J$34:$J$777,СВЦЭМ!$A$34:$A$777,$A336,СВЦЭМ!$B$33:$B$776,O$331)+'СЕТ СН'!$F$13</f>
        <v>0</v>
      </c>
      <c r="P336" s="35">
        <f>SUMIFS(СВЦЭМ!$J$34:$J$777,СВЦЭМ!$A$34:$A$777,$A336,СВЦЭМ!$B$33:$B$776,P$331)+'СЕТ СН'!$F$13</f>
        <v>0</v>
      </c>
      <c r="Q336" s="35">
        <f>SUMIFS(СВЦЭМ!$J$34:$J$777,СВЦЭМ!$A$34:$A$777,$A336,СВЦЭМ!$B$33:$B$776,Q$331)+'СЕТ СН'!$F$13</f>
        <v>0</v>
      </c>
      <c r="R336" s="35">
        <f>SUMIFS(СВЦЭМ!$J$34:$J$777,СВЦЭМ!$A$34:$A$777,$A336,СВЦЭМ!$B$33:$B$776,R$331)+'СЕТ СН'!$F$13</f>
        <v>0</v>
      </c>
      <c r="S336" s="35">
        <f>SUMIFS(СВЦЭМ!$J$34:$J$777,СВЦЭМ!$A$34:$A$777,$A336,СВЦЭМ!$B$33:$B$776,S$331)+'СЕТ СН'!$F$13</f>
        <v>0</v>
      </c>
      <c r="T336" s="35">
        <f>SUMIFS(СВЦЭМ!$J$34:$J$777,СВЦЭМ!$A$34:$A$777,$A336,СВЦЭМ!$B$33:$B$776,T$331)+'СЕТ СН'!$F$13</f>
        <v>0</v>
      </c>
      <c r="U336" s="35">
        <f>SUMIFS(СВЦЭМ!$J$34:$J$777,СВЦЭМ!$A$34:$A$777,$A336,СВЦЭМ!$B$33:$B$776,U$331)+'СЕТ СН'!$F$13</f>
        <v>0</v>
      </c>
      <c r="V336" s="35">
        <f>SUMIFS(СВЦЭМ!$J$34:$J$777,СВЦЭМ!$A$34:$A$777,$A336,СВЦЭМ!$B$33:$B$776,V$331)+'СЕТ СН'!$F$13</f>
        <v>0</v>
      </c>
      <c r="W336" s="35">
        <f>SUMIFS(СВЦЭМ!$J$34:$J$777,СВЦЭМ!$A$34:$A$777,$A336,СВЦЭМ!$B$33:$B$776,W$331)+'СЕТ СН'!$F$13</f>
        <v>0</v>
      </c>
      <c r="X336" s="35">
        <f>SUMIFS(СВЦЭМ!$J$34:$J$777,СВЦЭМ!$A$34:$A$777,$A336,СВЦЭМ!$B$33:$B$776,X$331)+'СЕТ СН'!$F$13</f>
        <v>0</v>
      </c>
      <c r="Y336" s="35">
        <f>SUMIFS(СВЦЭМ!$J$34:$J$777,СВЦЭМ!$A$34:$A$777,$A336,СВЦЭМ!$B$33:$B$776,Y$331)+'СЕТ СН'!$F$13</f>
        <v>0</v>
      </c>
    </row>
    <row r="337" spans="1:25" ht="15.75" hidden="1" x14ac:dyDescent="0.2">
      <c r="A337" s="34">
        <f t="shared" si="9"/>
        <v>43591</v>
      </c>
      <c r="B337" s="35">
        <f>SUMIFS(СВЦЭМ!$J$34:$J$777,СВЦЭМ!$A$34:$A$777,$A337,СВЦЭМ!$B$33:$B$776,B$331)+'СЕТ СН'!$F$13</f>
        <v>0</v>
      </c>
      <c r="C337" s="35">
        <f>SUMIFS(СВЦЭМ!$J$34:$J$777,СВЦЭМ!$A$34:$A$777,$A337,СВЦЭМ!$B$33:$B$776,C$331)+'СЕТ СН'!$F$13</f>
        <v>0</v>
      </c>
      <c r="D337" s="35">
        <f>SUMIFS(СВЦЭМ!$J$34:$J$777,СВЦЭМ!$A$34:$A$777,$A337,СВЦЭМ!$B$33:$B$776,D$331)+'СЕТ СН'!$F$13</f>
        <v>0</v>
      </c>
      <c r="E337" s="35">
        <f>SUMIFS(СВЦЭМ!$J$34:$J$777,СВЦЭМ!$A$34:$A$777,$A337,СВЦЭМ!$B$33:$B$776,E$331)+'СЕТ СН'!$F$13</f>
        <v>0</v>
      </c>
      <c r="F337" s="35">
        <f>SUMIFS(СВЦЭМ!$J$34:$J$777,СВЦЭМ!$A$34:$A$777,$A337,СВЦЭМ!$B$33:$B$776,F$331)+'СЕТ СН'!$F$13</f>
        <v>0</v>
      </c>
      <c r="G337" s="35">
        <f>SUMIFS(СВЦЭМ!$J$34:$J$777,СВЦЭМ!$A$34:$A$777,$A337,СВЦЭМ!$B$33:$B$776,G$331)+'СЕТ СН'!$F$13</f>
        <v>0</v>
      </c>
      <c r="H337" s="35">
        <f>SUMIFS(СВЦЭМ!$J$34:$J$777,СВЦЭМ!$A$34:$A$777,$A337,СВЦЭМ!$B$33:$B$776,H$331)+'СЕТ СН'!$F$13</f>
        <v>0</v>
      </c>
      <c r="I337" s="35">
        <f>SUMIFS(СВЦЭМ!$J$34:$J$777,СВЦЭМ!$A$34:$A$777,$A337,СВЦЭМ!$B$33:$B$776,I$331)+'СЕТ СН'!$F$13</f>
        <v>0</v>
      </c>
      <c r="J337" s="35">
        <f>SUMIFS(СВЦЭМ!$J$34:$J$777,СВЦЭМ!$A$34:$A$777,$A337,СВЦЭМ!$B$33:$B$776,J$331)+'СЕТ СН'!$F$13</f>
        <v>0</v>
      </c>
      <c r="K337" s="35">
        <f>SUMIFS(СВЦЭМ!$J$34:$J$777,СВЦЭМ!$A$34:$A$777,$A337,СВЦЭМ!$B$33:$B$776,K$331)+'СЕТ СН'!$F$13</f>
        <v>0</v>
      </c>
      <c r="L337" s="35">
        <f>SUMIFS(СВЦЭМ!$J$34:$J$777,СВЦЭМ!$A$34:$A$777,$A337,СВЦЭМ!$B$33:$B$776,L$331)+'СЕТ СН'!$F$13</f>
        <v>0</v>
      </c>
      <c r="M337" s="35">
        <f>SUMIFS(СВЦЭМ!$J$34:$J$777,СВЦЭМ!$A$34:$A$777,$A337,СВЦЭМ!$B$33:$B$776,M$331)+'СЕТ СН'!$F$13</f>
        <v>0</v>
      </c>
      <c r="N337" s="35">
        <f>SUMIFS(СВЦЭМ!$J$34:$J$777,СВЦЭМ!$A$34:$A$777,$A337,СВЦЭМ!$B$33:$B$776,N$331)+'СЕТ СН'!$F$13</f>
        <v>0</v>
      </c>
      <c r="O337" s="35">
        <f>SUMIFS(СВЦЭМ!$J$34:$J$777,СВЦЭМ!$A$34:$A$777,$A337,СВЦЭМ!$B$33:$B$776,O$331)+'СЕТ СН'!$F$13</f>
        <v>0</v>
      </c>
      <c r="P337" s="35">
        <f>SUMIFS(СВЦЭМ!$J$34:$J$777,СВЦЭМ!$A$34:$A$777,$A337,СВЦЭМ!$B$33:$B$776,P$331)+'СЕТ СН'!$F$13</f>
        <v>0</v>
      </c>
      <c r="Q337" s="35">
        <f>SUMIFS(СВЦЭМ!$J$34:$J$777,СВЦЭМ!$A$34:$A$777,$A337,СВЦЭМ!$B$33:$B$776,Q$331)+'СЕТ СН'!$F$13</f>
        <v>0</v>
      </c>
      <c r="R337" s="35">
        <f>SUMIFS(СВЦЭМ!$J$34:$J$777,СВЦЭМ!$A$34:$A$777,$A337,СВЦЭМ!$B$33:$B$776,R$331)+'СЕТ СН'!$F$13</f>
        <v>0</v>
      </c>
      <c r="S337" s="35">
        <f>SUMIFS(СВЦЭМ!$J$34:$J$777,СВЦЭМ!$A$34:$A$777,$A337,СВЦЭМ!$B$33:$B$776,S$331)+'СЕТ СН'!$F$13</f>
        <v>0</v>
      </c>
      <c r="T337" s="35">
        <f>SUMIFS(СВЦЭМ!$J$34:$J$777,СВЦЭМ!$A$34:$A$777,$A337,СВЦЭМ!$B$33:$B$776,T$331)+'СЕТ СН'!$F$13</f>
        <v>0</v>
      </c>
      <c r="U337" s="35">
        <f>SUMIFS(СВЦЭМ!$J$34:$J$777,СВЦЭМ!$A$34:$A$777,$A337,СВЦЭМ!$B$33:$B$776,U$331)+'СЕТ СН'!$F$13</f>
        <v>0</v>
      </c>
      <c r="V337" s="35">
        <f>SUMIFS(СВЦЭМ!$J$34:$J$777,СВЦЭМ!$A$34:$A$777,$A337,СВЦЭМ!$B$33:$B$776,V$331)+'СЕТ СН'!$F$13</f>
        <v>0</v>
      </c>
      <c r="W337" s="35">
        <f>SUMIFS(СВЦЭМ!$J$34:$J$777,СВЦЭМ!$A$34:$A$777,$A337,СВЦЭМ!$B$33:$B$776,W$331)+'СЕТ СН'!$F$13</f>
        <v>0</v>
      </c>
      <c r="X337" s="35">
        <f>SUMIFS(СВЦЭМ!$J$34:$J$777,СВЦЭМ!$A$34:$A$777,$A337,СВЦЭМ!$B$33:$B$776,X$331)+'СЕТ СН'!$F$13</f>
        <v>0</v>
      </c>
      <c r="Y337" s="35">
        <f>SUMIFS(СВЦЭМ!$J$34:$J$777,СВЦЭМ!$A$34:$A$777,$A337,СВЦЭМ!$B$33:$B$776,Y$331)+'СЕТ СН'!$F$13</f>
        <v>0</v>
      </c>
    </row>
    <row r="338" spans="1:25" ht="15.75" hidden="1" x14ac:dyDescent="0.2">
      <c r="A338" s="34">
        <f t="shared" si="9"/>
        <v>43592</v>
      </c>
      <c r="B338" s="35">
        <f>SUMIFS(СВЦЭМ!$J$34:$J$777,СВЦЭМ!$A$34:$A$777,$A338,СВЦЭМ!$B$33:$B$776,B$331)+'СЕТ СН'!$F$13</f>
        <v>0</v>
      </c>
      <c r="C338" s="35">
        <f>SUMIFS(СВЦЭМ!$J$34:$J$777,СВЦЭМ!$A$34:$A$777,$A338,СВЦЭМ!$B$33:$B$776,C$331)+'СЕТ СН'!$F$13</f>
        <v>0</v>
      </c>
      <c r="D338" s="35">
        <f>SUMIFS(СВЦЭМ!$J$34:$J$777,СВЦЭМ!$A$34:$A$777,$A338,СВЦЭМ!$B$33:$B$776,D$331)+'СЕТ СН'!$F$13</f>
        <v>0</v>
      </c>
      <c r="E338" s="35">
        <f>SUMIFS(СВЦЭМ!$J$34:$J$777,СВЦЭМ!$A$34:$A$777,$A338,СВЦЭМ!$B$33:$B$776,E$331)+'СЕТ СН'!$F$13</f>
        <v>0</v>
      </c>
      <c r="F338" s="35">
        <f>SUMIFS(СВЦЭМ!$J$34:$J$777,СВЦЭМ!$A$34:$A$777,$A338,СВЦЭМ!$B$33:$B$776,F$331)+'СЕТ СН'!$F$13</f>
        <v>0</v>
      </c>
      <c r="G338" s="35">
        <f>SUMIFS(СВЦЭМ!$J$34:$J$777,СВЦЭМ!$A$34:$A$777,$A338,СВЦЭМ!$B$33:$B$776,G$331)+'СЕТ СН'!$F$13</f>
        <v>0</v>
      </c>
      <c r="H338" s="35">
        <f>SUMIFS(СВЦЭМ!$J$34:$J$777,СВЦЭМ!$A$34:$A$777,$A338,СВЦЭМ!$B$33:$B$776,H$331)+'СЕТ СН'!$F$13</f>
        <v>0</v>
      </c>
      <c r="I338" s="35">
        <f>SUMIFS(СВЦЭМ!$J$34:$J$777,СВЦЭМ!$A$34:$A$777,$A338,СВЦЭМ!$B$33:$B$776,I$331)+'СЕТ СН'!$F$13</f>
        <v>0</v>
      </c>
      <c r="J338" s="35">
        <f>SUMIFS(СВЦЭМ!$J$34:$J$777,СВЦЭМ!$A$34:$A$777,$A338,СВЦЭМ!$B$33:$B$776,J$331)+'СЕТ СН'!$F$13</f>
        <v>0</v>
      </c>
      <c r="K338" s="35">
        <f>SUMIFS(СВЦЭМ!$J$34:$J$777,СВЦЭМ!$A$34:$A$777,$A338,СВЦЭМ!$B$33:$B$776,K$331)+'СЕТ СН'!$F$13</f>
        <v>0</v>
      </c>
      <c r="L338" s="35">
        <f>SUMIFS(СВЦЭМ!$J$34:$J$777,СВЦЭМ!$A$34:$A$777,$A338,СВЦЭМ!$B$33:$B$776,L$331)+'СЕТ СН'!$F$13</f>
        <v>0</v>
      </c>
      <c r="M338" s="35">
        <f>SUMIFS(СВЦЭМ!$J$34:$J$777,СВЦЭМ!$A$34:$A$777,$A338,СВЦЭМ!$B$33:$B$776,M$331)+'СЕТ СН'!$F$13</f>
        <v>0</v>
      </c>
      <c r="N338" s="35">
        <f>SUMIFS(СВЦЭМ!$J$34:$J$777,СВЦЭМ!$A$34:$A$777,$A338,СВЦЭМ!$B$33:$B$776,N$331)+'СЕТ СН'!$F$13</f>
        <v>0</v>
      </c>
      <c r="O338" s="35">
        <f>SUMIFS(СВЦЭМ!$J$34:$J$777,СВЦЭМ!$A$34:$A$777,$A338,СВЦЭМ!$B$33:$B$776,O$331)+'СЕТ СН'!$F$13</f>
        <v>0</v>
      </c>
      <c r="P338" s="35">
        <f>SUMIFS(СВЦЭМ!$J$34:$J$777,СВЦЭМ!$A$34:$A$777,$A338,СВЦЭМ!$B$33:$B$776,P$331)+'СЕТ СН'!$F$13</f>
        <v>0</v>
      </c>
      <c r="Q338" s="35">
        <f>SUMIFS(СВЦЭМ!$J$34:$J$777,СВЦЭМ!$A$34:$A$777,$A338,СВЦЭМ!$B$33:$B$776,Q$331)+'СЕТ СН'!$F$13</f>
        <v>0</v>
      </c>
      <c r="R338" s="35">
        <f>SUMIFS(СВЦЭМ!$J$34:$J$777,СВЦЭМ!$A$34:$A$777,$A338,СВЦЭМ!$B$33:$B$776,R$331)+'СЕТ СН'!$F$13</f>
        <v>0</v>
      </c>
      <c r="S338" s="35">
        <f>SUMIFS(СВЦЭМ!$J$34:$J$777,СВЦЭМ!$A$34:$A$777,$A338,СВЦЭМ!$B$33:$B$776,S$331)+'СЕТ СН'!$F$13</f>
        <v>0</v>
      </c>
      <c r="T338" s="35">
        <f>SUMIFS(СВЦЭМ!$J$34:$J$777,СВЦЭМ!$A$34:$A$777,$A338,СВЦЭМ!$B$33:$B$776,T$331)+'СЕТ СН'!$F$13</f>
        <v>0</v>
      </c>
      <c r="U338" s="35">
        <f>SUMIFS(СВЦЭМ!$J$34:$J$777,СВЦЭМ!$A$34:$A$777,$A338,СВЦЭМ!$B$33:$B$776,U$331)+'СЕТ СН'!$F$13</f>
        <v>0</v>
      </c>
      <c r="V338" s="35">
        <f>SUMIFS(СВЦЭМ!$J$34:$J$777,СВЦЭМ!$A$34:$A$777,$A338,СВЦЭМ!$B$33:$B$776,V$331)+'СЕТ СН'!$F$13</f>
        <v>0</v>
      </c>
      <c r="W338" s="35">
        <f>SUMIFS(СВЦЭМ!$J$34:$J$777,СВЦЭМ!$A$34:$A$777,$A338,СВЦЭМ!$B$33:$B$776,W$331)+'СЕТ СН'!$F$13</f>
        <v>0</v>
      </c>
      <c r="X338" s="35">
        <f>SUMIFS(СВЦЭМ!$J$34:$J$777,СВЦЭМ!$A$34:$A$777,$A338,СВЦЭМ!$B$33:$B$776,X$331)+'СЕТ СН'!$F$13</f>
        <v>0</v>
      </c>
      <c r="Y338" s="35">
        <f>SUMIFS(СВЦЭМ!$J$34:$J$777,СВЦЭМ!$A$34:$A$777,$A338,СВЦЭМ!$B$33:$B$776,Y$331)+'СЕТ СН'!$F$13</f>
        <v>0</v>
      </c>
    </row>
    <row r="339" spans="1:25" ht="15.75" hidden="1" x14ac:dyDescent="0.2">
      <c r="A339" s="34">
        <f t="shared" si="9"/>
        <v>43593</v>
      </c>
      <c r="B339" s="35">
        <f>SUMIFS(СВЦЭМ!$J$34:$J$777,СВЦЭМ!$A$34:$A$777,$A339,СВЦЭМ!$B$33:$B$776,B$331)+'СЕТ СН'!$F$13</f>
        <v>0</v>
      </c>
      <c r="C339" s="35">
        <f>SUMIFS(СВЦЭМ!$J$34:$J$777,СВЦЭМ!$A$34:$A$777,$A339,СВЦЭМ!$B$33:$B$776,C$331)+'СЕТ СН'!$F$13</f>
        <v>0</v>
      </c>
      <c r="D339" s="35">
        <f>SUMIFS(СВЦЭМ!$J$34:$J$777,СВЦЭМ!$A$34:$A$777,$A339,СВЦЭМ!$B$33:$B$776,D$331)+'СЕТ СН'!$F$13</f>
        <v>0</v>
      </c>
      <c r="E339" s="35">
        <f>SUMIFS(СВЦЭМ!$J$34:$J$777,СВЦЭМ!$A$34:$A$777,$A339,СВЦЭМ!$B$33:$B$776,E$331)+'СЕТ СН'!$F$13</f>
        <v>0</v>
      </c>
      <c r="F339" s="35">
        <f>SUMIFS(СВЦЭМ!$J$34:$J$777,СВЦЭМ!$A$34:$A$777,$A339,СВЦЭМ!$B$33:$B$776,F$331)+'СЕТ СН'!$F$13</f>
        <v>0</v>
      </c>
      <c r="G339" s="35">
        <f>SUMIFS(СВЦЭМ!$J$34:$J$777,СВЦЭМ!$A$34:$A$777,$A339,СВЦЭМ!$B$33:$B$776,G$331)+'СЕТ СН'!$F$13</f>
        <v>0</v>
      </c>
      <c r="H339" s="35">
        <f>SUMIFS(СВЦЭМ!$J$34:$J$777,СВЦЭМ!$A$34:$A$777,$A339,СВЦЭМ!$B$33:$B$776,H$331)+'СЕТ СН'!$F$13</f>
        <v>0</v>
      </c>
      <c r="I339" s="35">
        <f>SUMIFS(СВЦЭМ!$J$34:$J$777,СВЦЭМ!$A$34:$A$777,$A339,СВЦЭМ!$B$33:$B$776,I$331)+'СЕТ СН'!$F$13</f>
        <v>0</v>
      </c>
      <c r="J339" s="35">
        <f>SUMIFS(СВЦЭМ!$J$34:$J$777,СВЦЭМ!$A$34:$A$777,$A339,СВЦЭМ!$B$33:$B$776,J$331)+'СЕТ СН'!$F$13</f>
        <v>0</v>
      </c>
      <c r="K339" s="35">
        <f>SUMIFS(СВЦЭМ!$J$34:$J$777,СВЦЭМ!$A$34:$A$777,$A339,СВЦЭМ!$B$33:$B$776,K$331)+'СЕТ СН'!$F$13</f>
        <v>0</v>
      </c>
      <c r="L339" s="35">
        <f>SUMIFS(СВЦЭМ!$J$34:$J$777,СВЦЭМ!$A$34:$A$777,$A339,СВЦЭМ!$B$33:$B$776,L$331)+'СЕТ СН'!$F$13</f>
        <v>0</v>
      </c>
      <c r="M339" s="35">
        <f>SUMIFS(СВЦЭМ!$J$34:$J$777,СВЦЭМ!$A$34:$A$777,$A339,СВЦЭМ!$B$33:$B$776,M$331)+'СЕТ СН'!$F$13</f>
        <v>0</v>
      </c>
      <c r="N339" s="35">
        <f>SUMIFS(СВЦЭМ!$J$34:$J$777,СВЦЭМ!$A$34:$A$777,$A339,СВЦЭМ!$B$33:$B$776,N$331)+'СЕТ СН'!$F$13</f>
        <v>0</v>
      </c>
      <c r="O339" s="35">
        <f>SUMIFS(СВЦЭМ!$J$34:$J$777,СВЦЭМ!$A$34:$A$777,$A339,СВЦЭМ!$B$33:$B$776,O$331)+'СЕТ СН'!$F$13</f>
        <v>0</v>
      </c>
      <c r="P339" s="35">
        <f>SUMIFS(СВЦЭМ!$J$34:$J$777,СВЦЭМ!$A$34:$A$777,$A339,СВЦЭМ!$B$33:$B$776,P$331)+'СЕТ СН'!$F$13</f>
        <v>0</v>
      </c>
      <c r="Q339" s="35">
        <f>SUMIFS(СВЦЭМ!$J$34:$J$777,СВЦЭМ!$A$34:$A$777,$A339,СВЦЭМ!$B$33:$B$776,Q$331)+'СЕТ СН'!$F$13</f>
        <v>0</v>
      </c>
      <c r="R339" s="35">
        <f>SUMIFS(СВЦЭМ!$J$34:$J$777,СВЦЭМ!$A$34:$A$777,$A339,СВЦЭМ!$B$33:$B$776,R$331)+'СЕТ СН'!$F$13</f>
        <v>0</v>
      </c>
      <c r="S339" s="35">
        <f>SUMIFS(СВЦЭМ!$J$34:$J$777,СВЦЭМ!$A$34:$A$777,$A339,СВЦЭМ!$B$33:$B$776,S$331)+'СЕТ СН'!$F$13</f>
        <v>0</v>
      </c>
      <c r="T339" s="35">
        <f>SUMIFS(СВЦЭМ!$J$34:$J$777,СВЦЭМ!$A$34:$A$777,$A339,СВЦЭМ!$B$33:$B$776,T$331)+'СЕТ СН'!$F$13</f>
        <v>0</v>
      </c>
      <c r="U339" s="35">
        <f>SUMIFS(СВЦЭМ!$J$34:$J$777,СВЦЭМ!$A$34:$A$777,$A339,СВЦЭМ!$B$33:$B$776,U$331)+'СЕТ СН'!$F$13</f>
        <v>0</v>
      </c>
      <c r="V339" s="35">
        <f>SUMIFS(СВЦЭМ!$J$34:$J$777,СВЦЭМ!$A$34:$A$777,$A339,СВЦЭМ!$B$33:$B$776,V$331)+'СЕТ СН'!$F$13</f>
        <v>0</v>
      </c>
      <c r="W339" s="35">
        <f>SUMIFS(СВЦЭМ!$J$34:$J$777,СВЦЭМ!$A$34:$A$777,$A339,СВЦЭМ!$B$33:$B$776,W$331)+'СЕТ СН'!$F$13</f>
        <v>0</v>
      </c>
      <c r="X339" s="35">
        <f>SUMIFS(СВЦЭМ!$J$34:$J$777,СВЦЭМ!$A$34:$A$777,$A339,СВЦЭМ!$B$33:$B$776,X$331)+'СЕТ СН'!$F$13</f>
        <v>0</v>
      </c>
      <c r="Y339" s="35">
        <f>SUMIFS(СВЦЭМ!$J$34:$J$777,СВЦЭМ!$A$34:$A$777,$A339,СВЦЭМ!$B$33:$B$776,Y$331)+'СЕТ СН'!$F$13</f>
        <v>0</v>
      </c>
    </row>
    <row r="340" spans="1:25" ht="15.75" hidden="1" x14ac:dyDescent="0.2">
      <c r="A340" s="34">
        <f t="shared" si="9"/>
        <v>43594</v>
      </c>
      <c r="B340" s="35">
        <f>SUMIFS(СВЦЭМ!$J$34:$J$777,СВЦЭМ!$A$34:$A$777,$A340,СВЦЭМ!$B$33:$B$776,B$331)+'СЕТ СН'!$F$13</f>
        <v>0</v>
      </c>
      <c r="C340" s="35">
        <f>SUMIFS(СВЦЭМ!$J$34:$J$777,СВЦЭМ!$A$34:$A$777,$A340,СВЦЭМ!$B$33:$B$776,C$331)+'СЕТ СН'!$F$13</f>
        <v>0</v>
      </c>
      <c r="D340" s="35">
        <f>SUMIFS(СВЦЭМ!$J$34:$J$777,СВЦЭМ!$A$34:$A$777,$A340,СВЦЭМ!$B$33:$B$776,D$331)+'СЕТ СН'!$F$13</f>
        <v>0</v>
      </c>
      <c r="E340" s="35">
        <f>SUMIFS(СВЦЭМ!$J$34:$J$777,СВЦЭМ!$A$34:$A$777,$A340,СВЦЭМ!$B$33:$B$776,E$331)+'СЕТ СН'!$F$13</f>
        <v>0</v>
      </c>
      <c r="F340" s="35">
        <f>SUMIFS(СВЦЭМ!$J$34:$J$777,СВЦЭМ!$A$34:$A$777,$A340,СВЦЭМ!$B$33:$B$776,F$331)+'СЕТ СН'!$F$13</f>
        <v>0</v>
      </c>
      <c r="G340" s="35">
        <f>SUMIFS(СВЦЭМ!$J$34:$J$777,СВЦЭМ!$A$34:$A$777,$A340,СВЦЭМ!$B$33:$B$776,G$331)+'СЕТ СН'!$F$13</f>
        <v>0</v>
      </c>
      <c r="H340" s="35">
        <f>SUMIFS(СВЦЭМ!$J$34:$J$777,СВЦЭМ!$A$34:$A$777,$A340,СВЦЭМ!$B$33:$B$776,H$331)+'СЕТ СН'!$F$13</f>
        <v>0</v>
      </c>
      <c r="I340" s="35">
        <f>SUMIFS(СВЦЭМ!$J$34:$J$777,СВЦЭМ!$A$34:$A$777,$A340,СВЦЭМ!$B$33:$B$776,I$331)+'СЕТ СН'!$F$13</f>
        <v>0</v>
      </c>
      <c r="J340" s="35">
        <f>SUMIFS(СВЦЭМ!$J$34:$J$777,СВЦЭМ!$A$34:$A$777,$A340,СВЦЭМ!$B$33:$B$776,J$331)+'СЕТ СН'!$F$13</f>
        <v>0</v>
      </c>
      <c r="K340" s="35">
        <f>SUMIFS(СВЦЭМ!$J$34:$J$777,СВЦЭМ!$A$34:$A$777,$A340,СВЦЭМ!$B$33:$B$776,K$331)+'СЕТ СН'!$F$13</f>
        <v>0</v>
      </c>
      <c r="L340" s="35">
        <f>SUMIFS(СВЦЭМ!$J$34:$J$777,СВЦЭМ!$A$34:$A$777,$A340,СВЦЭМ!$B$33:$B$776,L$331)+'СЕТ СН'!$F$13</f>
        <v>0</v>
      </c>
      <c r="M340" s="35">
        <f>SUMIFS(СВЦЭМ!$J$34:$J$777,СВЦЭМ!$A$34:$A$777,$A340,СВЦЭМ!$B$33:$B$776,M$331)+'СЕТ СН'!$F$13</f>
        <v>0</v>
      </c>
      <c r="N340" s="35">
        <f>SUMIFS(СВЦЭМ!$J$34:$J$777,СВЦЭМ!$A$34:$A$777,$A340,СВЦЭМ!$B$33:$B$776,N$331)+'СЕТ СН'!$F$13</f>
        <v>0</v>
      </c>
      <c r="O340" s="35">
        <f>SUMIFS(СВЦЭМ!$J$34:$J$777,СВЦЭМ!$A$34:$A$777,$A340,СВЦЭМ!$B$33:$B$776,O$331)+'СЕТ СН'!$F$13</f>
        <v>0</v>
      </c>
      <c r="P340" s="35">
        <f>SUMIFS(СВЦЭМ!$J$34:$J$777,СВЦЭМ!$A$34:$A$777,$A340,СВЦЭМ!$B$33:$B$776,P$331)+'СЕТ СН'!$F$13</f>
        <v>0</v>
      </c>
      <c r="Q340" s="35">
        <f>SUMIFS(СВЦЭМ!$J$34:$J$777,СВЦЭМ!$A$34:$A$777,$A340,СВЦЭМ!$B$33:$B$776,Q$331)+'СЕТ СН'!$F$13</f>
        <v>0</v>
      </c>
      <c r="R340" s="35">
        <f>SUMIFS(СВЦЭМ!$J$34:$J$777,СВЦЭМ!$A$34:$A$777,$A340,СВЦЭМ!$B$33:$B$776,R$331)+'СЕТ СН'!$F$13</f>
        <v>0</v>
      </c>
      <c r="S340" s="35">
        <f>SUMIFS(СВЦЭМ!$J$34:$J$777,СВЦЭМ!$A$34:$A$777,$A340,СВЦЭМ!$B$33:$B$776,S$331)+'СЕТ СН'!$F$13</f>
        <v>0</v>
      </c>
      <c r="T340" s="35">
        <f>SUMIFS(СВЦЭМ!$J$34:$J$777,СВЦЭМ!$A$34:$A$777,$A340,СВЦЭМ!$B$33:$B$776,T$331)+'СЕТ СН'!$F$13</f>
        <v>0</v>
      </c>
      <c r="U340" s="35">
        <f>SUMIFS(СВЦЭМ!$J$34:$J$777,СВЦЭМ!$A$34:$A$777,$A340,СВЦЭМ!$B$33:$B$776,U$331)+'СЕТ СН'!$F$13</f>
        <v>0</v>
      </c>
      <c r="V340" s="35">
        <f>SUMIFS(СВЦЭМ!$J$34:$J$777,СВЦЭМ!$A$34:$A$777,$A340,СВЦЭМ!$B$33:$B$776,V$331)+'СЕТ СН'!$F$13</f>
        <v>0</v>
      </c>
      <c r="W340" s="35">
        <f>SUMIFS(СВЦЭМ!$J$34:$J$777,СВЦЭМ!$A$34:$A$777,$A340,СВЦЭМ!$B$33:$B$776,W$331)+'СЕТ СН'!$F$13</f>
        <v>0</v>
      </c>
      <c r="X340" s="35">
        <f>SUMIFS(СВЦЭМ!$J$34:$J$777,СВЦЭМ!$A$34:$A$777,$A340,СВЦЭМ!$B$33:$B$776,X$331)+'СЕТ СН'!$F$13</f>
        <v>0</v>
      </c>
      <c r="Y340" s="35">
        <f>SUMIFS(СВЦЭМ!$J$34:$J$777,СВЦЭМ!$A$34:$A$777,$A340,СВЦЭМ!$B$33:$B$776,Y$331)+'СЕТ СН'!$F$13</f>
        <v>0</v>
      </c>
    </row>
    <row r="341" spans="1:25" ht="15.75" hidden="1" x14ac:dyDescent="0.2">
      <c r="A341" s="34">
        <f t="shared" si="9"/>
        <v>43595</v>
      </c>
      <c r="B341" s="35">
        <f>SUMIFS(СВЦЭМ!$J$34:$J$777,СВЦЭМ!$A$34:$A$777,$A341,СВЦЭМ!$B$33:$B$776,B$331)+'СЕТ СН'!$F$13</f>
        <v>0</v>
      </c>
      <c r="C341" s="35">
        <f>SUMIFS(СВЦЭМ!$J$34:$J$777,СВЦЭМ!$A$34:$A$777,$A341,СВЦЭМ!$B$33:$B$776,C$331)+'СЕТ СН'!$F$13</f>
        <v>0</v>
      </c>
      <c r="D341" s="35">
        <f>SUMIFS(СВЦЭМ!$J$34:$J$777,СВЦЭМ!$A$34:$A$777,$A341,СВЦЭМ!$B$33:$B$776,D$331)+'СЕТ СН'!$F$13</f>
        <v>0</v>
      </c>
      <c r="E341" s="35">
        <f>SUMIFS(СВЦЭМ!$J$34:$J$777,СВЦЭМ!$A$34:$A$777,$A341,СВЦЭМ!$B$33:$B$776,E$331)+'СЕТ СН'!$F$13</f>
        <v>0</v>
      </c>
      <c r="F341" s="35">
        <f>SUMIFS(СВЦЭМ!$J$34:$J$777,СВЦЭМ!$A$34:$A$777,$A341,СВЦЭМ!$B$33:$B$776,F$331)+'СЕТ СН'!$F$13</f>
        <v>0</v>
      </c>
      <c r="G341" s="35">
        <f>SUMIFS(СВЦЭМ!$J$34:$J$777,СВЦЭМ!$A$34:$A$777,$A341,СВЦЭМ!$B$33:$B$776,G$331)+'СЕТ СН'!$F$13</f>
        <v>0</v>
      </c>
      <c r="H341" s="35">
        <f>SUMIFS(СВЦЭМ!$J$34:$J$777,СВЦЭМ!$A$34:$A$777,$A341,СВЦЭМ!$B$33:$B$776,H$331)+'СЕТ СН'!$F$13</f>
        <v>0</v>
      </c>
      <c r="I341" s="35">
        <f>SUMIFS(СВЦЭМ!$J$34:$J$777,СВЦЭМ!$A$34:$A$777,$A341,СВЦЭМ!$B$33:$B$776,I$331)+'СЕТ СН'!$F$13</f>
        <v>0</v>
      </c>
      <c r="J341" s="35">
        <f>SUMIFS(СВЦЭМ!$J$34:$J$777,СВЦЭМ!$A$34:$A$777,$A341,СВЦЭМ!$B$33:$B$776,J$331)+'СЕТ СН'!$F$13</f>
        <v>0</v>
      </c>
      <c r="K341" s="35">
        <f>SUMIFS(СВЦЭМ!$J$34:$J$777,СВЦЭМ!$A$34:$A$777,$A341,СВЦЭМ!$B$33:$B$776,K$331)+'СЕТ СН'!$F$13</f>
        <v>0</v>
      </c>
      <c r="L341" s="35">
        <f>SUMIFS(СВЦЭМ!$J$34:$J$777,СВЦЭМ!$A$34:$A$777,$A341,СВЦЭМ!$B$33:$B$776,L$331)+'СЕТ СН'!$F$13</f>
        <v>0</v>
      </c>
      <c r="M341" s="35">
        <f>SUMIFS(СВЦЭМ!$J$34:$J$777,СВЦЭМ!$A$34:$A$777,$A341,СВЦЭМ!$B$33:$B$776,M$331)+'СЕТ СН'!$F$13</f>
        <v>0</v>
      </c>
      <c r="N341" s="35">
        <f>SUMIFS(СВЦЭМ!$J$34:$J$777,СВЦЭМ!$A$34:$A$777,$A341,СВЦЭМ!$B$33:$B$776,N$331)+'СЕТ СН'!$F$13</f>
        <v>0</v>
      </c>
      <c r="O341" s="35">
        <f>SUMIFS(СВЦЭМ!$J$34:$J$777,СВЦЭМ!$A$34:$A$777,$A341,СВЦЭМ!$B$33:$B$776,O$331)+'СЕТ СН'!$F$13</f>
        <v>0</v>
      </c>
      <c r="P341" s="35">
        <f>SUMIFS(СВЦЭМ!$J$34:$J$777,СВЦЭМ!$A$34:$A$777,$A341,СВЦЭМ!$B$33:$B$776,P$331)+'СЕТ СН'!$F$13</f>
        <v>0</v>
      </c>
      <c r="Q341" s="35">
        <f>SUMIFS(СВЦЭМ!$J$34:$J$777,СВЦЭМ!$A$34:$A$777,$A341,СВЦЭМ!$B$33:$B$776,Q$331)+'СЕТ СН'!$F$13</f>
        <v>0</v>
      </c>
      <c r="R341" s="35">
        <f>SUMIFS(СВЦЭМ!$J$34:$J$777,СВЦЭМ!$A$34:$A$777,$A341,СВЦЭМ!$B$33:$B$776,R$331)+'СЕТ СН'!$F$13</f>
        <v>0</v>
      </c>
      <c r="S341" s="35">
        <f>SUMIFS(СВЦЭМ!$J$34:$J$777,СВЦЭМ!$A$34:$A$777,$A341,СВЦЭМ!$B$33:$B$776,S$331)+'СЕТ СН'!$F$13</f>
        <v>0</v>
      </c>
      <c r="T341" s="35">
        <f>SUMIFS(СВЦЭМ!$J$34:$J$777,СВЦЭМ!$A$34:$A$777,$A341,СВЦЭМ!$B$33:$B$776,T$331)+'СЕТ СН'!$F$13</f>
        <v>0</v>
      </c>
      <c r="U341" s="35">
        <f>SUMIFS(СВЦЭМ!$J$34:$J$777,СВЦЭМ!$A$34:$A$777,$A341,СВЦЭМ!$B$33:$B$776,U$331)+'СЕТ СН'!$F$13</f>
        <v>0</v>
      </c>
      <c r="V341" s="35">
        <f>SUMIFS(СВЦЭМ!$J$34:$J$777,СВЦЭМ!$A$34:$A$777,$A341,СВЦЭМ!$B$33:$B$776,V$331)+'СЕТ СН'!$F$13</f>
        <v>0</v>
      </c>
      <c r="W341" s="35">
        <f>SUMIFS(СВЦЭМ!$J$34:$J$777,СВЦЭМ!$A$34:$A$777,$A341,СВЦЭМ!$B$33:$B$776,W$331)+'СЕТ СН'!$F$13</f>
        <v>0</v>
      </c>
      <c r="X341" s="35">
        <f>SUMIFS(СВЦЭМ!$J$34:$J$777,СВЦЭМ!$A$34:$A$777,$A341,СВЦЭМ!$B$33:$B$776,X$331)+'СЕТ СН'!$F$13</f>
        <v>0</v>
      </c>
      <c r="Y341" s="35">
        <f>SUMIFS(СВЦЭМ!$J$34:$J$777,СВЦЭМ!$A$34:$A$777,$A341,СВЦЭМ!$B$33:$B$776,Y$331)+'СЕТ СН'!$F$13</f>
        <v>0</v>
      </c>
    </row>
    <row r="342" spans="1:25" ht="15.75" hidden="1" x14ac:dyDescent="0.2">
      <c r="A342" s="34">
        <f t="shared" si="9"/>
        <v>43596</v>
      </c>
      <c r="B342" s="35">
        <f>SUMIFS(СВЦЭМ!$J$34:$J$777,СВЦЭМ!$A$34:$A$777,$A342,СВЦЭМ!$B$33:$B$776,B$331)+'СЕТ СН'!$F$13</f>
        <v>0</v>
      </c>
      <c r="C342" s="35">
        <f>SUMIFS(СВЦЭМ!$J$34:$J$777,СВЦЭМ!$A$34:$A$777,$A342,СВЦЭМ!$B$33:$B$776,C$331)+'СЕТ СН'!$F$13</f>
        <v>0</v>
      </c>
      <c r="D342" s="35">
        <f>SUMIFS(СВЦЭМ!$J$34:$J$777,СВЦЭМ!$A$34:$A$777,$A342,СВЦЭМ!$B$33:$B$776,D$331)+'СЕТ СН'!$F$13</f>
        <v>0</v>
      </c>
      <c r="E342" s="35">
        <f>SUMIFS(СВЦЭМ!$J$34:$J$777,СВЦЭМ!$A$34:$A$777,$A342,СВЦЭМ!$B$33:$B$776,E$331)+'СЕТ СН'!$F$13</f>
        <v>0</v>
      </c>
      <c r="F342" s="35">
        <f>SUMIFS(СВЦЭМ!$J$34:$J$777,СВЦЭМ!$A$34:$A$777,$A342,СВЦЭМ!$B$33:$B$776,F$331)+'СЕТ СН'!$F$13</f>
        <v>0</v>
      </c>
      <c r="G342" s="35">
        <f>SUMIFS(СВЦЭМ!$J$34:$J$777,СВЦЭМ!$A$34:$A$777,$A342,СВЦЭМ!$B$33:$B$776,G$331)+'СЕТ СН'!$F$13</f>
        <v>0</v>
      </c>
      <c r="H342" s="35">
        <f>SUMIFS(СВЦЭМ!$J$34:$J$777,СВЦЭМ!$A$34:$A$777,$A342,СВЦЭМ!$B$33:$B$776,H$331)+'СЕТ СН'!$F$13</f>
        <v>0</v>
      </c>
      <c r="I342" s="35">
        <f>SUMIFS(СВЦЭМ!$J$34:$J$777,СВЦЭМ!$A$34:$A$777,$A342,СВЦЭМ!$B$33:$B$776,I$331)+'СЕТ СН'!$F$13</f>
        <v>0</v>
      </c>
      <c r="J342" s="35">
        <f>SUMIFS(СВЦЭМ!$J$34:$J$777,СВЦЭМ!$A$34:$A$777,$A342,СВЦЭМ!$B$33:$B$776,J$331)+'СЕТ СН'!$F$13</f>
        <v>0</v>
      </c>
      <c r="K342" s="35">
        <f>SUMIFS(СВЦЭМ!$J$34:$J$777,СВЦЭМ!$A$34:$A$777,$A342,СВЦЭМ!$B$33:$B$776,K$331)+'СЕТ СН'!$F$13</f>
        <v>0</v>
      </c>
      <c r="L342" s="35">
        <f>SUMIFS(СВЦЭМ!$J$34:$J$777,СВЦЭМ!$A$34:$A$777,$A342,СВЦЭМ!$B$33:$B$776,L$331)+'СЕТ СН'!$F$13</f>
        <v>0</v>
      </c>
      <c r="M342" s="35">
        <f>SUMIFS(СВЦЭМ!$J$34:$J$777,СВЦЭМ!$A$34:$A$777,$A342,СВЦЭМ!$B$33:$B$776,M$331)+'СЕТ СН'!$F$13</f>
        <v>0</v>
      </c>
      <c r="N342" s="35">
        <f>SUMIFS(СВЦЭМ!$J$34:$J$777,СВЦЭМ!$A$34:$A$777,$A342,СВЦЭМ!$B$33:$B$776,N$331)+'СЕТ СН'!$F$13</f>
        <v>0</v>
      </c>
      <c r="O342" s="35">
        <f>SUMIFS(СВЦЭМ!$J$34:$J$777,СВЦЭМ!$A$34:$A$777,$A342,СВЦЭМ!$B$33:$B$776,O$331)+'СЕТ СН'!$F$13</f>
        <v>0</v>
      </c>
      <c r="P342" s="35">
        <f>SUMIFS(СВЦЭМ!$J$34:$J$777,СВЦЭМ!$A$34:$A$777,$A342,СВЦЭМ!$B$33:$B$776,P$331)+'СЕТ СН'!$F$13</f>
        <v>0</v>
      </c>
      <c r="Q342" s="35">
        <f>SUMIFS(СВЦЭМ!$J$34:$J$777,СВЦЭМ!$A$34:$A$777,$A342,СВЦЭМ!$B$33:$B$776,Q$331)+'СЕТ СН'!$F$13</f>
        <v>0</v>
      </c>
      <c r="R342" s="35">
        <f>SUMIFS(СВЦЭМ!$J$34:$J$777,СВЦЭМ!$A$34:$A$777,$A342,СВЦЭМ!$B$33:$B$776,R$331)+'СЕТ СН'!$F$13</f>
        <v>0</v>
      </c>
      <c r="S342" s="35">
        <f>SUMIFS(СВЦЭМ!$J$34:$J$777,СВЦЭМ!$A$34:$A$777,$A342,СВЦЭМ!$B$33:$B$776,S$331)+'СЕТ СН'!$F$13</f>
        <v>0</v>
      </c>
      <c r="T342" s="35">
        <f>SUMIFS(СВЦЭМ!$J$34:$J$777,СВЦЭМ!$A$34:$A$777,$A342,СВЦЭМ!$B$33:$B$776,T$331)+'СЕТ СН'!$F$13</f>
        <v>0</v>
      </c>
      <c r="U342" s="35">
        <f>SUMIFS(СВЦЭМ!$J$34:$J$777,СВЦЭМ!$A$34:$A$777,$A342,СВЦЭМ!$B$33:$B$776,U$331)+'СЕТ СН'!$F$13</f>
        <v>0</v>
      </c>
      <c r="V342" s="35">
        <f>SUMIFS(СВЦЭМ!$J$34:$J$777,СВЦЭМ!$A$34:$A$777,$A342,СВЦЭМ!$B$33:$B$776,V$331)+'СЕТ СН'!$F$13</f>
        <v>0</v>
      </c>
      <c r="W342" s="35">
        <f>SUMIFS(СВЦЭМ!$J$34:$J$777,СВЦЭМ!$A$34:$A$777,$A342,СВЦЭМ!$B$33:$B$776,W$331)+'СЕТ СН'!$F$13</f>
        <v>0</v>
      </c>
      <c r="X342" s="35">
        <f>SUMIFS(СВЦЭМ!$J$34:$J$777,СВЦЭМ!$A$34:$A$777,$A342,СВЦЭМ!$B$33:$B$776,X$331)+'СЕТ СН'!$F$13</f>
        <v>0</v>
      </c>
      <c r="Y342" s="35">
        <f>SUMIFS(СВЦЭМ!$J$34:$J$777,СВЦЭМ!$A$34:$A$777,$A342,СВЦЭМ!$B$33:$B$776,Y$331)+'СЕТ СН'!$F$13</f>
        <v>0</v>
      </c>
    </row>
    <row r="343" spans="1:25" ht="15.75" hidden="1" x14ac:dyDescent="0.2">
      <c r="A343" s="34">
        <f t="shared" si="9"/>
        <v>43597</v>
      </c>
      <c r="B343" s="35">
        <f>SUMIFS(СВЦЭМ!$J$34:$J$777,СВЦЭМ!$A$34:$A$777,$A343,СВЦЭМ!$B$33:$B$776,B$331)+'СЕТ СН'!$F$13</f>
        <v>0</v>
      </c>
      <c r="C343" s="35">
        <f>SUMIFS(СВЦЭМ!$J$34:$J$777,СВЦЭМ!$A$34:$A$777,$A343,СВЦЭМ!$B$33:$B$776,C$331)+'СЕТ СН'!$F$13</f>
        <v>0</v>
      </c>
      <c r="D343" s="35">
        <f>SUMIFS(СВЦЭМ!$J$34:$J$777,СВЦЭМ!$A$34:$A$777,$A343,СВЦЭМ!$B$33:$B$776,D$331)+'СЕТ СН'!$F$13</f>
        <v>0</v>
      </c>
      <c r="E343" s="35">
        <f>SUMIFS(СВЦЭМ!$J$34:$J$777,СВЦЭМ!$A$34:$A$777,$A343,СВЦЭМ!$B$33:$B$776,E$331)+'СЕТ СН'!$F$13</f>
        <v>0</v>
      </c>
      <c r="F343" s="35">
        <f>SUMIFS(СВЦЭМ!$J$34:$J$777,СВЦЭМ!$A$34:$A$777,$A343,СВЦЭМ!$B$33:$B$776,F$331)+'СЕТ СН'!$F$13</f>
        <v>0</v>
      </c>
      <c r="G343" s="35">
        <f>SUMIFS(СВЦЭМ!$J$34:$J$777,СВЦЭМ!$A$34:$A$777,$A343,СВЦЭМ!$B$33:$B$776,G$331)+'СЕТ СН'!$F$13</f>
        <v>0</v>
      </c>
      <c r="H343" s="35">
        <f>SUMIFS(СВЦЭМ!$J$34:$J$777,СВЦЭМ!$A$34:$A$777,$A343,СВЦЭМ!$B$33:$B$776,H$331)+'СЕТ СН'!$F$13</f>
        <v>0</v>
      </c>
      <c r="I343" s="35">
        <f>SUMIFS(СВЦЭМ!$J$34:$J$777,СВЦЭМ!$A$34:$A$777,$A343,СВЦЭМ!$B$33:$B$776,I$331)+'СЕТ СН'!$F$13</f>
        <v>0</v>
      </c>
      <c r="J343" s="35">
        <f>SUMIFS(СВЦЭМ!$J$34:$J$777,СВЦЭМ!$A$34:$A$777,$A343,СВЦЭМ!$B$33:$B$776,J$331)+'СЕТ СН'!$F$13</f>
        <v>0</v>
      </c>
      <c r="K343" s="35">
        <f>SUMIFS(СВЦЭМ!$J$34:$J$777,СВЦЭМ!$A$34:$A$777,$A343,СВЦЭМ!$B$33:$B$776,K$331)+'СЕТ СН'!$F$13</f>
        <v>0</v>
      </c>
      <c r="L343" s="35">
        <f>SUMIFS(СВЦЭМ!$J$34:$J$777,СВЦЭМ!$A$34:$A$777,$A343,СВЦЭМ!$B$33:$B$776,L$331)+'СЕТ СН'!$F$13</f>
        <v>0</v>
      </c>
      <c r="M343" s="35">
        <f>SUMIFS(СВЦЭМ!$J$34:$J$777,СВЦЭМ!$A$34:$A$777,$A343,СВЦЭМ!$B$33:$B$776,M$331)+'СЕТ СН'!$F$13</f>
        <v>0</v>
      </c>
      <c r="N343" s="35">
        <f>SUMIFS(СВЦЭМ!$J$34:$J$777,СВЦЭМ!$A$34:$A$777,$A343,СВЦЭМ!$B$33:$B$776,N$331)+'СЕТ СН'!$F$13</f>
        <v>0</v>
      </c>
      <c r="O343" s="35">
        <f>SUMIFS(СВЦЭМ!$J$34:$J$777,СВЦЭМ!$A$34:$A$777,$A343,СВЦЭМ!$B$33:$B$776,O$331)+'СЕТ СН'!$F$13</f>
        <v>0</v>
      </c>
      <c r="P343" s="35">
        <f>SUMIFS(СВЦЭМ!$J$34:$J$777,СВЦЭМ!$A$34:$A$777,$A343,СВЦЭМ!$B$33:$B$776,P$331)+'СЕТ СН'!$F$13</f>
        <v>0</v>
      </c>
      <c r="Q343" s="35">
        <f>SUMIFS(СВЦЭМ!$J$34:$J$777,СВЦЭМ!$A$34:$A$777,$A343,СВЦЭМ!$B$33:$B$776,Q$331)+'СЕТ СН'!$F$13</f>
        <v>0</v>
      </c>
      <c r="R343" s="35">
        <f>SUMIFS(СВЦЭМ!$J$34:$J$777,СВЦЭМ!$A$34:$A$777,$A343,СВЦЭМ!$B$33:$B$776,R$331)+'СЕТ СН'!$F$13</f>
        <v>0</v>
      </c>
      <c r="S343" s="35">
        <f>SUMIFS(СВЦЭМ!$J$34:$J$777,СВЦЭМ!$A$34:$A$777,$A343,СВЦЭМ!$B$33:$B$776,S$331)+'СЕТ СН'!$F$13</f>
        <v>0</v>
      </c>
      <c r="T343" s="35">
        <f>SUMIFS(СВЦЭМ!$J$34:$J$777,СВЦЭМ!$A$34:$A$777,$A343,СВЦЭМ!$B$33:$B$776,T$331)+'СЕТ СН'!$F$13</f>
        <v>0</v>
      </c>
      <c r="U343" s="35">
        <f>SUMIFS(СВЦЭМ!$J$34:$J$777,СВЦЭМ!$A$34:$A$777,$A343,СВЦЭМ!$B$33:$B$776,U$331)+'СЕТ СН'!$F$13</f>
        <v>0</v>
      </c>
      <c r="V343" s="35">
        <f>SUMIFS(СВЦЭМ!$J$34:$J$777,СВЦЭМ!$A$34:$A$777,$A343,СВЦЭМ!$B$33:$B$776,V$331)+'СЕТ СН'!$F$13</f>
        <v>0</v>
      </c>
      <c r="W343" s="35">
        <f>SUMIFS(СВЦЭМ!$J$34:$J$777,СВЦЭМ!$A$34:$A$777,$A343,СВЦЭМ!$B$33:$B$776,W$331)+'СЕТ СН'!$F$13</f>
        <v>0</v>
      </c>
      <c r="X343" s="35">
        <f>SUMIFS(СВЦЭМ!$J$34:$J$777,СВЦЭМ!$A$34:$A$777,$A343,СВЦЭМ!$B$33:$B$776,X$331)+'СЕТ СН'!$F$13</f>
        <v>0</v>
      </c>
      <c r="Y343" s="35">
        <f>SUMIFS(СВЦЭМ!$J$34:$J$777,СВЦЭМ!$A$34:$A$777,$A343,СВЦЭМ!$B$33:$B$776,Y$331)+'СЕТ СН'!$F$13</f>
        <v>0</v>
      </c>
    </row>
    <row r="344" spans="1:25" ht="15.75" hidden="1" x14ac:dyDescent="0.2">
      <c r="A344" s="34">
        <f t="shared" si="9"/>
        <v>43598</v>
      </c>
      <c r="B344" s="35">
        <f>SUMIFS(СВЦЭМ!$J$34:$J$777,СВЦЭМ!$A$34:$A$777,$A344,СВЦЭМ!$B$33:$B$776,B$331)+'СЕТ СН'!$F$13</f>
        <v>0</v>
      </c>
      <c r="C344" s="35">
        <f>SUMIFS(СВЦЭМ!$J$34:$J$777,СВЦЭМ!$A$34:$A$777,$A344,СВЦЭМ!$B$33:$B$776,C$331)+'СЕТ СН'!$F$13</f>
        <v>0</v>
      </c>
      <c r="D344" s="35">
        <f>SUMIFS(СВЦЭМ!$J$34:$J$777,СВЦЭМ!$A$34:$A$777,$A344,СВЦЭМ!$B$33:$B$776,D$331)+'СЕТ СН'!$F$13</f>
        <v>0</v>
      </c>
      <c r="E344" s="35">
        <f>SUMIFS(СВЦЭМ!$J$34:$J$777,СВЦЭМ!$A$34:$A$777,$A344,СВЦЭМ!$B$33:$B$776,E$331)+'СЕТ СН'!$F$13</f>
        <v>0</v>
      </c>
      <c r="F344" s="35">
        <f>SUMIFS(СВЦЭМ!$J$34:$J$777,СВЦЭМ!$A$34:$A$777,$A344,СВЦЭМ!$B$33:$B$776,F$331)+'СЕТ СН'!$F$13</f>
        <v>0</v>
      </c>
      <c r="G344" s="35">
        <f>SUMIFS(СВЦЭМ!$J$34:$J$777,СВЦЭМ!$A$34:$A$777,$A344,СВЦЭМ!$B$33:$B$776,G$331)+'СЕТ СН'!$F$13</f>
        <v>0</v>
      </c>
      <c r="H344" s="35">
        <f>SUMIFS(СВЦЭМ!$J$34:$J$777,СВЦЭМ!$A$34:$A$777,$A344,СВЦЭМ!$B$33:$B$776,H$331)+'СЕТ СН'!$F$13</f>
        <v>0</v>
      </c>
      <c r="I344" s="35">
        <f>SUMIFS(СВЦЭМ!$J$34:$J$777,СВЦЭМ!$A$34:$A$777,$A344,СВЦЭМ!$B$33:$B$776,I$331)+'СЕТ СН'!$F$13</f>
        <v>0</v>
      </c>
      <c r="J344" s="35">
        <f>SUMIFS(СВЦЭМ!$J$34:$J$777,СВЦЭМ!$A$34:$A$777,$A344,СВЦЭМ!$B$33:$B$776,J$331)+'СЕТ СН'!$F$13</f>
        <v>0</v>
      </c>
      <c r="K344" s="35">
        <f>SUMIFS(СВЦЭМ!$J$34:$J$777,СВЦЭМ!$A$34:$A$777,$A344,СВЦЭМ!$B$33:$B$776,K$331)+'СЕТ СН'!$F$13</f>
        <v>0</v>
      </c>
      <c r="L344" s="35">
        <f>SUMIFS(СВЦЭМ!$J$34:$J$777,СВЦЭМ!$A$34:$A$777,$A344,СВЦЭМ!$B$33:$B$776,L$331)+'СЕТ СН'!$F$13</f>
        <v>0</v>
      </c>
      <c r="M344" s="35">
        <f>SUMIFS(СВЦЭМ!$J$34:$J$777,СВЦЭМ!$A$34:$A$777,$A344,СВЦЭМ!$B$33:$B$776,M$331)+'СЕТ СН'!$F$13</f>
        <v>0</v>
      </c>
      <c r="N344" s="35">
        <f>SUMIFS(СВЦЭМ!$J$34:$J$777,СВЦЭМ!$A$34:$A$777,$A344,СВЦЭМ!$B$33:$B$776,N$331)+'СЕТ СН'!$F$13</f>
        <v>0</v>
      </c>
      <c r="O344" s="35">
        <f>SUMIFS(СВЦЭМ!$J$34:$J$777,СВЦЭМ!$A$34:$A$777,$A344,СВЦЭМ!$B$33:$B$776,O$331)+'СЕТ СН'!$F$13</f>
        <v>0</v>
      </c>
      <c r="P344" s="35">
        <f>SUMIFS(СВЦЭМ!$J$34:$J$777,СВЦЭМ!$A$34:$A$777,$A344,СВЦЭМ!$B$33:$B$776,P$331)+'СЕТ СН'!$F$13</f>
        <v>0</v>
      </c>
      <c r="Q344" s="35">
        <f>SUMIFS(СВЦЭМ!$J$34:$J$777,СВЦЭМ!$A$34:$A$777,$A344,СВЦЭМ!$B$33:$B$776,Q$331)+'СЕТ СН'!$F$13</f>
        <v>0</v>
      </c>
      <c r="R344" s="35">
        <f>SUMIFS(СВЦЭМ!$J$34:$J$777,СВЦЭМ!$A$34:$A$777,$A344,СВЦЭМ!$B$33:$B$776,R$331)+'СЕТ СН'!$F$13</f>
        <v>0</v>
      </c>
      <c r="S344" s="35">
        <f>SUMIFS(СВЦЭМ!$J$34:$J$777,СВЦЭМ!$A$34:$A$777,$A344,СВЦЭМ!$B$33:$B$776,S$331)+'СЕТ СН'!$F$13</f>
        <v>0</v>
      </c>
      <c r="T344" s="35">
        <f>SUMIFS(СВЦЭМ!$J$34:$J$777,СВЦЭМ!$A$34:$A$777,$A344,СВЦЭМ!$B$33:$B$776,T$331)+'СЕТ СН'!$F$13</f>
        <v>0</v>
      </c>
      <c r="U344" s="35">
        <f>SUMIFS(СВЦЭМ!$J$34:$J$777,СВЦЭМ!$A$34:$A$777,$A344,СВЦЭМ!$B$33:$B$776,U$331)+'СЕТ СН'!$F$13</f>
        <v>0</v>
      </c>
      <c r="V344" s="35">
        <f>SUMIFS(СВЦЭМ!$J$34:$J$777,СВЦЭМ!$A$34:$A$777,$A344,СВЦЭМ!$B$33:$B$776,V$331)+'СЕТ СН'!$F$13</f>
        <v>0</v>
      </c>
      <c r="W344" s="35">
        <f>SUMIFS(СВЦЭМ!$J$34:$J$777,СВЦЭМ!$A$34:$A$777,$A344,СВЦЭМ!$B$33:$B$776,W$331)+'СЕТ СН'!$F$13</f>
        <v>0</v>
      </c>
      <c r="X344" s="35">
        <f>SUMIFS(СВЦЭМ!$J$34:$J$777,СВЦЭМ!$A$34:$A$777,$A344,СВЦЭМ!$B$33:$B$776,X$331)+'СЕТ СН'!$F$13</f>
        <v>0</v>
      </c>
      <c r="Y344" s="35">
        <f>SUMIFS(СВЦЭМ!$J$34:$J$777,СВЦЭМ!$A$34:$A$777,$A344,СВЦЭМ!$B$33:$B$776,Y$331)+'СЕТ СН'!$F$13</f>
        <v>0</v>
      </c>
    </row>
    <row r="345" spans="1:25" ht="15.75" hidden="1" x14ac:dyDescent="0.2">
      <c r="A345" s="34">
        <f t="shared" si="9"/>
        <v>43599</v>
      </c>
      <c r="B345" s="35">
        <f>SUMIFS(СВЦЭМ!$J$34:$J$777,СВЦЭМ!$A$34:$A$777,$A345,СВЦЭМ!$B$33:$B$776,B$331)+'СЕТ СН'!$F$13</f>
        <v>0</v>
      </c>
      <c r="C345" s="35">
        <f>SUMIFS(СВЦЭМ!$J$34:$J$777,СВЦЭМ!$A$34:$A$777,$A345,СВЦЭМ!$B$33:$B$776,C$331)+'СЕТ СН'!$F$13</f>
        <v>0</v>
      </c>
      <c r="D345" s="35">
        <f>SUMIFS(СВЦЭМ!$J$34:$J$777,СВЦЭМ!$A$34:$A$777,$A345,СВЦЭМ!$B$33:$B$776,D$331)+'СЕТ СН'!$F$13</f>
        <v>0</v>
      </c>
      <c r="E345" s="35">
        <f>SUMIFS(СВЦЭМ!$J$34:$J$777,СВЦЭМ!$A$34:$A$777,$A345,СВЦЭМ!$B$33:$B$776,E$331)+'СЕТ СН'!$F$13</f>
        <v>0</v>
      </c>
      <c r="F345" s="35">
        <f>SUMIFS(СВЦЭМ!$J$34:$J$777,СВЦЭМ!$A$34:$A$777,$A345,СВЦЭМ!$B$33:$B$776,F$331)+'СЕТ СН'!$F$13</f>
        <v>0</v>
      </c>
      <c r="G345" s="35">
        <f>SUMIFS(СВЦЭМ!$J$34:$J$777,СВЦЭМ!$A$34:$A$777,$A345,СВЦЭМ!$B$33:$B$776,G$331)+'СЕТ СН'!$F$13</f>
        <v>0</v>
      </c>
      <c r="H345" s="35">
        <f>SUMIFS(СВЦЭМ!$J$34:$J$777,СВЦЭМ!$A$34:$A$777,$A345,СВЦЭМ!$B$33:$B$776,H$331)+'СЕТ СН'!$F$13</f>
        <v>0</v>
      </c>
      <c r="I345" s="35">
        <f>SUMIFS(СВЦЭМ!$J$34:$J$777,СВЦЭМ!$A$34:$A$777,$A345,СВЦЭМ!$B$33:$B$776,I$331)+'СЕТ СН'!$F$13</f>
        <v>0</v>
      </c>
      <c r="J345" s="35">
        <f>SUMIFS(СВЦЭМ!$J$34:$J$777,СВЦЭМ!$A$34:$A$777,$A345,СВЦЭМ!$B$33:$B$776,J$331)+'СЕТ СН'!$F$13</f>
        <v>0</v>
      </c>
      <c r="K345" s="35">
        <f>SUMIFS(СВЦЭМ!$J$34:$J$777,СВЦЭМ!$A$34:$A$777,$A345,СВЦЭМ!$B$33:$B$776,K$331)+'СЕТ СН'!$F$13</f>
        <v>0</v>
      </c>
      <c r="L345" s="35">
        <f>SUMIFS(СВЦЭМ!$J$34:$J$777,СВЦЭМ!$A$34:$A$777,$A345,СВЦЭМ!$B$33:$B$776,L$331)+'СЕТ СН'!$F$13</f>
        <v>0</v>
      </c>
      <c r="M345" s="35">
        <f>SUMIFS(СВЦЭМ!$J$34:$J$777,СВЦЭМ!$A$34:$A$777,$A345,СВЦЭМ!$B$33:$B$776,M$331)+'СЕТ СН'!$F$13</f>
        <v>0</v>
      </c>
      <c r="N345" s="35">
        <f>SUMIFS(СВЦЭМ!$J$34:$J$777,СВЦЭМ!$A$34:$A$777,$A345,СВЦЭМ!$B$33:$B$776,N$331)+'СЕТ СН'!$F$13</f>
        <v>0</v>
      </c>
      <c r="O345" s="35">
        <f>SUMIFS(СВЦЭМ!$J$34:$J$777,СВЦЭМ!$A$34:$A$777,$A345,СВЦЭМ!$B$33:$B$776,O$331)+'СЕТ СН'!$F$13</f>
        <v>0</v>
      </c>
      <c r="P345" s="35">
        <f>SUMIFS(СВЦЭМ!$J$34:$J$777,СВЦЭМ!$A$34:$A$777,$A345,СВЦЭМ!$B$33:$B$776,P$331)+'СЕТ СН'!$F$13</f>
        <v>0</v>
      </c>
      <c r="Q345" s="35">
        <f>SUMIFS(СВЦЭМ!$J$34:$J$777,СВЦЭМ!$A$34:$A$777,$A345,СВЦЭМ!$B$33:$B$776,Q$331)+'СЕТ СН'!$F$13</f>
        <v>0</v>
      </c>
      <c r="R345" s="35">
        <f>SUMIFS(СВЦЭМ!$J$34:$J$777,СВЦЭМ!$A$34:$A$777,$A345,СВЦЭМ!$B$33:$B$776,R$331)+'СЕТ СН'!$F$13</f>
        <v>0</v>
      </c>
      <c r="S345" s="35">
        <f>SUMIFS(СВЦЭМ!$J$34:$J$777,СВЦЭМ!$A$34:$A$777,$A345,СВЦЭМ!$B$33:$B$776,S$331)+'СЕТ СН'!$F$13</f>
        <v>0</v>
      </c>
      <c r="T345" s="35">
        <f>SUMIFS(СВЦЭМ!$J$34:$J$777,СВЦЭМ!$A$34:$A$777,$A345,СВЦЭМ!$B$33:$B$776,T$331)+'СЕТ СН'!$F$13</f>
        <v>0</v>
      </c>
      <c r="U345" s="35">
        <f>SUMIFS(СВЦЭМ!$J$34:$J$777,СВЦЭМ!$A$34:$A$777,$A345,СВЦЭМ!$B$33:$B$776,U$331)+'СЕТ СН'!$F$13</f>
        <v>0</v>
      </c>
      <c r="V345" s="35">
        <f>SUMIFS(СВЦЭМ!$J$34:$J$777,СВЦЭМ!$A$34:$A$777,$A345,СВЦЭМ!$B$33:$B$776,V$331)+'СЕТ СН'!$F$13</f>
        <v>0</v>
      </c>
      <c r="W345" s="35">
        <f>SUMIFS(СВЦЭМ!$J$34:$J$777,СВЦЭМ!$A$34:$A$777,$A345,СВЦЭМ!$B$33:$B$776,W$331)+'СЕТ СН'!$F$13</f>
        <v>0</v>
      </c>
      <c r="X345" s="35">
        <f>SUMIFS(СВЦЭМ!$J$34:$J$777,СВЦЭМ!$A$34:$A$777,$A345,СВЦЭМ!$B$33:$B$776,X$331)+'СЕТ СН'!$F$13</f>
        <v>0</v>
      </c>
      <c r="Y345" s="35">
        <f>SUMIFS(СВЦЭМ!$J$34:$J$777,СВЦЭМ!$A$34:$A$777,$A345,СВЦЭМ!$B$33:$B$776,Y$331)+'СЕТ СН'!$F$13</f>
        <v>0</v>
      </c>
    </row>
    <row r="346" spans="1:25" ht="15.75" hidden="1" x14ac:dyDescent="0.2">
      <c r="A346" s="34">
        <f t="shared" si="9"/>
        <v>43600</v>
      </c>
      <c r="B346" s="35">
        <f>SUMIFS(СВЦЭМ!$J$34:$J$777,СВЦЭМ!$A$34:$A$777,$A346,СВЦЭМ!$B$33:$B$776,B$331)+'СЕТ СН'!$F$13</f>
        <v>0</v>
      </c>
      <c r="C346" s="35">
        <f>SUMIFS(СВЦЭМ!$J$34:$J$777,СВЦЭМ!$A$34:$A$777,$A346,СВЦЭМ!$B$33:$B$776,C$331)+'СЕТ СН'!$F$13</f>
        <v>0</v>
      </c>
      <c r="D346" s="35">
        <f>SUMIFS(СВЦЭМ!$J$34:$J$777,СВЦЭМ!$A$34:$A$777,$A346,СВЦЭМ!$B$33:$B$776,D$331)+'СЕТ СН'!$F$13</f>
        <v>0</v>
      </c>
      <c r="E346" s="35">
        <f>SUMIFS(СВЦЭМ!$J$34:$J$777,СВЦЭМ!$A$34:$A$777,$A346,СВЦЭМ!$B$33:$B$776,E$331)+'СЕТ СН'!$F$13</f>
        <v>0</v>
      </c>
      <c r="F346" s="35">
        <f>SUMIFS(СВЦЭМ!$J$34:$J$777,СВЦЭМ!$A$34:$A$777,$A346,СВЦЭМ!$B$33:$B$776,F$331)+'СЕТ СН'!$F$13</f>
        <v>0</v>
      </c>
      <c r="G346" s="35">
        <f>SUMIFS(СВЦЭМ!$J$34:$J$777,СВЦЭМ!$A$34:$A$777,$A346,СВЦЭМ!$B$33:$B$776,G$331)+'СЕТ СН'!$F$13</f>
        <v>0</v>
      </c>
      <c r="H346" s="35">
        <f>SUMIFS(СВЦЭМ!$J$34:$J$777,СВЦЭМ!$A$34:$A$777,$A346,СВЦЭМ!$B$33:$B$776,H$331)+'СЕТ СН'!$F$13</f>
        <v>0</v>
      </c>
      <c r="I346" s="35">
        <f>SUMIFS(СВЦЭМ!$J$34:$J$777,СВЦЭМ!$A$34:$A$777,$A346,СВЦЭМ!$B$33:$B$776,I$331)+'СЕТ СН'!$F$13</f>
        <v>0</v>
      </c>
      <c r="J346" s="35">
        <f>SUMIFS(СВЦЭМ!$J$34:$J$777,СВЦЭМ!$A$34:$A$777,$A346,СВЦЭМ!$B$33:$B$776,J$331)+'СЕТ СН'!$F$13</f>
        <v>0</v>
      </c>
      <c r="K346" s="35">
        <f>SUMIFS(СВЦЭМ!$J$34:$J$777,СВЦЭМ!$A$34:$A$777,$A346,СВЦЭМ!$B$33:$B$776,K$331)+'СЕТ СН'!$F$13</f>
        <v>0</v>
      </c>
      <c r="L346" s="35">
        <f>SUMIFS(СВЦЭМ!$J$34:$J$777,СВЦЭМ!$A$34:$A$777,$A346,СВЦЭМ!$B$33:$B$776,L$331)+'СЕТ СН'!$F$13</f>
        <v>0</v>
      </c>
      <c r="M346" s="35">
        <f>SUMIFS(СВЦЭМ!$J$34:$J$777,СВЦЭМ!$A$34:$A$777,$A346,СВЦЭМ!$B$33:$B$776,M$331)+'СЕТ СН'!$F$13</f>
        <v>0</v>
      </c>
      <c r="N346" s="35">
        <f>SUMIFS(СВЦЭМ!$J$34:$J$777,СВЦЭМ!$A$34:$A$777,$A346,СВЦЭМ!$B$33:$B$776,N$331)+'СЕТ СН'!$F$13</f>
        <v>0</v>
      </c>
      <c r="O346" s="35">
        <f>SUMIFS(СВЦЭМ!$J$34:$J$777,СВЦЭМ!$A$34:$A$777,$A346,СВЦЭМ!$B$33:$B$776,O$331)+'СЕТ СН'!$F$13</f>
        <v>0</v>
      </c>
      <c r="P346" s="35">
        <f>SUMIFS(СВЦЭМ!$J$34:$J$777,СВЦЭМ!$A$34:$A$777,$A346,СВЦЭМ!$B$33:$B$776,P$331)+'СЕТ СН'!$F$13</f>
        <v>0</v>
      </c>
      <c r="Q346" s="35">
        <f>SUMIFS(СВЦЭМ!$J$34:$J$777,СВЦЭМ!$A$34:$A$777,$A346,СВЦЭМ!$B$33:$B$776,Q$331)+'СЕТ СН'!$F$13</f>
        <v>0</v>
      </c>
      <c r="R346" s="35">
        <f>SUMIFS(СВЦЭМ!$J$34:$J$777,СВЦЭМ!$A$34:$A$777,$A346,СВЦЭМ!$B$33:$B$776,R$331)+'СЕТ СН'!$F$13</f>
        <v>0</v>
      </c>
      <c r="S346" s="35">
        <f>SUMIFS(СВЦЭМ!$J$34:$J$777,СВЦЭМ!$A$34:$A$777,$A346,СВЦЭМ!$B$33:$B$776,S$331)+'СЕТ СН'!$F$13</f>
        <v>0</v>
      </c>
      <c r="T346" s="35">
        <f>SUMIFS(СВЦЭМ!$J$34:$J$777,СВЦЭМ!$A$34:$A$777,$A346,СВЦЭМ!$B$33:$B$776,T$331)+'СЕТ СН'!$F$13</f>
        <v>0</v>
      </c>
      <c r="U346" s="35">
        <f>SUMIFS(СВЦЭМ!$J$34:$J$777,СВЦЭМ!$A$34:$A$777,$A346,СВЦЭМ!$B$33:$B$776,U$331)+'СЕТ СН'!$F$13</f>
        <v>0</v>
      </c>
      <c r="V346" s="35">
        <f>SUMIFS(СВЦЭМ!$J$34:$J$777,СВЦЭМ!$A$34:$A$777,$A346,СВЦЭМ!$B$33:$B$776,V$331)+'СЕТ СН'!$F$13</f>
        <v>0</v>
      </c>
      <c r="W346" s="35">
        <f>SUMIFS(СВЦЭМ!$J$34:$J$777,СВЦЭМ!$A$34:$A$777,$A346,СВЦЭМ!$B$33:$B$776,W$331)+'СЕТ СН'!$F$13</f>
        <v>0</v>
      </c>
      <c r="X346" s="35">
        <f>SUMIFS(СВЦЭМ!$J$34:$J$777,СВЦЭМ!$A$34:$A$777,$A346,СВЦЭМ!$B$33:$B$776,X$331)+'СЕТ СН'!$F$13</f>
        <v>0</v>
      </c>
      <c r="Y346" s="35">
        <f>SUMIFS(СВЦЭМ!$J$34:$J$777,СВЦЭМ!$A$34:$A$777,$A346,СВЦЭМ!$B$33:$B$776,Y$331)+'СЕТ СН'!$F$13</f>
        <v>0</v>
      </c>
    </row>
    <row r="347" spans="1:25" ht="15.75" hidden="1" x14ac:dyDescent="0.2">
      <c r="A347" s="34">
        <f t="shared" si="9"/>
        <v>43601</v>
      </c>
      <c r="B347" s="35">
        <f>SUMIFS(СВЦЭМ!$J$34:$J$777,СВЦЭМ!$A$34:$A$777,$A347,СВЦЭМ!$B$33:$B$776,B$331)+'СЕТ СН'!$F$13</f>
        <v>0</v>
      </c>
      <c r="C347" s="35">
        <f>SUMIFS(СВЦЭМ!$J$34:$J$777,СВЦЭМ!$A$34:$A$777,$A347,СВЦЭМ!$B$33:$B$776,C$331)+'СЕТ СН'!$F$13</f>
        <v>0</v>
      </c>
      <c r="D347" s="35">
        <f>SUMIFS(СВЦЭМ!$J$34:$J$777,СВЦЭМ!$A$34:$A$777,$A347,СВЦЭМ!$B$33:$B$776,D$331)+'СЕТ СН'!$F$13</f>
        <v>0</v>
      </c>
      <c r="E347" s="35">
        <f>SUMIFS(СВЦЭМ!$J$34:$J$777,СВЦЭМ!$A$34:$A$777,$A347,СВЦЭМ!$B$33:$B$776,E$331)+'СЕТ СН'!$F$13</f>
        <v>0</v>
      </c>
      <c r="F347" s="35">
        <f>SUMIFS(СВЦЭМ!$J$34:$J$777,СВЦЭМ!$A$34:$A$777,$A347,СВЦЭМ!$B$33:$B$776,F$331)+'СЕТ СН'!$F$13</f>
        <v>0</v>
      </c>
      <c r="G347" s="35">
        <f>SUMIFS(СВЦЭМ!$J$34:$J$777,СВЦЭМ!$A$34:$A$777,$A347,СВЦЭМ!$B$33:$B$776,G$331)+'СЕТ СН'!$F$13</f>
        <v>0</v>
      </c>
      <c r="H347" s="35">
        <f>SUMIFS(СВЦЭМ!$J$34:$J$777,СВЦЭМ!$A$34:$A$777,$A347,СВЦЭМ!$B$33:$B$776,H$331)+'СЕТ СН'!$F$13</f>
        <v>0</v>
      </c>
      <c r="I347" s="35">
        <f>SUMIFS(СВЦЭМ!$J$34:$J$777,СВЦЭМ!$A$34:$A$777,$A347,СВЦЭМ!$B$33:$B$776,I$331)+'СЕТ СН'!$F$13</f>
        <v>0</v>
      </c>
      <c r="J347" s="35">
        <f>SUMIFS(СВЦЭМ!$J$34:$J$777,СВЦЭМ!$A$34:$A$777,$A347,СВЦЭМ!$B$33:$B$776,J$331)+'СЕТ СН'!$F$13</f>
        <v>0</v>
      </c>
      <c r="K347" s="35">
        <f>SUMIFS(СВЦЭМ!$J$34:$J$777,СВЦЭМ!$A$34:$A$777,$A347,СВЦЭМ!$B$33:$B$776,K$331)+'СЕТ СН'!$F$13</f>
        <v>0</v>
      </c>
      <c r="L347" s="35">
        <f>SUMIFS(СВЦЭМ!$J$34:$J$777,СВЦЭМ!$A$34:$A$777,$A347,СВЦЭМ!$B$33:$B$776,L$331)+'СЕТ СН'!$F$13</f>
        <v>0</v>
      </c>
      <c r="M347" s="35">
        <f>SUMIFS(СВЦЭМ!$J$34:$J$777,СВЦЭМ!$A$34:$A$777,$A347,СВЦЭМ!$B$33:$B$776,M$331)+'СЕТ СН'!$F$13</f>
        <v>0</v>
      </c>
      <c r="N347" s="35">
        <f>SUMIFS(СВЦЭМ!$J$34:$J$777,СВЦЭМ!$A$34:$A$777,$A347,СВЦЭМ!$B$33:$B$776,N$331)+'СЕТ СН'!$F$13</f>
        <v>0</v>
      </c>
      <c r="O347" s="35">
        <f>SUMIFS(СВЦЭМ!$J$34:$J$777,СВЦЭМ!$A$34:$A$777,$A347,СВЦЭМ!$B$33:$B$776,O$331)+'СЕТ СН'!$F$13</f>
        <v>0</v>
      </c>
      <c r="P347" s="35">
        <f>SUMIFS(СВЦЭМ!$J$34:$J$777,СВЦЭМ!$A$34:$A$777,$A347,СВЦЭМ!$B$33:$B$776,P$331)+'СЕТ СН'!$F$13</f>
        <v>0</v>
      </c>
      <c r="Q347" s="35">
        <f>SUMIFS(СВЦЭМ!$J$34:$J$777,СВЦЭМ!$A$34:$A$777,$A347,СВЦЭМ!$B$33:$B$776,Q$331)+'СЕТ СН'!$F$13</f>
        <v>0</v>
      </c>
      <c r="R347" s="35">
        <f>SUMIFS(СВЦЭМ!$J$34:$J$777,СВЦЭМ!$A$34:$A$777,$A347,СВЦЭМ!$B$33:$B$776,R$331)+'СЕТ СН'!$F$13</f>
        <v>0</v>
      </c>
      <c r="S347" s="35">
        <f>SUMIFS(СВЦЭМ!$J$34:$J$777,СВЦЭМ!$A$34:$A$777,$A347,СВЦЭМ!$B$33:$B$776,S$331)+'СЕТ СН'!$F$13</f>
        <v>0</v>
      </c>
      <c r="T347" s="35">
        <f>SUMIFS(СВЦЭМ!$J$34:$J$777,СВЦЭМ!$A$34:$A$777,$A347,СВЦЭМ!$B$33:$B$776,T$331)+'СЕТ СН'!$F$13</f>
        <v>0</v>
      </c>
      <c r="U347" s="35">
        <f>SUMIFS(СВЦЭМ!$J$34:$J$777,СВЦЭМ!$A$34:$A$777,$A347,СВЦЭМ!$B$33:$B$776,U$331)+'СЕТ СН'!$F$13</f>
        <v>0</v>
      </c>
      <c r="V347" s="35">
        <f>SUMIFS(СВЦЭМ!$J$34:$J$777,СВЦЭМ!$A$34:$A$777,$A347,СВЦЭМ!$B$33:$B$776,V$331)+'СЕТ СН'!$F$13</f>
        <v>0</v>
      </c>
      <c r="W347" s="35">
        <f>SUMIFS(СВЦЭМ!$J$34:$J$777,СВЦЭМ!$A$34:$A$777,$A347,СВЦЭМ!$B$33:$B$776,W$331)+'СЕТ СН'!$F$13</f>
        <v>0</v>
      </c>
      <c r="X347" s="35">
        <f>SUMIFS(СВЦЭМ!$J$34:$J$777,СВЦЭМ!$A$34:$A$777,$A347,СВЦЭМ!$B$33:$B$776,X$331)+'СЕТ СН'!$F$13</f>
        <v>0</v>
      </c>
      <c r="Y347" s="35">
        <f>SUMIFS(СВЦЭМ!$J$34:$J$777,СВЦЭМ!$A$34:$A$777,$A347,СВЦЭМ!$B$33:$B$776,Y$331)+'СЕТ СН'!$F$13</f>
        <v>0</v>
      </c>
    </row>
    <row r="348" spans="1:25" ht="15.75" hidden="1" x14ac:dyDescent="0.2">
      <c r="A348" s="34">
        <f t="shared" si="9"/>
        <v>43602</v>
      </c>
      <c r="B348" s="35">
        <f>SUMIFS(СВЦЭМ!$J$34:$J$777,СВЦЭМ!$A$34:$A$777,$A348,СВЦЭМ!$B$33:$B$776,B$331)+'СЕТ СН'!$F$13</f>
        <v>0</v>
      </c>
      <c r="C348" s="35">
        <f>SUMIFS(СВЦЭМ!$J$34:$J$777,СВЦЭМ!$A$34:$A$777,$A348,СВЦЭМ!$B$33:$B$776,C$331)+'СЕТ СН'!$F$13</f>
        <v>0</v>
      </c>
      <c r="D348" s="35">
        <f>SUMIFS(СВЦЭМ!$J$34:$J$777,СВЦЭМ!$A$34:$A$777,$A348,СВЦЭМ!$B$33:$B$776,D$331)+'СЕТ СН'!$F$13</f>
        <v>0</v>
      </c>
      <c r="E348" s="35">
        <f>SUMIFS(СВЦЭМ!$J$34:$J$777,СВЦЭМ!$A$34:$A$777,$A348,СВЦЭМ!$B$33:$B$776,E$331)+'СЕТ СН'!$F$13</f>
        <v>0</v>
      </c>
      <c r="F348" s="35">
        <f>SUMIFS(СВЦЭМ!$J$34:$J$777,СВЦЭМ!$A$34:$A$777,$A348,СВЦЭМ!$B$33:$B$776,F$331)+'СЕТ СН'!$F$13</f>
        <v>0</v>
      </c>
      <c r="G348" s="35">
        <f>SUMIFS(СВЦЭМ!$J$34:$J$777,СВЦЭМ!$A$34:$A$777,$A348,СВЦЭМ!$B$33:$B$776,G$331)+'СЕТ СН'!$F$13</f>
        <v>0</v>
      </c>
      <c r="H348" s="35">
        <f>SUMIFS(СВЦЭМ!$J$34:$J$777,СВЦЭМ!$A$34:$A$777,$A348,СВЦЭМ!$B$33:$B$776,H$331)+'СЕТ СН'!$F$13</f>
        <v>0</v>
      </c>
      <c r="I348" s="35">
        <f>SUMIFS(СВЦЭМ!$J$34:$J$777,СВЦЭМ!$A$34:$A$777,$A348,СВЦЭМ!$B$33:$B$776,I$331)+'СЕТ СН'!$F$13</f>
        <v>0</v>
      </c>
      <c r="J348" s="35">
        <f>SUMIFS(СВЦЭМ!$J$34:$J$777,СВЦЭМ!$A$34:$A$777,$A348,СВЦЭМ!$B$33:$B$776,J$331)+'СЕТ СН'!$F$13</f>
        <v>0</v>
      </c>
      <c r="K348" s="35">
        <f>SUMIFS(СВЦЭМ!$J$34:$J$777,СВЦЭМ!$A$34:$A$777,$A348,СВЦЭМ!$B$33:$B$776,K$331)+'СЕТ СН'!$F$13</f>
        <v>0</v>
      </c>
      <c r="L348" s="35">
        <f>SUMIFS(СВЦЭМ!$J$34:$J$777,СВЦЭМ!$A$34:$A$777,$A348,СВЦЭМ!$B$33:$B$776,L$331)+'СЕТ СН'!$F$13</f>
        <v>0</v>
      </c>
      <c r="M348" s="35">
        <f>SUMIFS(СВЦЭМ!$J$34:$J$777,СВЦЭМ!$A$34:$A$777,$A348,СВЦЭМ!$B$33:$B$776,M$331)+'СЕТ СН'!$F$13</f>
        <v>0</v>
      </c>
      <c r="N348" s="35">
        <f>SUMIFS(СВЦЭМ!$J$34:$J$777,СВЦЭМ!$A$34:$A$777,$A348,СВЦЭМ!$B$33:$B$776,N$331)+'СЕТ СН'!$F$13</f>
        <v>0</v>
      </c>
      <c r="O348" s="35">
        <f>SUMIFS(СВЦЭМ!$J$34:$J$777,СВЦЭМ!$A$34:$A$777,$A348,СВЦЭМ!$B$33:$B$776,O$331)+'СЕТ СН'!$F$13</f>
        <v>0</v>
      </c>
      <c r="P348" s="35">
        <f>SUMIFS(СВЦЭМ!$J$34:$J$777,СВЦЭМ!$A$34:$A$777,$A348,СВЦЭМ!$B$33:$B$776,P$331)+'СЕТ СН'!$F$13</f>
        <v>0</v>
      </c>
      <c r="Q348" s="35">
        <f>SUMIFS(СВЦЭМ!$J$34:$J$777,СВЦЭМ!$A$34:$A$777,$A348,СВЦЭМ!$B$33:$B$776,Q$331)+'СЕТ СН'!$F$13</f>
        <v>0</v>
      </c>
      <c r="R348" s="35">
        <f>SUMIFS(СВЦЭМ!$J$34:$J$777,СВЦЭМ!$A$34:$A$777,$A348,СВЦЭМ!$B$33:$B$776,R$331)+'СЕТ СН'!$F$13</f>
        <v>0</v>
      </c>
      <c r="S348" s="35">
        <f>SUMIFS(СВЦЭМ!$J$34:$J$777,СВЦЭМ!$A$34:$A$777,$A348,СВЦЭМ!$B$33:$B$776,S$331)+'СЕТ СН'!$F$13</f>
        <v>0</v>
      </c>
      <c r="T348" s="35">
        <f>SUMIFS(СВЦЭМ!$J$34:$J$777,СВЦЭМ!$A$34:$A$777,$A348,СВЦЭМ!$B$33:$B$776,T$331)+'СЕТ СН'!$F$13</f>
        <v>0</v>
      </c>
      <c r="U348" s="35">
        <f>SUMIFS(СВЦЭМ!$J$34:$J$777,СВЦЭМ!$A$34:$A$777,$A348,СВЦЭМ!$B$33:$B$776,U$331)+'СЕТ СН'!$F$13</f>
        <v>0</v>
      </c>
      <c r="V348" s="35">
        <f>SUMIFS(СВЦЭМ!$J$34:$J$777,СВЦЭМ!$A$34:$A$777,$A348,СВЦЭМ!$B$33:$B$776,V$331)+'СЕТ СН'!$F$13</f>
        <v>0</v>
      </c>
      <c r="W348" s="35">
        <f>SUMIFS(СВЦЭМ!$J$34:$J$777,СВЦЭМ!$A$34:$A$777,$A348,СВЦЭМ!$B$33:$B$776,W$331)+'СЕТ СН'!$F$13</f>
        <v>0</v>
      </c>
      <c r="X348" s="35">
        <f>SUMIFS(СВЦЭМ!$J$34:$J$777,СВЦЭМ!$A$34:$A$777,$A348,СВЦЭМ!$B$33:$B$776,X$331)+'СЕТ СН'!$F$13</f>
        <v>0</v>
      </c>
      <c r="Y348" s="35">
        <f>SUMIFS(СВЦЭМ!$J$34:$J$777,СВЦЭМ!$A$34:$A$777,$A348,СВЦЭМ!$B$33:$B$776,Y$331)+'СЕТ СН'!$F$13</f>
        <v>0</v>
      </c>
    </row>
    <row r="349" spans="1:25" ht="15.75" hidden="1" x14ac:dyDescent="0.2">
      <c r="A349" s="34">
        <f t="shared" si="9"/>
        <v>43603</v>
      </c>
      <c r="B349" s="35">
        <f>SUMIFS(СВЦЭМ!$J$34:$J$777,СВЦЭМ!$A$34:$A$777,$A349,СВЦЭМ!$B$33:$B$776,B$331)+'СЕТ СН'!$F$13</f>
        <v>0</v>
      </c>
      <c r="C349" s="35">
        <f>SUMIFS(СВЦЭМ!$J$34:$J$777,СВЦЭМ!$A$34:$A$777,$A349,СВЦЭМ!$B$33:$B$776,C$331)+'СЕТ СН'!$F$13</f>
        <v>0</v>
      </c>
      <c r="D349" s="35">
        <f>SUMIFS(СВЦЭМ!$J$34:$J$777,СВЦЭМ!$A$34:$A$777,$A349,СВЦЭМ!$B$33:$B$776,D$331)+'СЕТ СН'!$F$13</f>
        <v>0</v>
      </c>
      <c r="E349" s="35">
        <f>SUMIFS(СВЦЭМ!$J$34:$J$777,СВЦЭМ!$A$34:$A$777,$A349,СВЦЭМ!$B$33:$B$776,E$331)+'СЕТ СН'!$F$13</f>
        <v>0</v>
      </c>
      <c r="F349" s="35">
        <f>SUMIFS(СВЦЭМ!$J$34:$J$777,СВЦЭМ!$A$34:$A$777,$A349,СВЦЭМ!$B$33:$B$776,F$331)+'СЕТ СН'!$F$13</f>
        <v>0</v>
      </c>
      <c r="G349" s="35">
        <f>SUMIFS(СВЦЭМ!$J$34:$J$777,СВЦЭМ!$A$34:$A$777,$A349,СВЦЭМ!$B$33:$B$776,G$331)+'СЕТ СН'!$F$13</f>
        <v>0</v>
      </c>
      <c r="H349" s="35">
        <f>SUMIFS(СВЦЭМ!$J$34:$J$777,СВЦЭМ!$A$34:$A$777,$A349,СВЦЭМ!$B$33:$B$776,H$331)+'СЕТ СН'!$F$13</f>
        <v>0</v>
      </c>
      <c r="I349" s="35">
        <f>SUMIFS(СВЦЭМ!$J$34:$J$777,СВЦЭМ!$A$34:$A$777,$A349,СВЦЭМ!$B$33:$B$776,I$331)+'СЕТ СН'!$F$13</f>
        <v>0</v>
      </c>
      <c r="J349" s="35">
        <f>SUMIFS(СВЦЭМ!$J$34:$J$777,СВЦЭМ!$A$34:$A$777,$A349,СВЦЭМ!$B$33:$B$776,J$331)+'СЕТ СН'!$F$13</f>
        <v>0</v>
      </c>
      <c r="K349" s="35">
        <f>SUMIFS(СВЦЭМ!$J$34:$J$777,СВЦЭМ!$A$34:$A$777,$A349,СВЦЭМ!$B$33:$B$776,K$331)+'СЕТ СН'!$F$13</f>
        <v>0</v>
      </c>
      <c r="L349" s="35">
        <f>SUMIFS(СВЦЭМ!$J$34:$J$777,СВЦЭМ!$A$34:$A$777,$A349,СВЦЭМ!$B$33:$B$776,L$331)+'СЕТ СН'!$F$13</f>
        <v>0</v>
      </c>
      <c r="M349" s="35">
        <f>SUMIFS(СВЦЭМ!$J$34:$J$777,СВЦЭМ!$A$34:$A$777,$A349,СВЦЭМ!$B$33:$B$776,M$331)+'СЕТ СН'!$F$13</f>
        <v>0</v>
      </c>
      <c r="N349" s="35">
        <f>SUMIFS(СВЦЭМ!$J$34:$J$777,СВЦЭМ!$A$34:$A$777,$A349,СВЦЭМ!$B$33:$B$776,N$331)+'СЕТ СН'!$F$13</f>
        <v>0</v>
      </c>
      <c r="O349" s="35">
        <f>SUMIFS(СВЦЭМ!$J$34:$J$777,СВЦЭМ!$A$34:$A$777,$A349,СВЦЭМ!$B$33:$B$776,O$331)+'СЕТ СН'!$F$13</f>
        <v>0</v>
      </c>
      <c r="P349" s="35">
        <f>SUMIFS(СВЦЭМ!$J$34:$J$777,СВЦЭМ!$A$34:$A$777,$A349,СВЦЭМ!$B$33:$B$776,P$331)+'СЕТ СН'!$F$13</f>
        <v>0</v>
      </c>
      <c r="Q349" s="35">
        <f>SUMIFS(СВЦЭМ!$J$34:$J$777,СВЦЭМ!$A$34:$A$777,$A349,СВЦЭМ!$B$33:$B$776,Q$331)+'СЕТ СН'!$F$13</f>
        <v>0</v>
      </c>
      <c r="R349" s="35">
        <f>SUMIFS(СВЦЭМ!$J$34:$J$777,СВЦЭМ!$A$34:$A$777,$A349,СВЦЭМ!$B$33:$B$776,R$331)+'СЕТ СН'!$F$13</f>
        <v>0</v>
      </c>
      <c r="S349" s="35">
        <f>SUMIFS(СВЦЭМ!$J$34:$J$777,СВЦЭМ!$A$34:$A$777,$A349,СВЦЭМ!$B$33:$B$776,S$331)+'СЕТ СН'!$F$13</f>
        <v>0</v>
      </c>
      <c r="T349" s="35">
        <f>SUMIFS(СВЦЭМ!$J$34:$J$777,СВЦЭМ!$A$34:$A$777,$A349,СВЦЭМ!$B$33:$B$776,T$331)+'СЕТ СН'!$F$13</f>
        <v>0</v>
      </c>
      <c r="U349" s="35">
        <f>SUMIFS(СВЦЭМ!$J$34:$J$777,СВЦЭМ!$A$34:$A$777,$A349,СВЦЭМ!$B$33:$B$776,U$331)+'СЕТ СН'!$F$13</f>
        <v>0</v>
      </c>
      <c r="V349" s="35">
        <f>SUMIFS(СВЦЭМ!$J$34:$J$777,СВЦЭМ!$A$34:$A$777,$A349,СВЦЭМ!$B$33:$B$776,V$331)+'СЕТ СН'!$F$13</f>
        <v>0</v>
      </c>
      <c r="W349" s="35">
        <f>SUMIFS(СВЦЭМ!$J$34:$J$777,СВЦЭМ!$A$34:$A$777,$A349,СВЦЭМ!$B$33:$B$776,W$331)+'СЕТ СН'!$F$13</f>
        <v>0</v>
      </c>
      <c r="X349" s="35">
        <f>SUMIFS(СВЦЭМ!$J$34:$J$777,СВЦЭМ!$A$34:$A$777,$A349,СВЦЭМ!$B$33:$B$776,X$331)+'СЕТ СН'!$F$13</f>
        <v>0</v>
      </c>
      <c r="Y349" s="35">
        <f>SUMIFS(СВЦЭМ!$J$34:$J$777,СВЦЭМ!$A$34:$A$777,$A349,СВЦЭМ!$B$33:$B$776,Y$331)+'СЕТ СН'!$F$13</f>
        <v>0</v>
      </c>
    </row>
    <row r="350" spans="1:25" ht="15.75" hidden="1" x14ac:dyDescent="0.2">
      <c r="A350" s="34">
        <f t="shared" si="9"/>
        <v>43604</v>
      </c>
      <c r="B350" s="35">
        <f>SUMIFS(СВЦЭМ!$J$34:$J$777,СВЦЭМ!$A$34:$A$777,$A350,СВЦЭМ!$B$33:$B$776,B$331)+'СЕТ СН'!$F$13</f>
        <v>0</v>
      </c>
      <c r="C350" s="35">
        <f>SUMIFS(СВЦЭМ!$J$34:$J$777,СВЦЭМ!$A$34:$A$777,$A350,СВЦЭМ!$B$33:$B$776,C$331)+'СЕТ СН'!$F$13</f>
        <v>0</v>
      </c>
      <c r="D350" s="35">
        <f>SUMIFS(СВЦЭМ!$J$34:$J$777,СВЦЭМ!$A$34:$A$777,$A350,СВЦЭМ!$B$33:$B$776,D$331)+'СЕТ СН'!$F$13</f>
        <v>0</v>
      </c>
      <c r="E350" s="35">
        <f>SUMIFS(СВЦЭМ!$J$34:$J$777,СВЦЭМ!$A$34:$A$777,$A350,СВЦЭМ!$B$33:$B$776,E$331)+'СЕТ СН'!$F$13</f>
        <v>0</v>
      </c>
      <c r="F350" s="35">
        <f>SUMIFS(СВЦЭМ!$J$34:$J$777,СВЦЭМ!$A$34:$A$777,$A350,СВЦЭМ!$B$33:$B$776,F$331)+'СЕТ СН'!$F$13</f>
        <v>0</v>
      </c>
      <c r="G350" s="35">
        <f>SUMIFS(СВЦЭМ!$J$34:$J$777,СВЦЭМ!$A$34:$A$777,$A350,СВЦЭМ!$B$33:$B$776,G$331)+'СЕТ СН'!$F$13</f>
        <v>0</v>
      </c>
      <c r="H350" s="35">
        <f>SUMIFS(СВЦЭМ!$J$34:$J$777,СВЦЭМ!$A$34:$A$777,$A350,СВЦЭМ!$B$33:$B$776,H$331)+'СЕТ СН'!$F$13</f>
        <v>0</v>
      </c>
      <c r="I350" s="35">
        <f>SUMIFS(СВЦЭМ!$J$34:$J$777,СВЦЭМ!$A$34:$A$777,$A350,СВЦЭМ!$B$33:$B$776,I$331)+'СЕТ СН'!$F$13</f>
        <v>0</v>
      </c>
      <c r="J350" s="35">
        <f>SUMIFS(СВЦЭМ!$J$34:$J$777,СВЦЭМ!$A$34:$A$777,$A350,СВЦЭМ!$B$33:$B$776,J$331)+'СЕТ СН'!$F$13</f>
        <v>0</v>
      </c>
      <c r="K350" s="35">
        <f>SUMIFS(СВЦЭМ!$J$34:$J$777,СВЦЭМ!$A$34:$A$777,$A350,СВЦЭМ!$B$33:$B$776,K$331)+'СЕТ СН'!$F$13</f>
        <v>0</v>
      </c>
      <c r="L350" s="35">
        <f>SUMIFS(СВЦЭМ!$J$34:$J$777,СВЦЭМ!$A$34:$A$777,$A350,СВЦЭМ!$B$33:$B$776,L$331)+'СЕТ СН'!$F$13</f>
        <v>0</v>
      </c>
      <c r="M350" s="35">
        <f>SUMIFS(СВЦЭМ!$J$34:$J$777,СВЦЭМ!$A$34:$A$777,$A350,СВЦЭМ!$B$33:$B$776,M$331)+'СЕТ СН'!$F$13</f>
        <v>0</v>
      </c>
      <c r="N350" s="35">
        <f>SUMIFS(СВЦЭМ!$J$34:$J$777,СВЦЭМ!$A$34:$A$777,$A350,СВЦЭМ!$B$33:$B$776,N$331)+'СЕТ СН'!$F$13</f>
        <v>0</v>
      </c>
      <c r="O350" s="35">
        <f>SUMIFS(СВЦЭМ!$J$34:$J$777,СВЦЭМ!$A$34:$A$777,$A350,СВЦЭМ!$B$33:$B$776,O$331)+'СЕТ СН'!$F$13</f>
        <v>0</v>
      </c>
      <c r="P350" s="35">
        <f>SUMIFS(СВЦЭМ!$J$34:$J$777,СВЦЭМ!$A$34:$A$777,$A350,СВЦЭМ!$B$33:$B$776,P$331)+'СЕТ СН'!$F$13</f>
        <v>0</v>
      </c>
      <c r="Q350" s="35">
        <f>SUMIFS(СВЦЭМ!$J$34:$J$777,СВЦЭМ!$A$34:$A$777,$A350,СВЦЭМ!$B$33:$B$776,Q$331)+'СЕТ СН'!$F$13</f>
        <v>0</v>
      </c>
      <c r="R350" s="35">
        <f>SUMIFS(СВЦЭМ!$J$34:$J$777,СВЦЭМ!$A$34:$A$777,$A350,СВЦЭМ!$B$33:$B$776,R$331)+'СЕТ СН'!$F$13</f>
        <v>0</v>
      </c>
      <c r="S350" s="35">
        <f>SUMIFS(СВЦЭМ!$J$34:$J$777,СВЦЭМ!$A$34:$A$777,$A350,СВЦЭМ!$B$33:$B$776,S$331)+'СЕТ СН'!$F$13</f>
        <v>0</v>
      </c>
      <c r="T350" s="35">
        <f>SUMIFS(СВЦЭМ!$J$34:$J$777,СВЦЭМ!$A$34:$A$777,$A350,СВЦЭМ!$B$33:$B$776,T$331)+'СЕТ СН'!$F$13</f>
        <v>0</v>
      </c>
      <c r="U350" s="35">
        <f>SUMIFS(СВЦЭМ!$J$34:$J$777,СВЦЭМ!$A$34:$A$777,$A350,СВЦЭМ!$B$33:$B$776,U$331)+'СЕТ СН'!$F$13</f>
        <v>0</v>
      </c>
      <c r="V350" s="35">
        <f>SUMIFS(СВЦЭМ!$J$34:$J$777,СВЦЭМ!$A$34:$A$777,$A350,СВЦЭМ!$B$33:$B$776,V$331)+'СЕТ СН'!$F$13</f>
        <v>0</v>
      </c>
      <c r="W350" s="35">
        <f>SUMIFS(СВЦЭМ!$J$34:$J$777,СВЦЭМ!$A$34:$A$777,$A350,СВЦЭМ!$B$33:$B$776,W$331)+'СЕТ СН'!$F$13</f>
        <v>0</v>
      </c>
      <c r="X350" s="35">
        <f>SUMIFS(СВЦЭМ!$J$34:$J$777,СВЦЭМ!$A$34:$A$777,$A350,СВЦЭМ!$B$33:$B$776,X$331)+'СЕТ СН'!$F$13</f>
        <v>0</v>
      </c>
      <c r="Y350" s="35">
        <f>SUMIFS(СВЦЭМ!$J$34:$J$777,СВЦЭМ!$A$34:$A$777,$A350,СВЦЭМ!$B$33:$B$776,Y$331)+'СЕТ СН'!$F$13</f>
        <v>0</v>
      </c>
    </row>
    <row r="351" spans="1:25" ht="15.75" hidden="1" x14ac:dyDescent="0.2">
      <c r="A351" s="34">
        <f t="shared" si="9"/>
        <v>43605</v>
      </c>
      <c r="B351" s="35">
        <f>SUMIFS(СВЦЭМ!$J$34:$J$777,СВЦЭМ!$A$34:$A$777,$A351,СВЦЭМ!$B$33:$B$776,B$331)+'СЕТ СН'!$F$13</f>
        <v>0</v>
      </c>
      <c r="C351" s="35">
        <f>SUMIFS(СВЦЭМ!$J$34:$J$777,СВЦЭМ!$A$34:$A$777,$A351,СВЦЭМ!$B$33:$B$776,C$331)+'СЕТ СН'!$F$13</f>
        <v>0</v>
      </c>
      <c r="D351" s="35">
        <f>SUMIFS(СВЦЭМ!$J$34:$J$777,СВЦЭМ!$A$34:$A$777,$A351,СВЦЭМ!$B$33:$B$776,D$331)+'СЕТ СН'!$F$13</f>
        <v>0</v>
      </c>
      <c r="E351" s="35">
        <f>SUMIFS(СВЦЭМ!$J$34:$J$777,СВЦЭМ!$A$34:$A$777,$A351,СВЦЭМ!$B$33:$B$776,E$331)+'СЕТ СН'!$F$13</f>
        <v>0</v>
      </c>
      <c r="F351" s="35">
        <f>SUMIFS(СВЦЭМ!$J$34:$J$777,СВЦЭМ!$A$34:$A$777,$A351,СВЦЭМ!$B$33:$B$776,F$331)+'СЕТ СН'!$F$13</f>
        <v>0</v>
      </c>
      <c r="G351" s="35">
        <f>SUMIFS(СВЦЭМ!$J$34:$J$777,СВЦЭМ!$A$34:$A$777,$A351,СВЦЭМ!$B$33:$B$776,G$331)+'СЕТ СН'!$F$13</f>
        <v>0</v>
      </c>
      <c r="H351" s="35">
        <f>SUMIFS(СВЦЭМ!$J$34:$J$777,СВЦЭМ!$A$34:$A$777,$A351,СВЦЭМ!$B$33:$B$776,H$331)+'СЕТ СН'!$F$13</f>
        <v>0</v>
      </c>
      <c r="I351" s="35">
        <f>SUMIFS(СВЦЭМ!$J$34:$J$777,СВЦЭМ!$A$34:$A$777,$A351,СВЦЭМ!$B$33:$B$776,I$331)+'СЕТ СН'!$F$13</f>
        <v>0</v>
      </c>
      <c r="J351" s="35">
        <f>SUMIFS(СВЦЭМ!$J$34:$J$777,СВЦЭМ!$A$34:$A$777,$A351,СВЦЭМ!$B$33:$B$776,J$331)+'СЕТ СН'!$F$13</f>
        <v>0</v>
      </c>
      <c r="K351" s="35">
        <f>SUMIFS(СВЦЭМ!$J$34:$J$777,СВЦЭМ!$A$34:$A$777,$A351,СВЦЭМ!$B$33:$B$776,K$331)+'СЕТ СН'!$F$13</f>
        <v>0</v>
      </c>
      <c r="L351" s="35">
        <f>SUMIFS(СВЦЭМ!$J$34:$J$777,СВЦЭМ!$A$34:$A$777,$A351,СВЦЭМ!$B$33:$B$776,L$331)+'СЕТ СН'!$F$13</f>
        <v>0</v>
      </c>
      <c r="M351" s="35">
        <f>SUMIFS(СВЦЭМ!$J$34:$J$777,СВЦЭМ!$A$34:$A$777,$A351,СВЦЭМ!$B$33:$B$776,M$331)+'СЕТ СН'!$F$13</f>
        <v>0</v>
      </c>
      <c r="N351" s="35">
        <f>SUMIFS(СВЦЭМ!$J$34:$J$777,СВЦЭМ!$A$34:$A$777,$A351,СВЦЭМ!$B$33:$B$776,N$331)+'СЕТ СН'!$F$13</f>
        <v>0</v>
      </c>
      <c r="O351" s="35">
        <f>SUMIFS(СВЦЭМ!$J$34:$J$777,СВЦЭМ!$A$34:$A$777,$A351,СВЦЭМ!$B$33:$B$776,O$331)+'СЕТ СН'!$F$13</f>
        <v>0</v>
      </c>
      <c r="P351" s="35">
        <f>SUMIFS(СВЦЭМ!$J$34:$J$777,СВЦЭМ!$A$34:$A$777,$A351,СВЦЭМ!$B$33:$B$776,P$331)+'СЕТ СН'!$F$13</f>
        <v>0</v>
      </c>
      <c r="Q351" s="35">
        <f>SUMIFS(СВЦЭМ!$J$34:$J$777,СВЦЭМ!$A$34:$A$777,$A351,СВЦЭМ!$B$33:$B$776,Q$331)+'СЕТ СН'!$F$13</f>
        <v>0</v>
      </c>
      <c r="R351" s="35">
        <f>SUMIFS(СВЦЭМ!$J$34:$J$777,СВЦЭМ!$A$34:$A$777,$A351,СВЦЭМ!$B$33:$B$776,R$331)+'СЕТ СН'!$F$13</f>
        <v>0</v>
      </c>
      <c r="S351" s="35">
        <f>SUMIFS(СВЦЭМ!$J$34:$J$777,СВЦЭМ!$A$34:$A$777,$A351,СВЦЭМ!$B$33:$B$776,S$331)+'СЕТ СН'!$F$13</f>
        <v>0</v>
      </c>
      <c r="T351" s="35">
        <f>SUMIFS(СВЦЭМ!$J$34:$J$777,СВЦЭМ!$A$34:$A$777,$A351,СВЦЭМ!$B$33:$B$776,T$331)+'СЕТ СН'!$F$13</f>
        <v>0</v>
      </c>
      <c r="U351" s="35">
        <f>SUMIFS(СВЦЭМ!$J$34:$J$777,СВЦЭМ!$A$34:$A$777,$A351,СВЦЭМ!$B$33:$B$776,U$331)+'СЕТ СН'!$F$13</f>
        <v>0</v>
      </c>
      <c r="V351" s="35">
        <f>SUMIFS(СВЦЭМ!$J$34:$J$777,СВЦЭМ!$A$34:$A$777,$A351,СВЦЭМ!$B$33:$B$776,V$331)+'СЕТ СН'!$F$13</f>
        <v>0</v>
      </c>
      <c r="W351" s="35">
        <f>SUMIFS(СВЦЭМ!$J$34:$J$777,СВЦЭМ!$A$34:$A$777,$A351,СВЦЭМ!$B$33:$B$776,W$331)+'СЕТ СН'!$F$13</f>
        <v>0</v>
      </c>
      <c r="X351" s="35">
        <f>SUMIFS(СВЦЭМ!$J$34:$J$777,СВЦЭМ!$A$34:$A$777,$A351,СВЦЭМ!$B$33:$B$776,X$331)+'СЕТ СН'!$F$13</f>
        <v>0</v>
      </c>
      <c r="Y351" s="35">
        <f>SUMIFS(СВЦЭМ!$J$34:$J$777,СВЦЭМ!$A$34:$A$777,$A351,СВЦЭМ!$B$33:$B$776,Y$331)+'СЕТ СН'!$F$13</f>
        <v>0</v>
      </c>
    </row>
    <row r="352" spans="1:25" ht="15.75" hidden="1" x14ac:dyDescent="0.2">
      <c r="A352" s="34">
        <f t="shared" si="9"/>
        <v>43606</v>
      </c>
      <c r="B352" s="35">
        <f>SUMIFS(СВЦЭМ!$J$34:$J$777,СВЦЭМ!$A$34:$A$777,$A352,СВЦЭМ!$B$33:$B$776,B$331)+'СЕТ СН'!$F$13</f>
        <v>0</v>
      </c>
      <c r="C352" s="35">
        <f>SUMIFS(СВЦЭМ!$J$34:$J$777,СВЦЭМ!$A$34:$A$777,$A352,СВЦЭМ!$B$33:$B$776,C$331)+'СЕТ СН'!$F$13</f>
        <v>0</v>
      </c>
      <c r="D352" s="35">
        <f>SUMIFS(СВЦЭМ!$J$34:$J$777,СВЦЭМ!$A$34:$A$777,$A352,СВЦЭМ!$B$33:$B$776,D$331)+'СЕТ СН'!$F$13</f>
        <v>0</v>
      </c>
      <c r="E352" s="35">
        <f>SUMIFS(СВЦЭМ!$J$34:$J$777,СВЦЭМ!$A$34:$A$777,$A352,СВЦЭМ!$B$33:$B$776,E$331)+'СЕТ СН'!$F$13</f>
        <v>0</v>
      </c>
      <c r="F352" s="35">
        <f>SUMIFS(СВЦЭМ!$J$34:$J$777,СВЦЭМ!$A$34:$A$777,$A352,СВЦЭМ!$B$33:$B$776,F$331)+'СЕТ СН'!$F$13</f>
        <v>0</v>
      </c>
      <c r="G352" s="35">
        <f>SUMIFS(СВЦЭМ!$J$34:$J$777,СВЦЭМ!$A$34:$A$777,$A352,СВЦЭМ!$B$33:$B$776,G$331)+'СЕТ СН'!$F$13</f>
        <v>0</v>
      </c>
      <c r="H352" s="35">
        <f>SUMIFS(СВЦЭМ!$J$34:$J$777,СВЦЭМ!$A$34:$A$777,$A352,СВЦЭМ!$B$33:$B$776,H$331)+'СЕТ СН'!$F$13</f>
        <v>0</v>
      </c>
      <c r="I352" s="35">
        <f>SUMIFS(СВЦЭМ!$J$34:$J$777,СВЦЭМ!$A$34:$A$777,$A352,СВЦЭМ!$B$33:$B$776,I$331)+'СЕТ СН'!$F$13</f>
        <v>0</v>
      </c>
      <c r="J352" s="35">
        <f>SUMIFS(СВЦЭМ!$J$34:$J$777,СВЦЭМ!$A$34:$A$777,$A352,СВЦЭМ!$B$33:$B$776,J$331)+'СЕТ СН'!$F$13</f>
        <v>0</v>
      </c>
      <c r="K352" s="35">
        <f>SUMIFS(СВЦЭМ!$J$34:$J$777,СВЦЭМ!$A$34:$A$777,$A352,СВЦЭМ!$B$33:$B$776,K$331)+'СЕТ СН'!$F$13</f>
        <v>0</v>
      </c>
      <c r="L352" s="35">
        <f>SUMIFS(СВЦЭМ!$J$34:$J$777,СВЦЭМ!$A$34:$A$777,$A352,СВЦЭМ!$B$33:$B$776,L$331)+'СЕТ СН'!$F$13</f>
        <v>0</v>
      </c>
      <c r="M352" s="35">
        <f>SUMIFS(СВЦЭМ!$J$34:$J$777,СВЦЭМ!$A$34:$A$777,$A352,СВЦЭМ!$B$33:$B$776,M$331)+'СЕТ СН'!$F$13</f>
        <v>0</v>
      </c>
      <c r="N352" s="35">
        <f>SUMIFS(СВЦЭМ!$J$34:$J$777,СВЦЭМ!$A$34:$A$777,$A352,СВЦЭМ!$B$33:$B$776,N$331)+'СЕТ СН'!$F$13</f>
        <v>0</v>
      </c>
      <c r="O352" s="35">
        <f>SUMIFS(СВЦЭМ!$J$34:$J$777,СВЦЭМ!$A$34:$A$777,$A352,СВЦЭМ!$B$33:$B$776,O$331)+'СЕТ СН'!$F$13</f>
        <v>0</v>
      </c>
      <c r="P352" s="35">
        <f>SUMIFS(СВЦЭМ!$J$34:$J$777,СВЦЭМ!$A$34:$A$777,$A352,СВЦЭМ!$B$33:$B$776,P$331)+'СЕТ СН'!$F$13</f>
        <v>0</v>
      </c>
      <c r="Q352" s="35">
        <f>SUMIFS(СВЦЭМ!$J$34:$J$777,СВЦЭМ!$A$34:$A$777,$A352,СВЦЭМ!$B$33:$B$776,Q$331)+'СЕТ СН'!$F$13</f>
        <v>0</v>
      </c>
      <c r="R352" s="35">
        <f>SUMIFS(СВЦЭМ!$J$34:$J$777,СВЦЭМ!$A$34:$A$777,$A352,СВЦЭМ!$B$33:$B$776,R$331)+'СЕТ СН'!$F$13</f>
        <v>0</v>
      </c>
      <c r="S352" s="35">
        <f>SUMIFS(СВЦЭМ!$J$34:$J$777,СВЦЭМ!$A$34:$A$777,$A352,СВЦЭМ!$B$33:$B$776,S$331)+'СЕТ СН'!$F$13</f>
        <v>0</v>
      </c>
      <c r="T352" s="35">
        <f>SUMIFS(СВЦЭМ!$J$34:$J$777,СВЦЭМ!$A$34:$A$777,$A352,СВЦЭМ!$B$33:$B$776,T$331)+'СЕТ СН'!$F$13</f>
        <v>0</v>
      </c>
      <c r="U352" s="35">
        <f>SUMIFS(СВЦЭМ!$J$34:$J$777,СВЦЭМ!$A$34:$A$777,$A352,СВЦЭМ!$B$33:$B$776,U$331)+'СЕТ СН'!$F$13</f>
        <v>0</v>
      </c>
      <c r="V352" s="35">
        <f>SUMIFS(СВЦЭМ!$J$34:$J$777,СВЦЭМ!$A$34:$A$777,$A352,СВЦЭМ!$B$33:$B$776,V$331)+'СЕТ СН'!$F$13</f>
        <v>0</v>
      </c>
      <c r="W352" s="35">
        <f>SUMIFS(СВЦЭМ!$J$34:$J$777,СВЦЭМ!$A$34:$A$777,$A352,СВЦЭМ!$B$33:$B$776,W$331)+'СЕТ СН'!$F$13</f>
        <v>0</v>
      </c>
      <c r="X352" s="35">
        <f>SUMIFS(СВЦЭМ!$J$34:$J$777,СВЦЭМ!$A$34:$A$777,$A352,СВЦЭМ!$B$33:$B$776,X$331)+'СЕТ СН'!$F$13</f>
        <v>0</v>
      </c>
      <c r="Y352" s="35">
        <f>SUMIFS(СВЦЭМ!$J$34:$J$777,СВЦЭМ!$A$34:$A$777,$A352,СВЦЭМ!$B$33:$B$776,Y$331)+'СЕТ СН'!$F$13</f>
        <v>0</v>
      </c>
    </row>
    <row r="353" spans="1:27" ht="15.75" hidden="1" x14ac:dyDescent="0.2">
      <c r="A353" s="34">
        <f t="shared" si="9"/>
        <v>43607</v>
      </c>
      <c r="B353" s="35">
        <f>SUMIFS(СВЦЭМ!$J$34:$J$777,СВЦЭМ!$A$34:$A$777,$A353,СВЦЭМ!$B$33:$B$776,B$331)+'СЕТ СН'!$F$13</f>
        <v>0</v>
      </c>
      <c r="C353" s="35">
        <f>SUMIFS(СВЦЭМ!$J$34:$J$777,СВЦЭМ!$A$34:$A$777,$A353,СВЦЭМ!$B$33:$B$776,C$331)+'СЕТ СН'!$F$13</f>
        <v>0</v>
      </c>
      <c r="D353" s="35">
        <f>SUMIFS(СВЦЭМ!$J$34:$J$777,СВЦЭМ!$A$34:$A$777,$A353,СВЦЭМ!$B$33:$B$776,D$331)+'СЕТ СН'!$F$13</f>
        <v>0</v>
      </c>
      <c r="E353" s="35">
        <f>SUMIFS(СВЦЭМ!$J$34:$J$777,СВЦЭМ!$A$34:$A$777,$A353,СВЦЭМ!$B$33:$B$776,E$331)+'СЕТ СН'!$F$13</f>
        <v>0</v>
      </c>
      <c r="F353" s="35">
        <f>SUMIFS(СВЦЭМ!$J$34:$J$777,СВЦЭМ!$A$34:$A$777,$A353,СВЦЭМ!$B$33:$B$776,F$331)+'СЕТ СН'!$F$13</f>
        <v>0</v>
      </c>
      <c r="G353" s="35">
        <f>SUMIFS(СВЦЭМ!$J$34:$J$777,СВЦЭМ!$A$34:$A$777,$A353,СВЦЭМ!$B$33:$B$776,G$331)+'СЕТ СН'!$F$13</f>
        <v>0</v>
      </c>
      <c r="H353" s="35">
        <f>SUMIFS(СВЦЭМ!$J$34:$J$777,СВЦЭМ!$A$34:$A$777,$A353,СВЦЭМ!$B$33:$B$776,H$331)+'СЕТ СН'!$F$13</f>
        <v>0</v>
      </c>
      <c r="I353" s="35">
        <f>SUMIFS(СВЦЭМ!$J$34:$J$777,СВЦЭМ!$A$34:$A$777,$A353,СВЦЭМ!$B$33:$B$776,I$331)+'СЕТ СН'!$F$13</f>
        <v>0</v>
      </c>
      <c r="J353" s="35">
        <f>SUMIFS(СВЦЭМ!$J$34:$J$777,СВЦЭМ!$A$34:$A$777,$A353,СВЦЭМ!$B$33:$B$776,J$331)+'СЕТ СН'!$F$13</f>
        <v>0</v>
      </c>
      <c r="K353" s="35">
        <f>SUMIFS(СВЦЭМ!$J$34:$J$777,СВЦЭМ!$A$34:$A$777,$A353,СВЦЭМ!$B$33:$B$776,K$331)+'СЕТ СН'!$F$13</f>
        <v>0</v>
      </c>
      <c r="L353" s="35">
        <f>SUMIFS(СВЦЭМ!$J$34:$J$777,СВЦЭМ!$A$34:$A$777,$A353,СВЦЭМ!$B$33:$B$776,L$331)+'СЕТ СН'!$F$13</f>
        <v>0</v>
      </c>
      <c r="M353" s="35">
        <f>SUMIFS(СВЦЭМ!$J$34:$J$777,СВЦЭМ!$A$34:$A$777,$A353,СВЦЭМ!$B$33:$B$776,M$331)+'СЕТ СН'!$F$13</f>
        <v>0</v>
      </c>
      <c r="N353" s="35">
        <f>SUMIFS(СВЦЭМ!$J$34:$J$777,СВЦЭМ!$A$34:$A$777,$A353,СВЦЭМ!$B$33:$B$776,N$331)+'СЕТ СН'!$F$13</f>
        <v>0</v>
      </c>
      <c r="O353" s="35">
        <f>SUMIFS(СВЦЭМ!$J$34:$J$777,СВЦЭМ!$A$34:$A$777,$A353,СВЦЭМ!$B$33:$B$776,O$331)+'СЕТ СН'!$F$13</f>
        <v>0</v>
      </c>
      <c r="P353" s="35">
        <f>SUMIFS(СВЦЭМ!$J$34:$J$777,СВЦЭМ!$A$34:$A$777,$A353,СВЦЭМ!$B$33:$B$776,P$331)+'СЕТ СН'!$F$13</f>
        <v>0</v>
      </c>
      <c r="Q353" s="35">
        <f>SUMIFS(СВЦЭМ!$J$34:$J$777,СВЦЭМ!$A$34:$A$777,$A353,СВЦЭМ!$B$33:$B$776,Q$331)+'СЕТ СН'!$F$13</f>
        <v>0</v>
      </c>
      <c r="R353" s="35">
        <f>SUMIFS(СВЦЭМ!$J$34:$J$777,СВЦЭМ!$A$34:$A$777,$A353,СВЦЭМ!$B$33:$B$776,R$331)+'СЕТ СН'!$F$13</f>
        <v>0</v>
      </c>
      <c r="S353" s="35">
        <f>SUMIFS(СВЦЭМ!$J$34:$J$777,СВЦЭМ!$A$34:$A$777,$A353,СВЦЭМ!$B$33:$B$776,S$331)+'СЕТ СН'!$F$13</f>
        <v>0</v>
      </c>
      <c r="T353" s="35">
        <f>SUMIFS(СВЦЭМ!$J$34:$J$777,СВЦЭМ!$A$34:$A$777,$A353,СВЦЭМ!$B$33:$B$776,T$331)+'СЕТ СН'!$F$13</f>
        <v>0</v>
      </c>
      <c r="U353" s="35">
        <f>SUMIFS(СВЦЭМ!$J$34:$J$777,СВЦЭМ!$A$34:$A$777,$A353,СВЦЭМ!$B$33:$B$776,U$331)+'СЕТ СН'!$F$13</f>
        <v>0</v>
      </c>
      <c r="V353" s="35">
        <f>SUMIFS(СВЦЭМ!$J$34:$J$777,СВЦЭМ!$A$34:$A$777,$A353,СВЦЭМ!$B$33:$B$776,V$331)+'СЕТ СН'!$F$13</f>
        <v>0</v>
      </c>
      <c r="W353" s="35">
        <f>SUMIFS(СВЦЭМ!$J$34:$J$777,СВЦЭМ!$A$34:$A$777,$A353,СВЦЭМ!$B$33:$B$776,W$331)+'СЕТ СН'!$F$13</f>
        <v>0</v>
      </c>
      <c r="X353" s="35">
        <f>SUMIFS(СВЦЭМ!$J$34:$J$777,СВЦЭМ!$A$34:$A$777,$A353,СВЦЭМ!$B$33:$B$776,X$331)+'СЕТ СН'!$F$13</f>
        <v>0</v>
      </c>
      <c r="Y353" s="35">
        <f>SUMIFS(СВЦЭМ!$J$34:$J$777,СВЦЭМ!$A$34:$A$777,$A353,СВЦЭМ!$B$33:$B$776,Y$331)+'СЕТ СН'!$F$13</f>
        <v>0</v>
      </c>
    </row>
    <row r="354" spans="1:27" ht="15.75" hidden="1" x14ac:dyDescent="0.2">
      <c r="A354" s="34">
        <f t="shared" si="9"/>
        <v>43608</v>
      </c>
      <c r="B354" s="35">
        <f>SUMIFS(СВЦЭМ!$J$34:$J$777,СВЦЭМ!$A$34:$A$777,$A354,СВЦЭМ!$B$33:$B$776,B$331)+'СЕТ СН'!$F$13</f>
        <v>0</v>
      </c>
      <c r="C354" s="35">
        <f>SUMIFS(СВЦЭМ!$J$34:$J$777,СВЦЭМ!$A$34:$A$777,$A354,СВЦЭМ!$B$33:$B$776,C$331)+'СЕТ СН'!$F$13</f>
        <v>0</v>
      </c>
      <c r="D354" s="35">
        <f>SUMIFS(СВЦЭМ!$J$34:$J$777,СВЦЭМ!$A$34:$A$777,$A354,СВЦЭМ!$B$33:$B$776,D$331)+'СЕТ СН'!$F$13</f>
        <v>0</v>
      </c>
      <c r="E354" s="35">
        <f>SUMIFS(СВЦЭМ!$J$34:$J$777,СВЦЭМ!$A$34:$A$777,$A354,СВЦЭМ!$B$33:$B$776,E$331)+'СЕТ СН'!$F$13</f>
        <v>0</v>
      </c>
      <c r="F354" s="35">
        <f>SUMIFS(СВЦЭМ!$J$34:$J$777,СВЦЭМ!$A$34:$A$777,$A354,СВЦЭМ!$B$33:$B$776,F$331)+'СЕТ СН'!$F$13</f>
        <v>0</v>
      </c>
      <c r="G354" s="35">
        <f>SUMIFS(СВЦЭМ!$J$34:$J$777,СВЦЭМ!$A$34:$A$777,$A354,СВЦЭМ!$B$33:$B$776,G$331)+'СЕТ СН'!$F$13</f>
        <v>0</v>
      </c>
      <c r="H354" s="35">
        <f>SUMIFS(СВЦЭМ!$J$34:$J$777,СВЦЭМ!$A$34:$A$777,$A354,СВЦЭМ!$B$33:$B$776,H$331)+'СЕТ СН'!$F$13</f>
        <v>0</v>
      </c>
      <c r="I354" s="35">
        <f>SUMIFS(СВЦЭМ!$J$34:$J$777,СВЦЭМ!$A$34:$A$777,$A354,СВЦЭМ!$B$33:$B$776,I$331)+'СЕТ СН'!$F$13</f>
        <v>0</v>
      </c>
      <c r="J354" s="35">
        <f>SUMIFS(СВЦЭМ!$J$34:$J$777,СВЦЭМ!$A$34:$A$777,$A354,СВЦЭМ!$B$33:$B$776,J$331)+'СЕТ СН'!$F$13</f>
        <v>0</v>
      </c>
      <c r="K354" s="35">
        <f>SUMIFS(СВЦЭМ!$J$34:$J$777,СВЦЭМ!$A$34:$A$777,$A354,СВЦЭМ!$B$33:$B$776,K$331)+'СЕТ СН'!$F$13</f>
        <v>0</v>
      </c>
      <c r="L354" s="35">
        <f>SUMIFS(СВЦЭМ!$J$34:$J$777,СВЦЭМ!$A$34:$A$777,$A354,СВЦЭМ!$B$33:$B$776,L$331)+'СЕТ СН'!$F$13</f>
        <v>0</v>
      </c>
      <c r="M354" s="35">
        <f>SUMIFS(СВЦЭМ!$J$34:$J$777,СВЦЭМ!$A$34:$A$777,$A354,СВЦЭМ!$B$33:$B$776,M$331)+'СЕТ СН'!$F$13</f>
        <v>0</v>
      </c>
      <c r="N354" s="35">
        <f>SUMIFS(СВЦЭМ!$J$34:$J$777,СВЦЭМ!$A$34:$A$777,$A354,СВЦЭМ!$B$33:$B$776,N$331)+'СЕТ СН'!$F$13</f>
        <v>0</v>
      </c>
      <c r="O354" s="35">
        <f>SUMIFS(СВЦЭМ!$J$34:$J$777,СВЦЭМ!$A$34:$A$777,$A354,СВЦЭМ!$B$33:$B$776,O$331)+'СЕТ СН'!$F$13</f>
        <v>0</v>
      </c>
      <c r="P354" s="35">
        <f>SUMIFS(СВЦЭМ!$J$34:$J$777,СВЦЭМ!$A$34:$A$777,$A354,СВЦЭМ!$B$33:$B$776,P$331)+'СЕТ СН'!$F$13</f>
        <v>0</v>
      </c>
      <c r="Q354" s="35">
        <f>SUMIFS(СВЦЭМ!$J$34:$J$777,СВЦЭМ!$A$34:$A$777,$A354,СВЦЭМ!$B$33:$B$776,Q$331)+'СЕТ СН'!$F$13</f>
        <v>0</v>
      </c>
      <c r="R354" s="35">
        <f>SUMIFS(СВЦЭМ!$J$34:$J$777,СВЦЭМ!$A$34:$A$777,$A354,СВЦЭМ!$B$33:$B$776,R$331)+'СЕТ СН'!$F$13</f>
        <v>0</v>
      </c>
      <c r="S354" s="35">
        <f>SUMIFS(СВЦЭМ!$J$34:$J$777,СВЦЭМ!$A$34:$A$777,$A354,СВЦЭМ!$B$33:$B$776,S$331)+'СЕТ СН'!$F$13</f>
        <v>0</v>
      </c>
      <c r="T354" s="35">
        <f>SUMIFS(СВЦЭМ!$J$34:$J$777,СВЦЭМ!$A$34:$A$777,$A354,СВЦЭМ!$B$33:$B$776,T$331)+'СЕТ СН'!$F$13</f>
        <v>0</v>
      </c>
      <c r="U354" s="35">
        <f>SUMIFS(СВЦЭМ!$J$34:$J$777,СВЦЭМ!$A$34:$A$777,$A354,СВЦЭМ!$B$33:$B$776,U$331)+'СЕТ СН'!$F$13</f>
        <v>0</v>
      </c>
      <c r="V354" s="35">
        <f>SUMIFS(СВЦЭМ!$J$34:$J$777,СВЦЭМ!$A$34:$A$777,$A354,СВЦЭМ!$B$33:$B$776,V$331)+'СЕТ СН'!$F$13</f>
        <v>0</v>
      </c>
      <c r="W354" s="35">
        <f>SUMIFS(СВЦЭМ!$J$34:$J$777,СВЦЭМ!$A$34:$A$777,$A354,СВЦЭМ!$B$33:$B$776,W$331)+'СЕТ СН'!$F$13</f>
        <v>0</v>
      </c>
      <c r="X354" s="35">
        <f>SUMIFS(СВЦЭМ!$J$34:$J$777,СВЦЭМ!$A$34:$A$777,$A354,СВЦЭМ!$B$33:$B$776,X$331)+'СЕТ СН'!$F$13</f>
        <v>0</v>
      </c>
      <c r="Y354" s="35">
        <f>SUMIFS(СВЦЭМ!$J$34:$J$777,СВЦЭМ!$A$34:$A$777,$A354,СВЦЭМ!$B$33:$B$776,Y$331)+'СЕТ СН'!$F$13</f>
        <v>0</v>
      </c>
    </row>
    <row r="355" spans="1:27" ht="15.75" hidden="1" x14ac:dyDescent="0.2">
      <c r="A355" s="34">
        <f t="shared" si="9"/>
        <v>43609</v>
      </c>
      <c r="B355" s="35">
        <f>SUMIFS(СВЦЭМ!$J$34:$J$777,СВЦЭМ!$A$34:$A$777,$A355,СВЦЭМ!$B$33:$B$776,B$331)+'СЕТ СН'!$F$13</f>
        <v>0</v>
      </c>
      <c r="C355" s="35">
        <f>SUMIFS(СВЦЭМ!$J$34:$J$777,СВЦЭМ!$A$34:$A$777,$A355,СВЦЭМ!$B$33:$B$776,C$331)+'СЕТ СН'!$F$13</f>
        <v>0</v>
      </c>
      <c r="D355" s="35">
        <f>SUMIFS(СВЦЭМ!$J$34:$J$777,СВЦЭМ!$A$34:$A$777,$A355,СВЦЭМ!$B$33:$B$776,D$331)+'СЕТ СН'!$F$13</f>
        <v>0</v>
      </c>
      <c r="E355" s="35">
        <f>SUMIFS(СВЦЭМ!$J$34:$J$777,СВЦЭМ!$A$34:$A$777,$A355,СВЦЭМ!$B$33:$B$776,E$331)+'СЕТ СН'!$F$13</f>
        <v>0</v>
      </c>
      <c r="F355" s="35">
        <f>SUMIFS(СВЦЭМ!$J$34:$J$777,СВЦЭМ!$A$34:$A$777,$A355,СВЦЭМ!$B$33:$B$776,F$331)+'СЕТ СН'!$F$13</f>
        <v>0</v>
      </c>
      <c r="G355" s="35">
        <f>SUMIFS(СВЦЭМ!$J$34:$J$777,СВЦЭМ!$A$34:$A$777,$A355,СВЦЭМ!$B$33:$B$776,G$331)+'СЕТ СН'!$F$13</f>
        <v>0</v>
      </c>
      <c r="H355" s="35">
        <f>SUMIFS(СВЦЭМ!$J$34:$J$777,СВЦЭМ!$A$34:$A$777,$A355,СВЦЭМ!$B$33:$B$776,H$331)+'СЕТ СН'!$F$13</f>
        <v>0</v>
      </c>
      <c r="I355" s="35">
        <f>SUMIFS(СВЦЭМ!$J$34:$J$777,СВЦЭМ!$A$34:$A$777,$A355,СВЦЭМ!$B$33:$B$776,I$331)+'СЕТ СН'!$F$13</f>
        <v>0</v>
      </c>
      <c r="J355" s="35">
        <f>SUMIFS(СВЦЭМ!$J$34:$J$777,СВЦЭМ!$A$34:$A$777,$A355,СВЦЭМ!$B$33:$B$776,J$331)+'СЕТ СН'!$F$13</f>
        <v>0</v>
      </c>
      <c r="K355" s="35">
        <f>SUMIFS(СВЦЭМ!$J$34:$J$777,СВЦЭМ!$A$34:$A$777,$A355,СВЦЭМ!$B$33:$B$776,K$331)+'СЕТ СН'!$F$13</f>
        <v>0</v>
      </c>
      <c r="L355" s="35">
        <f>SUMIFS(СВЦЭМ!$J$34:$J$777,СВЦЭМ!$A$34:$A$777,$A355,СВЦЭМ!$B$33:$B$776,L$331)+'СЕТ СН'!$F$13</f>
        <v>0</v>
      </c>
      <c r="M355" s="35">
        <f>SUMIFS(СВЦЭМ!$J$34:$J$777,СВЦЭМ!$A$34:$A$777,$A355,СВЦЭМ!$B$33:$B$776,M$331)+'СЕТ СН'!$F$13</f>
        <v>0</v>
      </c>
      <c r="N355" s="35">
        <f>SUMIFS(СВЦЭМ!$J$34:$J$777,СВЦЭМ!$A$34:$A$777,$A355,СВЦЭМ!$B$33:$B$776,N$331)+'СЕТ СН'!$F$13</f>
        <v>0</v>
      </c>
      <c r="O355" s="35">
        <f>SUMIFS(СВЦЭМ!$J$34:$J$777,СВЦЭМ!$A$34:$A$777,$A355,СВЦЭМ!$B$33:$B$776,O$331)+'СЕТ СН'!$F$13</f>
        <v>0</v>
      </c>
      <c r="P355" s="35">
        <f>SUMIFS(СВЦЭМ!$J$34:$J$777,СВЦЭМ!$A$34:$A$777,$A355,СВЦЭМ!$B$33:$B$776,P$331)+'СЕТ СН'!$F$13</f>
        <v>0</v>
      </c>
      <c r="Q355" s="35">
        <f>SUMIFS(СВЦЭМ!$J$34:$J$777,СВЦЭМ!$A$34:$A$777,$A355,СВЦЭМ!$B$33:$B$776,Q$331)+'СЕТ СН'!$F$13</f>
        <v>0</v>
      </c>
      <c r="R355" s="35">
        <f>SUMIFS(СВЦЭМ!$J$34:$J$777,СВЦЭМ!$A$34:$A$777,$A355,СВЦЭМ!$B$33:$B$776,R$331)+'СЕТ СН'!$F$13</f>
        <v>0</v>
      </c>
      <c r="S355" s="35">
        <f>SUMIFS(СВЦЭМ!$J$34:$J$777,СВЦЭМ!$A$34:$A$777,$A355,СВЦЭМ!$B$33:$B$776,S$331)+'СЕТ СН'!$F$13</f>
        <v>0</v>
      </c>
      <c r="T355" s="35">
        <f>SUMIFS(СВЦЭМ!$J$34:$J$777,СВЦЭМ!$A$34:$A$777,$A355,СВЦЭМ!$B$33:$B$776,T$331)+'СЕТ СН'!$F$13</f>
        <v>0</v>
      </c>
      <c r="U355" s="35">
        <f>SUMIFS(СВЦЭМ!$J$34:$J$777,СВЦЭМ!$A$34:$A$777,$A355,СВЦЭМ!$B$33:$B$776,U$331)+'СЕТ СН'!$F$13</f>
        <v>0</v>
      </c>
      <c r="V355" s="35">
        <f>SUMIFS(СВЦЭМ!$J$34:$J$777,СВЦЭМ!$A$34:$A$777,$A355,СВЦЭМ!$B$33:$B$776,V$331)+'СЕТ СН'!$F$13</f>
        <v>0</v>
      </c>
      <c r="W355" s="35">
        <f>SUMIFS(СВЦЭМ!$J$34:$J$777,СВЦЭМ!$A$34:$A$777,$A355,СВЦЭМ!$B$33:$B$776,W$331)+'СЕТ СН'!$F$13</f>
        <v>0</v>
      </c>
      <c r="X355" s="35">
        <f>SUMIFS(СВЦЭМ!$J$34:$J$777,СВЦЭМ!$A$34:$A$777,$A355,СВЦЭМ!$B$33:$B$776,X$331)+'СЕТ СН'!$F$13</f>
        <v>0</v>
      </c>
      <c r="Y355" s="35">
        <f>SUMIFS(СВЦЭМ!$J$34:$J$777,СВЦЭМ!$A$34:$A$777,$A355,СВЦЭМ!$B$33:$B$776,Y$331)+'СЕТ СН'!$F$13</f>
        <v>0</v>
      </c>
    </row>
    <row r="356" spans="1:27" ht="15.75" hidden="1" x14ac:dyDescent="0.2">
      <c r="A356" s="34">
        <f t="shared" si="9"/>
        <v>43610</v>
      </c>
      <c r="B356" s="35">
        <f>SUMIFS(СВЦЭМ!$J$34:$J$777,СВЦЭМ!$A$34:$A$777,$A356,СВЦЭМ!$B$33:$B$776,B$331)+'СЕТ СН'!$F$13</f>
        <v>0</v>
      </c>
      <c r="C356" s="35">
        <f>SUMIFS(СВЦЭМ!$J$34:$J$777,СВЦЭМ!$A$34:$A$777,$A356,СВЦЭМ!$B$33:$B$776,C$331)+'СЕТ СН'!$F$13</f>
        <v>0</v>
      </c>
      <c r="D356" s="35">
        <f>SUMIFS(СВЦЭМ!$J$34:$J$777,СВЦЭМ!$A$34:$A$777,$A356,СВЦЭМ!$B$33:$B$776,D$331)+'СЕТ СН'!$F$13</f>
        <v>0</v>
      </c>
      <c r="E356" s="35">
        <f>SUMIFS(СВЦЭМ!$J$34:$J$777,СВЦЭМ!$A$34:$A$777,$A356,СВЦЭМ!$B$33:$B$776,E$331)+'СЕТ СН'!$F$13</f>
        <v>0</v>
      </c>
      <c r="F356" s="35">
        <f>SUMIFS(СВЦЭМ!$J$34:$J$777,СВЦЭМ!$A$34:$A$777,$A356,СВЦЭМ!$B$33:$B$776,F$331)+'СЕТ СН'!$F$13</f>
        <v>0</v>
      </c>
      <c r="G356" s="35">
        <f>SUMIFS(СВЦЭМ!$J$34:$J$777,СВЦЭМ!$A$34:$A$777,$A356,СВЦЭМ!$B$33:$B$776,G$331)+'СЕТ СН'!$F$13</f>
        <v>0</v>
      </c>
      <c r="H356" s="35">
        <f>SUMIFS(СВЦЭМ!$J$34:$J$777,СВЦЭМ!$A$34:$A$777,$A356,СВЦЭМ!$B$33:$B$776,H$331)+'СЕТ СН'!$F$13</f>
        <v>0</v>
      </c>
      <c r="I356" s="35">
        <f>SUMIFS(СВЦЭМ!$J$34:$J$777,СВЦЭМ!$A$34:$A$777,$A356,СВЦЭМ!$B$33:$B$776,I$331)+'СЕТ СН'!$F$13</f>
        <v>0</v>
      </c>
      <c r="J356" s="35">
        <f>SUMIFS(СВЦЭМ!$J$34:$J$777,СВЦЭМ!$A$34:$A$777,$A356,СВЦЭМ!$B$33:$B$776,J$331)+'СЕТ СН'!$F$13</f>
        <v>0</v>
      </c>
      <c r="K356" s="35">
        <f>SUMIFS(СВЦЭМ!$J$34:$J$777,СВЦЭМ!$A$34:$A$777,$A356,СВЦЭМ!$B$33:$B$776,K$331)+'СЕТ СН'!$F$13</f>
        <v>0</v>
      </c>
      <c r="L356" s="35">
        <f>SUMIFS(СВЦЭМ!$J$34:$J$777,СВЦЭМ!$A$34:$A$777,$A356,СВЦЭМ!$B$33:$B$776,L$331)+'СЕТ СН'!$F$13</f>
        <v>0</v>
      </c>
      <c r="M356" s="35">
        <f>SUMIFS(СВЦЭМ!$J$34:$J$777,СВЦЭМ!$A$34:$A$777,$A356,СВЦЭМ!$B$33:$B$776,M$331)+'СЕТ СН'!$F$13</f>
        <v>0</v>
      </c>
      <c r="N356" s="35">
        <f>SUMIFS(СВЦЭМ!$J$34:$J$777,СВЦЭМ!$A$34:$A$777,$A356,СВЦЭМ!$B$33:$B$776,N$331)+'СЕТ СН'!$F$13</f>
        <v>0</v>
      </c>
      <c r="O356" s="35">
        <f>SUMIFS(СВЦЭМ!$J$34:$J$777,СВЦЭМ!$A$34:$A$777,$A356,СВЦЭМ!$B$33:$B$776,O$331)+'СЕТ СН'!$F$13</f>
        <v>0</v>
      </c>
      <c r="P356" s="35">
        <f>SUMIFS(СВЦЭМ!$J$34:$J$777,СВЦЭМ!$A$34:$A$777,$A356,СВЦЭМ!$B$33:$B$776,P$331)+'СЕТ СН'!$F$13</f>
        <v>0</v>
      </c>
      <c r="Q356" s="35">
        <f>SUMIFS(СВЦЭМ!$J$34:$J$777,СВЦЭМ!$A$34:$A$777,$A356,СВЦЭМ!$B$33:$B$776,Q$331)+'СЕТ СН'!$F$13</f>
        <v>0</v>
      </c>
      <c r="R356" s="35">
        <f>SUMIFS(СВЦЭМ!$J$34:$J$777,СВЦЭМ!$A$34:$A$777,$A356,СВЦЭМ!$B$33:$B$776,R$331)+'СЕТ СН'!$F$13</f>
        <v>0</v>
      </c>
      <c r="S356" s="35">
        <f>SUMIFS(СВЦЭМ!$J$34:$J$777,СВЦЭМ!$A$34:$A$777,$A356,СВЦЭМ!$B$33:$B$776,S$331)+'СЕТ СН'!$F$13</f>
        <v>0</v>
      </c>
      <c r="T356" s="35">
        <f>SUMIFS(СВЦЭМ!$J$34:$J$777,СВЦЭМ!$A$34:$A$777,$A356,СВЦЭМ!$B$33:$B$776,T$331)+'СЕТ СН'!$F$13</f>
        <v>0</v>
      </c>
      <c r="U356" s="35">
        <f>SUMIFS(СВЦЭМ!$J$34:$J$777,СВЦЭМ!$A$34:$A$777,$A356,СВЦЭМ!$B$33:$B$776,U$331)+'СЕТ СН'!$F$13</f>
        <v>0</v>
      </c>
      <c r="V356" s="35">
        <f>SUMIFS(СВЦЭМ!$J$34:$J$777,СВЦЭМ!$A$34:$A$777,$A356,СВЦЭМ!$B$33:$B$776,V$331)+'СЕТ СН'!$F$13</f>
        <v>0</v>
      </c>
      <c r="W356" s="35">
        <f>SUMIFS(СВЦЭМ!$J$34:$J$777,СВЦЭМ!$A$34:$A$777,$A356,СВЦЭМ!$B$33:$B$776,W$331)+'СЕТ СН'!$F$13</f>
        <v>0</v>
      </c>
      <c r="X356" s="35">
        <f>SUMIFS(СВЦЭМ!$J$34:$J$777,СВЦЭМ!$A$34:$A$777,$A356,СВЦЭМ!$B$33:$B$776,X$331)+'СЕТ СН'!$F$13</f>
        <v>0</v>
      </c>
      <c r="Y356" s="35">
        <f>SUMIFS(СВЦЭМ!$J$34:$J$777,СВЦЭМ!$A$34:$A$777,$A356,СВЦЭМ!$B$33:$B$776,Y$331)+'СЕТ СН'!$F$13</f>
        <v>0</v>
      </c>
    </row>
    <row r="357" spans="1:27" ht="15.75" hidden="1" x14ac:dyDescent="0.2">
      <c r="A357" s="34">
        <f t="shared" si="9"/>
        <v>43611</v>
      </c>
      <c r="B357" s="35">
        <f>SUMIFS(СВЦЭМ!$J$34:$J$777,СВЦЭМ!$A$34:$A$777,$A357,СВЦЭМ!$B$33:$B$776,B$331)+'СЕТ СН'!$F$13</f>
        <v>0</v>
      </c>
      <c r="C357" s="35">
        <f>SUMIFS(СВЦЭМ!$J$34:$J$777,СВЦЭМ!$A$34:$A$777,$A357,СВЦЭМ!$B$33:$B$776,C$331)+'СЕТ СН'!$F$13</f>
        <v>0</v>
      </c>
      <c r="D357" s="35">
        <f>SUMIFS(СВЦЭМ!$J$34:$J$777,СВЦЭМ!$A$34:$A$777,$A357,СВЦЭМ!$B$33:$B$776,D$331)+'СЕТ СН'!$F$13</f>
        <v>0</v>
      </c>
      <c r="E357" s="35">
        <f>SUMIFS(СВЦЭМ!$J$34:$J$777,СВЦЭМ!$A$34:$A$777,$A357,СВЦЭМ!$B$33:$B$776,E$331)+'СЕТ СН'!$F$13</f>
        <v>0</v>
      </c>
      <c r="F357" s="35">
        <f>SUMIFS(СВЦЭМ!$J$34:$J$777,СВЦЭМ!$A$34:$A$777,$A357,СВЦЭМ!$B$33:$B$776,F$331)+'СЕТ СН'!$F$13</f>
        <v>0</v>
      </c>
      <c r="G357" s="35">
        <f>SUMIFS(СВЦЭМ!$J$34:$J$777,СВЦЭМ!$A$34:$A$777,$A357,СВЦЭМ!$B$33:$B$776,G$331)+'СЕТ СН'!$F$13</f>
        <v>0</v>
      </c>
      <c r="H357" s="35">
        <f>SUMIFS(СВЦЭМ!$J$34:$J$777,СВЦЭМ!$A$34:$A$777,$A357,СВЦЭМ!$B$33:$B$776,H$331)+'СЕТ СН'!$F$13</f>
        <v>0</v>
      </c>
      <c r="I357" s="35">
        <f>SUMIFS(СВЦЭМ!$J$34:$J$777,СВЦЭМ!$A$34:$A$777,$A357,СВЦЭМ!$B$33:$B$776,I$331)+'СЕТ СН'!$F$13</f>
        <v>0</v>
      </c>
      <c r="J357" s="35">
        <f>SUMIFS(СВЦЭМ!$J$34:$J$777,СВЦЭМ!$A$34:$A$777,$A357,СВЦЭМ!$B$33:$B$776,J$331)+'СЕТ СН'!$F$13</f>
        <v>0</v>
      </c>
      <c r="K357" s="35">
        <f>SUMIFS(СВЦЭМ!$J$34:$J$777,СВЦЭМ!$A$34:$A$777,$A357,СВЦЭМ!$B$33:$B$776,K$331)+'СЕТ СН'!$F$13</f>
        <v>0</v>
      </c>
      <c r="L357" s="35">
        <f>SUMIFS(СВЦЭМ!$J$34:$J$777,СВЦЭМ!$A$34:$A$777,$A357,СВЦЭМ!$B$33:$B$776,L$331)+'СЕТ СН'!$F$13</f>
        <v>0</v>
      </c>
      <c r="M357" s="35">
        <f>SUMIFS(СВЦЭМ!$J$34:$J$777,СВЦЭМ!$A$34:$A$777,$A357,СВЦЭМ!$B$33:$B$776,M$331)+'СЕТ СН'!$F$13</f>
        <v>0</v>
      </c>
      <c r="N357" s="35">
        <f>SUMIFS(СВЦЭМ!$J$34:$J$777,СВЦЭМ!$A$34:$A$777,$A357,СВЦЭМ!$B$33:$B$776,N$331)+'СЕТ СН'!$F$13</f>
        <v>0</v>
      </c>
      <c r="O357" s="35">
        <f>SUMIFS(СВЦЭМ!$J$34:$J$777,СВЦЭМ!$A$34:$A$777,$A357,СВЦЭМ!$B$33:$B$776,O$331)+'СЕТ СН'!$F$13</f>
        <v>0</v>
      </c>
      <c r="P357" s="35">
        <f>SUMIFS(СВЦЭМ!$J$34:$J$777,СВЦЭМ!$A$34:$A$777,$A357,СВЦЭМ!$B$33:$B$776,P$331)+'СЕТ СН'!$F$13</f>
        <v>0</v>
      </c>
      <c r="Q357" s="35">
        <f>SUMIFS(СВЦЭМ!$J$34:$J$777,СВЦЭМ!$A$34:$A$777,$A357,СВЦЭМ!$B$33:$B$776,Q$331)+'СЕТ СН'!$F$13</f>
        <v>0</v>
      </c>
      <c r="R357" s="35">
        <f>SUMIFS(СВЦЭМ!$J$34:$J$777,СВЦЭМ!$A$34:$A$777,$A357,СВЦЭМ!$B$33:$B$776,R$331)+'СЕТ СН'!$F$13</f>
        <v>0</v>
      </c>
      <c r="S357" s="35">
        <f>SUMIFS(СВЦЭМ!$J$34:$J$777,СВЦЭМ!$A$34:$A$777,$A357,СВЦЭМ!$B$33:$B$776,S$331)+'СЕТ СН'!$F$13</f>
        <v>0</v>
      </c>
      <c r="T357" s="35">
        <f>SUMIFS(СВЦЭМ!$J$34:$J$777,СВЦЭМ!$A$34:$A$777,$A357,СВЦЭМ!$B$33:$B$776,T$331)+'СЕТ СН'!$F$13</f>
        <v>0</v>
      </c>
      <c r="U357" s="35">
        <f>SUMIFS(СВЦЭМ!$J$34:$J$777,СВЦЭМ!$A$34:$A$777,$A357,СВЦЭМ!$B$33:$B$776,U$331)+'СЕТ СН'!$F$13</f>
        <v>0</v>
      </c>
      <c r="V357" s="35">
        <f>SUMIFS(СВЦЭМ!$J$34:$J$777,СВЦЭМ!$A$34:$A$777,$A357,СВЦЭМ!$B$33:$B$776,V$331)+'СЕТ СН'!$F$13</f>
        <v>0</v>
      </c>
      <c r="W357" s="35">
        <f>SUMIFS(СВЦЭМ!$J$34:$J$777,СВЦЭМ!$A$34:$A$777,$A357,СВЦЭМ!$B$33:$B$776,W$331)+'СЕТ СН'!$F$13</f>
        <v>0</v>
      </c>
      <c r="X357" s="35">
        <f>SUMIFS(СВЦЭМ!$J$34:$J$777,СВЦЭМ!$A$34:$A$777,$A357,СВЦЭМ!$B$33:$B$776,X$331)+'СЕТ СН'!$F$13</f>
        <v>0</v>
      </c>
      <c r="Y357" s="35">
        <f>SUMIFS(СВЦЭМ!$J$34:$J$777,СВЦЭМ!$A$34:$A$777,$A357,СВЦЭМ!$B$33:$B$776,Y$331)+'СЕТ СН'!$F$13</f>
        <v>0</v>
      </c>
    </row>
    <row r="358" spans="1:27" ht="15.75" hidden="1" x14ac:dyDescent="0.2">
      <c r="A358" s="34">
        <f t="shared" si="9"/>
        <v>43612</v>
      </c>
      <c r="B358" s="35">
        <f>SUMIFS(СВЦЭМ!$J$34:$J$777,СВЦЭМ!$A$34:$A$777,$A358,СВЦЭМ!$B$33:$B$776,B$331)+'СЕТ СН'!$F$13</f>
        <v>0</v>
      </c>
      <c r="C358" s="35">
        <f>SUMIFS(СВЦЭМ!$J$34:$J$777,СВЦЭМ!$A$34:$A$777,$A358,СВЦЭМ!$B$33:$B$776,C$331)+'СЕТ СН'!$F$13</f>
        <v>0</v>
      </c>
      <c r="D358" s="35">
        <f>SUMIFS(СВЦЭМ!$J$34:$J$777,СВЦЭМ!$A$34:$A$777,$A358,СВЦЭМ!$B$33:$B$776,D$331)+'СЕТ СН'!$F$13</f>
        <v>0</v>
      </c>
      <c r="E358" s="35">
        <f>SUMIFS(СВЦЭМ!$J$34:$J$777,СВЦЭМ!$A$34:$A$777,$A358,СВЦЭМ!$B$33:$B$776,E$331)+'СЕТ СН'!$F$13</f>
        <v>0</v>
      </c>
      <c r="F358" s="35">
        <f>SUMIFS(СВЦЭМ!$J$34:$J$777,СВЦЭМ!$A$34:$A$777,$A358,СВЦЭМ!$B$33:$B$776,F$331)+'СЕТ СН'!$F$13</f>
        <v>0</v>
      </c>
      <c r="G358" s="35">
        <f>SUMIFS(СВЦЭМ!$J$34:$J$777,СВЦЭМ!$A$34:$A$777,$A358,СВЦЭМ!$B$33:$B$776,G$331)+'СЕТ СН'!$F$13</f>
        <v>0</v>
      </c>
      <c r="H358" s="35">
        <f>SUMIFS(СВЦЭМ!$J$34:$J$777,СВЦЭМ!$A$34:$A$777,$A358,СВЦЭМ!$B$33:$B$776,H$331)+'СЕТ СН'!$F$13</f>
        <v>0</v>
      </c>
      <c r="I358" s="35">
        <f>SUMIFS(СВЦЭМ!$J$34:$J$777,СВЦЭМ!$A$34:$A$777,$A358,СВЦЭМ!$B$33:$B$776,I$331)+'СЕТ СН'!$F$13</f>
        <v>0</v>
      </c>
      <c r="J358" s="35">
        <f>SUMIFS(СВЦЭМ!$J$34:$J$777,СВЦЭМ!$A$34:$A$777,$A358,СВЦЭМ!$B$33:$B$776,J$331)+'СЕТ СН'!$F$13</f>
        <v>0</v>
      </c>
      <c r="K358" s="35">
        <f>SUMIFS(СВЦЭМ!$J$34:$J$777,СВЦЭМ!$A$34:$A$777,$A358,СВЦЭМ!$B$33:$B$776,K$331)+'СЕТ СН'!$F$13</f>
        <v>0</v>
      </c>
      <c r="L358" s="35">
        <f>SUMIFS(СВЦЭМ!$J$34:$J$777,СВЦЭМ!$A$34:$A$777,$A358,СВЦЭМ!$B$33:$B$776,L$331)+'СЕТ СН'!$F$13</f>
        <v>0</v>
      </c>
      <c r="M358" s="35">
        <f>SUMIFS(СВЦЭМ!$J$34:$J$777,СВЦЭМ!$A$34:$A$777,$A358,СВЦЭМ!$B$33:$B$776,M$331)+'СЕТ СН'!$F$13</f>
        <v>0</v>
      </c>
      <c r="N358" s="35">
        <f>SUMIFS(СВЦЭМ!$J$34:$J$777,СВЦЭМ!$A$34:$A$777,$A358,СВЦЭМ!$B$33:$B$776,N$331)+'СЕТ СН'!$F$13</f>
        <v>0</v>
      </c>
      <c r="O358" s="35">
        <f>SUMIFS(СВЦЭМ!$J$34:$J$777,СВЦЭМ!$A$34:$A$777,$A358,СВЦЭМ!$B$33:$B$776,O$331)+'СЕТ СН'!$F$13</f>
        <v>0</v>
      </c>
      <c r="P358" s="35">
        <f>SUMIFS(СВЦЭМ!$J$34:$J$777,СВЦЭМ!$A$34:$A$777,$A358,СВЦЭМ!$B$33:$B$776,P$331)+'СЕТ СН'!$F$13</f>
        <v>0</v>
      </c>
      <c r="Q358" s="35">
        <f>SUMIFS(СВЦЭМ!$J$34:$J$777,СВЦЭМ!$A$34:$A$777,$A358,СВЦЭМ!$B$33:$B$776,Q$331)+'СЕТ СН'!$F$13</f>
        <v>0</v>
      </c>
      <c r="R358" s="35">
        <f>SUMIFS(СВЦЭМ!$J$34:$J$777,СВЦЭМ!$A$34:$A$777,$A358,СВЦЭМ!$B$33:$B$776,R$331)+'СЕТ СН'!$F$13</f>
        <v>0</v>
      </c>
      <c r="S358" s="35">
        <f>SUMIFS(СВЦЭМ!$J$34:$J$777,СВЦЭМ!$A$34:$A$777,$A358,СВЦЭМ!$B$33:$B$776,S$331)+'СЕТ СН'!$F$13</f>
        <v>0</v>
      </c>
      <c r="T358" s="35">
        <f>SUMIFS(СВЦЭМ!$J$34:$J$777,СВЦЭМ!$A$34:$A$777,$A358,СВЦЭМ!$B$33:$B$776,T$331)+'СЕТ СН'!$F$13</f>
        <v>0</v>
      </c>
      <c r="U358" s="35">
        <f>SUMIFS(СВЦЭМ!$J$34:$J$777,СВЦЭМ!$A$34:$A$777,$A358,СВЦЭМ!$B$33:$B$776,U$331)+'СЕТ СН'!$F$13</f>
        <v>0</v>
      </c>
      <c r="V358" s="35">
        <f>SUMIFS(СВЦЭМ!$J$34:$J$777,СВЦЭМ!$A$34:$A$777,$A358,СВЦЭМ!$B$33:$B$776,V$331)+'СЕТ СН'!$F$13</f>
        <v>0</v>
      </c>
      <c r="W358" s="35">
        <f>SUMIFS(СВЦЭМ!$J$34:$J$777,СВЦЭМ!$A$34:$A$777,$A358,СВЦЭМ!$B$33:$B$776,W$331)+'СЕТ СН'!$F$13</f>
        <v>0</v>
      </c>
      <c r="X358" s="35">
        <f>SUMIFS(СВЦЭМ!$J$34:$J$777,СВЦЭМ!$A$34:$A$777,$A358,СВЦЭМ!$B$33:$B$776,X$331)+'СЕТ СН'!$F$13</f>
        <v>0</v>
      </c>
      <c r="Y358" s="35">
        <f>SUMIFS(СВЦЭМ!$J$34:$J$777,СВЦЭМ!$A$34:$A$777,$A358,СВЦЭМ!$B$33:$B$776,Y$331)+'СЕТ СН'!$F$13</f>
        <v>0</v>
      </c>
    </row>
    <row r="359" spans="1:27" ht="15.75" hidden="1" x14ac:dyDescent="0.2">
      <c r="A359" s="34">
        <f t="shared" si="9"/>
        <v>43613</v>
      </c>
      <c r="B359" s="35">
        <f>SUMIFS(СВЦЭМ!$J$34:$J$777,СВЦЭМ!$A$34:$A$777,$A359,СВЦЭМ!$B$33:$B$776,B$331)+'СЕТ СН'!$F$13</f>
        <v>0</v>
      </c>
      <c r="C359" s="35">
        <f>SUMIFS(СВЦЭМ!$J$34:$J$777,СВЦЭМ!$A$34:$A$777,$A359,СВЦЭМ!$B$33:$B$776,C$331)+'СЕТ СН'!$F$13</f>
        <v>0</v>
      </c>
      <c r="D359" s="35">
        <f>SUMIFS(СВЦЭМ!$J$34:$J$777,СВЦЭМ!$A$34:$A$777,$A359,СВЦЭМ!$B$33:$B$776,D$331)+'СЕТ СН'!$F$13</f>
        <v>0</v>
      </c>
      <c r="E359" s="35">
        <f>SUMIFS(СВЦЭМ!$J$34:$J$777,СВЦЭМ!$A$34:$A$777,$A359,СВЦЭМ!$B$33:$B$776,E$331)+'СЕТ СН'!$F$13</f>
        <v>0</v>
      </c>
      <c r="F359" s="35">
        <f>SUMIFS(СВЦЭМ!$J$34:$J$777,СВЦЭМ!$A$34:$A$777,$A359,СВЦЭМ!$B$33:$B$776,F$331)+'СЕТ СН'!$F$13</f>
        <v>0</v>
      </c>
      <c r="G359" s="35">
        <f>SUMIFS(СВЦЭМ!$J$34:$J$777,СВЦЭМ!$A$34:$A$777,$A359,СВЦЭМ!$B$33:$B$776,G$331)+'СЕТ СН'!$F$13</f>
        <v>0</v>
      </c>
      <c r="H359" s="35">
        <f>SUMIFS(СВЦЭМ!$J$34:$J$777,СВЦЭМ!$A$34:$A$777,$A359,СВЦЭМ!$B$33:$B$776,H$331)+'СЕТ СН'!$F$13</f>
        <v>0</v>
      </c>
      <c r="I359" s="35">
        <f>SUMIFS(СВЦЭМ!$J$34:$J$777,СВЦЭМ!$A$34:$A$777,$A359,СВЦЭМ!$B$33:$B$776,I$331)+'СЕТ СН'!$F$13</f>
        <v>0</v>
      </c>
      <c r="J359" s="35">
        <f>SUMIFS(СВЦЭМ!$J$34:$J$777,СВЦЭМ!$A$34:$A$777,$A359,СВЦЭМ!$B$33:$B$776,J$331)+'СЕТ СН'!$F$13</f>
        <v>0</v>
      </c>
      <c r="K359" s="35">
        <f>SUMIFS(СВЦЭМ!$J$34:$J$777,СВЦЭМ!$A$34:$A$777,$A359,СВЦЭМ!$B$33:$B$776,K$331)+'СЕТ СН'!$F$13</f>
        <v>0</v>
      </c>
      <c r="L359" s="35">
        <f>SUMIFS(СВЦЭМ!$J$34:$J$777,СВЦЭМ!$A$34:$A$777,$A359,СВЦЭМ!$B$33:$B$776,L$331)+'СЕТ СН'!$F$13</f>
        <v>0</v>
      </c>
      <c r="M359" s="35">
        <f>SUMIFS(СВЦЭМ!$J$34:$J$777,СВЦЭМ!$A$34:$A$777,$A359,СВЦЭМ!$B$33:$B$776,M$331)+'СЕТ СН'!$F$13</f>
        <v>0</v>
      </c>
      <c r="N359" s="35">
        <f>SUMIFS(СВЦЭМ!$J$34:$J$777,СВЦЭМ!$A$34:$A$777,$A359,СВЦЭМ!$B$33:$B$776,N$331)+'СЕТ СН'!$F$13</f>
        <v>0</v>
      </c>
      <c r="O359" s="35">
        <f>SUMIFS(СВЦЭМ!$J$34:$J$777,СВЦЭМ!$A$34:$A$777,$A359,СВЦЭМ!$B$33:$B$776,O$331)+'СЕТ СН'!$F$13</f>
        <v>0</v>
      </c>
      <c r="P359" s="35">
        <f>SUMIFS(СВЦЭМ!$J$34:$J$777,СВЦЭМ!$A$34:$A$777,$A359,СВЦЭМ!$B$33:$B$776,P$331)+'СЕТ СН'!$F$13</f>
        <v>0</v>
      </c>
      <c r="Q359" s="35">
        <f>SUMIFS(СВЦЭМ!$J$34:$J$777,СВЦЭМ!$A$34:$A$777,$A359,СВЦЭМ!$B$33:$B$776,Q$331)+'СЕТ СН'!$F$13</f>
        <v>0</v>
      </c>
      <c r="R359" s="35">
        <f>SUMIFS(СВЦЭМ!$J$34:$J$777,СВЦЭМ!$A$34:$A$777,$A359,СВЦЭМ!$B$33:$B$776,R$331)+'СЕТ СН'!$F$13</f>
        <v>0</v>
      </c>
      <c r="S359" s="35">
        <f>SUMIFS(СВЦЭМ!$J$34:$J$777,СВЦЭМ!$A$34:$A$777,$A359,СВЦЭМ!$B$33:$B$776,S$331)+'СЕТ СН'!$F$13</f>
        <v>0</v>
      </c>
      <c r="T359" s="35">
        <f>SUMIFS(СВЦЭМ!$J$34:$J$777,СВЦЭМ!$A$34:$A$777,$A359,СВЦЭМ!$B$33:$B$776,T$331)+'СЕТ СН'!$F$13</f>
        <v>0</v>
      </c>
      <c r="U359" s="35">
        <f>SUMIFS(СВЦЭМ!$J$34:$J$777,СВЦЭМ!$A$34:$A$777,$A359,СВЦЭМ!$B$33:$B$776,U$331)+'СЕТ СН'!$F$13</f>
        <v>0</v>
      </c>
      <c r="V359" s="35">
        <f>SUMIFS(СВЦЭМ!$J$34:$J$777,СВЦЭМ!$A$34:$A$777,$A359,СВЦЭМ!$B$33:$B$776,V$331)+'СЕТ СН'!$F$13</f>
        <v>0</v>
      </c>
      <c r="W359" s="35">
        <f>SUMIFS(СВЦЭМ!$J$34:$J$777,СВЦЭМ!$A$34:$A$777,$A359,СВЦЭМ!$B$33:$B$776,W$331)+'СЕТ СН'!$F$13</f>
        <v>0</v>
      </c>
      <c r="X359" s="35">
        <f>SUMIFS(СВЦЭМ!$J$34:$J$777,СВЦЭМ!$A$34:$A$777,$A359,СВЦЭМ!$B$33:$B$776,X$331)+'СЕТ СН'!$F$13</f>
        <v>0</v>
      </c>
      <c r="Y359" s="35">
        <f>SUMIFS(СВЦЭМ!$J$34:$J$777,СВЦЭМ!$A$34:$A$777,$A359,СВЦЭМ!$B$33:$B$776,Y$331)+'СЕТ СН'!$F$13</f>
        <v>0</v>
      </c>
    </row>
    <row r="360" spans="1:27" ht="15.75" hidden="1" x14ac:dyDescent="0.2">
      <c r="A360" s="34">
        <f t="shared" si="9"/>
        <v>43614</v>
      </c>
      <c r="B360" s="35">
        <f>SUMIFS(СВЦЭМ!$J$34:$J$777,СВЦЭМ!$A$34:$A$777,$A360,СВЦЭМ!$B$33:$B$776,B$331)+'СЕТ СН'!$F$13</f>
        <v>0</v>
      </c>
      <c r="C360" s="35">
        <f>SUMIFS(СВЦЭМ!$J$34:$J$777,СВЦЭМ!$A$34:$A$777,$A360,СВЦЭМ!$B$33:$B$776,C$331)+'СЕТ СН'!$F$13</f>
        <v>0</v>
      </c>
      <c r="D360" s="35">
        <f>SUMIFS(СВЦЭМ!$J$34:$J$777,СВЦЭМ!$A$34:$A$777,$A360,СВЦЭМ!$B$33:$B$776,D$331)+'СЕТ СН'!$F$13</f>
        <v>0</v>
      </c>
      <c r="E360" s="35">
        <f>SUMIFS(СВЦЭМ!$J$34:$J$777,СВЦЭМ!$A$34:$A$777,$A360,СВЦЭМ!$B$33:$B$776,E$331)+'СЕТ СН'!$F$13</f>
        <v>0</v>
      </c>
      <c r="F360" s="35">
        <f>SUMIFS(СВЦЭМ!$J$34:$J$777,СВЦЭМ!$A$34:$A$777,$A360,СВЦЭМ!$B$33:$B$776,F$331)+'СЕТ СН'!$F$13</f>
        <v>0</v>
      </c>
      <c r="G360" s="35">
        <f>SUMIFS(СВЦЭМ!$J$34:$J$777,СВЦЭМ!$A$34:$A$777,$A360,СВЦЭМ!$B$33:$B$776,G$331)+'СЕТ СН'!$F$13</f>
        <v>0</v>
      </c>
      <c r="H360" s="35">
        <f>SUMIFS(СВЦЭМ!$J$34:$J$777,СВЦЭМ!$A$34:$A$777,$A360,СВЦЭМ!$B$33:$B$776,H$331)+'СЕТ СН'!$F$13</f>
        <v>0</v>
      </c>
      <c r="I360" s="35">
        <f>SUMIFS(СВЦЭМ!$J$34:$J$777,СВЦЭМ!$A$34:$A$777,$A360,СВЦЭМ!$B$33:$B$776,I$331)+'СЕТ СН'!$F$13</f>
        <v>0</v>
      </c>
      <c r="J360" s="35">
        <f>SUMIFS(СВЦЭМ!$J$34:$J$777,СВЦЭМ!$A$34:$A$777,$A360,СВЦЭМ!$B$33:$B$776,J$331)+'СЕТ СН'!$F$13</f>
        <v>0</v>
      </c>
      <c r="K360" s="35">
        <f>SUMIFS(СВЦЭМ!$J$34:$J$777,СВЦЭМ!$A$34:$A$777,$A360,СВЦЭМ!$B$33:$B$776,K$331)+'СЕТ СН'!$F$13</f>
        <v>0</v>
      </c>
      <c r="L360" s="35">
        <f>SUMIFS(СВЦЭМ!$J$34:$J$777,СВЦЭМ!$A$34:$A$777,$A360,СВЦЭМ!$B$33:$B$776,L$331)+'СЕТ СН'!$F$13</f>
        <v>0</v>
      </c>
      <c r="M360" s="35">
        <f>SUMIFS(СВЦЭМ!$J$34:$J$777,СВЦЭМ!$A$34:$A$777,$A360,СВЦЭМ!$B$33:$B$776,M$331)+'СЕТ СН'!$F$13</f>
        <v>0</v>
      </c>
      <c r="N360" s="35">
        <f>SUMIFS(СВЦЭМ!$J$34:$J$777,СВЦЭМ!$A$34:$A$777,$A360,СВЦЭМ!$B$33:$B$776,N$331)+'СЕТ СН'!$F$13</f>
        <v>0</v>
      </c>
      <c r="O360" s="35">
        <f>SUMIFS(СВЦЭМ!$J$34:$J$777,СВЦЭМ!$A$34:$A$777,$A360,СВЦЭМ!$B$33:$B$776,O$331)+'СЕТ СН'!$F$13</f>
        <v>0</v>
      </c>
      <c r="P360" s="35">
        <f>SUMIFS(СВЦЭМ!$J$34:$J$777,СВЦЭМ!$A$34:$A$777,$A360,СВЦЭМ!$B$33:$B$776,P$331)+'СЕТ СН'!$F$13</f>
        <v>0</v>
      </c>
      <c r="Q360" s="35">
        <f>SUMIFS(СВЦЭМ!$J$34:$J$777,СВЦЭМ!$A$34:$A$777,$A360,СВЦЭМ!$B$33:$B$776,Q$331)+'СЕТ СН'!$F$13</f>
        <v>0</v>
      </c>
      <c r="R360" s="35">
        <f>SUMIFS(СВЦЭМ!$J$34:$J$777,СВЦЭМ!$A$34:$A$777,$A360,СВЦЭМ!$B$33:$B$776,R$331)+'СЕТ СН'!$F$13</f>
        <v>0</v>
      </c>
      <c r="S360" s="35">
        <f>SUMIFS(СВЦЭМ!$J$34:$J$777,СВЦЭМ!$A$34:$A$777,$A360,СВЦЭМ!$B$33:$B$776,S$331)+'СЕТ СН'!$F$13</f>
        <v>0</v>
      </c>
      <c r="T360" s="35">
        <f>SUMIFS(СВЦЭМ!$J$34:$J$777,СВЦЭМ!$A$34:$A$777,$A360,СВЦЭМ!$B$33:$B$776,T$331)+'СЕТ СН'!$F$13</f>
        <v>0</v>
      </c>
      <c r="U360" s="35">
        <f>SUMIFS(СВЦЭМ!$J$34:$J$777,СВЦЭМ!$A$34:$A$777,$A360,СВЦЭМ!$B$33:$B$776,U$331)+'СЕТ СН'!$F$13</f>
        <v>0</v>
      </c>
      <c r="V360" s="35">
        <f>SUMIFS(СВЦЭМ!$J$34:$J$777,СВЦЭМ!$A$34:$A$777,$A360,СВЦЭМ!$B$33:$B$776,V$331)+'СЕТ СН'!$F$13</f>
        <v>0</v>
      </c>
      <c r="W360" s="35">
        <f>SUMIFS(СВЦЭМ!$J$34:$J$777,СВЦЭМ!$A$34:$A$777,$A360,СВЦЭМ!$B$33:$B$776,W$331)+'СЕТ СН'!$F$13</f>
        <v>0</v>
      </c>
      <c r="X360" s="35">
        <f>SUMIFS(СВЦЭМ!$J$34:$J$777,СВЦЭМ!$A$34:$A$777,$A360,СВЦЭМ!$B$33:$B$776,X$331)+'СЕТ СН'!$F$13</f>
        <v>0</v>
      </c>
      <c r="Y360" s="35">
        <f>SUMIFS(СВЦЭМ!$J$34:$J$777,СВЦЭМ!$A$34:$A$777,$A360,СВЦЭМ!$B$33:$B$776,Y$331)+'СЕТ СН'!$F$13</f>
        <v>0</v>
      </c>
    </row>
    <row r="361" spans="1:27" ht="15.75" hidden="1" x14ac:dyDescent="0.2">
      <c r="A361" s="34">
        <f t="shared" si="9"/>
        <v>43615</v>
      </c>
      <c r="B361" s="35">
        <f>SUMIFS(СВЦЭМ!$J$34:$J$777,СВЦЭМ!$A$34:$A$777,$A361,СВЦЭМ!$B$33:$B$776,B$331)+'СЕТ СН'!$F$13</f>
        <v>0</v>
      </c>
      <c r="C361" s="35">
        <f>SUMIFS(СВЦЭМ!$J$34:$J$777,СВЦЭМ!$A$34:$A$777,$A361,СВЦЭМ!$B$33:$B$776,C$331)+'СЕТ СН'!$F$13</f>
        <v>0</v>
      </c>
      <c r="D361" s="35">
        <f>SUMIFS(СВЦЭМ!$J$34:$J$777,СВЦЭМ!$A$34:$A$777,$A361,СВЦЭМ!$B$33:$B$776,D$331)+'СЕТ СН'!$F$13</f>
        <v>0</v>
      </c>
      <c r="E361" s="35">
        <f>SUMIFS(СВЦЭМ!$J$34:$J$777,СВЦЭМ!$A$34:$A$777,$A361,СВЦЭМ!$B$33:$B$776,E$331)+'СЕТ СН'!$F$13</f>
        <v>0</v>
      </c>
      <c r="F361" s="35">
        <f>SUMIFS(СВЦЭМ!$J$34:$J$777,СВЦЭМ!$A$34:$A$777,$A361,СВЦЭМ!$B$33:$B$776,F$331)+'СЕТ СН'!$F$13</f>
        <v>0</v>
      </c>
      <c r="G361" s="35">
        <f>SUMIFS(СВЦЭМ!$J$34:$J$777,СВЦЭМ!$A$34:$A$777,$A361,СВЦЭМ!$B$33:$B$776,G$331)+'СЕТ СН'!$F$13</f>
        <v>0</v>
      </c>
      <c r="H361" s="35">
        <f>SUMIFS(СВЦЭМ!$J$34:$J$777,СВЦЭМ!$A$34:$A$777,$A361,СВЦЭМ!$B$33:$B$776,H$331)+'СЕТ СН'!$F$13</f>
        <v>0</v>
      </c>
      <c r="I361" s="35">
        <f>SUMIFS(СВЦЭМ!$J$34:$J$777,СВЦЭМ!$A$34:$A$777,$A361,СВЦЭМ!$B$33:$B$776,I$331)+'СЕТ СН'!$F$13</f>
        <v>0</v>
      </c>
      <c r="J361" s="35">
        <f>SUMIFS(СВЦЭМ!$J$34:$J$777,СВЦЭМ!$A$34:$A$777,$A361,СВЦЭМ!$B$33:$B$776,J$331)+'СЕТ СН'!$F$13</f>
        <v>0</v>
      </c>
      <c r="K361" s="35">
        <f>SUMIFS(СВЦЭМ!$J$34:$J$777,СВЦЭМ!$A$34:$A$777,$A361,СВЦЭМ!$B$33:$B$776,K$331)+'СЕТ СН'!$F$13</f>
        <v>0</v>
      </c>
      <c r="L361" s="35">
        <f>SUMIFS(СВЦЭМ!$J$34:$J$777,СВЦЭМ!$A$34:$A$777,$A361,СВЦЭМ!$B$33:$B$776,L$331)+'СЕТ СН'!$F$13</f>
        <v>0</v>
      </c>
      <c r="M361" s="35">
        <f>SUMIFS(СВЦЭМ!$J$34:$J$777,СВЦЭМ!$A$34:$A$777,$A361,СВЦЭМ!$B$33:$B$776,M$331)+'СЕТ СН'!$F$13</f>
        <v>0</v>
      </c>
      <c r="N361" s="35">
        <f>SUMIFS(СВЦЭМ!$J$34:$J$777,СВЦЭМ!$A$34:$A$777,$A361,СВЦЭМ!$B$33:$B$776,N$331)+'СЕТ СН'!$F$13</f>
        <v>0</v>
      </c>
      <c r="O361" s="35">
        <f>SUMIFS(СВЦЭМ!$J$34:$J$777,СВЦЭМ!$A$34:$A$777,$A361,СВЦЭМ!$B$33:$B$776,O$331)+'СЕТ СН'!$F$13</f>
        <v>0</v>
      </c>
      <c r="P361" s="35">
        <f>SUMIFS(СВЦЭМ!$J$34:$J$777,СВЦЭМ!$A$34:$A$777,$A361,СВЦЭМ!$B$33:$B$776,P$331)+'СЕТ СН'!$F$13</f>
        <v>0</v>
      </c>
      <c r="Q361" s="35">
        <f>SUMIFS(СВЦЭМ!$J$34:$J$777,СВЦЭМ!$A$34:$A$777,$A361,СВЦЭМ!$B$33:$B$776,Q$331)+'СЕТ СН'!$F$13</f>
        <v>0</v>
      </c>
      <c r="R361" s="35">
        <f>SUMIFS(СВЦЭМ!$J$34:$J$777,СВЦЭМ!$A$34:$A$777,$A361,СВЦЭМ!$B$33:$B$776,R$331)+'СЕТ СН'!$F$13</f>
        <v>0</v>
      </c>
      <c r="S361" s="35">
        <f>SUMIFS(СВЦЭМ!$J$34:$J$777,СВЦЭМ!$A$34:$A$777,$A361,СВЦЭМ!$B$33:$B$776,S$331)+'СЕТ СН'!$F$13</f>
        <v>0</v>
      </c>
      <c r="T361" s="35">
        <f>SUMIFS(СВЦЭМ!$J$34:$J$777,СВЦЭМ!$A$34:$A$777,$A361,СВЦЭМ!$B$33:$B$776,T$331)+'СЕТ СН'!$F$13</f>
        <v>0</v>
      </c>
      <c r="U361" s="35">
        <f>SUMIFS(СВЦЭМ!$J$34:$J$777,СВЦЭМ!$A$34:$A$777,$A361,СВЦЭМ!$B$33:$B$776,U$331)+'СЕТ СН'!$F$13</f>
        <v>0</v>
      </c>
      <c r="V361" s="35">
        <f>SUMIFS(СВЦЭМ!$J$34:$J$777,СВЦЭМ!$A$34:$A$777,$A361,СВЦЭМ!$B$33:$B$776,V$331)+'СЕТ СН'!$F$13</f>
        <v>0</v>
      </c>
      <c r="W361" s="35">
        <f>SUMIFS(СВЦЭМ!$J$34:$J$777,СВЦЭМ!$A$34:$A$777,$A361,СВЦЭМ!$B$33:$B$776,W$331)+'СЕТ СН'!$F$13</f>
        <v>0</v>
      </c>
      <c r="X361" s="35">
        <f>SUMIFS(СВЦЭМ!$J$34:$J$777,СВЦЭМ!$A$34:$A$777,$A361,СВЦЭМ!$B$33:$B$776,X$331)+'СЕТ СН'!$F$13</f>
        <v>0</v>
      </c>
      <c r="Y361" s="35">
        <f>SUMIFS(СВЦЭМ!$J$34:$J$777,СВЦЭМ!$A$34:$A$777,$A361,СВЦЭМ!$B$33:$B$776,Y$331)+'СЕТ СН'!$F$13</f>
        <v>0</v>
      </c>
    </row>
    <row r="362" spans="1:27" ht="15.75" hidden="1" x14ac:dyDescent="0.2">
      <c r="A362" s="34">
        <f t="shared" si="9"/>
        <v>43616</v>
      </c>
      <c r="B362" s="35">
        <f>SUMIFS(СВЦЭМ!$J$34:$J$777,СВЦЭМ!$A$34:$A$777,$A362,СВЦЭМ!$B$33:$B$776,B$331)+'СЕТ СН'!$F$13</f>
        <v>0</v>
      </c>
      <c r="C362" s="35">
        <f>SUMIFS(СВЦЭМ!$J$34:$J$777,СВЦЭМ!$A$34:$A$777,$A362,СВЦЭМ!$B$33:$B$776,C$331)+'СЕТ СН'!$F$13</f>
        <v>0</v>
      </c>
      <c r="D362" s="35">
        <f>SUMIFS(СВЦЭМ!$J$34:$J$777,СВЦЭМ!$A$34:$A$777,$A362,СВЦЭМ!$B$33:$B$776,D$331)+'СЕТ СН'!$F$13</f>
        <v>0</v>
      </c>
      <c r="E362" s="35">
        <f>SUMIFS(СВЦЭМ!$J$34:$J$777,СВЦЭМ!$A$34:$A$777,$A362,СВЦЭМ!$B$33:$B$776,E$331)+'СЕТ СН'!$F$13</f>
        <v>0</v>
      </c>
      <c r="F362" s="35">
        <f>SUMIFS(СВЦЭМ!$J$34:$J$777,СВЦЭМ!$A$34:$A$777,$A362,СВЦЭМ!$B$33:$B$776,F$331)+'СЕТ СН'!$F$13</f>
        <v>0</v>
      </c>
      <c r="G362" s="35">
        <f>SUMIFS(СВЦЭМ!$J$34:$J$777,СВЦЭМ!$A$34:$A$777,$A362,СВЦЭМ!$B$33:$B$776,G$331)+'СЕТ СН'!$F$13</f>
        <v>0</v>
      </c>
      <c r="H362" s="35">
        <f>SUMIFS(СВЦЭМ!$J$34:$J$777,СВЦЭМ!$A$34:$A$777,$A362,СВЦЭМ!$B$33:$B$776,H$331)+'СЕТ СН'!$F$13</f>
        <v>0</v>
      </c>
      <c r="I362" s="35">
        <f>SUMIFS(СВЦЭМ!$J$34:$J$777,СВЦЭМ!$A$34:$A$777,$A362,СВЦЭМ!$B$33:$B$776,I$331)+'СЕТ СН'!$F$13</f>
        <v>0</v>
      </c>
      <c r="J362" s="35">
        <f>SUMIFS(СВЦЭМ!$J$34:$J$777,СВЦЭМ!$A$34:$A$777,$A362,СВЦЭМ!$B$33:$B$776,J$331)+'СЕТ СН'!$F$13</f>
        <v>0</v>
      </c>
      <c r="K362" s="35">
        <f>SUMIFS(СВЦЭМ!$J$34:$J$777,СВЦЭМ!$A$34:$A$777,$A362,СВЦЭМ!$B$33:$B$776,K$331)+'СЕТ СН'!$F$13</f>
        <v>0</v>
      </c>
      <c r="L362" s="35">
        <f>SUMIFS(СВЦЭМ!$J$34:$J$777,СВЦЭМ!$A$34:$A$777,$A362,СВЦЭМ!$B$33:$B$776,L$331)+'СЕТ СН'!$F$13</f>
        <v>0</v>
      </c>
      <c r="M362" s="35">
        <f>SUMIFS(СВЦЭМ!$J$34:$J$777,СВЦЭМ!$A$34:$A$777,$A362,СВЦЭМ!$B$33:$B$776,M$331)+'СЕТ СН'!$F$13</f>
        <v>0</v>
      </c>
      <c r="N362" s="35">
        <f>SUMIFS(СВЦЭМ!$J$34:$J$777,СВЦЭМ!$A$34:$A$777,$A362,СВЦЭМ!$B$33:$B$776,N$331)+'СЕТ СН'!$F$13</f>
        <v>0</v>
      </c>
      <c r="O362" s="35">
        <f>SUMIFS(СВЦЭМ!$J$34:$J$777,СВЦЭМ!$A$34:$A$777,$A362,СВЦЭМ!$B$33:$B$776,O$331)+'СЕТ СН'!$F$13</f>
        <v>0</v>
      </c>
      <c r="P362" s="35">
        <f>SUMIFS(СВЦЭМ!$J$34:$J$777,СВЦЭМ!$A$34:$A$777,$A362,СВЦЭМ!$B$33:$B$776,P$331)+'СЕТ СН'!$F$13</f>
        <v>0</v>
      </c>
      <c r="Q362" s="35">
        <f>SUMIFS(СВЦЭМ!$J$34:$J$777,СВЦЭМ!$A$34:$A$777,$A362,СВЦЭМ!$B$33:$B$776,Q$331)+'СЕТ СН'!$F$13</f>
        <v>0</v>
      </c>
      <c r="R362" s="35">
        <f>SUMIFS(СВЦЭМ!$J$34:$J$777,СВЦЭМ!$A$34:$A$777,$A362,СВЦЭМ!$B$33:$B$776,R$331)+'СЕТ СН'!$F$13</f>
        <v>0</v>
      </c>
      <c r="S362" s="35">
        <f>SUMIFS(СВЦЭМ!$J$34:$J$777,СВЦЭМ!$A$34:$A$777,$A362,СВЦЭМ!$B$33:$B$776,S$331)+'СЕТ СН'!$F$13</f>
        <v>0</v>
      </c>
      <c r="T362" s="35">
        <f>SUMIFS(СВЦЭМ!$J$34:$J$777,СВЦЭМ!$A$34:$A$777,$A362,СВЦЭМ!$B$33:$B$776,T$331)+'СЕТ СН'!$F$13</f>
        <v>0</v>
      </c>
      <c r="U362" s="35">
        <f>SUMIFS(СВЦЭМ!$J$34:$J$777,СВЦЭМ!$A$34:$A$777,$A362,СВЦЭМ!$B$33:$B$776,U$331)+'СЕТ СН'!$F$13</f>
        <v>0</v>
      </c>
      <c r="V362" s="35">
        <f>SUMIFS(СВЦЭМ!$J$34:$J$777,СВЦЭМ!$A$34:$A$777,$A362,СВЦЭМ!$B$33:$B$776,V$331)+'СЕТ СН'!$F$13</f>
        <v>0</v>
      </c>
      <c r="W362" s="35">
        <f>SUMIFS(СВЦЭМ!$J$34:$J$777,СВЦЭМ!$A$34:$A$777,$A362,СВЦЭМ!$B$33:$B$776,W$331)+'СЕТ СН'!$F$13</f>
        <v>0</v>
      </c>
      <c r="X362" s="35">
        <f>SUMIFS(СВЦЭМ!$J$34:$J$777,СВЦЭМ!$A$34:$A$777,$A362,СВЦЭМ!$B$33:$B$776,X$331)+'СЕТ СН'!$F$13</f>
        <v>0</v>
      </c>
      <c r="Y362" s="35">
        <f>SUMIFS(СВЦЭМ!$J$34:$J$777,СВЦЭМ!$A$34:$A$777,$A362,СВЦЭМ!$B$33:$B$776,Y$331)+'СЕТ СН'!$F$13</f>
        <v>0</v>
      </c>
    </row>
    <row r="363" spans="1:27" ht="15.75" hidden="1" x14ac:dyDescent="0.2">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spans="1:27" ht="12.75" hidden="1" customHeight="1" x14ac:dyDescent="0.2">
      <c r="A364" s="130" t="s">
        <v>7</v>
      </c>
      <c r="B364" s="124" t="s">
        <v>120</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31"/>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5" customFormat="1" ht="12.75" hidden="1" customHeight="1" x14ac:dyDescent="0.2">
      <c r="A366" s="132"/>
      <c r="B366" s="33">
        <v>1</v>
      </c>
      <c r="C366" s="33">
        <v>2</v>
      </c>
      <c r="D366" s="33">
        <v>3</v>
      </c>
      <c r="E366" s="33">
        <v>4</v>
      </c>
      <c r="F366" s="33">
        <v>5</v>
      </c>
      <c r="G366" s="33">
        <v>6</v>
      </c>
      <c r="H366" s="33">
        <v>7</v>
      </c>
      <c r="I366" s="33">
        <v>8</v>
      </c>
      <c r="J366" s="33">
        <v>9</v>
      </c>
      <c r="K366" s="33">
        <v>10</v>
      </c>
      <c r="L366" s="33">
        <v>11</v>
      </c>
      <c r="M366" s="33">
        <v>12</v>
      </c>
      <c r="N366" s="33">
        <v>13</v>
      </c>
      <c r="O366" s="33">
        <v>14</v>
      </c>
      <c r="P366" s="33">
        <v>15</v>
      </c>
      <c r="Q366" s="33">
        <v>16</v>
      </c>
      <c r="R366" s="33">
        <v>17</v>
      </c>
      <c r="S366" s="33">
        <v>18</v>
      </c>
      <c r="T366" s="33">
        <v>19</v>
      </c>
      <c r="U366" s="33">
        <v>20</v>
      </c>
      <c r="V366" s="33">
        <v>21</v>
      </c>
      <c r="W366" s="33">
        <v>22</v>
      </c>
      <c r="X366" s="33">
        <v>23</v>
      </c>
      <c r="Y366" s="33">
        <v>24</v>
      </c>
    </row>
    <row r="367" spans="1:27" ht="15.75" hidden="1" customHeight="1" x14ac:dyDescent="0.2">
      <c r="A367" s="34" t="str">
        <f>A332</f>
        <v>01.05.2019</v>
      </c>
      <c r="B367" s="35">
        <f>SUMIFS(СВЦЭМ!$K$34:$K$777,СВЦЭМ!$A$34:$A$777,$A367,СВЦЭМ!$B$33:$B$776,B$366)+'СЕТ СН'!$F$13</f>
        <v>0</v>
      </c>
      <c r="C367" s="35">
        <f>SUMIFS(СВЦЭМ!$K$34:$K$777,СВЦЭМ!$A$34:$A$777,$A367,СВЦЭМ!$B$33:$B$776,C$366)+'СЕТ СН'!$F$13</f>
        <v>0</v>
      </c>
      <c r="D367" s="35">
        <f>SUMIFS(СВЦЭМ!$K$34:$K$777,СВЦЭМ!$A$34:$A$777,$A367,СВЦЭМ!$B$33:$B$776,D$366)+'СЕТ СН'!$F$13</f>
        <v>0</v>
      </c>
      <c r="E367" s="35">
        <f>SUMIFS(СВЦЭМ!$K$34:$K$777,СВЦЭМ!$A$34:$A$777,$A367,СВЦЭМ!$B$33:$B$776,E$366)+'СЕТ СН'!$F$13</f>
        <v>0</v>
      </c>
      <c r="F367" s="35">
        <f>SUMIFS(СВЦЭМ!$K$34:$K$777,СВЦЭМ!$A$34:$A$777,$A367,СВЦЭМ!$B$33:$B$776,F$366)+'СЕТ СН'!$F$13</f>
        <v>0</v>
      </c>
      <c r="G367" s="35">
        <f>SUMIFS(СВЦЭМ!$K$34:$K$777,СВЦЭМ!$A$34:$A$777,$A367,СВЦЭМ!$B$33:$B$776,G$366)+'СЕТ СН'!$F$13</f>
        <v>0</v>
      </c>
      <c r="H367" s="35">
        <f>SUMIFS(СВЦЭМ!$K$34:$K$777,СВЦЭМ!$A$34:$A$777,$A367,СВЦЭМ!$B$33:$B$776,H$366)+'СЕТ СН'!$F$13</f>
        <v>0</v>
      </c>
      <c r="I367" s="35">
        <f>SUMIFS(СВЦЭМ!$K$34:$K$777,СВЦЭМ!$A$34:$A$777,$A367,СВЦЭМ!$B$33:$B$776,I$366)+'СЕТ СН'!$F$13</f>
        <v>0</v>
      </c>
      <c r="J367" s="35">
        <f>SUMIFS(СВЦЭМ!$K$34:$K$777,СВЦЭМ!$A$34:$A$777,$A367,СВЦЭМ!$B$33:$B$776,J$366)+'СЕТ СН'!$F$13</f>
        <v>0</v>
      </c>
      <c r="K367" s="35">
        <f>SUMIFS(СВЦЭМ!$K$34:$K$777,СВЦЭМ!$A$34:$A$777,$A367,СВЦЭМ!$B$33:$B$776,K$366)+'СЕТ СН'!$F$13</f>
        <v>0</v>
      </c>
      <c r="L367" s="35">
        <f>SUMIFS(СВЦЭМ!$K$34:$K$777,СВЦЭМ!$A$34:$A$777,$A367,СВЦЭМ!$B$33:$B$776,L$366)+'СЕТ СН'!$F$13</f>
        <v>0</v>
      </c>
      <c r="M367" s="35">
        <f>SUMIFS(СВЦЭМ!$K$34:$K$777,СВЦЭМ!$A$34:$A$777,$A367,СВЦЭМ!$B$33:$B$776,M$366)+'СЕТ СН'!$F$13</f>
        <v>0</v>
      </c>
      <c r="N367" s="35">
        <f>SUMIFS(СВЦЭМ!$K$34:$K$777,СВЦЭМ!$A$34:$A$777,$A367,СВЦЭМ!$B$33:$B$776,N$366)+'СЕТ СН'!$F$13</f>
        <v>0</v>
      </c>
      <c r="O367" s="35">
        <f>SUMIFS(СВЦЭМ!$K$34:$K$777,СВЦЭМ!$A$34:$A$777,$A367,СВЦЭМ!$B$33:$B$776,O$366)+'СЕТ СН'!$F$13</f>
        <v>0</v>
      </c>
      <c r="P367" s="35">
        <f>SUMIFS(СВЦЭМ!$K$34:$K$777,СВЦЭМ!$A$34:$A$777,$A367,СВЦЭМ!$B$33:$B$776,P$366)+'СЕТ СН'!$F$13</f>
        <v>0</v>
      </c>
      <c r="Q367" s="35">
        <f>SUMIFS(СВЦЭМ!$K$34:$K$777,СВЦЭМ!$A$34:$A$777,$A367,СВЦЭМ!$B$33:$B$776,Q$366)+'СЕТ СН'!$F$13</f>
        <v>0</v>
      </c>
      <c r="R367" s="35">
        <f>SUMIFS(СВЦЭМ!$K$34:$K$777,СВЦЭМ!$A$34:$A$777,$A367,СВЦЭМ!$B$33:$B$776,R$366)+'СЕТ СН'!$F$13</f>
        <v>0</v>
      </c>
      <c r="S367" s="35">
        <f>SUMIFS(СВЦЭМ!$K$34:$K$777,СВЦЭМ!$A$34:$A$777,$A367,СВЦЭМ!$B$33:$B$776,S$366)+'СЕТ СН'!$F$13</f>
        <v>0</v>
      </c>
      <c r="T367" s="35">
        <f>SUMIFS(СВЦЭМ!$K$34:$K$777,СВЦЭМ!$A$34:$A$777,$A367,СВЦЭМ!$B$33:$B$776,T$366)+'СЕТ СН'!$F$13</f>
        <v>0</v>
      </c>
      <c r="U367" s="35">
        <f>SUMIFS(СВЦЭМ!$K$34:$K$777,СВЦЭМ!$A$34:$A$777,$A367,СВЦЭМ!$B$33:$B$776,U$366)+'СЕТ СН'!$F$13</f>
        <v>0</v>
      </c>
      <c r="V367" s="35">
        <f>SUMIFS(СВЦЭМ!$K$34:$K$777,СВЦЭМ!$A$34:$A$777,$A367,СВЦЭМ!$B$33:$B$776,V$366)+'СЕТ СН'!$F$13</f>
        <v>0</v>
      </c>
      <c r="W367" s="35">
        <f>SUMIFS(СВЦЭМ!$K$34:$K$777,СВЦЭМ!$A$34:$A$777,$A367,СВЦЭМ!$B$33:$B$776,W$366)+'СЕТ СН'!$F$13</f>
        <v>0</v>
      </c>
      <c r="X367" s="35">
        <f>SUMIFS(СВЦЭМ!$K$34:$K$777,СВЦЭМ!$A$34:$A$777,$A367,СВЦЭМ!$B$33:$B$776,X$366)+'СЕТ СН'!$F$13</f>
        <v>0</v>
      </c>
      <c r="Y367" s="35">
        <f>SUMIFS(СВЦЭМ!$K$34:$K$777,СВЦЭМ!$A$34:$A$777,$A367,СВЦЭМ!$B$33:$B$776,Y$366)+'СЕТ СН'!$F$13</f>
        <v>0</v>
      </c>
      <c r="AA367" s="44"/>
    </row>
    <row r="368" spans="1:27" ht="15.75" hidden="1" x14ac:dyDescent="0.2">
      <c r="A368" s="34">
        <f>A367+1</f>
        <v>43587</v>
      </c>
      <c r="B368" s="35">
        <f>SUMIFS(СВЦЭМ!$K$34:$K$777,СВЦЭМ!$A$34:$A$777,$A368,СВЦЭМ!$B$33:$B$776,B$366)+'СЕТ СН'!$F$13</f>
        <v>0</v>
      </c>
      <c r="C368" s="35">
        <f>SUMIFS(СВЦЭМ!$K$34:$K$777,СВЦЭМ!$A$34:$A$777,$A368,СВЦЭМ!$B$33:$B$776,C$366)+'СЕТ СН'!$F$13</f>
        <v>0</v>
      </c>
      <c r="D368" s="35">
        <f>SUMIFS(СВЦЭМ!$K$34:$K$777,СВЦЭМ!$A$34:$A$777,$A368,СВЦЭМ!$B$33:$B$776,D$366)+'СЕТ СН'!$F$13</f>
        <v>0</v>
      </c>
      <c r="E368" s="35">
        <f>SUMIFS(СВЦЭМ!$K$34:$K$777,СВЦЭМ!$A$34:$A$777,$A368,СВЦЭМ!$B$33:$B$776,E$366)+'СЕТ СН'!$F$13</f>
        <v>0</v>
      </c>
      <c r="F368" s="35">
        <f>SUMIFS(СВЦЭМ!$K$34:$K$777,СВЦЭМ!$A$34:$A$777,$A368,СВЦЭМ!$B$33:$B$776,F$366)+'СЕТ СН'!$F$13</f>
        <v>0</v>
      </c>
      <c r="G368" s="35">
        <f>SUMIFS(СВЦЭМ!$K$34:$K$777,СВЦЭМ!$A$34:$A$777,$A368,СВЦЭМ!$B$33:$B$776,G$366)+'СЕТ СН'!$F$13</f>
        <v>0</v>
      </c>
      <c r="H368" s="35">
        <f>SUMIFS(СВЦЭМ!$K$34:$K$777,СВЦЭМ!$A$34:$A$777,$A368,СВЦЭМ!$B$33:$B$776,H$366)+'СЕТ СН'!$F$13</f>
        <v>0</v>
      </c>
      <c r="I368" s="35">
        <f>SUMIFS(СВЦЭМ!$K$34:$K$777,СВЦЭМ!$A$34:$A$777,$A368,СВЦЭМ!$B$33:$B$776,I$366)+'СЕТ СН'!$F$13</f>
        <v>0</v>
      </c>
      <c r="J368" s="35">
        <f>SUMIFS(СВЦЭМ!$K$34:$K$777,СВЦЭМ!$A$34:$A$777,$A368,СВЦЭМ!$B$33:$B$776,J$366)+'СЕТ СН'!$F$13</f>
        <v>0</v>
      </c>
      <c r="K368" s="35">
        <f>SUMIFS(СВЦЭМ!$K$34:$K$777,СВЦЭМ!$A$34:$A$777,$A368,СВЦЭМ!$B$33:$B$776,K$366)+'СЕТ СН'!$F$13</f>
        <v>0</v>
      </c>
      <c r="L368" s="35">
        <f>SUMIFS(СВЦЭМ!$K$34:$K$777,СВЦЭМ!$A$34:$A$777,$A368,СВЦЭМ!$B$33:$B$776,L$366)+'СЕТ СН'!$F$13</f>
        <v>0</v>
      </c>
      <c r="M368" s="35">
        <f>SUMIFS(СВЦЭМ!$K$34:$K$777,СВЦЭМ!$A$34:$A$777,$A368,СВЦЭМ!$B$33:$B$776,M$366)+'СЕТ СН'!$F$13</f>
        <v>0</v>
      </c>
      <c r="N368" s="35">
        <f>SUMIFS(СВЦЭМ!$K$34:$K$777,СВЦЭМ!$A$34:$A$777,$A368,СВЦЭМ!$B$33:$B$776,N$366)+'СЕТ СН'!$F$13</f>
        <v>0</v>
      </c>
      <c r="O368" s="35">
        <f>SUMIFS(СВЦЭМ!$K$34:$K$777,СВЦЭМ!$A$34:$A$777,$A368,СВЦЭМ!$B$33:$B$776,O$366)+'СЕТ СН'!$F$13</f>
        <v>0</v>
      </c>
      <c r="P368" s="35">
        <f>SUMIFS(СВЦЭМ!$K$34:$K$777,СВЦЭМ!$A$34:$A$777,$A368,СВЦЭМ!$B$33:$B$776,P$366)+'СЕТ СН'!$F$13</f>
        <v>0</v>
      </c>
      <c r="Q368" s="35">
        <f>SUMIFS(СВЦЭМ!$K$34:$K$777,СВЦЭМ!$A$34:$A$777,$A368,СВЦЭМ!$B$33:$B$776,Q$366)+'СЕТ СН'!$F$13</f>
        <v>0</v>
      </c>
      <c r="R368" s="35">
        <f>SUMIFS(СВЦЭМ!$K$34:$K$777,СВЦЭМ!$A$34:$A$777,$A368,СВЦЭМ!$B$33:$B$776,R$366)+'СЕТ СН'!$F$13</f>
        <v>0</v>
      </c>
      <c r="S368" s="35">
        <f>SUMIFS(СВЦЭМ!$K$34:$K$777,СВЦЭМ!$A$34:$A$777,$A368,СВЦЭМ!$B$33:$B$776,S$366)+'СЕТ СН'!$F$13</f>
        <v>0</v>
      </c>
      <c r="T368" s="35">
        <f>SUMIFS(СВЦЭМ!$K$34:$K$777,СВЦЭМ!$A$34:$A$777,$A368,СВЦЭМ!$B$33:$B$776,T$366)+'СЕТ СН'!$F$13</f>
        <v>0</v>
      </c>
      <c r="U368" s="35">
        <f>SUMIFS(СВЦЭМ!$K$34:$K$777,СВЦЭМ!$A$34:$A$777,$A368,СВЦЭМ!$B$33:$B$776,U$366)+'СЕТ СН'!$F$13</f>
        <v>0</v>
      </c>
      <c r="V368" s="35">
        <f>SUMIFS(СВЦЭМ!$K$34:$K$777,СВЦЭМ!$A$34:$A$777,$A368,СВЦЭМ!$B$33:$B$776,V$366)+'СЕТ СН'!$F$13</f>
        <v>0</v>
      </c>
      <c r="W368" s="35">
        <f>SUMIFS(СВЦЭМ!$K$34:$K$777,СВЦЭМ!$A$34:$A$777,$A368,СВЦЭМ!$B$33:$B$776,W$366)+'СЕТ СН'!$F$13</f>
        <v>0</v>
      </c>
      <c r="X368" s="35">
        <f>SUMIFS(СВЦЭМ!$K$34:$K$777,СВЦЭМ!$A$34:$A$777,$A368,СВЦЭМ!$B$33:$B$776,X$366)+'СЕТ СН'!$F$13</f>
        <v>0</v>
      </c>
      <c r="Y368" s="35">
        <f>SUMIFS(СВЦЭМ!$K$34:$K$777,СВЦЭМ!$A$34:$A$777,$A368,СВЦЭМ!$B$33:$B$776,Y$366)+'СЕТ СН'!$F$13</f>
        <v>0</v>
      </c>
    </row>
    <row r="369" spans="1:25" ht="15.75" hidden="1" x14ac:dyDescent="0.2">
      <c r="A369" s="34">
        <f t="shared" ref="A369:A397" si="10">A368+1</f>
        <v>43588</v>
      </c>
      <c r="B369" s="35">
        <f>SUMIFS(СВЦЭМ!$K$34:$K$777,СВЦЭМ!$A$34:$A$777,$A369,СВЦЭМ!$B$33:$B$776,B$366)+'СЕТ СН'!$F$13</f>
        <v>0</v>
      </c>
      <c r="C369" s="35">
        <f>SUMIFS(СВЦЭМ!$K$34:$K$777,СВЦЭМ!$A$34:$A$777,$A369,СВЦЭМ!$B$33:$B$776,C$366)+'СЕТ СН'!$F$13</f>
        <v>0</v>
      </c>
      <c r="D369" s="35">
        <f>SUMIFS(СВЦЭМ!$K$34:$K$777,СВЦЭМ!$A$34:$A$777,$A369,СВЦЭМ!$B$33:$B$776,D$366)+'СЕТ СН'!$F$13</f>
        <v>0</v>
      </c>
      <c r="E369" s="35">
        <f>SUMIFS(СВЦЭМ!$K$34:$K$777,СВЦЭМ!$A$34:$A$777,$A369,СВЦЭМ!$B$33:$B$776,E$366)+'СЕТ СН'!$F$13</f>
        <v>0</v>
      </c>
      <c r="F369" s="35">
        <f>SUMIFS(СВЦЭМ!$K$34:$K$777,СВЦЭМ!$A$34:$A$777,$A369,СВЦЭМ!$B$33:$B$776,F$366)+'СЕТ СН'!$F$13</f>
        <v>0</v>
      </c>
      <c r="G369" s="35">
        <f>SUMIFS(СВЦЭМ!$K$34:$K$777,СВЦЭМ!$A$34:$A$777,$A369,СВЦЭМ!$B$33:$B$776,G$366)+'СЕТ СН'!$F$13</f>
        <v>0</v>
      </c>
      <c r="H369" s="35">
        <f>SUMIFS(СВЦЭМ!$K$34:$K$777,СВЦЭМ!$A$34:$A$777,$A369,СВЦЭМ!$B$33:$B$776,H$366)+'СЕТ СН'!$F$13</f>
        <v>0</v>
      </c>
      <c r="I369" s="35">
        <f>SUMIFS(СВЦЭМ!$K$34:$K$777,СВЦЭМ!$A$34:$A$777,$A369,СВЦЭМ!$B$33:$B$776,I$366)+'СЕТ СН'!$F$13</f>
        <v>0</v>
      </c>
      <c r="J369" s="35">
        <f>SUMIFS(СВЦЭМ!$K$34:$K$777,СВЦЭМ!$A$34:$A$777,$A369,СВЦЭМ!$B$33:$B$776,J$366)+'СЕТ СН'!$F$13</f>
        <v>0</v>
      </c>
      <c r="K369" s="35">
        <f>SUMIFS(СВЦЭМ!$K$34:$K$777,СВЦЭМ!$A$34:$A$777,$A369,СВЦЭМ!$B$33:$B$776,K$366)+'СЕТ СН'!$F$13</f>
        <v>0</v>
      </c>
      <c r="L369" s="35">
        <f>SUMIFS(СВЦЭМ!$K$34:$K$777,СВЦЭМ!$A$34:$A$777,$A369,СВЦЭМ!$B$33:$B$776,L$366)+'СЕТ СН'!$F$13</f>
        <v>0</v>
      </c>
      <c r="M369" s="35">
        <f>SUMIFS(СВЦЭМ!$K$34:$K$777,СВЦЭМ!$A$34:$A$777,$A369,СВЦЭМ!$B$33:$B$776,M$366)+'СЕТ СН'!$F$13</f>
        <v>0</v>
      </c>
      <c r="N369" s="35">
        <f>SUMIFS(СВЦЭМ!$K$34:$K$777,СВЦЭМ!$A$34:$A$777,$A369,СВЦЭМ!$B$33:$B$776,N$366)+'СЕТ СН'!$F$13</f>
        <v>0</v>
      </c>
      <c r="O369" s="35">
        <f>SUMIFS(СВЦЭМ!$K$34:$K$777,СВЦЭМ!$A$34:$A$777,$A369,СВЦЭМ!$B$33:$B$776,O$366)+'СЕТ СН'!$F$13</f>
        <v>0</v>
      </c>
      <c r="P369" s="35">
        <f>SUMIFS(СВЦЭМ!$K$34:$K$777,СВЦЭМ!$A$34:$A$777,$A369,СВЦЭМ!$B$33:$B$776,P$366)+'СЕТ СН'!$F$13</f>
        <v>0</v>
      </c>
      <c r="Q369" s="35">
        <f>SUMIFS(СВЦЭМ!$K$34:$K$777,СВЦЭМ!$A$34:$A$777,$A369,СВЦЭМ!$B$33:$B$776,Q$366)+'СЕТ СН'!$F$13</f>
        <v>0</v>
      </c>
      <c r="R369" s="35">
        <f>SUMIFS(СВЦЭМ!$K$34:$K$777,СВЦЭМ!$A$34:$A$777,$A369,СВЦЭМ!$B$33:$B$776,R$366)+'СЕТ СН'!$F$13</f>
        <v>0</v>
      </c>
      <c r="S369" s="35">
        <f>SUMIFS(СВЦЭМ!$K$34:$K$777,СВЦЭМ!$A$34:$A$777,$A369,СВЦЭМ!$B$33:$B$776,S$366)+'СЕТ СН'!$F$13</f>
        <v>0</v>
      </c>
      <c r="T369" s="35">
        <f>SUMIFS(СВЦЭМ!$K$34:$K$777,СВЦЭМ!$A$34:$A$777,$A369,СВЦЭМ!$B$33:$B$776,T$366)+'СЕТ СН'!$F$13</f>
        <v>0</v>
      </c>
      <c r="U369" s="35">
        <f>SUMIFS(СВЦЭМ!$K$34:$K$777,СВЦЭМ!$A$34:$A$777,$A369,СВЦЭМ!$B$33:$B$776,U$366)+'СЕТ СН'!$F$13</f>
        <v>0</v>
      </c>
      <c r="V369" s="35">
        <f>SUMIFS(СВЦЭМ!$K$34:$K$777,СВЦЭМ!$A$34:$A$777,$A369,СВЦЭМ!$B$33:$B$776,V$366)+'СЕТ СН'!$F$13</f>
        <v>0</v>
      </c>
      <c r="W369" s="35">
        <f>SUMIFS(СВЦЭМ!$K$34:$K$777,СВЦЭМ!$A$34:$A$777,$A369,СВЦЭМ!$B$33:$B$776,W$366)+'СЕТ СН'!$F$13</f>
        <v>0</v>
      </c>
      <c r="X369" s="35">
        <f>SUMIFS(СВЦЭМ!$K$34:$K$777,СВЦЭМ!$A$34:$A$777,$A369,СВЦЭМ!$B$33:$B$776,X$366)+'СЕТ СН'!$F$13</f>
        <v>0</v>
      </c>
      <c r="Y369" s="35">
        <f>SUMIFS(СВЦЭМ!$K$34:$K$777,СВЦЭМ!$A$34:$A$777,$A369,СВЦЭМ!$B$33:$B$776,Y$366)+'СЕТ СН'!$F$13</f>
        <v>0</v>
      </c>
    </row>
    <row r="370" spans="1:25" ht="15.75" hidden="1" x14ac:dyDescent="0.2">
      <c r="A370" s="34">
        <f t="shared" si="10"/>
        <v>43589</v>
      </c>
      <c r="B370" s="35">
        <f>SUMIFS(СВЦЭМ!$K$34:$K$777,СВЦЭМ!$A$34:$A$777,$A370,СВЦЭМ!$B$33:$B$776,B$366)+'СЕТ СН'!$F$13</f>
        <v>0</v>
      </c>
      <c r="C370" s="35">
        <f>SUMIFS(СВЦЭМ!$K$34:$K$777,СВЦЭМ!$A$34:$A$777,$A370,СВЦЭМ!$B$33:$B$776,C$366)+'СЕТ СН'!$F$13</f>
        <v>0</v>
      </c>
      <c r="D370" s="35">
        <f>SUMIFS(СВЦЭМ!$K$34:$K$777,СВЦЭМ!$A$34:$A$777,$A370,СВЦЭМ!$B$33:$B$776,D$366)+'СЕТ СН'!$F$13</f>
        <v>0</v>
      </c>
      <c r="E370" s="35">
        <f>SUMIFS(СВЦЭМ!$K$34:$K$777,СВЦЭМ!$A$34:$A$777,$A370,СВЦЭМ!$B$33:$B$776,E$366)+'СЕТ СН'!$F$13</f>
        <v>0</v>
      </c>
      <c r="F370" s="35">
        <f>SUMIFS(СВЦЭМ!$K$34:$K$777,СВЦЭМ!$A$34:$A$777,$A370,СВЦЭМ!$B$33:$B$776,F$366)+'СЕТ СН'!$F$13</f>
        <v>0</v>
      </c>
      <c r="G370" s="35">
        <f>SUMIFS(СВЦЭМ!$K$34:$K$777,СВЦЭМ!$A$34:$A$777,$A370,СВЦЭМ!$B$33:$B$776,G$366)+'СЕТ СН'!$F$13</f>
        <v>0</v>
      </c>
      <c r="H370" s="35">
        <f>SUMIFS(СВЦЭМ!$K$34:$K$777,СВЦЭМ!$A$34:$A$777,$A370,СВЦЭМ!$B$33:$B$776,H$366)+'СЕТ СН'!$F$13</f>
        <v>0</v>
      </c>
      <c r="I370" s="35">
        <f>SUMIFS(СВЦЭМ!$K$34:$K$777,СВЦЭМ!$A$34:$A$777,$A370,СВЦЭМ!$B$33:$B$776,I$366)+'СЕТ СН'!$F$13</f>
        <v>0</v>
      </c>
      <c r="J370" s="35">
        <f>SUMIFS(СВЦЭМ!$K$34:$K$777,СВЦЭМ!$A$34:$A$777,$A370,СВЦЭМ!$B$33:$B$776,J$366)+'СЕТ СН'!$F$13</f>
        <v>0</v>
      </c>
      <c r="K370" s="35">
        <f>SUMIFS(СВЦЭМ!$K$34:$K$777,СВЦЭМ!$A$34:$A$777,$A370,СВЦЭМ!$B$33:$B$776,K$366)+'СЕТ СН'!$F$13</f>
        <v>0</v>
      </c>
      <c r="L370" s="35">
        <f>SUMIFS(СВЦЭМ!$K$34:$K$777,СВЦЭМ!$A$34:$A$777,$A370,СВЦЭМ!$B$33:$B$776,L$366)+'СЕТ СН'!$F$13</f>
        <v>0</v>
      </c>
      <c r="M370" s="35">
        <f>SUMIFS(СВЦЭМ!$K$34:$K$777,СВЦЭМ!$A$34:$A$777,$A370,СВЦЭМ!$B$33:$B$776,M$366)+'СЕТ СН'!$F$13</f>
        <v>0</v>
      </c>
      <c r="N370" s="35">
        <f>SUMIFS(СВЦЭМ!$K$34:$K$777,СВЦЭМ!$A$34:$A$777,$A370,СВЦЭМ!$B$33:$B$776,N$366)+'СЕТ СН'!$F$13</f>
        <v>0</v>
      </c>
      <c r="O370" s="35">
        <f>SUMIFS(СВЦЭМ!$K$34:$K$777,СВЦЭМ!$A$34:$A$777,$A370,СВЦЭМ!$B$33:$B$776,O$366)+'СЕТ СН'!$F$13</f>
        <v>0</v>
      </c>
      <c r="P370" s="35">
        <f>SUMIFS(СВЦЭМ!$K$34:$K$777,СВЦЭМ!$A$34:$A$777,$A370,СВЦЭМ!$B$33:$B$776,P$366)+'СЕТ СН'!$F$13</f>
        <v>0</v>
      </c>
      <c r="Q370" s="35">
        <f>SUMIFS(СВЦЭМ!$K$34:$K$777,СВЦЭМ!$A$34:$A$777,$A370,СВЦЭМ!$B$33:$B$776,Q$366)+'СЕТ СН'!$F$13</f>
        <v>0</v>
      </c>
      <c r="R370" s="35">
        <f>SUMIFS(СВЦЭМ!$K$34:$K$777,СВЦЭМ!$A$34:$A$777,$A370,СВЦЭМ!$B$33:$B$776,R$366)+'СЕТ СН'!$F$13</f>
        <v>0</v>
      </c>
      <c r="S370" s="35">
        <f>SUMIFS(СВЦЭМ!$K$34:$K$777,СВЦЭМ!$A$34:$A$777,$A370,СВЦЭМ!$B$33:$B$776,S$366)+'СЕТ СН'!$F$13</f>
        <v>0</v>
      </c>
      <c r="T370" s="35">
        <f>SUMIFS(СВЦЭМ!$K$34:$K$777,СВЦЭМ!$A$34:$A$777,$A370,СВЦЭМ!$B$33:$B$776,T$366)+'СЕТ СН'!$F$13</f>
        <v>0</v>
      </c>
      <c r="U370" s="35">
        <f>SUMIFS(СВЦЭМ!$K$34:$K$777,СВЦЭМ!$A$34:$A$777,$A370,СВЦЭМ!$B$33:$B$776,U$366)+'СЕТ СН'!$F$13</f>
        <v>0</v>
      </c>
      <c r="V370" s="35">
        <f>SUMIFS(СВЦЭМ!$K$34:$K$777,СВЦЭМ!$A$34:$A$777,$A370,СВЦЭМ!$B$33:$B$776,V$366)+'СЕТ СН'!$F$13</f>
        <v>0</v>
      </c>
      <c r="W370" s="35">
        <f>SUMIFS(СВЦЭМ!$K$34:$K$777,СВЦЭМ!$A$34:$A$777,$A370,СВЦЭМ!$B$33:$B$776,W$366)+'СЕТ СН'!$F$13</f>
        <v>0</v>
      </c>
      <c r="X370" s="35">
        <f>SUMIFS(СВЦЭМ!$K$34:$K$777,СВЦЭМ!$A$34:$A$777,$A370,СВЦЭМ!$B$33:$B$776,X$366)+'СЕТ СН'!$F$13</f>
        <v>0</v>
      </c>
      <c r="Y370" s="35">
        <f>SUMIFS(СВЦЭМ!$K$34:$K$777,СВЦЭМ!$A$34:$A$777,$A370,СВЦЭМ!$B$33:$B$776,Y$366)+'СЕТ СН'!$F$13</f>
        <v>0</v>
      </c>
    </row>
    <row r="371" spans="1:25" ht="15.75" hidden="1" x14ac:dyDescent="0.2">
      <c r="A371" s="34">
        <f t="shared" si="10"/>
        <v>43590</v>
      </c>
      <c r="B371" s="35">
        <f>SUMIFS(СВЦЭМ!$K$34:$K$777,СВЦЭМ!$A$34:$A$777,$A371,СВЦЭМ!$B$33:$B$776,B$366)+'СЕТ СН'!$F$13</f>
        <v>0</v>
      </c>
      <c r="C371" s="35">
        <f>SUMIFS(СВЦЭМ!$K$34:$K$777,СВЦЭМ!$A$34:$A$777,$A371,СВЦЭМ!$B$33:$B$776,C$366)+'СЕТ СН'!$F$13</f>
        <v>0</v>
      </c>
      <c r="D371" s="35">
        <f>SUMIFS(СВЦЭМ!$K$34:$K$777,СВЦЭМ!$A$34:$A$777,$A371,СВЦЭМ!$B$33:$B$776,D$366)+'СЕТ СН'!$F$13</f>
        <v>0</v>
      </c>
      <c r="E371" s="35">
        <f>SUMIFS(СВЦЭМ!$K$34:$K$777,СВЦЭМ!$A$34:$A$777,$A371,СВЦЭМ!$B$33:$B$776,E$366)+'СЕТ СН'!$F$13</f>
        <v>0</v>
      </c>
      <c r="F371" s="35">
        <f>SUMIFS(СВЦЭМ!$K$34:$K$777,СВЦЭМ!$A$34:$A$777,$A371,СВЦЭМ!$B$33:$B$776,F$366)+'СЕТ СН'!$F$13</f>
        <v>0</v>
      </c>
      <c r="G371" s="35">
        <f>SUMIFS(СВЦЭМ!$K$34:$K$777,СВЦЭМ!$A$34:$A$777,$A371,СВЦЭМ!$B$33:$B$776,G$366)+'СЕТ СН'!$F$13</f>
        <v>0</v>
      </c>
      <c r="H371" s="35">
        <f>SUMIFS(СВЦЭМ!$K$34:$K$777,СВЦЭМ!$A$34:$A$777,$A371,СВЦЭМ!$B$33:$B$776,H$366)+'СЕТ СН'!$F$13</f>
        <v>0</v>
      </c>
      <c r="I371" s="35">
        <f>SUMIFS(СВЦЭМ!$K$34:$K$777,СВЦЭМ!$A$34:$A$777,$A371,СВЦЭМ!$B$33:$B$776,I$366)+'СЕТ СН'!$F$13</f>
        <v>0</v>
      </c>
      <c r="J371" s="35">
        <f>SUMIFS(СВЦЭМ!$K$34:$K$777,СВЦЭМ!$A$34:$A$777,$A371,СВЦЭМ!$B$33:$B$776,J$366)+'СЕТ СН'!$F$13</f>
        <v>0</v>
      </c>
      <c r="K371" s="35">
        <f>SUMIFS(СВЦЭМ!$K$34:$K$777,СВЦЭМ!$A$34:$A$777,$A371,СВЦЭМ!$B$33:$B$776,K$366)+'СЕТ СН'!$F$13</f>
        <v>0</v>
      </c>
      <c r="L371" s="35">
        <f>SUMIFS(СВЦЭМ!$K$34:$K$777,СВЦЭМ!$A$34:$A$777,$A371,СВЦЭМ!$B$33:$B$776,L$366)+'СЕТ СН'!$F$13</f>
        <v>0</v>
      </c>
      <c r="M371" s="35">
        <f>SUMIFS(СВЦЭМ!$K$34:$K$777,СВЦЭМ!$A$34:$A$777,$A371,СВЦЭМ!$B$33:$B$776,M$366)+'СЕТ СН'!$F$13</f>
        <v>0</v>
      </c>
      <c r="N371" s="35">
        <f>SUMIFS(СВЦЭМ!$K$34:$K$777,СВЦЭМ!$A$34:$A$777,$A371,СВЦЭМ!$B$33:$B$776,N$366)+'СЕТ СН'!$F$13</f>
        <v>0</v>
      </c>
      <c r="O371" s="35">
        <f>SUMIFS(СВЦЭМ!$K$34:$K$777,СВЦЭМ!$A$34:$A$777,$A371,СВЦЭМ!$B$33:$B$776,O$366)+'СЕТ СН'!$F$13</f>
        <v>0</v>
      </c>
      <c r="P371" s="35">
        <f>SUMIFS(СВЦЭМ!$K$34:$K$777,СВЦЭМ!$A$34:$A$777,$A371,СВЦЭМ!$B$33:$B$776,P$366)+'СЕТ СН'!$F$13</f>
        <v>0</v>
      </c>
      <c r="Q371" s="35">
        <f>SUMIFS(СВЦЭМ!$K$34:$K$777,СВЦЭМ!$A$34:$A$777,$A371,СВЦЭМ!$B$33:$B$776,Q$366)+'СЕТ СН'!$F$13</f>
        <v>0</v>
      </c>
      <c r="R371" s="35">
        <f>SUMIFS(СВЦЭМ!$K$34:$K$777,СВЦЭМ!$A$34:$A$777,$A371,СВЦЭМ!$B$33:$B$776,R$366)+'СЕТ СН'!$F$13</f>
        <v>0</v>
      </c>
      <c r="S371" s="35">
        <f>SUMIFS(СВЦЭМ!$K$34:$K$777,СВЦЭМ!$A$34:$A$777,$A371,СВЦЭМ!$B$33:$B$776,S$366)+'СЕТ СН'!$F$13</f>
        <v>0</v>
      </c>
      <c r="T371" s="35">
        <f>SUMIFS(СВЦЭМ!$K$34:$K$777,СВЦЭМ!$A$34:$A$777,$A371,СВЦЭМ!$B$33:$B$776,T$366)+'СЕТ СН'!$F$13</f>
        <v>0</v>
      </c>
      <c r="U371" s="35">
        <f>SUMIFS(СВЦЭМ!$K$34:$K$777,СВЦЭМ!$A$34:$A$777,$A371,СВЦЭМ!$B$33:$B$776,U$366)+'СЕТ СН'!$F$13</f>
        <v>0</v>
      </c>
      <c r="V371" s="35">
        <f>SUMIFS(СВЦЭМ!$K$34:$K$777,СВЦЭМ!$A$34:$A$777,$A371,СВЦЭМ!$B$33:$B$776,V$366)+'СЕТ СН'!$F$13</f>
        <v>0</v>
      </c>
      <c r="W371" s="35">
        <f>SUMIFS(СВЦЭМ!$K$34:$K$777,СВЦЭМ!$A$34:$A$777,$A371,СВЦЭМ!$B$33:$B$776,W$366)+'СЕТ СН'!$F$13</f>
        <v>0</v>
      </c>
      <c r="X371" s="35">
        <f>SUMIFS(СВЦЭМ!$K$34:$K$777,СВЦЭМ!$A$34:$A$777,$A371,СВЦЭМ!$B$33:$B$776,X$366)+'СЕТ СН'!$F$13</f>
        <v>0</v>
      </c>
      <c r="Y371" s="35">
        <f>SUMIFS(СВЦЭМ!$K$34:$K$777,СВЦЭМ!$A$34:$A$777,$A371,СВЦЭМ!$B$33:$B$776,Y$366)+'СЕТ СН'!$F$13</f>
        <v>0</v>
      </c>
    </row>
    <row r="372" spans="1:25" ht="15.75" hidden="1" x14ac:dyDescent="0.2">
      <c r="A372" s="34">
        <f t="shared" si="10"/>
        <v>43591</v>
      </c>
      <c r="B372" s="35">
        <f>SUMIFS(СВЦЭМ!$K$34:$K$777,СВЦЭМ!$A$34:$A$777,$A372,СВЦЭМ!$B$33:$B$776,B$366)+'СЕТ СН'!$F$13</f>
        <v>0</v>
      </c>
      <c r="C372" s="35">
        <f>SUMIFS(СВЦЭМ!$K$34:$K$777,СВЦЭМ!$A$34:$A$777,$A372,СВЦЭМ!$B$33:$B$776,C$366)+'СЕТ СН'!$F$13</f>
        <v>0</v>
      </c>
      <c r="D372" s="35">
        <f>SUMIFS(СВЦЭМ!$K$34:$K$777,СВЦЭМ!$A$34:$A$777,$A372,СВЦЭМ!$B$33:$B$776,D$366)+'СЕТ СН'!$F$13</f>
        <v>0</v>
      </c>
      <c r="E372" s="35">
        <f>SUMIFS(СВЦЭМ!$K$34:$K$777,СВЦЭМ!$A$34:$A$777,$A372,СВЦЭМ!$B$33:$B$776,E$366)+'СЕТ СН'!$F$13</f>
        <v>0</v>
      </c>
      <c r="F372" s="35">
        <f>SUMIFS(СВЦЭМ!$K$34:$K$777,СВЦЭМ!$A$34:$A$777,$A372,СВЦЭМ!$B$33:$B$776,F$366)+'СЕТ СН'!$F$13</f>
        <v>0</v>
      </c>
      <c r="G372" s="35">
        <f>SUMIFS(СВЦЭМ!$K$34:$K$777,СВЦЭМ!$A$34:$A$777,$A372,СВЦЭМ!$B$33:$B$776,G$366)+'СЕТ СН'!$F$13</f>
        <v>0</v>
      </c>
      <c r="H372" s="35">
        <f>SUMIFS(СВЦЭМ!$K$34:$K$777,СВЦЭМ!$A$34:$A$777,$A372,СВЦЭМ!$B$33:$B$776,H$366)+'СЕТ СН'!$F$13</f>
        <v>0</v>
      </c>
      <c r="I372" s="35">
        <f>SUMIFS(СВЦЭМ!$K$34:$K$777,СВЦЭМ!$A$34:$A$777,$A372,СВЦЭМ!$B$33:$B$776,I$366)+'СЕТ СН'!$F$13</f>
        <v>0</v>
      </c>
      <c r="J372" s="35">
        <f>SUMIFS(СВЦЭМ!$K$34:$K$777,СВЦЭМ!$A$34:$A$777,$A372,СВЦЭМ!$B$33:$B$776,J$366)+'СЕТ СН'!$F$13</f>
        <v>0</v>
      </c>
      <c r="K372" s="35">
        <f>SUMIFS(СВЦЭМ!$K$34:$K$777,СВЦЭМ!$A$34:$A$777,$A372,СВЦЭМ!$B$33:$B$776,K$366)+'СЕТ СН'!$F$13</f>
        <v>0</v>
      </c>
      <c r="L372" s="35">
        <f>SUMIFS(СВЦЭМ!$K$34:$K$777,СВЦЭМ!$A$34:$A$777,$A372,СВЦЭМ!$B$33:$B$776,L$366)+'СЕТ СН'!$F$13</f>
        <v>0</v>
      </c>
      <c r="M372" s="35">
        <f>SUMIFS(СВЦЭМ!$K$34:$K$777,СВЦЭМ!$A$34:$A$777,$A372,СВЦЭМ!$B$33:$B$776,M$366)+'СЕТ СН'!$F$13</f>
        <v>0</v>
      </c>
      <c r="N372" s="35">
        <f>SUMIFS(СВЦЭМ!$K$34:$K$777,СВЦЭМ!$A$34:$A$777,$A372,СВЦЭМ!$B$33:$B$776,N$366)+'СЕТ СН'!$F$13</f>
        <v>0</v>
      </c>
      <c r="O372" s="35">
        <f>SUMIFS(СВЦЭМ!$K$34:$K$777,СВЦЭМ!$A$34:$A$777,$A372,СВЦЭМ!$B$33:$B$776,O$366)+'СЕТ СН'!$F$13</f>
        <v>0</v>
      </c>
      <c r="P372" s="35">
        <f>SUMIFS(СВЦЭМ!$K$34:$K$777,СВЦЭМ!$A$34:$A$777,$A372,СВЦЭМ!$B$33:$B$776,P$366)+'СЕТ СН'!$F$13</f>
        <v>0</v>
      </c>
      <c r="Q372" s="35">
        <f>SUMIFS(СВЦЭМ!$K$34:$K$777,СВЦЭМ!$A$34:$A$777,$A372,СВЦЭМ!$B$33:$B$776,Q$366)+'СЕТ СН'!$F$13</f>
        <v>0</v>
      </c>
      <c r="R372" s="35">
        <f>SUMIFS(СВЦЭМ!$K$34:$K$777,СВЦЭМ!$A$34:$A$777,$A372,СВЦЭМ!$B$33:$B$776,R$366)+'СЕТ СН'!$F$13</f>
        <v>0</v>
      </c>
      <c r="S372" s="35">
        <f>SUMIFS(СВЦЭМ!$K$34:$K$777,СВЦЭМ!$A$34:$A$777,$A372,СВЦЭМ!$B$33:$B$776,S$366)+'СЕТ СН'!$F$13</f>
        <v>0</v>
      </c>
      <c r="T372" s="35">
        <f>SUMIFS(СВЦЭМ!$K$34:$K$777,СВЦЭМ!$A$34:$A$777,$A372,СВЦЭМ!$B$33:$B$776,T$366)+'СЕТ СН'!$F$13</f>
        <v>0</v>
      </c>
      <c r="U372" s="35">
        <f>SUMIFS(СВЦЭМ!$K$34:$K$777,СВЦЭМ!$A$34:$A$777,$A372,СВЦЭМ!$B$33:$B$776,U$366)+'СЕТ СН'!$F$13</f>
        <v>0</v>
      </c>
      <c r="V372" s="35">
        <f>SUMIFS(СВЦЭМ!$K$34:$K$777,СВЦЭМ!$A$34:$A$777,$A372,СВЦЭМ!$B$33:$B$776,V$366)+'СЕТ СН'!$F$13</f>
        <v>0</v>
      </c>
      <c r="W372" s="35">
        <f>SUMIFS(СВЦЭМ!$K$34:$K$777,СВЦЭМ!$A$34:$A$777,$A372,СВЦЭМ!$B$33:$B$776,W$366)+'СЕТ СН'!$F$13</f>
        <v>0</v>
      </c>
      <c r="X372" s="35">
        <f>SUMIFS(СВЦЭМ!$K$34:$K$777,СВЦЭМ!$A$34:$A$777,$A372,СВЦЭМ!$B$33:$B$776,X$366)+'СЕТ СН'!$F$13</f>
        <v>0</v>
      </c>
      <c r="Y372" s="35">
        <f>SUMIFS(СВЦЭМ!$K$34:$K$777,СВЦЭМ!$A$34:$A$777,$A372,СВЦЭМ!$B$33:$B$776,Y$366)+'СЕТ СН'!$F$13</f>
        <v>0</v>
      </c>
    </row>
    <row r="373" spans="1:25" ht="15.75" hidden="1" x14ac:dyDescent="0.2">
      <c r="A373" s="34">
        <f t="shared" si="10"/>
        <v>43592</v>
      </c>
      <c r="B373" s="35">
        <f>SUMIFS(СВЦЭМ!$K$34:$K$777,СВЦЭМ!$A$34:$A$777,$A373,СВЦЭМ!$B$33:$B$776,B$366)+'СЕТ СН'!$F$13</f>
        <v>0</v>
      </c>
      <c r="C373" s="35">
        <f>SUMIFS(СВЦЭМ!$K$34:$K$777,СВЦЭМ!$A$34:$A$777,$A373,СВЦЭМ!$B$33:$B$776,C$366)+'СЕТ СН'!$F$13</f>
        <v>0</v>
      </c>
      <c r="D373" s="35">
        <f>SUMIFS(СВЦЭМ!$K$34:$K$777,СВЦЭМ!$A$34:$A$777,$A373,СВЦЭМ!$B$33:$B$776,D$366)+'СЕТ СН'!$F$13</f>
        <v>0</v>
      </c>
      <c r="E373" s="35">
        <f>SUMIFS(СВЦЭМ!$K$34:$K$777,СВЦЭМ!$A$34:$A$777,$A373,СВЦЭМ!$B$33:$B$776,E$366)+'СЕТ СН'!$F$13</f>
        <v>0</v>
      </c>
      <c r="F373" s="35">
        <f>SUMIFS(СВЦЭМ!$K$34:$K$777,СВЦЭМ!$A$34:$A$777,$A373,СВЦЭМ!$B$33:$B$776,F$366)+'СЕТ СН'!$F$13</f>
        <v>0</v>
      </c>
      <c r="G373" s="35">
        <f>SUMIFS(СВЦЭМ!$K$34:$K$777,СВЦЭМ!$A$34:$A$777,$A373,СВЦЭМ!$B$33:$B$776,G$366)+'СЕТ СН'!$F$13</f>
        <v>0</v>
      </c>
      <c r="H373" s="35">
        <f>SUMIFS(СВЦЭМ!$K$34:$K$777,СВЦЭМ!$A$34:$A$777,$A373,СВЦЭМ!$B$33:$B$776,H$366)+'СЕТ СН'!$F$13</f>
        <v>0</v>
      </c>
      <c r="I373" s="35">
        <f>SUMIFS(СВЦЭМ!$K$34:$K$777,СВЦЭМ!$A$34:$A$777,$A373,СВЦЭМ!$B$33:$B$776,I$366)+'СЕТ СН'!$F$13</f>
        <v>0</v>
      </c>
      <c r="J373" s="35">
        <f>SUMIFS(СВЦЭМ!$K$34:$K$777,СВЦЭМ!$A$34:$A$777,$A373,СВЦЭМ!$B$33:$B$776,J$366)+'СЕТ СН'!$F$13</f>
        <v>0</v>
      </c>
      <c r="K373" s="35">
        <f>SUMIFS(СВЦЭМ!$K$34:$K$777,СВЦЭМ!$A$34:$A$777,$A373,СВЦЭМ!$B$33:$B$776,K$366)+'СЕТ СН'!$F$13</f>
        <v>0</v>
      </c>
      <c r="L373" s="35">
        <f>SUMIFS(СВЦЭМ!$K$34:$K$777,СВЦЭМ!$A$34:$A$777,$A373,СВЦЭМ!$B$33:$B$776,L$366)+'СЕТ СН'!$F$13</f>
        <v>0</v>
      </c>
      <c r="M373" s="35">
        <f>SUMIFS(СВЦЭМ!$K$34:$K$777,СВЦЭМ!$A$34:$A$777,$A373,СВЦЭМ!$B$33:$B$776,M$366)+'СЕТ СН'!$F$13</f>
        <v>0</v>
      </c>
      <c r="N373" s="35">
        <f>SUMIFS(СВЦЭМ!$K$34:$K$777,СВЦЭМ!$A$34:$A$777,$A373,СВЦЭМ!$B$33:$B$776,N$366)+'СЕТ СН'!$F$13</f>
        <v>0</v>
      </c>
      <c r="O373" s="35">
        <f>SUMIFS(СВЦЭМ!$K$34:$K$777,СВЦЭМ!$A$34:$A$777,$A373,СВЦЭМ!$B$33:$B$776,O$366)+'СЕТ СН'!$F$13</f>
        <v>0</v>
      </c>
      <c r="P373" s="35">
        <f>SUMIFS(СВЦЭМ!$K$34:$K$777,СВЦЭМ!$A$34:$A$777,$A373,СВЦЭМ!$B$33:$B$776,P$366)+'СЕТ СН'!$F$13</f>
        <v>0</v>
      </c>
      <c r="Q373" s="35">
        <f>SUMIFS(СВЦЭМ!$K$34:$K$777,СВЦЭМ!$A$34:$A$777,$A373,СВЦЭМ!$B$33:$B$776,Q$366)+'СЕТ СН'!$F$13</f>
        <v>0</v>
      </c>
      <c r="R373" s="35">
        <f>SUMIFS(СВЦЭМ!$K$34:$K$777,СВЦЭМ!$A$34:$A$777,$A373,СВЦЭМ!$B$33:$B$776,R$366)+'СЕТ СН'!$F$13</f>
        <v>0</v>
      </c>
      <c r="S373" s="35">
        <f>SUMIFS(СВЦЭМ!$K$34:$K$777,СВЦЭМ!$A$34:$A$777,$A373,СВЦЭМ!$B$33:$B$776,S$366)+'СЕТ СН'!$F$13</f>
        <v>0</v>
      </c>
      <c r="T373" s="35">
        <f>SUMIFS(СВЦЭМ!$K$34:$K$777,СВЦЭМ!$A$34:$A$777,$A373,СВЦЭМ!$B$33:$B$776,T$366)+'СЕТ СН'!$F$13</f>
        <v>0</v>
      </c>
      <c r="U373" s="35">
        <f>SUMIFS(СВЦЭМ!$K$34:$K$777,СВЦЭМ!$A$34:$A$777,$A373,СВЦЭМ!$B$33:$B$776,U$366)+'СЕТ СН'!$F$13</f>
        <v>0</v>
      </c>
      <c r="V373" s="35">
        <f>SUMIFS(СВЦЭМ!$K$34:$K$777,СВЦЭМ!$A$34:$A$777,$A373,СВЦЭМ!$B$33:$B$776,V$366)+'СЕТ СН'!$F$13</f>
        <v>0</v>
      </c>
      <c r="W373" s="35">
        <f>SUMIFS(СВЦЭМ!$K$34:$K$777,СВЦЭМ!$A$34:$A$777,$A373,СВЦЭМ!$B$33:$B$776,W$366)+'СЕТ СН'!$F$13</f>
        <v>0</v>
      </c>
      <c r="X373" s="35">
        <f>SUMIFS(СВЦЭМ!$K$34:$K$777,СВЦЭМ!$A$34:$A$777,$A373,СВЦЭМ!$B$33:$B$776,X$366)+'СЕТ СН'!$F$13</f>
        <v>0</v>
      </c>
      <c r="Y373" s="35">
        <f>SUMIFS(СВЦЭМ!$K$34:$K$777,СВЦЭМ!$A$34:$A$777,$A373,СВЦЭМ!$B$33:$B$776,Y$366)+'СЕТ СН'!$F$13</f>
        <v>0</v>
      </c>
    </row>
    <row r="374" spans="1:25" ht="15.75" hidden="1" x14ac:dyDescent="0.2">
      <c r="A374" s="34">
        <f t="shared" si="10"/>
        <v>43593</v>
      </c>
      <c r="B374" s="35">
        <f>SUMIFS(СВЦЭМ!$K$34:$K$777,СВЦЭМ!$A$34:$A$777,$A374,СВЦЭМ!$B$33:$B$776,B$366)+'СЕТ СН'!$F$13</f>
        <v>0</v>
      </c>
      <c r="C374" s="35">
        <f>SUMIFS(СВЦЭМ!$K$34:$K$777,СВЦЭМ!$A$34:$A$777,$A374,СВЦЭМ!$B$33:$B$776,C$366)+'СЕТ СН'!$F$13</f>
        <v>0</v>
      </c>
      <c r="D374" s="35">
        <f>SUMIFS(СВЦЭМ!$K$34:$K$777,СВЦЭМ!$A$34:$A$777,$A374,СВЦЭМ!$B$33:$B$776,D$366)+'СЕТ СН'!$F$13</f>
        <v>0</v>
      </c>
      <c r="E374" s="35">
        <f>SUMIFS(СВЦЭМ!$K$34:$K$777,СВЦЭМ!$A$34:$A$777,$A374,СВЦЭМ!$B$33:$B$776,E$366)+'СЕТ СН'!$F$13</f>
        <v>0</v>
      </c>
      <c r="F374" s="35">
        <f>SUMIFS(СВЦЭМ!$K$34:$K$777,СВЦЭМ!$A$34:$A$777,$A374,СВЦЭМ!$B$33:$B$776,F$366)+'СЕТ СН'!$F$13</f>
        <v>0</v>
      </c>
      <c r="G374" s="35">
        <f>SUMIFS(СВЦЭМ!$K$34:$K$777,СВЦЭМ!$A$34:$A$777,$A374,СВЦЭМ!$B$33:$B$776,G$366)+'СЕТ СН'!$F$13</f>
        <v>0</v>
      </c>
      <c r="H374" s="35">
        <f>SUMIFS(СВЦЭМ!$K$34:$K$777,СВЦЭМ!$A$34:$A$777,$A374,СВЦЭМ!$B$33:$B$776,H$366)+'СЕТ СН'!$F$13</f>
        <v>0</v>
      </c>
      <c r="I374" s="35">
        <f>SUMIFS(СВЦЭМ!$K$34:$K$777,СВЦЭМ!$A$34:$A$777,$A374,СВЦЭМ!$B$33:$B$776,I$366)+'СЕТ СН'!$F$13</f>
        <v>0</v>
      </c>
      <c r="J374" s="35">
        <f>SUMIFS(СВЦЭМ!$K$34:$K$777,СВЦЭМ!$A$34:$A$777,$A374,СВЦЭМ!$B$33:$B$776,J$366)+'СЕТ СН'!$F$13</f>
        <v>0</v>
      </c>
      <c r="K374" s="35">
        <f>SUMIFS(СВЦЭМ!$K$34:$K$777,СВЦЭМ!$A$34:$A$777,$A374,СВЦЭМ!$B$33:$B$776,K$366)+'СЕТ СН'!$F$13</f>
        <v>0</v>
      </c>
      <c r="L374" s="35">
        <f>SUMIFS(СВЦЭМ!$K$34:$K$777,СВЦЭМ!$A$34:$A$777,$A374,СВЦЭМ!$B$33:$B$776,L$366)+'СЕТ СН'!$F$13</f>
        <v>0</v>
      </c>
      <c r="M374" s="35">
        <f>SUMIFS(СВЦЭМ!$K$34:$K$777,СВЦЭМ!$A$34:$A$777,$A374,СВЦЭМ!$B$33:$B$776,M$366)+'СЕТ СН'!$F$13</f>
        <v>0</v>
      </c>
      <c r="N374" s="35">
        <f>SUMIFS(СВЦЭМ!$K$34:$K$777,СВЦЭМ!$A$34:$A$777,$A374,СВЦЭМ!$B$33:$B$776,N$366)+'СЕТ СН'!$F$13</f>
        <v>0</v>
      </c>
      <c r="O374" s="35">
        <f>SUMIFS(СВЦЭМ!$K$34:$K$777,СВЦЭМ!$A$34:$A$777,$A374,СВЦЭМ!$B$33:$B$776,O$366)+'СЕТ СН'!$F$13</f>
        <v>0</v>
      </c>
      <c r="P374" s="35">
        <f>SUMIFS(СВЦЭМ!$K$34:$K$777,СВЦЭМ!$A$34:$A$777,$A374,СВЦЭМ!$B$33:$B$776,P$366)+'СЕТ СН'!$F$13</f>
        <v>0</v>
      </c>
      <c r="Q374" s="35">
        <f>SUMIFS(СВЦЭМ!$K$34:$K$777,СВЦЭМ!$A$34:$A$777,$A374,СВЦЭМ!$B$33:$B$776,Q$366)+'СЕТ СН'!$F$13</f>
        <v>0</v>
      </c>
      <c r="R374" s="35">
        <f>SUMIFS(СВЦЭМ!$K$34:$K$777,СВЦЭМ!$A$34:$A$777,$A374,СВЦЭМ!$B$33:$B$776,R$366)+'СЕТ СН'!$F$13</f>
        <v>0</v>
      </c>
      <c r="S374" s="35">
        <f>SUMIFS(СВЦЭМ!$K$34:$K$777,СВЦЭМ!$A$34:$A$777,$A374,СВЦЭМ!$B$33:$B$776,S$366)+'СЕТ СН'!$F$13</f>
        <v>0</v>
      </c>
      <c r="T374" s="35">
        <f>SUMIFS(СВЦЭМ!$K$34:$K$777,СВЦЭМ!$A$34:$A$777,$A374,СВЦЭМ!$B$33:$B$776,T$366)+'СЕТ СН'!$F$13</f>
        <v>0</v>
      </c>
      <c r="U374" s="35">
        <f>SUMIFS(СВЦЭМ!$K$34:$K$777,СВЦЭМ!$A$34:$A$777,$A374,СВЦЭМ!$B$33:$B$776,U$366)+'СЕТ СН'!$F$13</f>
        <v>0</v>
      </c>
      <c r="V374" s="35">
        <f>SUMIFS(СВЦЭМ!$K$34:$K$777,СВЦЭМ!$A$34:$A$777,$A374,СВЦЭМ!$B$33:$B$776,V$366)+'СЕТ СН'!$F$13</f>
        <v>0</v>
      </c>
      <c r="W374" s="35">
        <f>SUMIFS(СВЦЭМ!$K$34:$K$777,СВЦЭМ!$A$34:$A$777,$A374,СВЦЭМ!$B$33:$B$776,W$366)+'СЕТ СН'!$F$13</f>
        <v>0</v>
      </c>
      <c r="X374" s="35">
        <f>SUMIFS(СВЦЭМ!$K$34:$K$777,СВЦЭМ!$A$34:$A$777,$A374,СВЦЭМ!$B$33:$B$776,X$366)+'СЕТ СН'!$F$13</f>
        <v>0</v>
      </c>
      <c r="Y374" s="35">
        <f>SUMIFS(СВЦЭМ!$K$34:$K$777,СВЦЭМ!$A$34:$A$777,$A374,СВЦЭМ!$B$33:$B$776,Y$366)+'СЕТ СН'!$F$13</f>
        <v>0</v>
      </c>
    </row>
    <row r="375" spans="1:25" ht="15.75" hidden="1" x14ac:dyDescent="0.2">
      <c r="A375" s="34">
        <f t="shared" si="10"/>
        <v>43594</v>
      </c>
      <c r="B375" s="35">
        <f>SUMIFS(СВЦЭМ!$K$34:$K$777,СВЦЭМ!$A$34:$A$777,$A375,СВЦЭМ!$B$33:$B$776,B$366)+'СЕТ СН'!$F$13</f>
        <v>0</v>
      </c>
      <c r="C375" s="35">
        <f>SUMIFS(СВЦЭМ!$K$34:$K$777,СВЦЭМ!$A$34:$A$777,$A375,СВЦЭМ!$B$33:$B$776,C$366)+'СЕТ СН'!$F$13</f>
        <v>0</v>
      </c>
      <c r="D375" s="35">
        <f>SUMIFS(СВЦЭМ!$K$34:$K$777,СВЦЭМ!$A$34:$A$777,$A375,СВЦЭМ!$B$33:$B$776,D$366)+'СЕТ СН'!$F$13</f>
        <v>0</v>
      </c>
      <c r="E375" s="35">
        <f>SUMIFS(СВЦЭМ!$K$34:$K$777,СВЦЭМ!$A$34:$A$777,$A375,СВЦЭМ!$B$33:$B$776,E$366)+'СЕТ СН'!$F$13</f>
        <v>0</v>
      </c>
      <c r="F375" s="35">
        <f>SUMIFS(СВЦЭМ!$K$34:$K$777,СВЦЭМ!$A$34:$A$777,$A375,СВЦЭМ!$B$33:$B$776,F$366)+'СЕТ СН'!$F$13</f>
        <v>0</v>
      </c>
      <c r="G375" s="35">
        <f>SUMIFS(СВЦЭМ!$K$34:$K$777,СВЦЭМ!$A$34:$A$777,$A375,СВЦЭМ!$B$33:$B$776,G$366)+'СЕТ СН'!$F$13</f>
        <v>0</v>
      </c>
      <c r="H375" s="35">
        <f>SUMIFS(СВЦЭМ!$K$34:$K$777,СВЦЭМ!$A$34:$A$777,$A375,СВЦЭМ!$B$33:$B$776,H$366)+'СЕТ СН'!$F$13</f>
        <v>0</v>
      </c>
      <c r="I375" s="35">
        <f>SUMIFS(СВЦЭМ!$K$34:$K$777,СВЦЭМ!$A$34:$A$777,$A375,СВЦЭМ!$B$33:$B$776,I$366)+'СЕТ СН'!$F$13</f>
        <v>0</v>
      </c>
      <c r="J375" s="35">
        <f>SUMIFS(СВЦЭМ!$K$34:$K$777,СВЦЭМ!$A$34:$A$777,$A375,СВЦЭМ!$B$33:$B$776,J$366)+'СЕТ СН'!$F$13</f>
        <v>0</v>
      </c>
      <c r="K375" s="35">
        <f>SUMIFS(СВЦЭМ!$K$34:$K$777,СВЦЭМ!$A$34:$A$777,$A375,СВЦЭМ!$B$33:$B$776,K$366)+'СЕТ СН'!$F$13</f>
        <v>0</v>
      </c>
      <c r="L375" s="35">
        <f>SUMIFS(СВЦЭМ!$K$34:$K$777,СВЦЭМ!$A$34:$A$777,$A375,СВЦЭМ!$B$33:$B$776,L$366)+'СЕТ СН'!$F$13</f>
        <v>0</v>
      </c>
      <c r="M375" s="35">
        <f>SUMIFS(СВЦЭМ!$K$34:$K$777,СВЦЭМ!$A$34:$A$777,$A375,СВЦЭМ!$B$33:$B$776,M$366)+'СЕТ СН'!$F$13</f>
        <v>0</v>
      </c>
      <c r="N375" s="35">
        <f>SUMIFS(СВЦЭМ!$K$34:$K$777,СВЦЭМ!$A$34:$A$777,$A375,СВЦЭМ!$B$33:$B$776,N$366)+'СЕТ СН'!$F$13</f>
        <v>0</v>
      </c>
      <c r="O375" s="35">
        <f>SUMIFS(СВЦЭМ!$K$34:$K$777,СВЦЭМ!$A$34:$A$777,$A375,СВЦЭМ!$B$33:$B$776,O$366)+'СЕТ СН'!$F$13</f>
        <v>0</v>
      </c>
      <c r="P375" s="35">
        <f>SUMIFS(СВЦЭМ!$K$34:$K$777,СВЦЭМ!$A$34:$A$777,$A375,СВЦЭМ!$B$33:$B$776,P$366)+'СЕТ СН'!$F$13</f>
        <v>0</v>
      </c>
      <c r="Q375" s="35">
        <f>SUMIFS(СВЦЭМ!$K$34:$K$777,СВЦЭМ!$A$34:$A$777,$A375,СВЦЭМ!$B$33:$B$776,Q$366)+'СЕТ СН'!$F$13</f>
        <v>0</v>
      </c>
      <c r="R375" s="35">
        <f>SUMIFS(СВЦЭМ!$K$34:$K$777,СВЦЭМ!$A$34:$A$777,$A375,СВЦЭМ!$B$33:$B$776,R$366)+'СЕТ СН'!$F$13</f>
        <v>0</v>
      </c>
      <c r="S375" s="35">
        <f>SUMIFS(СВЦЭМ!$K$34:$K$777,СВЦЭМ!$A$34:$A$777,$A375,СВЦЭМ!$B$33:$B$776,S$366)+'СЕТ СН'!$F$13</f>
        <v>0</v>
      </c>
      <c r="T375" s="35">
        <f>SUMIFS(СВЦЭМ!$K$34:$K$777,СВЦЭМ!$A$34:$A$777,$A375,СВЦЭМ!$B$33:$B$776,T$366)+'СЕТ СН'!$F$13</f>
        <v>0</v>
      </c>
      <c r="U375" s="35">
        <f>SUMIFS(СВЦЭМ!$K$34:$K$777,СВЦЭМ!$A$34:$A$777,$A375,СВЦЭМ!$B$33:$B$776,U$366)+'СЕТ СН'!$F$13</f>
        <v>0</v>
      </c>
      <c r="V375" s="35">
        <f>SUMIFS(СВЦЭМ!$K$34:$K$777,СВЦЭМ!$A$34:$A$777,$A375,СВЦЭМ!$B$33:$B$776,V$366)+'СЕТ СН'!$F$13</f>
        <v>0</v>
      </c>
      <c r="W375" s="35">
        <f>SUMIFS(СВЦЭМ!$K$34:$K$777,СВЦЭМ!$A$34:$A$777,$A375,СВЦЭМ!$B$33:$B$776,W$366)+'СЕТ СН'!$F$13</f>
        <v>0</v>
      </c>
      <c r="X375" s="35">
        <f>SUMIFS(СВЦЭМ!$K$34:$K$777,СВЦЭМ!$A$34:$A$777,$A375,СВЦЭМ!$B$33:$B$776,X$366)+'СЕТ СН'!$F$13</f>
        <v>0</v>
      </c>
      <c r="Y375" s="35">
        <f>SUMIFS(СВЦЭМ!$K$34:$K$777,СВЦЭМ!$A$34:$A$777,$A375,СВЦЭМ!$B$33:$B$776,Y$366)+'СЕТ СН'!$F$13</f>
        <v>0</v>
      </c>
    </row>
    <row r="376" spans="1:25" ht="15.75" hidden="1" x14ac:dyDescent="0.2">
      <c r="A376" s="34">
        <f t="shared" si="10"/>
        <v>43595</v>
      </c>
      <c r="B376" s="35">
        <f>SUMIFS(СВЦЭМ!$K$34:$K$777,СВЦЭМ!$A$34:$A$777,$A376,СВЦЭМ!$B$33:$B$776,B$366)+'СЕТ СН'!$F$13</f>
        <v>0</v>
      </c>
      <c r="C376" s="35">
        <f>SUMIFS(СВЦЭМ!$K$34:$K$777,СВЦЭМ!$A$34:$A$777,$A376,СВЦЭМ!$B$33:$B$776,C$366)+'СЕТ СН'!$F$13</f>
        <v>0</v>
      </c>
      <c r="D376" s="35">
        <f>SUMIFS(СВЦЭМ!$K$34:$K$777,СВЦЭМ!$A$34:$A$777,$A376,СВЦЭМ!$B$33:$B$776,D$366)+'СЕТ СН'!$F$13</f>
        <v>0</v>
      </c>
      <c r="E376" s="35">
        <f>SUMIFS(СВЦЭМ!$K$34:$K$777,СВЦЭМ!$A$34:$A$777,$A376,СВЦЭМ!$B$33:$B$776,E$366)+'СЕТ СН'!$F$13</f>
        <v>0</v>
      </c>
      <c r="F376" s="35">
        <f>SUMIFS(СВЦЭМ!$K$34:$K$777,СВЦЭМ!$A$34:$A$777,$A376,СВЦЭМ!$B$33:$B$776,F$366)+'СЕТ СН'!$F$13</f>
        <v>0</v>
      </c>
      <c r="G376" s="35">
        <f>SUMIFS(СВЦЭМ!$K$34:$K$777,СВЦЭМ!$A$34:$A$777,$A376,СВЦЭМ!$B$33:$B$776,G$366)+'СЕТ СН'!$F$13</f>
        <v>0</v>
      </c>
      <c r="H376" s="35">
        <f>SUMIFS(СВЦЭМ!$K$34:$K$777,СВЦЭМ!$A$34:$A$777,$A376,СВЦЭМ!$B$33:$B$776,H$366)+'СЕТ СН'!$F$13</f>
        <v>0</v>
      </c>
      <c r="I376" s="35">
        <f>SUMIFS(СВЦЭМ!$K$34:$K$777,СВЦЭМ!$A$34:$A$777,$A376,СВЦЭМ!$B$33:$B$776,I$366)+'СЕТ СН'!$F$13</f>
        <v>0</v>
      </c>
      <c r="J376" s="35">
        <f>SUMIFS(СВЦЭМ!$K$34:$K$777,СВЦЭМ!$A$34:$A$777,$A376,СВЦЭМ!$B$33:$B$776,J$366)+'СЕТ СН'!$F$13</f>
        <v>0</v>
      </c>
      <c r="K376" s="35">
        <f>SUMIFS(СВЦЭМ!$K$34:$K$777,СВЦЭМ!$A$34:$A$777,$A376,СВЦЭМ!$B$33:$B$776,K$366)+'СЕТ СН'!$F$13</f>
        <v>0</v>
      </c>
      <c r="L376" s="35">
        <f>SUMIFS(СВЦЭМ!$K$34:$K$777,СВЦЭМ!$A$34:$A$777,$A376,СВЦЭМ!$B$33:$B$776,L$366)+'СЕТ СН'!$F$13</f>
        <v>0</v>
      </c>
      <c r="M376" s="35">
        <f>SUMIFS(СВЦЭМ!$K$34:$K$777,СВЦЭМ!$A$34:$A$777,$A376,СВЦЭМ!$B$33:$B$776,M$366)+'СЕТ СН'!$F$13</f>
        <v>0</v>
      </c>
      <c r="N376" s="35">
        <f>SUMIFS(СВЦЭМ!$K$34:$K$777,СВЦЭМ!$A$34:$A$777,$A376,СВЦЭМ!$B$33:$B$776,N$366)+'СЕТ СН'!$F$13</f>
        <v>0</v>
      </c>
      <c r="O376" s="35">
        <f>SUMIFS(СВЦЭМ!$K$34:$K$777,СВЦЭМ!$A$34:$A$777,$A376,СВЦЭМ!$B$33:$B$776,O$366)+'СЕТ СН'!$F$13</f>
        <v>0</v>
      </c>
      <c r="P376" s="35">
        <f>SUMIFS(СВЦЭМ!$K$34:$K$777,СВЦЭМ!$A$34:$A$777,$A376,СВЦЭМ!$B$33:$B$776,P$366)+'СЕТ СН'!$F$13</f>
        <v>0</v>
      </c>
      <c r="Q376" s="35">
        <f>SUMIFS(СВЦЭМ!$K$34:$K$777,СВЦЭМ!$A$34:$A$777,$A376,СВЦЭМ!$B$33:$B$776,Q$366)+'СЕТ СН'!$F$13</f>
        <v>0</v>
      </c>
      <c r="R376" s="35">
        <f>SUMIFS(СВЦЭМ!$K$34:$K$777,СВЦЭМ!$A$34:$A$777,$A376,СВЦЭМ!$B$33:$B$776,R$366)+'СЕТ СН'!$F$13</f>
        <v>0</v>
      </c>
      <c r="S376" s="35">
        <f>SUMIFS(СВЦЭМ!$K$34:$K$777,СВЦЭМ!$A$34:$A$777,$A376,СВЦЭМ!$B$33:$B$776,S$366)+'СЕТ СН'!$F$13</f>
        <v>0</v>
      </c>
      <c r="T376" s="35">
        <f>SUMIFS(СВЦЭМ!$K$34:$K$777,СВЦЭМ!$A$34:$A$777,$A376,СВЦЭМ!$B$33:$B$776,T$366)+'СЕТ СН'!$F$13</f>
        <v>0</v>
      </c>
      <c r="U376" s="35">
        <f>SUMIFS(СВЦЭМ!$K$34:$K$777,СВЦЭМ!$A$34:$A$777,$A376,СВЦЭМ!$B$33:$B$776,U$366)+'СЕТ СН'!$F$13</f>
        <v>0</v>
      </c>
      <c r="V376" s="35">
        <f>SUMIFS(СВЦЭМ!$K$34:$K$777,СВЦЭМ!$A$34:$A$777,$A376,СВЦЭМ!$B$33:$B$776,V$366)+'СЕТ СН'!$F$13</f>
        <v>0</v>
      </c>
      <c r="W376" s="35">
        <f>SUMIFS(СВЦЭМ!$K$34:$K$777,СВЦЭМ!$A$34:$A$777,$A376,СВЦЭМ!$B$33:$B$776,W$366)+'СЕТ СН'!$F$13</f>
        <v>0</v>
      </c>
      <c r="X376" s="35">
        <f>SUMIFS(СВЦЭМ!$K$34:$K$777,СВЦЭМ!$A$34:$A$777,$A376,СВЦЭМ!$B$33:$B$776,X$366)+'СЕТ СН'!$F$13</f>
        <v>0</v>
      </c>
      <c r="Y376" s="35">
        <f>SUMIFS(СВЦЭМ!$K$34:$K$777,СВЦЭМ!$A$34:$A$777,$A376,СВЦЭМ!$B$33:$B$776,Y$366)+'СЕТ СН'!$F$13</f>
        <v>0</v>
      </c>
    </row>
    <row r="377" spans="1:25" ht="15.75" hidden="1" x14ac:dyDescent="0.2">
      <c r="A377" s="34">
        <f t="shared" si="10"/>
        <v>43596</v>
      </c>
      <c r="B377" s="35">
        <f>SUMIFS(СВЦЭМ!$K$34:$K$777,СВЦЭМ!$A$34:$A$777,$A377,СВЦЭМ!$B$33:$B$776,B$366)+'СЕТ СН'!$F$13</f>
        <v>0</v>
      </c>
      <c r="C377" s="35">
        <f>SUMIFS(СВЦЭМ!$K$34:$K$777,СВЦЭМ!$A$34:$A$777,$A377,СВЦЭМ!$B$33:$B$776,C$366)+'СЕТ СН'!$F$13</f>
        <v>0</v>
      </c>
      <c r="D377" s="35">
        <f>SUMIFS(СВЦЭМ!$K$34:$K$777,СВЦЭМ!$A$34:$A$777,$A377,СВЦЭМ!$B$33:$B$776,D$366)+'СЕТ СН'!$F$13</f>
        <v>0</v>
      </c>
      <c r="E377" s="35">
        <f>SUMIFS(СВЦЭМ!$K$34:$K$777,СВЦЭМ!$A$34:$A$777,$A377,СВЦЭМ!$B$33:$B$776,E$366)+'СЕТ СН'!$F$13</f>
        <v>0</v>
      </c>
      <c r="F377" s="35">
        <f>SUMIFS(СВЦЭМ!$K$34:$K$777,СВЦЭМ!$A$34:$A$777,$A377,СВЦЭМ!$B$33:$B$776,F$366)+'СЕТ СН'!$F$13</f>
        <v>0</v>
      </c>
      <c r="G377" s="35">
        <f>SUMIFS(СВЦЭМ!$K$34:$K$777,СВЦЭМ!$A$34:$A$777,$A377,СВЦЭМ!$B$33:$B$776,G$366)+'СЕТ СН'!$F$13</f>
        <v>0</v>
      </c>
      <c r="H377" s="35">
        <f>SUMIFS(СВЦЭМ!$K$34:$K$777,СВЦЭМ!$A$34:$A$777,$A377,СВЦЭМ!$B$33:$B$776,H$366)+'СЕТ СН'!$F$13</f>
        <v>0</v>
      </c>
      <c r="I377" s="35">
        <f>SUMIFS(СВЦЭМ!$K$34:$K$777,СВЦЭМ!$A$34:$A$777,$A377,СВЦЭМ!$B$33:$B$776,I$366)+'СЕТ СН'!$F$13</f>
        <v>0</v>
      </c>
      <c r="J377" s="35">
        <f>SUMIFS(СВЦЭМ!$K$34:$K$777,СВЦЭМ!$A$34:$A$777,$A377,СВЦЭМ!$B$33:$B$776,J$366)+'СЕТ СН'!$F$13</f>
        <v>0</v>
      </c>
      <c r="K377" s="35">
        <f>SUMIFS(СВЦЭМ!$K$34:$K$777,СВЦЭМ!$A$34:$A$777,$A377,СВЦЭМ!$B$33:$B$776,K$366)+'СЕТ СН'!$F$13</f>
        <v>0</v>
      </c>
      <c r="L377" s="35">
        <f>SUMIFS(СВЦЭМ!$K$34:$K$777,СВЦЭМ!$A$34:$A$777,$A377,СВЦЭМ!$B$33:$B$776,L$366)+'СЕТ СН'!$F$13</f>
        <v>0</v>
      </c>
      <c r="M377" s="35">
        <f>SUMIFS(СВЦЭМ!$K$34:$K$777,СВЦЭМ!$A$34:$A$777,$A377,СВЦЭМ!$B$33:$B$776,M$366)+'СЕТ СН'!$F$13</f>
        <v>0</v>
      </c>
      <c r="N377" s="35">
        <f>SUMIFS(СВЦЭМ!$K$34:$K$777,СВЦЭМ!$A$34:$A$777,$A377,СВЦЭМ!$B$33:$B$776,N$366)+'СЕТ СН'!$F$13</f>
        <v>0</v>
      </c>
      <c r="O377" s="35">
        <f>SUMIFS(СВЦЭМ!$K$34:$K$777,СВЦЭМ!$A$34:$A$777,$A377,СВЦЭМ!$B$33:$B$776,O$366)+'СЕТ СН'!$F$13</f>
        <v>0</v>
      </c>
      <c r="P377" s="35">
        <f>SUMIFS(СВЦЭМ!$K$34:$K$777,СВЦЭМ!$A$34:$A$777,$A377,СВЦЭМ!$B$33:$B$776,P$366)+'СЕТ СН'!$F$13</f>
        <v>0</v>
      </c>
      <c r="Q377" s="35">
        <f>SUMIFS(СВЦЭМ!$K$34:$K$777,СВЦЭМ!$A$34:$A$777,$A377,СВЦЭМ!$B$33:$B$776,Q$366)+'СЕТ СН'!$F$13</f>
        <v>0</v>
      </c>
      <c r="R377" s="35">
        <f>SUMIFS(СВЦЭМ!$K$34:$K$777,СВЦЭМ!$A$34:$A$777,$A377,СВЦЭМ!$B$33:$B$776,R$366)+'СЕТ СН'!$F$13</f>
        <v>0</v>
      </c>
      <c r="S377" s="35">
        <f>SUMIFS(СВЦЭМ!$K$34:$K$777,СВЦЭМ!$A$34:$A$777,$A377,СВЦЭМ!$B$33:$B$776,S$366)+'СЕТ СН'!$F$13</f>
        <v>0</v>
      </c>
      <c r="T377" s="35">
        <f>SUMIFS(СВЦЭМ!$K$34:$K$777,СВЦЭМ!$A$34:$A$777,$A377,СВЦЭМ!$B$33:$B$776,T$366)+'СЕТ СН'!$F$13</f>
        <v>0</v>
      </c>
      <c r="U377" s="35">
        <f>SUMIFS(СВЦЭМ!$K$34:$K$777,СВЦЭМ!$A$34:$A$777,$A377,СВЦЭМ!$B$33:$B$776,U$366)+'СЕТ СН'!$F$13</f>
        <v>0</v>
      </c>
      <c r="V377" s="35">
        <f>SUMIFS(СВЦЭМ!$K$34:$K$777,СВЦЭМ!$A$34:$A$777,$A377,СВЦЭМ!$B$33:$B$776,V$366)+'СЕТ СН'!$F$13</f>
        <v>0</v>
      </c>
      <c r="W377" s="35">
        <f>SUMIFS(СВЦЭМ!$K$34:$K$777,СВЦЭМ!$A$34:$A$777,$A377,СВЦЭМ!$B$33:$B$776,W$366)+'СЕТ СН'!$F$13</f>
        <v>0</v>
      </c>
      <c r="X377" s="35">
        <f>SUMIFS(СВЦЭМ!$K$34:$K$777,СВЦЭМ!$A$34:$A$777,$A377,СВЦЭМ!$B$33:$B$776,X$366)+'СЕТ СН'!$F$13</f>
        <v>0</v>
      </c>
      <c r="Y377" s="35">
        <f>SUMIFS(СВЦЭМ!$K$34:$K$777,СВЦЭМ!$A$34:$A$777,$A377,СВЦЭМ!$B$33:$B$776,Y$366)+'СЕТ СН'!$F$13</f>
        <v>0</v>
      </c>
    </row>
    <row r="378" spans="1:25" ht="15.75" hidden="1" x14ac:dyDescent="0.2">
      <c r="A378" s="34">
        <f t="shared" si="10"/>
        <v>43597</v>
      </c>
      <c r="B378" s="35">
        <f>SUMIFS(СВЦЭМ!$K$34:$K$777,СВЦЭМ!$A$34:$A$777,$A378,СВЦЭМ!$B$33:$B$776,B$366)+'СЕТ СН'!$F$13</f>
        <v>0</v>
      </c>
      <c r="C378" s="35">
        <f>SUMIFS(СВЦЭМ!$K$34:$K$777,СВЦЭМ!$A$34:$A$777,$A378,СВЦЭМ!$B$33:$B$776,C$366)+'СЕТ СН'!$F$13</f>
        <v>0</v>
      </c>
      <c r="D378" s="35">
        <f>SUMIFS(СВЦЭМ!$K$34:$K$777,СВЦЭМ!$A$34:$A$777,$A378,СВЦЭМ!$B$33:$B$776,D$366)+'СЕТ СН'!$F$13</f>
        <v>0</v>
      </c>
      <c r="E378" s="35">
        <f>SUMIFS(СВЦЭМ!$K$34:$K$777,СВЦЭМ!$A$34:$A$777,$A378,СВЦЭМ!$B$33:$B$776,E$366)+'СЕТ СН'!$F$13</f>
        <v>0</v>
      </c>
      <c r="F378" s="35">
        <f>SUMIFS(СВЦЭМ!$K$34:$K$777,СВЦЭМ!$A$34:$A$777,$A378,СВЦЭМ!$B$33:$B$776,F$366)+'СЕТ СН'!$F$13</f>
        <v>0</v>
      </c>
      <c r="G378" s="35">
        <f>SUMIFS(СВЦЭМ!$K$34:$K$777,СВЦЭМ!$A$34:$A$777,$A378,СВЦЭМ!$B$33:$B$776,G$366)+'СЕТ СН'!$F$13</f>
        <v>0</v>
      </c>
      <c r="H378" s="35">
        <f>SUMIFS(СВЦЭМ!$K$34:$K$777,СВЦЭМ!$A$34:$A$777,$A378,СВЦЭМ!$B$33:$B$776,H$366)+'СЕТ СН'!$F$13</f>
        <v>0</v>
      </c>
      <c r="I378" s="35">
        <f>SUMIFS(СВЦЭМ!$K$34:$K$777,СВЦЭМ!$A$34:$A$777,$A378,СВЦЭМ!$B$33:$B$776,I$366)+'СЕТ СН'!$F$13</f>
        <v>0</v>
      </c>
      <c r="J378" s="35">
        <f>SUMIFS(СВЦЭМ!$K$34:$K$777,СВЦЭМ!$A$34:$A$777,$A378,СВЦЭМ!$B$33:$B$776,J$366)+'СЕТ СН'!$F$13</f>
        <v>0</v>
      </c>
      <c r="K378" s="35">
        <f>SUMIFS(СВЦЭМ!$K$34:$K$777,СВЦЭМ!$A$34:$A$777,$A378,СВЦЭМ!$B$33:$B$776,K$366)+'СЕТ СН'!$F$13</f>
        <v>0</v>
      </c>
      <c r="L378" s="35">
        <f>SUMIFS(СВЦЭМ!$K$34:$K$777,СВЦЭМ!$A$34:$A$777,$A378,СВЦЭМ!$B$33:$B$776,L$366)+'СЕТ СН'!$F$13</f>
        <v>0</v>
      </c>
      <c r="M378" s="35">
        <f>SUMIFS(СВЦЭМ!$K$34:$K$777,СВЦЭМ!$A$34:$A$777,$A378,СВЦЭМ!$B$33:$B$776,M$366)+'СЕТ СН'!$F$13</f>
        <v>0</v>
      </c>
      <c r="N378" s="35">
        <f>SUMIFS(СВЦЭМ!$K$34:$K$777,СВЦЭМ!$A$34:$A$777,$A378,СВЦЭМ!$B$33:$B$776,N$366)+'СЕТ СН'!$F$13</f>
        <v>0</v>
      </c>
      <c r="O378" s="35">
        <f>SUMIFS(СВЦЭМ!$K$34:$K$777,СВЦЭМ!$A$34:$A$777,$A378,СВЦЭМ!$B$33:$B$776,O$366)+'СЕТ СН'!$F$13</f>
        <v>0</v>
      </c>
      <c r="P378" s="35">
        <f>SUMIFS(СВЦЭМ!$K$34:$K$777,СВЦЭМ!$A$34:$A$777,$A378,СВЦЭМ!$B$33:$B$776,P$366)+'СЕТ СН'!$F$13</f>
        <v>0</v>
      </c>
      <c r="Q378" s="35">
        <f>SUMIFS(СВЦЭМ!$K$34:$K$777,СВЦЭМ!$A$34:$A$777,$A378,СВЦЭМ!$B$33:$B$776,Q$366)+'СЕТ СН'!$F$13</f>
        <v>0</v>
      </c>
      <c r="R378" s="35">
        <f>SUMIFS(СВЦЭМ!$K$34:$K$777,СВЦЭМ!$A$34:$A$777,$A378,СВЦЭМ!$B$33:$B$776,R$366)+'СЕТ СН'!$F$13</f>
        <v>0</v>
      </c>
      <c r="S378" s="35">
        <f>SUMIFS(СВЦЭМ!$K$34:$K$777,СВЦЭМ!$A$34:$A$777,$A378,СВЦЭМ!$B$33:$B$776,S$366)+'СЕТ СН'!$F$13</f>
        <v>0</v>
      </c>
      <c r="T378" s="35">
        <f>SUMIFS(СВЦЭМ!$K$34:$K$777,СВЦЭМ!$A$34:$A$777,$A378,СВЦЭМ!$B$33:$B$776,T$366)+'СЕТ СН'!$F$13</f>
        <v>0</v>
      </c>
      <c r="U378" s="35">
        <f>SUMIFS(СВЦЭМ!$K$34:$K$777,СВЦЭМ!$A$34:$A$777,$A378,СВЦЭМ!$B$33:$B$776,U$366)+'СЕТ СН'!$F$13</f>
        <v>0</v>
      </c>
      <c r="V378" s="35">
        <f>SUMIFS(СВЦЭМ!$K$34:$K$777,СВЦЭМ!$A$34:$A$777,$A378,СВЦЭМ!$B$33:$B$776,V$366)+'СЕТ СН'!$F$13</f>
        <v>0</v>
      </c>
      <c r="W378" s="35">
        <f>SUMIFS(СВЦЭМ!$K$34:$K$777,СВЦЭМ!$A$34:$A$777,$A378,СВЦЭМ!$B$33:$B$776,W$366)+'СЕТ СН'!$F$13</f>
        <v>0</v>
      </c>
      <c r="X378" s="35">
        <f>SUMIFS(СВЦЭМ!$K$34:$K$777,СВЦЭМ!$A$34:$A$777,$A378,СВЦЭМ!$B$33:$B$776,X$366)+'СЕТ СН'!$F$13</f>
        <v>0</v>
      </c>
      <c r="Y378" s="35">
        <f>SUMIFS(СВЦЭМ!$K$34:$K$777,СВЦЭМ!$A$34:$A$777,$A378,СВЦЭМ!$B$33:$B$776,Y$366)+'СЕТ СН'!$F$13</f>
        <v>0</v>
      </c>
    </row>
    <row r="379" spans="1:25" ht="15.75" hidden="1" x14ac:dyDescent="0.2">
      <c r="A379" s="34">
        <f t="shared" si="10"/>
        <v>43598</v>
      </c>
      <c r="B379" s="35">
        <f>SUMIFS(СВЦЭМ!$K$34:$K$777,СВЦЭМ!$A$34:$A$777,$A379,СВЦЭМ!$B$33:$B$776,B$366)+'СЕТ СН'!$F$13</f>
        <v>0</v>
      </c>
      <c r="C379" s="35">
        <f>SUMIFS(СВЦЭМ!$K$34:$K$777,СВЦЭМ!$A$34:$A$777,$A379,СВЦЭМ!$B$33:$B$776,C$366)+'СЕТ СН'!$F$13</f>
        <v>0</v>
      </c>
      <c r="D379" s="35">
        <f>SUMIFS(СВЦЭМ!$K$34:$K$777,СВЦЭМ!$A$34:$A$777,$A379,СВЦЭМ!$B$33:$B$776,D$366)+'СЕТ СН'!$F$13</f>
        <v>0</v>
      </c>
      <c r="E379" s="35">
        <f>SUMIFS(СВЦЭМ!$K$34:$K$777,СВЦЭМ!$A$34:$A$777,$A379,СВЦЭМ!$B$33:$B$776,E$366)+'СЕТ СН'!$F$13</f>
        <v>0</v>
      </c>
      <c r="F379" s="35">
        <f>SUMIFS(СВЦЭМ!$K$34:$K$777,СВЦЭМ!$A$34:$A$777,$A379,СВЦЭМ!$B$33:$B$776,F$366)+'СЕТ СН'!$F$13</f>
        <v>0</v>
      </c>
      <c r="G379" s="35">
        <f>SUMIFS(СВЦЭМ!$K$34:$K$777,СВЦЭМ!$A$34:$A$777,$A379,СВЦЭМ!$B$33:$B$776,G$366)+'СЕТ СН'!$F$13</f>
        <v>0</v>
      </c>
      <c r="H379" s="35">
        <f>SUMIFS(СВЦЭМ!$K$34:$K$777,СВЦЭМ!$A$34:$A$777,$A379,СВЦЭМ!$B$33:$B$776,H$366)+'СЕТ СН'!$F$13</f>
        <v>0</v>
      </c>
      <c r="I379" s="35">
        <f>SUMIFS(СВЦЭМ!$K$34:$K$777,СВЦЭМ!$A$34:$A$777,$A379,СВЦЭМ!$B$33:$B$776,I$366)+'СЕТ СН'!$F$13</f>
        <v>0</v>
      </c>
      <c r="J379" s="35">
        <f>SUMIFS(СВЦЭМ!$K$34:$K$777,СВЦЭМ!$A$34:$A$777,$A379,СВЦЭМ!$B$33:$B$776,J$366)+'СЕТ СН'!$F$13</f>
        <v>0</v>
      </c>
      <c r="K379" s="35">
        <f>SUMIFS(СВЦЭМ!$K$34:$K$777,СВЦЭМ!$A$34:$A$777,$A379,СВЦЭМ!$B$33:$B$776,K$366)+'СЕТ СН'!$F$13</f>
        <v>0</v>
      </c>
      <c r="L379" s="35">
        <f>SUMIFS(СВЦЭМ!$K$34:$K$777,СВЦЭМ!$A$34:$A$777,$A379,СВЦЭМ!$B$33:$B$776,L$366)+'СЕТ СН'!$F$13</f>
        <v>0</v>
      </c>
      <c r="M379" s="35">
        <f>SUMIFS(СВЦЭМ!$K$34:$K$777,СВЦЭМ!$A$34:$A$777,$A379,СВЦЭМ!$B$33:$B$776,M$366)+'СЕТ СН'!$F$13</f>
        <v>0</v>
      </c>
      <c r="N379" s="35">
        <f>SUMIFS(СВЦЭМ!$K$34:$K$777,СВЦЭМ!$A$34:$A$777,$A379,СВЦЭМ!$B$33:$B$776,N$366)+'СЕТ СН'!$F$13</f>
        <v>0</v>
      </c>
      <c r="O379" s="35">
        <f>SUMIFS(СВЦЭМ!$K$34:$K$777,СВЦЭМ!$A$34:$A$777,$A379,СВЦЭМ!$B$33:$B$776,O$366)+'СЕТ СН'!$F$13</f>
        <v>0</v>
      </c>
      <c r="P379" s="35">
        <f>SUMIFS(СВЦЭМ!$K$34:$K$777,СВЦЭМ!$A$34:$A$777,$A379,СВЦЭМ!$B$33:$B$776,P$366)+'СЕТ СН'!$F$13</f>
        <v>0</v>
      </c>
      <c r="Q379" s="35">
        <f>SUMIFS(СВЦЭМ!$K$34:$K$777,СВЦЭМ!$A$34:$A$777,$A379,СВЦЭМ!$B$33:$B$776,Q$366)+'СЕТ СН'!$F$13</f>
        <v>0</v>
      </c>
      <c r="R379" s="35">
        <f>SUMIFS(СВЦЭМ!$K$34:$K$777,СВЦЭМ!$A$34:$A$777,$A379,СВЦЭМ!$B$33:$B$776,R$366)+'СЕТ СН'!$F$13</f>
        <v>0</v>
      </c>
      <c r="S379" s="35">
        <f>SUMIFS(СВЦЭМ!$K$34:$K$777,СВЦЭМ!$A$34:$A$777,$A379,СВЦЭМ!$B$33:$B$776,S$366)+'СЕТ СН'!$F$13</f>
        <v>0</v>
      </c>
      <c r="T379" s="35">
        <f>SUMIFS(СВЦЭМ!$K$34:$K$777,СВЦЭМ!$A$34:$A$777,$A379,СВЦЭМ!$B$33:$B$776,T$366)+'СЕТ СН'!$F$13</f>
        <v>0</v>
      </c>
      <c r="U379" s="35">
        <f>SUMIFS(СВЦЭМ!$K$34:$K$777,СВЦЭМ!$A$34:$A$777,$A379,СВЦЭМ!$B$33:$B$776,U$366)+'СЕТ СН'!$F$13</f>
        <v>0</v>
      </c>
      <c r="V379" s="35">
        <f>SUMIFS(СВЦЭМ!$K$34:$K$777,СВЦЭМ!$A$34:$A$777,$A379,СВЦЭМ!$B$33:$B$776,V$366)+'СЕТ СН'!$F$13</f>
        <v>0</v>
      </c>
      <c r="W379" s="35">
        <f>SUMIFS(СВЦЭМ!$K$34:$K$777,СВЦЭМ!$A$34:$A$777,$A379,СВЦЭМ!$B$33:$B$776,W$366)+'СЕТ СН'!$F$13</f>
        <v>0</v>
      </c>
      <c r="X379" s="35">
        <f>SUMIFS(СВЦЭМ!$K$34:$K$777,СВЦЭМ!$A$34:$A$777,$A379,СВЦЭМ!$B$33:$B$776,X$366)+'СЕТ СН'!$F$13</f>
        <v>0</v>
      </c>
      <c r="Y379" s="35">
        <f>SUMIFS(СВЦЭМ!$K$34:$K$777,СВЦЭМ!$A$34:$A$777,$A379,СВЦЭМ!$B$33:$B$776,Y$366)+'СЕТ СН'!$F$13</f>
        <v>0</v>
      </c>
    </row>
    <row r="380" spans="1:25" ht="15.75" hidden="1" x14ac:dyDescent="0.2">
      <c r="A380" s="34">
        <f t="shared" si="10"/>
        <v>43599</v>
      </c>
      <c r="B380" s="35">
        <f>SUMIFS(СВЦЭМ!$K$34:$K$777,СВЦЭМ!$A$34:$A$777,$A380,СВЦЭМ!$B$33:$B$776,B$366)+'СЕТ СН'!$F$13</f>
        <v>0</v>
      </c>
      <c r="C380" s="35">
        <f>SUMIFS(СВЦЭМ!$K$34:$K$777,СВЦЭМ!$A$34:$A$777,$A380,СВЦЭМ!$B$33:$B$776,C$366)+'СЕТ СН'!$F$13</f>
        <v>0</v>
      </c>
      <c r="D380" s="35">
        <f>SUMIFS(СВЦЭМ!$K$34:$K$777,СВЦЭМ!$A$34:$A$777,$A380,СВЦЭМ!$B$33:$B$776,D$366)+'СЕТ СН'!$F$13</f>
        <v>0</v>
      </c>
      <c r="E380" s="35">
        <f>SUMIFS(СВЦЭМ!$K$34:$K$777,СВЦЭМ!$A$34:$A$777,$A380,СВЦЭМ!$B$33:$B$776,E$366)+'СЕТ СН'!$F$13</f>
        <v>0</v>
      </c>
      <c r="F380" s="35">
        <f>SUMIFS(СВЦЭМ!$K$34:$K$777,СВЦЭМ!$A$34:$A$777,$A380,СВЦЭМ!$B$33:$B$776,F$366)+'СЕТ СН'!$F$13</f>
        <v>0</v>
      </c>
      <c r="G380" s="35">
        <f>SUMIFS(СВЦЭМ!$K$34:$K$777,СВЦЭМ!$A$34:$A$777,$A380,СВЦЭМ!$B$33:$B$776,G$366)+'СЕТ СН'!$F$13</f>
        <v>0</v>
      </c>
      <c r="H380" s="35">
        <f>SUMIFS(СВЦЭМ!$K$34:$K$777,СВЦЭМ!$A$34:$A$777,$A380,СВЦЭМ!$B$33:$B$776,H$366)+'СЕТ СН'!$F$13</f>
        <v>0</v>
      </c>
      <c r="I380" s="35">
        <f>SUMIFS(СВЦЭМ!$K$34:$K$777,СВЦЭМ!$A$34:$A$777,$A380,СВЦЭМ!$B$33:$B$776,I$366)+'СЕТ СН'!$F$13</f>
        <v>0</v>
      </c>
      <c r="J380" s="35">
        <f>SUMIFS(СВЦЭМ!$K$34:$K$777,СВЦЭМ!$A$34:$A$777,$A380,СВЦЭМ!$B$33:$B$776,J$366)+'СЕТ СН'!$F$13</f>
        <v>0</v>
      </c>
      <c r="K380" s="35">
        <f>SUMIFS(СВЦЭМ!$K$34:$K$777,СВЦЭМ!$A$34:$A$777,$A380,СВЦЭМ!$B$33:$B$776,K$366)+'СЕТ СН'!$F$13</f>
        <v>0</v>
      </c>
      <c r="L380" s="35">
        <f>SUMIFS(СВЦЭМ!$K$34:$K$777,СВЦЭМ!$A$34:$A$777,$A380,СВЦЭМ!$B$33:$B$776,L$366)+'СЕТ СН'!$F$13</f>
        <v>0</v>
      </c>
      <c r="M380" s="35">
        <f>SUMIFS(СВЦЭМ!$K$34:$K$777,СВЦЭМ!$A$34:$A$777,$A380,СВЦЭМ!$B$33:$B$776,M$366)+'СЕТ СН'!$F$13</f>
        <v>0</v>
      </c>
      <c r="N380" s="35">
        <f>SUMIFS(СВЦЭМ!$K$34:$K$777,СВЦЭМ!$A$34:$A$777,$A380,СВЦЭМ!$B$33:$B$776,N$366)+'СЕТ СН'!$F$13</f>
        <v>0</v>
      </c>
      <c r="O380" s="35">
        <f>SUMIFS(СВЦЭМ!$K$34:$K$777,СВЦЭМ!$A$34:$A$777,$A380,СВЦЭМ!$B$33:$B$776,O$366)+'СЕТ СН'!$F$13</f>
        <v>0</v>
      </c>
      <c r="P380" s="35">
        <f>SUMIFS(СВЦЭМ!$K$34:$K$777,СВЦЭМ!$A$34:$A$777,$A380,СВЦЭМ!$B$33:$B$776,P$366)+'СЕТ СН'!$F$13</f>
        <v>0</v>
      </c>
      <c r="Q380" s="35">
        <f>SUMIFS(СВЦЭМ!$K$34:$K$777,СВЦЭМ!$A$34:$A$777,$A380,СВЦЭМ!$B$33:$B$776,Q$366)+'СЕТ СН'!$F$13</f>
        <v>0</v>
      </c>
      <c r="R380" s="35">
        <f>SUMIFS(СВЦЭМ!$K$34:$K$777,СВЦЭМ!$A$34:$A$777,$A380,СВЦЭМ!$B$33:$B$776,R$366)+'СЕТ СН'!$F$13</f>
        <v>0</v>
      </c>
      <c r="S380" s="35">
        <f>SUMIFS(СВЦЭМ!$K$34:$K$777,СВЦЭМ!$A$34:$A$777,$A380,СВЦЭМ!$B$33:$B$776,S$366)+'СЕТ СН'!$F$13</f>
        <v>0</v>
      </c>
      <c r="T380" s="35">
        <f>SUMIFS(СВЦЭМ!$K$34:$K$777,СВЦЭМ!$A$34:$A$777,$A380,СВЦЭМ!$B$33:$B$776,T$366)+'СЕТ СН'!$F$13</f>
        <v>0</v>
      </c>
      <c r="U380" s="35">
        <f>SUMIFS(СВЦЭМ!$K$34:$K$777,СВЦЭМ!$A$34:$A$777,$A380,СВЦЭМ!$B$33:$B$776,U$366)+'СЕТ СН'!$F$13</f>
        <v>0</v>
      </c>
      <c r="V380" s="35">
        <f>SUMIFS(СВЦЭМ!$K$34:$K$777,СВЦЭМ!$A$34:$A$777,$A380,СВЦЭМ!$B$33:$B$776,V$366)+'СЕТ СН'!$F$13</f>
        <v>0</v>
      </c>
      <c r="W380" s="35">
        <f>SUMIFS(СВЦЭМ!$K$34:$K$777,СВЦЭМ!$A$34:$A$777,$A380,СВЦЭМ!$B$33:$B$776,W$366)+'СЕТ СН'!$F$13</f>
        <v>0</v>
      </c>
      <c r="X380" s="35">
        <f>SUMIFS(СВЦЭМ!$K$34:$K$777,СВЦЭМ!$A$34:$A$777,$A380,СВЦЭМ!$B$33:$B$776,X$366)+'СЕТ СН'!$F$13</f>
        <v>0</v>
      </c>
      <c r="Y380" s="35">
        <f>SUMIFS(СВЦЭМ!$K$34:$K$777,СВЦЭМ!$A$34:$A$777,$A380,СВЦЭМ!$B$33:$B$776,Y$366)+'СЕТ СН'!$F$13</f>
        <v>0</v>
      </c>
    </row>
    <row r="381" spans="1:25" ht="15.75" hidden="1" x14ac:dyDescent="0.2">
      <c r="A381" s="34">
        <f t="shared" si="10"/>
        <v>43600</v>
      </c>
      <c r="B381" s="35">
        <f>SUMIFS(СВЦЭМ!$K$34:$K$777,СВЦЭМ!$A$34:$A$777,$A381,СВЦЭМ!$B$33:$B$776,B$366)+'СЕТ СН'!$F$13</f>
        <v>0</v>
      </c>
      <c r="C381" s="35">
        <f>SUMIFS(СВЦЭМ!$K$34:$K$777,СВЦЭМ!$A$34:$A$777,$A381,СВЦЭМ!$B$33:$B$776,C$366)+'СЕТ СН'!$F$13</f>
        <v>0</v>
      </c>
      <c r="D381" s="35">
        <f>SUMIFS(СВЦЭМ!$K$34:$K$777,СВЦЭМ!$A$34:$A$777,$A381,СВЦЭМ!$B$33:$B$776,D$366)+'СЕТ СН'!$F$13</f>
        <v>0</v>
      </c>
      <c r="E381" s="35">
        <f>SUMIFS(СВЦЭМ!$K$34:$K$777,СВЦЭМ!$A$34:$A$777,$A381,СВЦЭМ!$B$33:$B$776,E$366)+'СЕТ СН'!$F$13</f>
        <v>0</v>
      </c>
      <c r="F381" s="35">
        <f>SUMIFS(СВЦЭМ!$K$34:$K$777,СВЦЭМ!$A$34:$A$777,$A381,СВЦЭМ!$B$33:$B$776,F$366)+'СЕТ СН'!$F$13</f>
        <v>0</v>
      </c>
      <c r="G381" s="35">
        <f>SUMIFS(СВЦЭМ!$K$34:$K$777,СВЦЭМ!$A$34:$A$777,$A381,СВЦЭМ!$B$33:$B$776,G$366)+'СЕТ СН'!$F$13</f>
        <v>0</v>
      </c>
      <c r="H381" s="35">
        <f>SUMIFS(СВЦЭМ!$K$34:$K$777,СВЦЭМ!$A$34:$A$777,$A381,СВЦЭМ!$B$33:$B$776,H$366)+'СЕТ СН'!$F$13</f>
        <v>0</v>
      </c>
      <c r="I381" s="35">
        <f>SUMIFS(СВЦЭМ!$K$34:$K$777,СВЦЭМ!$A$34:$A$777,$A381,СВЦЭМ!$B$33:$B$776,I$366)+'СЕТ СН'!$F$13</f>
        <v>0</v>
      </c>
      <c r="J381" s="35">
        <f>SUMIFS(СВЦЭМ!$K$34:$K$777,СВЦЭМ!$A$34:$A$777,$A381,СВЦЭМ!$B$33:$B$776,J$366)+'СЕТ СН'!$F$13</f>
        <v>0</v>
      </c>
      <c r="K381" s="35">
        <f>SUMIFS(СВЦЭМ!$K$34:$K$777,СВЦЭМ!$A$34:$A$777,$A381,СВЦЭМ!$B$33:$B$776,K$366)+'СЕТ СН'!$F$13</f>
        <v>0</v>
      </c>
      <c r="L381" s="35">
        <f>SUMIFS(СВЦЭМ!$K$34:$K$777,СВЦЭМ!$A$34:$A$777,$A381,СВЦЭМ!$B$33:$B$776,L$366)+'СЕТ СН'!$F$13</f>
        <v>0</v>
      </c>
      <c r="M381" s="35">
        <f>SUMIFS(СВЦЭМ!$K$34:$K$777,СВЦЭМ!$A$34:$A$777,$A381,СВЦЭМ!$B$33:$B$776,M$366)+'СЕТ СН'!$F$13</f>
        <v>0</v>
      </c>
      <c r="N381" s="35">
        <f>SUMIFS(СВЦЭМ!$K$34:$K$777,СВЦЭМ!$A$34:$A$777,$A381,СВЦЭМ!$B$33:$B$776,N$366)+'СЕТ СН'!$F$13</f>
        <v>0</v>
      </c>
      <c r="O381" s="35">
        <f>SUMIFS(СВЦЭМ!$K$34:$K$777,СВЦЭМ!$A$34:$A$777,$A381,СВЦЭМ!$B$33:$B$776,O$366)+'СЕТ СН'!$F$13</f>
        <v>0</v>
      </c>
      <c r="P381" s="35">
        <f>SUMIFS(СВЦЭМ!$K$34:$K$777,СВЦЭМ!$A$34:$A$777,$A381,СВЦЭМ!$B$33:$B$776,P$366)+'СЕТ СН'!$F$13</f>
        <v>0</v>
      </c>
      <c r="Q381" s="35">
        <f>SUMIFS(СВЦЭМ!$K$34:$K$777,СВЦЭМ!$A$34:$A$777,$A381,СВЦЭМ!$B$33:$B$776,Q$366)+'СЕТ СН'!$F$13</f>
        <v>0</v>
      </c>
      <c r="R381" s="35">
        <f>SUMIFS(СВЦЭМ!$K$34:$K$777,СВЦЭМ!$A$34:$A$777,$A381,СВЦЭМ!$B$33:$B$776,R$366)+'СЕТ СН'!$F$13</f>
        <v>0</v>
      </c>
      <c r="S381" s="35">
        <f>SUMIFS(СВЦЭМ!$K$34:$K$777,СВЦЭМ!$A$34:$A$777,$A381,СВЦЭМ!$B$33:$B$776,S$366)+'СЕТ СН'!$F$13</f>
        <v>0</v>
      </c>
      <c r="T381" s="35">
        <f>SUMIFS(СВЦЭМ!$K$34:$K$777,СВЦЭМ!$A$34:$A$777,$A381,СВЦЭМ!$B$33:$B$776,T$366)+'СЕТ СН'!$F$13</f>
        <v>0</v>
      </c>
      <c r="U381" s="35">
        <f>SUMIFS(СВЦЭМ!$K$34:$K$777,СВЦЭМ!$A$34:$A$777,$A381,СВЦЭМ!$B$33:$B$776,U$366)+'СЕТ СН'!$F$13</f>
        <v>0</v>
      </c>
      <c r="V381" s="35">
        <f>SUMIFS(СВЦЭМ!$K$34:$K$777,СВЦЭМ!$A$34:$A$777,$A381,СВЦЭМ!$B$33:$B$776,V$366)+'СЕТ СН'!$F$13</f>
        <v>0</v>
      </c>
      <c r="W381" s="35">
        <f>SUMIFS(СВЦЭМ!$K$34:$K$777,СВЦЭМ!$A$34:$A$777,$A381,СВЦЭМ!$B$33:$B$776,W$366)+'СЕТ СН'!$F$13</f>
        <v>0</v>
      </c>
      <c r="X381" s="35">
        <f>SUMIFS(СВЦЭМ!$K$34:$K$777,СВЦЭМ!$A$34:$A$777,$A381,СВЦЭМ!$B$33:$B$776,X$366)+'СЕТ СН'!$F$13</f>
        <v>0</v>
      </c>
      <c r="Y381" s="35">
        <f>SUMIFS(СВЦЭМ!$K$34:$K$777,СВЦЭМ!$A$34:$A$777,$A381,СВЦЭМ!$B$33:$B$776,Y$366)+'СЕТ СН'!$F$13</f>
        <v>0</v>
      </c>
    </row>
    <row r="382" spans="1:25" ht="15.75" hidden="1" x14ac:dyDescent="0.2">
      <c r="A382" s="34">
        <f t="shared" si="10"/>
        <v>43601</v>
      </c>
      <c r="B382" s="35">
        <f>SUMIFS(СВЦЭМ!$K$34:$K$777,СВЦЭМ!$A$34:$A$777,$A382,СВЦЭМ!$B$33:$B$776,B$366)+'СЕТ СН'!$F$13</f>
        <v>0</v>
      </c>
      <c r="C382" s="35">
        <f>SUMIFS(СВЦЭМ!$K$34:$K$777,СВЦЭМ!$A$34:$A$777,$A382,СВЦЭМ!$B$33:$B$776,C$366)+'СЕТ СН'!$F$13</f>
        <v>0</v>
      </c>
      <c r="D382" s="35">
        <f>SUMIFS(СВЦЭМ!$K$34:$K$777,СВЦЭМ!$A$34:$A$777,$A382,СВЦЭМ!$B$33:$B$776,D$366)+'СЕТ СН'!$F$13</f>
        <v>0</v>
      </c>
      <c r="E382" s="35">
        <f>SUMIFS(СВЦЭМ!$K$34:$K$777,СВЦЭМ!$A$34:$A$777,$A382,СВЦЭМ!$B$33:$B$776,E$366)+'СЕТ СН'!$F$13</f>
        <v>0</v>
      </c>
      <c r="F382" s="35">
        <f>SUMIFS(СВЦЭМ!$K$34:$K$777,СВЦЭМ!$A$34:$A$777,$A382,СВЦЭМ!$B$33:$B$776,F$366)+'СЕТ СН'!$F$13</f>
        <v>0</v>
      </c>
      <c r="G382" s="35">
        <f>SUMIFS(СВЦЭМ!$K$34:$K$777,СВЦЭМ!$A$34:$A$777,$A382,СВЦЭМ!$B$33:$B$776,G$366)+'СЕТ СН'!$F$13</f>
        <v>0</v>
      </c>
      <c r="H382" s="35">
        <f>SUMIFS(СВЦЭМ!$K$34:$K$777,СВЦЭМ!$A$34:$A$777,$A382,СВЦЭМ!$B$33:$B$776,H$366)+'СЕТ СН'!$F$13</f>
        <v>0</v>
      </c>
      <c r="I382" s="35">
        <f>SUMIFS(СВЦЭМ!$K$34:$K$777,СВЦЭМ!$A$34:$A$777,$A382,СВЦЭМ!$B$33:$B$776,I$366)+'СЕТ СН'!$F$13</f>
        <v>0</v>
      </c>
      <c r="J382" s="35">
        <f>SUMIFS(СВЦЭМ!$K$34:$K$777,СВЦЭМ!$A$34:$A$777,$A382,СВЦЭМ!$B$33:$B$776,J$366)+'СЕТ СН'!$F$13</f>
        <v>0</v>
      </c>
      <c r="K382" s="35">
        <f>SUMIFS(СВЦЭМ!$K$34:$K$777,СВЦЭМ!$A$34:$A$777,$A382,СВЦЭМ!$B$33:$B$776,K$366)+'СЕТ СН'!$F$13</f>
        <v>0</v>
      </c>
      <c r="L382" s="35">
        <f>SUMIFS(СВЦЭМ!$K$34:$K$777,СВЦЭМ!$A$34:$A$777,$A382,СВЦЭМ!$B$33:$B$776,L$366)+'СЕТ СН'!$F$13</f>
        <v>0</v>
      </c>
      <c r="M382" s="35">
        <f>SUMIFS(СВЦЭМ!$K$34:$K$777,СВЦЭМ!$A$34:$A$777,$A382,СВЦЭМ!$B$33:$B$776,M$366)+'СЕТ СН'!$F$13</f>
        <v>0</v>
      </c>
      <c r="N382" s="35">
        <f>SUMIFS(СВЦЭМ!$K$34:$K$777,СВЦЭМ!$A$34:$A$777,$A382,СВЦЭМ!$B$33:$B$776,N$366)+'СЕТ СН'!$F$13</f>
        <v>0</v>
      </c>
      <c r="O382" s="35">
        <f>SUMIFS(СВЦЭМ!$K$34:$K$777,СВЦЭМ!$A$34:$A$777,$A382,СВЦЭМ!$B$33:$B$776,O$366)+'СЕТ СН'!$F$13</f>
        <v>0</v>
      </c>
      <c r="P382" s="35">
        <f>SUMIFS(СВЦЭМ!$K$34:$K$777,СВЦЭМ!$A$34:$A$777,$A382,СВЦЭМ!$B$33:$B$776,P$366)+'СЕТ СН'!$F$13</f>
        <v>0</v>
      </c>
      <c r="Q382" s="35">
        <f>SUMIFS(СВЦЭМ!$K$34:$K$777,СВЦЭМ!$A$34:$A$777,$A382,СВЦЭМ!$B$33:$B$776,Q$366)+'СЕТ СН'!$F$13</f>
        <v>0</v>
      </c>
      <c r="R382" s="35">
        <f>SUMIFS(СВЦЭМ!$K$34:$K$777,СВЦЭМ!$A$34:$A$777,$A382,СВЦЭМ!$B$33:$B$776,R$366)+'СЕТ СН'!$F$13</f>
        <v>0</v>
      </c>
      <c r="S382" s="35">
        <f>SUMIFS(СВЦЭМ!$K$34:$K$777,СВЦЭМ!$A$34:$A$777,$A382,СВЦЭМ!$B$33:$B$776,S$366)+'СЕТ СН'!$F$13</f>
        <v>0</v>
      </c>
      <c r="T382" s="35">
        <f>SUMIFS(СВЦЭМ!$K$34:$K$777,СВЦЭМ!$A$34:$A$777,$A382,СВЦЭМ!$B$33:$B$776,T$366)+'СЕТ СН'!$F$13</f>
        <v>0</v>
      </c>
      <c r="U382" s="35">
        <f>SUMIFS(СВЦЭМ!$K$34:$K$777,СВЦЭМ!$A$34:$A$777,$A382,СВЦЭМ!$B$33:$B$776,U$366)+'СЕТ СН'!$F$13</f>
        <v>0</v>
      </c>
      <c r="V382" s="35">
        <f>SUMIFS(СВЦЭМ!$K$34:$K$777,СВЦЭМ!$A$34:$A$777,$A382,СВЦЭМ!$B$33:$B$776,V$366)+'СЕТ СН'!$F$13</f>
        <v>0</v>
      </c>
      <c r="W382" s="35">
        <f>SUMIFS(СВЦЭМ!$K$34:$K$777,СВЦЭМ!$A$34:$A$777,$A382,СВЦЭМ!$B$33:$B$776,W$366)+'СЕТ СН'!$F$13</f>
        <v>0</v>
      </c>
      <c r="X382" s="35">
        <f>SUMIFS(СВЦЭМ!$K$34:$K$777,СВЦЭМ!$A$34:$A$777,$A382,СВЦЭМ!$B$33:$B$776,X$366)+'СЕТ СН'!$F$13</f>
        <v>0</v>
      </c>
      <c r="Y382" s="35">
        <f>SUMIFS(СВЦЭМ!$K$34:$K$777,СВЦЭМ!$A$34:$A$777,$A382,СВЦЭМ!$B$33:$B$776,Y$366)+'СЕТ СН'!$F$13</f>
        <v>0</v>
      </c>
    </row>
    <row r="383" spans="1:25" ht="15.75" hidden="1" x14ac:dyDescent="0.2">
      <c r="A383" s="34">
        <f t="shared" si="10"/>
        <v>43602</v>
      </c>
      <c r="B383" s="35">
        <f>SUMIFS(СВЦЭМ!$K$34:$K$777,СВЦЭМ!$A$34:$A$777,$A383,СВЦЭМ!$B$33:$B$776,B$366)+'СЕТ СН'!$F$13</f>
        <v>0</v>
      </c>
      <c r="C383" s="35">
        <f>SUMIFS(СВЦЭМ!$K$34:$K$777,СВЦЭМ!$A$34:$A$777,$A383,СВЦЭМ!$B$33:$B$776,C$366)+'СЕТ СН'!$F$13</f>
        <v>0</v>
      </c>
      <c r="D383" s="35">
        <f>SUMIFS(СВЦЭМ!$K$34:$K$777,СВЦЭМ!$A$34:$A$777,$A383,СВЦЭМ!$B$33:$B$776,D$366)+'СЕТ СН'!$F$13</f>
        <v>0</v>
      </c>
      <c r="E383" s="35">
        <f>SUMIFS(СВЦЭМ!$K$34:$K$777,СВЦЭМ!$A$34:$A$777,$A383,СВЦЭМ!$B$33:$B$776,E$366)+'СЕТ СН'!$F$13</f>
        <v>0</v>
      </c>
      <c r="F383" s="35">
        <f>SUMIFS(СВЦЭМ!$K$34:$K$777,СВЦЭМ!$A$34:$A$777,$A383,СВЦЭМ!$B$33:$B$776,F$366)+'СЕТ СН'!$F$13</f>
        <v>0</v>
      </c>
      <c r="G383" s="35">
        <f>SUMIFS(СВЦЭМ!$K$34:$K$777,СВЦЭМ!$A$34:$A$777,$A383,СВЦЭМ!$B$33:$B$776,G$366)+'СЕТ СН'!$F$13</f>
        <v>0</v>
      </c>
      <c r="H383" s="35">
        <f>SUMIFS(СВЦЭМ!$K$34:$K$777,СВЦЭМ!$A$34:$A$777,$A383,СВЦЭМ!$B$33:$B$776,H$366)+'СЕТ СН'!$F$13</f>
        <v>0</v>
      </c>
      <c r="I383" s="35">
        <f>SUMIFS(СВЦЭМ!$K$34:$K$777,СВЦЭМ!$A$34:$A$777,$A383,СВЦЭМ!$B$33:$B$776,I$366)+'СЕТ СН'!$F$13</f>
        <v>0</v>
      </c>
      <c r="J383" s="35">
        <f>SUMIFS(СВЦЭМ!$K$34:$K$777,СВЦЭМ!$A$34:$A$777,$A383,СВЦЭМ!$B$33:$B$776,J$366)+'СЕТ СН'!$F$13</f>
        <v>0</v>
      </c>
      <c r="K383" s="35">
        <f>SUMIFS(СВЦЭМ!$K$34:$K$777,СВЦЭМ!$A$34:$A$777,$A383,СВЦЭМ!$B$33:$B$776,K$366)+'СЕТ СН'!$F$13</f>
        <v>0</v>
      </c>
      <c r="L383" s="35">
        <f>SUMIFS(СВЦЭМ!$K$34:$K$777,СВЦЭМ!$A$34:$A$777,$A383,СВЦЭМ!$B$33:$B$776,L$366)+'СЕТ СН'!$F$13</f>
        <v>0</v>
      </c>
      <c r="M383" s="35">
        <f>SUMIFS(СВЦЭМ!$K$34:$K$777,СВЦЭМ!$A$34:$A$777,$A383,СВЦЭМ!$B$33:$B$776,M$366)+'СЕТ СН'!$F$13</f>
        <v>0</v>
      </c>
      <c r="N383" s="35">
        <f>SUMIFS(СВЦЭМ!$K$34:$K$777,СВЦЭМ!$A$34:$A$777,$A383,СВЦЭМ!$B$33:$B$776,N$366)+'СЕТ СН'!$F$13</f>
        <v>0</v>
      </c>
      <c r="O383" s="35">
        <f>SUMIFS(СВЦЭМ!$K$34:$K$777,СВЦЭМ!$A$34:$A$777,$A383,СВЦЭМ!$B$33:$B$776,O$366)+'СЕТ СН'!$F$13</f>
        <v>0</v>
      </c>
      <c r="P383" s="35">
        <f>SUMIFS(СВЦЭМ!$K$34:$K$777,СВЦЭМ!$A$34:$A$777,$A383,СВЦЭМ!$B$33:$B$776,P$366)+'СЕТ СН'!$F$13</f>
        <v>0</v>
      </c>
      <c r="Q383" s="35">
        <f>SUMIFS(СВЦЭМ!$K$34:$K$777,СВЦЭМ!$A$34:$A$777,$A383,СВЦЭМ!$B$33:$B$776,Q$366)+'СЕТ СН'!$F$13</f>
        <v>0</v>
      </c>
      <c r="R383" s="35">
        <f>SUMIFS(СВЦЭМ!$K$34:$K$777,СВЦЭМ!$A$34:$A$777,$A383,СВЦЭМ!$B$33:$B$776,R$366)+'СЕТ СН'!$F$13</f>
        <v>0</v>
      </c>
      <c r="S383" s="35">
        <f>SUMIFS(СВЦЭМ!$K$34:$K$777,СВЦЭМ!$A$34:$A$777,$A383,СВЦЭМ!$B$33:$B$776,S$366)+'СЕТ СН'!$F$13</f>
        <v>0</v>
      </c>
      <c r="T383" s="35">
        <f>SUMIFS(СВЦЭМ!$K$34:$K$777,СВЦЭМ!$A$34:$A$777,$A383,СВЦЭМ!$B$33:$B$776,T$366)+'СЕТ СН'!$F$13</f>
        <v>0</v>
      </c>
      <c r="U383" s="35">
        <f>SUMIFS(СВЦЭМ!$K$34:$K$777,СВЦЭМ!$A$34:$A$777,$A383,СВЦЭМ!$B$33:$B$776,U$366)+'СЕТ СН'!$F$13</f>
        <v>0</v>
      </c>
      <c r="V383" s="35">
        <f>SUMIFS(СВЦЭМ!$K$34:$K$777,СВЦЭМ!$A$34:$A$777,$A383,СВЦЭМ!$B$33:$B$776,V$366)+'СЕТ СН'!$F$13</f>
        <v>0</v>
      </c>
      <c r="W383" s="35">
        <f>SUMIFS(СВЦЭМ!$K$34:$K$777,СВЦЭМ!$A$34:$A$777,$A383,СВЦЭМ!$B$33:$B$776,W$366)+'СЕТ СН'!$F$13</f>
        <v>0</v>
      </c>
      <c r="X383" s="35">
        <f>SUMIFS(СВЦЭМ!$K$34:$K$777,СВЦЭМ!$A$34:$A$777,$A383,СВЦЭМ!$B$33:$B$776,X$366)+'СЕТ СН'!$F$13</f>
        <v>0</v>
      </c>
      <c r="Y383" s="35">
        <f>SUMIFS(СВЦЭМ!$K$34:$K$777,СВЦЭМ!$A$34:$A$777,$A383,СВЦЭМ!$B$33:$B$776,Y$366)+'СЕТ СН'!$F$13</f>
        <v>0</v>
      </c>
    </row>
    <row r="384" spans="1:25" ht="15.75" hidden="1" x14ac:dyDescent="0.2">
      <c r="A384" s="34">
        <f t="shared" si="10"/>
        <v>43603</v>
      </c>
      <c r="B384" s="35">
        <f>SUMIFS(СВЦЭМ!$K$34:$K$777,СВЦЭМ!$A$34:$A$777,$A384,СВЦЭМ!$B$33:$B$776,B$366)+'СЕТ СН'!$F$13</f>
        <v>0</v>
      </c>
      <c r="C384" s="35">
        <f>SUMIFS(СВЦЭМ!$K$34:$K$777,СВЦЭМ!$A$34:$A$777,$A384,СВЦЭМ!$B$33:$B$776,C$366)+'СЕТ СН'!$F$13</f>
        <v>0</v>
      </c>
      <c r="D384" s="35">
        <f>SUMIFS(СВЦЭМ!$K$34:$K$777,СВЦЭМ!$A$34:$A$777,$A384,СВЦЭМ!$B$33:$B$776,D$366)+'СЕТ СН'!$F$13</f>
        <v>0</v>
      </c>
      <c r="E384" s="35">
        <f>SUMIFS(СВЦЭМ!$K$34:$K$777,СВЦЭМ!$A$34:$A$777,$A384,СВЦЭМ!$B$33:$B$776,E$366)+'СЕТ СН'!$F$13</f>
        <v>0</v>
      </c>
      <c r="F384" s="35">
        <f>SUMIFS(СВЦЭМ!$K$34:$K$777,СВЦЭМ!$A$34:$A$777,$A384,СВЦЭМ!$B$33:$B$776,F$366)+'СЕТ СН'!$F$13</f>
        <v>0</v>
      </c>
      <c r="G384" s="35">
        <f>SUMIFS(СВЦЭМ!$K$34:$K$777,СВЦЭМ!$A$34:$A$777,$A384,СВЦЭМ!$B$33:$B$776,G$366)+'СЕТ СН'!$F$13</f>
        <v>0</v>
      </c>
      <c r="H384" s="35">
        <f>SUMIFS(СВЦЭМ!$K$34:$K$777,СВЦЭМ!$A$34:$A$777,$A384,СВЦЭМ!$B$33:$B$776,H$366)+'СЕТ СН'!$F$13</f>
        <v>0</v>
      </c>
      <c r="I384" s="35">
        <f>SUMIFS(СВЦЭМ!$K$34:$K$777,СВЦЭМ!$A$34:$A$777,$A384,СВЦЭМ!$B$33:$B$776,I$366)+'СЕТ СН'!$F$13</f>
        <v>0</v>
      </c>
      <c r="J384" s="35">
        <f>SUMIFS(СВЦЭМ!$K$34:$K$777,СВЦЭМ!$A$34:$A$777,$A384,СВЦЭМ!$B$33:$B$776,J$366)+'СЕТ СН'!$F$13</f>
        <v>0</v>
      </c>
      <c r="K384" s="35">
        <f>SUMIFS(СВЦЭМ!$K$34:$K$777,СВЦЭМ!$A$34:$A$777,$A384,СВЦЭМ!$B$33:$B$776,K$366)+'СЕТ СН'!$F$13</f>
        <v>0</v>
      </c>
      <c r="L384" s="35">
        <f>SUMIFS(СВЦЭМ!$K$34:$K$777,СВЦЭМ!$A$34:$A$777,$A384,СВЦЭМ!$B$33:$B$776,L$366)+'СЕТ СН'!$F$13</f>
        <v>0</v>
      </c>
      <c r="M384" s="35">
        <f>SUMIFS(СВЦЭМ!$K$34:$K$777,СВЦЭМ!$A$34:$A$777,$A384,СВЦЭМ!$B$33:$B$776,M$366)+'СЕТ СН'!$F$13</f>
        <v>0</v>
      </c>
      <c r="N384" s="35">
        <f>SUMIFS(СВЦЭМ!$K$34:$K$777,СВЦЭМ!$A$34:$A$777,$A384,СВЦЭМ!$B$33:$B$776,N$366)+'СЕТ СН'!$F$13</f>
        <v>0</v>
      </c>
      <c r="O384" s="35">
        <f>SUMIFS(СВЦЭМ!$K$34:$K$777,СВЦЭМ!$A$34:$A$777,$A384,СВЦЭМ!$B$33:$B$776,O$366)+'СЕТ СН'!$F$13</f>
        <v>0</v>
      </c>
      <c r="P384" s="35">
        <f>SUMIFS(СВЦЭМ!$K$34:$K$777,СВЦЭМ!$A$34:$A$777,$A384,СВЦЭМ!$B$33:$B$776,P$366)+'СЕТ СН'!$F$13</f>
        <v>0</v>
      </c>
      <c r="Q384" s="35">
        <f>SUMIFS(СВЦЭМ!$K$34:$K$777,СВЦЭМ!$A$34:$A$777,$A384,СВЦЭМ!$B$33:$B$776,Q$366)+'СЕТ СН'!$F$13</f>
        <v>0</v>
      </c>
      <c r="R384" s="35">
        <f>SUMIFS(СВЦЭМ!$K$34:$K$777,СВЦЭМ!$A$34:$A$777,$A384,СВЦЭМ!$B$33:$B$776,R$366)+'СЕТ СН'!$F$13</f>
        <v>0</v>
      </c>
      <c r="S384" s="35">
        <f>SUMIFS(СВЦЭМ!$K$34:$K$777,СВЦЭМ!$A$34:$A$777,$A384,СВЦЭМ!$B$33:$B$776,S$366)+'СЕТ СН'!$F$13</f>
        <v>0</v>
      </c>
      <c r="T384" s="35">
        <f>SUMIFS(СВЦЭМ!$K$34:$K$777,СВЦЭМ!$A$34:$A$777,$A384,СВЦЭМ!$B$33:$B$776,T$366)+'СЕТ СН'!$F$13</f>
        <v>0</v>
      </c>
      <c r="U384" s="35">
        <f>SUMIFS(СВЦЭМ!$K$34:$K$777,СВЦЭМ!$A$34:$A$777,$A384,СВЦЭМ!$B$33:$B$776,U$366)+'СЕТ СН'!$F$13</f>
        <v>0</v>
      </c>
      <c r="V384" s="35">
        <f>SUMIFS(СВЦЭМ!$K$34:$K$777,СВЦЭМ!$A$34:$A$777,$A384,СВЦЭМ!$B$33:$B$776,V$366)+'СЕТ СН'!$F$13</f>
        <v>0</v>
      </c>
      <c r="W384" s="35">
        <f>SUMIFS(СВЦЭМ!$K$34:$K$777,СВЦЭМ!$A$34:$A$777,$A384,СВЦЭМ!$B$33:$B$776,W$366)+'СЕТ СН'!$F$13</f>
        <v>0</v>
      </c>
      <c r="X384" s="35">
        <f>SUMIFS(СВЦЭМ!$K$34:$K$777,СВЦЭМ!$A$34:$A$777,$A384,СВЦЭМ!$B$33:$B$776,X$366)+'СЕТ СН'!$F$13</f>
        <v>0</v>
      </c>
      <c r="Y384" s="35">
        <f>SUMIFS(СВЦЭМ!$K$34:$K$777,СВЦЭМ!$A$34:$A$777,$A384,СВЦЭМ!$B$33:$B$776,Y$366)+'СЕТ СН'!$F$13</f>
        <v>0</v>
      </c>
    </row>
    <row r="385" spans="1:26" ht="15.75" hidden="1" x14ac:dyDescent="0.2">
      <c r="A385" s="34">
        <f t="shared" si="10"/>
        <v>43604</v>
      </c>
      <c r="B385" s="35">
        <f>SUMIFS(СВЦЭМ!$K$34:$K$777,СВЦЭМ!$A$34:$A$777,$A385,СВЦЭМ!$B$33:$B$776,B$366)+'СЕТ СН'!$F$13</f>
        <v>0</v>
      </c>
      <c r="C385" s="35">
        <f>SUMIFS(СВЦЭМ!$K$34:$K$777,СВЦЭМ!$A$34:$A$777,$A385,СВЦЭМ!$B$33:$B$776,C$366)+'СЕТ СН'!$F$13</f>
        <v>0</v>
      </c>
      <c r="D385" s="35">
        <f>SUMIFS(СВЦЭМ!$K$34:$K$777,СВЦЭМ!$A$34:$A$777,$A385,СВЦЭМ!$B$33:$B$776,D$366)+'СЕТ СН'!$F$13</f>
        <v>0</v>
      </c>
      <c r="E385" s="35">
        <f>SUMIFS(СВЦЭМ!$K$34:$K$777,СВЦЭМ!$A$34:$A$777,$A385,СВЦЭМ!$B$33:$B$776,E$366)+'СЕТ СН'!$F$13</f>
        <v>0</v>
      </c>
      <c r="F385" s="35">
        <f>SUMIFS(СВЦЭМ!$K$34:$K$777,СВЦЭМ!$A$34:$A$777,$A385,СВЦЭМ!$B$33:$B$776,F$366)+'СЕТ СН'!$F$13</f>
        <v>0</v>
      </c>
      <c r="G385" s="35">
        <f>SUMIFS(СВЦЭМ!$K$34:$K$777,СВЦЭМ!$A$34:$A$777,$A385,СВЦЭМ!$B$33:$B$776,G$366)+'СЕТ СН'!$F$13</f>
        <v>0</v>
      </c>
      <c r="H385" s="35">
        <f>SUMIFS(СВЦЭМ!$K$34:$K$777,СВЦЭМ!$A$34:$A$777,$A385,СВЦЭМ!$B$33:$B$776,H$366)+'СЕТ СН'!$F$13</f>
        <v>0</v>
      </c>
      <c r="I385" s="35">
        <f>SUMIFS(СВЦЭМ!$K$34:$K$777,СВЦЭМ!$A$34:$A$777,$A385,СВЦЭМ!$B$33:$B$776,I$366)+'СЕТ СН'!$F$13</f>
        <v>0</v>
      </c>
      <c r="J385" s="35">
        <f>SUMIFS(СВЦЭМ!$K$34:$K$777,СВЦЭМ!$A$34:$A$777,$A385,СВЦЭМ!$B$33:$B$776,J$366)+'СЕТ СН'!$F$13</f>
        <v>0</v>
      </c>
      <c r="K385" s="35">
        <f>SUMIFS(СВЦЭМ!$K$34:$K$777,СВЦЭМ!$A$34:$A$777,$A385,СВЦЭМ!$B$33:$B$776,K$366)+'СЕТ СН'!$F$13</f>
        <v>0</v>
      </c>
      <c r="L385" s="35">
        <f>SUMIFS(СВЦЭМ!$K$34:$K$777,СВЦЭМ!$A$34:$A$777,$A385,СВЦЭМ!$B$33:$B$776,L$366)+'СЕТ СН'!$F$13</f>
        <v>0</v>
      </c>
      <c r="M385" s="35">
        <f>SUMIFS(СВЦЭМ!$K$34:$K$777,СВЦЭМ!$A$34:$A$777,$A385,СВЦЭМ!$B$33:$B$776,M$366)+'СЕТ СН'!$F$13</f>
        <v>0</v>
      </c>
      <c r="N385" s="35">
        <f>SUMIFS(СВЦЭМ!$K$34:$K$777,СВЦЭМ!$A$34:$A$777,$A385,СВЦЭМ!$B$33:$B$776,N$366)+'СЕТ СН'!$F$13</f>
        <v>0</v>
      </c>
      <c r="O385" s="35">
        <f>SUMIFS(СВЦЭМ!$K$34:$K$777,СВЦЭМ!$A$34:$A$777,$A385,СВЦЭМ!$B$33:$B$776,O$366)+'СЕТ СН'!$F$13</f>
        <v>0</v>
      </c>
      <c r="P385" s="35">
        <f>SUMIFS(СВЦЭМ!$K$34:$K$777,СВЦЭМ!$A$34:$A$777,$A385,СВЦЭМ!$B$33:$B$776,P$366)+'СЕТ СН'!$F$13</f>
        <v>0</v>
      </c>
      <c r="Q385" s="35">
        <f>SUMIFS(СВЦЭМ!$K$34:$K$777,СВЦЭМ!$A$34:$A$777,$A385,СВЦЭМ!$B$33:$B$776,Q$366)+'СЕТ СН'!$F$13</f>
        <v>0</v>
      </c>
      <c r="R385" s="35">
        <f>SUMIFS(СВЦЭМ!$K$34:$K$777,СВЦЭМ!$A$34:$A$777,$A385,СВЦЭМ!$B$33:$B$776,R$366)+'СЕТ СН'!$F$13</f>
        <v>0</v>
      </c>
      <c r="S385" s="35">
        <f>SUMIFS(СВЦЭМ!$K$34:$K$777,СВЦЭМ!$A$34:$A$777,$A385,СВЦЭМ!$B$33:$B$776,S$366)+'СЕТ СН'!$F$13</f>
        <v>0</v>
      </c>
      <c r="T385" s="35">
        <f>SUMIFS(СВЦЭМ!$K$34:$K$777,СВЦЭМ!$A$34:$A$777,$A385,СВЦЭМ!$B$33:$B$776,T$366)+'СЕТ СН'!$F$13</f>
        <v>0</v>
      </c>
      <c r="U385" s="35">
        <f>SUMIFS(СВЦЭМ!$K$34:$K$777,СВЦЭМ!$A$34:$A$777,$A385,СВЦЭМ!$B$33:$B$776,U$366)+'СЕТ СН'!$F$13</f>
        <v>0</v>
      </c>
      <c r="V385" s="35">
        <f>SUMIFS(СВЦЭМ!$K$34:$K$777,СВЦЭМ!$A$34:$A$777,$A385,СВЦЭМ!$B$33:$B$776,V$366)+'СЕТ СН'!$F$13</f>
        <v>0</v>
      </c>
      <c r="W385" s="35">
        <f>SUMIFS(СВЦЭМ!$K$34:$K$777,СВЦЭМ!$A$34:$A$777,$A385,СВЦЭМ!$B$33:$B$776,W$366)+'СЕТ СН'!$F$13</f>
        <v>0</v>
      </c>
      <c r="X385" s="35">
        <f>SUMIFS(СВЦЭМ!$K$34:$K$777,СВЦЭМ!$A$34:$A$777,$A385,СВЦЭМ!$B$33:$B$776,X$366)+'СЕТ СН'!$F$13</f>
        <v>0</v>
      </c>
      <c r="Y385" s="35">
        <f>SUMIFS(СВЦЭМ!$K$34:$K$777,СВЦЭМ!$A$34:$A$777,$A385,СВЦЭМ!$B$33:$B$776,Y$366)+'СЕТ СН'!$F$13</f>
        <v>0</v>
      </c>
    </row>
    <row r="386" spans="1:26" ht="15.75" hidden="1" x14ac:dyDescent="0.2">
      <c r="A386" s="34">
        <f t="shared" si="10"/>
        <v>43605</v>
      </c>
      <c r="B386" s="35">
        <f>SUMIFS(СВЦЭМ!$K$34:$K$777,СВЦЭМ!$A$34:$A$777,$A386,СВЦЭМ!$B$33:$B$776,B$366)+'СЕТ СН'!$F$13</f>
        <v>0</v>
      </c>
      <c r="C386" s="35">
        <f>SUMIFS(СВЦЭМ!$K$34:$K$777,СВЦЭМ!$A$34:$A$777,$A386,СВЦЭМ!$B$33:$B$776,C$366)+'СЕТ СН'!$F$13</f>
        <v>0</v>
      </c>
      <c r="D386" s="35">
        <f>SUMIFS(СВЦЭМ!$K$34:$K$777,СВЦЭМ!$A$34:$A$777,$A386,СВЦЭМ!$B$33:$B$776,D$366)+'СЕТ СН'!$F$13</f>
        <v>0</v>
      </c>
      <c r="E386" s="35">
        <f>SUMIFS(СВЦЭМ!$K$34:$K$777,СВЦЭМ!$A$34:$A$777,$A386,СВЦЭМ!$B$33:$B$776,E$366)+'СЕТ СН'!$F$13</f>
        <v>0</v>
      </c>
      <c r="F386" s="35">
        <f>SUMIFS(СВЦЭМ!$K$34:$K$777,СВЦЭМ!$A$34:$A$777,$A386,СВЦЭМ!$B$33:$B$776,F$366)+'СЕТ СН'!$F$13</f>
        <v>0</v>
      </c>
      <c r="G386" s="35">
        <f>SUMIFS(СВЦЭМ!$K$34:$K$777,СВЦЭМ!$A$34:$A$777,$A386,СВЦЭМ!$B$33:$B$776,G$366)+'СЕТ СН'!$F$13</f>
        <v>0</v>
      </c>
      <c r="H386" s="35">
        <f>SUMIFS(СВЦЭМ!$K$34:$K$777,СВЦЭМ!$A$34:$A$777,$A386,СВЦЭМ!$B$33:$B$776,H$366)+'СЕТ СН'!$F$13</f>
        <v>0</v>
      </c>
      <c r="I386" s="35">
        <f>SUMIFS(СВЦЭМ!$K$34:$K$777,СВЦЭМ!$A$34:$A$777,$A386,СВЦЭМ!$B$33:$B$776,I$366)+'СЕТ СН'!$F$13</f>
        <v>0</v>
      </c>
      <c r="J386" s="35">
        <f>SUMIFS(СВЦЭМ!$K$34:$K$777,СВЦЭМ!$A$34:$A$777,$A386,СВЦЭМ!$B$33:$B$776,J$366)+'СЕТ СН'!$F$13</f>
        <v>0</v>
      </c>
      <c r="K386" s="35">
        <f>SUMIFS(СВЦЭМ!$K$34:$K$777,СВЦЭМ!$A$34:$A$777,$A386,СВЦЭМ!$B$33:$B$776,K$366)+'СЕТ СН'!$F$13</f>
        <v>0</v>
      </c>
      <c r="L386" s="35">
        <f>SUMIFS(СВЦЭМ!$K$34:$K$777,СВЦЭМ!$A$34:$A$777,$A386,СВЦЭМ!$B$33:$B$776,L$366)+'СЕТ СН'!$F$13</f>
        <v>0</v>
      </c>
      <c r="M386" s="35">
        <f>SUMIFS(СВЦЭМ!$K$34:$K$777,СВЦЭМ!$A$34:$A$777,$A386,СВЦЭМ!$B$33:$B$776,M$366)+'СЕТ СН'!$F$13</f>
        <v>0</v>
      </c>
      <c r="N386" s="35">
        <f>SUMIFS(СВЦЭМ!$K$34:$K$777,СВЦЭМ!$A$34:$A$777,$A386,СВЦЭМ!$B$33:$B$776,N$366)+'СЕТ СН'!$F$13</f>
        <v>0</v>
      </c>
      <c r="O386" s="35">
        <f>SUMIFS(СВЦЭМ!$K$34:$K$777,СВЦЭМ!$A$34:$A$777,$A386,СВЦЭМ!$B$33:$B$776,O$366)+'СЕТ СН'!$F$13</f>
        <v>0</v>
      </c>
      <c r="P386" s="35">
        <f>SUMIFS(СВЦЭМ!$K$34:$K$777,СВЦЭМ!$A$34:$A$777,$A386,СВЦЭМ!$B$33:$B$776,P$366)+'СЕТ СН'!$F$13</f>
        <v>0</v>
      </c>
      <c r="Q386" s="35">
        <f>SUMIFS(СВЦЭМ!$K$34:$K$777,СВЦЭМ!$A$34:$A$777,$A386,СВЦЭМ!$B$33:$B$776,Q$366)+'СЕТ СН'!$F$13</f>
        <v>0</v>
      </c>
      <c r="R386" s="35">
        <f>SUMIFS(СВЦЭМ!$K$34:$K$777,СВЦЭМ!$A$34:$A$777,$A386,СВЦЭМ!$B$33:$B$776,R$366)+'СЕТ СН'!$F$13</f>
        <v>0</v>
      </c>
      <c r="S386" s="35">
        <f>SUMIFS(СВЦЭМ!$K$34:$K$777,СВЦЭМ!$A$34:$A$777,$A386,СВЦЭМ!$B$33:$B$776,S$366)+'СЕТ СН'!$F$13</f>
        <v>0</v>
      </c>
      <c r="T386" s="35">
        <f>SUMIFS(СВЦЭМ!$K$34:$K$777,СВЦЭМ!$A$34:$A$777,$A386,СВЦЭМ!$B$33:$B$776,T$366)+'СЕТ СН'!$F$13</f>
        <v>0</v>
      </c>
      <c r="U386" s="35">
        <f>SUMIFS(СВЦЭМ!$K$34:$K$777,СВЦЭМ!$A$34:$A$777,$A386,СВЦЭМ!$B$33:$B$776,U$366)+'СЕТ СН'!$F$13</f>
        <v>0</v>
      </c>
      <c r="V386" s="35">
        <f>SUMIFS(СВЦЭМ!$K$34:$K$777,СВЦЭМ!$A$34:$A$777,$A386,СВЦЭМ!$B$33:$B$776,V$366)+'СЕТ СН'!$F$13</f>
        <v>0</v>
      </c>
      <c r="W386" s="35">
        <f>SUMIFS(СВЦЭМ!$K$34:$K$777,СВЦЭМ!$A$34:$A$777,$A386,СВЦЭМ!$B$33:$B$776,W$366)+'СЕТ СН'!$F$13</f>
        <v>0</v>
      </c>
      <c r="X386" s="35">
        <f>SUMIFS(СВЦЭМ!$K$34:$K$777,СВЦЭМ!$A$34:$A$777,$A386,СВЦЭМ!$B$33:$B$776,X$366)+'СЕТ СН'!$F$13</f>
        <v>0</v>
      </c>
      <c r="Y386" s="35">
        <f>SUMIFS(СВЦЭМ!$K$34:$K$777,СВЦЭМ!$A$34:$A$777,$A386,СВЦЭМ!$B$33:$B$776,Y$366)+'СЕТ СН'!$F$13</f>
        <v>0</v>
      </c>
    </row>
    <row r="387" spans="1:26" ht="15.75" hidden="1" x14ac:dyDescent="0.2">
      <c r="A387" s="34">
        <f t="shared" si="10"/>
        <v>43606</v>
      </c>
      <c r="B387" s="35">
        <f>SUMIFS(СВЦЭМ!$K$34:$K$777,СВЦЭМ!$A$34:$A$777,$A387,СВЦЭМ!$B$33:$B$776,B$366)+'СЕТ СН'!$F$13</f>
        <v>0</v>
      </c>
      <c r="C387" s="35">
        <f>SUMIFS(СВЦЭМ!$K$34:$K$777,СВЦЭМ!$A$34:$A$777,$A387,СВЦЭМ!$B$33:$B$776,C$366)+'СЕТ СН'!$F$13</f>
        <v>0</v>
      </c>
      <c r="D387" s="35">
        <f>SUMIFS(СВЦЭМ!$K$34:$K$777,СВЦЭМ!$A$34:$A$777,$A387,СВЦЭМ!$B$33:$B$776,D$366)+'СЕТ СН'!$F$13</f>
        <v>0</v>
      </c>
      <c r="E387" s="35">
        <f>SUMIFS(СВЦЭМ!$K$34:$K$777,СВЦЭМ!$A$34:$A$777,$A387,СВЦЭМ!$B$33:$B$776,E$366)+'СЕТ СН'!$F$13</f>
        <v>0</v>
      </c>
      <c r="F387" s="35">
        <f>SUMIFS(СВЦЭМ!$K$34:$K$777,СВЦЭМ!$A$34:$A$777,$A387,СВЦЭМ!$B$33:$B$776,F$366)+'СЕТ СН'!$F$13</f>
        <v>0</v>
      </c>
      <c r="G387" s="35">
        <f>SUMIFS(СВЦЭМ!$K$34:$K$777,СВЦЭМ!$A$34:$A$777,$A387,СВЦЭМ!$B$33:$B$776,G$366)+'СЕТ СН'!$F$13</f>
        <v>0</v>
      </c>
      <c r="H387" s="35">
        <f>SUMIFS(СВЦЭМ!$K$34:$K$777,СВЦЭМ!$A$34:$A$777,$A387,СВЦЭМ!$B$33:$B$776,H$366)+'СЕТ СН'!$F$13</f>
        <v>0</v>
      </c>
      <c r="I387" s="35">
        <f>SUMIFS(СВЦЭМ!$K$34:$K$777,СВЦЭМ!$A$34:$A$777,$A387,СВЦЭМ!$B$33:$B$776,I$366)+'СЕТ СН'!$F$13</f>
        <v>0</v>
      </c>
      <c r="J387" s="35">
        <f>SUMIFS(СВЦЭМ!$K$34:$K$777,СВЦЭМ!$A$34:$A$777,$A387,СВЦЭМ!$B$33:$B$776,J$366)+'СЕТ СН'!$F$13</f>
        <v>0</v>
      </c>
      <c r="K387" s="35">
        <f>SUMIFS(СВЦЭМ!$K$34:$K$777,СВЦЭМ!$A$34:$A$777,$A387,СВЦЭМ!$B$33:$B$776,K$366)+'СЕТ СН'!$F$13</f>
        <v>0</v>
      </c>
      <c r="L387" s="35">
        <f>SUMIFS(СВЦЭМ!$K$34:$K$777,СВЦЭМ!$A$34:$A$777,$A387,СВЦЭМ!$B$33:$B$776,L$366)+'СЕТ СН'!$F$13</f>
        <v>0</v>
      </c>
      <c r="M387" s="35">
        <f>SUMIFS(СВЦЭМ!$K$34:$K$777,СВЦЭМ!$A$34:$A$777,$A387,СВЦЭМ!$B$33:$B$776,M$366)+'СЕТ СН'!$F$13</f>
        <v>0</v>
      </c>
      <c r="N387" s="35">
        <f>SUMIFS(СВЦЭМ!$K$34:$K$777,СВЦЭМ!$A$34:$A$777,$A387,СВЦЭМ!$B$33:$B$776,N$366)+'СЕТ СН'!$F$13</f>
        <v>0</v>
      </c>
      <c r="O387" s="35">
        <f>SUMIFS(СВЦЭМ!$K$34:$K$777,СВЦЭМ!$A$34:$A$777,$A387,СВЦЭМ!$B$33:$B$776,O$366)+'СЕТ СН'!$F$13</f>
        <v>0</v>
      </c>
      <c r="P387" s="35">
        <f>SUMIFS(СВЦЭМ!$K$34:$K$777,СВЦЭМ!$A$34:$A$777,$A387,СВЦЭМ!$B$33:$B$776,P$366)+'СЕТ СН'!$F$13</f>
        <v>0</v>
      </c>
      <c r="Q387" s="35">
        <f>SUMIFS(СВЦЭМ!$K$34:$K$777,СВЦЭМ!$A$34:$A$777,$A387,СВЦЭМ!$B$33:$B$776,Q$366)+'СЕТ СН'!$F$13</f>
        <v>0</v>
      </c>
      <c r="R387" s="35">
        <f>SUMIFS(СВЦЭМ!$K$34:$K$777,СВЦЭМ!$A$34:$A$777,$A387,СВЦЭМ!$B$33:$B$776,R$366)+'СЕТ СН'!$F$13</f>
        <v>0</v>
      </c>
      <c r="S387" s="35">
        <f>SUMIFS(СВЦЭМ!$K$34:$K$777,СВЦЭМ!$A$34:$A$777,$A387,СВЦЭМ!$B$33:$B$776,S$366)+'СЕТ СН'!$F$13</f>
        <v>0</v>
      </c>
      <c r="T387" s="35">
        <f>SUMIFS(СВЦЭМ!$K$34:$K$777,СВЦЭМ!$A$34:$A$777,$A387,СВЦЭМ!$B$33:$B$776,T$366)+'СЕТ СН'!$F$13</f>
        <v>0</v>
      </c>
      <c r="U387" s="35">
        <f>SUMIFS(СВЦЭМ!$K$34:$K$777,СВЦЭМ!$A$34:$A$777,$A387,СВЦЭМ!$B$33:$B$776,U$366)+'СЕТ СН'!$F$13</f>
        <v>0</v>
      </c>
      <c r="V387" s="35">
        <f>SUMIFS(СВЦЭМ!$K$34:$K$777,СВЦЭМ!$A$34:$A$777,$A387,СВЦЭМ!$B$33:$B$776,V$366)+'СЕТ СН'!$F$13</f>
        <v>0</v>
      </c>
      <c r="W387" s="35">
        <f>SUMIFS(СВЦЭМ!$K$34:$K$777,СВЦЭМ!$A$34:$A$777,$A387,СВЦЭМ!$B$33:$B$776,W$366)+'СЕТ СН'!$F$13</f>
        <v>0</v>
      </c>
      <c r="X387" s="35">
        <f>SUMIFS(СВЦЭМ!$K$34:$K$777,СВЦЭМ!$A$34:$A$777,$A387,СВЦЭМ!$B$33:$B$776,X$366)+'СЕТ СН'!$F$13</f>
        <v>0</v>
      </c>
      <c r="Y387" s="35">
        <f>SUMIFS(СВЦЭМ!$K$34:$K$777,СВЦЭМ!$A$34:$A$777,$A387,СВЦЭМ!$B$33:$B$776,Y$366)+'СЕТ СН'!$F$13</f>
        <v>0</v>
      </c>
    </row>
    <row r="388" spans="1:26" ht="15.75" hidden="1" x14ac:dyDescent="0.2">
      <c r="A388" s="34">
        <f t="shared" si="10"/>
        <v>43607</v>
      </c>
      <c r="B388" s="35">
        <f>SUMIFS(СВЦЭМ!$K$34:$K$777,СВЦЭМ!$A$34:$A$777,$A388,СВЦЭМ!$B$33:$B$776,B$366)+'СЕТ СН'!$F$13</f>
        <v>0</v>
      </c>
      <c r="C388" s="35">
        <f>SUMIFS(СВЦЭМ!$K$34:$K$777,СВЦЭМ!$A$34:$A$777,$A388,СВЦЭМ!$B$33:$B$776,C$366)+'СЕТ СН'!$F$13</f>
        <v>0</v>
      </c>
      <c r="D388" s="35">
        <f>SUMIFS(СВЦЭМ!$K$34:$K$777,СВЦЭМ!$A$34:$A$777,$A388,СВЦЭМ!$B$33:$B$776,D$366)+'СЕТ СН'!$F$13</f>
        <v>0</v>
      </c>
      <c r="E388" s="35">
        <f>SUMIFS(СВЦЭМ!$K$34:$K$777,СВЦЭМ!$A$34:$A$777,$A388,СВЦЭМ!$B$33:$B$776,E$366)+'СЕТ СН'!$F$13</f>
        <v>0</v>
      </c>
      <c r="F388" s="35">
        <f>SUMIFS(СВЦЭМ!$K$34:$K$777,СВЦЭМ!$A$34:$A$777,$A388,СВЦЭМ!$B$33:$B$776,F$366)+'СЕТ СН'!$F$13</f>
        <v>0</v>
      </c>
      <c r="G388" s="35">
        <f>SUMIFS(СВЦЭМ!$K$34:$K$777,СВЦЭМ!$A$34:$A$777,$A388,СВЦЭМ!$B$33:$B$776,G$366)+'СЕТ СН'!$F$13</f>
        <v>0</v>
      </c>
      <c r="H388" s="35">
        <f>SUMIFS(СВЦЭМ!$K$34:$K$777,СВЦЭМ!$A$34:$A$777,$A388,СВЦЭМ!$B$33:$B$776,H$366)+'СЕТ СН'!$F$13</f>
        <v>0</v>
      </c>
      <c r="I388" s="35">
        <f>SUMIFS(СВЦЭМ!$K$34:$K$777,СВЦЭМ!$A$34:$A$777,$A388,СВЦЭМ!$B$33:$B$776,I$366)+'СЕТ СН'!$F$13</f>
        <v>0</v>
      </c>
      <c r="J388" s="35">
        <f>SUMIFS(СВЦЭМ!$K$34:$K$777,СВЦЭМ!$A$34:$A$777,$A388,СВЦЭМ!$B$33:$B$776,J$366)+'СЕТ СН'!$F$13</f>
        <v>0</v>
      </c>
      <c r="K388" s="35">
        <f>SUMIFS(СВЦЭМ!$K$34:$K$777,СВЦЭМ!$A$34:$A$777,$A388,СВЦЭМ!$B$33:$B$776,K$366)+'СЕТ СН'!$F$13</f>
        <v>0</v>
      </c>
      <c r="L388" s="35">
        <f>SUMIFS(СВЦЭМ!$K$34:$K$777,СВЦЭМ!$A$34:$A$777,$A388,СВЦЭМ!$B$33:$B$776,L$366)+'СЕТ СН'!$F$13</f>
        <v>0</v>
      </c>
      <c r="M388" s="35">
        <f>SUMIFS(СВЦЭМ!$K$34:$K$777,СВЦЭМ!$A$34:$A$777,$A388,СВЦЭМ!$B$33:$B$776,M$366)+'СЕТ СН'!$F$13</f>
        <v>0</v>
      </c>
      <c r="N388" s="35">
        <f>SUMIFS(СВЦЭМ!$K$34:$K$777,СВЦЭМ!$A$34:$A$777,$A388,СВЦЭМ!$B$33:$B$776,N$366)+'СЕТ СН'!$F$13</f>
        <v>0</v>
      </c>
      <c r="O388" s="35">
        <f>SUMIFS(СВЦЭМ!$K$34:$K$777,СВЦЭМ!$A$34:$A$777,$A388,СВЦЭМ!$B$33:$B$776,O$366)+'СЕТ СН'!$F$13</f>
        <v>0</v>
      </c>
      <c r="P388" s="35">
        <f>SUMIFS(СВЦЭМ!$K$34:$K$777,СВЦЭМ!$A$34:$A$777,$A388,СВЦЭМ!$B$33:$B$776,P$366)+'СЕТ СН'!$F$13</f>
        <v>0</v>
      </c>
      <c r="Q388" s="35">
        <f>SUMIFS(СВЦЭМ!$K$34:$K$777,СВЦЭМ!$A$34:$A$777,$A388,СВЦЭМ!$B$33:$B$776,Q$366)+'СЕТ СН'!$F$13</f>
        <v>0</v>
      </c>
      <c r="R388" s="35">
        <f>SUMIFS(СВЦЭМ!$K$34:$K$777,СВЦЭМ!$A$34:$A$777,$A388,СВЦЭМ!$B$33:$B$776,R$366)+'СЕТ СН'!$F$13</f>
        <v>0</v>
      </c>
      <c r="S388" s="35">
        <f>SUMIFS(СВЦЭМ!$K$34:$K$777,СВЦЭМ!$A$34:$A$777,$A388,СВЦЭМ!$B$33:$B$776,S$366)+'СЕТ СН'!$F$13</f>
        <v>0</v>
      </c>
      <c r="T388" s="35">
        <f>SUMIFS(СВЦЭМ!$K$34:$K$777,СВЦЭМ!$A$34:$A$777,$A388,СВЦЭМ!$B$33:$B$776,T$366)+'СЕТ СН'!$F$13</f>
        <v>0</v>
      </c>
      <c r="U388" s="35">
        <f>SUMIFS(СВЦЭМ!$K$34:$K$777,СВЦЭМ!$A$34:$A$777,$A388,СВЦЭМ!$B$33:$B$776,U$366)+'СЕТ СН'!$F$13</f>
        <v>0</v>
      </c>
      <c r="V388" s="35">
        <f>SUMIFS(СВЦЭМ!$K$34:$K$777,СВЦЭМ!$A$34:$A$777,$A388,СВЦЭМ!$B$33:$B$776,V$366)+'СЕТ СН'!$F$13</f>
        <v>0</v>
      </c>
      <c r="W388" s="35">
        <f>SUMIFS(СВЦЭМ!$K$34:$K$777,СВЦЭМ!$A$34:$A$777,$A388,СВЦЭМ!$B$33:$B$776,W$366)+'СЕТ СН'!$F$13</f>
        <v>0</v>
      </c>
      <c r="X388" s="35">
        <f>SUMIFS(СВЦЭМ!$K$34:$K$777,СВЦЭМ!$A$34:$A$777,$A388,СВЦЭМ!$B$33:$B$776,X$366)+'СЕТ СН'!$F$13</f>
        <v>0</v>
      </c>
      <c r="Y388" s="35">
        <f>SUMIFS(СВЦЭМ!$K$34:$K$777,СВЦЭМ!$A$34:$A$777,$A388,СВЦЭМ!$B$33:$B$776,Y$366)+'СЕТ СН'!$F$13</f>
        <v>0</v>
      </c>
    </row>
    <row r="389" spans="1:26" ht="15.75" hidden="1" x14ac:dyDescent="0.2">
      <c r="A389" s="34">
        <f t="shared" si="10"/>
        <v>43608</v>
      </c>
      <c r="B389" s="35">
        <f>SUMIFS(СВЦЭМ!$K$34:$K$777,СВЦЭМ!$A$34:$A$777,$A389,СВЦЭМ!$B$33:$B$776,B$366)+'СЕТ СН'!$F$13</f>
        <v>0</v>
      </c>
      <c r="C389" s="35">
        <f>SUMIFS(СВЦЭМ!$K$34:$K$777,СВЦЭМ!$A$34:$A$777,$A389,СВЦЭМ!$B$33:$B$776,C$366)+'СЕТ СН'!$F$13</f>
        <v>0</v>
      </c>
      <c r="D389" s="35">
        <f>SUMIFS(СВЦЭМ!$K$34:$K$777,СВЦЭМ!$A$34:$A$777,$A389,СВЦЭМ!$B$33:$B$776,D$366)+'СЕТ СН'!$F$13</f>
        <v>0</v>
      </c>
      <c r="E389" s="35">
        <f>SUMIFS(СВЦЭМ!$K$34:$K$777,СВЦЭМ!$A$34:$A$777,$A389,СВЦЭМ!$B$33:$B$776,E$366)+'СЕТ СН'!$F$13</f>
        <v>0</v>
      </c>
      <c r="F389" s="35">
        <f>SUMIFS(СВЦЭМ!$K$34:$K$777,СВЦЭМ!$A$34:$A$777,$A389,СВЦЭМ!$B$33:$B$776,F$366)+'СЕТ СН'!$F$13</f>
        <v>0</v>
      </c>
      <c r="G389" s="35">
        <f>SUMIFS(СВЦЭМ!$K$34:$K$777,СВЦЭМ!$A$34:$A$777,$A389,СВЦЭМ!$B$33:$B$776,G$366)+'СЕТ СН'!$F$13</f>
        <v>0</v>
      </c>
      <c r="H389" s="35">
        <f>SUMIFS(СВЦЭМ!$K$34:$K$777,СВЦЭМ!$A$34:$A$777,$A389,СВЦЭМ!$B$33:$B$776,H$366)+'СЕТ СН'!$F$13</f>
        <v>0</v>
      </c>
      <c r="I389" s="35">
        <f>SUMIFS(СВЦЭМ!$K$34:$K$777,СВЦЭМ!$A$34:$A$777,$A389,СВЦЭМ!$B$33:$B$776,I$366)+'СЕТ СН'!$F$13</f>
        <v>0</v>
      </c>
      <c r="J389" s="35">
        <f>SUMIFS(СВЦЭМ!$K$34:$K$777,СВЦЭМ!$A$34:$A$777,$A389,СВЦЭМ!$B$33:$B$776,J$366)+'СЕТ СН'!$F$13</f>
        <v>0</v>
      </c>
      <c r="K389" s="35">
        <f>SUMIFS(СВЦЭМ!$K$34:$K$777,СВЦЭМ!$A$34:$A$777,$A389,СВЦЭМ!$B$33:$B$776,K$366)+'СЕТ СН'!$F$13</f>
        <v>0</v>
      </c>
      <c r="L389" s="35">
        <f>SUMIFS(СВЦЭМ!$K$34:$K$777,СВЦЭМ!$A$34:$A$777,$A389,СВЦЭМ!$B$33:$B$776,L$366)+'СЕТ СН'!$F$13</f>
        <v>0</v>
      </c>
      <c r="M389" s="35">
        <f>SUMIFS(СВЦЭМ!$K$34:$K$777,СВЦЭМ!$A$34:$A$777,$A389,СВЦЭМ!$B$33:$B$776,M$366)+'СЕТ СН'!$F$13</f>
        <v>0</v>
      </c>
      <c r="N389" s="35">
        <f>SUMIFS(СВЦЭМ!$K$34:$K$777,СВЦЭМ!$A$34:$A$777,$A389,СВЦЭМ!$B$33:$B$776,N$366)+'СЕТ СН'!$F$13</f>
        <v>0</v>
      </c>
      <c r="O389" s="35">
        <f>SUMIFS(СВЦЭМ!$K$34:$K$777,СВЦЭМ!$A$34:$A$777,$A389,СВЦЭМ!$B$33:$B$776,O$366)+'СЕТ СН'!$F$13</f>
        <v>0</v>
      </c>
      <c r="P389" s="35">
        <f>SUMIFS(СВЦЭМ!$K$34:$K$777,СВЦЭМ!$A$34:$A$777,$A389,СВЦЭМ!$B$33:$B$776,P$366)+'СЕТ СН'!$F$13</f>
        <v>0</v>
      </c>
      <c r="Q389" s="35">
        <f>SUMIFS(СВЦЭМ!$K$34:$K$777,СВЦЭМ!$A$34:$A$777,$A389,СВЦЭМ!$B$33:$B$776,Q$366)+'СЕТ СН'!$F$13</f>
        <v>0</v>
      </c>
      <c r="R389" s="35">
        <f>SUMIFS(СВЦЭМ!$K$34:$K$777,СВЦЭМ!$A$34:$A$777,$A389,СВЦЭМ!$B$33:$B$776,R$366)+'СЕТ СН'!$F$13</f>
        <v>0</v>
      </c>
      <c r="S389" s="35">
        <f>SUMIFS(СВЦЭМ!$K$34:$K$777,СВЦЭМ!$A$34:$A$777,$A389,СВЦЭМ!$B$33:$B$776,S$366)+'СЕТ СН'!$F$13</f>
        <v>0</v>
      </c>
      <c r="T389" s="35">
        <f>SUMIFS(СВЦЭМ!$K$34:$K$777,СВЦЭМ!$A$34:$A$777,$A389,СВЦЭМ!$B$33:$B$776,T$366)+'СЕТ СН'!$F$13</f>
        <v>0</v>
      </c>
      <c r="U389" s="35">
        <f>SUMIFS(СВЦЭМ!$K$34:$K$777,СВЦЭМ!$A$34:$A$777,$A389,СВЦЭМ!$B$33:$B$776,U$366)+'СЕТ СН'!$F$13</f>
        <v>0</v>
      </c>
      <c r="V389" s="35">
        <f>SUMIFS(СВЦЭМ!$K$34:$K$777,СВЦЭМ!$A$34:$A$777,$A389,СВЦЭМ!$B$33:$B$776,V$366)+'СЕТ СН'!$F$13</f>
        <v>0</v>
      </c>
      <c r="W389" s="35">
        <f>SUMIFS(СВЦЭМ!$K$34:$K$777,СВЦЭМ!$A$34:$A$777,$A389,СВЦЭМ!$B$33:$B$776,W$366)+'СЕТ СН'!$F$13</f>
        <v>0</v>
      </c>
      <c r="X389" s="35">
        <f>SUMIFS(СВЦЭМ!$K$34:$K$777,СВЦЭМ!$A$34:$A$777,$A389,СВЦЭМ!$B$33:$B$776,X$366)+'СЕТ СН'!$F$13</f>
        <v>0</v>
      </c>
      <c r="Y389" s="35">
        <f>SUMIFS(СВЦЭМ!$K$34:$K$777,СВЦЭМ!$A$34:$A$777,$A389,СВЦЭМ!$B$33:$B$776,Y$366)+'СЕТ СН'!$F$13</f>
        <v>0</v>
      </c>
    </row>
    <row r="390" spans="1:26" ht="15.75" hidden="1" x14ac:dyDescent="0.2">
      <c r="A390" s="34">
        <f t="shared" si="10"/>
        <v>43609</v>
      </c>
      <c r="B390" s="35">
        <f>SUMIFS(СВЦЭМ!$K$34:$K$777,СВЦЭМ!$A$34:$A$777,$A390,СВЦЭМ!$B$33:$B$776,B$366)+'СЕТ СН'!$F$13</f>
        <v>0</v>
      </c>
      <c r="C390" s="35">
        <f>SUMIFS(СВЦЭМ!$K$34:$K$777,СВЦЭМ!$A$34:$A$777,$A390,СВЦЭМ!$B$33:$B$776,C$366)+'СЕТ СН'!$F$13</f>
        <v>0</v>
      </c>
      <c r="D390" s="35">
        <f>SUMIFS(СВЦЭМ!$K$34:$K$777,СВЦЭМ!$A$34:$A$777,$A390,СВЦЭМ!$B$33:$B$776,D$366)+'СЕТ СН'!$F$13</f>
        <v>0</v>
      </c>
      <c r="E390" s="35">
        <f>SUMIFS(СВЦЭМ!$K$34:$K$777,СВЦЭМ!$A$34:$A$777,$A390,СВЦЭМ!$B$33:$B$776,E$366)+'СЕТ СН'!$F$13</f>
        <v>0</v>
      </c>
      <c r="F390" s="35">
        <f>SUMIFS(СВЦЭМ!$K$34:$K$777,СВЦЭМ!$A$34:$A$777,$A390,СВЦЭМ!$B$33:$B$776,F$366)+'СЕТ СН'!$F$13</f>
        <v>0</v>
      </c>
      <c r="G390" s="35">
        <f>SUMIFS(СВЦЭМ!$K$34:$K$777,СВЦЭМ!$A$34:$A$777,$A390,СВЦЭМ!$B$33:$B$776,G$366)+'СЕТ СН'!$F$13</f>
        <v>0</v>
      </c>
      <c r="H390" s="35">
        <f>SUMIFS(СВЦЭМ!$K$34:$K$777,СВЦЭМ!$A$34:$A$777,$A390,СВЦЭМ!$B$33:$B$776,H$366)+'СЕТ СН'!$F$13</f>
        <v>0</v>
      </c>
      <c r="I390" s="35">
        <f>SUMIFS(СВЦЭМ!$K$34:$K$777,СВЦЭМ!$A$34:$A$777,$A390,СВЦЭМ!$B$33:$B$776,I$366)+'СЕТ СН'!$F$13</f>
        <v>0</v>
      </c>
      <c r="J390" s="35">
        <f>SUMIFS(СВЦЭМ!$K$34:$K$777,СВЦЭМ!$A$34:$A$777,$A390,СВЦЭМ!$B$33:$B$776,J$366)+'СЕТ СН'!$F$13</f>
        <v>0</v>
      </c>
      <c r="K390" s="35">
        <f>SUMIFS(СВЦЭМ!$K$34:$K$777,СВЦЭМ!$A$34:$A$777,$A390,СВЦЭМ!$B$33:$B$776,K$366)+'СЕТ СН'!$F$13</f>
        <v>0</v>
      </c>
      <c r="L390" s="35">
        <f>SUMIFS(СВЦЭМ!$K$34:$K$777,СВЦЭМ!$A$34:$A$777,$A390,СВЦЭМ!$B$33:$B$776,L$366)+'СЕТ СН'!$F$13</f>
        <v>0</v>
      </c>
      <c r="M390" s="35">
        <f>SUMIFS(СВЦЭМ!$K$34:$K$777,СВЦЭМ!$A$34:$A$777,$A390,СВЦЭМ!$B$33:$B$776,M$366)+'СЕТ СН'!$F$13</f>
        <v>0</v>
      </c>
      <c r="N390" s="35">
        <f>SUMIFS(СВЦЭМ!$K$34:$K$777,СВЦЭМ!$A$34:$A$777,$A390,СВЦЭМ!$B$33:$B$776,N$366)+'СЕТ СН'!$F$13</f>
        <v>0</v>
      </c>
      <c r="O390" s="35">
        <f>SUMIFS(СВЦЭМ!$K$34:$K$777,СВЦЭМ!$A$34:$A$777,$A390,СВЦЭМ!$B$33:$B$776,O$366)+'СЕТ СН'!$F$13</f>
        <v>0</v>
      </c>
      <c r="P390" s="35">
        <f>SUMIFS(СВЦЭМ!$K$34:$K$777,СВЦЭМ!$A$34:$A$777,$A390,СВЦЭМ!$B$33:$B$776,P$366)+'СЕТ СН'!$F$13</f>
        <v>0</v>
      </c>
      <c r="Q390" s="35">
        <f>SUMIFS(СВЦЭМ!$K$34:$K$777,СВЦЭМ!$A$34:$A$777,$A390,СВЦЭМ!$B$33:$B$776,Q$366)+'СЕТ СН'!$F$13</f>
        <v>0</v>
      </c>
      <c r="R390" s="35">
        <f>SUMIFS(СВЦЭМ!$K$34:$K$777,СВЦЭМ!$A$34:$A$777,$A390,СВЦЭМ!$B$33:$B$776,R$366)+'СЕТ СН'!$F$13</f>
        <v>0</v>
      </c>
      <c r="S390" s="35">
        <f>SUMIFS(СВЦЭМ!$K$34:$K$777,СВЦЭМ!$A$34:$A$777,$A390,СВЦЭМ!$B$33:$B$776,S$366)+'СЕТ СН'!$F$13</f>
        <v>0</v>
      </c>
      <c r="T390" s="35">
        <f>SUMIFS(СВЦЭМ!$K$34:$K$777,СВЦЭМ!$A$34:$A$777,$A390,СВЦЭМ!$B$33:$B$776,T$366)+'СЕТ СН'!$F$13</f>
        <v>0</v>
      </c>
      <c r="U390" s="35">
        <f>SUMIFS(СВЦЭМ!$K$34:$K$777,СВЦЭМ!$A$34:$A$777,$A390,СВЦЭМ!$B$33:$B$776,U$366)+'СЕТ СН'!$F$13</f>
        <v>0</v>
      </c>
      <c r="V390" s="35">
        <f>SUMIFS(СВЦЭМ!$K$34:$K$777,СВЦЭМ!$A$34:$A$777,$A390,СВЦЭМ!$B$33:$B$776,V$366)+'СЕТ СН'!$F$13</f>
        <v>0</v>
      </c>
      <c r="W390" s="35">
        <f>SUMIFS(СВЦЭМ!$K$34:$K$777,СВЦЭМ!$A$34:$A$777,$A390,СВЦЭМ!$B$33:$B$776,W$366)+'СЕТ СН'!$F$13</f>
        <v>0</v>
      </c>
      <c r="X390" s="35">
        <f>SUMIFS(СВЦЭМ!$K$34:$K$777,СВЦЭМ!$A$34:$A$777,$A390,СВЦЭМ!$B$33:$B$776,X$366)+'СЕТ СН'!$F$13</f>
        <v>0</v>
      </c>
      <c r="Y390" s="35">
        <f>SUMIFS(СВЦЭМ!$K$34:$K$777,СВЦЭМ!$A$34:$A$777,$A390,СВЦЭМ!$B$33:$B$776,Y$366)+'СЕТ СН'!$F$13</f>
        <v>0</v>
      </c>
    </row>
    <row r="391" spans="1:26" ht="15.75" hidden="1" x14ac:dyDescent="0.2">
      <c r="A391" s="34">
        <f t="shared" si="10"/>
        <v>43610</v>
      </c>
      <c r="B391" s="35">
        <f>SUMIFS(СВЦЭМ!$K$34:$K$777,СВЦЭМ!$A$34:$A$777,$A391,СВЦЭМ!$B$33:$B$776,B$366)+'СЕТ СН'!$F$13</f>
        <v>0</v>
      </c>
      <c r="C391" s="35">
        <f>SUMIFS(СВЦЭМ!$K$34:$K$777,СВЦЭМ!$A$34:$A$777,$A391,СВЦЭМ!$B$33:$B$776,C$366)+'СЕТ СН'!$F$13</f>
        <v>0</v>
      </c>
      <c r="D391" s="35">
        <f>SUMIFS(СВЦЭМ!$K$34:$K$777,СВЦЭМ!$A$34:$A$777,$A391,СВЦЭМ!$B$33:$B$776,D$366)+'СЕТ СН'!$F$13</f>
        <v>0</v>
      </c>
      <c r="E391" s="35">
        <f>SUMIFS(СВЦЭМ!$K$34:$K$777,СВЦЭМ!$A$34:$A$777,$A391,СВЦЭМ!$B$33:$B$776,E$366)+'СЕТ СН'!$F$13</f>
        <v>0</v>
      </c>
      <c r="F391" s="35">
        <f>SUMIFS(СВЦЭМ!$K$34:$K$777,СВЦЭМ!$A$34:$A$777,$A391,СВЦЭМ!$B$33:$B$776,F$366)+'СЕТ СН'!$F$13</f>
        <v>0</v>
      </c>
      <c r="G391" s="35">
        <f>SUMIFS(СВЦЭМ!$K$34:$K$777,СВЦЭМ!$A$34:$A$777,$A391,СВЦЭМ!$B$33:$B$776,G$366)+'СЕТ СН'!$F$13</f>
        <v>0</v>
      </c>
      <c r="H391" s="35">
        <f>SUMIFS(СВЦЭМ!$K$34:$K$777,СВЦЭМ!$A$34:$A$777,$A391,СВЦЭМ!$B$33:$B$776,H$366)+'СЕТ СН'!$F$13</f>
        <v>0</v>
      </c>
      <c r="I391" s="35">
        <f>SUMIFS(СВЦЭМ!$K$34:$K$777,СВЦЭМ!$A$34:$A$777,$A391,СВЦЭМ!$B$33:$B$776,I$366)+'СЕТ СН'!$F$13</f>
        <v>0</v>
      </c>
      <c r="J391" s="35">
        <f>SUMIFS(СВЦЭМ!$K$34:$K$777,СВЦЭМ!$A$34:$A$777,$A391,СВЦЭМ!$B$33:$B$776,J$366)+'СЕТ СН'!$F$13</f>
        <v>0</v>
      </c>
      <c r="K391" s="35">
        <f>SUMIFS(СВЦЭМ!$K$34:$K$777,СВЦЭМ!$A$34:$A$777,$A391,СВЦЭМ!$B$33:$B$776,K$366)+'СЕТ СН'!$F$13</f>
        <v>0</v>
      </c>
      <c r="L391" s="35">
        <f>SUMIFS(СВЦЭМ!$K$34:$K$777,СВЦЭМ!$A$34:$A$777,$A391,СВЦЭМ!$B$33:$B$776,L$366)+'СЕТ СН'!$F$13</f>
        <v>0</v>
      </c>
      <c r="M391" s="35">
        <f>SUMIFS(СВЦЭМ!$K$34:$K$777,СВЦЭМ!$A$34:$A$777,$A391,СВЦЭМ!$B$33:$B$776,M$366)+'СЕТ СН'!$F$13</f>
        <v>0</v>
      </c>
      <c r="N391" s="35">
        <f>SUMIFS(СВЦЭМ!$K$34:$K$777,СВЦЭМ!$A$34:$A$777,$A391,СВЦЭМ!$B$33:$B$776,N$366)+'СЕТ СН'!$F$13</f>
        <v>0</v>
      </c>
      <c r="O391" s="35">
        <f>SUMIFS(СВЦЭМ!$K$34:$K$777,СВЦЭМ!$A$34:$A$777,$A391,СВЦЭМ!$B$33:$B$776,O$366)+'СЕТ СН'!$F$13</f>
        <v>0</v>
      </c>
      <c r="P391" s="35">
        <f>SUMIFS(СВЦЭМ!$K$34:$K$777,СВЦЭМ!$A$34:$A$777,$A391,СВЦЭМ!$B$33:$B$776,P$366)+'СЕТ СН'!$F$13</f>
        <v>0</v>
      </c>
      <c r="Q391" s="35">
        <f>SUMIFS(СВЦЭМ!$K$34:$K$777,СВЦЭМ!$A$34:$A$777,$A391,СВЦЭМ!$B$33:$B$776,Q$366)+'СЕТ СН'!$F$13</f>
        <v>0</v>
      </c>
      <c r="R391" s="35">
        <f>SUMIFS(СВЦЭМ!$K$34:$K$777,СВЦЭМ!$A$34:$A$777,$A391,СВЦЭМ!$B$33:$B$776,R$366)+'СЕТ СН'!$F$13</f>
        <v>0</v>
      </c>
      <c r="S391" s="35">
        <f>SUMIFS(СВЦЭМ!$K$34:$K$777,СВЦЭМ!$A$34:$A$777,$A391,СВЦЭМ!$B$33:$B$776,S$366)+'СЕТ СН'!$F$13</f>
        <v>0</v>
      </c>
      <c r="T391" s="35">
        <f>SUMIFS(СВЦЭМ!$K$34:$K$777,СВЦЭМ!$A$34:$A$777,$A391,СВЦЭМ!$B$33:$B$776,T$366)+'СЕТ СН'!$F$13</f>
        <v>0</v>
      </c>
      <c r="U391" s="35">
        <f>SUMIFS(СВЦЭМ!$K$34:$K$777,СВЦЭМ!$A$34:$A$777,$A391,СВЦЭМ!$B$33:$B$776,U$366)+'СЕТ СН'!$F$13</f>
        <v>0</v>
      </c>
      <c r="V391" s="35">
        <f>SUMIFS(СВЦЭМ!$K$34:$K$777,СВЦЭМ!$A$34:$A$777,$A391,СВЦЭМ!$B$33:$B$776,V$366)+'СЕТ СН'!$F$13</f>
        <v>0</v>
      </c>
      <c r="W391" s="35">
        <f>SUMIFS(СВЦЭМ!$K$34:$K$777,СВЦЭМ!$A$34:$A$777,$A391,СВЦЭМ!$B$33:$B$776,W$366)+'СЕТ СН'!$F$13</f>
        <v>0</v>
      </c>
      <c r="X391" s="35">
        <f>SUMIFS(СВЦЭМ!$K$34:$K$777,СВЦЭМ!$A$34:$A$777,$A391,СВЦЭМ!$B$33:$B$776,X$366)+'СЕТ СН'!$F$13</f>
        <v>0</v>
      </c>
      <c r="Y391" s="35">
        <f>SUMIFS(СВЦЭМ!$K$34:$K$777,СВЦЭМ!$A$34:$A$777,$A391,СВЦЭМ!$B$33:$B$776,Y$366)+'СЕТ СН'!$F$13</f>
        <v>0</v>
      </c>
    </row>
    <row r="392" spans="1:26" ht="15.75" hidden="1" x14ac:dyDescent="0.2">
      <c r="A392" s="34">
        <f t="shared" si="10"/>
        <v>43611</v>
      </c>
      <c r="B392" s="35">
        <f>SUMIFS(СВЦЭМ!$K$34:$K$777,СВЦЭМ!$A$34:$A$777,$A392,СВЦЭМ!$B$33:$B$776,B$366)+'СЕТ СН'!$F$13</f>
        <v>0</v>
      </c>
      <c r="C392" s="35">
        <f>SUMIFS(СВЦЭМ!$K$34:$K$777,СВЦЭМ!$A$34:$A$777,$A392,СВЦЭМ!$B$33:$B$776,C$366)+'СЕТ СН'!$F$13</f>
        <v>0</v>
      </c>
      <c r="D392" s="35">
        <f>SUMIFS(СВЦЭМ!$K$34:$K$777,СВЦЭМ!$A$34:$A$777,$A392,СВЦЭМ!$B$33:$B$776,D$366)+'СЕТ СН'!$F$13</f>
        <v>0</v>
      </c>
      <c r="E392" s="35">
        <f>SUMIFS(СВЦЭМ!$K$34:$K$777,СВЦЭМ!$A$34:$A$777,$A392,СВЦЭМ!$B$33:$B$776,E$366)+'СЕТ СН'!$F$13</f>
        <v>0</v>
      </c>
      <c r="F392" s="35">
        <f>SUMIFS(СВЦЭМ!$K$34:$K$777,СВЦЭМ!$A$34:$A$777,$A392,СВЦЭМ!$B$33:$B$776,F$366)+'СЕТ СН'!$F$13</f>
        <v>0</v>
      </c>
      <c r="G392" s="35">
        <f>SUMIFS(СВЦЭМ!$K$34:$K$777,СВЦЭМ!$A$34:$A$777,$A392,СВЦЭМ!$B$33:$B$776,G$366)+'СЕТ СН'!$F$13</f>
        <v>0</v>
      </c>
      <c r="H392" s="35">
        <f>SUMIFS(СВЦЭМ!$K$34:$K$777,СВЦЭМ!$A$34:$A$777,$A392,СВЦЭМ!$B$33:$B$776,H$366)+'СЕТ СН'!$F$13</f>
        <v>0</v>
      </c>
      <c r="I392" s="35">
        <f>SUMIFS(СВЦЭМ!$K$34:$K$777,СВЦЭМ!$A$34:$A$777,$A392,СВЦЭМ!$B$33:$B$776,I$366)+'СЕТ СН'!$F$13</f>
        <v>0</v>
      </c>
      <c r="J392" s="35">
        <f>SUMIFS(СВЦЭМ!$K$34:$K$777,СВЦЭМ!$A$34:$A$777,$A392,СВЦЭМ!$B$33:$B$776,J$366)+'СЕТ СН'!$F$13</f>
        <v>0</v>
      </c>
      <c r="K392" s="35">
        <f>SUMIFS(СВЦЭМ!$K$34:$K$777,СВЦЭМ!$A$34:$A$777,$A392,СВЦЭМ!$B$33:$B$776,K$366)+'СЕТ СН'!$F$13</f>
        <v>0</v>
      </c>
      <c r="L392" s="35">
        <f>SUMIFS(СВЦЭМ!$K$34:$K$777,СВЦЭМ!$A$34:$A$777,$A392,СВЦЭМ!$B$33:$B$776,L$366)+'СЕТ СН'!$F$13</f>
        <v>0</v>
      </c>
      <c r="M392" s="35">
        <f>SUMIFS(СВЦЭМ!$K$34:$K$777,СВЦЭМ!$A$34:$A$777,$A392,СВЦЭМ!$B$33:$B$776,M$366)+'СЕТ СН'!$F$13</f>
        <v>0</v>
      </c>
      <c r="N392" s="35">
        <f>SUMIFS(СВЦЭМ!$K$34:$K$777,СВЦЭМ!$A$34:$A$777,$A392,СВЦЭМ!$B$33:$B$776,N$366)+'СЕТ СН'!$F$13</f>
        <v>0</v>
      </c>
      <c r="O392" s="35">
        <f>SUMIFS(СВЦЭМ!$K$34:$K$777,СВЦЭМ!$A$34:$A$777,$A392,СВЦЭМ!$B$33:$B$776,O$366)+'СЕТ СН'!$F$13</f>
        <v>0</v>
      </c>
      <c r="P392" s="35">
        <f>SUMIFS(СВЦЭМ!$K$34:$K$777,СВЦЭМ!$A$34:$A$777,$A392,СВЦЭМ!$B$33:$B$776,P$366)+'СЕТ СН'!$F$13</f>
        <v>0</v>
      </c>
      <c r="Q392" s="35">
        <f>SUMIFS(СВЦЭМ!$K$34:$K$777,СВЦЭМ!$A$34:$A$777,$A392,СВЦЭМ!$B$33:$B$776,Q$366)+'СЕТ СН'!$F$13</f>
        <v>0</v>
      </c>
      <c r="R392" s="35">
        <f>SUMIFS(СВЦЭМ!$K$34:$K$777,СВЦЭМ!$A$34:$A$777,$A392,СВЦЭМ!$B$33:$B$776,R$366)+'СЕТ СН'!$F$13</f>
        <v>0</v>
      </c>
      <c r="S392" s="35">
        <f>SUMIFS(СВЦЭМ!$K$34:$K$777,СВЦЭМ!$A$34:$A$777,$A392,СВЦЭМ!$B$33:$B$776,S$366)+'СЕТ СН'!$F$13</f>
        <v>0</v>
      </c>
      <c r="T392" s="35">
        <f>SUMIFS(СВЦЭМ!$K$34:$K$777,СВЦЭМ!$A$34:$A$777,$A392,СВЦЭМ!$B$33:$B$776,T$366)+'СЕТ СН'!$F$13</f>
        <v>0</v>
      </c>
      <c r="U392" s="35">
        <f>SUMIFS(СВЦЭМ!$K$34:$K$777,СВЦЭМ!$A$34:$A$777,$A392,СВЦЭМ!$B$33:$B$776,U$366)+'СЕТ СН'!$F$13</f>
        <v>0</v>
      </c>
      <c r="V392" s="35">
        <f>SUMIFS(СВЦЭМ!$K$34:$K$777,СВЦЭМ!$A$34:$A$777,$A392,СВЦЭМ!$B$33:$B$776,V$366)+'СЕТ СН'!$F$13</f>
        <v>0</v>
      </c>
      <c r="W392" s="35">
        <f>SUMIFS(СВЦЭМ!$K$34:$K$777,СВЦЭМ!$A$34:$A$777,$A392,СВЦЭМ!$B$33:$B$776,W$366)+'СЕТ СН'!$F$13</f>
        <v>0</v>
      </c>
      <c r="X392" s="35">
        <f>SUMIFS(СВЦЭМ!$K$34:$K$777,СВЦЭМ!$A$34:$A$777,$A392,СВЦЭМ!$B$33:$B$776,X$366)+'СЕТ СН'!$F$13</f>
        <v>0</v>
      </c>
      <c r="Y392" s="35">
        <f>SUMIFS(СВЦЭМ!$K$34:$K$777,СВЦЭМ!$A$34:$A$777,$A392,СВЦЭМ!$B$33:$B$776,Y$366)+'СЕТ СН'!$F$13</f>
        <v>0</v>
      </c>
    </row>
    <row r="393" spans="1:26" ht="15.75" hidden="1" x14ac:dyDescent="0.2">
      <c r="A393" s="34">
        <f t="shared" si="10"/>
        <v>43612</v>
      </c>
      <c r="B393" s="35">
        <f>SUMIFS(СВЦЭМ!$K$34:$K$777,СВЦЭМ!$A$34:$A$777,$A393,СВЦЭМ!$B$33:$B$776,B$366)+'СЕТ СН'!$F$13</f>
        <v>0</v>
      </c>
      <c r="C393" s="35">
        <f>SUMIFS(СВЦЭМ!$K$34:$K$777,СВЦЭМ!$A$34:$A$777,$A393,СВЦЭМ!$B$33:$B$776,C$366)+'СЕТ СН'!$F$13</f>
        <v>0</v>
      </c>
      <c r="D393" s="35">
        <f>SUMIFS(СВЦЭМ!$K$34:$K$777,СВЦЭМ!$A$34:$A$777,$A393,СВЦЭМ!$B$33:$B$776,D$366)+'СЕТ СН'!$F$13</f>
        <v>0</v>
      </c>
      <c r="E393" s="35">
        <f>SUMIFS(СВЦЭМ!$K$34:$K$777,СВЦЭМ!$A$34:$A$777,$A393,СВЦЭМ!$B$33:$B$776,E$366)+'СЕТ СН'!$F$13</f>
        <v>0</v>
      </c>
      <c r="F393" s="35">
        <f>SUMIFS(СВЦЭМ!$K$34:$K$777,СВЦЭМ!$A$34:$A$777,$A393,СВЦЭМ!$B$33:$B$776,F$366)+'СЕТ СН'!$F$13</f>
        <v>0</v>
      </c>
      <c r="G393" s="35">
        <f>SUMIFS(СВЦЭМ!$K$34:$K$777,СВЦЭМ!$A$34:$A$777,$A393,СВЦЭМ!$B$33:$B$776,G$366)+'СЕТ СН'!$F$13</f>
        <v>0</v>
      </c>
      <c r="H393" s="35">
        <f>SUMIFS(СВЦЭМ!$K$34:$K$777,СВЦЭМ!$A$34:$A$777,$A393,СВЦЭМ!$B$33:$B$776,H$366)+'СЕТ СН'!$F$13</f>
        <v>0</v>
      </c>
      <c r="I393" s="35">
        <f>SUMIFS(СВЦЭМ!$K$34:$K$777,СВЦЭМ!$A$34:$A$777,$A393,СВЦЭМ!$B$33:$B$776,I$366)+'СЕТ СН'!$F$13</f>
        <v>0</v>
      </c>
      <c r="J393" s="35">
        <f>SUMIFS(СВЦЭМ!$K$34:$K$777,СВЦЭМ!$A$34:$A$777,$A393,СВЦЭМ!$B$33:$B$776,J$366)+'СЕТ СН'!$F$13</f>
        <v>0</v>
      </c>
      <c r="K393" s="35">
        <f>SUMIFS(СВЦЭМ!$K$34:$K$777,СВЦЭМ!$A$34:$A$777,$A393,СВЦЭМ!$B$33:$B$776,K$366)+'СЕТ СН'!$F$13</f>
        <v>0</v>
      </c>
      <c r="L393" s="35">
        <f>SUMIFS(СВЦЭМ!$K$34:$K$777,СВЦЭМ!$A$34:$A$777,$A393,СВЦЭМ!$B$33:$B$776,L$366)+'СЕТ СН'!$F$13</f>
        <v>0</v>
      </c>
      <c r="M393" s="35">
        <f>SUMIFS(СВЦЭМ!$K$34:$K$777,СВЦЭМ!$A$34:$A$777,$A393,СВЦЭМ!$B$33:$B$776,M$366)+'СЕТ СН'!$F$13</f>
        <v>0</v>
      </c>
      <c r="N393" s="35">
        <f>SUMIFS(СВЦЭМ!$K$34:$K$777,СВЦЭМ!$A$34:$A$777,$A393,СВЦЭМ!$B$33:$B$776,N$366)+'СЕТ СН'!$F$13</f>
        <v>0</v>
      </c>
      <c r="O393" s="35">
        <f>SUMIFS(СВЦЭМ!$K$34:$K$777,СВЦЭМ!$A$34:$A$777,$A393,СВЦЭМ!$B$33:$B$776,O$366)+'СЕТ СН'!$F$13</f>
        <v>0</v>
      </c>
      <c r="P393" s="35">
        <f>SUMIFS(СВЦЭМ!$K$34:$K$777,СВЦЭМ!$A$34:$A$777,$A393,СВЦЭМ!$B$33:$B$776,P$366)+'СЕТ СН'!$F$13</f>
        <v>0</v>
      </c>
      <c r="Q393" s="35">
        <f>SUMIFS(СВЦЭМ!$K$34:$K$777,СВЦЭМ!$A$34:$A$777,$A393,СВЦЭМ!$B$33:$B$776,Q$366)+'СЕТ СН'!$F$13</f>
        <v>0</v>
      </c>
      <c r="R393" s="35">
        <f>SUMIFS(СВЦЭМ!$K$34:$K$777,СВЦЭМ!$A$34:$A$777,$A393,СВЦЭМ!$B$33:$B$776,R$366)+'СЕТ СН'!$F$13</f>
        <v>0</v>
      </c>
      <c r="S393" s="35">
        <f>SUMIFS(СВЦЭМ!$K$34:$K$777,СВЦЭМ!$A$34:$A$777,$A393,СВЦЭМ!$B$33:$B$776,S$366)+'СЕТ СН'!$F$13</f>
        <v>0</v>
      </c>
      <c r="T393" s="35">
        <f>SUMIFS(СВЦЭМ!$K$34:$K$777,СВЦЭМ!$A$34:$A$777,$A393,СВЦЭМ!$B$33:$B$776,T$366)+'СЕТ СН'!$F$13</f>
        <v>0</v>
      </c>
      <c r="U393" s="35">
        <f>SUMIFS(СВЦЭМ!$K$34:$K$777,СВЦЭМ!$A$34:$A$777,$A393,СВЦЭМ!$B$33:$B$776,U$366)+'СЕТ СН'!$F$13</f>
        <v>0</v>
      </c>
      <c r="V393" s="35">
        <f>SUMIFS(СВЦЭМ!$K$34:$K$777,СВЦЭМ!$A$34:$A$777,$A393,СВЦЭМ!$B$33:$B$776,V$366)+'СЕТ СН'!$F$13</f>
        <v>0</v>
      </c>
      <c r="W393" s="35">
        <f>SUMIFS(СВЦЭМ!$K$34:$K$777,СВЦЭМ!$A$34:$A$777,$A393,СВЦЭМ!$B$33:$B$776,W$366)+'СЕТ СН'!$F$13</f>
        <v>0</v>
      </c>
      <c r="X393" s="35">
        <f>SUMIFS(СВЦЭМ!$K$34:$K$777,СВЦЭМ!$A$34:$A$777,$A393,СВЦЭМ!$B$33:$B$776,X$366)+'СЕТ СН'!$F$13</f>
        <v>0</v>
      </c>
      <c r="Y393" s="35">
        <f>SUMIFS(СВЦЭМ!$K$34:$K$777,СВЦЭМ!$A$34:$A$777,$A393,СВЦЭМ!$B$33:$B$776,Y$366)+'СЕТ СН'!$F$13</f>
        <v>0</v>
      </c>
    </row>
    <row r="394" spans="1:26" ht="15.75" hidden="1" x14ac:dyDescent="0.2">
      <c r="A394" s="34">
        <f t="shared" si="10"/>
        <v>43613</v>
      </c>
      <c r="B394" s="35">
        <f>SUMIFS(СВЦЭМ!$K$34:$K$777,СВЦЭМ!$A$34:$A$777,$A394,СВЦЭМ!$B$33:$B$776,B$366)+'СЕТ СН'!$F$13</f>
        <v>0</v>
      </c>
      <c r="C394" s="35">
        <f>SUMIFS(СВЦЭМ!$K$34:$K$777,СВЦЭМ!$A$34:$A$777,$A394,СВЦЭМ!$B$33:$B$776,C$366)+'СЕТ СН'!$F$13</f>
        <v>0</v>
      </c>
      <c r="D394" s="35">
        <f>SUMIFS(СВЦЭМ!$K$34:$K$777,СВЦЭМ!$A$34:$A$777,$A394,СВЦЭМ!$B$33:$B$776,D$366)+'СЕТ СН'!$F$13</f>
        <v>0</v>
      </c>
      <c r="E394" s="35">
        <f>SUMIFS(СВЦЭМ!$K$34:$K$777,СВЦЭМ!$A$34:$A$777,$A394,СВЦЭМ!$B$33:$B$776,E$366)+'СЕТ СН'!$F$13</f>
        <v>0</v>
      </c>
      <c r="F394" s="35">
        <f>SUMIFS(СВЦЭМ!$K$34:$K$777,СВЦЭМ!$A$34:$A$777,$A394,СВЦЭМ!$B$33:$B$776,F$366)+'СЕТ СН'!$F$13</f>
        <v>0</v>
      </c>
      <c r="G394" s="35">
        <f>SUMIFS(СВЦЭМ!$K$34:$K$777,СВЦЭМ!$A$34:$A$777,$A394,СВЦЭМ!$B$33:$B$776,G$366)+'СЕТ СН'!$F$13</f>
        <v>0</v>
      </c>
      <c r="H394" s="35">
        <f>SUMIFS(СВЦЭМ!$K$34:$K$777,СВЦЭМ!$A$34:$A$777,$A394,СВЦЭМ!$B$33:$B$776,H$366)+'СЕТ СН'!$F$13</f>
        <v>0</v>
      </c>
      <c r="I394" s="35">
        <f>SUMIFS(СВЦЭМ!$K$34:$K$777,СВЦЭМ!$A$34:$A$777,$A394,СВЦЭМ!$B$33:$B$776,I$366)+'СЕТ СН'!$F$13</f>
        <v>0</v>
      </c>
      <c r="J394" s="35">
        <f>SUMIFS(СВЦЭМ!$K$34:$K$777,СВЦЭМ!$A$34:$A$777,$A394,СВЦЭМ!$B$33:$B$776,J$366)+'СЕТ СН'!$F$13</f>
        <v>0</v>
      </c>
      <c r="K394" s="35">
        <f>SUMIFS(СВЦЭМ!$K$34:$K$777,СВЦЭМ!$A$34:$A$777,$A394,СВЦЭМ!$B$33:$B$776,K$366)+'СЕТ СН'!$F$13</f>
        <v>0</v>
      </c>
      <c r="L394" s="35">
        <f>SUMIFS(СВЦЭМ!$K$34:$K$777,СВЦЭМ!$A$34:$A$777,$A394,СВЦЭМ!$B$33:$B$776,L$366)+'СЕТ СН'!$F$13</f>
        <v>0</v>
      </c>
      <c r="M394" s="35">
        <f>SUMIFS(СВЦЭМ!$K$34:$K$777,СВЦЭМ!$A$34:$A$777,$A394,СВЦЭМ!$B$33:$B$776,M$366)+'СЕТ СН'!$F$13</f>
        <v>0</v>
      </c>
      <c r="N394" s="35">
        <f>SUMIFS(СВЦЭМ!$K$34:$K$777,СВЦЭМ!$A$34:$A$777,$A394,СВЦЭМ!$B$33:$B$776,N$366)+'СЕТ СН'!$F$13</f>
        <v>0</v>
      </c>
      <c r="O394" s="35">
        <f>SUMIFS(СВЦЭМ!$K$34:$K$777,СВЦЭМ!$A$34:$A$777,$A394,СВЦЭМ!$B$33:$B$776,O$366)+'СЕТ СН'!$F$13</f>
        <v>0</v>
      </c>
      <c r="P394" s="35">
        <f>SUMIFS(СВЦЭМ!$K$34:$K$777,СВЦЭМ!$A$34:$A$777,$A394,СВЦЭМ!$B$33:$B$776,P$366)+'СЕТ СН'!$F$13</f>
        <v>0</v>
      </c>
      <c r="Q394" s="35">
        <f>SUMIFS(СВЦЭМ!$K$34:$K$777,СВЦЭМ!$A$34:$A$777,$A394,СВЦЭМ!$B$33:$B$776,Q$366)+'СЕТ СН'!$F$13</f>
        <v>0</v>
      </c>
      <c r="R394" s="35">
        <f>SUMIFS(СВЦЭМ!$K$34:$K$777,СВЦЭМ!$A$34:$A$777,$A394,СВЦЭМ!$B$33:$B$776,R$366)+'СЕТ СН'!$F$13</f>
        <v>0</v>
      </c>
      <c r="S394" s="35">
        <f>SUMIFS(СВЦЭМ!$K$34:$K$777,СВЦЭМ!$A$34:$A$777,$A394,СВЦЭМ!$B$33:$B$776,S$366)+'СЕТ СН'!$F$13</f>
        <v>0</v>
      </c>
      <c r="T394" s="35">
        <f>SUMIFS(СВЦЭМ!$K$34:$K$777,СВЦЭМ!$A$34:$A$777,$A394,СВЦЭМ!$B$33:$B$776,T$366)+'СЕТ СН'!$F$13</f>
        <v>0</v>
      </c>
      <c r="U394" s="35">
        <f>SUMIFS(СВЦЭМ!$K$34:$K$777,СВЦЭМ!$A$34:$A$777,$A394,СВЦЭМ!$B$33:$B$776,U$366)+'СЕТ СН'!$F$13</f>
        <v>0</v>
      </c>
      <c r="V394" s="35">
        <f>SUMIFS(СВЦЭМ!$K$34:$K$777,СВЦЭМ!$A$34:$A$777,$A394,СВЦЭМ!$B$33:$B$776,V$366)+'СЕТ СН'!$F$13</f>
        <v>0</v>
      </c>
      <c r="W394" s="35">
        <f>SUMIFS(СВЦЭМ!$K$34:$K$777,СВЦЭМ!$A$34:$A$777,$A394,СВЦЭМ!$B$33:$B$776,W$366)+'СЕТ СН'!$F$13</f>
        <v>0</v>
      </c>
      <c r="X394" s="35">
        <f>SUMIFS(СВЦЭМ!$K$34:$K$777,СВЦЭМ!$A$34:$A$777,$A394,СВЦЭМ!$B$33:$B$776,X$366)+'СЕТ СН'!$F$13</f>
        <v>0</v>
      </c>
      <c r="Y394" s="35">
        <f>SUMIFS(СВЦЭМ!$K$34:$K$777,СВЦЭМ!$A$34:$A$777,$A394,СВЦЭМ!$B$33:$B$776,Y$366)+'СЕТ СН'!$F$13</f>
        <v>0</v>
      </c>
    </row>
    <row r="395" spans="1:26" ht="15.75" hidden="1" x14ac:dyDescent="0.2">
      <c r="A395" s="34">
        <f t="shared" si="10"/>
        <v>43614</v>
      </c>
      <c r="B395" s="35">
        <f>SUMIFS(СВЦЭМ!$K$34:$K$777,СВЦЭМ!$A$34:$A$777,$A395,СВЦЭМ!$B$33:$B$776,B$366)+'СЕТ СН'!$F$13</f>
        <v>0</v>
      </c>
      <c r="C395" s="35">
        <f>SUMIFS(СВЦЭМ!$K$34:$K$777,СВЦЭМ!$A$34:$A$777,$A395,СВЦЭМ!$B$33:$B$776,C$366)+'СЕТ СН'!$F$13</f>
        <v>0</v>
      </c>
      <c r="D395" s="35">
        <f>SUMIFS(СВЦЭМ!$K$34:$K$777,СВЦЭМ!$A$34:$A$777,$A395,СВЦЭМ!$B$33:$B$776,D$366)+'СЕТ СН'!$F$13</f>
        <v>0</v>
      </c>
      <c r="E395" s="35">
        <f>SUMIFS(СВЦЭМ!$K$34:$K$777,СВЦЭМ!$A$34:$A$777,$A395,СВЦЭМ!$B$33:$B$776,E$366)+'СЕТ СН'!$F$13</f>
        <v>0</v>
      </c>
      <c r="F395" s="35">
        <f>SUMIFS(СВЦЭМ!$K$34:$K$777,СВЦЭМ!$A$34:$A$777,$A395,СВЦЭМ!$B$33:$B$776,F$366)+'СЕТ СН'!$F$13</f>
        <v>0</v>
      </c>
      <c r="G395" s="35">
        <f>SUMIFS(СВЦЭМ!$K$34:$K$777,СВЦЭМ!$A$34:$A$777,$A395,СВЦЭМ!$B$33:$B$776,G$366)+'СЕТ СН'!$F$13</f>
        <v>0</v>
      </c>
      <c r="H395" s="35">
        <f>SUMIFS(СВЦЭМ!$K$34:$K$777,СВЦЭМ!$A$34:$A$777,$A395,СВЦЭМ!$B$33:$B$776,H$366)+'СЕТ СН'!$F$13</f>
        <v>0</v>
      </c>
      <c r="I395" s="35">
        <f>SUMIFS(СВЦЭМ!$K$34:$K$777,СВЦЭМ!$A$34:$A$777,$A395,СВЦЭМ!$B$33:$B$776,I$366)+'СЕТ СН'!$F$13</f>
        <v>0</v>
      </c>
      <c r="J395" s="35">
        <f>SUMIFS(СВЦЭМ!$K$34:$K$777,СВЦЭМ!$A$34:$A$777,$A395,СВЦЭМ!$B$33:$B$776,J$366)+'СЕТ СН'!$F$13</f>
        <v>0</v>
      </c>
      <c r="K395" s="35">
        <f>SUMIFS(СВЦЭМ!$K$34:$K$777,СВЦЭМ!$A$34:$A$777,$A395,СВЦЭМ!$B$33:$B$776,K$366)+'СЕТ СН'!$F$13</f>
        <v>0</v>
      </c>
      <c r="L395" s="35">
        <f>SUMIFS(СВЦЭМ!$K$34:$K$777,СВЦЭМ!$A$34:$A$777,$A395,СВЦЭМ!$B$33:$B$776,L$366)+'СЕТ СН'!$F$13</f>
        <v>0</v>
      </c>
      <c r="M395" s="35">
        <f>SUMIFS(СВЦЭМ!$K$34:$K$777,СВЦЭМ!$A$34:$A$777,$A395,СВЦЭМ!$B$33:$B$776,M$366)+'СЕТ СН'!$F$13</f>
        <v>0</v>
      </c>
      <c r="N395" s="35">
        <f>SUMIFS(СВЦЭМ!$K$34:$K$777,СВЦЭМ!$A$34:$A$777,$A395,СВЦЭМ!$B$33:$B$776,N$366)+'СЕТ СН'!$F$13</f>
        <v>0</v>
      </c>
      <c r="O395" s="35">
        <f>SUMIFS(СВЦЭМ!$K$34:$K$777,СВЦЭМ!$A$34:$A$777,$A395,СВЦЭМ!$B$33:$B$776,O$366)+'СЕТ СН'!$F$13</f>
        <v>0</v>
      </c>
      <c r="P395" s="35">
        <f>SUMIFS(СВЦЭМ!$K$34:$K$777,СВЦЭМ!$A$34:$A$777,$A395,СВЦЭМ!$B$33:$B$776,P$366)+'СЕТ СН'!$F$13</f>
        <v>0</v>
      </c>
      <c r="Q395" s="35">
        <f>SUMIFS(СВЦЭМ!$K$34:$K$777,СВЦЭМ!$A$34:$A$777,$A395,СВЦЭМ!$B$33:$B$776,Q$366)+'СЕТ СН'!$F$13</f>
        <v>0</v>
      </c>
      <c r="R395" s="35">
        <f>SUMIFS(СВЦЭМ!$K$34:$K$777,СВЦЭМ!$A$34:$A$777,$A395,СВЦЭМ!$B$33:$B$776,R$366)+'СЕТ СН'!$F$13</f>
        <v>0</v>
      </c>
      <c r="S395" s="35">
        <f>SUMIFS(СВЦЭМ!$K$34:$K$777,СВЦЭМ!$A$34:$A$777,$A395,СВЦЭМ!$B$33:$B$776,S$366)+'СЕТ СН'!$F$13</f>
        <v>0</v>
      </c>
      <c r="T395" s="35">
        <f>SUMIFS(СВЦЭМ!$K$34:$K$777,СВЦЭМ!$A$34:$A$777,$A395,СВЦЭМ!$B$33:$B$776,T$366)+'СЕТ СН'!$F$13</f>
        <v>0</v>
      </c>
      <c r="U395" s="35">
        <f>SUMIFS(СВЦЭМ!$K$34:$K$777,СВЦЭМ!$A$34:$A$777,$A395,СВЦЭМ!$B$33:$B$776,U$366)+'СЕТ СН'!$F$13</f>
        <v>0</v>
      </c>
      <c r="V395" s="35">
        <f>SUMIFS(СВЦЭМ!$K$34:$K$777,СВЦЭМ!$A$34:$A$777,$A395,СВЦЭМ!$B$33:$B$776,V$366)+'СЕТ СН'!$F$13</f>
        <v>0</v>
      </c>
      <c r="W395" s="35">
        <f>SUMIFS(СВЦЭМ!$K$34:$K$777,СВЦЭМ!$A$34:$A$777,$A395,СВЦЭМ!$B$33:$B$776,W$366)+'СЕТ СН'!$F$13</f>
        <v>0</v>
      </c>
      <c r="X395" s="35">
        <f>SUMIFS(СВЦЭМ!$K$34:$K$777,СВЦЭМ!$A$34:$A$777,$A395,СВЦЭМ!$B$33:$B$776,X$366)+'СЕТ СН'!$F$13</f>
        <v>0</v>
      </c>
      <c r="Y395" s="35">
        <f>SUMIFS(СВЦЭМ!$K$34:$K$777,СВЦЭМ!$A$34:$A$777,$A395,СВЦЭМ!$B$33:$B$776,Y$366)+'СЕТ СН'!$F$13</f>
        <v>0</v>
      </c>
    </row>
    <row r="396" spans="1:26" ht="15.75" hidden="1" x14ac:dyDescent="0.2">
      <c r="A396" s="34">
        <f t="shared" si="10"/>
        <v>43615</v>
      </c>
      <c r="B396" s="35">
        <f>SUMIFS(СВЦЭМ!$K$34:$K$777,СВЦЭМ!$A$34:$A$777,$A396,СВЦЭМ!$B$33:$B$776,B$366)+'СЕТ СН'!$F$13</f>
        <v>0</v>
      </c>
      <c r="C396" s="35">
        <f>SUMIFS(СВЦЭМ!$K$34:$K$777,СВЦЭМ!$A$34:$A$777,$A396,СВЦЭМ!$B$33:$B$776,C$366)+'СЕТ СН'!$F$13</f>
        <v>0</v>
      </c>
      <c r="D396" s="35">
        <f>SUMIFS(СВЦЭМ!$K$34:$K$777,СВЦЭМ!$A$34:$A$777,$A396,СВЦЭМ!$B$33:$B$776,D$366)+'СЕТ СН'!$F$13</f>
        <v>0</v>
      </c>
      <c r="E396" s="35">
        <f>SUMIFS(СВЦЭМ!$K$34:$K$777,СВЦЭМ!$A$34:$A$777,$A396,СВЦЭМ!$B$33:$B$776,E$366)+'СЕТ СН'!$F$13</f>
        <v>0</v>
      </c>
      <c r="F396" s="35">
        <f>SUMIFS(СВЦЭМ!$K$34:$K$777,СВЦЭМ!$A$34:$A$777,$A396,СВЦЭМ!$B$33:$B$776,F$366)+'СЕТ СН'!$F$13</f>
        <v>0</v>
      </c>
      <c r="G396" s="35">
        <f>SUMIFS(СВЦЭМ!$K$34:$K$777,СВЦЭМ!$A$34:$A$777,$A396,СВЦЭМ!$B$33:$B$776,G$366)+'СЕТ СН'!$F$13</f>
        <v>0</v>
      </c>
      <c r="H396" s="35">
        <f>SUMIFS(СВЦЭМ!$K$34:$K$777,СВЦЭМ!$A$34:$A$777,$A396,СВЦЭМ!$B$33:$B$776,H$366)+'СЕТ СН'!$F$13</f>
        <v>0</v>
      </c>
      <c r="I396" s="35">
        <f>SUMIFS(СВЦЭМ!$K$34:$K$777,СВЦЭМ!$A$34:$A$777,$A396,СВЦЭМ!$B$33:$B$776,I$366)+'СЕТ СН'!$F$13</f>
        <v>0</v>
      </c>
      <c r="J396" s="35">
        <f>SUMIFS(СВЦЭМ!$K$34:$K$777,СВЦЭМ!$A$34:$A$777,$A396,СВЦЭМ!$B$33:$B$776,J$366)+'СЕТ СН'!$F$13</f>
        <v>0</v>
      </c>
      <c r="K396" s="35">
        <f>SUMIFS(СВЦЭМ!$K$34:$K$777,СВЦЭМ!$A$34:$A$777,$A396,СВЦЭМ!$B$33:$B$776,K$366)+'СЕТ СН'!$F$13</f>
        <v>0</v>
      </c>
      <c r="L396" s="35">
        <f>SUMIFS(СВЦЭМ!$K$34:$K$777,СВЦЭМ!$A$34:$A$777,$A396,СВЦЭМ!$B$33:$B$776,L$366)+'СЕТ СН'!$F$13</f>
        <v>0</v>
      </c>
      <c r="M396" s="35">
        <f>SUMIFS(СВЦЭМ!$K$34:$K$777,СВЦЭМ!$A$34:$A$777,$A396,СВЦЭМ!$B$33:$B$776,M$366)+'СЕТ СН'!$F$13</f>
        <v>0</v>
      </c>
      <c r="N396" s="35">
        <f>SUMIFS(СВЦЭМ!$K$34:$K$777,СВЦЭМ!$A$34:$A$777,$A396,СВЦЭМ!$B$33:$B$776,N$366)+'СЕТ СН'!$F$13</f>
        <v>0</v>
      </c>
      <c r="O396" s="35">
        <f>SUMIFS(СВЦЭМ!$K$34:$K$777,СВЦЭМ!$A$34:$A$777,$A396,СВЦЭМ!$B$33:$B$776,O$366)+'СЕТ СН'!$F$13</f>
        <v>0</v>
      </c>
      <c r="P396" s="35">
        <f>SUMIFS(СВЦЭМ!$K$34:$K$777,СВЦЭМ!$A$34:$A$777,$A396,СВЦЭМ!$B$33:$B$776,P$366)+'СЕТ СН'!$F$13</f>
        <v>0</v>
      </c>
      <c r="Q396" s="35">
        <f>SUMIFS(СВЦЭМ!$K$34:$K$777,СВЦЭМ!$A$34:$A$777,$A396,СВЦЭМ!$B$33:$B$776,Q$366)+'СЕТ СН'!$F$13</f>
        <v>0</v>
      </c>
      <c r="R396" s="35">
        <f>SUMIFS(СВЦЭМ!$K$34:$K$777,СВЦЭМ!$A$34:$A$777,$A396,СВЦЭМ!$B$33:$B$776,R$366)+'СЕТ СН'!$F$13</f>
        <v>0</v>
      </c>
      <c r="S396" s="35">
        <f>SUMIFS(СВЦЭМ!$K$34:$K$777,СВЦЭМ!$A$34:$A$777,$A396,СВЦЭМ!$B$33:$B$776,S$366)+'СЕТ СН'!$F$13</f>
        <v>0</v>
      </c>
      <c r="T396" s="35">
        <f>SUMIFS(СВЦЭМ!$K$34:$K$777,СВЦЭМ!$A$34:$A$777,$A396,СВЦЭМ!$B$33:$B$776,T$366)+'СЕТ СН'!$F$13</f>
        <v>0</v>
      </c>
      <c r="U396" s="35">
        <f>SUMIFS(СВЦЭМ!$K$34:$K$777,СВЦЭМ!$A$34:$A$777,$A396,СВЦЭМ!$B$33:$B$776,U$366)+'СЕТ СН'!$F$13</f>
        <v>0</v>
      </c>
      <c r="V396" s="35">
        <f>SUMIFS(СВЦЭМ!$K$34:$K$777,СВЦЭМ!$A$34:$A$777,$A396,СВЦЭМ!$B$33:$B$776,V$366)+'СЕТ СН'!$F$13</f>
        <v>0</v>
      </c>
      <c r="W396" s="35">
        <f>SUMIFS(СВЦЭМ!$K$34:$K$777,СВЦЭМ!$A$34:$A$777,$A396,СВЦЭМ!$B$33:$B$776,W$366)+'СЕТ СН'!$F$13</f>
        <v>0</v>
      </c>
      <c r="X396" s="35">
        <f>SUMIFS(СВЦЭМ!$K$34:$K$777,СВЦЭМ!$A$34:$A$777,$A396,СВЦЭМ!$B$33:$B$776,X$366)+'СЕТ СН'!$F$13</f>
        <v>0</v>
      </c>
      <c r="Y396" s="35">
        <f>SUMIFS(СВЦЭМ!$K$34:$K$777,СВЦЭМ!$A$34:$A$777,$A396,СВЦЭМ!$B$33:$B$776,Y$366)+'СЕТ СН'!$F$13</f>
        <v>0</v>
      </c>
    </row>
    <row r="397" spans="1:26" ht="15.75" hidden="1" x14ac:dyDescent="0.2">
      <c r="A397" s="34">
        <f t="shared" si="10"/>
        <v>43616</v>
      </c>
      <c r="B397" s="35">
        <f>SUMIFS(СВЦЭМ!$K$34:$K$777,СВЦЭМ!$A$34:$A$777,$A397,СВЦЭМ!$B$33:$B$776,B$366)+'СЕТ СН'!$F$13</f>
        <v>0</v>
      </c>
      <c r="C397" s="35">
        <f>SUMIFS(СВЦЭМ!$K$34:$K$777,СВЦЭМ!$A$34:$A$777,$A397,СВЦЭМ!$B$33:$B$776,C$366)+'СЕТ СН'!$F$13</f>
        <v>0</v>
      </c>
      <c r="D397" s="35">
        <f>SUMIFS(СВЦЭМ!$K$34:$K$777,СВЦЭМ!$A$34:$A$777,$A397,СВЦЭМ!$B$33:$B$776,D$366)+'СЕТ СН'!$F$13</f>
        <v>0</v>
      </c>
      <c r="E397" s="35">
        <f>SUMIFS(СВЦЭМ!$K$34:$K$777,СВЦЭМ!$A$34:$A$777,$A397,СВЦЭМ!$B$33:$B$776,E$366)+'СЕТ СН'!$F$13</f>
        <v>0</v>
      </c>
      <c r="F397" s="35">
        <f>SUMIFS(СВЦЭМ!$K$34:$K$777,СВЦЭМ!$A$34:$A$777,$A397,СВЦЭМ!$B$33:$B$776,F$366)+'СЕТ СН'!$F$13</f>
        <v>0</v>
      </c>
      <c r="G397" s="35">
        <f>SUMIFS(СВЦЭМ!$K$34:$K$777,СВЦЭМ!$A$34:$A$777,$A397,СВЦЭМ!$B$33:$B$776,G$366)+'СЕТ СН'!$F$13</f>
        <v>0</v>
      </c>
      <c r="H397" s="35">
        <f>SUMIFS(СВЦЭМ!$K$34:$K$777,СВЦЭМ!$A$34:$A$777,$A397,СВЦЭМ!$B$33:$B$776,H$366)+'СЕТ СН'!$F$13</f>
        <v>0</v>
      </c>
      <c r="I397" s="35">
        <f>SUMIFS(СВЦЭМ!$K$34:$K$777,СВЦЭМ!$A$34:$A$777,$A397,СВЦЭМ!$B$33:$B$776,I$366)+'СЕТ СН'!$F$13</f>
        <v>0</v>
      </c>
      <c r="J397" s="35">
        <f>SUMIFS(СВЦЭМ!$K$34:$K$777,СВЦЭМ!$A$34:$A$777,$A397,СВЦЭМ!$B$33:$B$776,J$366)+'СЕТ СН'!$F$13</f>
        <v>0</v>
      </c>
      <c r="K397" s="35">
        <f>SUMIFS(СВЦЭМ!$K$34:$K$777,СВЦЭМ!$A$34:$A$777,$A397,СВЦЭМ!$B$33:$B$776,K$366)+'СЕТ СН'!$F$13</f>
        <v>0</v>
      </c>
      <c r="L397" s="35">
        <f>SUMIFS(СВЦЭМ!$K$34:$K$777,СВЦЭМ!$A$34:$A$777,$A397,СВЦЭМ!$B$33:$B$776,L$366)+'СЕТ СН'!$F$13</f>
        <v>0</v>
      </c>
      <c r="M397" s="35">
        <f>SUMIFS(СВЦЭМ!$K$34:$K$777,СВЦЭМ!$A$34:$A$777,$A397,СВЦЭМ!$B$33:$B$776,M$366)+'СЕТ СН'!$F$13</f>
        <v>0</v>
      </c>
      <c r="N397" s="35">
        <f>SUMIFS(СВЦЭМ!$K$34:$K$777,СВЦЭМ!$A$34:$A$777,$A397,СВЦЭМ!$B$33:$B$776,N$366)+'СЕТ СН'!$F$13</f>
        <v>0</v>
      </c>
      <c r="O397" s="35">
        <f>SUMIFS(СВЦЭМ!$K$34:$K$777,СВЦЭМ!$A$34:$A$777,$A397,СВЦЭМ!$B$33:$B$776,O$366)+'СЕТ СН'!$F$13</f>
        <v>0</v>
      </c>
      <c r="P397" s="35">
        <f>SUMIFS(СВЦЭМ!$K$34:$K$777,СВЦЭМ!$A$34:$A$777,$A397,СВЦЭМ!$B$33:$B$776,P$366)+'СЕТ СН'!$F$13</f>
        <v>0</v>
      </c>
      <c r="Q397" s="35">
        <f>SUMIFS(СВЦЭМ!$K$34:$K$777,СВЦЭМ!$A$34:$A$777,$A397,СВЦЭМ!$B$33:$B$776,Q$366)+'СЕТ СН'!$F$13</f>
        <v>0</v>
      </c>
      <c r="R397" s="35">
        <f>SUMIFS(СВЦЭМ!$K$34:$K$777,СВЦЭМ!$A$34:$A$777,$A397,СВЦЭМ!$B$33:$B$776,R$366)+'СЕТ СН'!$F$13</f>
        <v>0</v>
      </c>
      <c r="S397" s="35">
        <f>SUMIFS(СВЦЭМ!$K$34:$K$777,СВЦЭМ!$A$34:$A$777,$A397,СВЦЭМ!$B$33:$B$776,S$366)+'СЕТ СН'!$F$13</f>
        <v>0</v>
      </c>
      <c r="T397" s="35">
        <f>SUMIFS(СВЦЭМ!$K$34:$K$777,СВЦЭМ!$A$34:$A$777,$A397,СВЦЭМ!$B$33:$B$776,T$366)+'СЕТ СН'!$F$13</f>
        <v>0</v>
      </c>
      <c r="U397" s="35">
        <f>SUMIFS(СВЦЭМ!$K$34:$K$777,СВЦЭМ!$A$34:$A$777,$A397,СВЦЭМ!$B$33:$B$776,U$366)+'СЕТ СН'!$F$13</f>
        <v>0</v>
      </c>
      <c r="V397" s="35">
        <f>SUMIFS(СВЦЭМ!$K$34:$K$777,СВЦЭМ!$A$34:$A$777,$A397,СВЦЭМ!$B$33:$B$776,V$366)+'СЕТ СН'!$F$13</f>
        <v>0</v>
      </c>
      <c r="W397" s="35">
        <f>SUMIFS(СВЦЭМ!$K$34:$K$777,СВЦЭМ!$A$34:$A$777,$A397,СВЦЭМ!$B$33:$B$776,W$366)+'СЕТ СН'!$F$13</f>
        <v>0</v>
      </c>
      <c r="X397" s="35">
        <f>SUMIFS(СВЦЭМ!$K$34:$K$777,СВЦЭМ!$A$34:$A$777,$A397,СВЦЭМ!$B$33:$B$776,X$366)+'СЕТ СН'!$F$13</f>
        <v>0</v>
      </c>
      <c r="Y397" s="35">
        <f>SUMIFS(СВЦЭМ!$K$34:$K$777,СВЦЭМ!$A$34:$A$777,$A397,СВЦЭМ!$B$33:$B$776,Y$366)+'СЕТ СН'!$F$13</f>
        <v>0</v>
      </c>
    </row>
    <row r="398" spans="1:26" ht="15.75" hidden="1" x14ac:dyDescent="0.2">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spans="1:26" ht="12.75" hidden="1" customHeight="1" x14ac:dyDescent="0.2">
      <c r="A399" s="130" t="s">
        <v>7</v>
      </c>
      <c r="B399" s="124" t="s">
        <v>121</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31"/>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5" customFormat="1" ht="12.75" hidden="1" customHeight="1" x14ac:dyDescent="0.2">
      <c r="A401" s="132"/>
      <c r="B401" s="33">
        <v>1</v>
      </c>
      <c r="C401" s="33">
        <v>2</v>
      </c>
      <c r="D401" s="33">
        <v>3</v>
      </c>
      <c r="E401" s="33">
        <v>4</v>
      </c>
      <c r="F401" s="33">
        <v>5</v>
      </c>
      <c r="G401" s="33">
        <v>6</v>
      </c>
      <c r="H401" s="33">
        <v>7</v>
      </c>
      <c r="I401" s="33">
        <v>8</v>
      </c>
      <c r="J401" s="33">
        <v>9</v>
      </c>
      <c r="K401" s="33">
        <v>10</v>
      </c>
      <c r="L401" s="33">
        <v>11</v>
      </c>
      <c r="M401" s="33">
        <v>12</v>
      </c>
      <c r="N401" s="33">
        <v>13</v>
      </c>
      <c r="O401" s="33">
        <v>14</v>
      </c>
      <c r="P401" s="33">
        <v>15</v>
      </c>
      <c r="Q401" s="33">
        <v>16</v>
      </c>
      <c r="R401" s="33">
        <v>17</v>
      </c>
      <c r="S401" s="33">
        <v>18</v>
      </c>
      <c r="T401" s="33">
        <v>19</v>
      </c>
      <c r="U401" s="33">
        <v>20</v>
      </c>
      <c r="V401" s="33">
        <v>21</v>
      </c>
      <c r="W401" s="33">
        <v>22</v>
      </c>
      <c r="X401" s="33">
        <v>23</v>
      </c>
      <c r="Y401" s="33">
        <v>24</v>
      </c>
    </row>
    <row r="402" spans="1:27" ht="15.75" hidden="1" customHeight="1" x14ac:dyDescent="0.2">
      <c r="A402" s="34" t="str">
        <f>A367</f>
        <v>01.05.2019</v>
      </c>
      <c r="B402" s="35">
        <f>SUMIFS(СВЦЭМ!$L$34:$L$777,СВЦЭМ!$A$34:$A$777,$A402,СВЦЭМ!$B$33:$B$776,B$401)+'СЕТ СН'!$F$13</f>
        <v>0</v>
      </c>
      <c r="C402" s="35">
        <f>SUMIFS(СВЦЭМ!$L$34:$L$777,СВЦЭМ!$A$34:$A$777,$A402,СВЦЭМ!$B$33:$B$776,C$401)+'СЕТ СН'!$F$13</f>
        <v>0</v>
      </c>
      <c r="D402" s="35">
        <f>SUMIFS(СВЦЭМ!$L$34:$L$777,СВЦЭМ!$A$34:$A$777,$A402,СВЦЭМ!$B$33:$B$776,D$401)+'СЕТ СН'!$F$13</f>
        <v>0</v>
      </c>
      <c r="E402" s="35">
        <f>SUMIFS(СВЦЭМ!$L$34:$L$777,СВЦЭМ!$A$34:$A$777,$A402,СВЦЭМ!$B$33:$B$776,E$401)+'СЕТ СН'!$F$13</f>
        <v>0</v>
      </c>
      <c r="F402" s="35">
        <f>SUMIFS(СВЦЭМ!$L$34:$L$777,СВЦЭМ!$A$34:$A$777,$A402,СВЦЭМ!$B$33:$B$776,F$401)+'СЕТ СН'!$F$13</f>
        <v>0</v>
      </c>
      <c r="G402" s="35">
        <f>SUMIFS(СВЦЭМ!$L$34:$L$777,СВЦЭМ!$A$34:$A$777,$A402,СВЦЭМ!$B$33:$B$776,G$401)+'СЕТ СН'!$F$13</f>
        <v>0</v>
      </c>
      <c r="H402" s="35">
        <f>SUMIFS(СВЦЭМ!$L$34:$L$777,СВЦЭМ!$A$34:$A$777,$A402,СВЦЭМ!$B$33:$B$776,H$401)+'СЕТ СН'!$F$13</f>
        <v>0</v>
      </c>
      <c r="I402" s="35">
        <f>SUMIFS(СВЦЭМ!$L$34:$L$777,СВЦЭМ!$A$34:$A$777,$A402,СВЦЭМ!$B$33:$B$776,I$401)+'СЕТ СН'!$F$13</f>
        <v>0</v>
      </c>
      <c r="J402" s="35">
        <f>SUMIFS(СВЦЭМ!$L$34:$L$777,СВЦЭМ!$A$34:$A$777,$A402,СВЦЭМ!$B$33:$B$776,J$401)+'СЕТ СН'!$F$13</f>
        <v>0</v>
      </c>
      <c r="K402" s="35">
        <f>SUMIFS(СВЦЭМ!$L$34:$L$777,СВЦЭМ!$A$34:$A$777,$A402,СВЦЭМ!$B$33:$B$776,K$401)+'СЕТ СН'!$F$13</f>
        <v>0</v>
      </c>
      <c r="L402" s="35">
        <f>SUMIFS(СВЦЭМ!$L$34:$L$777,СВЦЭМ!$A$34:$A$777,$A402,СВЦЭМ!$B$33:$B$776,L$401)+'СЕТ СН'!$F$13</f>
        <v>0</v>
      </c>
      <c r="M402" s="35">
        <f>SUMIFS(СВЦЭМ!$L$34:$L$777,СВЦЭМ!$A$34:$A$777,$A402,СВЦЭМ!$B$33:$B$776,M$401)+'СЕТ СН'!$F$13</f>
        <v>0</v>
      </c>
      <c r="N402" s="35">
        <f>SUMIFS(СВЦЭМ!$L$34:$L$777,СВЦЭМ!$A$34:$A$777,$A402,СВЦЭМ!$B$33:$B$776,N$401)+'СЕТ СН'!$F$13</f>
        <v>0</v>
      </c>
      <c r="O402" s="35">
        <f>SUMIFS(СВЦЭМ!$L$34:$L$777,СВЦЭМ!$A$34:$A$777,$A402,СВЦЭМ!$B$33:$B$776,O$401)+'СЕТ СН'!$F$13</f>
        <v>0</v>
      </c>
      <c r="P402" s="35">
        <f>SUMIFS(СВЦЭМ!$L$34:$L$777,СВЦЭМ!$A$34:$A$777,$A402,СВЦЭМ!$B$33:$B$776,P$401)+'СЕТ СН'!$F$13</f>
        <v>0</v>
      </c>
      <c r="Q402" s="35">
        <f>SUMIFS(СВЦЭМ!$L$34:$L$777,СВЦЭМ!$A$34:$A$777,$A402,СВЦЭМ!$B$33:$B$776,Q$401)+'СЕТ СН'!$F$13</f>
        <v>0</v>
      </c>
      <c r="R402" s="35">
        <f>SUMIFS(СВЦЭМ!$L$34:$L$777,СВЦЭМ!$A$34:$A$777,$A402,СВЦЭМ!$B$33:$B$776,R$401)+'СЕТ СН'!$F$13</f>
        <v>0</v>
      </c>
      <c r="S402" s="35">
        <f>SUMIFS(СВЦЭМ!$L$34:$L$777,СВЦЭМ!$A$34:$A$777,$A402,СВЦЭМ!$B$33:$B$776,S$401)+'СЕТ СН'!$F$13</f>
        <v>0</v>
      </c>
      <c r="T402" s="35">
        <f>SUMIFS(СВЦЭМ!$L$34:$L$777,СВЦЭМ!$A$34:$A$777,$A402,СВЦЭМ!$B$33:$B$776,T$401)+'СЕТ СН'!$F$13</f>
        <v>0</v>
      </c>
      <c r="U402" s="35">
        <f>SUMIFS(СВЦЭМ!$L$34:$L$777,СВЦЭМ!$A$34:$A$777,$A402,СВЦЭМ!$B$33:$B$776,U$401)+'СЕТ СН'!$F$13</f>
        <v>0</v>
      </c>
      <c r="V402" s="35">
        <f>SUMIFS(СВЦЭМ!$L$34:$L$777,СВЦЭМ!$A$34:$A$777,$A402,СВЦЭМ!$B$33:$B$776,V$401)+'СЕТ СН'!$F$13</f>
        <v>0</v>
      </c>
      <c r="W402" s="35">
        <f>SUMIFS(СВЦЭМ!$L$34:$L$777,СВЦЭМ!$A$34:$A$777,$A402,СВЦЭМ!$B$33:$B$776,W$401)+'СЕТ СН'!$F$13</f>
        <v>0</v>
      </c>
      <c r="X402" s="35">
        <f>SUMIFS(СВЦЭМ!$L$34:$L$777,СВЦЭМ!$A$34:$A$777,$A402,СВЦЭМ!$B$33:$B$776,X$401)+'СЕТ СН'!$F$13</f>
        <v>0</v>
      </c>
      <c r="Y402" s="35">
        <f>SUMIFS(СВЦЭМ!$L$34:$L$777,СВЦЭМ!$A$34:$A$777,$A402,СВЦЭМ!$B$33:$B$776,Y$401)+'СЕТ СН'!$F$13</f>
        <v>0</v>
      </c>
      <c r="AA402" s="44"/>
    </row>
    <row r="403" spans="1:27" ht="15.75" hidden="1" x14ac:dyDescent="0.2">
      <c r="A403" s="34">
        <f>A402+1</f>
        <v>43587</v>
      </c>
      <c r="B403" s="35">
        <f>SUMIFS(СВЦЭМ!$L$34:$L$777,СВЦЭМ!$A$34:$A$777,$A403,СВЦЭМ!$B$33:$B$776,B$401)+'СЕТ СН'!$F$13</f>
        <v>0</v>
      </c>
      <c r="C403" s="35">
        <f>SUMIFS(СВЦЭМ!$L$34:$L$777,СВЦЭМ!$A$34:$A$777,$A403,СВЦЭМ!$B$33:$B$776,C$401)+'СЕТ СН'!$F$13</f>
        <v>0</v>
      </c>
      <c r="D403" s="35">
        <f>SUMIFS(СВЦЭМ!$L$34:$L$777,СВЦЭМ!$A$34:$A$777,$A403,СВЦЭМ!$B$33:$B$776,D$401)+'СЕТ СН'!$F$13</f>
        <v>0</v>
      </c>
      <c r="E403" s="35">
        <f>SUMIFS(СВЦЭМ!$L$34:$L$777,СВЦЭМ!$A$34:$A$777,$A403,СВЦЭМ!$B$33:$B$776,E$401)+'СЕТ СН'!$F$13</f>
        <v>0</v>
      </c>
      <c r="F403" s="35">
        <f>SUMIFS(СВЦЭМ!$L$34:$L$777,СВЦЭМ!$A$34:$A$777,$A403,СВЦЭМ!$B$33:$B$776,F$401)+'СЕТ СН'!$F$13</f>
        <v>0</v>
      </c>
      <c r="G403" s="35">
        <f>SUMIFS(СВЦЭМ!$L$34:$L$777,СВЦЭМ!$A$34:$A$777,$A403,СВЦЭМ!$B$33:$B$776,G$401)+'СЕТ СН'!$F$13</f>
        <v>0</v>
      </c>
      <c r="H403" s="35">
        <f>SUMIFS(СВЦЭМ!$L$34:$L$777,СВЦЭМ!$A$34:$A$777,$A403,СВЦЭМ!$B$33:$B$776,H$401)+'СЕТ СН'!$F$13</f>
        <v>0</v>
      </c>
      <c r="I403" s="35">
        <f>SUMIFS(СВЦЭМ!$L$34:$L$777,СВЦЭМ!$A$34:$A$777,$A403,СВЦЭМ!$B$33:$B$776,I$401)+'СЕТ СН'!$F$13</f>
        <v>0</v>
      </c>
      <c r="J403" s="35">
        <f>SUMIFS(СВЦЭМ!$L$34:$L$777,СВЦЭМ!$A$34:$A$777,$A403,СВЦЭМ!$B$33:$B$776,J$401)+'СЕТ СН'!$F$13</f>
        <v>0</v>
      </c>
      <c r="K403" s="35">
        <f>SUMIFS(СВЦЭМ!$L$34:$L$777,СВЦЭМ!$A$34:$A$777,$A403,СВЦЭМ!$B$33:$B$776,K$401)+'СЕТ СН'!$F$13</f>
        <v>0</v>
      </c>
      <c r="L403" s="35">
        <f>SUMIFS(СВЦЭМ!$L$34:$L$777,СВЦЭМ!$A$34:$A$777,$A403,СВЦЭМ!$B$33:$B$776,L$401)+'СЕТ СН'!$F$13</f>
        <v>0</v>
      </c>
      <c r="M403" s="35">
        <f>SUMIFS(СВЦЭМ!$L$34:$L$777,СВЦЭМ!$A$34:$A$777,$A403,СВЦЭМ!$B$33:$B$776,M$401)+'СЕТ СН'!$F$13</f>
        <v>0</v>
      </c>
      <c r="N403" s="35">
        <f>SUMIFS(СВЦЭМ!$L$34:$L$777,СВЦЭМ!$A$34:$A$777,$A403,СВЦЭМ!$B$33:$B$776,N$401)+'СЕТ СН'!$F$13</f>
        <v>0</v>
      </c>
      <c r="O403" s="35">
        <f>SUMIFS(СВЦЭМ!$L$34:$L$777,СВЦЭМ!$A$34:$A$777,$A403,СВЦЭМ!$B$33:$B$776,O$401)+'СЕТ СН'!$F$13</f>
        <v>0</v>
      </c>
      <c r="P403" s="35">
        <f>SUMIFS(СВЦЭМ!$L$34:$L$777,СВЦЭМ!$A$34:$A$777,$A403,СВЦЭМ!$B$33:$B$776,P$401)+'СЕТ СН'!$F$13</f>
        <v>0</v>
      </c>
      <c r="Q403" s="35">
        <f>SUMIFS(СВЦЭМ!$L$34:$L$777,СВЦЭМ!$A$34:$A$777,$A403,СВЦЭМ!$B$33:$B$776,Q$401)+'СЕТ СН'!$F$13</f>
        <v>0</v>
      </c>
      <c r="R403" s="35">
        <f>SUMIFS(СВЦЭМ!$L$34:$L$777,СВЦЭМ!$A$34:$A$777,$A403,СВЦЭМ!$B$33:$B$776,R$401)+'СЕТ СН'!$F$13</f>
        <v>0</v>
      </c>
      <c r="S403" s="35">
        <f>SUMIFS(СВЦЭМ!$L$34:$L$777,СВЦЭМ!$A$34:$A$777,$A403,СВЦЭМ!$B$33:$B$776,S$401)+'СЕТ СН'!$F$13</f>
        <v>0</v>
      </c>
      <c r="T403" s="35">
        <f>SUMIFS(СВЦЭМ!$L$34:$L$777,СВЦЭМ!$A$34:$A$777,$A403,СВЦЭМ!$B$33:$B$776,T$401)+'СЕТ СН'!$F$13</f>
        <v>0</v>
      </c>
      <c r="U403" s="35">
        <f>SUMIFS(СВЦЭМ!$L$34:$L$777,СВЦЭМ!$A$34:$A$777,$A403,СВЦЭМ!$B$33:$B$776,U$401)+'СЕТ СН'!$F$13</f>
        <v>0</v>
      </c>
      <c r="V403" s="35">
        <f>SUMIFS(СВЦЭМ!$L$34:$L$777,СВЦЭМ!$A$34:$A$777,$A403,СВЦЭМ!$B$33:$B$776,V$401)+'СЕТ СН'!$F$13</f>
        <v>0</v>
      </c>
      <c r="W403" s="35">
        <f>SUMIFS(СВЦЭМ!$L$34:$L$777,СВЦЭМ!$A$34:$A$777,$A403,СВЦЭМ!$B$33:$B$776,W$401)+'СЕТ СН'!$F$13</f>
        <v>0</v>
      </c>
      <c r="X403" s="35">
        <f>SUMIFS(СВЦЭМ!$L$34:$L$777,СВЦЭМ!$A$34:$A$777,$A403,СВЦЭМ!$B$33:$B$776,X$401)+'СЕТ СН'!$F$13</f>
        <v>0</v>
      </c>
      <c r="Y403" s="35">
        <f>SUMIFS(СВЦЭМ!$L$34:$L$777,СВЦЭМ!$A$34:$A$777,$A403,СВЦЭМ!$B$33:$B$776,Y$401)+'СЕТ СН'!$F$13</f>
        <v>0</v>
      </c>
    </row>
    <row r="404" spans="1:27" ht="15.75" hidden="1" x14ac:dyDescent="0.2">
      <c r="A404" s="34">
        <f t="shared" ref="A404:A432" si="11">A403+1</f>
        <v>43588</v>
      </c>
      <c r="B404" s="35">
        <f>SUMIFS(СВЦЭМ!$L$34:$L$777,СВЦЭМ!$A$34:$A$777,$A404,СВЦЭМ!$B$33:$B$776,B$401)+'СЕТ СН'!$F$13</f>
        <v>0</v>
      </c>
      <c r="C404" s="35">
        <f>SUMIFS(СВЦЭМ!$L$34:$L$777,СВЦЭМ!$A$34:$A$777,$A404,СВЦЭМ!$B$33:$B$776,C$401)+'СЕТ СН'!$F$13</f>
        <v>0</v>
      </c>
      <c r="D404" s="35">
        <f>SUMIFS(СВЦЭМ!$L$34:$L$777,СВЦЭМ!$A$34:$A$777,$A404,СВЦЭМ!$B$33:$B$776,D$401)+'СЕТ СН'!$F$13</f>
        <v>0</v>
      </c>
      <c r="E404" s="35">
        <f>SUMIFS(СВЦЭМ!$L$34:$L$777,СВЦЭМ!$A$34:$A$777,$A404,СВЦЭМ!$B$33:$B$776,E$401)+'СЕТ СН'!$F$13</f>
        <v>0</v>
      </c>
      <c r="F404" s="35">
        <f>SUMIFS(СВЦЭМ!$L$34:$L$777,СВЦЭМ!$A$34:$A$777,$A404,СВЦЭМ!$B$33:$B$776,F$401)+'СЕТ СН'!$F$13</f>
        <v>0</v>
      </c>
      <c r="G404" s="35">
        <f>SUMIFS(СВЦЭМ!$L$34:$L$777,СВЦЭМ!$A$34:$A$777,$A404,СВЦЭМ!$B$33:$B$776,G$401)+'СЕТ СН'!$F$13</f>
        <v>0</v>
      </c>
      <c r="H404" s="35">
        <f>SUMIFS(СВЦЭМ!$L$34:$L$777,СВЦЭМ!$A$34:$A$777,$A404,СВЦЭМ!$B$33:$B$776,H$401)+'СЕТ СН'!$F$13</f>
        <v>0</v>
      </c>
      <c r="I404" s="35">
        <f>SUMIFS(СВЦЭМ!$L$34:$L$777,СВЦЭМ!$A$34:$A$777,$A404,СВЦЭМ!$B$33:$B$776,I$401)+'СЕТ СН'!$F$13</f>
        <v>0</v>
      </c>
      <c r="J404" s="35">
        <f>SUMIFS(СВЦЭМ!$L$34:$L$777,СВЦЭМ!$A$34:$A$777,$A404,СВЦЭМ!$B$33:$B$776,J$401)+'СЕТ СН'!$F$13</f>
        <v>0</v>
      </c>
      <c r="K404" s="35">
        <f>SUMIFS(СВЦЭМ!$L$34:$L$777,СВЦЭМ!$A$34:$A$777,$A404,СВЦЭМ!$B$33:$B$776,K$401)+'СЕТ СН'!$F$13</f>
        <v>0</v>
      </c>
      <c r="L404" s="35">
        <f>SUMIFS(СВЦЭМ!$L$34:$L$777,СВЦЭМ!$A$34:$A$777,$A404,СВЦЭМ!$B$33:$B$776,L$401)+'СЕТ СН'!$F$13</f>
        <v>0</v>
      </c>
      <c r="M404" s="35">
        <f>SUMIFS(СВЦЭМ!$L$34:$L$777,СВЦЭМ!$A$34:$A$777,$A404,СВЦЭМ!$B$33:$B$776,M$401)+'СЕТ СН'!$F$13</f>
        <v>0</v>
      </c>
      <c r="N404" s="35">
        <f>SUMIFS(СВЦЭМ!$L$34:$L$777,СВЦЭМ!$A$34:$A$777,$A404,СВЦЭМ!$B$33:$B$776,N$401)+'СЕТ СН'!$F$13</f>
        <v>0</v>
      </c>
      <c r="O404" s="35">
        <f>SUMIFS(СВЦЭМ!$L$34:$L$777,СВЦЭМ!$A$34:$A$777,$A404,СВЦЭМ!$B$33:$B$776,O$401)+'СЕТ СН'!$F$13</f>
        <v>0</v>
      </c>
      <c r="P404" s="35">
        <f>SUMIFS(СВЦЭМ!$L$34:$L$777,СВЦЭМ!$A$34:$A$777,$A404,СВЦЭМ!$B$33:$B$776,P$401)+'СЕТ СН'!$F$13</f>
        <v>0</v>
      </c>
      <c r="Q404" s="35">
        <f>SUMIFS(СВЦЭМ!$L$34:$L$777,СВЦЭМ!$A$34:$A$777,$A404,СВЦЭМ!$B$33:$B$776,Q$401)+'СЕТ СН'!$F$13</f>
        <v>0</v>
      </c>
      <c r="R404" s="35">
        <f>SUMIFS(СВЦЭМ!$L$34:$L$777,СВЦЭМ!$A$34:$A$777,$A404,СВЦЭМ!$B$33:$B$776,R$401)+'СЕТ СН'!$F$13</f>
        <v>0</v>
      </c>
      <c r="S404" s="35">
        <f>SUMIFS(СВЦЭМ!$L$34:$L$777,СВЦЭМ!$A$34:$A$777,$A404,СВЦЭМ!$B$33:$B$776,S$401)+'СЕТ СН'!$F$13</f>
        <v>0</v>
      </c>
      <c r="T404" s="35">
        <f>SUMIFS(СВЦЭМ!$L$34:$L$777,СВЦЭМ!$A$34:$A$777,$A404,СВЦЭМ!$B$33:$B$776,T$401)+'СЕТ СН'!$F$13</f>
        <v>0</v>
      </c>
      <c r="U404" s="35">
        <f>SUMIFS(СВЦЭМ!$L$34:$L$777,СВЦЭМ!$A$34:$A$777,$A404,СВЦЭМ!$B$33:$B$776,U$401)+'СЕТ СН'!$F$13</f>
        <v>0</v>
      </c>
      <c r="V404" s="35">
        <f>SUMIFS(СВЦЭМ!$L$34:$L$777,СВЦЭМ!$A$34:$A$777,$A404,СВЦЭМ!$B$33:$B$776,V$401)+'СЕТ СН'!$F$13</f>
        <v>0</v>
      </c>
      <c r="W404" s="35">
        <f>SUMIFS(СВЦЭМ!$L$34:$L$777,СВЦЭМ!$A$34:$A$777,$A404,СВЦЭМ!$B$33:$B$776,W$401)+'СЕТ СН'!$F$13</f>
        <v>0</v>
      </c>
      <c r="X404" s="35">
        <f>SUMIFS(СВЦЭМ!$L$34:$L$777,СВЦЭМ!$A$34:$A$777,$A404,СВЦЭМ!$B$33:$B$776,X$401)+'СЕТ СН'!$F$13</f>
        <v>0</v>
      </c>
      <c r="Y404" s="35">
        <f>SUMIFS(СВЦЭМ!$L$34:$L$777,СВЦЭМ!$A$34:$A$777,$A404,СВЦЭМ!$B$33:$B$776,Y$401)+'СЕТ СН'!$F$13</f>
        <v>0</v>
      </c>
    </row>
    <row r="405" spans="1:27" ht="15.75" hidden="1" x14ac:dyDescent="0.2">
      <c r="A405" s="34">
        <f t="shared" si="11"/>
        <v>43589</v>
      </c>
      <c r="B405" s="35">
        <f>SUMIFS(СВЦЭМ!$L$34:$L$777,СВЦЭМ!$A$34:$A$777,$A405,СВЦЭМ!$B$33:$B$776,B$401)+'СЕТ СН'!$F$13</f>
        <v>0</v>
      </c>
      <c r="C405" s="35">
        <f>SUMIFS(СВЦЭМ!$L$34:$L$777,СВЦЭМ!$A$34:$A$777,$A405,СВЦЭМ!$B$33:$B$776,C$401)+'СЕТ СН'!$F$13</f>
        <v>0</v>
      </c>
      <c r="D405" s="35">
        <f>SUMIFS(СВЦЭМ!$L$34:$L$777,СВЦЭМ!$A$34:$A$777,$A405,СВЦЭМ!$B$33:$B$776,D$401)+'СЕТ СН'!$F$13</f>
        <v>0</v>
      </c>
      <c r="E405" s="35">
        <f>SUMIFS(СВЦЭМ!$L$34:$L$777,СВЦЭМ!$A$34:$A$777,$A405,СВЦЭМ!$B$33:$B$776,E$401)+'СЕТ СН'!$F$13</f>
        <v>0</v>
      </c>
      <c r="F405" s="35">
        <f>SUMIFS(СВЦЭМ!$L$34:$L$777,СВЦЭМ!$A$34:$A$777,$A405,СВЦЭМ!$B$33:$B$776,F$401)+'СЕТ СН'!$F$13</f>
        <v>0</v>
      </c>
      <c r="G405" s="35">
        <f>SUMIFS(СВЦЭМ!$L$34:$L$777,СВЦЭМ!$A$34:$A$777,$A405,СВЦЭМ!$B$33:$B$776,G$401)+'СЕТ СН'!$F$13</f>
        <v>0</v>
      </c>
      <c r="H405" s="35">
        <f>SUMIFS(СВЦЭМ!$L$34:$L$777,СВЦЭМ!$A$34:$A$777,$A405,СВЦЭМ!$B$33:$B$776,H$401)+'СЕТ СН'!$F$13</f>
        <v>0</v>
      </c>
      <c r="I405" s="35">
        <f>SUMIFS(СВЦЭМ!$L$34:$L$777,СВЦЭМ!$A$34:$A$777,$A405,СВЦЭМ!$B$33:$B$776,I$401)+'СЕТ СН'!$F$13</f>
        <v>0</v>
      </c>
      <c r="J405" s="35">
        <f>SUMIFS(СВЦЭМ!$L$34:$L$777,СВЦЭМ!$A$34:$A$777,$A405,СВЦЭМ!$B$33:$B$776,J$401)+'СЕТ СН'!$F$13</f>
        <v>0</v>
      </c>
      <c r="K405" s="35">
        <f>SUMIFS(СВЦЭМ!$L$34:$L$777,СВЦЭМ!$A$34:$A$777,$A405,СВЦЭМ!$B$33:$B$776,K$401)+'СЕТ СН'!$F$13</f>
        <v>0</v>
      </c>
      <c r="L405" s="35">
        <f>SUMIFS(СВЦЭМ!$L$34:$L$777,СВЦЭМ!$A$34:$A$777,$A405,СВЦЭМ!$B$33:$B$776,L$401)+'СЕТ СН'!$F$13</f>
        <v>0</v>
      </c>
      <c r="M405" s="35">
        <f>SUMIFS(СВЦЭМ!$L$34:$L$777,СВЦЭМ!$A$34:$A$777,$A405,СВЦЭМ!$B$33:$B$776,M$401)+'СЕТ СН'!$F$13</f>
        <v>0</v>
      </c>
      <c r="N405" s="35">
        <f>SUMIFS(СВЦЭМ!$L$34:$L$777,СВЦЭМ!$A$34:$A$777,$A405,СВЦЭМ!$B$33:$B$776,N$401)+'СЕТ СН'!$F$13</f>
        <v>0</v>
      </c>
      <c r="O405" s="35">
        <f>SUMIFS(СВЦЭМ!$L$34:$L$777,СВЦЭМ!$A$34:$A$777,$A405,СВЦЭМ!$B$33:$B$776,O$401)+'СЕТ СН'!$F$13</f>
        <v>0</v>
      </c>
      <c r="P405" s="35">
        <f>SUMIFS(СВЦЭМ!$L$34:$L$777,СВЦЭМ!$A$34:$A$777,$A405,СВЦЭМ!$B$33:$B$776,P$401)+'СЕТ СН'!$F$13</f>
        <v>0</v>
      </c>
      <c r="Q405" s="35">
        <f>SUMIFS(СВЦЭМ!$L$34:$L$777,СВЦЭМ!$A$34:$A$777,$A405,СВЦЭМ!$B$33:$B$776,Q$401)+'СЕТ СН'!$F$13</f>
        <v>0</v>
      </c>
      <c r="R405" s="35">
        <f>SUMIFS(СВЦЭМ!$L$34:$L$777,СВЦЭМ!$A$34:$A$777,$A405,СВЦЭМ!$B$33:$B$776,R$401)+'СЕТ СН'!$F$13</f>
        <v>0</v>
      </c>
      <c r="S405" s="35">
        <f>SUMIFS(СВЦЭМ!$L$34:$L$777,СВЦЭМ!$A$34:$A$777,$A405,СВЦЭМ!$B$33:$B$776,S$401)+'СЕТ СН'!$F$13</f>
        <v>0</v>
      </c>
      <c r="T405" s="35">
        <f>SUMIFS(СВЦЭМ!$L$34:$L$777,СВЦЭМ!$A$34:$A$777,$A405,СВЦЭМ!$B$33:$B$776,T$401)+'СЕТ СН'!$F$13</f>
        <v>0</v>
      </c>
      <c r="U405" s="35">
        <f>SUMIFS(СВЦЭМ!$L$34:$L$777,СВЦЭМ!$A$34:$A$777,$A405,СВЦЭМ!$B$33:$B$776,U$401)+'СЕТ СН'!$F$13</f>
        <v>0</v>
      </c>
      <c r="V405" s="35">
        <f>SUMIFS(СВЦЭМ!$L$34:$L$777,СВЦЭМ!$A$34:$A$777,$A405,СВЦЭМ!$B$33:$B$776,V$401)+'СЕТ СН'!$F$13</f>
        <v>0</v>
      </c>
      <c r="W405" s="35">
        <f>SUMIFS(СВЦЭМ!$L$34:$L$777,СВЦЭМ!$A$34:$A$777,$A405,СВЦЭМ!$B$33:$B$776,W$401)+'СЕТ СН'!$F$13</f>
        <v>0</v>
      </c>
      <c r="X405" s="35">
        <f>SUMIFS(СВЦЭМ!$L$34:$L$777,СВЦЭМ!$A$34:$A$777,$A405,СВЦЭМ!$B$33:$B$776,X$401)+'СЕТ СН'!$F$13</f>
        <v>0</v>
      </c>
      <c r="Y405" s="35">
        <f>SUMIFS(СВЦЭМ!$L$34:$L$777,СВЦЭМ!$A$34:$A$777,$A405,СВЦЭМ!$B$33:$B$776,Y$401)+'СЕТ СН'!$F$13</f>
        <v>0</v>
      </c>
    </row>
    <row r="406" spans="1:27" ht="15.75" hidden="1" x14ac:dyDescent="0.2">
      <c r="A406" s="34">
        <f t="shared" si="11"/>
        <v>43590</v>
      </c>
      <c r="B406" s="35">
        <f>SUMIFS(СВЦЭМ!$L$34:$L$777,СВЦЭМ!$A$34:$A$777,$A406,СВЦЭМ!$B$33:$B$776,B$401)+'СЕТ СН'!$F$13</f>
        <v>0</v>
      </c>
      <c r="C406" s="35">
        <f>SUMIFS(СВЦЭМ!$L$34:$L$777,СВЦЭМ!$A$34:$A$777,$A406,СВЦЭМ!$B$33:$B$776,C$401)+'СЕТ СН'!$F$13</f>
        <v>0</v>
      </c>
      <c r="D406" s="35">
        <f>SUMIFS(СВЦЭМ!$L$34:$L$777,СВЦЭМ!$A$34:$A$777,$A406,СВЦЭМ!$B$33:$B$776,D$401)+'СЕТ СН'!$F$13</f>
        <v>0</v>
      </c>
      <c r="E406" s="35">
        <f>SUMIFS(СВЦЭМ!$L$34:$L$777,СВЦЭМ!$A$34:$A$777,$A406,СВЦЭМ!$B$33:$B$776,E$401)+'СЕТ СН'!$F$13</f>
        <v>0</v>
      </c>
      <c r="F406" s="35">
        <f>SUMIFS(СВЦЭМ!$L$34:$L$777,СВЦЭМ!$A$34:$A$777,$A406,СВЦЭМ!$B$33:$B$776,F$401)+'СЕТ СН'!$F$13</f>
        <v>0</v>
      </c>
      <c r="G406" s="35">
        <f>SUMIFS(СВЦЭМ!$L$34:$L$777,СВЦЭМ!$A$34:$A$777,$A406,СВЦЭМ!$B$33:$B$776,G$401)+'СЕТ СН'!$F$13</f>
        <v>0</v>
      </c>
      <c r="H406" s="35">
        <f>SUMIFS(СВЦЭМ!$L$34:$L$777,СВЦЭМ!$A$34:$A$777,$A406,СВЦЭМ!$B$33:$B$776,H$401)+'СЕТ СН'!$F$13</f>
        <v>0</v>
      </c>
      <c r="I406" s="35">
        <f>SUMIFS(СВЦЭМ!$L$34:$L$777,СВЦЭМ!$A$34:$A$777,$A406,СВЦЭМ!$B$33:$B$776,I$401)+'СЕТ СН'!$F$13</f>
        <v>0</v>
      </c>
      <c r="J406" s="35">
        <f>SUMIFS(СВЦЭМ!$L$34:$L$777,СВЦЭМ!$A$34:$A$777,$A406,СВЦЭМ!$B$33:$B$776,J$401)+'СЕТ СН'!$F$13</f>
        <v>0</v>
      </c>
      <c r="K406" s="35">
        <f>SUMIFS(СВЦЭМ!$L$34:$L$777,СВЦЭМ!$A$34:$A$777,$A406,СВЦЭМ!$B$33:$B$776,K$401)+'СЕТ СН'!$F$13</f>
        <v>0</v>
      </c>
      <c r="L406" s="35">
        <f>SUMIFS(СВЦЭМ!$L$34:$L$777,СВЦЭМ!$A$34:$A$777,$A406,СВЦЭМ!$B$33:$B$776,L$401)+'СЕТ СН'!$F$13</f>
        <v>0</v>
      </c>
      <c r="M406" s="35">
        <f>SUMIFS(СВЦЭМ!$L$34:$L$777,СВЦЭМ!$A$34:$A$777,$A406,СВЦЭМ!$B$33:$B$776,M$401)+'СЕТ СН'!$F$13</f>
        <v>0</v>
      </c>
      <c r="N406" s="35">
        <f>SUMIFS(СВЦЭМ!$L$34:$L$777,СВЦЭМ!$A$34:$A$777,$A406,СВЦЭМ!$B$33:$B$776,N$401)+'СЕТ СН'!$F$13</f>
        <v>0</v>
      </c>
      <c r="O406" s="35">
        <f>SUMIFS(СВЦЭМ!$L$34:$L$777,СВЦЭМ!$A$34:$A$777,$A406,СВЦЭМ!$B$33:$B$776,O$401)+'СЕТ СН'!$F$13</f>
        <v>0</v>
      </c>
      <c r="P406" s="35">
        <f>SUMIFS(СВЦЭМ!$L$34:$L$777,СВЦЭМ!$A$34:$A$777,$A406,СВЦЭМ!$B$33:$B$776,P$401)+'СЕТ СН'!$F$13</f>
        <v>0</v>
      </c>
      <c r="Q406" s="35">
        <f>SUMIFS(СВЦЭМ!$L$34:$L$777,СВЦЭМ!$A$34:$A$777,$A406,СВЦЭМ!$B$33:$B$776,Q$401)+'СЕТ СН'!$F$13</f>
        <v>0</v>
      </c>
      <c r="R406" s="35">
        <f>SUMIFS(СВЦЭМ!$L$34:$L$777,СВЦЭМ!$A$34:$A$777,$A406,СВЦЭМ!$B$33:$B$776,R$401)+'СЕТ СН'!$F$13</f>
        <v>0</v>
      </c>
      <c r="S406" s="35">
        <f>SUMIFS(СВЦЭМ!$L$34:$L$777,СВЦЭМ!$A$34:$A$777,$A406,СВЦЭМ!$B$33:$B$776,S$401)+'СЕТ СН'!$F$13</f>
        <v>0</v>
      </c>
      <c r="T406" s="35">
        <f>SUMIFS(СВЦЭМ!$L$34:$L$777,СВЦЭМ!$A$34:$A$777,$A406,СВЦЭМ!$B$33:$B$776,T$401)+'СЕТ СН'!$F$13</f>
        <v>0</v>
      </c>
      <c r="U406" s="35">
        <f>SUMIFS(СВЦЭМ!$L$34:$L$777,СВЦЭМ!$A$34:$A$777,$A406,СВЦЭМ!$B$33:$B$776,U$401)+'СЕТ СН'!$F$13</f>
        <v>0</v>
      </c>
      <c r="V406" s="35">
        <f>SUMIFS(СВЦЭМ!$L$34:$L$777,СВЦЭМ!$A$34:$A$777,$A406,СВЦЭМ!$B$33:$B$776,V$401)+'СЕТ СН'!$F$13</f>
        <v>0</v>
      </c>
      <c r="W406" s="35">
        <f>SUMIFS(СВЦЭМ!$L$34:$L$777,СВЦЭМ!$A$34:$A$777,$A406,СВЦЭМ!$B$33:$B$776,W$401)+'СЕТ СН'!$F$13</f>
        <v>0</v>
      </c>
      <c r="X406" s="35">
        <f>SUMIFS(СВЦЭМ!$L$34:$L$777,СВЦЭМ!$A$34:$A$777,$A406,СВЦЭМ!$B$33:$B$776,X$401)+'СЕТ СН'!$F$13</f>
        <v>0</v>
      </c>
      <c r="Y406" s="35">
        <f>SUMIFS(СВЦЭМ!$L$34:$L$777,СВЦЭМ!$A$34:$A$777,$A406,СВЦЭМ!$B$33:$B$776,Y$401)+'СЕТ СН'!$F$13</f>
        <v>0</v>
      </c>
    </row>
    <row r="407" spans="1:27" ht="15.75" hidden="1" x14ac:dyDescent="0.2">
      <c r="A407" s="34">
        <f t="shared" si="11"/>
        <v>43591</v>
      </c>
      <c r="B407" s="35">
        <f>SUMIFS(СВЦЭМ!$L$34:$L$777,СВЦЭМ!$A$34:$A$777,$A407,СВЦЭМ!$B$33:$B$776,B$401)+'СЕТ СН'!$F$13</f>
        <v>0</v>
      </c>
      <c r="C407" s="35">
        <f>SUMIFS(СВЦЭМ!$L$34:$L$777,СВЦЭМ!$A$34:$A$777,$A407,СВЦЭМ!$B$33:$B$776,C$401)+'СЕТ СН'!$F$13</f>
        <v>0</v>
      </c>
      <c r="D407" s="35">
        <f>SUMIFS(СВЦЭМ!$L$34:$L$777,СВЦЭМ!$A$34:$A$777,$A407,СВЦЭМ!$B$33:$B$776,D$401)+'СЕТ СН'!$F$13</f>
        <v>0</v>
      </c>
      <c r="E407" s="35">
        <f>SUMIFS(СВЦЭМ!$L$34:$L$777,СВЦЭМ!$A$34:$A$777,$A407,СВЦЭМ!$B$33:$B$776,E$401)+'СЕТ СН'!$F$13</f>
        <v>0</v>
      </c>
      <c r="F407" s="35">
        <f>SUMIFS(СВЦЭМ!$L$34:$L$777,СВЦЭМ!$A$34:$A$777,$A407,СВЦЭМ!$B$33:$B$776,F$401)+'СЕТ СН'!$F$13</f>
        <v>0</v>
      </c>
      <c r="G407" s="35">
        <f>SUMIFS(СВЦЭМ!$L$34:$L$777,СВЦЭМ!$A$34:$A$777,$A407,СВЦЭМ!$B$33:$B$776,G$401)+'СЕТ СН'!$F$13</f>
        <v>0</v>
      </c>
      <c r="H407" s="35">
        <f>SUMIFS(СВЦЭМ!$L$34:$L$777,СВЦЭМ!$A$34:$A$777,$A407,СВЦЭМ!$B$33:$B$776,H$401)+'СЕТ СН'!$F$13</f>
        <v>0</v>
      </c>
      <c r="I407" s="35">
        <f>SUMIFS(СВЦЭМ!$L$34:$L$777,СВЦЭМ!$A$34:$A$777,$A407,СВЦЭМ!$B$33:$B$776,I$401)+'СЕТ СН'!$F$13</f>
        <v>0</v>
      </c>
      <c r="J407" s="35">
        <f>SUMIFS(СВЦЭМ!$L$34:$L$777,СВЦЭМ!$A$34:$A$777,$A407,СВЦЭМ!$B$33:$B$776,J$401)+'СЕТ СН'!$F$13</f>
        <v>0</v>
      </c>
      <c r="K407" s="35">
        <f>SUMIFS(СВЦЭМ!$L$34:$L$777,СВЦЭМ!$A$34:$A$777,$A407,СВЦЭМ!$B$33:$B$776,K$401)+'СЕТ СН'!$F$13</f>
        <v>0</v>
      </c>
      <c r="L407" s="35">
        <f>SUMIFS(СВЦЭМ!$L$34:$L$777,СВЦЭМ!$A$34:$A$777,$A407,СВЦЭМ!$B$33:$B$776,L$401)+'СЕТ СН'!$F$13</f>
        <v>0</v>
      </c>
      <c r="M407" s="35">
        <f>SUMIFS(СВЦЭМ!$L$34:$L$777,СВЦЭМ!$A$34:$A$777,$A407,СВЦЭМ!$B$33:$B$776,M$401)+'СЕТ СН'!$F$13</f>
        <v>0</v>
      </c>
      <c r="N407" s="35">
        <f>SUMIFS(СВЦЭМ!$L$34:$L$777,СВЦЭМ!$A$34:$A$777,$A407,СВЦЭМ!$B$33:$B$776,N$401)+'СЕТ СН'!$F$13</f>
        <v>0</v>
      </c>
      <c r="O407" s="35">
        <f>SUMIFS(СВЦЭМ!$L$34:$L$777,СВЦЭМ!$A$34:$A$777,$A407,СВЦЭМ!$B$33:$B$776,O$401)+'СЕТ СН'!$F$13</f>
        <v>0</v>
      </c>
      <c r="P407" s="35">
        <f>SUMIFS(СВЦЭМ!$L$34:$L$777,СВЦЭМ!$A$34:$A$777,$A407,СВЦЭМ!$B$33:$B$776,P$401)+'СЕТ СН'!$F$13</f>
        <v>0</v>
      </c>
      <c r="Q407" s="35">
        <f>SUMIFS(СВЦЭМ!$L$34:$L$777,СВЦЭМ!$A$34:$A$777,$A407,СВЦЭМ!$B$33:$B$776,Q$401)+'СЕТ СН'!$F$13</f>
        <v>0</v>
      </c>
      <c r="R407" s="35">
        <f>SUMIFS(СВЦЭМ!$L$34:$L$777,СВЦЭМ!$A$34:$A$777,$A407,СВЦЭМ!$B$33:$B$776,R$401)+'СЕТ СН'!$F$13</f>
        <v>0</v>
      </c>
      <c r="S407" s="35">
        <f>SUMIFS(СВЦЭМ!$L$34:$L$777,СВЦЭМ!$A$34:$A$777,$A407,СВЦЭМ!$B$33:$B$776,S$401)+'СЕТ СН'!$F$13</f>
        <v>0</v>
      </c>
      <c r="T407" s="35">
        <f>SUMIFS(СВЦЭМ!$L$34:$L$777,СВЦЭМ!$A$34:$A$777,$A407,СВЦЭМ!$B$33:$B$776,T$401)+'СЕТ СН'!$F$13</f>
        <v>0</v>
      </c>
      <c r="U407" s="35">
        <f>SUMIFS(СВЦЭМ!$L$34:$L$777,СВЦЭМ!$A$34:$A$777,$A407,СВЦЭМ!$B$33:$B$776,U$401)+'СЕТ СН'!$F$13</f>
        <v>0</v>
      </c>
      <c r="V407" s="35">
        <f>SUMIFS(СВЦЭМ!$L$34:$L$777,СВЦЭМ!$A$34:$A$777,$A407,СВЦЭМ!$B$33:$B$776,V$401)+'СЕТ СН'!$F$13</f>
        <v>0</v>
      </c>
      <c r="W407" s="35">
        <f>SUMIFS(СВЦЭМ!$L$34:$L$777,СВЦЭМ!$A$34:$A$777,$A407,СВЦЭМ!$B$33:$B$776,W$401)+'СЕТ СН'!$F$13</f>
        <v>0</v>
      </c>
      <c r="X407" s="35">
        <f>SUMIFS(СВЦЭМ!$L$34:$L$777,СВЦЭМ!$A$34:$A$777,$A407,СВЦЭМ!$B$33:$B$776,X$401)+'СЕТ СН'!$F$13</f>
        <v>0</v>
      </c>
      <c r="Y407" s="35">
        <f>SUMIFS(СВЦЭМ!$L$34:$L$777,СВЦЭМ!$A$34:$A$777,$A407,СВЦЭМ!$B$33:$B$776,Y$401)+'СЕТ СН'!$F$13</f>
        <v>0</v>
      </c>
    </row>
    <row r="408" spans="1:27" ht="15.75" hidden="1" x14ac:dyDescent="0.2">
      <c r="A408" s="34">
        <f t="shared" si="11"/>
        <v>43592</v>
      </c>
      <c r="B408" s="35">
        <f>SUMIFS(СВЦЭМ!$L$34:$L$777,СВЦЭМ!$A$34:$A$777,$A408,СВЦЭМ!$B$33:$B$776,B$401)+'СЕТ СН'!$F$13</f>
        <v>0</v>
      </c>
      <c r="C408" s="35">
        <f>SUMIFS(СВЦЭМ!$L$34:$L$777,СВЦЭМ!$A$34:$A$777,$A408,СВЦЭМ!$B$33:$B$776,C$401)+'СЕТ СН'!$F$13</f>
        <v>0</v>
      </c>
      <c r="D408" s="35">
        <f>SUMIFS(СВЦЭМ!$L$34:$L$777,СВЦЭМ!$A$34:$A$777,$A408,СВЦЭМ!$B$33:$B$776,D$401)+'СЕТ СН'!$F$13</f>
        <v>0</v>
      </c>
      <c r="E408" s="35">
        <f>SUMIFS(СВЦЭМ!$L$34:$L$777,СВЦЭМ!$A$34:$A$777,$A408,СВЦЭМ!$B$33:$B$776,E$401)+'СЕТ СН'!$F$13</f>
        <v>0</v>
      </c>
      <c r="F408" s="35">
        <f>SUMIFS(СВЦЭМ!$L$34:$L$777,СВЦЭМ!$A$34:$A$777,$A408,СВЦЭМ!$B$33:$B$776,F$401)+'СЕТ СН'!$F$13</f>
        <v>0</v>
      </c>
      <c r="G408" s="35">
        <f>SUMIFS(СВЦЭМ!$L$34:$L$777,СВЦЭМ!$A$34:$A$777,$A408,СВЦЭМ!$B$33:$B$776,G$401)+'СЕТ СН'!$F$13</f>
        <v>0</v>
      </c>
      <c r="H408" s="35">
        <f>SUMIFS(СВЦЭМ!$L$34:$L$777,СВЦЭМ!$A$34:$A$777,$A408,СВЦЭМ!$B$33:$B$776,H$401)+'СЕТ СН'!$F$13</f>
        <v>0</v>
      </c>
      <c r="I408" s="35">
        <f>SUMIFS(СВЦЭМ!$L$34:$L$777,СВЦЭМ!$A$34:$A$777,$A408,СВЦЭМ!$B$33:$B$776,I$401)+'СЕТ СН'!$F$13</f>
        <v>0</v>
      </c>
      <c r="J408" s="35">
        <f>SUMIFS(СВЦЭМ!$L$34:$L$777,СВЦЭМ!$A$34:$A$777,$A408,СВЦЭМ!$B$33:$B$776,J$401)+'СЕТ СН'!$F$13</f>
        <v>0</v>
      </c>
      <c r="K408" s="35">
        <f>SUMIFS(СВЦЭМ!$L$34:$L$777,СВЦЭМ!$A$34:$A$777,$A408,СВЦЭМ!$B$33:$B$776,K$401)+'СЕТ СН'!$F$13</f>
        <v>0</v>
      </c>
      <c r="L408" s="35">
        <f>SUMIFS(СВЦЭМ!$L$34:$L$777,СВЦЭМ!$A$34:$A$777,$A408,СВЦЭМ!$B$33:$B$776,L$401)+'СЕТ СН'!$F$13</f>
        <v>0</v>
      </c>
      <c r="M408" s="35">
        <f>SUMIFS(СВЦЭМ!$L$34:$L$777,СВЦЭМ!$A$34:$A$777,$A408,СВЦЭМ!$B$33:$B$776,M$401)+'СЕТ СН'!$F$13</f>
        <v>0</v>
      </c>
      <c r="N408" s="35">
        <f>SUMIFS(СВЦЭМ!$L$34:$L$777,СВЦЭМ!$A$34:$A$777,$A408,СВЦЭМ!$B$33:$B$776,N$401)+'СЕТ СН'!$F$13</f>
        <v>0</v>
      </c>
      <c r="O408" s="35">
        <f>SUMIFS(СВЦЭМ!$L$34:$L$777,СВЦЭМ!$A$34:$A$777,$A408,СВЦЭМ!$B$33:$B$776,O$401)+'СЕТ СН'!$F$13</f>
        <v>0</v>
      </c>
      <c r="P408" s="35">
        <f>SUMIFS(СВЦЭМ!$L$34:$L$777,СВЦЭМ!$A$34:$A$777,$A408,СВЦЭМ!$B$33:$B$776,P$401)+'СЕТ СН'!$F$13</f>
        <v>0</v>
      </c>
      <c r="Q408" s="35">
        <f>SUMIFS(СВЦЭМ!$L$34:$L$777,СВЦЭМ!$A$34:$A$777,$A408,СВЦЭМ!$B$33:$B$776,Q$401)+'СЕТ СН'!$F$13</f>
        <v>0</v>
      </c>
      <c r="R408" s="35">
        <f>SUMIFS(СВЦЭМ!$L$34:$L$777,СВЦЭМ!$A$34:$A$777,$A408,СВЦЭМ!$B$33:$B$776,R$401)+'СЕТ СН'!$F$13</f>
        <v>0</v>
      </c>
      <c r="S408" s="35">
        <f>SUMIFS(СВЦЭМ!$L$34:$L$777,СВЦЭМ!$A$34:$A$777,$A408,СВЦЭМ!$B$33:$B$776,S$401)+'СЕТ СН'!$F$13</f>
        <v>0</v>
      </c>
      <c r="T408" s="35">
        <f>SUMIFS(СВЦЭМ!$L$34:$L$777,СВЦЭМ!$A$34:$A$777,$A408,СВЦЭМ!$B$33:$B$776,T$401)+'СЕТ СН'!$F$13</f>
        <v>0</v>
      </c>
      <c r="U408" s="35">
        <f>SUMIFS(СВЦЭМ!$L$34:$L$777,СВЦЭМ!$A$34:$A$777,$A408,СВЦЭМ!$B$33:$B$776,U$401)+'СЕТ СН'!$F$13</f>
        <v>0</v>
      </c>
      <c r="V408" s="35">
        <f>SUMIFS(СВЦЭМ!$L$34:$L$777,СВЦЭМ!$A$34:$A$777,$A408,СВЦЭМ!$B$33:$B$776,V$401)+'СЕТ СН'!$F$13</f>
        <v>0</v>
      </c>
      <c r="W408" s="35">
        <f>SUMIFS(СВЦЭМ!$L$34:$L$777,СВЦЭМ!$A$34:$A$777,$A408,СВЦЭМ!$B$33:$B$776,W$401)+'СЕТ СН'!$F$13</f>
        <v>0</v>
      </c>
      <c r="X408" s="35">
        <f>SUMIFS(СВЦЭМ!$L$34:$L$777,СВЦЭМ!$A$34:$A$777,$A408,СВЦЭМ!$B$33:$B$776,X$401)+'СЕТ СН'!$F$13</f>
        <v>0</v>
      </c>
      <c r="Y408" s="35">
        <f>SUMIFS(СВЦЭМ!$L$34:$L$777,СВЦЭМ!$A$34:$A$777,$A408,СВЦЭМ!$B$33:$B$776,Y$401)+'СЕТ СН'!$F$13</f>
        <v>0</v>
      </c>
    </row>
    <row r="409" spans="1:27" ht="15.75" hidden="1" x14ac:dyDescent="0.2">
      <c r="A409" s="34">
        <f t="shared" si="11"/>
        <v>43593</v>
      </c>
      <c r="B409" s="35">
        <f>SUMIFS(СВЦЭМ!$L$34:$L$777,СВЦЭМ!$A$34:$A$777,$A409,СВЦЭМ!$B$33:$B$776,B$401)+'СЕТ СН'!$F$13</f>
        <v>0</v>
      </c>
      <c r="C409" s="35">
        <f>SUMIFS(СВЦЭМ!$L$34:$L$777,СВЦЭМ!$A$34:$A$777,$A409,СВЦЭМ!$B$33:$B$776,C$401)+'СЕТ СН'!$F$13</f>
        <v>0</v>
      </c>
      <c r="D409" s="35">
        <f>SUMIFS(СВЦЭМ!$L$34:$L$777,СВЦЭМ!$A$34:$A$777,$A409,СВЦЭМ!$B$33:$B$776,D$401)+'СЕТ СН'!$F$13</f>
        <v>0</v>
      </c>
      <c r="E409" s="35">
        <f>SUMIFS(СВЦЭМ!$L$34:$L$777,СВЦЭМ!$A$34:$A$777,$A409,СВЦЭМ!$B$33:$B$776,E$401)+'СЕТ СН'!$F$13</f>
        <v>0</v>
      </c>
      <c r="F409" s="35">
        <f>SUMIFS(СВЦЭМ!$L$34:$L$777,СВЦЭМ!$A$34:$A$777,$A409,СВЦЭМ!$B$33:$B$776,F$401)+'СЕТ СН'!$F$13</f>
        <v>0</v>
      </c>
      <c r="G409" s="35">
        <f>SUMIFS(СВЦЭМ!$L$34:$L$777,СВЦЭМ!$A$34:$A$777,$A409,СВЦЭМ!$B$33:$B$776,G$401)+'СЕТ СН'!$F$13</f>
        <v>0</v>
      </c>
      <c r="H409" s="35">
        <f>SUMIFS(СВЦЭМ!$L$34:$L$777,СВЦЭМ!$A$34:$A$777,$A409,СВЦЭМ!$B$33:$B$776,H$401)+'СЕТ СН'!$F$13</f>
        <v>0</v>
      </c>
      <c r="I409" s="35">
        <f>SUMIFS(СВЦЭМ!$L$34:$L$777,СВЦЭМ!$A$34:$A$777,$A409,СВЦЭМ!$B$33:$B$776,I$401)+'СЕТ СН'!$F$13</f>
        <v>0</v>
      </c>
      <c r="J409" s="35">
        <f>SUMIFS(СВЦЭМ!$L$34:$L$777,СВЦЭМ!$A$34:$A$777,$A409,СВЦЭМ!$B$33:$B$776,J$401)+'СЕТ СН'!$F$13</f>
        <v>0</v>
      </c>
      <c r="K409" s="35">
        <f>SUMIFS(СВЦЭМ!$L$34:$L$777,СВЦЭМ!$A$34:$A$777,$A409,СВЦЭМ!$B$33:$B$776,K$401)+'СЕТ СН'!$F$13</f>
        <v>0</v>
      </c>
      <c r="L409" s="35">
        <f>SUMIFS(СВЦЭМ!$L$34:$L$777,СВЦЭМ!$A$34:$A$777,$A409,СВЦЭМ!$B$33:$B$776,L$401)+'СЕТ СН'!$F$13</f>
        <v>0</v>
      </c>
      <c r="M409" s="35">
        <f>SUMIFS(СВЦЭМ!$L$34:$L$777,СВЦЭМ!$A$34:$A$777,$A409,СВЦЭМ!$B$33:$B$776,M$401)+'СЕТ СН'!$F$13</f>
        <v>0</v>
      </c>
      <c r="N409" s="35">
        <f>SUMIFS(СВЦЭМ!$L$34:$L$777,СВЦЭМ!$A$34:$A$777,$A409,СВЦЭМ!$B$33:$B$776,N$401)+'СЕТ СН'!$F$13</f>
        <v>0</v>
      </c>
      <c r="O409" s="35">
        <f>SUMIFS(СВЦЭМ!$L$34:$L$777,СВЦЭМ!$A$34:$A$777,$A409,СВЦЭМ!$B$33:$B$776,O$401)+'СЕТ СН'!$F$13</f>
        <v>0</v>
      </c>
      <c r="P409" s="35">
        <f>SUMIFS(СВЦЭМ!$L$34:$L$777,СВЦЭМ!$A$34:$A$777,$A409,СВЦЭМ!$B$33:$B$776,P$401)+'СЕТ СН'!$F$13</f>
        <v>0</v>
      </c>
      <c r="Q409" s="35">
        <f>SUMIFS(СВЦЭМ!$L$34:$L$777,СВЦЭМ!$A$34:$A$777,$A409,СВЦЭМ!$B$33:$B$776,Q$401)+'СЕТ СН'!$F$13</f>
        <v>0</v>
      </c>
      <c r="R409" s="35">
        <f>SUMIFS(СВЦЭМ!$L$34:$L$777,СВЦЭМ!$A$34:$A$777,$A409,СВЦЭМ!$B$33:$B$776,R$401)+'СЕТ СН'!$F$13</f>
        <v>0</v>
      </c>
      <c r="S409" s="35">
        <f>SUMIFS(СВЦЭМ!$L$34:$L$777,СВЦЭМ!$A$34:$A$777,$A409,СВЦЭМ!$B$33:$B$776,S$401)+'СЕТ СН'!$F$13</f>
        <v>0</v>
      </c>
      <c r="T409" s="35">
        <f>SUMIFS(СВЦЭМ!$L$34:$L$777,СВЦЭМ!$A$34:$A$777,$A409,СВЦЭМ!$B$33:$B$776,T$401)+'СЕТ СН'!$F$13</f>
        <v>0</v>
      </c>
      <c r="U409" s="35">
        <f>SUMIFS(СВЦЭМ!$L$34:$L$777,СВЦЭМ!$A$34:$A$777,$A409,СВЦЭМ!$B$33:$B$776,U$401)+'СЕТ СН'!$F$13</f>
        <v>0</v>
      </c>
      <c r="V409" s="35">
        <f>SUMIFS(СВЦЭМ!$L$34:$L$777,СВЦЭМ!$A$34:$A$777,$A409,СВЦЭМ!$B$33:$B$776,V$401)+'СЕТ СН'!$F$13</f>
        <v>0</v>
      </c>
      <c r="W409" s="35">
        <f>SUMIFS(СВЦЭМ!$L$34:$L$777,СВЦЭМ!$A$34:$A$777,$A409,СВЦЭМ!$B$33:$B$776,W$401)+'СЕТ СН'!$F$13</f>
        <v>0</v>
      </c>
      <c r="X409" s="35">
        <f>SUMIFS(СВЦЭМ!$L$34:$L$777,СВЦЭМ!$A$34:$A$777,$A409,СВЦЭМ!$B$33:$B$776,X$401)+'СЕТ СН'!$F$13</f>
        <v>0</v>
      </c>
      <c r="Y409" s="35">
        <f>SUMIFS(СВЦЭМ!$L$34:$L$777,СВЦЭМ!$A$34:$A$777,$A409,СВЦЭМ!$B$33:$B$776,Y$401)+'СЕТ СН'!$F$13</f>
        <v>0</v>
      </c>
    </row>
    <row r="410" spans="1:27" ht="15.75" hidden="1" x14ac:dyDescent="0.2">
      <c r="A410" s="34">
        <f t="shared" si="11"/>
        <v>43594</v>
      </c>
      <c r="B410" s="35">
        <f>SUMIFS(СВЦЭМ!$L$34:$L$777,СВЦЭМ!$A$34:$A$777,$A410,СВЦЭМ!$B$33:$B$776,B$401)+'СЕТ СН'!$F$13</f>
        <v>0</v>
      </c>
      <c r="C410" s="35">
        <f>SUMIFS(СВЦЭМ!$L$34:$L$777,СВЦЭМ!$A$34:$A$777,$A410,СВЦЭМ!$B$33:$B$776,C$401)+'СЕТ СН'!$F$13</f>
        <v>0</v>
      </c>
      <c r="D410" s="35">
        <f>SUMIFS(СВЦЭМ!$L$34:$L$777,СВЦЭМ!$A$34:$A$777,$A410,СВЦЭМ!$B$33:$B$776,D$401)+'СЕТ СН'!$F$13</f>
        <v>0</v>
      </c>
      <c r="E410" s="35">
        <f>SUMIFS(СВЦЭМ!$L$34:$L$777,СВЦЭМ!$A$34:$A$777,$A410,СВЦЭМ!$B$33:$B$776,E$401)+'СЕТ СН'!$F$13</f>
        <v>0</v>
      </c>
      <c r="F410" s="35">
        <f>SUMIFS(СВЦЭМ!$L$34:$L$777,СВЦЭМ!$A$34:$A$777,$A410,СВЦЭМ!$B$33:$B$776,F$401)+'СЕТ СН'!$F$13</f>
        <v>0</v>
      </c>
      <c r="G410" s="35">
        <f>SUMIFS(СВЦЭМ!$L$34:$L$777,СВЦЭМ!$A$34:$A$777,$A410,СВЦЭМ!$B$33:$B$776,G$401)+'СЕТ СН'!$F$13</f>
        <v>0</v>
      </c>
      <c r="H410" s="35">
        <f>SUMIFS(СВЦЭМ!$L$34:$L$777,СВЦЭМ!$A$34:$A$777,$A410,СВЦЭМ!$B$33:$B$776,H$401)+'СЕТ СН'!$F$13</f>
        <v>0</v>
      </c>
      <c r="I410" s="35">
        <f>SUMIFS(СВЦЭМ!$L$34:$L$777,СВЦЭМ!$A$34:$A$777,$A410,СВЦЭМ!$B$33:$B$776,I$401)+'СЕТ СН'!$F$13</f>
        <v>0</v>
      </c>
      <c r="J410" s="35">
        <f>SUMIFS(СВЦЭМ!$L$34:$L$777,СВЦЭМ!$A$34:$A$777,$A410,СВЦЭМ!$B$33:$B$776,J$401)+'СЕТ СН'!$F$13</f>
        <v>0</v>
      </c>
      <c r="K410" s="35">
        <f>SUMIFS(СВЦЭМ!$L$34:$L$777,СВЦЭМ!$A$34:$A$777,$A410,СВЦЭМ!$B$33:$B$776,K$401)+'СЕТ СН'!$F$13</f>
        <v>0</v>
      </c>
      <c r="L410" s="35">
        <f>SUMIFS(СВЦЭМ!$L$34:$L$777,СВЦЭМ!$A$34:$A$777,$A410,СВЦЭМ!$B$33:$B$776,L$401)+'СЕТ СН'!$F$13</f>
        <v>0</v>
      </c>
      <c r="M410" s="35">
        <f>SUMIFS(СВЦЭМ!$L$34:$L$777,СВЦЭМ!$A$34:$A$777,$A410,СВЦЭМ!$B$33:$B$776,M$401)+'СЕТ СН'!$F$13</f>
        <v>0</v>
      </c>
      <c r="N410" s="35">
        <f>SUMIFS(СВЦЭМ!$L$34:$L$777,СВЦЭМ!$A$34:$A$777,$A410,СВЦЭМ!$B$33:$B$776,N$401)+'СЕТ СН'!$F$13</f>
        <v>0</v>
      </c>
      <c r="O410" s="35">
        <f>SUMIFS(СВЦЭМ!$L$34:$L$777,СВЦЭМ!$A$34:$A$777,$A410,СВЦЭМ!$B$33:$B$776,O$401)+'СЕТ СН'!$F$13</f>
        <v>0</v>
      </c>
      <c r="P410" s="35">
        <f>SUMIFS(СВЦЭМ!$L$34:$L$777,СВЦЭМ!$A$34:$A$777,$A410,СВЦЭМ!$B$33:$B$776,P$401)+'СЕТ СН'!$F$13</f>
        <v>0</v>
      </c>
      <c r="Q410" s="35">
        <f>SUMIFS(СВЦЭМ!$L$34:$L$777,СВЦЭМ!$A$34:$A$777,$A410,СВЦЭМ!$B$33:$B$776,Q$401)+'СЕТ СН'!$F$13</f>
        <v>0</v>
      </c>
      <c r="R410" s="35">
        <f>SUMIFS(СВЦЭМ!$L$34:$L$777,СВЦЭМ!$A$34:$A$777,$A410,СВЦЭМ!$B$33:$B$776,R$401)+'СЕТ СН'!$F$13</f>
        <v>0</v>
      </c>
      <c r="S410" s="35">
        <f>SUMIFS(СВЦЭМ!$L$34:$L$777,СВЦЭМ!$A$34:$A$777,$A410,СВЦЭМ!$B$33:$B$776,S$401)+'СЕТ СН'!$F$13</f>
        <v>0</v>
      </c>
      <c r="T410" s="35">
        <f>SUMIFS(СВЦЭМ!$L$34:$L$777,СВЦЭМ!$A$34:$A$777,$A410,СВЦЭМ!$B$33:$B$776,T$401)+'СЕТ СН'!$F$13</f>
        <v>0</v>
      </c>
      <c r="U410" s="35">
        <f>SUMIFS(СВЦЭМ!$L$34:$L$777,СВЦЭМ!$A$34:$A$777,$A410,СВЦЭМ!$B$33:$B$776,U$401)+'СЕТ СН'!$F$13</f>
        <v>0</v>
      </c>
      <c r="V410" s="35">
        <f>SUMIFS(СВЦЭМ!$L$34:$L$777,СВЦЭМ!$A$34:$A$777,$A410,СВЦЭМ!$B$33:$B$776,V$401)+'СЕТ СН'!$F$13</f>
        <v>0</v>
      </c>
      <c r="W410" s="35">
        <f>SUMIFS(СВЦЭМ!$L$34:$L$777,СВЦЭМ!$A$34:$A$777,$A410,СВЦЭМ!$B$33:$B$776,W$401)+'СЕТ СН'!$F$13</f>
        <v>0</v>
      </c>
      <c r="X410" s="35">
        <f>SUMIFS(СВЦЭМ!$L$34:$L$777,СВЦЭМ!$A$34:$A$777,$A410,СВЦЭМ!$B$33:$B$776,X$401)+'СЕТ СН'!$F$13</f>
        <v>0</v>
      </c>
      <c r="Y410" s="35">
        <f>SUMIFS(СВЦЭМ!$L$34:$L$777,СВЦЭМ!$A$34:$A$777,$A410,СВЦЭМ!$B$33:$B$776,Y$401)+'СЕТ СН'!$F$13</f>
        <v>0</v>
      </c>
    </row>
    <row r="411" spans="1:27" ht="15.75" hidden="1" x14ac:dyDescent="0.2">
      <c r="A411" s="34">
        <f t="shared" si="11"/>
        <v>43595</v>
      </c>
      <c r="B411" s="35">
        <f>SUMIFS(СВЦЭМ!$L$34:$L$777,СВЦЭМ!$A$34:$A$777,$A411,СВЦЭМ!$B$33:$B$776,B$401)+'СЕТ СН'!$F$13</f>
        <v>0</v>
      </c>
      <c r="C411" s="35">
        <f>SUMIFS(СВЦЭМ!$L$34:$L$777,СВЦЭМ!$A$34:$A$777,$A411,СВЦЭМ!$B$33:$B$776,C$401)+'СЕТ СН'!$F$13</f>
        <v>0</v>
      </c>
      <c r="D411" s="35">
        <f>SUMIFS(СВЦЭМ!$L$34:$L$777,СВЦЭМ!$A$34:$A$777,$A411,СВЦЭМ!$B$33:$B$776,D$401)+'СЕТ СН'!$F$13</f>
        <v>0</v>
      </c>
      <c r="E411" s="35">
        <f>SUMIFS(СВЦЭМ!$L$34:$L$777,СВЦЭМ!$A$34:$A$777,$A411,СВЦЭМ!$B$33:$B$776,E$401)+'СЕТ СН'!$F$13</f>
        <v>0</v>
      </c>
      <c r="F411" s="35">
        <f>SUMIFS(СВЦЭМ!$L$34:$L$777,СВЦЭМ!$A$34:$A$777,$A411,СВЦЭМ!$B$33:$B$776,F$401)+'СЕТ СН'!$F$13</f>
        <v>0</v>
      </c>
      <c r="G411" s="35">
        <f>SUMIFS(СВЦЭМ!$L$34:$L$777,СВЦЭМ!$A$34:$A$777,$A411,СВЦЭМ!$B$33:$B$776,G$401)+'СЕТ СН'!$F$13</f>
        <v>0</v>
      </c>
      <c r="H411" s="35">
        <f>SUMIFS(СВЦЭМ!$L$34:$L$777,СВЦЭМ!$A$34:$A$777,$A411,СВЦЭМ!$B$33:$B$776,H$401)+'СЕТ СН'!$F$13</f>
        <v>0</v>
      </c>
      <c r="I411" s="35">
        <f>SUMIFS(СВЦЭМ!$L$34:$L$777,СВЦЭМ!$A$34:$A$777,$A411,СВЦЭМ!$B$33:$B$776,I$401)+'СЕТ СН'!$F$13</f>
        <v>0</v>
      </c>
      <c r="J411" s="35">
        <f>SUMIFS(СВЦЭМ!$L$34:$L$777,СВЦЭМ!$A$34:$A$777,$A411,СВЦЭМ!$B$33:$B$776,J$401)+'СЕТ СН'!$F$13</f>
        <v>0</v>
      </c>
      <c r="K411" s="35">
        <f>SUMIFS(СВЦЭМ!$L$34:$L$777,СВЦЭМ!$A$34:$A$777,$A411,СВЦЭМ!$B$33:$B$776,K$401)+'СЕТ СН'!$F$13</f>
        <v>0</v>
      </c>
      <c r="L411" s="35">
        <f>SUMIFS(СВЦЭМ!$L$34:$L$777,СВЦЭМ!$A$34:$A$777,$A411,СВЦЭМ!$B$33:$B$776,L$401)+'СЕТ СН'!$F$13</f>
        <v>0</v>
      </c>
      <c r="M411" s="35">
        <f>SUMIFS(СВЦЭМ!$L$34:$L$777,СВЦЭМ!$A$34:$A$777,$A411,СВЦЭМ!$B$33:$B$776,M$401)+'СЕТ СН'!$F$13</f>
        <v>0</v>
      </c>
      <c r="N411" s="35">
        <f>SUMIFS(СВЦЭМ!$L$34:$L$777,СВЦЭМ!$A$34:$A$777,$A411,СВЦЭМ!$B$33:$B$776,N$401)+'СЕТ СН'!$F$13</f>
        <v>0</v>
      </c>
      <c r="O411" s="35">
        <f>SUMIFS(СВЦЭМ!$L$34:$L$777,СВЦЭМ!$A$34:$A$777,$A411,СВЦЭМ!$B$33:$B$776,O$401)+'СЕТ СН'!$F$13</f>
        <v>0</v>
      </c>
      <c r="P411" s="35">
        <f>SUMIFS(СВЦЭМ!$L$34:$L$777,СВЦЭМ!$A$34:$A$777,$A411,СВЦЭМ!$B$33:$B$776,P$401)+'СЕТ СН'!$F$13</f>
        <v>0</v>
      </c>
      <c r="Q411" s="35">
        <f>SUMIFS(СВЦЭМ!$L$34:$L$777,СВЦЭМ!$A$34:$A$777,$A411,СВЦЭМ!$B$33:$B$776,Q$401)+'СЕТ СН'!$F$13</f>
        <v>0</v>
      </c>
      <c r="R411" s="35">
        <f>SUMIFS(СВЦЭМ!$L$34:$L$777,СВЦЭМ!$A$34:$A$777,$A411,СВЦЭМ!$B$33:$B$776,R$401)+'СЕТ СН'!$F$13</f>
        <v>0</v>
      </c>
      <c r="S411" s="35">
        <f>SUMIFS(СВЦЭМ!$L$34:$L$777,СВЦЭМ!$A$34:$A$777,$A411,СВЦЭМ!$B$33:$B$776,S$401)+'СЕТ СН'!$F$13</f>
        <v>0</v>
      </c>
      <c r="T411" s="35">
        <f>SUMIFS(СВЦЭМ!$L$34:$L$777,СВЦЭМ!$A$34:$A$777,$A411,СВЦЭМ!$B$33:$B$776,T$401)+'СЕТ СН'!$F$13</f>
        <v>0</v>
      </c>
      <c r="U411" s="35">
        <f>SUMIFS(СВЦЭМ!$L$34:$L$777,СВЦЭМ!$A$34:$A$777,$A411,СВЦЭМ!$B$33:$B$776,U$401)+'СЕТ СН'!$F$13</f>
        <v>0</v>
      </c>
      <c r="V411" s="35">
        <f>SUMIFS(СВЦЭМ!$L$34:$L$777,СВЦЭМ!$A$34:$A$777,$A411,СВЦЭМ!$B$33:$B$776,V$401)+'СЕТ СН'!$F$13</f>
        <v>0</v>
      </c>
      <c r="W411" s="35">
        <f>SUMIFS(СВЦЭМ!$L$34:$L$777,СВЦЭМ!$A$34:$A$777,$A411,СВЦЭМ!$B$33:$B$776,W$401)+'СЕТ СН'!$F$13</f>
        <v>0</v>
      </c>
      <c r="X411" s="35">
        <f>SUMIFS(СВЦЭМ!$L$34:$L$777,СВЦЭМ!$A$34:$A$777,$A411,СВЦЭМ!$B$33:$B$776,X$401)+'СЕТ СН'!$F$13</f>
        <v>0</v>
      </c>
      <c r="Y411" s="35">
        <f>SUMIFS(СВЦЭМ!$L$34:$L$777,СВЦЭМ!$A$34:$A$777,$A411,СВЦЭМ!$B$33:$B$776,Y$401)+'СЕТ СН'!$F$13</f>
        <v>0</v>
      </c>
    </row>
    <row r="412" spans="1:27" ht="15.75" hidden="1" x14ac:dyDescent="0.2">
      <c r="A412" s="34">
        <f t="shared" si="11"/>
        <v>43596</v>
      </c>
      <c r="B412" s="35">
        <f>SUMIFS(СВЦЭМ!$L$34:$L$777,СВЦЭМ!$A$34:$A$777,$A412,СВЦЭМ!$B$33:$B$776,B$401)+'СЕТ СН'!$F$13</f>
        <v>0</v>
      </c>
      <c r="C412" s="35">
        <f>SUMIFS(СВЦЭМ!$L$34:$L$777,СВЦЭМ!$A$34:$A$777,$A412,СВЦЭМ!$B$33:$B$776,C$401)+'СЕТ СН'!$F$13</f>
        <v>0</v>
      </c>
      <c r="D412" s="35">
        <f>SUMIFS(СВЦЭМ!$L$34:$L$777,СВЦЭМ!$A$34:$A$777,$A412,СВЦЭМ!$B$33:$B$776,D$401)+'СЕТ СН'!$F$13</f>
        <v>0</v>
      </c>
      <c r="E412" s="35">
        <f>SUMIFS(СВЦЭМ!$L$34:$L$777,СВЦЭМ!$A$34:$A$777,$A412,СВЦЭМ!$B$33:$B$776,E$401)+'СЕТ СН'!$F$13</f>
        <v>0</v>
      </c>
      <c r="F412" s="35">
        <f>SUMIFS(СВЦЭМ!$L$34:$L$777,СВЦЭМ!$A$34:$A$777,$A412,СВЦЭМ!$B$33:$B$776,F$401)+'СЕТ СН'!$F$13</f>
        <v>0</v>
      </c>
      <c r="G412" s="35">
        <f>SUMIFS(СВЦЭМ!$L$34:$L$777,СВЦЭМ!$A$34:$A$777,$A412,СВЦЭМ!$B$33:$B$776,G$401)+'СЕТ СН'!$F$13</f>
        <v>0</v>
      </c>
      <c r="H412" s="35">
        <f>SUMIFS(СВЦЭМ!$L$34:$L$777,СВЦЭМ!$A$34:$A$777,$A412,СВЦЭМ!$B$33:$B$776,H$401)+'СЕТ СН'!$F$13</f>
        <v>0</v>
      </c>
      <c r="I412" s="35">
        <f>SUMIFS(СВЦЭМ!$L$34:$L$777,СВЦЭМ!$A$34:$A$777,$A412,СВЦЭМ!$B$33:$B$776,I$401)+'СЕТ СН'!$F$13</f>
        <v>0</v>
      </c>
      <c r="J412" s="35">
        <f>SUMIFS(СВЦЭМ!$L$34:$L$777,СВЦЭМ!$A$34:$A$777,$A412,СВЦЭМ!$B$33:$B$776,J$401)+'СЕТ СН'!$F$13</f>
        <v>0</v>
      </c>
      <c r="K412" s="35">
        <f>SUMIFS(СВЦЭМ!$L$34:$L$777,СВЦЭМ!$A$34:$A$777,$A412,СВЦЭМ!$B$33:$B$776,K$401)+'СЕТ СН'!$F$13</f>
        <v>0</v>
      </c>
      <c r="L412" s="35">
        <f>SUMIFS(СВЦЭМ!$L$34:$L$777,СВЦЭМ!$A$34:$A$777,$A412,СВЦЭМ!$B$33:$B$776,L$401)+'СЕТ СН'!$F$13</f>
        <v>0</v>
      </c>
      <c r="M412" s="35">
        <f>SUMIFS(СВЦЭМ!$L$34:$L$777,СВЦЭМ!$A$34:$A$777,$A412,СВЦЭМ!$B$33:$B$776,M$401)+'СЕТ СН'!$F$13</f>
        <v>0</v>
      </c>
      <c r="N412" s="35">
        <f>SUMIFS(СВЦЭМ!$L$34:$L$777,СВЦЭМ!$A$34:$A$777,$A412,СВЦЭМ!$B$33:$B$776,N$401)+'СЕТ СН'!$F$13</f>
        <v>0</v>
      </c>
      <c r="O412" s="35">
        <f>SUMIFS(СВЦЭМ!$L$34:$L$777,СВЦЭМ!$A$34:$A$777,$A412,СВЦЭМ!$B$33:$B$776,O$401)+'СЕТ СН'!$F$13</f>
        <v>0</v>
      </c>
      <c r="P412" s="35">
        <f>SUMIFS(СВЦЭМ!$L$34:$L$777,СВЦЭМ!$A$34:$A$777,$A412,СВЦЭМ!$B$33:$B$776,P$401)+'СЕТ СН'!$F$13</f>
        <v>0</v>
      </c>
      <c r="Q412" s="35">
        <f>SUMIFS(СВЦЭМ!$L$34:$L$777,СВЦЭМ!$A$34:$A$777,$A412,СВЦЭМ!$B$33:$B$776,Q$401)+'СЕТ СН'!$F$13</f>
        <v>0</v>
      </c>
      <c r="R412" s="35">
        <f>SUMIFS(СВЦЭМ!$L$34:$L$777,СВЦЭМ!$A$34:$A$777,$A412,СВЦЭМ!$B$33:$B$776,R$401)+'СЕТ СН'!$F$13</f>
        <v>0</v>
      </c>
      <c r="S412" s="35">
        <f>SUMIFS(СВЦЭМ!$L$34:$L$777,СВЦЭМ!$A$34:$A$777,$A412,СВЦЭМ!$B$33:$B$776,S$401)+'СЕТ СН'!$F$13</f>
        <v>0</v>
      </c>
      <c r="T412" s="35">
        <f>SUMIFS(СВЦЭМ!$L$34:$L$777,СВЦЭМ!$A$34:$A$777,$A412,СВЦЭМ!$B$33:$B$776,T$401)+'СЕТ СН'!$F$13</f>
        <v>0</v>
      </c>
      <c r="U412" s="35">
        <f>SUMIFS(СВЦЭМ!$L$34:$L$777,СВЦЭМ!$A$34:$A$777,$A412,СВЦЭМ!$B$33:$B$776,U$401)+'СЕТ СН'!$F$13</f>
        <v>0</v>
      </c>
      <c r="V412" s="35">
        <f>SUMIFS(СВЦЭМ!$L$34:$L$777,СВЦЭМ!$A$34:$A$777,$A412,СВЦЭМ!$B$33:$B$776,V$401)+'СЕТ СН'!$F$13</f>
        <v>0</v>
      </c>
      <c r="W412" s="35">
        <f>SUMIFS(СВЦЭМ!$L$34:$L$777,СВЦЭМ!$A$34:$A$777,$A412,СВЦЭМ!$B$33:$B$776,W$401)+'СЕТ СН'!$F$13</f>
        <v>0</v>
      </c>
      <c r="X412" s="35">
        <f>SUMIFS(СВЦЭМ!$L$34:$L$777,СВЦЭМ!$A$34:$A$777,$A412,СВЦЭМ!$B$33:$B$776,X$401)+'СЕТ СН'!$F$13</f>
        <v>0</v>
      </c>
      <c r="Y412" s="35">
        <f>SUMIFS(СВЦЭМ!$L$34:$L$777,СВЦЭМ!$A$34:$A$777,$A412,СВЦЭМ!$B$33:$B$776,Y$401)+'СЕТ СН'!$F$13</f>
        <v>0</v>
      </c>
    </row>
    <row r="413" spans="1:27" ht="15.75" hidden="1" x14ac:dyDescent="0.2">
      <c r="A413" s="34">
        <f t="shared" si="11"/>
        <v>43597</v>
      </c>
      <c r="B413" s="35">
        <f>SUMIFS(СВЦЭМ!$L$34:$L$777,СВЦЭМ!$A$34:$A$777,$A413,СВЦЭМ!$B$33:$B$776,B$401)+'СЕТ СН'!$F$13</f>
        <v>0</v>
      </c>
      <c r="C413" s="35">
        <f>SUMIFS(СВЦЭМ!$L$34:$L$777,СВЦЭМ!$A$34:$A$777,$A413,СВЦЭМ!$B$33:$B$776,C$401)+'СЕТ СН'!$F$13</f>
        <v>0</v>
      </c>
      <c r="D413" s="35">
        <f>SUMIFS(СВЦЭМ!$L$34:$L$777,СВЦЭМ!$A$34:$A$777,$A413,СВЦЭМ!$B$33:$B$776,D$401)+'СЕТ СН'!$F$13</f>
        <v>0</v>
      </c>
      <c r="E413" s="35">
        <f>SUMIFS(СВЦЭМ!$L$34:$L$777,СВЦЭМ!$A$34:$A$777,$A413,СВЦЭМ!$B$33:$B$776,E$401)+'СЕТ СН'!$F$13</f>
        <v>0</v>
      </c>
      <c r="F413" s="35">
        <f>SUMIFS(СВЦЭМ!$L$34:$L$777,СВЦЭМ!$A$34:$A$777,$A413,СВЦЭМ!$B$33:$B$776,F$401)+'СЕТ СН'!$F$13</f>
        <v>0</v>
      </c>
      <c r="G413" s="35">
        <f>SUMIFS(СВЦЭМ!$L$34:$L$777,СВЦЭМ!$A$34:$A$777,$A413,СВЦЭМ!$B$33:$B$776,G$401)+'СЕТ СН'!$F$13</f>
        <v>0</v>
      </c>
      <c r="H413" s="35">
        <f>SUMIFS(СВЦЭМ!$L$34:$L$777,СВЦЭМ!$A$34:$A$777,$A413,СВЦЭМ!$B$33:$B$776,H$401)+'СЕТ СН'!$F$13</f>
        <v>0</v>
      </c>
      <c r="I413" s="35">
        <f>SUMIFS(СВЦЭМ!$L$34:$L$777,СВЦЭМ!$A$34:$A$777,$A413,СВЦЭМ!$B$33:$B$776,I$401)+'СЕТ СН'!$F$13</f>
        <v>0</v>
      </c>
      <c r="J413" s="35">
        <f>SUMIFS(СВЦЭМ!$L$34:$L$777,СВЦЭМ!$A$34:$A$777,$A413,СВЦЭМ!$B$33:$B$776,J$401)+'СЕТ СН'!$F$13</f>
        <v>0</v>
      </c>
      <c r="K413" s="35">
        <f>SUMIFS(СВЦЭМ!$L$34:$L$777,СВЦЭМ!$A$34:$A$777,$A413,СВЦЭМ!$B$33:$B$776,K$401)+'СЕТ СН'!$F$13</f>
        <v>0</v>
      </c>
      <c r="L413" s="35">
        <f>SUMIFS(СВЦЭМ!$L$34:$L$777,СВЦЭМ!$A$34:$A$777,$A413,СВЦЭМ!$B$33:$B$776,L$401)+'СЕТ СН'!$F$13</f>
        <v>0</v>
      </c>
      <c r="M413" s="35">
        <f>SUMIFS(СВЦЭМ!$L$34:$L$777,СВЦЭМ!$A$34:$A$777,$A413,СВЦЭМ!$B$33:$B$776,M$401)+'СЕТ СН'!$F$13</f>
        <v>0</v>
      </c>
      <c r="N413" s="35">
        <f>SUMIFS(СВЦЭМ!$L$34:$L$777,СВЦЭМ!$A$34:$A$777,$A413,СВЦЭМ!$B$33:$B$776,N$401)+'СЕТ СН'!$F$13</f>
        <v>0</v>
      </c>
      <c r="O413" s="35">
        <f>SUMIFS(СВЦЭМ!$L$34:$L$777,СВЦЭМ!$A$34:$A$777,$A413,СВЦЭМ!$B$33:$B$776,O$401)+'СЕТ СН'!$F$13</f>
        <v>0</v>
      </c>
      <c r="P413" s="35">
        <f>SUMIFS(СВЦЭМ!$L$34:$L$777,СВЦЭМ!$A$34:$A$777,$A413,СВЦЭМ!$B$33:$B$776,P$401)+'СЕТ СН'!$F$13</f>
        <v>0</v>
      </c>
      <c r="Q413" s="35">
        <f>SUMIFS(СВЦЭМ!$L$34:$L$777,СВЦЭМ!$A$34:$A$777,$A413,СВЦЭМ!$B$33:$B$776,Q$401)+'СЕТ СН'!$F$13</f>
        <v>0</v>
      </c>
      <c r="R413" s="35">
        <f>SUMIFS(СВЦЭМ!$L$34:$L$777,СВЦЭМ!$A$34:$A$777,$A413,СВЦЭМ!$B$33:$B$776,R$401)+'СЕТ СН'!$F$13</f>
        <v>0</v>
      </c>
      <c r="S413" s="35">
        <f>SUMIFS(СВЦЭМ!$L$34:$L$777,СВЦЭМ!$A$34:$A$777,$A413,СВЦЭМ!$B$33:$B$776,S$401)+'СЕТ СН'!$F$13</f>
        <v>0</v>
      </c>
      <c r="T413" s="35">
        <f>SUMIFS(СВЦЭМ!$L$34:$L$777,СВЦЭМ!$A$34:$A$777,$A413,СВЦЭМ!$B$33:$B$776,T$401)+'СЕТ СН'!$F$13</f>
        <v>0</v>
      </c>
      <c r="U413" s="35">
        <f>SUMIFS(СВЦЭМ!$L$34:$L$777,СВЦЭМ!$A$34:$A$777,$A413,СВЦЭМ!$B$33:$B$776,U$401)+'СЕТ СН'!$F$13</f>
        <v>0</v>
      </c>
      <c r="V413" s="35">
        <f>SUMIFS(СВЦЭМ!$L$34:$L$777,СВЦЭМ!$A$34:$A$777,$A413,СВЦЭМ!$B$33:$B$776,V$401)+'СЕТ СН'!$F$13</f>
        <v>0</v>
      </c>
      <c r="W413" s="35">
        <f>SUMIFS(СВЦЭМ!$L$34:$L$777,СВЦЭМ!$A$34:$A$777,$A413,СВЦЭМ!$B$33:$B$776,W$401)+'СЕТ СН'!$F$13</f>
        <v>0</v>
      </c>
      <c r="X413" s="35">
        <f>SUMIFS(СВЦЭМ!$L$34:$L$777,СВЦЭМ!$A$34:$A$777,$A413,СВЦЭМ!$B$33:$B$776,X$401)+'СЕТ СН'!$F$13</f>
        <v>0</v>
      </c>
      <c r="Y413" s="35">
        <f>SUMIFS(СВЦЭМ!$L$34:$L$777,СВЦЭМ!$A$34:$A$777,$A413,СВЦЭМ!$B$33:$B$776,Y$401)+'СЕТ СН'!$F$13</f>
        <v>0</v>
      </c>
    </row>
    <row r="414" spans="1:27" ht="15.75" hidden="1" x14ac:dyDescent="0.2">
      <c r="A414" s="34">
        <f t="shared" si="11"/>
        <v>43598</v>
      </c>
      <c r="B414" s="35">
        <f>SUMIFS(СВЦЭМ!$L$34:$L$777,СВЦЭМ!$A$34:$A$777,$A414,СВЦЭМ!$B$33:$B$776,B$401)+'СЕТ СН'!$F$13</f>
        <v>0</v>
      </c>
      <c r="C414" s="35">
        <f>SUMIFS(СВЦЭМ!$L$34:$L$777,СВЦЭМ!$A$34:$A$777,$A414,СВЦЭМ!$B$33:$B$776,C$401)+'СЕТ СН'!$F$13</f>
        <v>0</v>
      </c>
      <c r="D414" s="35">
        <f>SUMIFS(СВЦЭМ!$L$34:$L$777,СВЦЭМ!$A$34:$A$777,$A414,СВЦЭМ!$B$33:$B$776,D$401)+'СЕТ СН'!$F$13</f>
        <v>0</v>
      </c>
      <c r="E414" s="35">
        <f>SUMIFS(СВЦЭМ!$L$34:$L$777,СВЦЭМ!$A$34:$A$777,$A414,СВЦЭМ!$B$33:$B$776,E$401)+'СЕТ СН'!$F$13</f>
        <v>0</v>
      </c>
      <c r="F414" s="35">
        <f>SUMIFS(СВЦЭМ!$L$34:$L$777,СВЦЭМ!$A$34:$A$777,$A414,СВЦЭМ!$B$33:$B$776,F$401)+'СЕТ СН'!$F$13</f>
        <v>0</v>
      </c>
      <c r="G414" s="35">
        <f>SUMIFS(СВЦЭМ!$L$34:$L$777,СВЦЭМ!$A$34:$A$777,$A414,СВЦЭМ!$B$33:$B$776,G$401)+'СЕТ СН'!$F$13</f>
        <v>0</v>
      </c>
      <c r="H414" s="35">
        <f>SUMIFS(СВЦЭМ!$L$34:$L$777,СВЦЭМ!$A$34:$A$777,$A414,СВЦЭМ!$B$33:$B$776,H$401)+'СЕТ СН'!$F$13</f>
        <v>0</v>
      </c>
      <c r="I414" s="35">
        <f>SUMIFS(СВЦЭМ!$L$34:$L$777,СВЦЭМ!$A$34:$A$777,$A414,СВЦЭМ!$B$33:$B$776,I$401)+'СЕТ СН'!$F$13</f>
        <v>0</v>
      </c>
      <c r="J414" s="35">
        <f>SUMIFS(СВЦЭМ!$L$34:$L$777,СВЦЭМ!$A$34:$A$777,$A414,СВЦЭМ!$B$33:$B$776,J$401)+'СЕТ СН'!$F$13</f>
        <v>0</v>
      </c>
      <c r="K414" s="35">
        <f>SUMIFS(СВЦЭМ!$L$34:$L$777,СВЦЭМ!$A$34:$A$777,$A414,СВЦЭМ!$B$33:$B$776,K$401)+'СЕТ СН'!$F$13</f>
        <v>0</v>
      </c>
      <c r="L414" s="35">
        <f>SUMIFS(СВЦЭМ!$L$34:$L$777,СВЦЭМ!$A$34:$A$777,$A414,СВЦЭМ!$B$33:$B$776,L$401)+'СЕТ СН'!$F$13</f>
        <v>0</v>
      </c>
      <c r="M414" s="35">
        <f>SUMIFS(СВЦЭМ!$L$34:$L$777,СВЦЭМ!$A$34:$A$777,$A414,СВЦЭМ!$B$33:$B$776,M$401)+'СЕТ СН'!$F$13</f>
        <v>0</v>
      </c>
      <c r="N414" s="35">
        <f>SUMIFS(СВЦЭМ!$L$34:$L$777,СВЦЭМ!$A$34:$A$777,$A414,СВЦЭМ!$B$33:$B$776,N$401)+'СЕТ СН'!$F$13</f>
        <v>0</v>
      </c>
      <c r="O414" s="35">
        <f>SUMIFS(СВЦЭМ!$L$34:$L$777,СВЦЭМ!$A$34:$A$777,$A414,СВЦЭМ!$B$33:$B$776,O$401)+'СЕТ СН'!$F$13</f>
        <v>0</v>
      </c>
      <c r="P414" s="35">
        <f>SUMIFS(СВЦЭМ!$L$34:$L$777,СВЦЭМ!$A$34:$A$777,$A414,СВЦЭМ!$B$33:$B$776,P$401)+'СЕТ СН'!$F$13</f>
        <v>0</v>
      </c>
      <c r="Q414" s="35">
        <f>SUMIFS(СВЦЭМ!$L$34:$L$777,СВЦЭМ!$A$34:$A$777,$A414,СВЦЭМ!$B$33:$B$776,Q$401)+'СЕТ СН'!$F$13</f>
        <v>0</v>
      </c>
      <c r="R414" s="35">
        <f>SUMIFS(СВЦЭМ!$L$34:$L$777,СВЦЭМ!$A$34:$A$777,$A414,СВЦЭМ!$B$33:$B$776,R$401)+'СЕТ СН'!$F$13</f>
        <v>0</v>
      </c>
      <c r="S414" s="35">
        <f>SUMIFS(СВЦЭМ!$L$34:$L$777,СВЦЭМ!$A$34:$A$777,$A414,СВЦЭМ!$B$33:$B$776,S$401)+'СЕТ СН'!$F$13</f>
        <v>0</v>
      </c>
      <c r="T414" s="35">
        <f>SUMIFS(СВЦЭМ!$L$34:$L$777,СВЦЭМ!$A$34:$A$777,$A414,СВЦЭМ!$B$33:$B$776,T$401)+'СЕТ СН'!$F$13</f>
        <v>0</v>
      </c>
      <c r="U414" s="35">
        <f>SUMIFS(СВЦЭМ!$L$34:$L$777,СВЦЭМ!$A$34:$A$777,$A414,СВЦЭМ!$B$33:$B$776,U$401)+'СЕТ СН'!$F$13</f>
        <v>0</v>
      </c>
      <c r="V414" s="35">
        <f>SUMIFS(СВЦЭМ!$L$34:$L$777,СВЦЭМ!$A$34:$A$777,$A414,СВЦЭМ!$B$33:$B$776,V$401)+'СЕТ СН'!$F$13</f>
        <v>0</v>
      </c>
      <c r="W414" s="35">
        <f>SUMIFS(СВЦЭМ!$L$34:$L$777,СВЦЭМ!$A$34:$A$777,$A414,СВЦЭМ!$B$33:$B$776,W$401)+'СЕТ СН'!$F$13</f>
        <v>0</v>
      </c>
      <c r="X414" s="35">
        <f>SUMIFS(СВЦЭМ!$L$34:$L$777,СВЦЭМ!$A$34:$A$777,$A414,СВЦЭМ!$B$33:$B$776,X$401)+'СЕТ СН'!$F$13</f>
        <v>0</v>
      </c>
      <c r="Y414" s="35">
        <f>SUMIFS(СВЦЭМ!$L$34:$L$777,СВЦЭМ!$A$34:$A$777,$A414,СВЦЭМ!$B$33:$B$776,Y$401)+'СЕТ СН'!$F$13</f>
        <v>0</v>
      </c>
    </row>
    <row r="415" spans="1:27" ht="15.75" hidden="1" x14ac:dyDescent="0.2">
      <c r="A415" s="34">
        <f t="shared" si="11"/>
        <v>43599</v>
      </c>
      <c r="B415" s="35">
        <f>SUMIFS(СВЦЭМ!$L$34:$L$777,СВЦЭМ!$A$34:$A$777,$A415,СВЦЭМ!$B$33:$B$776,B$401)+'СЕТ СН'!$F$13</f>
        <v>0</v>
      </c>
      <c r="C415" s="35">
        <f>SUMIFS(СВЦЭМ!$L$34:$L$777,СВЦЭМ!$A$34:$A$777,$A415,СВЦЭМ!$B$33:$B$776,C$401)+'СЕТ СН'!$F$13</f>
        <v>0</v>
      </c>
      <c r="D415" s="35">
        <f>SUMIFS(СВЦЭМ!$L$34:$L$777,СВЦЭМ!$A$34:$A$777,$A415,СВЦЭМ!$B$33:$B$776,D$401)+'СЕТ СН'!$F$13</f>
        <v>0</v>
      </c>
      <c r="E415" s="35">
        <f>SUMIFS(СВЦЭМ!$L$34:$L$777,СВЦЭМ!$A$34:$A$777,$A415,СВЦЭМ!$B$33:$B$776,E$401)+'СЕТ СН'!$F$13</f>
        <v>0</v>
      </c>
      <c r="F415" s="35">
        <f>SUMIFS(СВЦЭМ!$L$34:$L$777,СВЦЭМ!$A$34:$A$777,$A415,СВЦЭМ!$B$33:$B$776,F$401)+'СЕТ СН'!$F$13</f>
        <v>0</v>
      </c>
      <c r="G415" s="35">
        <f>SUMIFS(СВЦЭМ!$L$34:$L$777,СВЦЭМ!$A$34:$A$777,$A415,СВЦЭМ!$B$33:$B$776,G$401)+'СЕТ СН'!$F$13</f>
        <v>0</v>
      </c>
      <c r="H415" s="35">
        <f>SUMIFS(СВЦЭМ!$L$34:$L$777,СВЦЭМ!$A$34:$A$777,$A415,СВЦЭМ!$B$33:$B$776,H$401)+'СЕТ СН'!$F$13</f>
        <v>0</v>
      </c>
      <c r="I415" s="35">
        <f>SUMIFS(СВЦЭМ!$L$34:$L$777,СВЦЭМ!$A$34:$A$777,$A415,СВЦЭМ!$B$33:$B$776,I$401)+'СЕТ СН'!$F$13</f>
        <v>0</v>
      </c>
      <c r="J415" s="35">
        <f>SUMIFS(СВЦЭМ!$L$34:$L$777,СВЦЭМ!$A$34:$A$777,$A415,СВЦЭМ!$B$33:$B$776,J$401)+'СЕТ СН'!$F$13</f>
        <v>0</v>
      </c>
      <c r="K415" s="35">
        <f>SUMIFS(СВЦЭМ!$L$34:$L$777,СВЦЭМ!$A$34:$A$777,$A415,СВЦЭМ!$B$33:$B$776,K$401)+'СЕТ СН'!$F$13</f>
        <v>0</v>
      </c>
      <c r="L415" s="35">
        <f>SUMIFS(СВЦЭМ!$L$34:$L$777,СВЦЭМ!$A$34:$A$777,$A415,СВЦЭМ!$B$33:$B$776,L$401)+'СЕТ СН'!$F$13</f>
        <v>0</v>
      </c>
      <c r="M415" s="35">
        <f>SUMIFS(СВЦЭМ!$L$34:$L$777,СВЦЭМ!$A$34:$A$777,$A415,СВЦЭМ!$B$33:$B$776,M$401)+'СЕТ СН'!$F$13</f>
        <v>0</v>
      </c>
      <c r="N415" s="35">
        <f>SUMIFS(СВЦЭМ!$L$34:$L$777,СВЦЭМ!$A$34:$A$777,$A415,СВЦЭМ!$B$33:$B$776,N$401)+'СЕТ СН'!$F$13</f>
        <v>0</v>
      </c>
      <c r="O415" s="35">
        <f>SUMIFS(СВЦЭМ!$L$34:$L$777,СВЦЭМ!$A$34:$A$777,$A415,СВЦЭМ!$B$33:$B$776,O$401)+'СЕТ СН'!$F$13</f>
        <v>0</v>
      </c>
      <c r="P415" s="35">
        <f>SUMIFS(СВЦЭМ!$L$34:$L$777,СВЦЭМ!$A$34:$A$777,$A415,СВЦЭМ!$B$33:$B$776,P$401)+'СЕТ СН'!$F$13</f>
        <v>0</v>
      </c>
      <c r="Q415" s="35">
        <f>SUMIFS(СВЦЭМ!$L$34:$L$777,СВЦЭМ!$A$34:$A$777,$A415,СВЦЭМ!$B$33:$B$776,Q$401)+'СЕТ СН'!$F$13</f>
        <v>0</v>
      </c>
      <c r="R415" s="35">
        <f>SUMIFS(СВЦЭМ!$L$34:$L$777,СВЦЭМ!$A$34:$A$777,$A415,СВЦЭМ!$B$33:$B$776,R$401)+'СЕТ СН'!$F$13</f>
        <v>0</v>
      </c>
      <c r="S415" s="35">
        <f>SUMIFS(СВЦЭМ!$L$34:$L$777,СВЦЭМ!$A$34:$A$777,$A415,СВЦЭМ!$B$33:$B$776,S$401)+'СЕТ СН'!$F$13</f>
        <v>0</v>
      </c>
      <c r="T415" s="35">
        <f>SUMIFS(СВЦЭМ!$L$34:$L$777,СВЦЭМ!$A$34:$A$777,$A415,СВЦЭМ!$B$33:$B$776,T$401)+'СЕТ СН'!$F$13</f>
        <v>0</v>
      </c>
      <c r="U415" s="35">
        <f>SUMIFS(СВЦЭМ!$L$34:$L$777,СВЦЭМ!$A$34:$A$777,$A415,СВЦЭМ!$B$33:$B$776,U$401)+'СЕТ СН'!$F$13</f>
        <v>0</v>
      </c>
      <c r="V415" s="35">
        <f>SUMIFS(СВЦЭМ!$L$34:$L$777,СВЦЭМ!$A$34:$A$777,$A415,СВЦЭМ!$B$33:$B$776,V$401)+'СЕТ СН'!$F$13</f>
        <v>0</v>
      </c>
      <c r="W415" s="35">
        <f>SUMIFS(СВЦЭМ!$L$34:$L$777,СВЦЭМ!$A$34:$A$777,$A415,СВЦЭМ!$B$33:$B$776,W$401)+'СЕТ СН'!$F$13</f>
        <v>0</v>
      </c>
      <c r="X415" s="35">
        <f>SUMIFS(СВЦЭМ!$L$34:$L$777,СВЦЭМ!$A$34:$A$777,$A415,СВЦЭМ!$B$33:$B$776,X$401)+'СЕТ СН'!$F$13</f>
        <v>0</v>
      </c>
      <c r="Y415" s="35">
        <f>SUMIFS(СВЦЭМ!$L$34:$L$777,СВЦЭМ!$A$34:$A$777,$A415,СВЦЭМ!$B$33:$B$776,Y$401)+'СЕТ СН'!$F$13</f>
        <v>0</v>
      </c>
    </row>
    <row r="416" spans="1:27" ht="15.75" hidden="1" x14ac:dyDescent="0.2">
      <c r="A416" s="34">
        <f t="shared" si="11"/>
        <v>43600</v>
      </c>
      <c r="B416" s="35">
        <f>SUMIFS(СВЦЭМ!$L$34:$L$777,СВЦЭМ!$A$34:$A$777,$A416,СВЦЭМ!$B$33:$B$776,B$401)+'СЕТ СН'!$F$13</f>
        <v>0</v>
      </c>
      <c r="C416" s="35">
        <f>SUMIFS(СВЦЭМ!$L$34:$L$777,СВЦЭМ!$A$34:$A$777,$A416,СВЦЭМ!$B$33:$B$776,C$401)+'СЕТ СН'!$F$13</f>
        <v>0</v>
      </c>
      <c r="D416" s="35">
        <f>SUMIFS(СВЦЭМ!$L$34:$L$777,СВЦЭМ!$A$34:$A$777,$A416,СВЦЭМ!$B$33:$B$776,D$401)+'СЕТ СН'!$F$13</f>
        <v>0</v>
      </c>
      <c r="E416" s="35">
        <f>SUMIFS(СВЦЭМ!$L$34:$L$777,СВЦЭМ!$A$34:$A$777,$A416,СВЦЭМ!$B$33:$B$776,E$401)+'СЕТ СН'!$F$13</f>
        <v>0</v>
      </c>
      <c r="F416" s="35">
        <f>SUMIFS(СВЦЭМ!$L$34:$L$777,СВЦЭМ!$A$34:$A$777,$A416,СВЦЭМ!$B$33:$B$776,F$401)+'СЕТ СН'!$F$13</f>
        <v>0</v>
      </c>
      <c r="G416" s="35">
        <f>SUMIFS(СВЦЭМ!$L$34:$L$777,СВЦЭМ!$A$34:$A$777,$A416,СВЦЭМ!$B$33:$B$776,G$401)+'СЕТ СН'!$F$13</f>
        <v>0</v>
      </c>
      <c r="H416" s="35">
        <f>SUMIFS(СВЦЭМ!$L$34:$L$777,СВЦЭМ!$A$34:$A$777,$A416,СВЦЭМ!$B$33:$B$776,H$401)+'СЕТ СН'!$F$13</f>
        <v>0</v>
      </c>
      <c r="I416" s="35">
        <f>SUMIFS(СВЦЭМ!$L$34:$L$777,СВЦЭМ!$A$34:$A$777,$A416,СВЦЭМ!$B$33:$B$776,I$401)+'СЕТ СН'!$F$13</f>
        <v>0</v>
      </c>
      <c r="J416" s="35">
        <f>SUMIFS(СВЦЭМ!$L$34:$L$777,СВЦЭМ!$A$34:$A$777,$A416,СВЦЭМ!$B$33:$B$776,J$401)+'СЕТ СН'!$F$13</f>
        <v>0</v>
      </c>
      <c r="K416" s="35">
        <f>SUMIFS(СВЦЭМ!$L$34:$L$777,СВЦЭМ!$A$34:$A$777,$A416,СВЦЭМ!$B$33:$B$776,K$401)+'СЕТ СН'!$F$13</f>
        <v>0</v>
      </c>
      <c r="L416" s="35">
        <f>SUMIFS(СВЦЭМ!$L$34:$L$777,СВЦЭМ!$A$34:$A$777,$A416,СВЦЭМ!$B$33:$B$776,L$401)+'СЕТ СН'!$F$13</f>
        <v>0</v>
      </c>
      <c r="M416" s="35">
        <f>SUMIFS(СВЦЭМ!$L$34:$L$777,СВЦЭМ!$A$34:$A$777,$A416,СВЦЭМ!$B$33:$B$776,M$401)+'СЕТ СН'!$F$13</f>
        <v>0</v>
      </c>
      <c r="N416" s="35">
        <f>SUMIFS(СВЦЭМ!$L$34:$L$777,СВЦЭМ!$A$34:$A$777,$A416,СВЦЭМ!$B$33:$B$776,N$401)+'СЕТ СН'!$F$13</f>
        <v>0</v>
      </c>
      <c r="O416" s="35">
        <f>SUMIFS(СВЦЭМ!$L$34:$L$777,СВЦЭМ!$A$34:$A$777,$A416,СВЦЭМ!$B$33:$B$776,O$401)+'СЕТ СН'!$F$13</f>
        <v>0</v>
      </c>
      <c r="P416" s="35">
        <f>SUMIFS(СВЦЭМ!$L$34:$L$777,СВЦЭМ!$A$34:$A$777,$A416,СВЦЭМ!$B$33:$B$776,P$401)+'СЕТ СН'!$F$13</f>
        <v>0</v>
      </c>
      <c r="Q416" s="35">
        <f>SUMIFS(СВЦЭМ!$L$34:$L$777,СВЦЭМ!$A$34:$A$777,$A416,СВЦЭМ!$B$33:$B$776,Q$401)+'СЕТ СН'!$F$13</f>
        <v>0</v>
      </c>
      <c r="R416" s="35">
        <f>SUMIFS(СВЦЭМ!$L$34:$L$777,СВЦЭМ!$A$34:$A$777,$A416,СВЦЭМ!$B$33:$B$776,R$401)+'СЕТ СН'!$F$13</f>
        <v>0</v>
      </c>
      <c r="S416" s="35">
        <f>SUMIFS(СВЦЭМ!$L$34:$L$777,СВЦЭМ!$A$34:$A$777,$A416,СВЦЭМ!$B$33:$B$776,S$401)+'СЕТ СН'!$F$13</f>
        <v>0</v>
      </c>
      <c r="T416" s="35">
        <f>SUMIFS(СВЦЭМ!$L$34:$L$777,СВЦЭМ!$A$34:$A$777,$A416,СВЦЭМ!$B$33:$B$776,T$401)+'СЕТ СН'!$F$13</f>
        <v>0</v>
      </c>
      <c r="U416" s="35">
        <f>SUMIFS(СВЦЭМ!$L$34:$L$777,СВЦЭМ!$A$34:$A$777,$A416,СВЦЭМ!$B$33:$B$776,U$401)+'СЕТ СН'!$F$13</f>
        <v>0</v>
      </c>
      <c r="V416" s="35">
        <f>SUMIFS(СВЦЭМ!$L$34:$L$777,СВЦЭМ!$A$34:$A$777,$A416,СВЦЭМ!$B$33:$B$776,V$401)+'СЕТ СН'!$F$13</f>
        <v>0</v>
      </c>
      <c r="W416" s="35">
        <f>SUMIFS(СВЦЭМ!$L$34:$L$777,СВЦЭМ!$A$34:$A$777,$A416,СВЦЭМ!$B$33:$B$776,W$401)+'СЕТ СН'!$F$13</f>
        <v>0</v>
      </c>
      <c r="X416" s="35">
        <f>SUMIFS(СВЦЭМ!$L$34:$L$777,СВЦЭМ!$A$34:$A$777,$A416,СВЦЭМ!$B$33:$B$776,X$401)+'СЕТ СН'!$F$13</f>
        <v>0</v>
      </c>
      <c r="Y416" s="35">
        <f>SUMIFS(СВЦЭМ!$L$34:$L$777,СВЦЭМ!$A$34:$A$777,$A416,СВЦЭМ!$B$33:$B$776,Y$401)+'СЕТ СН'!$F$13</f>
        <v>0</v>
      </c>
    </row>
    <row r="417" spans="1:25" ht="15.75" hidden="1" x14ac:dyDescent="0.2">
      <c r="A417" s="34">
        <f t="shared" si="11"/>
        <v>43601</v>
      </c>
      <c r="B417" s="35">
        <f>SUMIFS(СВЦЭМ!$L$34:$L$777,СВЦЭМ!$A$34:$A$777,$A417,СВЦЭМ!$B$33:$B$776,B$401)+'СЕТ СН'!$F$13</f>
        <v>0</v>
      </c>
      <c r="C417" s="35">
        <f>SUMIFS(СВЦЭМ!$L$34:$L$777,СВЦЭМ!$A$34:$A$777,$A417,СВЦЭМ!$B$33:$B$776,C$401)+'СЕТ СН'!$F$13</f>
        <v>0</v>
      </c>
      <c r="D417" s="35">
        <f>SUMIFS(СВЦЭМ!$L$34:$L$777,СВЦЭМ!$A$34:$A$777,$A417,СВЦЭМ!$B$33:$B$776,D$401)+'СЕТ СН'!$F$13</f>
        <v>0</v>
      </c>
      <c r="E417" s="35">
        <f>SUMIFS(СВЦЭМ!$L$34:$L$777,СВЦЭМ!$A$34:$A$777,$A417,СВЦЭМ!$B$33:$B$776,E$401)+'СЕТ СН'!$F$13</f>
        <v>0</v>
      </c>
      <c r="F417" s="35">
        <f>SUMIFS(СВЦЭМ!$L$34:$L$777,СВЦЭМ!$A$34:$A$777,$A417,СВЦЭМ!$B$33:$B$776,F$401)+'СЕТ СН'!$F$13</f>
        <v>0</v>
      </c>
      <c r="G417" s="35">
        <f>SUMIFS(СВЦЭМ!$L$34:$L$777,СВЦЭМ!$A$34:$A$777,$A417,СВЦЭМ!$B$33:$B$776,G$401)+'СЕТ СН'!$F$13</f>
        <v>0</v>
      </c>
      <c r="H417" s="35">
        <f>SUMIFS(СВЦЭМ!$L$34:$L$777,СВЦЭМ!$A$34:$A$777,$A417,СВЦЭМ!$B$33:$B$776,H$401)+'СЕТ СН'!$F$13</f>
        <v>0</v>
      </c>
      <c r="I417" s="35">
        <f>SUMIFS(СВЦЭМ!$L$34:$L$777,СВЦЭМ!$A$34:$A$777,$A417,СВЦЭМ!$B$33:$B$776,I$401)+'СЕТ СН'!$F$13</f>
        <v>0</v>
      </c>
      <c r="J417" s="35">
        <f>SUMIFS(СВЦЭМ!$L$34:$L$777,СВЦЭМ!$A$34:$A$777,$A417,СВЦЭМ!$B$33:$B$776,J$401)+'СЕТ СН'!$F$13</f>
        <v>0</v>
      </c>
      <c r="K417" s="35">
        <f>SUMIFS(СВЦЭМ!$L$34:$L$777,СВЦЭМ!$A$34:$A$777,$A417,СВЦЭМ!$B$33:$B$776,K$401)+'СЕТ СН'!$F$13</f>
        <v>0</v>
      </c>
      <c r="L417" s="35">
        <f>SUMIFS(СВЦЭМ!$L$34:$L$777,СВЦЭМ!$A$34:$A$777,$A417,СВЦЭМ!$B$33:$B$776,L$401)+'СЕТ СН'!$F$13</f>
        <v>0</v>
      </c>
      <c r="M417" s="35">
        <f>SUMIFS(СВЦЭМ!$L$34:$L$777,СВЦЭМ!$A$34:$A$777,$A417,СВЦЭМ!$B$33:$B$776,M$401)+'СЕТ СН'!$F$13</f>
        <v>0</v>
      </c>
      <c r="N417" s="35">
        <f>SUMIFS(СВЦЭМ!$L$34:$L$777,СВЦЭМ!$A$34:$A$777,$A417,СВЦЭМ!$B$33:$B$776,N$401)+'СЕТ СН'!$F$13</f>
        <v>0</v>
      </c>
      <c r="O417" s="35">
        <f>SUMIFS(СВЦЭМ!$L$34:$L$777,СВЦЭМ!$A$34:$A$777,$A417,СВЦЭМ!$B$33:$B$776,O$401)+'СЕТ СН'!$F$13</f>
        <v>0</v>
      </c>
      <c r="P417" s="35">
        <f>SUMIFS(СВЦЭМ!$L$34:$L$777,СВЦЭМ!$A$34:$A$777,$A417,СВЦЭМ!$B$33:$B$776,P$401)+'СЕТ СН'!$F$13</f>
        <v>0</v>
      </c>
      <c r="Q417" s="35">
        <f>SUMIFS(СВЦЭМ!$L$34:$L$777,СВЦЭМ!$A$34:$A$777,$A417,СВЦЭМ!$B$33:$B$776,Q$401)+'СЕТ СН'!$F$13</f>
        <v>0</v>
      </c>
      <c r="R417" s="35">
        <f>SUMIFS(СВЦЭМ!$L$34:$L$777,СВЦЭМ!$A$34:$A$777,$A417,СВЦЭМ!$B$33:$B$776,R$401)+'СЕТ СН'!$F$13</f>
        <v>0</v>
      </c>
      <c r="S417" s="35">
        <f>SUMIFS(СВЦЭМ!$L$34:$L$777,СВЦЭМ!$A$34:$A$777,$A417,СВЦЭМ!$B$33:$B$776,S$401)+'СЕТ СН'!$F$13</f>
        <v>0</v>
      </c>
      <c r="T417" s="35">
        <f>SUMIFS(СВЦЭМ!$L$34:$L$777,СВЦЭМ!$A$34:$A$777,$A417,СВЦЭМ!$B$33:$B$776,T$401)+'СЕТ СН'!$F$13</f>
        <v>0</v>
      </c>
      <c r="U417" s="35">
        <f>SUMIFS(СВЦЭМ!$L$34:$L$777,СВЦЭМ!$A$34:$A$777,$A417,СВЦЭМ!$B$33:$B$776,U$401)+'СЕТ СН'!$F$13</f>
        <v>0</v>
      </c>
      <c r="V417" s="35">
        <f>SUMIFS(СВЦЭМ!$L$34:$L$777,СВЦЭМ!$A$34:$A$777,$A417,СВЦЭМ!$B$33:$B$776,V$401)+'СЕТ СН'!$F$13</f>
        <v>0</v>
      </c>
      <c r="W417" s="35">
        <f>SUMIFS(СВЦЭМ!$L$34:$L$777,СВЦЭМ!$A$34:$A$777,$A417,СВЦЭМ!$B$33:$B$776,W$401)+'СЕТ СН'!$F$13</f>
        <v>0</v>
      </c>
      <c r="X417" s="35">
        <f>SUMIFS(СВЦЭМ!$L$34:$L$777,СВЦЭМ!$A$34:$A$777,$A417,СВЦЭМ!$B$33:$B$776,X$401)+'СЕТ СН'!$F$13</f>
        <v>0</v>
      </c>
      <c r="Y417" s="35">
        <f>SUMIFS(СВЦЭМ!$L$34:$L$777,СВЦЭМ!$A$34:$A$777,$A417,СВЦЭМ!$B$33:$B$776,Y$401)+'СЕТ СН'!$F$13</f>
        <v>0</v>
      </c>
    </row>
    <row r="418" spans="1:25" ht="15.75" hidden="1" x14ac:dyDescent="0.2">
      <c r="A418" s="34">
        <f t="shared" si="11"/>
        <v>43602</v>
      </c>
      <c r="B418" s="35">
        <f>SUMIFS(СВЦЭМ!$L$34:$L$777,СВЦЭМ!$A$34:$A$777,$A418,СВЦЭМ!$B$33:$B$776,B$401)+'СЕТ СН'!$F$13</f>
        <v>0</v>
      </c>
      <c r="C418" s="35">
        <f>SUMIFS(СВЦЭМ!$L$34:$L$777,СВЦЭМ!$A$34:$A$777,$A418,СВЦЭМ!$B$33:$B$776,C$401)+'СЕТ СН'!$F$13</f>
        <v>0</v>
      </c>
      <c r="D418" s="35">
        <f>SUMIFS(СВЦЭМ!$L$34:$L$777,СВЦЭМ!$A$34:$A$777,$A418,СВЦЭМ!$B$33:$B$776,D$401)+'СЕТ СН'!$F$13</f>
        <v>0</v>
      </c>
      <c r="E418" s="35">
        <f>SUMIFS(СВЦЭМ!$L$34:$L$777,СВЦЭМ!$A$34:$A$777,$A418,СВЦЭМ!$B$33:$B$776,E$401)+'СЕТ СН'!$F$13</f>
        <v>0</v>
      </c>
      <c r="F418" s="35">
        <f>SUMIFS(СВЦЭМ!$L$34:$L$777,СВЦЭМ!$A$34:$A$777,$A418,СВЦЭМ!$B$33:$B$776,F$401)+'СЕТ СН'!$F$13</f>
        <v>0</v>
      </c>
      <c r="G418" s="35">
        <f>SUMIFS(СВЦЭМ!$L$34:$L$777,СВЦЭМ!$A$34:$A$777,$A418,СВЦЭМ!$B$33:$B$776,G$401)+'СЕТ СН'!$F$13</f>
        <v>0</v>
      </c>
      <c r="H418" s="35">
        <f>SUMIFS(СВЦЭМ!$L$34:$L$777,СВЦЭМ!$A$34:$A$777,$A418,СВЦЭМ!$B$33:$B$776,H$401)+'СЕТ СН'!$F$13</f>
        <v>0</v>
      </c>
      <c r="I418" s="35">
        <f>SUMIFS(СВЦЭМ!$L$34:$L$777,СВЦЭМ!$A$34:$A$777,$A418,СВЦЭМ!$B$33:$B$776,I$401)+'СЕТ СН'!$F$13</f>
        <v>0</v>
      </c>
      <c r="J418" s="35">
        <f>SUMIFS(СВЦЭМ!$L$34:$L$777,СВЦЭМ!$A$34:$A$777,$A418,СВЦЭМ!$B$33:$B$776,J$401)+'СЕТ СН'!$F$13</f>
        <v>0</v>
      </c>
      <c r="K418" s="35">
        <f>SUMIFS(СВЦЭМ!$L$34:$L$777,СВЦЭМ!$A$34:$A$777,$A418,СВЦЭМ!$B$33:$B$776,K$401)+'СЕТ СН'!$F$13</f>
        <v>0</v>
      </c>
      <c r="L418" s="35">
        <f>SUMIFS(СВЦЭМ!$L$34:$L$777,СВЦЭМ!$A$34:$A$777,$A418,СВЦЭМ!$B$33:$B$776,L$401)+'СЕТ СН'!$F$13</f>
        <v>0</v>
      </c>
      <c r="M418" s="35">
        <f>SUMIFS(СВЦЭМ!$L$34:$L$777,СВЦЭМ!$A$34:$A$777,$A418,СВЦЭМ!$B$33:$B$776,M$401)+'СЕТ СН'!$F$13</f>
        <v>0</v>
      </c>
      <c r="N418" s="35">
        <f>SUMIFS(СВЦЭМ!$L$34:$L$777,СВЦЭМ!$A$34:$A$777,$A418,СВЦЭМ!$B$33:$B$776,N$401)+'СЕТ СН'!$F$13</f>
        <v>0</v>
      </c>
      <c r="O418" s="35">
        <f>SUMIFS(СВЦЭМ!$L$34:$L$777,СВЦЭМ!$A$34:$A$777,$A418,СВЦЭМ!$B$33:$B$776,O$401)+'СЕТ СН'!$F$13</f>
        <v>0</v>
      </c>
      <c r="P418" s="35">
        <f>SUMIFS(СВЦЭМ!$L$34:$L$777,СВЦЭМ!$A$34:$A$777,$A418,СВЦЭМ!$B$33:$B$776,P$401)+'СЕТ СН'!$F$13</f>
        <v>0</v>
      </c>
      <c r="Q418" s="35">
        <f>SUMIFS(СВЦЭМ!$L$34:$L$777,СВЦЭМ!$A$34:$A$777,$A418,СВЦЭМ!$B$33:$B$776,Q$401)+'СЕТ СН'!$F$13</f>
        <v>0</v>
      </c>
      <c r="R418" s="35">
        <f>SUMIFS(СВЦЭМ!$L$34:$L$777,СВЦЭМ!$A$34:$A$777,$A418,СВЦЭМ!$B$33:$B$776,R$401)+'СЕТ СН'!$F$13</f>
        <v>0</v>
      </c>
      <c r="S418" s="35">
        <f>SUMIFS(СВЦЭМ!$L$34:$L$777,СВЦЭМ!$A$34:$A$777,$A418,СВЦЭМ!$B$33:$B$776,S$401)+'СЕТ СН'!$F$13</f>
        <v>0</v>
      </c>
      <c r="T418" s="35">
        <f>SUMIFS(СВЦЭМ!$L$34:$L$777,СВЦЭМ!$A$34:$A$777,$A418,СВЦЭМ!$B$33:$B$776,T$401)+'СЕТ СН'!$F$13</f>
        <v>0</v>
      </c>
      <c r="U418" s="35">
        <f>SUMIFS(СВЦЭМ!$L$34:$L$777,СВЦЭМ!$A$34:$A$777,$A418,СВЦЭМ!$B$33:$B$776,U$401)+'СЕТ СН'!$F$13</f>
        <v>0</v>
      </c>
      <c r="V418" s="35">
        <f>SUMIFS(СВЦЭМ!$L$34:$L$777,СВЦЭМ!$A$34:$A$777,$A418,СВЦЭМ!$B$33:$B$776,V$401)+'СЕТ СН'!$F$13</f>
        <v>0</v>
      </c>
      <c r="W418" s="35">
        <f>SUMIFS(СВЦЭМ!$L$34:$L$777,СВЦЭМ!$A$34:$A$777,$A418,СВЦЭМ!$B$33:$B$776,W$401)+'СЕТ СН'!$F$13</f>
        <v>0</v>
      </c>
      <c r="X418" s="35">
        <f>SUMIFS(СВЦЭМ!$L$34:$L$777,СВЦЭМ!$A$34:$A$777,$A418,СВЦЭМ!$B$33:$B$776,X$401)+'СЕТ СН'!$F$13</f>
        <v>0</v>
      </c>
      <c r="Y418" s="35">
        <f>SUMIFS(СВЦЭМ!$L$34:$L$777,СВЦЭМ!$A$34:$A$777,$A418,СВЦЭМ!$B$33:$B$776,Y$401)+'СЕТ СН'!$F$13</f>
        <v>0</v>
      </c>
    </row>
    <row r="419" spans="1:25" ht="15.75" hidden="1" x14ac:dyDescent="0.2">
      <c r="A419" s="34">
        <f t="shared" si="11"/>
        <v>43603</v>
      </c>
      <c r="B419" s="35">
        <f>SUMIFS(СВЦЭМ!$L$34:$L$777,СВЦЭМ!$A$34:$A$777,$A419,СВЦЭМ!$B$33:$B$776,B$401)+'СЕТ СН'!$F$13</f>
        <v>0</v>
      </c>
      <c r="C419" s="35">
        <f>SUMIFS(СВЦЭМ!$L$34:$L$777,СВЦЭМ!$A$34:$A$777,$A419,СВЦЭМ!$B$33:$B$776,C$401)+'СЕТ СН'!$F$13</f>
        <v>0</v>
      </c>
      <c r="D419" s="35">
        <f>SUMIFS(СВЦЭМ!$L$34:$L$777,СВЦЭМ!$A$34:$A$777,$A419,СВЦЭМ!$B$33:$B$776,D$401)+'СЕТ СН'!$F$13</f>
        <v>0</v>
      </c>
      <c r="E419" s="35">
        <f>SUMIFS(СВЦЭМ!$L$34:$L$777,СВЦЭМ!$A$34:$A$777,$A419,СВЦЭМ!$B$33:$B$776,E$401)+'СЕТ СН'!$F$13</f>
        <v>0</v>
      </c>
      <c r="F419" s="35">
        <f>SUMIFS(СВЦЭМ!$L$34:$L$777,СВЦЭМ!$A$34:$A$777,$A419,СВЦЭМ!$B$33:$B$776,F$401)+'СЕТ СН'!$F$13</f>
        <v>0</v>
      </c>
      <c r="G419" s="35">
        <f>SUMIFS(СВЦЭМ!$L$34:$L$777,СВЦЭМ!$A$34:$A$777,$A419,СВЦЭМ!$B$33:$B$776,G$401)+'СЕТ СН'!$F$13</f>
        <v>0</v>
      </c>
      <c r="H419" s="35">
        <f>SUMIFS(СВЦЭМ!$L$34:$L$777,СВЦЭМ!$A$34:$A$777,$A419,СВЦЭМ!$B$33:$B$776,H$401)+'СЕТ СН'!$F$13</f>
        <v>0</v>
      </c>
      <c r="I419" s="35">
        <f>SUMIFS(СВЦЭМ!$L$34:$L$777,СВЦЭМ!$A$34:$A$777,$A419,СВЦЭМ!$B$33:$B$776,I$401)+'СЕТ СН'!$F$13</f>
        <v>0</v>
      </c>
      <c r="J419" s="35">
        <f>SUMIFS(СВЦЭМ!$L$34:$L$777,СВЦЭМ!$A$34:$A$777,$A419,СВЦЭМ!$B$33:$B$776,J$401)+'СЕТ СН'!$F$13</f>
        <v>0</v>
      </c>
      <c r="K419" s="35">
        <f>SUMIFS(СВЦЭМ!$L$34:$L$777,СВЦЭМ!$A$34:$A$777,$A419,СВЦЭМ!$B$33:$B$776,K$401)+'СЕТ СН'!$F$13</f>
        <v>0</v>
      </c>
      <c r="L419" s="35">
        <f>SUMIFS(СВЦЭМ!$L$34:$L$777,СВЦЭМ!$A$34:$A$777,$A419,СВЦЭМ!$B$33:$B$776,L$401)+'СЕТ СН'!$F$13</f>
        <v>0</v>
      </c>
      <c r="M419" s="35">
        <f>SUMIFS(СВЦЭМ!$L$34:$L$777,СВЦЭМ!$A$34:$A$777,$A419,СВЦЭМ!$B$33:$B$776,M$401)+'СЕТ СН'!$F$13</f>
        <v>0</v>
      </c>
      <c r="N419" s="35">
        <f>SUMIFS(СВЦЭМ!$L$34:$L$777,СВЦЭМ!$A$34:$A$777,$A419,СВЦЭМ!$B$33:$B$776,N$401)+'СЕТ СН'!$F$13</f>
        <v>0</v>
      </c>
      <c r="O419" s="35">
        <f>SUMIFS(СВЦЭМ!$L$34:$L$777,СВЦЭМ!$A$34:$A$777,$A419,СВЦЭМ!$B$33:$B$776,O$401)+'СЕТ СН'!$F$13</f>
        <v>0</v>
      </c>
      <c r="P419" s="35">
        <f>SUMIFS(СВЦЭМ!$L$34:$L$777,СВЦЭМ!$A$34:$A$777,$A419,СВЦЭМ!$B$33:$B$776,P$401)+'СЕТ СН'!$F$13</f>
        <v>0</v>
      </c>
      <c r="Q419" s="35">
        <f>SUMIFS(СВЦЭМ!$L$34:$L$777,СВЦЭМ!$A$34:$A$777,$A419,СВЦЭМ!$B$33:$B$776,Q$401)+'СЕТ СН'!$F$13</f>
        <v>0</v>
      </c>
      <c r="R419" s="35">
        <f>SUMIFS(СВЦЭМ!$L$34:$L$777,СВЦЭМ!$A$34:$A$777,$A419,СВЦЭМ!$B$33:$B$776,R$401)+'СЕТ СН'!$F$13</f>
        <v>0</v>
      </c>
      <c r="S419" s="35">
        <f>SUMIFS(СВЦЭМ!$L$34:$L$777,СВЦЭМ!$A$34:$A$777,$A419,СВЦЭМ!$B$33:$B$776,S$401)+'СЕТ СН'!$F$13</f>
        <v>0</v>
      </c>
      <c r="T419" s="35">
        <f>SUMIFS(СВЦЭМ!$L$34:$L$777,СВЦЭМ!$A$34:$A$777,$A419,СВЦЭМ!$B$33:$B$776,T$401)+'СЕТ СН'!$F$13</f>
        <v>0</v>
      </c>
      <c r="U419" s="35">
        <f>SUMIFS(СВЦЭМ!$L$34:$L$777,СВЦЭМ!$A$34:$A$777,$A419,СВЦЭМ!$B$33:$B$776,U$401)+'СЕТ СН'!$F$13</f>
        <v>0</v>
      </c>
      <c r="V419" s="35">
        <f>SUMIFS(СВЦЭМ!$L$34:$L$777,СВЦЭМ!$A$34:$A$777,$A419,СВЦЭМ!$B$33:$B$776,V$401)+'СЕТ СН'!$F$13</f>
        <v>0</v>
      </c>
      <c r="W419" s="35">
        <f>SUMIFS(СВЦЭМ!$L$34:$L$777,СВЦЭМ!$A$34:$A$777,$A419,СВЦЭМ!$B$33:$B$776,W$401)+'СЕТ СН'!$F$13</f>
        <v>0</v>
      </c>
      <c r="X419" s="35">
        <f>SUMIFS(СВЦЭМ!$L$34:$L$777,СВЦЭМ!$A$34:$A$777,$A419,СВЦЭМ!$B$33:$B$776,X$401)+'СЕТ СН'!$F$13</f>
        <v>0</v>
      </c>
      <c r="Y419" s="35">
        <f>SUMIFS(СВЦЭМ!$L$34:$L$777,СВЦЭМ!$A$34:$A$777,$A419,СВЦЭМ!$B$33:$B$776,Y$401)+'СЕТ СН'!$F$13</f>
        <v>0</v>
      </c>
    </row>
    <row r="420" spans="1:25" ht="15.75" hidden="1" x14ac:dyDescent="0.2">
      <c r="A420" s="34">
        <f t="shared" si="11"/>
        <v>43604</v>
      </c>
      <c r="B420" s="35">
        <f>SUMIFS(СВЦЭМ!$L$34:$L$777,СВЦЭМ!$A$34:$A$777,$A420,СВЦЭМ!$B$33:$B$776,B$401)+'СЕТ СН'!$F$13</f>
        <v>0</v>
      </c>
      <c r="C420" s="35">
        <f>SUMIFS(СВЦЭМ!$L$34:$L$777,СВЦЭМ!$A$34:$A$777,$A420,СВЦЭМ!$B$33:$B$776,C$401)+'СЕТ СН'!$F$13</f>
        <v>0</v>
      </c>
      <c r="D420" s="35">
        <f>SUMIFS(СВЦЭМ!$L$34:$L$777,СВЦЭМ!$A$34:$A$777,$A420,СВЦЭМ!$B$33:$B$776,D$401)+'СЕТ СН'!$F$13</f>
        <v>0</v>
      </c>
      <c r="E420" s="35">
        <f>SUMIFS(СВЦЭМ!$L$34:$L$777,СВЦЭМ!$A$34:$A$777,$A420,СВЦЭМ!$B$33:$B$776,E$401)+'СЕТ СН'!$F$13</f>
        <v>0</v>
      </c>
      <c r="F420" s="35">
        <f>SUMIFS(СВЦЭМ!$L$34:$L$777,СВЦЭМ!$A$34:$A$777,$A420,СВЦЭМ!$B$33:$B$776,F$401)+'СЕТ СН'!$F$13</f>
        <v>0</v>
      </c>
      <c r="G420" s="35">
        <f>SUMIFS(СВЦЭМ!$L$34:$L$777,СВЦЭМ!$A$34:$A$777,$A420,СВЦЭМ!$B$33:$B$776,G$401)+'СЕТ СН'!$F$13</f>
        <v>0</v>
      </c>
      <c r="H420" s="35">
        <f>SUMIFS(СВЦЭМ!$L$34:$L$777,СВЦЭМ!$A$34:$A$777,$A420,СВЦЭМ!$B$33:$B$776,H$401)+'СЕТ СН'!$F$13</f>
        <v>0</v>
      </c>
      <c r="I420" s="35">
        <f>SUMIFS(СВЦЭМ!$L$34:$L$777,СВЦЭМ!$A$34:$A$777,$A420,СВЦЭМ!$B$33:$B$776,I$401)+'СЕТ СН'!$F$13</f>
        <v>0</v>
      </c>
      <c r="J420" s="35">
        <f>SUMIFS(СВЦЭМ!$L$34:$L$777,СВЦЭМ!$A$34:$A$777,$A420,СВЦЭМ!$B$33:$B$776,J$401)+'СЕТ СН'!$F$13</f>
        <v>0</v>
      </c>
      <c r="K420" s="35">
        <f>SUMIFS(СВЦЭМ!$L$34:$L$777,СВЦЭМ!$A$34:$A$777,$A420,СВЦЭМ!$B$33:$B$776,K$401)+'СЕТ СН'!$F$13</f>
        <v>0</v>
      </c>
      <c r="L420" s="35">
        <f>SUMIFS(СВЦЭМ!$L$34:$L$777,СВЦЭМ!$A$34:$A$777,$A420,СВЦЭМ!$B$33:$B$776,L$401)+'СЕТ СН'!$F$13</f>
        <v>0</v>
      </c>
      <c r="M420" s="35">
        <f>SUMIFS(СВЦЭМ!$L$34:$L$777,СВЦЭМ!$A$34:$A$777,$A420,СВЦЭМ!$B$33:$B$776,M$401)+'СЕТ СН'!$F$13</f>
        <v>0</v>
      </c>
      <c r="N420" s="35">
        <f>SUMIFS(СВЦЭМ!$L$34:$L$777,СВЦЭМ!$A$34:$A$777,$A420,СВЦЭМ!$B$33:$B$776,N$401)+'СЕТ СН'!$F$13</f>
        <v>0</v>
      </c>
      <c r="O420" s="35">
        <f>SUMIFS(СВЦЭМ!$L$34:$L$777,СВЦЭМ!$A$34:$A$777,$A420,СВЦЭМ!$B$33:$B$776,O$401)+'СЕТ СН'!$F$13</f>
        <v>0</v>
      </c>
      <c r="P420" s="35">
        <f>SUMIFS(СВЦЭМ!$L$34:$L$777,СВЦЭМ!$A$34:$A$777,$A420,СВЦЭМ!$B$33:$B$776,P$401)+'СЕТ СН'!$F$13</f>
        <v>0</v>
      </c>
      <c r="Q420" s="35">
        <f>SUMIFS(СВЦЭМ!$L$34:$L$777,СВЦЭМ!$A$34:$A$777,$A420,СВЦЭМ!$B$33:$B$776,Q$401)+'СЕТ СН'!$F$13</f>
        <v>0</v>
      </c>
      <c r="R420" s="35">
        <f>SUMIFS(СВЦЭМ!$L$34:$L$777,СВЦЭМ!$A$34:$A$777,$A420,СВЦЭМ!$B$33:$B$776,R$401)+'СЕТ СН'!$F$13</f>
        <v>0</v>
      </c>
      <c r="S420" s="35">
        <f>SUMIFS(СВЦЭМ!$L$34:$L$777,СВЦЭМ!$A$34:$A$777,$A420,СВЦЭМ!$B$33:$B$776,S$401)+'СЕТ СН'!$F$13</f>
        <v>0</v>
      </c>
      <c r="T420" s="35">
        <f>SUMIFS(СВЦЭМ!$L$34:$L$777,СВЦЭМ!$A$34:$A$777,$A420,СВЦЭМ!$B$33:$B$776,T$401)+'СЕТ СН'!$F$13</f>
        <v>0</v>
      </c>
      <c r="U420" s="35">
        <f>SUMIFS(СВЦЭМ!$L$34:$L$777,СВЦЭМ!$A$34:$A$777,$A420,СВЦЭМ!$B$33:$B$776,U$401)+'СЕТ СН'!$F$13</f>
        <v>0</v>
      </c>
      <c r="V420" s="35">
        <f>SUMIFS(СВЦЭМ!$L$34:$L$777,СВЦЭМ!$A$34:$A$777,$A420,СВЦЭМ!$B$33:$B$776,V$401)+'СЕТ СН'!$F$13</f>
        <v>0</v>
      </c>
      <c r="W420" s="35">
        <f>SUMIFS(СВЦЭМ!$L$34:$L$777,СВЦЭМ!$A$34:$A$777,$A420,СВЦЭМ!$B$33:$B$776,W$401)+'СЕТ СН'!$F$13</f>
        <v>0</v>
      </c>
      <c r="X420" s="35">
        <f>SUMIFS(СВЦЭМ!$L$34:$L$777,СВЦЭМ!$A$34:$A$777,$A420,СВЦЭМ!$B$33:$B$776,X$401)+'СЕТ СН'!$F$13</f>
        <v>0</v>
      </c>
      <c r="Y420" s="35">
        <f>SUMIFS(СВЦЭМ!$L$34:$L$777,СВЦЭМ!$A$34:$A$777,$A420,СВЦЭМ!$B$33:$B$776,Y$401)+'СЕТ СН'!$F$13</f>
        <v>0</v>
      </c>
    </row>
    <row r="421" spans="1:25" ht="15.75" hidden="1" x14ac:dyDescent="0.2">
      <c r="A421" s="34">
        <f t="shared" si="11"/>
        <v>43605</v>
      </c>
      <c r="B421" s="35">
        <f>SUMIFS(СВЦЭМ!$L$34:$L$777,СВЦЭМ!$A$34:$A$777,$A421,СВЦЭМ!$B$33:$B$776,B$401)+'СЕТ СН'!$F$13</f>
        <v>0</v>
      </c>
      <c r="C421" s="35">
        <f>SUMIFS(СВЦЭМ!$L$34:$L$777,СВЦЭМ!$A$34:$A$777,$A421,СВЦЭМ!$B$33:$B$776,C$401)+'СЕТ СН'!$F$13</f>
        <v>0</v>
      </c>
      <c r="D421" s="35">
        <f>SUMIFS(СВЦЭМ!$L$34:$L$777,СВЦЭМ!$A$34:$A$777,$A421,СВЦЭМ!$B$33:$B$776,D$401)+'СЕТ СН'!$F$13</f>
        <v>0</v>
      </c>
      <c r="E421" s="35">
        <f>SUMIFS(СВЦЭМ!$L$34:$L$777,СВЦЭМ!$A$34:$A$777,$A421,СВЦЭМ!$B$33:$B$776,E$401)+'СЕТ СН'!$F$13</f>
        <v>0</v>
      </c>
      <c r="F421" s="35">
        <f>SUMIFS(СВЦЭМ!$L$34:$L$777,СВЦЭМ!$A$34:$A$777,$A421,СВЦЭМ!$B$33:$B$776,F$401)+'СЕТ СН'!$F$13</f>
        <v>0</v>
      </c>
      <c r="G421" s="35">
        <f>SUMIFS(СВЦЭМ!$L$34:$L$777,СВЦЭМ!$A$34:$A$777,$A421,СВЦЭМ!$B$33:$B$776,G$401)+'СЕТ СН'!$F$13</f>
        <v>0</v>
      </c>
      <c r="H421" s="35">
        <f>SUMIFS(СВЦЭМ!$L$34:$L$777,СВЦЭМ!$A$34:$A$777,$A421,СВЦЭМ!$B$33:$B$776,H$401)+'СЕТ СН'!$F$13</f>
        <v>0</v>
      </c>
      <c r="I421" s="35">
        <f>SUMIFS(СВЦЭМ!$L$34:$L$777,СВЦЭМ!$A$34:$A$777,$A421,СВЦЭМ!$B$33:$B$776,I$401)+'СЕТ СН'!$F$13</f>
        <v>0</v>
      </c>
      <c r="J421" s="35">
        <f>SUMIFS(СВЦЭМ!$L$34:$L$777,СВЦЭМ!$A$34:$A$777,$A421,СВЦЭМ!$B$33:$B$776,J$401)+'СЕТ СН'!$F$13</f>
        <v>0</v>
      </c>
      <c r="K421" s="35">
        <f>SUMIFS(СВЦЭМ!$L$34:$L$777,СВЦЭМ!$A$34:$A$777,$A421,СВЦЭМ!$B$33:$B$776,K$401)+'СЕТ СН'!$F$13</f>
        <v>0</v>
      </c>
      <c r="L421" s="35">
        <f>SUMIFS(СВЦЭМ!$L$34:$L$777,СВЦЭМ!$A$34:$A$777,$A421,СВЦЭМ!$B$33:$B$776,L$401)+'СЕТ СН'!$F$13</f>
        <v>0</v>
      </c>
      <c r="M421" s="35">
        <f>SUMIFS(СВЦЭМ!$L$34:$L$777,СВЦЭМ!$A$34:$A$777,$A421,СВЦЭМ!$B$33:$B$776,M$401)+'СЕТ СН'!$F$13</f>
        <v>0</v>
      </c>
      <c r="N421" s="35">
        <f>SUMIFS(СВЦЭМ!$L$34:$L$777,СВЦЭМ!$A$34:$A$777,$A421,СВЦЭМ!$B$33:$B$776,N$401)+'СЕТ СН'!$F$13</f>
        <v>0</v>
      </c>
      <c r="O421" s="35">
        <f>SUMIFS(СВЦЭМ!$L$34:$L$777,СВЦЭМ!$A$34:$A$777,$A421,СВЦЭМ!$B$33:$B$776,O$401)+'СЕТ СН'!$F$13</f>
        <v>0</v>
      </c>
      <c r="P421" s="35">
        <f>SUMIFS(СВЦЭМ!$L$34:$L$777,СВЦЭМ!$A$34:$A$777,$A421,СВЦЭМ!$B$33:$B$776,P$401)+'СЕТ СН'!$F$13</f>
        <v>0</v>
      </c>
      <c r="Q421" s="35">
        <f>SUMIFS(СВЦЭМ!$L$34:$L$777,СВЦЭМ!$A$34:$A$777,$A421,СВЦЭМ!$B$33:$B$776,Q$401)+'СЕТ СН'!$F$13</f>
        <v>0</v>
      </c>
      <c r="R421" s="35">
        <f>SUMIFS(СВЦЭМ!$L$34:$L$777,СВЦЭМ!$A$34:$A$777,$A421,СВЦЭМ!$B$33:$B$776,R$401)+'СЕТ СН'!$F$13</f>
        <v>0</v>
      </c>
      <c r="S421" s="35">
        <f>SUMIFS(СВЦЭМ!$L$34:$L$777,СВЦЭМ!$A$34:$A$777,$A421,СВЦЭМ!$B$33:$B$776,S$401)+'СЕТ СН'!$F$13</f>
        <v>0</v>
      </c>
      <c r="T421" s="35">
        <f>SUMIFS(СВЦЭМ!$L$34:$L$777,СВЦЭМ!$A$34:$A$777,$A421,СВЦЭМ!$B$33:$B$776,T$401)+'СЕТ СН'!$F$13</f>
        <v>0</v>
      </c>
      <c r="U421" s="35">
        <f>SUMIFS(СВЦЭМ!$L$34:$L$777,СВЦЭМ!$A$34:$A$777,$A421,СВЦЭМ!$B$33:$B$776,U$401)+'СЕТ СН'!$F$13</f>
        <v>0</v>
      </c>
      <c r="V421" s="35">
        <f>SUMIFS(СВЦЭМ!$L$34:$L$777,СВЦЭМ!$A$34:$A$777,$A421,СВЦЭМ!$B$33:$B$776,V$401)+'СЕТ СН'!$F$13</f>
        <v>0</v>
      </c>
      <c r="W421" s="35">
        <f>SUMIFS(СВЦЭМ!$L$34:$L$777,СВЦЭМ!$A$34:$A$777,$A421,СВЦЭМ!$B$33:$B$776,W$401)+'СЕТ СН'!$F$13</f>
        <v>0</v>
      </c>
      <c r="X421" s="35">
        <f>SUMIFS(СВЦЭМ!$L$34:$L$777,СВЦЭМ!$A$34:$A$777,$A421,СВЦЭМ!$B$33:$B$776,X$401)+'СЕТ СН'!$F$13</f>
        <v>0</v>
      </c>
      <c r="Y421" s="35">
        <f>SUMIFS(СВЦЭМ!$L$34:$L$777,СВЦЭМ!$A$34:$A$777,$A421,СВЦЭМ!$B$33:$B$776,Y$401)+'СЕТ СН'!$F$13</f>
        <v>0</v>
      </c>
    </row>
    <row r="422" spans="1:25" ht="15.75" hidden="1" x14ac:dyDescent="0.2">
      <c r="A422" s="34">
        <f t="shared" si="11"/>
        <v>43606</v>
      </c>
      <c r="B422" s="35">
        <f>SUMIFS(СВЦЭМ!$L$34:$L$777,СВЦЭМ!$A$34:$A$777,$A422,СВЦЭМ!$B$33:$B$776,B$401)+'СЕТ СН'!$F$13</f>
        <v>0</v>
      </c>
      <c r="C422" s="35">
        <f>SUMIFS(СВЦЭМ!$L$34:$L$777,СВЦЭМ!$A$34:$A$777,$A422,СВЦЭМ!$B$33:$B$776,C$401)+'СЕТ СН'!$F$13</f>
        <v>0</v>
      </c>
      <c r="D422" s="35">
        <f>SUMIFS(СВЦЭМ!$L$34:$L$777,СВЦЭМ!$A$34:$A$777,$A422,СВЦЭМ!$B$33:$B$776,D$401)+'СЕТ СН'!$F$13</f>
        <v>0</v>
      </c>
      <c r="E422" s="35">
        <f>SUMIFS(СВЦЭМ!$L$34:$L$777,СВЦЭМ!$A$34:$A$777,$A422,СВЦЭМ!$B$33:$B$776,E$401)+'СЕТ СН'!$F$13</f>
        <v>0</v>
      </c>
      <c r="F422" s="35">
        <f>SUMIFS(СВЦЭМ!$L$34:$L$777,СВЦЭМ!$A$34:$A$777,$A422,СВЦЭМ!$B$33:$B$776,F$401)+'СЕТ СН'!$F$13</f>
        <v>0</v>
      </c>
      <c r="G422" s="35">
        <f>SUMIFS(СВЦЭМ!$L$34:$L$777,СВЦЭМ!$A$34:$A$777,$A422,СВЦЭМ!$B$33:$B$776,G$401)+'СЕТ СН'!$F$13</f>
        <v>0</v>
      </c>
      <c r="H422" s="35">
        <f>SUMIFS(СВЦЭМ!$L$34:$L$777,СВЦЭМ!$A$34:$A$777,$A422,СВЦЭМ!$B$33:$B$776,H$401)+'СЕТ СН'!$F$13</f>
        <v>0</v>
      </c>
      <c r="I422" s="35">
        <f>SUMIFS(СВЦЭМ!$L$34:$L$777,СВЦЭМ!$A$34:$A$777,$A422,СВЦЭМ!$B$33:$B$776,I$401)+'СЕТ СН'!$F$13</f>
        <v>0</v>
      </c>
      <c r="J422" s="35">
        <f>SUMIFS(СВЦЭМ!$L$34:$L$777,СВЦЭМ!$A$34:$A$777,$A422,СВЦЭМ!$B$33:$B$776,J$401)+'СЕТ СН'!$F$13</f>
        <v>0</v>
      </c>
      <c r="K422" s="35">
        <f>SUMIFS(СВЦЭМ!$L$34:$L$777,СВЦЭМ!$A$34:$A$777,$A422,СВЦЭМ!$B$33:$B$776,K$401)+'СЕТ СН'!$F$13</f>
        <v>0</v>
      </c>
      <c r="L422" s="35">
        <f>SUMIFS(СВЦЭМ!$L$34:$L$777,СВЦЭМ!$A$34:$A$777,$A422,СВЦЭМ!$B$33:$B$776,L$401)+'СЕТ СН'!$F$13</f>
        <v>0</v>
      </c>
      <c r="M422" s="35">
        <f>SUMIFS(СВЦЭМ!$L$34:$L$777,СВЦЭМ!$A$34:$A$777,$A422,СВЦЭМ!$B$33:$B$776,M$401)+'СЕТ СН'!$F$13</f>
        <v>0</v>
      </c>
      <c r="N422" s="35">
        <f>SUMIFS(СВЦЭМ!$L$34:$L$777,СВЦЭМ!$A$34:$A$777,$A422,СВЦЭМ!$B$33:$B$776,N$401)+'СЕТ СН'!$F$13</f>
        <v>0</v>
      </c>
      <c r="O422" s="35">
        <f>SUMIFS(СВЦЭМ!$L$34:$L$777,СВЦЭМ!$A$34:$A$777,$A422,СВЦЭМ!$B$33:$B$776,O$401)+'СЕТ СН'!$F$13</f>
        <v>0</v>
      </c>
      <c r="P422" s="35">
        <f>SUMIFS(СВЦЭМ!$L$34:$L$777,СВЦЭМ!$A$34:$A$777,$A422,СВЦЭМ!$B$33:$B$776,P$401)+'СЕТ СН'!$F$13</f>
        <v>0</v>
      </c>
      <c r="Q422" s="35">
        <f>SUMIFS(СВЦЭМ!$L$34:$L$777,СВЦЭМ!$A$34:$A$777,$A422,СВЦЭМ!$B$33:$B$776,Q$401)+'СЕТ СН'!$F$13</f>
        <v>0</v>
      </c>
      <c r="R422" s="35">
        <f>SUMIFS(СВЦЭМ!$L$34:$L$777,СВЦЭМ!$A$34:$A$777,$A422,СВЦЭМ!$B$33:$B$776,R$401)+'СЕТ СН'!$F$13</f>
        <v>0</v>
      </c>
      <c r="S422" s="35">
        <f>SUMIFS(СВЦЭМ!$L$34:$L$777,СВЦЭМ!$A$34:$A$777,$A422,СВЦЭМ!$B$33:$B$776,S$401)+'СЕТ СН'!$F$13</f>
        <v>0</v>
      </c>
      <c r="T422" s="35">
        <f>SUMIFS(СВЦЭМ!$L$34:$L$777,СВЦЭМ!$A$34:$A$777,$A422,СВЦЭМ!$B$33:$B$776,T$401)+'СЕТ СН'!$F$13</f>
        <v>0</v>
      </c>
      <c r="U422" s="35">
        <f>SUMIFS(СВЦЭМ!$L$34:$L$777,СВЦЭМ!$A$34:$A$777,$A422,СВЦЭМ!$B$33:$B$776,U$401)+'СЕТ СН'!$F$13</f>
        <v>0</v>
      </c>
      <c r="V422" s="35">
        <f>SUMIFS(СВЦЭМ!$L$34:$L$777,СВЦЭМ!$A$34:$A$777,$A422,СВЦЭМ!$B$33:$B$776,V$401)+'СЕТ СН'!$F$13</f>
        <v>0</v>
      </c>
      <c r="W422" s="35">
        <f>SUMIFS(СВЦЭМ!$L$34:$L$777,СВЦЭМ!$A$34:$A$777,$A422,СВЦЭМ!$B$33:$B$776,W$401)+'СЕТ СН'!$F$13</f>
        <v>0</v>
      </c>
      <c r="X422" s="35">
        <f>SUMIFS(СВЦЭМ!$L$34:$L$777,СВЦЭМ!$A$34:$A$777,$A422,СВЦЭМ!$B$33:$B$776,X$401)+'СЕТ СН'!$F$13</f>
        <v>0</v>
      </c>
      <c r="Y422" s="35">
        <f>SUMIFS(СВЦЭМ!$L$34:$L$777,СВЦЭМ!$A$34:$A$777,$A422,СВЦЭМ!$B$33:$B$776,Y$401)+'СЕТ СН'!$F$13</f>
        <v>0</v>
      </c>
    </row>
    <row r="423" spans="1:25" ht="15.75" hidden="1" x14ac:dyDescent="0.2">
      <c r="A423" s="34">
        <f t="shared" si="11"/>
        <v>43607</v>
      </c>
      <c r="B423" s="35">
        <f>SUMIFS(СВЦЭМ!$L$34:$L$777,СВЦЭМ!$A$34:$A$777,$A423,СВЦЭМ!$B$33:$B$776,B$401)+'СЕТ СН'!$F$13</f>
        <v>0</v>
      </c>
      <c r="C423" s="35">
        <f>SUMIFS(СВЦЭМ!$L$34:$L$777,СВЦЭМ!$A$34:$A$777,$A423,СВЦЭМ!$B$33:$B$776,C$401)+'СЕТ СН'!$F$13</f>
        <v>0</v>
      </c>
      <c r="D423" s="35">
        <f>SUMIFS(СВЦЭМ!$L$34:$L$777,СВЦЭМ!$A$34:$A$777,$A423,СВЦЭМ!$B$33:$B$776,D$401)+'СЕТ СН'!$F$13</f>
        <v>0</v>
      </c>
      <c r="E423" s="35">
        <f>SUMIFS(СВЦЭМ!$L$34:$L$777,СВЦЭМ!$A$34:$A$777,$A423,СВЦЭМ!$B$33:$B$776,E$401)+'СЕТ СН'!$F$13</f>
        <v>0</v>
      </c>
      <c r="F423" s="35">
        <f>SUMIFS(СВЦЭМ!$L$34:$L$777,СВЦЭМ!$A$34:$A$777,$A423,СВЦЭМ!$B$33:$B$776,F$401)+'СЕТ СН'!$F$13</f>
        <v>0</v>
      </c>
      <c r="G423" s="35">
        <f>SUMIFS(СВЦЭМ!$L$34:$L$777,СВЦЭМ!$A$34:$A$777,$A423,СВЦЭМ!$B$33:$B$776,G$401)+'СЕТ СН'!$F$13</f>
        <v>0</v>
      </c>
      <c r="H423" s="35">
        <f>SUMIFS(СВЦЭМ!$L$34:$L$777,СВЦЭМ!$A$34:$A$777,$A423,СВЦЭМ!$B$33:$B$776,H$401)+'СЕТ СН'!$F$13</f>
        <v>0</v>
      </c>
      <c r="I423" s="35">
        <f>SUMIFS(СВЦЭМ!$L$34:$L$777,СВЦЭМ!$A$34:$A$777,$A423,СВЦЭМ!$B$33:$B$776,I$401)+'СЕТ СН'!$F$13</f>
        <v>0</v>
      </c>
      <c r="J423" s="35">
        <f>SUMIFS(СВЦЭМ!$L$34:$L$777,СВЦЭМ!$A$34:$A$777,$A423,СВЦЭМ!$B$33:$B$776,J$401)+'СЕТ СН'!$F$13</f>
        <v>0</v>
      </c>
      <c r="K423" s="35">
        <f>SUMIFS(СВЦЭМ!$L$34:$L$777,СВЦЭМ!$A$34:$A$777,$A423,СВЦЭМ!$B$33:$B$776,K$401)+'СЕТ СН'!$F$13</f>
        <v>0</v>
      </c>
      <c r="L423" s="35">
        <f>SUMIFS(СВЦЭМ!$L$34:$L$777,СВЦЭМ!$A$34:$A$777,$A423,СВЦЭМ!$B$33:$B$776,L$401)+'СЕТ СН'!$F$13</f>
        <v>0</v>
      </c>
      <c r="M423" s="35">
        <f>SUMIFS(СВЦЭМ!$L$34:$L$777,СВЦЭМ!$A$34:$A$777,$A423,СВЦЭМ!$B$33:$B$776,M$401)+'СЕТ СН'!$F$13</f>
        <v>0</v>
      </c>
      <c r="N423" s="35">
        <f>SUMIFS(СВЦЭМ!$L$34:$L$777,СВЦЭМ!$A$34:$A$777,$A423,СВЦЭМ!$B$33:$B$776,N$401)+'СЕТ СН'!$F$13</f>
        <v>0</v>
      </c>
      <c r="O423" s="35">
        <f>SUMIFS(СВЦЭМ!$L$34:$L$777,СВЦЭМ!$A$34:$A$777,$A423,СВЦЭМ!$B$33:$B$776,O$401)+'СЕТ СН'!$F$13</f>
        <v>0</v>
      </c>
      <c r="P423" s="35">
        <f>SUMIFS(СВЦЭМ!$L$34:$L$777,СВЦЭМ!$A$34:$A$777,$A423,СВЦЭМ!$B$33:$B$776,P$401)+'СЕТ СН'!$F$13</f>
        <v>0</v>
      </c>
      <c r="Q423" s="35">
        <f>SUMIFS(СВЦЭМ!$L$34:$L$777,СВЦЭМ!$A$34:$A$777,$A423,СВЦЭМ!$B$33:$B$776,Q$401)+'СЕТ СН'!$F$13</f>
        <v>0</v>
      </c>
      <c r="R423" s="35">
        <f>SUMIFS(СВЦЭМ!$L$34:$L$777,СВЦЭМ!$A$34:$A$777,$A423,СВЦЭМ!$B$33:$B$776,R$401)+'СЕТ СН'!$F$13</f>
        <v>0</v>
      </c>
      <c r="S423" s="35">
        <f>SUMIFS(СВЦЭМ!$L$34:$L$777,СВЦЭМ!$A$34:$A$777,$A423,СВЦЭМ!$B$33:$B$776,S$401)+'СЕТ СН'!$F$13</f>
        <v>0</v>
      </c>
      <c r="T423" s="35">
        <f>SUMIFS(СВЦЭМ!$L$34:$L$777,СВЦЭМ!$A$34:$A$777,$A423,СВЦЭМ!$B$33:$B$776,T$401)+'СЕТ СН'!$F$13</f>
        <v>0</v>
      </c>
      <c r="U423" s="35">
        <f>SUMIFS(СВЦЭМ!$L$34:$L$777,СВЦЭМ!$A$34:$A$777,$A423,СВЦЭМ!$B$33:$B$776,U$401)+'СЕТ СН'!$F$13</f>
        <v>0</v>
      </c>
      <c r="V423" s="35">
        <f>SUMIFS(СВЦЭМ!$L$34:$L$777,СВЦЭМ!$A$34:$A$777,$A423,СВЦЭМ!$B$33:$B$776,V$401)+'СЕТ СН'!$F$13</f>
        <v>0</v>
      </c>
      <c r="W423" s="35">
        <f>SUMIFS(СВЦЭМ!$L$34:$L$777,СВЦЭМ!$A$34:$A$777,$A423,СВЦЭМ!$B$33:$B$776,W$401)+'СЕТ СН'!$F$13</f>
        <v>0</v>
      </c>
      <c r="X423" s="35">
        <f>SUMIFS(СВЦЭМ!$L$34:$L$777,СВЦЭМ!$A$34:$A$777,$A423,СВЦЭМ!$B$33:$B$776,X$401)+'СЕТ СН'!$F$13</f>
        <v>0</v>
      </c>
      <c r="Y423" s="35">
        <f>SUMIFS(СВЦЭМ!$L$34:$L$777,СВЦЭМ!$A$34:$A$777,$A423,СВЦЭМ!$B$33:$B$776,Y$401)+'СЕТ СН'!$F$13</f>
        <v>0</v>
      </c>
    </row>
    <row r="424" spans="1:25" ht="15.75" hidden="1" x14ac:dyDescent="0.2">
      <c r="A424" s="34">
        <f t="shared" si="11"/>
        <v>43608</v>
      </c>
      <c r="B424" s="35">
        <f>SUMIFS(СВЦЭМ!$L$34:$L$777,СВЦЭМ!$A$34:$A$777,$A424,СВЦЭМ!$B$33:$B$776,B$401)+'СЕТ СН'!$F$13</f>
        <v>0</v>
      </c>
      <c r="C424" s="35">
        <f>SUMIFS(СВЦЭМ!$L$34:$L$777,СВЦЭМ!$A$34:$A$777,$A424,СВЦЭМ!$B$33:$B$776,C$401)+'СЕТ СН'!$F$13</f>
        <v>0</v>
      </c>
      <c r="D424" s="35">
        <f>SUMIFS(СВЦЭМ!$L$34:$L$777,СВЦЭМ!$A$34:$A$777,$A424,СВЦЭМ!$B$33:$B$776,D$401)+'СЕТ СН'!$F$13</f>
        <v>0</v>
      </c>
      <c r="E424" s="35">
        <f>SUMIFS(СВЦЭМ!$L$34:$L$777,СВЦЭМ!$A$34:$A$777,$A424,СВЦЭМ!$B$33:$B$776,E$401)+'СЕТ СН'!$F$13</f>
        <v>0</v>
      </c>
      <c r="F424" s="35">
        <f>SUMIFS(СВЦЭМ!$L$34:$L$777,СВЦЭМ!$A$34:$A$777,$A424,СВЦЭМ!$B$33:$B$776,F$401)+'СЕТ СН'!$F$13</f>
        <v>0</v>
      </c>
      <c r="G424" s="35">
        <f>SUMIFS(СВЦЭМ!$L$34:$L$777,СВЦЭМ!$A$34:$A$777,$A424,СВЦЭМ!$B$33:$B$776,G$401)+'СЕТ СН'!$F$13</f>
        <v>0</v>
      </c>
      <c r="H424" s="35">
        <f>SUMIFS(СВЦЭМ!$L$34:$L$777,СВЦЭМ!$A$34:$A$777,$A424,СВЦЭМ!$B$33:$B$776,H$401)+'СЕТ СН'!$F$13</f>
        <v>0</v>
      </c>
      <c r="I424" s="35">
        <f>SUMIFS(СВЦЭМ!$L$34:$L$777,СВЦЭМ!$A$34:$A$777,$A424,СВЦЭМ!$B$33:$B$776,I$401)+'СЕТ СН'!$F$13</f>
        <v>0</v>
      </c>
      <c r="J424" s="35">
        <f>SUMIFS(СВЦЭМ!$L$34:$L$777,СВЦЭМ!$A$34:$A$777,$A424,СВЦЭМ!$B$33:$B$776,J$401)+'СЕТ СН'!$F$13</f>
        <v>0</v>
      </c>
      <c r="K424" s="35">
        <f>SUMIFS(СВЦЭМ!$L$34:$L$777,СВЦЭМ!$A$34:$A$777,$A424,СВЦЭМ!$B$33:$B$776,K$401)+'СЕТ СН'!$F$13</f>
        <v>0</v>
      </c>
      <c r="L424" s="35">
        <f>SUMIFS(СВЦЭМ!$L$34:$L$777,СВЦЭМ!$A$34:$A$777,$A424,СВЦЭМ!$B$33:$B$776,L$401)+'СЕТ СН'!$F$13</f>
        <v>0</v>
      </c>
      <c r="M424" s="35">
        <f>SUMIFS(СВЦЭМ!$L$34:$L$777,СВЦЭМ!$A$34:$A$777,$A424,СВЦЭМ!$B$33:$B$776,M$401)+'СЕТ СН'!$F$13</f>
        <v>0</v>
      </c>
      <c r="N424" s="35">
        <f>SUMIFS(СВЦЭМ!$L$34:$L$777,СВЦЭМ!$A$34:$A$777,$A424,СВЦЭМ!$B$33:$B$776,N$401)+'СЕТ СН'!$F$13</f>
        <v>0</v>
      </c>
      <c r="O424" s="35">
        <f>SUMIFS(СВЦЭМ!$L$34:$L$777,СВЦЭМ!$A$34:$A$777,$A424,СВЦЭМ!$B$33:$B$776,O$401)+'СЕТ СН'!$F$13</f>
        <v>0</v>
      </c>
      <c r="P424" s="35">
        <f>SUMIFS(СВЦЭМ!$L$34:$L$777,СВЦЭМ!$A$34:$A$777,$A424,СВЦЭМ!$B$33:$B$776,P$401)+'СЕТ СН'!$F$13</f>
        <v>0</v>
      </c>
      <c r="Q424" s="35">
        <f>SUMIFS(СВЦЭМ!$L$34:$L$777,СВЦЭМ!$A$34:$A$777,$A424,СВЦЭМ!$B$33:$B$776,Q$401)+'СЕТ СН'!$F$13</f>
        <v>0</v>
      </c>
      <c r="R424" s="35">
        <f>SUMIFS(СВЦЭМ!$L$34:$L$777,СВЦЭМ!$A$34:$A$777,$A424,СВЦЭМ!$B$33:$B$776,R$401)+'СЕТ СН'!$F$13</f>
        <v>0</v>
      </c>
      <c r="S424" s="35">
        <f>SUMIFS(СВЦЭМ!$L$34:$L$777,СВЦЭМ!$A$34:$A$777,$A424,СВЦЭМ!$B$33:$B$776,S$401)+'СЕТ СН'!$F$13</f>
        <v>0</v>
      </c>
      <c r="T424" s="35">
        <f>SUMIFS(СВЦЭМ!$L$34:$L$777,СВЦЭМ!$A$34:$A$777,$A424,СВЦЭМ!$B$33:$B$776,T$401)+'СЕТ СН'!$F$13</f>
        <v>0</v>
      </c>
      <c r="U424" s="35">
        <f>SUMIFS(СВЦЭМ!$L$34:$L$777,СВЦЭМ!$A$34:$A$777,$A424,СВЦЭМ!$B$33:$B$776,U$401)+'СЕТ СН'!$F$13</f>
        <v>0</v>
      </c>
      <c r="V424" s="35">
        <f>SUMIFS(СВЦЭМ!$L$34:$L$777,СВЦЭМ!$A$34:$A$777,$A424,СВЦЭМ!$B$33:$B$776,V$401)+'СЕТ СН'!$F$13</f>
        <v>0</v>
      </c>
      <c r="W424" s="35">
        <f>SUMIFS(СВЦЭМ!$L$34:$L$777,СВЦЭМ!$A$34:$A$777,$A424,СВЦЭМ!$B$33:$B$776,W$401)+'СЕТ СН'!$F$13</f>
        <v>0</v>
      </c>
      <c r="X424" s="35">
        <f>SUMIFS(СВЦЭМ!$L$34:$L$777,СВЦЭМ!$A$34:$A$777,$A424,СВЦЭМ!$B$33:$B$776,X$401)+'СЕТ СН'!$F$13</f>
        <v>0</v>
      </c>
      <c r="Y424" s="35">
        <f>SUMIFS(СВЦЭМ!$L$34:$L$777,СВЦЭМ!$A$34:$A$777,$A424,СВЦЭМ!$B$33:$B$776,Y$401)+'СЕТ СН'!$F$13</f>
        <v>0</v>
      </c>
    </row>
    <row r="425" spans="1:25" ht="15.75" hidden="1" x14ac:dyDescent="0.2">
      <c r="A425" s="34">
        <f t="shared" si="11"/>
        <v>43609</v>
      </c>
      <c r="B425" s="35">
        <f>SUMIFS(СВЦЭМ!$L$34:$L$777,СВЦЭМ!$A$34:$A$777,$A425,СВЦЭМ!$B$33:$B$776,B$401)+'СЕТ СН'!$F$13</f>
        <v>0</v>
      </c>
      <c r="C425" s="35">
        <f>SUMIFS(СВЦЭМ!$L$34:$L$777,СВЦЭМ!$A$34:$A$777,$A425,СВЦЭМ!$B$33:$B$776,C$401)+'СЕТ СН'!$F$13</f>
        <v>0</v>
      </c>
      <c r="D425" s="35">
        <f>SUMIFS(СВЦЭМ!$L$34:$L$777,СВЦЭМ!$A$34:$A$777,$A425,СВЦЭМ!$B$33:$B$776,D$401)+'СЕТ СН'!$F$13</f>
        <v>0</v>
      </c>
      <c r="E425" s="35">
        <f>SUMIFS(СВЦЭМ!$L$34:$L$777,СВЦЭМ!$A$34:$A$777,$A425,СВЦЭМ!$B$33:$B$776,E$401)+'СЕТ СН'!$F$13</f>
        <v>0</v>
      </c>
      <c r="F425" s="35">
        <f>SUMIFS(СВЦЭМ!$L$34:$L$777,СВЦЭМ!$A$34:$A$777,$A425,СВЦЭМ!$B$33:$B$776,F$401)+'СЕТ СН'!$F$13</f>
        <v>0</v>
      </c>
      <c r="G425" s="35">
        <f>SUMIFS(СВЦЭМ!$L$34:$L$777,СВЦЭМ!$A$34:$A$777,$A425,СВЦЭМ!$B$33:$B$776,G$401)+'СЕТ СН'!$F$13</f>
        <v>0</v>
      </c>
      <c r="H425" s="35">
        <f>SUMIFS(СВЦЭМ!$L$34:$L$777,СВЦЭМ!$A$34:$A$777,$A425,СВЦЭМ!$B$33:$B$776,H$401)+'СЕТ СН'!$F$13</f>
        <v>0</v>
      </c>
      <c r="I425" s="35">
        <f>SUMIFS(СВЦЭМ!$L$34:$L$777,СВЦЭМ!$A$34:$A$777,$A425,СВЦЭМ!$B$33:$B$776,I$401)+'СЕТ СН'!$F$13</f>
        <v>0</v>
      </c>
      <c r="J425" s="35">
        <f>SUMIFS(СВЦЭМ!$L$34:$L$777,СВЦЭМ!$A$34:$A$777,$A425,СВЦЭМ!$B$33:$B$776,J$401)+'СЕТ СН'!$F$13</f>
        <v>0</v>
      </c>
      <c r="K425" s="35">
        <f>SUMIFS(СВЦЭМ!$L$34:$L$777,СВЦЭМ!$A$34:$A$777,$A425,СВЦЭМ!$B$33:$B$776,K$401)+'СЕТ СН'!$F$13</f>
        <v>0</v>
      </c>
      <c r="L425" s="35">
        <f>SUMIFS(СВЦЭМ!$L$34:$L$777,СВЦЭМ!$A$34:$A$777,$A425,СВЦЭМ!$B$33:$B$776,L$401)+'СЕТ СН'!$F$13</f>
        <v>0</v>
      </c>
      <c r="M425" s="35">
        <f>SUMIFS(СВЦЭМ!$L$34:$L$777,СВЦЭМ!$A$34:$A$777,$A425,СВЦЭМ!$B$33:$B$776,M$401)+'СЕТ СН'!$F$13</f>
        <v>0</v>
      </c>
      <c r="N425" s="35">
        <f>SUMIFS(СВЦЭМ!$L$34:$L$777,СВЦЭМ!$A$34:$A$777,$A425,СВЦЭМ!$B$33:$B$776,N$401)+'СЕТ СН'!$F$13</f>
        <v>0</v>
      </c>
      <c r="O425" s="35">
        <f>SUMIFS(СВЦЭМ!$L$34:$L$777,СВЦЭМ!$A$34:$A$777,$A425,СВЦЭМ!$B$33:$B$776,O$401)+'СЕТ СН'!$F$13</f>
        <v>0</v>
      </c>
      <c r="P425" s="35">
        <f>SUMIFS(СВЦЭМ!$L$34:$L$777,СВЦЭМ!$A$34:$A$777,$A425,СВЦЭМ!$B$33:$B$776,P$401)+'СЕТ СН'!$F$13</f>
        <v>0</v>
      </c>
      <c r="Q425" s="35">
        <f>SUMIFS(СВЦЭМ!$L$34:$L$777,СВЦЭМ!$A$34:$A$777,$A425,СВЦЭМ!$B$33:$B$776,Q$401)+'СЕТ СН'!$F$13</f>
        <v>0</v>
      </c>
      <c r="R425" s="35">
        <f>SUMIFS(СВЦЭМ!$L$34:$L$777,СВЦЭМ!$A$34:$A$777,$A425,СВЦЭМ!$B$33:$B$776,R$401)+'СЕТ СН'!$F$13</f>
        <v>0</v>
      </c>
      <c r="S425" s="35">
        <f>SUMIFS(СВЦЭМ!$L$34:$L$777,СВЦЭМ!$A$34:$A$777,$A425,СВЦЭМ!$B$33:$B$776,S$401)+'СЕТ СН'!$F$13</f>
        <v>0</v>
      </c>
      <c r="T425" s="35">
        <f>SUMIFS(СВЦЭМ!$L$34:$L$777,СВЦЭМ!$A$34:$A$777,$A425,СВЦЭМ!$B$33:$B$776,T$401)+'СЕТ СН'!$F$13</f>
        <v>0</v>
      </c>
      <c r="U425" s="35">
        <f>SUMIFS(СВЦЭМ!$L$34:$L$777,СВЦЭМ!$A$34:$A$777,$A425,СВЦЭМ!$B$33:$B$776,U$401)+'СЕТ СН'!$F$13</f>
        <v>0</v>
      </c>
      <c r="V425" s="35">
        <f>SUMIFS(СВЦЭМ!$L$34:$L$777,СВЦЭМ!$A$34:$A$777,$A425,СВЦЭМ!$B$33:$B$776,V$401)+'СЕТ СН'!$F$13</f>
        <v>0</v>
      </c>
      <c r="W425" s="35">
        <f>SUMIFS(СВЦЭМ!$L$34:$L$777,СВЦЭМ!$A$34:$A$777,$A425,СВЦЭМ!$B$33:$B$776,W$401)+'СЕТ СН'!$F$13</f>
        <v>0</v>
      </c>
      <c r="X425" s="35">
        <f>SUMIFS(СВЦЭМ!$L$34:$L$777,СВЦЭМ!$A$34:$A$777,$A425,СВЦЭМ!$B$33:$B$776,X$401)+'СЕТ СН'!$F$13</f>
        <v>0</v>
      </c>
      <c r="Y425" s="35">
        <f>SUMIFS(СВЦЭМ!$L$34:$L$777,СВЦЭМ!$A$34:$A$777,$A425,СВЦЭМ!$B$33:$B$776,Y$401)+'СЕТ СН'!$F$13</f>
        <v>0</v>
      </c>
    </row>
    <row r="426" spans="1:25" ht="15.75" hidden="1" x14ac:dyDescent="0.2">
      <c r="A426" s="34">
        <f t="shared" si="11"/>
        <v>43610</v>
      </c>
      <c r="B426" s="35">
        <f>SUMIFS(СВЦЭМ!$L$34:$L$777,СВЦЭМ!$A$34:$A$777,$A426,СВЦЭМ!$B$33:$B$776,B$401)+'СЕТ СН'!$F$13</f>
        <v>0</v>
      </c>
      <c r="C426" s="35">
        <f>SUMIFS(СВЦЭМ!$L$34:$L$777,СВЦЭМ!$A$34:$A$777,$A426,СВЦЭМ!$B$33:$B$776,C$401)+'СЕТ СН'!$F$13</f>
        <v>0</v>
      </c>
      <c r="D426" s="35">
        <f>SUMIFS(СВЦЭМ!$L$34:$L$777,СВЦЭМ!$A$34:$A$777,$A426,СВЦЭМ!$B$33:$B$776,D$401)+'СЕТ СН'!$F$13</f>
        <v>0</v>
      </c>
      <c r="E426" s="35">
        <f>SUMIFS(СВЦЭМ!$L$34:$L$777,СВЦЭМ!$A$34:$A$777,$A426,СВЦЭМ!$B$33:$B$776,E$401)+'СЕТ СН'!$F$13</f>
        <v>0</v>
      </c>
      <c r="F426" s="35">
        <f>SUMIFS(СВЦЭМ!$L$34:$L$777,СВЦЭМ!$A$34:$A$777,$A426,СВЦЭМ!$B$33:$B$776,F$401)+'СЕТ СН'!$F$13</f>
        <v>0</v>
      </c>
      <c r="G426" s="35">
        <f>SUMIFS(СВЦЭМ!$L$34:$L$777,СВЦЭМ!$A$34:$A$777,$A426,СВЦЭМ!$B$33:$B$776,G$401)+'СЕТ СН'!$F$13</f>
        <v>0</v>
      </c>
      <c r="H426" s="35">
        <f>SUMIFS(СВЦЭМ!$L$34:$L$777,СВЦЭМ!$A$34:$A$777,$A426,СВЦЭМ!$B$33:$B$776,H$401)+'СЕТ СН'!$F$13</f>
        <v>0</v>
      </c>
      <c r="I426" s="35">
        <f>SUMIFS(СВЦЭМ!$L$34:$L$777,СВЦЭМ!$A$34:$A$777,$A426,СВЦЭМ!$B$33:$B$776,I$401)+'СЕТ СН'!$F$13</f>
        <v>0</v>
      </c>
      <c r="J426" s="35">
        <f>SUMIFS(СВЦЭМ!$L$34:$L$777,СВЦЭМ!$A$34:$A$777,$A426,СВЦЭМ!$B$33:$B$776,J$401)+'СЕТ СН'!$F$13</f>
        <v>0</v>
      </c>
      <c r="K426" s="35">
        <f>SUMIFS(СВЦЭМ!$L$34:$L$777,СВЦЭМ!$A$34:$A$777,$A426,СВЦЭМ!$B$33:$B$776,K$401)+'СЕТ СН'!$F$13</f>
        <v>0</v>
      </c>
      <c r="L426" s="35">
        <f>SUMIFS(СВЦЭМ!$L$34:$L$777,СВЦЭМ!$A$34:$A$777,$A426,СВЦЭМ!$B$33:$B$776,L$401)+'СЕТ СН'!$F$13</f>
        <v>0</v>
      </c>
      <c r="M426" s="35">
        <f>SUMIFS(СВЦЭМ!$L$34:$L$777,СВЦЭМ!$A$34:$A$777,$A426,СВЦЭМ!$B$33:$B$776,M$401)+'СЕТ СН'!$F$13</f>
        <v>0</v>
      </c>
      <c r="N426" s="35">
        <f>SUMIFS(СВЦЭМ!$L$34:$L$777,СВЦЭМ!$A$34:$A$777,$A426,СВЦЭМ!$B$33:$B$776,N$401)+'СЕТ СН'!$F$13</f>
        <v>0</v>
      </c>
      <c r="O426" s="35">
        <f>SUMIFS(СВЦЭМ!$L$34:$L$777,СВЦЭМ!$A$34:$A$777,$A426,СВЦЭМ!$B$33:$B$776,O$401)+'СЕТ СН'!$F$13</f>
        <v>0</v>
      </c>
      <c r="P426" s="35">
        <f>SUMIFS(СВЦЭМ!$L$34:$L$777,СВЦЭМ!$A$34:$A$777,$A426,СВЦЭМ!$B$33:$B$776,P$401)+'СЕТ СН'!$F$13</f>
        <v>0</v>
      </c>
      <c r="Q426" s="35">
        <f>SUMIFS(СВЦЭМ!$L$34:$L$777,СВЦЭМ!$A$34:$A$777,$A426,СВЦЭМ!$B$33:$B$776,Q$401)+'СЕТ СН'!$F$13</f>
        <v>0</v>
      </c>
      <c r="R426" s="35">
        <f>SUMIFS(СВЦЭМ!$L$34:$L$777,СВЦЭМ!$A$34:$A$777,$A426,СВЦЭМ!$B$33:$B$776,R$401)+'СЕТ СН'!$F$13</f>
        <v>0</v>
      </c>
      <c r="S426" s="35">
        <f>SUMIFS(СВЦЭМ!$L$34:$L$777,СВЦЭМ!$A$34:$A$777,$A426,СВЦЭМ!$B$33:$B$776,S$401)+'СЕТ СН'!$F$13</f>
        <v>0</v>
      </c>
      <c r="T426" s="35">
        <f>SUMIFS(СВЦЭМ!$L$34:$L$777,СВЦЭМ!$A$34:$A$777,$A426,СВЦЭМ!$B$33:$B$776,T$401)+'СЕТ СН'!$F$13</f>
        <v>0</v>
      </c>
      <c r="U426" s="35">
        <f>SUMIFS(СВЦЭМ!$L$34:$L$777,СВЦЭМ!$A$34:$A$777,$A426,СВЦЭМ!$B$33:$B$776,U$401)+'СЕТ СН'!$F$13</f>
        <v>0</v>
      </c>
      <c r="V426" s="35">
        <f>SUMIFS(СВЦЭМ!$L$34:$L$777,СВЦЭМ!$A$34:$A$777,$A426,СВЦЭМ!$B$33:$B$776,V$401)+'СЕТ СН'!$F$13</f>
        <v>0</v>
      </c>
      <c r="W426" s="35">
        <f>SUMIFS(СВЦЭМ!$L$34:$L$777,СВЦЭМ!$A$34:$A$777,$A426,СВЦЭМ!$B$33:$B$776,W$401)+'СЕТ СН'!$F$13</f>
        <v>0</v>
      </c>
      <c r="X426" s="35">
        <f>SUMIFS(СВЦЭМ!$L$34:$L$777,СВЦЭМ!$A$34:$A$777,$A426,СВЦЭМ!$B$33:$B$776,X$401)+'СЕТ СН'!$F$13</f>
        <v>0</v>
      </c>
      <c r="Y426" s="35">
        <f>SUMIFS(СВЦЭМ!$L$34:$L$777,СВЦЭМ!$A$34:$A$777,$A426,СВЦЭМ!$B$33:$B$776,Y$401)+'СЕТ СН'!$F$13</f>
        <v>0</v>
      </c>
    </row>
    <row r="427" spans="1:25" ht="15.75" hidden="1" x14ac:dyDescent="0.2">
      <c r="A427" s="34">
        <f t="shared" si="11"/>
        <v>43611</v>
      </c>
      <c r="B427" s="35">
        <f>SUMIFS(СВЦЭМ!$L$34:$L$777,СВЦЭМ!$A$34:$A$777,$A427,СВЦЭМ!$B$33:$B$776,B$401)+'СЕТ СН'!$F$13</f>
        <v>0</v>
      </c>
      <c r="C427" s="35">
        <f>SUMIFS(СВЦЭМ!$L$34:$L$777,СВЦЭМ!$A$34:$A$777,$A427,СВЦЭМ!$B$33:$B$776,C$401)+'СЕТ СН'!$F$13</f>
        <v>0</v>
      </c>
      <c r="D427" s="35">
        <f>SUMIFS(СВЦЭМ!$L$34:$L$777,СВЦЭМ!$A$34:$A$777,$A427,СВЦЭМ!$B$33:$B$776,D$401)+'СЕТ СН'!$F$13</f>
        <v>0</v>
      </c>
      <c r="E427" s="35">
        <f>SUMIFS(СВЦЭМ!$L$34:$L$777,СВЦЭМ!$A$34:$A$777,$A427,СВЦЭМ!$B$33:$B$776,E$401)+'СЕТ СН'!$F$13</f>
        <v>0</v>
      </c>
      <c r="F427" s="35">
        <f>SUMIFS(СВЦЭМ!$L$34:$L$777,СВЦЭМ!$A$34:$A$777,$A427,СВЦЭМ!$B$33:$B$776,F$401)+'СЕТ СН'!$F$13</f>
        <v>0</v>
      </c>
      <c r="G427" s="35">
        <f>SUMIFS(СВЦЭМ!$L$34:$L$777,СВЦЭМ!$A$34:$A$777,$A427,СВЦЭМ!$B$33:$B$776,G$401)+'СЕТ СН'!$F$13</f>
        <v>0</v>
      </c>
      <c r="H427" s="35">
        <f>SUMIFS(СВЦЭМ!$L$34:$L$777,СВЦЭМ!$A$34:$A$777,$A427,СВЦЭМ!$B$33:$B$776,H$401)+'СЕТ СН'!$F$13</f>
        <v>0</v>
      </c>
      <c r="I427" s="35">
        <f>SUMIFS(СВЦЭМ!$L$34:$L$777,СВЦЭМ!$A$34:$A$777,$A427,СВЦЭМ!$B$33:$B$776,I$401)+'СЕТ СН'!$F$13</f>
        <v>0</v>
      </c>
      <c r="J427" s="35">
        <f>SUMIFS(СВЦЭМ!$L$34:$L$777,СВЦЭМ!$A$34:$A$777,$A427,СВЦЭМ!$B$33:$B$776,J$401)+'СЕТ СН'!$F$13</f>
        <v>0</v>
      </c>
      <c r="K427" s="35">
        <f>SUMIFS(СВЦЭМ!$L$34:$L$777,СВЦЭМ!$A$34:$A$777,$A427,СВЦЭМ!$B$33:$B$776,K$401)+'СЕТ СН'!$F$13</f>
        <v>0</v>
      </c>
      <c r="L427" s="35">
        <f>SUMIFS(СВЦЭМ!$L$34:$L$777,СВЦЭМ!$A$34:$A$777,$A427,СВЦЭМ!$B$33:$B$776,L$401)+'СЕТ СН'!$F$13</f>
        <v>0</v>
      </c>
      <c r="M427" s="35">
        <f>SUMIFS(СВЦЭМ!$L$34:$L$777,СВЦЭМ!$A$34:$A$777,$A427,СВЦЭМ!$B$33:$B$776,M$401)+'СЕТ СН'!$F$13</f>
        <v>0</v>
      </c>
      <c r="N427" s="35">
        <f>SUMIFS(СВЦЭМ!$L$34:$L$777,СВЦЭМ!$A$34:$A$777,$A427,СВЦЭМ!$B$33:$B$776,N$401)+'СЕТ СН'!$F$13</f>
        <v>0</v>
      </c>
      <c r="O427" s="35">
        <f>SUMIFS(СВЦЭМ!$L$34:$L$777,СВЦЭМ!$A$34:$A$777,$A427,СВЦЭМ!$B$33:$B$776,O$401)+'СЕТ СН'!$F$13</f>
        <v>0</v>
      </c>
      <c r="P427" s="35">
        <f>SUMIFS(СВЦЭМ!$L$34:$L$777,СВЦЭМ!$A$34:$A$777,$A427,СВЦЭМ!$B$33:$B$776,P$401)+'СЕТ СН'!$F$13</f>
        <v>0</v>
      </c>
      <c r="Q427" s="35">
        <f>SUMIFS(СВЦЭМ!$L$34:$L$777,СВЦЭМ!$A$34:$A$777,$A427,СВЦЭМ!$B$33:$B$776,Q$401)+'СЕТ СН'!$F$13</f>
        <v>0</v>
      </c>
      <c r="R427" s="35">
        <f>SUMIFS(СВЦЭМ!$L$34:$L$777,СВЦЭМ!$A$34:$A$777,$A427,СВЦЭМ!$B$33:$B$776,R$401)+'СЕТ СН'!$F$13</f>
        <v>0</v>
      </c>
      <c r="S427" s="35">
        <f>SUMIFS(СВЦЭМ!$L$34:$L$777,СВЦЭМ!$A$34:$A$777,$A427,СВЦЭМ!$B$33:$B$776,S$401)+'СЕТ СН'!$F$13</f>
        <v>0</v>
      </c>
      <c r="T427" s="35">
        <f>SUMIFS(СВЦЭМ!$L$34:$L$777,СВЦЭМ!$A$34:$A$777,$A427,СВЦЭМ!$B$33:$B$776,T$401)+'СЕТ СН'!$F$13</f>
        <v>0</v>
      </c>
      <c r="U427" s="35">
        <f>SUMIFS(СВЦЭМ!$L$34:$L$777,СВЦЭМ!$A$34:$A$777,$A427,СВЦЭМ!$B$33:$B$776,U$401)+'СЕТ СН'!$F$13</f>
        <v>0</v>
      </c>
      <c r="V427" s="35">
        <f>SUMIFS(СВЦЭМ!$L$34:$L$777,СВЦЭМ!$A$34:$A$777,$A427,СВЦЭМ!$B$33:$B$776,V$401)+'СЕТ СН'!$F$13</f>
        <v>0</v>
      </c>
      <c r="W427" s="35">
        <f>SUMIFS(СВЦЭМ!$L$34:$L$777,СВЦЭМ!$A$34:$A$777,$A427,СВЦЭМ!$B$33:$B$776,W$401)+'СЕТ СН'!$F$13</f>
        <v>0</v>
      </c>
      <c r="X427" s="35">
        <f>SUMIFS(СВЦЭМ!$L$34:$L$777,СВЦЭМ!$A$34:$A$777,$A427,СВЦЭМ!$B$33:$B$776,X$401)+'СЕТ СН'!$F$13</f>
        <v>0</v>
      </c>
      <c r="Y427" s="35">
        <f>SUMIFS(СВЦЭМ!$L$34:$L$777,СВЦЭМ!$A$34:$A$777,$A427,СВЦЭМ!$B$33:$B$776,Y$401)+'СЕТ СН'!$F$13</f>
        <v>0</v>
      </c>
    </row>
    <row r="428" spans="1:25" ht="15.75" hidden="1" x14ac:dyDescent="0.2">
      <c r="A428" s="34">
        <f t="shared" si="11"/>
        <v>43612</v>
      </c>
      <c r="B428" s="35">
        <f>SUMIFS(СВЦЭМ!$L$34:$L$777,СВЦЭМ!$A$34:$A$777,$A428,СВЦЭМ!$B$33:$B$776,B$401)+'СЕТ СН'!$F$13</f>
        <v>0</v>
      </c>
      <c r="C428" s="35">
        <f>SUMIFS(СВЦЭМ!$L$34:$L$777,СВЦЭМ!$A$34:$A$777,$A428,СВЦЭМ!$B$33:$B$776,C$401)+'СЕТ СН'!$F$13</f>
        <v>0</v>
      </c>
      <c r="D428" s="35">
        <f>SUMIFS(СВЦЭМ!$L$34:$L$777,СВЦЭМ!$A$34:$A$777,$A428,СВЦЭМ!$B$33:$B$776,D$401)+'СЕТ СН'!$F$13</f>
        <v>0</v>
      </c>
      <c r="E428" s="35">
        <f>SUMIFS(СВЦЭМ!$L$34:$L$777,СВЦЭМ!$A$34:$A$777,$A428,СВЦЭМ!$B$33:$B$776,E$401)+'СЕТ СН'!$F$13</f>
        <v>0</v>
      </c>
      <c r="F428" s="35">
        <f>SUMIFS(СВЦЭМ!$L$34:$L$777,СВЦЭМ!$A$34:$A$777,$A428,СВЦЭМ!$B$33:$B$776,F$401)+'СЕТ СН'!$F$13</f>
        <v>0</v>
      </c>
      <c r="G428" s="35">
        <f>SUMIFS(СВЦЭМ!$L$34:$L$777,СВЦЭМ!$A$34:$A$777,$A428,СВЦЭМ!$B$33:$B$776,G$401)+'СЕТ СН'!$F$13</f>
        <v>0</v>
      </c>
      <c r="H428" s="35">
        <f>SUMIFS(СВЦЭМ!$L$34:$L$777,СВЦЭМ!$A$34:$A$777,$A428,СВЦЭМ!$B$33:$B$776,H$401)+'СЕТ СН'!$F$13</f>
        <v>0</v>
      </c>
      <c r="I428" s="35">
        <f>SUMIFS(СВЦЭМ!$L$34:$L$777,СВЦЭМ!$A$34:$A$777,$A428,СВЦЭМ!$B$33:$B$776,I$401)+'СЕТ СН'!$F$13</f>
        <v>0</v>
      </c>
      <c r="J428" s="35">
        <f>SUMIFS(СВЦЭМ!$L$34:$L$777,СВЦЭМ!$A$34:$A$777,$A428,СВЦЭМ!$B$33:$B$776,J$401)+'СЕТ СН'!$F$13</f>
        <v>0</v>
      </c>
      <c r="K428" s="35">
        <f>SUMIFS(СВЦЭМ!$L$34:$L$777,СВЦЭМ!$A$34:$A$777,$A428,СВЦЭМ!$B$33:$B$776,K$401)+'СЕТ СН'!$F$13</f>
        <v>0</v>
      </c>
      <c r="L428" s="35">
        <f>SUMIFS(СВЦЭМ!$L$34:$L$777,СВЦЭМ!$A$34:$A$777,$A428,СВЦЭМ!$B$33:$B$776,L$401)+'СЕТ СН'!$F$13</f>
        <v>0</v>
      </c>
      <c r="M428" s="35">
        <f>SUMIFS(СВЦЭМ!$L$34:$L$777,СВЦЭМ!$A$34:$A$777,$A428,СВЦЭМ!$B$33:$B$776,M$401)+'СЕТ СН'!$F$13</f>
        <v>0</v>
      </c>
      <c r="N428" s="35">
        <f>SUMIFS(СВЦЭМ!$L$34:$L$777,СВЦЭМ!$A$34:$A$777,$A428,СВЦЭМ!$B$33:$B$776,N$401)+'СЕТ СН'!$F$13</f>
        <v>0</v>
      </c>
      <c r="O428" s="35">
        <f>SUMIFS(СВЦЭМ!$L$34:$L$777,СВЦЭМ!$A$34:$A$777,$A428,СВЦЭМ!$B$33:$B$776,O$401)+'СЕТ СН'!$F$13</f>
        <v>0</v>
      </c>
      <c r="P428" s="35">
        <f>SUMIFS(СВЦЭМ!$L$34:$L$777,СВЦЭМ!$A$34:$A$777,$A428,СВЦЭМ!$B$33:$B$776,P$401)+'СЕТ СН'!$F$13</f>
        <v>0</v>
      </c>
      <c r="Q428" s="35">
        <f>SUMIFS(СВЦЭМ!$L$34:$L$777,СВЦЭМ!$A$34:$A$777,$A428,СВЦЭМ!$B$33:$B$776,Q$401)+'СЕТ СН'!$F$13</f>
        <v>0</v>
      </c>
      <c r="R428" s="35">
        <f>SUMIFS(СВЦЭМ!$L$34:$L$777,СВЦЭМ!$A$34:$A$777,$A428,СВЦЭМ!$B$33:$B$776,R$401)+'СЕТ СН'!$F$13</f>
        <v>0</v>
      </c>
      <c r="S428" s="35">
        <f>SUMIFS(СВЦЭМ!$L$34:$L$777,СВЦЭМ!$A$34:$A$777,$A428,СВЦЭМ!$B$33:$B$776,S$401)+'СЕТ СН'!$F$13</f>
        <v>0</v>
      </c>
      <c r="T428" s="35">
        <f>SUMIFS(СВЦЭМ!$L$34:$L$777,СВЦЭМ!$A$34:$A$777,$A428,СВЦЭМ!$B$33:$B$776,T$401)+'СЕТ СН'!$F$13</f>
        <v>0</v>
      </c>
      <c r="U428" s="35">
        <f>SUMIFS(СВЦЭМ!$L$34:$L$777,СВЦЭМ!$A$34:$A$777,$A428,СВЦЭМ!$B$33:$B$776,U$401)+'СЕТ СН'!$F$13</f>
        <v>0</v>
      </c>
      <c r="V428" s="35">
        <f>SUMIFS(СВЦЭМ!$L$34:$L$777,СВЦЭМ!$A$34:$A$777,$A428,СВЦЭМ!$B$33:$B$776,V$401)+'СЕТ СН'!$F$13</f>
        <v>0</v>
      </c>
      <c r="W428" s="35">
        <f>SUMIFS(СВЦЭМ!$L$34:$L$777,СВЦЭМ!$A$34:$A$777,$A428,СВЦЭМ!$B$33:$B$776,W$401)+'СЕТ СН'!$F$13</f>
        <v>0</v>
      </c>
      <c r="X428" s="35">
        <f>SUMIFS(СВЦЭМ!$L$34:$L$777,СВЦЭМ!$A$34:$A$777,$A428,СВЦЭМ!$B$33:$B$776,X$401)+'СЕТ СН'!$F$13</f>
        <v>0</v>
      </c>
      <c r="Y428" s="35">
        <f>SUMIFS(СВЦЭМ!$L$34:$L$777,СВЦЭМ!$A$34:$A$777,$A428,СВЦЭМ!$B$33:$B$776,Y$401)+'СЕТ СН'!$F$13</f>
        <v>0</v>
      </c>
    </row>
    <row r="429" spans="1:25" ht="15.75" hidden="1" x14ac:dyDescent="0.2">
      <c r="A429" s="34">
        <f t="shared" si="11"/>
        <v>43613</v>
      </c>
      <c r="B429" s="35">
        <f>SUMIFS(СВЦЭМ!$L$34:$L$777,СВЦЭМ!$A$34:$A$777,$A429,СВЦЭМ!$B$33:$B$776,B$401)+'СЕТ СН'!$F$13</f>
        <v>0</v>
      </c>
      <c r="C429" s="35">
        <f>SUMIFS(СВЦЭМ!$L$34:$L$777,СВЦЭМ!$A$34:$A$777,$A429,СВЦЭМ!$B$33:$B$776,C$401)+'СЕТ СН'!$F$13</f>
        <v>0</v>
      </c>
      <c r="D429" s="35">
        <f>SUMIFS(СВЦЭМ!$L$34:$L$777,СВЦЭМ!$A$34:$A$777,$A429,СВЦЭМ!$B$33:$B$776,D$401)+'СЕТ СН'!$F$13</f>
        <v>0</v>
      </c>
      <c r="E429" s="35">
        <f>SUMIFS(СВЦЭМ!$L$34:$L$777,СВЦЭМ!$A$34:$A$777,$A429,СВЦЭМ!$B$33:$B$776,E$401)+'СЕТ СН'!$F$13</f>
        <v>0</v>
      </c>
      <c r="F429" s="35">
        <f>SUMIFS(СВЦЭМ!$L$34:$L$777,СВЦЭМ!$A$34:$A$777,$A429,СВЦЭМ!$B$33:$B$776,F$401)+'СЕТ СН'!$F$13</f>
        <v>0</v>
      </c>
      <c r="G429" s="35">
        <f>SUMIFS(СВЦЭМ!$L$34:$L$777,СВЦЭМ!$A$34:$A$777,$A429,СВЦЭМ!$B$33:$B$776,G$401)+'СЕТ СН'!$F$13</f>
        <v>0</v>
      </c>
      <c r="H429" s="35">
        <f>SUMIFS(СВЦЭМ!$L$34:$L$777,СВЦЭМ!$A$34:$A$777,$A429,СВЦЭМ!$B$33:$B$776,H$401)+'СЕТ СН'!$F$13</f>
        <v>0</v>
      </c>
      <c r="I429" s="35">
        <f>SUMIFS(СВЦЭМ!$L$34:$L$777,СВЦЭМ!$A$34:$A$777,$A429,СВЦЭМ!$B$33:$B$776,I$401)+'СЕТ СН'!$F$13</f>
        <v>0</v>
      </c>
      <c r="J429" s="35">
        <f>SUMIFS(СВЦЭМ!$L$34:$L$777,СВЦЭМ!$A$34:$A$777,$A429,СВЦЭМ!$B$33:$B$776,J$401)+'СЕТ СН'!$F$13</f>
        <v>0</v>
      </c>
      <c r="K429" s="35">
        <f>SUMIFS(СВЦЭМ!$L$34:$L$777,СВЦЭМ!$A$34:$A$777,$A429,СВЦЭМ!$B$33:$B$776,K$401)+'СЕТ СН'!$F$13</f>
        <v>0</v>
      </c>
      <c r="L429" s="35">
        <f>SUMIFS(СВЦЭМ!$L$34:$L$777,СВЦЭМ!$A$34:$A$777,$A429,СВЦЭМ!$B$33:$B$776,L$401)+'СЕТ СН'!$F$13</f>
        <v>0</v>
      </c>
      <c r="M429" s="35">
        <f>SUMIFS(СВЦЭМ!$L$34:$L$777,СВЦЭМ!$A$34:$A$777,$A429,СВЦЭМ!$B$33:$B$776,M$401)+'СЕТ СН'!$F$13</f>
        <v>0</v>
      </c>
      <c r="N429" s="35">
        <f>SUMIFS(СВЦЭМ!$L$34:$L$777,СВЦЭМ!$A$34:$A$777,$A429,СВЦЭМ!$B$33:$B$776,N$401)+'СЕТ СН'!$F$13</f>
        <v>0</v>
      </c>
      <c r="O429" s="35">
        <f>SUMIFS(СВЦЭМ!$L$34:$L$777,СВЦЭМ!$A$34:$A$777,$A429,СВЦЭМ!$B$33:$B$776,O$401)+'СЕТ СН'!$F$13</f>
        <v>0</v>
      </c>
      <c r="P429" s="35">
        <f>SUMIFS(СВЦЭМ!$L$34:$L$777,СВЦЭМ!$A$34:$A$777,$A429,СВЦЭМ!$B$33:$B$776,P$401)+'СЕТ СН'!$F$13</f>
        <v>0</v>
      </c>
      <c r="Q429" s="35">
        <f>SUMIFS(СВЦЭМ!$L$34:$L$777,СВЦЭМ!$A$34:$A$777,$A429,СВЦЭМ!$B$33:$B$776,Q$401)+'СЕТ СН'!$F$13</f>
        <v>0</v>
      </c>
      <c r="R429" s="35">
        <f>SUMIFS(СВЦЭМ!$L$34:$L$777,СВЦЭМ!$A$34:$A$777,$A429,СВЦЭМ!$B$33:$B$776,R$401)+'СЕТ СН'!$F$13</f>
        <v>0</v>
      </c>
      <c r="S429" s="35">
        <f>SUMIFS(СВЦЭМ!$L$34:$L$777,СВЦЭМ!$A$34:$A$777,$A429,СВЦЭМ!$B$33:$B$776,S$401)+'СЕТ СН'!$F$13</f>
        <v>0</v>
      </c>
      <c r="T429" s="35">
        <f>SUMIFS(СВЦЭМ!$L$34:$L$777,СВЦЭМ!$A$34:$A$777,$A429,СВЦЭМ!$B$33:$B$776,T$401)+'СЕТ СН'!$F$13</f>
        <v>0</v>
      </c>
      <c r="U429" s="35">
        <f>SUMIFS(СВЦЭМ!$L$34:$L$777,СВЦЭМ!$A$34:$A$777,$A429,СВЦЭМ!$B$33:$B$776,U$401)+'СЕТ СН'!$F$13</f>
        <v>0</v>
      </c>
      <c r="V429" s="35">
        <f>SUMIFS(СВЦЭМ!$L$34:$L$777,СВЦЭМ!$A$34:$A$777,$A429,СВЦЭМ!$B$33:$B$776,V$401)+'СЕТ СН'!$F$13</f>
        <v>0</v>
      </c>
      <c r="W429" s="35">
        <f>SUMIFS(СВЦЭМ!$L$34:$L$777,СВЦЭМ!$A$34:$A$777,$A429,СВЦЭМ!$B$33:$B$776,W$401)+'СЕТ СН'!$F$13</f>
        <v>0</v>
      </c>
      <c r="X429" s="35">
        <f>SUMIFS(СВЦЭМ!$L$34:$L$777,СВЦЭМ!$A$34:$A$777,$A429,СВЦЭМ!$B$33:$B$776,X$401)+'СЕТ СН'!$F$13</f>
        <v>0</v>
      </c>
      <c r="Y429" s="35">
        <f>SUMIFS(СВЦЭМ!$L$34:$L$777,СВЦЭМ!$A$34:$A$777,$A429,СВЦЭМ!$B$33:$B$776,Y$401)+'СЕТ СН'!$F$13</f>
        <v>0</v>
      </c>
    </row>
    <row r="430" spans="1:25" ht="15.75" hidden="1" x14ac:dyDescent="0.2">
      <c r="A430" s="34">
        <f t="shared" si="11"/>
        <v>43614</v>
      </c>
      <c r="B430" s="35">
        <f>SUMIFS(СВЦЭМ!$L$34:$L$777,СВЦЭМ!$A$34:$A$777,$A430,СВЦЭМ!$B$33:$B$776,B$401)+'СЕТ СН'!$F$13</f>
        <v>0</v>
      </c>
      <c r="C430" s="35">
        <f>SUMIFS(СВЦЭМ!$L$34:$L$777,СВЦЭМ!$A$34:$A$777,$A430,СВЦЭМ!$B$33:$B$776,C$401)+'СЕТ СН'!$F$13</f>
        <v>0</v>
      </c>
      <c r="D430" s="35">
        <f>SUMIFS(СВЦЭМ!$L$34:$L$777,СВЦЭМ!$A$34:$A$777,$A430,СВЦЭМ!$B$33:$B$776,D$401)+'СЕТ СН'!$F$13</f>
        <v>0</v>
      </c>
      <c r="E430" s="35">
        <f>SUMIFS(СВЦЭМ!$L$34:$L$777,СВЦЭМ!$A$34:$A$777,$A430,СВЦЭМ!$B$33:$B$776,E$401)+'СЕТ СН'!$F$13</f>
        <v>0</v>
      </c>
      <c r="F430" s="35">
        <f>SUMIFS(СВЦЭМ!$L$34:$L$777,СВЦЭМ!$A$34:$A$777,$A430,СВЦЭМ!$B$33:$B$776,F$401)+'СЕТ СН'!$F$13</f>
        <v>0</v>
      </c>
      <c r="G430" s="35">
        <f>SUMIFS(СВЦЭМ!$L$34:$L$777,СВЦЭМ!$A$34:$A$777,$A430,СВЦЭМ!$B$33:$B$776,G$401)+'СЕТ СН'!$F$13</f>
        <v>0</v>
      </c>
      <c r="H430" s="35">
        <f>SUMIFS(СВЦЭМ!$L$34:$L$777,СВЦЭМ!$A$34:$A$777,$A430,СВЦЭМ!$B$33:$B$776,H$401)+'СЕТ СН'!$F$13</f>
        <v>0</v>
      </c>
      <c r="I430" s="35">
        <f>SUMIFS(СВЦЭМ!$L$34:$L$777,СВЦЭМ!$A$34:$A$777,$A430,СВЦЭМ!$B$33:$B$776,I$401)+'СЕТ СН'!$F$13</f>
        <v>0</v>
      </c>
      <c r="J430" s="35">
        <f>SUMIFS(СВЦЭМ!$L$34:$L$777,СВЦЭМ!$A$34:$A$777,$A430,СВЦЭМ!$B$33:$B$776,J$401)+'СЕТ СН'!$F$13</f>
        <v>0</v>
      </c>
      <c r="K430" s="35">
        <f>SUMIFS(СВЦЭМ!$L$34:$L$777,СВЦЭМ!$A$34:$A$777,$A430,СВЦЭМ!$B$33:$B$776,K$401)+'СЕТ СН'!$F$13</f>
        <v>0</v>
      </c>
      <c r="L430" s="35">
        <f>SUMIFS(СВЦЭМ!$L$34:$L$777,СВЦЭМ!$A$34:$A$777,$A430,СВЦЭМ!$B$33:$B$776,L$401)+'СЕТ СН'!$F$13</f>
        <v>0</v>
      </c>
      <c r="M430" s="35">
        <f>SUMIFS(СВЦЭМ!$L$34:$L$777,СВЦЭМ!$A$34:$A$777,$A430,СВЦЭМ!$B$33:$B$776,M$401)+'СЕТ СН'!$F$13</f>
        <v>0</v>
      </c>
      <c r="N430" s="35">
        <f>SUMIFS(СВЦЭМ!$L$34:$L$777,СВЦЭМ!$A$34:$A$777,$A430,СВЦЭМ!$B$33:$B$776,N$401)+'СЕТ СН'!$F$13</f>
        <v>0</v>
      </c>
      <c r="O430" s="35">
        <f>SUMIFS(СВЦЭМ!$L$34:$L$777,СВЦЭМ!$A$34:$A$777,$A430,СВЦЭМ!$B$33:$B$776,O$401)+'СЕТ СН'!$F$13</f>
        <v>0</v>
      </c>
      <c r="P430" s="35">
        <f>SUMIFS(СВЦЭМ!$L$34:$L$777,СВЦЭМ!$A$34:$A$777,$A430,СВЦЭМ!$B$33:$B$776,P$401)+'СЕТ СН'!$F$13</f>
        <v>0</v>
      </c>
      <c r="Q430" s="35">
        <f>SUMIFS(СВЦЭМ!$L$34:$L$777,СВЦЭМ!$A$34:$A$777,$A430,СВЦЭМ!$B$33:$B$776,Q$401)+'СЕТ СН'!$F$13</f>
        <v>0</v>
      </c>
      <c r="R430" s="35">
        <f>SUMIFS(СВЦЭМ!$L$34:$L$777,СВЦЭМ!$A$34:$A$777,$A430,СВЦЭМ!$B$33:$B$776,R$401)+'СЕТ СН'!$F$13</f>
        <v>0</v>
      </c>
      <c r="S430" s="35">
        <f>SUMIFS(СВЦЭМ!$L$34:$L$777,СВЦЭМ!$A$34:$A$777,$A430,СВЦЭМ!$B$33:$B$776,S$401)+'СЕТ СН'!$F$13</f>
        <v>0</v>
      </c>
      <c r="T430" s="35">
        <f>SUMIFS(СВЦЭМ!$L$34:$L$777,СВЦЭМ!$A$34:$A$777,$A430,СВЦЭМ!$B$33:$B$776,T$401)+'СЕТ СН'!$F$13</f>
        <v>0</v>
      </c>
      <c r="U430" s="35">
        <f>SUMIFS(СВЦЭМ!$L$34:$L$777,СВЦЭМ!$A$34:$A$777,$A430,СВЦЭМ!$B$33:$B$776,U$401)+'СЕТ СН'!$F$13</f>
        <v>0</v>
      </c>
      <c r="V430" s="35">
        <f>SUMIFS(СВЦЭМ!$L$34:$L$777,СВЦЭМ!$A$34:$A$777,$A430,СВЦЭМ!$B$33:$B$776,V$401)+'СЕТ СН'!$F$13</f>
        <v>0</v>
      </c>
      <c r="W430" s="35">
        <f>SUMIFS(СВЦЭМ!$L$34:$L$777,СВЦЭМ!$A$34:$A$777,$A430,СВЦЭМ!$B$33:$B$776,W$401)+'СЕТ СН'!$F$13</f>
        <v>0</v>
      </c>
      <c r="X430" s="35">
        <f>SUMIFS(СВЦЭМ!$L$34:$L$777,СВЦЭМ!$A$34:$A$777,$A430,СВЦЭМ!$B$33:$B$776,X$401)+'СЕТ СН'!$F$13</f>
        <v>0</v>
      </c>
      <c r="Y430" s="35">
        <f>SUMIFS(СВЦЭМ!$L$34:$L$777,СВЦЭМ!$A$34:$A$777,$A430,СВЦЭМ!$B$33:$B$776,Y$401)+'СЕТ СН'!$F$13</f>
        <v>0</v>
      </c>
    </row>
    <row r="431" spans="1:25" ht="15.75" hidden="1" x14ac:dyDescent="0.2">
      <c r="A431" s="34">
        <f t="shared" si="11"/>
        <v>43615</v>
      </c>
      <c r="B431" s="35">
        <f>SUMIFS(СВЦЭМ!$L$34:$L$777,СВЦЭМ!$A$34:$A$777,$A431,СВЦЭМ!$B$33:$B$776,B$401)+'СЕТ СН'!$F$13</f>
        <v>0</v>
      </c>
      <c r="C431" s="35">
        <f>SUMIFS(СВЦЭМ!$L$34:$L$777,СВЦЭМ!$A$34:$A$777,$A431,СВЦЭМ!$B$33:$B$776,C$401)+'СЕТ СН'!$F$13</f>
        <v>0</v>
      </c>
      <c r="D431" s="35">
        <f>SUMIFS(СВЦЭМ!$L$34:$L$777,СВЦЭМ!$A$34:$A$777,$A431,СВЦЭМ!$B$33:$B$776,D$401)+'СЕТ СН'!$F$13</f>
        <v>0</v>
      </c>
      <c r="E431" s="35">
        <f>SUMIFS(СВЦЭМ!$L$34:$L$777,СВЦЭМ!$A$34:$A$777,$A431,СВЦЭМ!$B$33:$B$776,E$401)+'СЕТ СН'!$F$13</f>
        <v>0</v>
      </c>
      <c r="F431" s="35">
        <f>SUMIFS(СВЦЭМ!$L$34:$L$777,СВЦЭМ!$A$34:$A$777,$A431,СВЦЭМ!$B$33:$B$776,F$401)+'СЕТ СН'!$F$13</f>
        <v>0</v>
      </c>
      <c r="G431" s="35">
        <f>SUMIFS(СВЦЭМ!$L$34:$L$777,СВЦЭМ!$A$34:$A$777,$A431,СВЦЭМ!$B$33:$B$776,G$401)+'СЕТ СН'!$F$13</f>
        <v>0</v>
      </c>
      <c r="H431" s="35">
        <f>SUMIFS(СВЦЭМ!$L$34:$L$777,СВЦЭМ!$A$34:$A$777,$A431,СВЦЭМ!$B$33:$B$776,H$401)+'СЕТ СН'!$F$13</f>
        <v>0</v>
      </c>
      <c r="I431" s="35">
        <f>SUMIFS(СВЦЭМ!$L$34:$L$777,СВЦЭМ!$A$34:$A$777,$A431,СВЦЭМ!$B$33:$B$776,I$401)+'СЕТ СН'!$F$13</f>
        <v>0</v>
      </c>
      <c r="J431" s="35">
        <f>SUMIFS(СВЦЭМ!$L$34:$L$777,СВЦЭМ!$A$34:$A$777,$A431,СВЦЭМ!$B$33:$B$776,J$401)+'СЕТ СН'!$F$13</f>
        <v>0</v>
      </c>
      <c r="K431" s="35">
        <f>SUMIFS(СВЦЭМ!$L$34:$L$777,СВЦЭМ!$A$34:$A$777,$A431,СВЦЭМ!$B$33:$B$776,K$401)+'СЕТ СН'!$F$13</f>
        <v>0</v>
      </c>
      <c r="L431" s="35">
        <f>SUMIFS(СВЦЭМ!$L$34:$L$777,СВЦЭМ!$A$34:$A$777,$A431,СВЦЭМ!$B$33:$B$776,L$401)+'СЕТ СН'!$F$13</f>
        <v>0</v>
      </c>
      <c r="M431" s="35">
        <f>SUMIFS(СВЦЭМ!$L$34:$L$777,СВЦЭМ!$A$34:$A$777,$A431,СВЦЭМ!$B$33:$B$776,M$401)+'СЕТ СН'!$F$13</f>
        <v>0</v>
      </c>
      <c r="N431" s="35">
        <f>SUMIFS(СВЦЭМ!$L$34:$L$777,СВЦЭМ!$A$34:$A$777,$A431,СВЦЭМ!$B$33:$B$776,N$401)+'СЕТ СН'!$F$13</f>
        <v>0</v>
      </c>
      <c r="O431" s="35">
        <f>SUMIFS(СВЦЭМ!$L$34:$L$777,СВЦЭМ!$A$34:$A$777,$A431,СВЦЭМ!$B$33:$B$776,O$401)+'СЕТ СН'!$F$13</f>
        <v>0</v>
      </c>
      <c r="P431" s="35">
        <f>SUMIFS(СВЦЭМ!$L$34:$L$777,СВЦЭМ!$A$34:$A$777,$A431,СВЦЭМ!$B$33:$B$776,P$401)+'СЕТ СН'!$F$13</f>
        <v>0</v>
      </c>
      <c r="Q431" s="35">
        <f>SUMIFS(СВЦЭМ!$L$34:$L$777,СВЦЭМ!$A$34:$A$777,$A431,СВЦЭМ!$B$33:$B$776,Q$401)+'СЕТ СН'!$F$13</f>
        <v>0</v>
      </c>
      <c r="R431" s="35">
        <f>SUMIFS(СВЦЭМ!$L$34:$L$777,СВЦЭМ!$A$34:$A$777,$A431,СВЦЭМ!$B$33:$B$776,R$401)+'СЕТ СН'!$F$13</f>
        <v>0</v>
      </c>
      <c r="S431" s="35">
        <f>SUMIFS(СВЦЭМ!$L$34:$L$777,СВЦЭМ!$A$34:$A$777,$A431,СВЦЭМ!$B$33:$B$776,S$401)+'СЕТ СН'!$F$13</f>
        <v>0</v>
      </c>
      <c r="T431" s="35">
        <f>SUMIFS(СВЦЭМ!$L$34:$L$777,СВЦЭМ!$A$34:$A$777,$A431,СВЦЭМ!$B$33:$B$776,T$401)+'СЕТ СН'!$F$13</f>
        <v>0</v>
      </c>
      <c r="U431" s="35">
        <f>SUMIFS(СВЦЭМ!$L$34:$L$777,СВЦЭМ!$A$34:$A$777,$A431,СВЦЭМ!$B$33:$B$776,U$401)+'СЕТ СН'!$F$13</f>
        <v>0</v>
      </c>
      <c r="V431" s="35">
        <f>SUMIFS(СВЦЭМ!$L$34:$L$777,СВЦЭМ!$A$34:$A$777,$A431,СВЦЭМ!$B$33:$B$776,V$401)+'СЕТ СН'!$F$13</f>
        <v>0</v>
      </c>
      <c r="W431" s="35">
        <f>SUMIFS(СВЦЭМ!$L$34:$L$777,СВЦЭМ!$A$34:$A$777,$A431,СВЦЭМ!$B$33:$B$776,W$401)+'СЕТ СН'!$F$13</f>
        <v>0</v>
      </c>
      <c r="X431" s="35">
        <f>SUMIFS(СВЦЭМ!$L$34:$L$777,СВЦЭМ!$A$34:$A$777,$A431,СВЦЭМ!$B$33:$B$776,X$401)+'СЕТ СН'!$F$13</f>
        <v>0</v>
      </c>
      <c r="Y431" s="35">
        <f>SUMIFS(СВЦЭМ!$L$34:$L$777,СВЦЭМ!$A$34:$A$777,$A431,СВЦЭМ!$B$33:$B$776,Y$401)+'СЕТ СН'!$F$13</f>
        <v>0</v>
      </c>
    </row>
    <row r="432" spans="1:25" ht="15.75" hidden="1" x14ac:dyDescent="0.2">
      <c r="A432" s="34">
        <f t="shared" si="11"/>
        <v>43616</v>
      </c>
      <c r="B432" s="35">
        <f>SUMIFS(СВЦЭМ!$L$34:$L$777,СВЦЭМ!$A$34:$A$777,$A432,СВЦЭМ!$B$33:$B$776,B$401)+'СЕТ СН'!$F$13</f>
        <v>0</v>
      </c>
      <c r="C432" s="35">
        <f>SUMIFS(СВЦЭМ!$L$34:$L$777,СВЦЭМ!$A$34:$A$777,$A432,СВЦЭМ!$B$33:$B$776,C$401)+'СЕТ СН'!$F$13</f>
        <v>0</v>
      </c>
      <c r="D432" s="35">
        <f>SUMIFS(СВЦЭМ!$L$34:$L$777,СВЦЭМ!$A$34:$A$777,$A432,СВЦЭМ!$B$33:$B$776,D$401)+'СЕТ СН'!$F$13</f>
        <v>0</v>
      </c>
      <c r="E432" s="35">
        <f>SUMIFS(СВЦЭМ!$L$34:$L$777,СВЦЭМ!$A$34:$A$777,$A432,СВЦЭМ!$B$33:$B$776,E$401)+'СЕТ СН'!$F$13</f>
        <v>0</v>
      </c>
      <c r="F432" s="35">
        <f>SUMIFS(СВЦЭМ!$L$34:$L$777,СВЦЭМ!$A$34:$A$777,$A432,СВЦЭМ!$B$33:$B$776,F$401)+'СЕТ СН'!$F$13</f>
        <v>0</v>
      </c>
      <c r="G432" s="35">
        <f>SUMIFS(СВЦЭМ!$L$34:$L$777,СВЦЭМ!$A$34:$A$777,$A432,СВЦЭМ!$B$33:$B$776,G$401)+'СЕТ СН'!$F$13</f>
        <v>0</v>
      </c>
      <c r="H432" s="35">
        <f>SUMIFS(СВЦЭМ!$L$34:$L$777,СВЦЭМ!$A$34:$A$777,$A432,СВЦЭМ!$B$33:$B$776,H$401)+'СЕТ СН'!$F$13</f>
        <v>0</v>
      </c>
      <c r="I432" s="35">
        <f>SUMIFS(СВЦЭМ!$L$34:$L$777,СВЦЭМ!$A$34:$A$777,$A432,СВЦЭМ!$B$33:$B$776,I$401)+'СЕТ СН'!$F$13</f>
        <v>0</v>
      </c>
      <c r="J432" s="35">
        <f>SUMIFS(СВЦЭМ!$L$34:$L$777,СВЦЭМ!$A$34:$A$777,$A432,СВЦЭМ!$B$33:$B$776,J$401)+'СЕТ СН'!$F$13</f>
        <v>0</v>
      </c>
      <c r="K432" s="35">
        <f>SUMIFS(СВЦЭМ!$L$34:$L$777,СВЦЭМ!$A$34:$A$777,$A432,СВЦЭМ!$B$33:$B$776,K$401)+'СЕТ СН'!$F$13</f>
        <v>0</v>
      </c>
      <c r="L432" s="35">
        <f>SUMIFS(СВЦЭМ!$L$34:$L$777,СВЦЭМ!$A$34:$A$777,$A432,СВЦЭМ!$B$33:$B$776,L$401)+'СЕТ СН'!$F$13</f>
        <v>0</v>
      </c>
      <c r="M432" s="35">
        <f>SUMIFS(СВЦЭМ!$L$34:$L$777,СВЦЭМ!$A$34:$A$777,$A432,СВЦЭМ!$B$33:$B$776,M$401)+'СЕТ СН'!$F$13</f>
        <v>0</v>
      </c>
      <c r="N432" s="35">
        <f>SUMIFS(СВЦЭМ!$L$34:$L$777,СВЦЭМ!$A$34:$A$777,$A432,СВЦЭМ!$B$33:$B$776,N$401)+'СЕТ СН'!$F$13</f>
        <v>0</v>
      </c>
      <c r="O432" s="35">
        <f>SUMIFS(СВЦЭМ!$L$34:$L$777,СВЦЭМ!$A$34:$A$777,$A432,СВЦЭМ!$B$33:$B$776,O$401)+'СЕТ СН'!$F$13</f>
        <v>0</v>
      </c>
      <c r="P432" s="35">
        <f>SUMIFS(СВЦЭМ!$L$34:$L$777,СВЦЭМ!$A$34:$A$777,$A432,СВЦЭМ!$B$33:$B$776,P$401)+'СЕТ СН'!$F$13</f>
        <v>0</v>
      </c>
      <c r="Q432" s="35">
        <f>SUMIFS(СВЦЭМ!$L$34:$L$777,СВЦЭМ!$A$34:$A$777,$A432,СВЦЭМ!$B$33:$B$776,Q$401)+'СЕТ СН'!$F$13</f>
        <v>0</v>
      </c>
      <c r="R432" s="35">
        <f>SUMIFS(СВЦЭМ!$L$34:$L$777,СВЦЭМ!$A$34:$A$777,$A432,СВЦЭМ!$B$33:$B$776,R$401)+'СЕТ СН'!$F$13</f>
        <v>0</v>
      </c>
      <c r="S432" s="35">
        <f>SUMIFS(СВЦЭМ!$L$34:$L$777,СВЦЭМ!$A$34:$A$777,$A432,СВЦЭМ!$B$33:$B$776,S$401)+'СЕТ СН'!$F$13</f>
        <v>0</v>
      </c>
      <c r="T432" s="35">
        <f>SUMIFS(СВЦЭМ!$L$34:$L$777,СВЦЭМ!$A$34:$A$777,$A432,СВЦЭМ!$B$33:$B$776,T$401)+'СЕТ СН'!$F$13</f>
        <v>0</v>
      </c>
      <c r="U432" s="35">
        <f>SUMIFS(СВЦЭМ!$L$34:$L$777,СВЦЭМ!$A$34:$A$777,$A432,СВЦЭМ!$B$33:$B$776,U$401)+'СЕТ СН'!$F$13</f>
        <v>0</v>
      </c>
      <c r="V432" s="35">
        <f>SUMIFS(СВЦЭМ!$L$34:$L$777,СВЦЭМ!$A$34:$A$777,$A432,СВЦЭМ!$B$33:$B$776,V$401)+'СЕТ СН'!$F$13</f>
        <v>0</v>
      </c>
      <c r="W432" s="35">
        <f>SUMIFS(СВЦЭМ!$L$34:$L$777,СВЦЭМ!$A$34:$A$777,$A432,СВЦЭМ!$B$33:$B$776,W$401)+'СЕТ СН'!$F$13</f>
        <v>0</v>
      </c>
      <c r="X432" s="35">
        <f>SUMIFS(СВЦЭМ!$L$34:$L$777,СВЦЭМ!$A$34:$A$777,$A432,СВЦЭМ!$B$33:$B$776,X$401)+'СЕТ СН'!$F$13</f>
        <v>0</v>
      </c>
      <c r="Y432" s="35">
        <f>SUMIFS(СВЦЭМ!$L$34:$L$777,СВЦЭМ!$A$34:$A$777,$A432,СВЦЭМ!$B$33:$B$776,Y$401)+'СЕТ СН'!$F$13</f>
        <v>0</v>
      </c>
    </row>
    <row r="433" spans="1:26" ht="15.75" hidden="1" x14ac:dyDescent="0.2">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spans="1:26" ht="15.75" hidden="1" x14ac:dyDescent="0.2">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spans="1:26" s="47" customFormat="1" ht="47.25" customHeight="1" x14ac:dyDescent="0.25">
      <c r="A435" s="150" t="s">
        <v>122</v>
      </c>
      <c r="B435" s="150"/>
      <c r="C435" s="150"/>
      <c r="D435" s="150"/>
      <c r="E435" s="150"/>
      <c r="F435" s="150"/>
      <c r="G435" s="150"/>
      <c r="H435" s="150"/>
      <c r="I435" s="150"/>
      <c r="J435" s="150"/>
      <c r="K435" s="150"/>
      <c r="L435" s="151">
        <f>СВЦЭМ!$D$18+'СЕТ СН'!$F$14</f>
        <v>7.9437125799999997</v>
      </c>
      <c r="M435" s="152"/>
      <c r="N435" s="46"/>
      <c r="O435" s="46"/>
      <c r="P435" s="46"/>
      <c r="Q435" s="46"/>
      <c r="R435" s="46"/>
      <c r="S435" s="46"/>
      <c r="T435" s="46"/>
      <c r="U435" s="46"/>
      <c r="V435" s="46"/>
      <c r="W435" s="46"/>
      <c r="X435" s="46"/>
      <c r="Y435" s="46"/>
    </row>
    <row r="436" spans="1:26" ht="30" customHeight="1" x14ac:dyDescent="0.2">
      <c r="A436" s="37"/>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row>
    <row r="437" spans="1:26" ht="15.75" x14ac:dyDescent="0.2">
      <c r="A437" s="119" t="s">
        <v>74</v>
      </c>
      <c r="B437" s="119"/>
      <c r="C437" s="119"/>
      <c r="D437" s="119"/>
      <c r="E437" s="119"/>
      <c r="F437" s="119"/>
      <c r="G437" s="119"/>
      <c r="H437" s="119"/>
      <c r="I437" s="119"/>
      <c r="J437" s="119"/>
      <c r="K437" s="119"/>
      <c r="L437" s="119"/>
      <c r="M437" s="119"/>
      <c r="N437" s="120" t="s">
        <v>29</v>
      </c>
      <c r="O437" s="120"/>
      <c r="P437" s="120"/>
      <c r="Q437" s="120"/>
      <c r="R437" s="120"/>
      <c r="S437" s="120"/>
      <c r="T437" s="120"/>
      <c r="U437" s="120"/>
      <c r="V437" s="46"/>
      <c r="W437" s="46"/>
      <c r="X437" s="46"/>
      <c r="Y437" s="46"/>
    </row>
    <row r="438" spans="1:26" ht="15.75" x14ac:dyDescent="0.25">
      <c r="A438" s="119"/>
      <c r="B438" s="119"/>
      <c r="C438" s="119"/>
      <c r="D438" s="119"/>
      <c r="E438" s="119"/>
      <c r="F438" s="119"/>
      <c r="G438" s="119"/>
      <c r="H438" s="119"/>
      <c r="I438" s="119"/>
      <c r="J438" s="119"/>
      <c r="K438" s="119"/>
      <c r="L438" s="119"/>
      <c r="M438" s="119"/>
      <c r="N438" s="121" t="s">
        <v>0</v>
      </c>
      <c r="O438" s="121"/>
      <c r="P438" s="121" t="s">
        <v>1</v>
      </c>
      <c r="Q438" s="121"/>
      <c r="R438" s="121" t="s">
        <v>2</v>
      </c>
      <c r="S438" s="121"/>
      <c r="T438" s="121" t="s">
        <v>3</v>
      </c>
      <c r="U438" s="121"/>
    </row>
    <row r="439" spans="1:26" ht="15.75" x14ac:dyDescent="0.25">
      <c r="A439" s="119"/>
      <c r="B439" s="119"/>
      <c r="C439" s="119"/>
      <c r="D439" s="119"/>
      <c r="E439" s="119"/>
      <c r="F439" s="119"/>
      <c r="G439" s="119"/>
      <c r="H439" s="119"/>
      <c r="I439" s="119"/>
      <c r="J439" s="119"/>
      <c r="K439" s="119"/>
      <c r="L439" s="119"/>
      <c r="M439" s="119"/>
      <c r="N439" s="122">
        <f>СВЦЭМ!$D$12+'СЕТ СН'!$F$10-'СЕТ СН'!$F$22</f>
        <v>543169.13412563666</v>
      </c>
      <c r="O439" s="123"/>
      <c r="P439" s="122">
        <f>СВЦЭМ!$D$12+'СЕТ СН'!$F$10-'СЕТ СН'!$G$22</f>
        <v>543169.13412563666</v>
      </c>
      <c r="Q439" s="123"/>
      <c r="R439" s="122">
        <f>СВЦЭМ!$D$12+'СЕТ СН'!$F$10-'СЕТ СН'!$H$22</f>
        <v>543169.13412563666</v>
      </c>
      <c r="S439" s="123"/>
      <c r="T439" s="122">
        <f>СВЦЭМ!$D$12+'СЕТ СН'!$F$10-'СЕТ СН'!$I$22</f>
        <v>543169.13412563666</v>
      </c>
      <c r="U439" s="12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55" zoomScaleNormal="55" zoomScaleSheetLayoutView="80" workbookViewId="0">
      <selection activeCell="A3" sqref="A3:Y3"/>
    </sheetView>
  </sheetViews>
  <sheetFormatPr defaultRowHeight="15" x14ac:dyDescent="0.25"/>
  <cols>
    <col min="1" max="1" width="10.875" style="48" customWidth="1"/>
    <col min="2" max="25" width="10.625" style="48" customWidth="1"/>
    <col min="26" max="26" width="9" style="41"/>
    <col min="27" max="27" width="11.25" style="41" customWidth="1"/>
    <col min="28" max="16384" width="9" style="41"/>
  </cols>
  <sheetData>
    <row r="1" spans="1:27" ht="38.2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42"/>
      <c r="B2" s="42"/>
      <c r="C2" s="42"/>
      <c r="D2" s="42"/>
      <c r="E2" s="42"/>
      <c r="F2" s="42"/>
      <c r="G2" s="42"/>
      <c r="H2" s="42"/>
      <c r="I2" s="42"/>
      <c r="J2" s="42"/>
      <c r="K2" s="42"/>
      <c r="L2" s="42"/>
      <c r="M2" s="42"/>
      <c r="N2" s="42"/>
      <c r="O2" s="42"/>
      <c r="P2" s="42"/>
      <c r="Q2" s="42"/>
      <c r="R2" s="42"/>
      <c r="S2" s="42"/>
      <c r="T2" s="42"/>
      <c r="U2" s="42"/>
      <c r="V2" s="42"/>
      <c r="W2" s="42"/>
      <c r="X2" s="42"/>
      <c r="Y2" s="42"/>
    </row>
    <row r="3" spans="1:27" ht="15.75" customHeight="1" x14ac:dyDescent="0.2">
      <c r="A3" s="136" t="s">
        <v>42</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2">
      <c r="A4" s="136" t="s">
        <v>81</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1"/>
      <c r="B5" s="31"/>
      <c r="C5" s="31"/>
      <c r="D5" s="31"/>
      <c r="E5" s="31"/>
      <c r="F5" s="31"/>
      <c r="G5" s="31"/>
      <c r="H5" s="31"/>
      <c r="I5" s="31"/>
      <c r="J5" s="31"/>
      <c r="K5" s="31"/>
      <c r="L5" s="31"/>
      <c r="M5" s="31"/>
      <c r="N5" s="31"/>
      <c r="O5" s="31"/>
      <c r="P5" s="31"/>
      <c r="Q5" s="31"/>
      <c r="R5" s="31"/>
      <c r="S5" s="31"/>
      <c r="T5" s="31"/>
      <c r="U5" s="31"/>
      <c r="V5" s="31"/>
      <c r="W5" s="31"/>
      <c r="X5" s="31"/>
      <c r="Y5" s="31"/>
    </row>
    <row r="6" spans="1:27" ht="15.75" x14ac:dyDescent="0.25">
      <c r="A6" s="31"/>
      <c r="B6" s="31"/>
      <c r="C6" s="31"/>
      <c r="D6" s="31"/>
      <c r="E6" s="31"/>
      <c r="F6" s="31"/>
      <c r="G6" s="31"/>
      <c r="H6" s="31"/>
      <c r="I6" s="31"/>
      <c r="J6" s="31"/>
      <c r="K6" s="31"/>
      <c r="L6" s="31"/>
      <c r="M6" s="31"/>
      <c r="N6" s="31"/>
      <c r="O6" s="31"/>
      <c r="P6" s="31"/>
      <c r="Q6" s="31"/>
      <c r="R6" s="31"/>
      <c r="S6" s="31"/>
      <c r="T6" s="31"/>
      <c r="U6" s="31"/>
      <c r="V6" s="31"/>
      <c r="W6" s="31"/>
      <c r="X6" s="31"/>
      <c r="Y6" s="31"/>
    </row>
    <row r="7" spans="1:27" ht="15.75" x14ac:dyDescent="0.25">
      <c r="A7" s="31" t="s">
        <v>70</v>
      </c>
      <c r="B7" s="31"/>
      <c r="C7" s="31"/>
      <c r="D7" s="31"/>
      <c r="E7" s="31"/>
      <c r="F7" s="31"/>
      <c r="G7" s="31"/>
      <c r="H7" s="31"/>
      <c r="I7" s="31"/>
      <c r="J7" s="31"/>
      <c r="K7" s="31"/>
      <c r="L7" s="31"/>
      <c r="M7" s="31"/>
      <c r="N7" s="31"/>
      <c r="O7" s="31"/>
      <c r="P7" s="31"/>
      <c r="Q7" s="31"/>
      <c r="R7" s="31"/>
      <c r="S7" s="31"/>
      <c r="T7" s="31"/>
      <c r="U7" s="31"/>
      <c r="V7" s="31"/>
      <c r="W7" s="31"/>
      <c r="X7" s="31"/>
      <c r="Y7" s="31"/>
    </row>
    <row r="8" spans="1:27" ht="15.75" x14ac:dyDescent="0.25">
      <c r="A8" s="31"/>
      <c r="B8" s="43"/>
      <c r="C8" s="31"/>
      <c r="D8" s="31"/>
      <c r="E8" s="31"/>
      <c r="F8" s="31"/>
      <c r="G8" s="31"/>
      <c r="H8" s="31"/>
      <c r="I8" s="31"/>
      <c r="J8" s="31"/>
      <c r="K8" s="31"/>
      <c r="L8" s="31"/>
      <c r="M8" s="31"/>
      <c r="N8" s="31"/>
      <c r="O8" s="31"/>
      <c r="P8" s="31"/>
      <c r="Q8" s="31"/>
      <c r="R8" s="31"/>
      <c r="S8" s="31"/>
      <c r="T8" s="31"/>
      <c r="U8" s="31"/>
      <c r="V8" s="31"/>
      <c r="W8" s="31"/>
      <c r="X8" s="31"/>
      <c r="Y8" s="31"/>
    </row>
    <row r="9" spans="1:27" ht="12.75" customHeight="1" x14ac:dyDescent="0.2">
      <c r="A9" s="130" t="s">
        <v>7</v>
      </c>
      <c r="B9" s="124" t="s">
        <v>69</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3">
        <v>1</v>
      </c>
      <c r="C11" s="33">
        <v>2</v>
      </c>
      <c r="D11" s="33">
        <v>3</v>
      </c>
      <c r="E11" s="33">
        <v>4</v>
      </c>
      <c r="F11" s="33">
        <v>5</v>
      </c>
      <c r="G11" s="33">
        <v>6</v>
      </c>
      <c r="H11" s="33">
        <v>7</v>
      </c>
      <c r="I11" s="33">
        <v>8</v>
      </c>
      <c r="J11" s="33">
        <v>9</v>
      </c>
      <c r="K11" s="33">
        <v>10</v>
      </c>
      <c r="L11" s="33">
        <v>11</v>
      </c>
      <c r="M11" s="33">
        <v>12</v>
      </c>
      <c r="N11" s="33">
        <v>13</v>
      </c>
      <c r="O11" s="33">
        <v>14</v>
      </c>
      <c r="P11" s="33">
        <v>15</v>
      </c>
      <c r="Q11" s="33">
        <v>16</v>
      </c>
      <c r="R11" s="33">
        <v>17</v>
      </c>
      <c r="S11" s="33">
        <v>18</v>
      </c>
      <c r="T11" s="33">
        <v>19</v>
      </c>
      <c r="U11" s="33">
        <v>20</v>
      </c>
      <c r="V11" s="33">
        <v>21</v>
      </c>
      <c r="W11" s="33">
        <v>22</v>
      </c>
      <c r="X11" s="33">
        <v>23</v>
      </c>
      <c r="Y11" s="33">
        <v>24</v>
      </c>
    </row>
    <row r="12" spans="1:27" ht="18.75" customHeight="1" x14ac:dyDescent="0.2">
      <c r="A12" s="34" t="str">
        <f>СВЦЭМ!$A$34</f>
        <v>01.05.2019</v>
      </c>
      <c r="B12" s="35">
        <f>SUMIFS(СВЦЭМ!$D$33:$D$776,СВЦЭМ!$A$33:$A$776,$A12,СВЦЭМ!$B$33:$B$776,B$11)+'СЕТ СН'!$F$11+СВЦЭМ!$D$10+'СЕТ СН'!$F$6-'СЕТ СН'!$F$23</f>
        <v>1030.6154551</v>
      </c>
      <c r="C12" s="35">
        <f>SUMIFS(СВЦЭМ!$D$33:$D$776,СВЦЭМ!$A$33:$A$776,$A12,СВЦЭМ!$B$33:$B$776,C$11)+'СЕТ СН'!$F$11+СВЦЭМ!$D$10+'СЕТ СН'!$F$6-'СЕТ СН'!$F$23</f>
        <v>1043.57545179</v>
      </c>
      <c r="D12" s="35">
        <f>SUMIFS(СВЦЭМ!$D$33:$D$776,СВЦЭМ!$A$33:$A$776,$A12,СВЦЭМ!$B$33:$B$776,D$11)+'СЕТ СН'!$F$11+СВЦЭМ!$D$10+'СЕТ СН'!$F$6-'СЕТ СН'!$F$23</f>
        <v>1063.4093516800001</v>
      </c>
      <c r="E12" s="35">
        <f>SUMIFS(СВЦЭМ!$D$33:$D$776,СВЦЭМ!$A$33:$A$776,$A12,СВЦЭМ!$B$33:$B$776,E$11)+'СЕТ СН'!$F$11+СВЦЭМ!$D$10+'СЕТ СН'!$F$6-'СЕТ СН'!$F$23</f>
        <v>1071.2176517600001</v>
      </c>
      <c r="F12" s="35">
        <f>SUMIFS(СВЦЭМ!$D$33:$D$776,СВЦЭМ!$A$33:$A$776,$A12,СВЦЭМ!$B$33:$B$776,F$11)+'СЕТ СН'!$F$11+СВЦЭМ!$D$10+'СЕТ СН'!$F$6-'СЕТ СН'!$F$23</f>
        <v>1067.5609619500001</v>
      </c>
      <c r="G12" s="35">
        <f>SUMIFS(СВЦЭМ!$D$33:$D$776,СВЦЭМ!$A$33:$A$776,$A12,СВЦЭМ!$B$33:$B$776,G$11)+'СЕТ СН'!$F$11+СВЦЭМ!$D$10+'СЕТ СН'!$F$6-'СЕТ СН'!$F$23</f>
        <v>1059.3019959799999</v>
      </c>
      <c r="H12" s="35">
        <f>SUMIFS(СВЦЭМ!$D$33:$D$776,СВЦЭМ!$A$33:$A$776,$A12,СВЦЭМ!$B$33:$B$776,H$11)+'СЕТ СН'!$F$11+СВЦЭМ!$D$10+'СЕТ СН'!$F$6-'СЕТ СН'!$F$23</f>
        <v>1033.05616771</v>
      </c>
      <c r="I12" s="35">
        <f>SUMIFS(СВЦЭМ!$D$33:$D$776,СВЦЭМ!$A$33:$A$776,$A12,СВЦЭМ!$B$33:$B$776,I$11)+'СЕТ СН'!$F$11+СВЦЭМ!$D$10+'СЕТ СН'!$F$6-'СЕТ СН'!$F$23</f>
        <v>1001.5356120500001</v>
      </c>
      <c r="J12" s="35">
        <f>SUMIFS(СВЦЭМ!$D$33:$D$776,СВЦЭМ!$A$33:$A$776,$A12,СВЦЭМ!$B$33:$B$776,J$11)+'СЕТ СН'!$F$11+СВЦЭМ!$D$10+'СЕТ СН'!$F$6-'СЕТ СН'!$F$23</f>
        <v>966.65511845000003</v>
      </c>
      <c r="K12" s="35">
        <f>SUMIFS(СВЦЭМ!$D$33:$D$776,СВЦЭМ!$A$33:$A$776,$A12,СВЦЭМ!$B$33:$B$776,K$11)+'СЕТ СН'!$F$11+СВЦЭМ!$D$10+'СЕТ СН'!$F$6-'СЕТ СН'!$F$23</f>
        <v>933.64474981000001</v>
      </c>
      <c r="L12" s="35">
        <f>SUMIFS(СВЦЭМ!$D$33:$D$776,СВЦЭМ!$A$33:$A$776,$A12,СВЦЭМ!$B$33:$B$776,L$11)+'СЕТ СН'!$F$11+СВЦЭМ!$D$10+'СЕТ СН'!$F$6-'СЕТ СН'!$F$23</f>
        <v>926.23412696000003</v>
      </c>
      <c r="M12" s="35">
        <f>SUMIFS(СВЦЭМ!$D$33:$D$776,СВЦЭМ!$A$33:$A$776,$A12,СВЦЭМ!$B$33:$B$776,M$11)+'СЕТ СН'!$F$11+СВЦЭМ!$D$10+'СЕТ СН'!$F$6-'СЕТ СН'!$F$23</f>
        <v>938.77909081000007</v>
      </c>
      <c r="N12" s="35">
        <f>SUMIFS(СВЦЭМ!$D$33:$D$776,СВЦЭМ!$A$33:$A$776,$A12,СВЦЭМ!$B$33:$B$776,N$11)+'СЕТ СН'!$F$11+СВЦЭМ!$D$10+'СЕТ СН'!$F$6-'СЕТ СН'!$F$23</f>
        <v>951.53851372000008</v>
      </c>
      <c r="O12" s="35">
        <f>SUMIFS(СВЦЭМ!$D$33:$D$776,СВЦЭМ!$A$33:$A$776,$A12,СВЦЭМ!$B$33:$B$776,O$11)+'СЕТ СН'!$F$11+СВЦЭМ!$D$10+'СЕТ СН'!$F$6-'СЕТ СН'!$F$23</f>
        <v>951.8762437800001</v>
      </c>
      <c r="P12" s="35">
        <f>SUMIFS(СВЦЭМ!$D$33:$D$776,СВЦЭМ!$A$33:$A$776,$A12,СВЦЭМ!$B$33:$B$776,P$11)+'СЕТ СН'!$F$11+СВЦЭМ!$D$10+'СЕТ СН'!$F$6-'СЕТ СН'!$F$23</f>
        <v>957.23908081000002</v>
      </c>
      <c r="Q12" s="35">
        <f>SUMIFS(СВЦЭМ!$D$33:$D$776,СВЦЭМ!$A$33:$A$776,$A12,СВЦЭМ!$B$33:$B$776,Q$11)+'СЕТ СН'!$F$11+СВЦЭМ!$D$10+'СЕТ СН'!$F$6-'СЕТ СН'!$F$23</f>
        <v>965.76279590000001</v>
      </c>
      <c r="R12" s="35">
        <f>SUMIFS(СВЦЭМ!$D$33:$D$776,СВЦЭМ!$A$33:$A$776,$A12,СВЦЭМ!$B$33:$B$776,R$11)+'СЕТ СН'!$F$11+СВЦЭМ!$D$10+'СЕТ СН'!$F$6-'СЕТ СН'!$F$23</f>
        <v>963.94718320000004</v>
      </c>
      <c r="S12" s="35">
        <f>SUMIFS(СВЦЭМ!$D$33:$D$776,СВЦЭМ!$A$33:$A$776,$A12,СВЦЭМ!$B$33:$B$776,S$11)+'СЕТ СН'!$F$11+СВЦЭМ!$D$10+'СЕТ СН'!$F$6-'СЕТ СН'!$F$23</f>
        <v>955.17766928000003</v>
      </c>
      <c r="T12" s="35">
        <f>SUMIFS(СВЦЭМ!$D$33:$D$776,СВЦЭМ!$A$33:$A$776,$A12,СВЦЭМ!$B$33:$B$776,T$11)+'СЕТ СН'!$F$11+СВЦЭМ!$D$10+'СЕТ СН'!$F$6-'СЕТ СН'!$F$23</f>
        <v>932.50964916000009</v>
      </c>
      <c r="U12" s="35">
        <f>SUMIFS(СВЦЭМ!$D$33:$D$776,СВЦЭМ!$A$33:$A$776,$A12,СВЦЭМ!$B$33:$B$776,U$11)+'СЕТ СН'!$F$11+СВЦЭМ!$D$10+'СЕТ СН'!$F$6-'СЕТ СН'!$F$23</f>
        <v>917.77071341999999</v>
      </c>
      <c r="V12" s="35">
        <f>SUMIFS(СВЦЭМ!$D$33:$D$776,СВЦЭМ!$A$33:$A$776,$A12,СВЦЭМ!$B$33:$B$776,V$11)+'СЕТ СН'!$F$11+СВЦЭМ!$D$10+'СЕТ СН'!$F$6-'СЕТ СН'!$F$23</f>
        <v>892.98370992000002</v>
      </c>
      <c r="W12" s="35">
        <f>SUMIFS(СВЦЭМ!$D$33:$D$776,СВЦЭМ!$A$33:$A$776,$A12,СВЦЭМ!$B$33:$B$776,W$11)+'СЕТ СН'!$F$11+СВЦЭМ!$D$10+'СЕТ СН'!$F$6-'СЕТ СН'!$F$23</f>
        <v>900.02250015000004</v>
      </c>
      <c r="X12" s="35">
        <f>SUMIFS(СВЦЭМ!$D$33:$D$776,СВЦЭМ!$A$33:$A$776,$A12,СВЦЭМ!$B$33:$B$776,X$11)+'СЕТ СН'!$F$11+СВЦЭМ!$D$10+'СЕТ СН'!$F$6-'СЕТ СН'!$F$23</f>
        <v>919.45815620000008</v>
      </c>
      <c r="Y12" s="35">
        <f>SUMIFS(СВЦЭМ!$D$33:$D$776,СВЦЭМ!$A$33:$A$776,$A12,СВЦЭМ!$B$33:$B$776,Y$11)+'СЕТ СН'!$F$11+СВЦЭМ!$D$10+'СЕТ СН'!$F$6-'СЕТ СН'!$F$23</f>
        <v>914.1425641300001</v>
      </c>
      <c r="AA12" s="44"/>
    </row>
    <row r="13" spans="1:27" ht="15.75" x14ac:dyDescent="0.2">
      <c r="A13" s="34">
        <f>A12+1</f>
        <v>43587</v>
      </c>
      <c r="B13" s="35">
        <f>SUMIFS(СВЦЭМ!$D$33:$D$776,СВЦЭМ!$A$33:$A$776,$A13,СВЦЭМ!$B$33:$B$776,B$11)+'СЕТ СН'!$F$11+СВЦЭМ!$D$10+'СЕТ СН'!$F$6-'СЕТ СН'!$F$23</f>
        <v>932.94692772000008</v>
      </c>
      <c r="C13" s="35">
        <f>SUMIFS(СВЦЭМ!$D$33:$D$776,СВЦЭМ!$A$33:$A$776,$A13,СВЦЭМ!$B$33:$B$776,C$11)+'СЕТ СН'!$F$11+СВЦЭМ!$D$10+'СЕТ СН'!$F$6-'СЕТ СН'!$F$23</f>
        <v>972.88910161000001</v>
      </c>
      <c r="D13" s="35">
        <f>SUMIFS(СВЦЭМ!$D$33:$D$776,СВЦЭМ!$A$33:$A$776,$A13,СВЦЭМ!$B$33:$B$776,D$11)+'СЕТ СН'!$F$11+СВЦЭМ!$D$10+'СЕТ СН'!$F$6-'СЕТ СН'!$F$23</f>
        <v>995.27705561000005</v>
      </c>
      <c r="E13" s="35">
        <f>SUMIFS(СВЦЭМ!$D$33:$D$776,СВЦЭМ!$A$33:$A$776,$A13,СВЦЭМ!$B$33:$B$776,E$11)+'СЕТ СН'!$F$11+СВЦЭМ!$D$10+'СЕТ СН'!$F$6-'СЕТ СН'!$F$23</f>
        <v>1009.79184091</v>
      </c>
      <c r="F13" s="35">
        <f>SUMIFS(СВЦЭМ!$D$33:$D$776,СВЦЭМ!$A$33:$A$776,$A13,СВЦЭМ!$B$33:$B$776,F$11)+'СЕТ СН'!$F$11+СВЦЭМ!$D$10+'СЕТ СН'!$F$6-'СЕТ СН'!$F$23</f>
        <v>1024.95820549</v>
      </c>
      <c r="G13" s="35">
        <f>SUMIFS(СВЦЭМ!$D$33:$D$776,СВЦЭМ!$A$33:$A$776,$A13,СВЦЭМ!$B$33:$B$776,G$11)+'СЕТ СН'!$F$11+СВЦЭМ!$D$10+'СЕТ СН'!$F$6-'СЕТ СН'!$F$23</f>
        <v>1019.16649037</v>
      </c>
      <c r="H13" s="35">
        <f>SUMIFS(СВЦЭМ!$D$33:$D$776,СВЦЭМ!$A$33:$A$776,$A13,СВЦЭМ!$B$33:$B$776,H$11)+'СЕТ СН'!$F$11+СВЦЭМ!$D$10+'СЕТ СН'!$F$6-'СЕТ СН'!$F$23</f>
        <v>1045.36305395</v>
      </c>
      <c r="I13" s="35">
        <f>SUMIFS(СВЦЭМ!$D$33:$D$776,СВЦЭМ!$A$33:$A$776,$A13,СВЦЭМ!$B$33:$B$776,I$11)+'СЕТ СН'!$F$11+СВЦЭМ!$D$10+'СЕТ СН'!$F$6-'СЕТ СН'!$F$23</f>
        <v>1009.1895817200001</v>
      </c>
      <c r="J13" s="35">
        <f>SUMIFS(СВЦЭМ!$D$33:$D$776,СВЦЭМ!$A$33:$A$776,$A13,СВЦЭМ!$B$33:$B$776,J$11)+'СЕТ СН'!$F$11+СВЦЭМ!$D$10+'СЕТ СН'!$F$6-'СЕТ СН'!$F$23</f>
        <v>954.28982093000002</v>
      </c>
      <c r="K13" s="35">
        <f>SUMIFS(СВЦЭМ!$D$33:$D$776,СВЦЭМ!$A$33:$A$776,$A13,СВЦЭМ!$B$33:$B$776,K$11)+'СЕТ СН'!$F$11+СВЦЭМ!$D$10+'СЕТ СН'!$F$6-'СЕТ СН'!$F$23</f>
        <v>902.53302637000002</v>
      </c>
      <c r="L13" s="35">
        <f>SUMIFS(СВЦЭМ!$D$33:$D$776,СВЦЭМ!$A$33:$A$776,$A13,СВЦЭМ!$B$33:$B$776,L$11)+'СЕТ СН'!$F$11+СВЦЭМ!$D$10+'СЕТ СН'!$F$6-'СЕТ СН'!$F$23</f>
        <v>891.70729032000008</v>
      </c>
      <c r="M13" s="35">
        <f>SUMIFS(СВЦЭМ!$D$33:$D$776,СВЦЭМ!$A$33:$A$776,$A13,СВЦЭМ!$B$33:$B$776,M$11)+'СЕТ СН'!$F$11+СВЦЭМ!$D$10+'СЕТ СН'!$F$6-'СЕТ СН'!$F$23</f>
        <v>900.47011362000001</v>
      </c>
      <c r="N13" s="35">
        <f>SUMIFS(СВЦЭМ!$D$33:$D$776,СВЦЭМ!$A$33:$A$776,$A13,СВЦЭМ!$B$33:$B$776,N$11)+'СЕТ СН'!$F$11+СВЦЭМ!$D$10+'СЕТ СН'!$F$6-'СЕТ СН'!$F$23</f>
        <v>921.09339002000002</v>
      </c>
      <c r="O13" s="35">
        <f>SUMIFS(СВЦЭМ!$D$33:$D$776,СВЦЭМ!$A$33:$A$776,$A13,СВЦЭМ!$B$33:$B$776,O$11)+'СЕТ СН'!$F$11+СВЦЭМ!$D$10+'СЕТ СН'!$F$6-'СЕТ СН'!$F$23</f>
        <v>931.18819836</v>
      </c>
      <c r="P13" s="35">
        <f>SUMIFS(СВЦЭМ!$D$33:$D$776,СВЦЭМ!$A$33:$A$776,$A13,СВЦЭМ!$B$33:$B$776,P$11)+'СЕТ СН'!$F$11+СВЦЭМ!$D$10+'СЕТ СН'!$F$6-'СЕТ СН'!$F$23</f>
        <v>938.64449631000002</v>
      </c>
      <c r="Q13" s="35">
        <f>SUMIFS(СВЦЭМ!$D$33:$D$776,СВЦЭМ!$A$33:$A$776,$A13,СВЦЭМ!$B$33:$B$776,Q$11)+'СЕТ СН'!$F$11+СВЦЭМ!$D$10+'СЕТ СН'!$F$6-'СЕТ СН'!$F$23</f>
        <v>945.92191154</v>
      </c>
      <c r="R13" s="35">
        <f>SUMIFS(СВЦЭМ!$D$33:$D$776,СВЦЭМ!$A$33:$A$776,$A13,СВЦЭМ!$B$33:$B$776,R$11)+'СЕТ СН'!$F$11+СВЦЭМ!$D$10+'СЕТ СН'!$F$6-'СЕТ СН'!$F$23</f>
        <v>958.06339050000008</v>
      </c>
      <c r="S13" s="35">
        <f>SUMIFS(СВЦЭМ!$D$33:$D$776,СВЦЭМ!$A$33:$A$776,$A13,СВЦЭМ!$B$33:$B$776,S$11)+'СЕТ СН'!$F$11+СВЦЭМ!$D$10+'СЕТ СН'!$F$6-'СЕТ СН'!$F$23</f>
        <v>961.34276934000002</v>
      </c>
      <c r="T13" s="35">
        <f>SUMIFS(СВЦЭМ!$D$33:$D$776,СВЦЭМ!$A$33:$A$776,$A13,СВЦЭМ!$B$33:$B$776,T$11)+'СЕТ СН'!$F$11+СВЦЭМ!$D$10+'СЕТ СН'!$F$6-'СЕТ СН'!$F$23</f>
        <v>957.13779480000005</v>
      </c>
      <c r="U13" s="35">
        <f>SUMIFS(СВЦЭМ!$D$33:$D$776,СВЦЭМ!$A$33:$A$776,$A13,СВЦЭМ!$B$33:$B$776,U$11)+'СЕТ СН'!$F$11+СВЦЭМ!$D$10+'СЕТ СН'!$F$6-'СЕТ СН'!$F$23</f>
        <v>955.93294061000006</v>
      </c>
      <c r="V13" s="35">
        <f>SUMIFS(СВЦЭМ!$D$33:$D$776,СВЦЭМ!$A$33:$A$776,$A13,СВЦЭМ!$B$33:$B$776,V$11)+'СЕТ СН'!$F$11+СВЦЭМ!$D$10+'СЕТ СН'!$F$6-'СЕТ СН'!$F$23</f>
        <v>951.98737334000009</v>
      </c>
      <c r="W13" s="35">
        <f>SUMIFS(СВЦЭМ!$D$33:$D$776,СВЦЭМ!$A$33:$A$776,$A13,СВЦЭМ!$B$33:$B$776,W$11)+'СЕТ СН'!$F$11+СВЦЭМ!$D$10+'СЕТ СН'!$F$6-'СЕТ СН'!$F$23</f>
        <v>940.76673395</v>
      </c>
      <c r="X13" s="35">
        <f>SUMIFS(СВЦЭМ!$D$33:$D$776,СВЦЭМ!$A$33:$A$776,$A13,СВЦЭМ!$B$33:$B$776,X$11)+'СЕТ СН'!$F$11+СВЦЭМ!$D$10+'СЕТ СН'!$F$6-'СЕТ СН'!$F$23</f>
        <v>957.02774474</v>
      </c>
      <c r="Y13" s="35">
        <f>SUMIFS(СВЦЭМ!$D$33:$D$776,СВЦЭМ!$A$33:$A$776,$A13,СВЦЭМ!$B$33:$B$776,Y$11)+'СЕТ СН'!$F$11+СВЦЭМ!$D$10+'СЕТ СН'!$F$6-'СЕТ СН'!$F$23</f>
        <v>988.9060241200001</v>
      </c>
    </row>
    <row r="14" spans="1:27" ht="15.75" x14ac:dyDescent="0.2">
      <c r="A14" s="34">
        <f t="shared" ref="A14:A42" si="0">A13+1</f>
        <v>43588</v>
      </c>
      <c r="B14" s="35">
        <f>SUMIFS(СВЦЭМ!$D$33:$D$776,СВЦЭМ!$A$33:$A$776,$A14,СВЦЭМ!$B$33:$B$776,B$11)+'СЕТ СН'!$F$11+СВЦЭМ!$D$10+'СЕТ СН'!$F$6-'СЕТ СН'!$F$23</f>
        <v>934.16380420000007</v>
      </c>
      <c r="C14" s="35">
        <f>SUMIFS(СВЦЭМ!$D$33:$D$776,СВЦЭМ!$A$33:$A$776,$A14,СВЦЭМ!$B$33:$B$776,C$11)+'СЕТ СН'!$F$11+СВЦЭМ!$D$10+'СЕТ СН'!$F$6-'СЕТ СН'!$F$23</f>
        <v>961.88166019000005</v>
      </c>
      <c r="D14" s="35">
        <f>SUMIFS(СВЦЭМ!$D$33:$D$776,СВЦЭМ!$A$33:$A$776,$A14,СВЦЭМ!$B$33:$B$776,D$11)+'СЕТ СН'!$F$11+СВЦЭМ!$D$10+'СЕТ СН'!$F$6-'СЕТ СН'!$F$23</f>
        <v>987.20576395000001</v>
      </c>
      <c r="E14" s="35">
        <f>SUMIFS(СВЦЭМ!$D$33:$D$776,СВЦЭМ!$A$33:$A$776,$A14,СВЦЭМ!$B$33:$B$776,E$11)+'СЕТ СН'!$F$11+СВЦЭМ!$D$10+'СЕТ СН'!$F$6-'СЕТ СН'!$F$23</f>
        <v>1004.59423645</v>
      </c>
      <c r="F14" s="35">
        <f>SUMIFS(СВЦЭМ!$D$33:$D$776,СВЦЭМ!$A$33:$A$776,$A14,СВЦЭМ!$B$33:$B$776,F$11)+'СЕТ СН'!$F$11+СВЦЭМ!$D$10+'СЕТ СН'!$F$6-'СЕТ СН'!$F$23</f>
        <v>1005.42614088</v>
      </c>
      <c r="G14" s="35">
        <f>SUMIFS(СВЦЭМ!$D$33:$D$776,СВЦЭМ!$A$33:$A$776,$A14,СВЦЭМ!$B$33:$B$776,G$11)+'СЕТ СН'!$F$11+СВЦЭМ!$D$10+'СЕТ СН'!$F$6-'СЕТ СН'!$F$23</f>
        <v>1014.07295861</v>
      </c>
      <c r="H14" s="35">
        <f>SUMIFS(СВЦЭМ!$D$33:$D$776,СВЦЭМ!$A$33:$A$776,$A14,СВЦЭМ!$B$33:$B$776,H$11)+'СЕТ СН'!$F$11+СВЦЭМ!$D$10+'СЕТ СН'!$F$6-'СЕТ СН'!$F$23</f>
        <v>1008.27847176</v>
      </c>
      <c r="I14" s="35">
        <f>SUMIFS(СВЦЭМ!$D$33:$D$776,СВЦЭМ!$A$33:$A$776,$A14,СВЦЭМ!$B$33:$B$776,I$11)+'СЕТ СН'!$F$11+СВЦЭМ!$D$10+'СЕТ СН'!$F$6-'СЕТ СН'!$F$23</f>
        <v>958.32060481000008</v>
      </c>
      <c r="J14" s="35">
        <f>SUMIFS(СВЦЭМ!$D$33:$D$776,СВЦЭМ!$A$33:$A$776,$A14,СВЦЭМ!$B$33:$B$776,J$11)+'СЕТ СН'!$F$11+СВЦЭМ!$D$10+'СЕТ СН'!$F$6-'СЕТ СН'!$F$23</f>
        <v>923.36408031000008</v>
      </c>
      <c r="K14" s="35">
        <f>SUMIFS(СВЦЭМ!$D$33:$D$776,СВЦЭМ!$A$33:$A$776,$A14,СВЦЭМ!$B$33:$B$776,K$11)+'СЕТ СН'!$F$11+СВЦЭМ!$D$10+'СЕТ СН'!$F$6-'СЕТ СН'!$F$23</f>
        <v>894.10715511000001</v>
      </c>
      <c r="L14" s="35">
        <f>SUMIFS(СВЦЭМ!$D$33:$D$776,СВЦЭМ!$A$33:$A$776,$A14,СВЦЭМ!$B$33:$B$776,L$11)+'СЕТ СН'!$F$11+СВЦЭМ!$D$10+'СЕТ СН'!$F$6-'СЕТ СН'!$F$23</f>
        <v>896.46937777000005</v>
      </c>
      <c r="M14" s="35">
        <f>SUMIFS(СВЦЭМ!$D$33:$D$776,СВЦЭМ!$A$33:$A$776,$A14,СВЦЭМ!$B$33:$B$776,M$11)+'СЕТ СН'!$F$11+СВЦЭМ!$D$10+'СЕТ СН'!$F$6-'СЕТ СН'!$F$23</f>
        <v>898.39214743000002</v>
      </c>
      <c r="N14" s="35">
        <f>SUMIFS(СВЦЭМ!$D$33:$D$776,СВЦЭМ!$A$33:$A$776,$A14,СВЦЭМ!$B$33:$B$776,N$11)+'СЕТ СН'!$F$11+СВЦЭМ!$D$10+'СЕТ СН'!$F$6-'СЕТ СН'!$F$23</f>
        <v>910.07691203000002</v>
      </c>
      <c r="O14" s="35">
        <f>SUMIFS(СВЦЭМ!$D$33:$D$776,СВЦЭМ!$A$33:$A$776,$A14,СВЦЭМ!$B$33:$B$776,O$11)+'СЕТ СН'!$F$11+СВЦЭМ!$D$10+'СЕТ СН'!$F$6-'СЕТ СН'!$F$23</f>
        <v>932.88303880000001</v>
      </c>
      <c r="P14" s="35">
        <f>SUMIFS(СВЦЭМ!$D$33:$D$776,СВЦЭМ!$A$33:$A$776,$A14,СВЦЭМ!$B$33:$B$776,P$11)+'СЕТ СН'!$F$11+СВЦЭМ!$D$10+'СЕТ СН'!$F$6-'СЕТ СН'!$F$23</f>
        <v>967.22818508</v>
      </c>
      <c r="Q14" s="35">
        <f>SUMIFS(СВЦЭМ!$D$33:$D$776,СВЦЭМ!$A$33:$A$776,$A14,СВЦЭМ!$B$33:$B$776,Q$11)+'СЕТ СН'!$F$11+СВЦЭМ!$D$10+'СЕТ СН'!$F$6-'СЕТ СН'!$F$23</f>
        <v>987.89019192000001</v>
      </c>
      <c r="R14" s="35">
        <f>SUMIFS(СВЦЭМ!$D$33:$D$776,СВЦЭМ!$A$33:$A$776,$A14,СВЦЭМ!$B$33:$B$776,R$11)+'СЕТ СН'!$F$11+СВЦЭМ!$D$10+'СЕТ СН'!$F$6-'СЕТ СН'!$F$23</f>
        <v>965.27100951</v>
      </c>
      <c r="S14" s="35">
        <f>SUMIFS(СВЦЭМ!$D$33:$D$776,СВЦЭМ!$A$33:$A$776,$A14,СВЦЭМ!$B$33:$B$776,S$11)+'СЕТ СН'!$F$11+СВЦЭМ!$D$10+'СЕТ СН'!$F$6-'СЕТ СН'!$F$23</f>
        <v>967.40888708</v>
      </c>
      <c r="T14" s="35">
        <f>SUMIFS(СВЦЭМ!$D$33:$D$776,СВЦЭМ!$A$33:$A$776,$A14,СВЦЭМ!$B$33:$B$776,T$11)+'СЕТ СН'!$F$11+СВЦЭМ!$D$10+'СЕТ СН'!$F$6-'СЕТ СН'!$F$23</f>
        <v>961.74677079000003</v>
      </c>
      <c r="U14" s="35">
        <f>SUMIFS(СВЦЭМ!$D$33:$D$776,СВЦЭМ!$A$33:$A$776,$A14,СВЦЭМ!$B$33:$B$776,U$11)+'СЕТ СН'!$F$11+СВЦЭМ!$D$10+'СЕТ СН'!$F$6-'СЕТ СН'!$F$23</f>
        <v>946.36123813000006</v>
      </c>
      <c r="V14" s="35">
        <f>SUMIFS(СВЦЭМ!$D$33:$D$776,СВЦЭМ!$A$33:$A$776,$A14,СВЦЭМ!$B$33:$B$776,V$11)+'СЕТ СН'!$F$11+СВЦЭМ!$D$10+'СЕТ СН'!$F$6-'СЕТ СН'!$F$23</f>
        <v>923.07716948000007</v>
      </c>
      <c r="W14" s="35">
        <f>SUMIFS(СВЦЭМ!$D$33:$D$776,СВЦЭМ!$A$33:$A$776,$A14,СВЦЭМ!$B$33:$B$776,W$11)+'СЕТ СН'!$F$11+СВЦЭМ!$D$10+'СЕТ СН'!$F$6-'СЕТ СН'!$F$23</f>
        <v>905.10100069000009</v>
      </c>
      <c r="X14" s="35">
        <f>SUMIFS(СВЦЭМ!$D$33:$D$776,СВЦЭМ!$A$33:$A$776,$A14,СВЦЭМ!$B$33:$B$776,X$11)+'СЕТ СН'!$F$11+СВЦЭМ!$D$10+'СЕТ СН'!$F$6-'СЕТ СН'!$F$23</f>
        <v>930.87584598000001</v>
      </c>
      <c r="Y14" s="35">
        <f>SUMIFS(СВЦЭМ!$D$33:$D$776,СВЦЭМ!$A$33:$A$776,$A14,СВЦЭМ!$B$33:$B$776,Y$11)+'СЕТ СН'!$F$11+СВЦЭМ!$D$10+'СЕТ СН'!$F$6-'СЕТ СН'!$F$23</f>
        <v>932.50193977000004</v>
      </c>
    </row>
    <row r="15" spans="1:27" ht="15.75" x14ac:dyDescent="0.2">
      <c r="A15" s="34">
        <f t="shared" si="0"/>
        <v>43589</v>
      </c>
      <c r="B15" s="35">
        <f>SUMIFS(СВЦЭМ!$D$33:$D$776,СВЦЭМ!$A$33:$A$776,$A15,СВЦЭМ!$B$33:$B$776,B$11)+'СЕТ СН'!$F$11+СВЦЭМ!$D$10+'СЕТ СН'!$F$6-'СЕТ СН'!$F$23</f>
        <v>965.59036347000006</v>
      </c>
      <c r="C15" s="35">
        <f>SUMIFS(СВЦЭМ!$D$33:$D$776,СВЦЭМ!$A$33:$A$776,$A15,СВЦЭМ!$B$33:$B$776,C$11)+'СЕТ СН'!$F$11+СВЦЭМ!$D$10+'СЕТ СН'!$F$6-'СЕТ СН'!$F$23</f>
        <v>999.81921084999999</v>
      </c>
      <c r="D15" s="35">
        <f>SUMIFS(СВЦЭМ!$D$33:$D$776,СВЦЭМ!$A$33:$A$776,$A15,СВЦЭМ!$B$33:$B$776,D$11)+'СЕТ СН'!$F$11+СВЦЭМ!$D$10+'СЕТ СН'!$F$6-'СЕТ СН'!$F$23</f>
        <v>1035.3407617400001</v>
      </c>
      <c r="E15" s="35">
        <f>SUMIFS(СВЦЭМ!$D$33:$D$776,СВЦЭМ!$A$33:$A$776,$A15,СВЦЭМ!$B$33:$B$776,E$11)+'СЕТ СН'!$F$11+СВЦЭМ!$D$10+'СЕТ СН'!$F$6-'СЕТ СН'!$F$23</f>
        <v>1045.98287284</v>
      </c>
      <c r="F15" s="35">
        <f>SUMIFS(СВЦЭМ!$D$33:$D$776,СВЦЭМ!$A$33:$A$776,$A15,СВЦЭМ!$B$33:$B$776,F$11)+'СЕТ СН'!$F$11+СВЦЭМ!$D$10+'СЕТ СН'!$F$6-'СЕТ СН'!$F$23</f>
        <v>1053.1135489200001</v>
      </c>
      <c r="G15" s="35">
        <f>SUMIFS(СВЦЭМ!$D$33:$D$776,СВЦЭМ!$A$33:$A$776,$A15,СВЦЭМ!$B$33:$B$776,G$11)+'СЕТ СН'!$F$11+СВЦЭМ!$D$10+'СЕТ СН'!$F$6-'СЕТ СН'!$F$23</f>
        <v>1050.9315066500001</v>
      </c>
      <c r="H15" s="35">
        <f>SUMIFS(СВЦЭМ!$D$33:$D$776,СВЦЭМ!$A$33:$A$776,$A15,СВЦЭМ!$B$33:$B$776,H$11)+'СЕТ СН'!$F$11+СВЦЭМ!$D$10+'СЕТ СН'!$F$6-'СЕТ СН'!$F$23</f>
        <v>1020.6877295200001</v>
      </c>
      <c r="I15" s="35">
        <f>SUMIFS(СВЦЭМ!$D$33:$D$776,СВЦЭМ!$A$33:$A$776,$A15,СВЦЭМ!$B$33:$B$776,I$11)+'СЕТ СН'!$F$11+СВЦЭМ!$D$10+'СЕТ СН'!$F$6-'СЕТ СН'!$F$23</f>
        <v>985.38216650000004</v>
      </c>
      <c r="J15" s="35">
        <f>SUMIFS(СВЦЭМ!$D$33:$D$776,СВЦЭМ!$A$33:$A$776,$A15,СВЦЭМ!$B$33:$B$776,J$11)+'СЕТ СН'!$F$11+СВЦЭМ!$D$10+'СЕТ СН'!$F$6-'СЕТ СН'!$F$23</f>
        <v>945.24110339000003</v>
      </c>
      <c r="K15" s="35">
        <f>SUMIFS(СВЦЭМ!$D$33:$D$776,СВЦЭМ!$A$33:$A$776,$A15,СВЦЭМ!$B$33:$B$776,K$11)+'СЕТ СН'!$F$11+СВЦЭМ!$D$10+'СЕТ СН'!$F$6-'СЕТ СН'!$F$23</f>
        <v>912.04376751000007</v>
      </c>
      <c r="L15" s="35">
        <f>SUMIFS(СВЦЭМ!$D$33:$D$776,СВЦЭМ!$A$33:$A$776,$A15,СВЦЭМ!$B$33:$B$776,L$11)+'СЕТ СН'!$F$11+СВЦЭМ!$D$10+'СЕТ СН'!$F$6-'СЕТ СН'!$F$23</f>
        <v>908.12130576000004</v>
      </c>
      <c r="M15" s="35">
        <f>SUMIFS(СВЦЭМ!$D$33:$D$776,СВЦЭМ!$A$33:$A$776,$A15,СВЦЭМ!$B$33:$B$776,M$11)+'СЕТ СН'!$F$11+СВЦЭМ!$D$10+'СЕТ СН'!$F$6-'СЕТ СН'!$F$23</f>
        <v>918.63770881000005</v>
      </c>
      <c r="N15" s="35">
        <f>SUMIFS(СВЦЭМ!$D$33:$D$776,СВЦЭМ!$A$33:$A$776,$A15,СВЦЭМ!$B$33:$B$776,N$11)+'СЕТ СН'!$F$11+СВЦЭМ!$D$10+'СЕТ СН'!$F$6-'СЕТ СН'!$F$23</f>
        <v>932.85073946</v>
      </c>
      <c r="O15" s="35">
        <f>SUMIFS(СВЦЭМ!$D$33:$D$776,СВЦЭМ!$A$33:$A$776,$A15,СВЦЭМ!$B$33:$B$776,O$11)+'СЕТ СН'!$F$11+СВЦЭМ!$D$10+'СЕТ СН'!$F$6-'СЕТ СН'!$F$23</f>
        <v>944.91410518999999</v>
      </c>
      <c r="P15" s="35">
        <f>SUMIFS(СВЦЭМ!$D$33:$D$776,СВЦЭМ!$A$33:$A$776,$A15,СВЦЭМ!$B$33:$B$776,P$11)+'СЕТ СН'!$F$11+СВЦЭМ!$D$10+'СЕТ СН'!$F$6-'СЕТ СН'!$F$23</f>
        <v>952.06362848000003</v>
      </c>
      <c r="Q15" s="35">
        <f>SUMIFS(СВЦЭМ!$D$33:$D$776,СВЦЭМ!$A$33:$A$776,$A15,СВЦЭМ!$B$33:$B$776,Q$11)+'СЕТ СН'!$F$11+СВЦЭМ!$D$10+'СЕТ СН'!$F$6-'СЕТ СН'!$F$23</f>
        <v>962.09756144000005</v>
      </c>
      <c r="R15" s="35">
        <f>SUMIFS(СВЦЭМ!$D$33:$D$776,СВЦЭМ!$A$33:$A$776,$A15,СВЦЭМ!$B$33:$B$776,R$11)+'СЕТ СН'!$F$11+СВЦЭМ!$D$10+'СЕТ СН'!$F$6-'СЕТ СН'!$F$23</f>
        <v>969.14833576000001</v>
      </c>
      <c r="S15" s="35">
        <f>SUMIFS(СВЦЭМ!$D$33:$D$776,СВЦЭМ!$A$33:$A$776,$A15,СВЦЭМ!$B$33:$B$776,S$11)+'СЕТ СН'!$F$11+СВЦЭМ!$D$10+'СЕТ СН'!$F$6-'СЕТ СН'!$F$23</f>
        <v>976.39376486000003</v>
      </c>
      <c r="T15" s="35">
        <f>SUMIFS(СВЦЭМ!$D$33:$D$776,СВЦЭМ!$A$33:$A$776,$A15,СВЦЭМ!$B$33:$B$776,T$11)+'СЕТ СН'!$F$11+СВЦЭМ!$D$10+'СЕТ СН'!$F$6-'СЕТ СН'!$F$23</f>
        <v>954.79123419000007</v>
      </c>
      <c r="U15" s="35">
        <f>SUMIFS(СВЦЭМ!$D$33:$D$776,СВЦЭМ!$A$33:$A$776,$A15,СВЦЭМ!$B$33:$B$776,U$11)+'СЕТ СН'!$F$11+СВЦЭМ!$D$10+'СЕТ СН'!$F$6-'СЕТ СН'!$F$23</f>
        <v>911.19543819</v>
      </c>
      <c r="V15" s="35">
        <f>SUMIFS(СВЦЭМ!$D$33:$D$776,СВЦЭМ!$A$33:$A$776,$A15,СВЦЭМ!$B$33:$B$776,V$11)+'СЕТ СН'!$F$11+СВЦЭМ!$D$10+'СЕТ СН'!$F$6-'СЕТ СН'!$F$23</f>
        <v>882.74515876999999</v>
      </c>
      <c r="W15" s="35">
        <f>SUMIFS(СВЦЭМ!$D$33:$D$776,СВЦЭМ!$A$33:$A$776,$A15,СВЦЭМ!$B$33:$B$776,W$11)+'СЕТ СН'!$F$11+СВЦЭМ!$D$10+'СЕТ СН'!$F$6-'СЕТ СН'!$F$23</f>
        <v>895.99307687999999</v>
      </c>
      <c r="X15" s="35">
        <f>SUMIFS(СВЦЭМ!$D$33:$D$776,СВЦЭМ!$A$33:$A$776,$A15,СВЦЭМ!$B$33:$B$776,X$11)+'СЕТ СН'!$F$11+СВЦЭМ!$D$10+'СЕТ СН'!$F$6-'СЕТ СН'!$F$23</f>
        <v>897.43775562000008</v>
      </c>
      <c r="Y15" s="35">
        <f>SUMIFS(СВЦЭМ!$D$33:$D$776,СВЦЭМ!$A$33:$A$776,$A15,СВЦЭМ!$B$33:$B$776,Y$11)+'СЕТ СН'!$F$11+СВЦЭМ!$D$10+'СЕТ СН'!$F$6-'СЕТ СН'!$F$23</f>
        <v>907.40265901000009</v>
      </c>
    </row>
    <row r="16" spans="1:27" ht="15.75" x14ac:dyDescent="0.2">
      <c r="A16" s="34">
        <f t="shared" si="0"/>
        <v>43590</v>
      </c>
      <c r="B16" s="35">
        <f>SUMIFS(СВЦЭМ!$D$33:$D$776,СВЦЭМ!$A$33:$A$776,$A16,СВЦЭМ!$B$33:$B$776,B$11)+'СЕТ СН'!$F$11+СВЦЭМ!$D$10+'СЕТ СН'!$F$6-'СЕТ СН'!$F$23</f>
        <v>966.85429224000006</v>
      </c>
      <c r="C16" s="35">
        <f>SUMIFS(СВЦЭМ!$D$33:$D$776,СВЦЭМ!$A$33:$A$776,$A16,СВЦЭМ!$B$33:$B$776,C$11)+'СЕТ СН'!$F$11+СВЦЭМ!$D$10+'СЕТ СН'!$F$6-'СЕТ СН'!$F$23</f>
        <v>1013.63988122</v>
      </c>
      <c r="D16" s="35">
        <f>SUMIFS(СВЦЭМ!$D$33:$D$776,СВЦЭМ!$A$33:$A$776,$A16,СВЦЭМ!$B$33:$B$776,D$11)+'СЕТ СН'!$F$11+СВЦЭМ!$D$10+'СЕТ СН'!$F$6-'СЕТ СН'!$F$23</f>
        <v>1049.9931610799999</v>
      </c>
      <c r="E16" s="35">
        <f>SUMIFS(СВЦЭМ!$D$33:$D$776,СВЦЭМ!$A$33:$A$776,$A16,СВЦЭМ!$B$33:$B$776,E$11)+'СЕТ СН'!$F$11+СВЦЭМ!$D$10+'СЕТ СН'!$F$6-'СЕТ СН'!$F$23</f>
        <v>1066.9898602599999</v>
      </c>
      <c r="F16" s="35">
        <f>SUMIFS(СВЦЭМ!$D$33:$D$776,СВЦЭМ!$A$33:$A$776,$A16,СВЦЭМ!$B$33:$B$776,F$11)+'СЕТ СН'!$F$11+СВЦЭМ!$D$10+'СЕТ СН'!$F$6-'СЕТ СН'!$F$23</f>
        <v>1081.2237498</v>
      </c>
      <c r="G16" s="35">
        <f>SUMIFS(СВЦЭМ!$D$33:$D$776,СВЦЭМ!$A$33:$A$776,$A16,СВЦЭМ!$B$33:$B$776,G$11)+'СЕТ СН'!$F$11+СВЦЭМ!$D$10+'СЕТ СН'!$F$6-'СЕТ СН'!$F$23</f>
        <v>1071.9954623399999</v>
      </c>
      <c r="H16" s="35">
        <f>SUMIFS(СВЦЭМ!$D$33:$D$776,СВЦЭМ!$A$33:$A$776,$A16,СВЦЭМ!$B$33:$B$776,H$11)+'СЕТ СН'!$F$11+СВЦЭМ!$D$10+'СЕТ СН'!$F$6-'СЕТ СН'!$F$23</f>
        <v>1044.04475768</v>
      </c>
      <c r="I16" s="35">
        <f>SUMIFS(СВЦЭМ!$D$33:$D$776,СВЦЭМ!$A$33:$A$776,$A16,СВЦЭМ!$B$33:$B$776,I$11)+'СЕТ СН'!$F$11+СВЦЭМ!$D$10+'СЕТ СН'!$F$6-'СЕТ СН'!$F$23</f>
        <v>993.42774247</v>
      </c>
      <c r="J16" s="35">
        <f>SUMIFS(СВЦЭМ!$D$33:$D$776,СВЦЭМ!$A$33:$A$776,$A16,СВЦЭМ!$B$33:$B$776,J$11)+'СЕТ СН'!$F$11+СВЦЭМ!$D$10+'СЕТ СН'!$F$6-'СЕТ СН'!$F$23</f>
        <v>948.18570332000002</v>
      </c>
      <c r="K16" s="35">
        <f>SUMIFS(СВЦЭМ!$D$33:$D$776,СВЦЭМ!$A$33:$A$776,$A16,СВЦЭМ!$B$33:$B$776,K$11)+'СЕТ СН'!$F$11+СВЦЭМ!$D$10+'СЕТ СН'!$F$6-'СЕТ СН'!$F$23</f>
        <v>947.04214654000009</v>
      </c>
      <c r="L16" s="35">
        <f>SUMIFS(СВЦЭМ!$D$33:$D$776,СВЦЭМ!$A$33:$A$776,$A16,СВЦЭМ!$B$33:$B$776,L$11)+'СЕТ СН'!$F$11+СВЦЭМ!$D$10+'СЕТ СН'!$F$6-'СЕТ СН'!$F$23</f>
        <v>946.44853806000003</v>
      </c>
      <c r="M16" s="35">
        <f>SUMIFS(СВЦЭМ!$D$33:$D$776,СВЦЭМ!$A$33:$A$776,$A16,СВЦЭМ!$B$33:$B$776,M$11)+'СЕТ СН'!$F$11+СВЦЭМ!$D$10+'СЕТ СН'!$F$6-'СЕТ СН'!$F$23</f>
        <v>939.58736456000008</v>
      </c>
      <c r="N16" s="35">
        <f>SUMIFS(СВЦЭМ!$D$33:$D$776,СВЦЭМ!$A$33:$A$776,$A16,СВЦЭМ!$B$33:$B$776,N$11)+'СЕТ СН'!$F$11+СВЦЭМ!$D$10+'СЕТ СН'!$F$6-'СЕТ СН'!$F$23</f>
        <v>944.39444541</v>
      </c>
      <c r="O16" s="35">
        <f>SUMIFS(СВЦЭМ!$D$33:$D$776,СВЦЭМ!$A$33:$A$776,$A16,СВЦЭМ!$B$33:$B$776,O$11)+'СЕТ СН'!$F$11+СВЦЭМ!$D$10+'СЕТ СН'!$F$6-'СЕТ СН'!$F$23</f>
        <v>938.93850257000008</v>
      </c>
      <c r="P16" s="35">
        <f>SUMIFS(СВЦЭМ!$D$33:$D$776,СВЦЭМ!$A$33:$A$776,$A16,СВЦЭМ!$B$33:$B$776,P$11)+'СЕТ СН'!$F$11+СВЦЭМ!$D$10+'СЕТ СН'!$F$6-'СЕТ СН'!$F$23</f>
        <v>947.23417112000004</v>
      </c>
      <c r="Q16" s="35">
        <f>SUMIFS(СВЦЭМ!$D$33:$D$776,СВЦЭМ!$A$33:$A$776,$A16,СВЦЭМ!$B$33:$B$776,Q$11)+'СЕТ СН'!$F$11+СВЦЭМ!$D$10+'СЕТ СН'!$F$6-'СЕТ СН'!$F$23</f>
        <v>948.75018992000003</v>
      </c>
      <c r="R16" s="35">
        <f>SUMIFS(СВЦЭМ!$D$33:$D$776,СВЦЭМ!$A$33:$A$776,$A16,СВЦЭМ!$B$33:$B$776,R$11)+'СЕТ СН'!$F$11+СВЦЭМ!$D$10+'СЕТ СН'!$F$6-'СЕТ СН'!$F$23</f>
        <v>935.1309023</v>
      </c>
      <c r="S16" s="35">
        <f>SUMIFS(СВЦЭМ!$D$33:$D$776,СВЦЭМ!$A$33:$A$776,$A16,СВЦЭМ!$B$33:$B$776,S$11)+'СЕТ СН'!$F$11+СВЦЭМ!$D$10+'СЕТ СН'!$F$6-'СЕТ СН'!$F$23</f>
        <v>933.34468694000009</v>
      </c>
      <c r="T16" s="35">
        <f>SUMIFS(СВЦЭМ!$D$33:$D$776,СВЦЭМ!$A$33:$A$776,$A16,СВЦЭМ!$B$33:$B$776,T$11)+'СЕТ СН'!$F$11+СВЦЭМ!$D$10+'СЕТ СН'!$F$6-'СЕТ СН'!$F$23</f>
        <v>939.7179351100001</v>
      </c>
      <c r="U16" s="35">
        <f>SUMIFS(СВЦЭМ!$D$33:$D$776,СВЦЭМ!$A$33:$A$776,$A16,СВЦЭМ!$B$33:$B$776,U$11)+'СЕТ СН'!$F$11+СВЦЭМ!$D$10+'СЕТ СН'!$F$6-'СЕТ СН'!$F$23</f>
        <v>929.64375901000005</v>
      </c>
      <c r="V16" s="35">
        <f>SUMIFS(СВЦЭМ!$D$33:$D$776,СВЦЭМ!$A$33:$A$776,$A16,СВЦЭМ!$B$33:$B$776,V$11)+'СЕТ СН'!$F$11+СВЦЭМ!$D$10+'СЕТ СН'!$F$6-'СЕТ СН'!$F$23</f>
        <v>891.78581564000001</v>
      </c>
      <c r="W16" s="35">
        <f>SUMIFS(СВЦЭМ!$D$33:$D$776,СВЦЭМ!$A$33:$A$776,$A16,СВЦЭМ!$B$33:$B$776,W$11)+'СЕТ СН'!$F$11+СВЦЭМ!$D$10+'СЕТ СН'!$F$6-'СЕТ СН'!$F$23</f>
        <v>884.40647573000001</v>
      </c>
      <c r="X16" s="35">
        <f>SUMIFS(СВЦЭМ!$D$33:$D$776,СВЦЭМ!$A$33:$A$776,$A16,СВЦЭМ!$B$33:$B$776,X$11)+'СЕТ СН'!$F$11+СВЦЭМ!$D$10+'СЕТ СН'!$F$6-'СЕТ СН'!$F$23</f>
        <v>904.53401852000002</v>
      </c>
      <c r="Y16" s="35">
        <f>SUMIFS(СВЦЭМ!$D$33:$D$776,СВЦЭМ!$A$33:$A$776,$A16,СВЦЭМ!$B$33:$B$776,Y$11)+'СЕТ СН'!$F$11+СВЦЭМ!$D$10+'СЕТ СН'!$F$6-'СЕТ СН'!$F$23</f>
        <v>946.55959883000003</v>
      </c>
    </row>
    <row r="17" spans="1:25" ht="15.75" x14ac:dyDescent="0.2">
      <c r="A17" s="34">
        <f t="shared" si="0"/>
        <v>43591</v>
      </c>
      <c r="B17" s="35">
        <f>SUMIFS(СВЦЭМ!$D$33:$D$776,СВЦЭМ!$A$33:$A$776,$A17,СВЦЭМ!$B$33:$B$776,B$11)+'СЕТ СН'!$F$11+СВЦЭМ!$D$10+'СЕТ СН'!$F$6-'СЕТ СН'!$F$23</f>
        <v>1041.7791612599999</v>
      </c>
      <c r="C17" s="35">
        <f>SUMIFS(СВЦЭМ!$D$33:$D$776,СВЦЭМ!$A$33:$A$776,$A17,СВЦЭМ!$B$33:$B$776,C$11)+'СЕТ СН'!$F$11+СВЦЭМ!$D$10+'СЕТ СН'!$F$6-'СЕТ СН'!$F$23</f>
        <v>1102.9673418199998</v>
      </c>
      <c r="D17" s="35">
        <f>SUMIFS(СВЦЭМ!$D$33:$D$776,СВЦЭМ!$A$33:$A$776,$A17,СВЦЭМ!$B$33:$B$776,D$11)+'СЕТ СН'!$F$11+СВЦЭМ!$D$10+'СЕТ СН'!$F$6-'СЕТ СН'!$F$23</f>
        <v>1132.4539691399998</v>
      </c>
      <c r="E17" s="35">
        <f>SUMIFS(СВЦЭМ!$D$33:$D$776,СВЦЭМ!$A$33:$A$776,$A17,СВЦЭМ!$B$33:$B$776,E$11)+'СЕТ СН'!$F$11+СВЦЭМ!$D$10+'СЕТ СН'!$F$6-'СЕТ СН'!$F$23</f>
        <v>1147.36075102</v>
      </c>
      <c r="F17" s="35">
        <f>SUMIFS(СВЦЭМ!$D$33:$D$776,СВЦЭМ!$A$33:$A$776,$A17,СВЦЭМ!$B$33:$B$776,F$11)+'СЕТ СН'!$F$11+СВЦЭМ!$D$10+'СЕТ СН'!$F$6-'СЕТ СН'!$F$23</f>
        <v>1135.5629140199999</v>
      </c>
      <c r="G17" s="35">
        <f>SUMIFS(СВЦЭМ!$D$33:$D$776,СВЦЭМ!$A$33:$A$776,$A17,СВЦЭМ!$B$33:$B$776,G$11)+'СЕТ СН'!$F$11+СВЦЭМ!$D$10+'СЕТ СН'!$F$6-'СЕТ СН'!$F$23</f>
        <v>1105.32153204</v>
      </c>
      <c r="H17" s="35">
        <f>SUMIFS(СВЦЭМ!$D$33:$D$776,СВЦЭМ!$A$33:$A$776,$A17,СВЦЭМ!$B$33:$B$776,H$11)+'СЕТ СН'!$F$11+СВЦЭМ!$D$10+'СЕТ СН'!$F$6-'СЕТ СН'!$F$23</f>
        <v>1040.57343105</v>
      </c>
      <c r="I17" s="35">
        <f>SUMIFS(СВЦЭМ!$D$33:$D$776,СВЦЭМ!$A$33:$A$776,$A17,СВЦЭМ!$B$33:$B$776,I$11)+'СЕТ СН'!$F$11+СВЦЭМ!$D$10+'СЕТ СН'!$F$6-'СЕТ СН'!$F$23</f>
        <v>983.47698892000005</v>
      </c>
      <c r="J17" s="35">
        <f>SUMIFS(СВЦЭМ!$D$33:$D$776,СВЦЭМ!$A$33:$A$776,$A17,СВЦЭМ!$B$33:$B$776,J$11)+'СЕТ СН'!$F$11+СВЦЭМ!$D$10+'СЕТ СН'!$F$6-'СЕТ СН'!$F$23</f>
        <v>954.58601834000001</v>
      </c>
      <c r="K17" s="35">
        <f>SUMIFS(СВЦЭМ!$D$33:$D$776,СВЦЭМ!$A$33:$A$776,$A17,СВЦЭМ!$B$33:$B$776,K$11)+'СЕТ СН'!$F$11+СВЦЭМ!$D$10+'СЕТ СН'!$F$6-'СЕТ СН'!$F$23</f>
        <v>942.04123158000004</v>
      </c>
      <c r="L17" s="35">
        <f>SUMIFS(СВЦЭМ!$D$33:$D$776,СВЦЭМ!$A$33:$A$776,$A17,СВЦЭМ!$B$33:$B$776,L$11)+'СЕТ СН'!$F$11+СВЦЭМ!$D$10+'СЕТ СН'!$F$6-'СЕТ СН'!$F$23</f>
        <v>931.78603922000002</v>
      </c>
      <c r="M17" s="35">
        <f>SUMIFS(СВЦЭМ!$D$33:$D$776,СВЦЭМ!$A$33:$A$776,$A17,СВЦЭМ!$B$33:$B$776,M$11)+'СЕТ СН'!$F$11+СВЦЭМ!$D$10+'СЕТ СН'!$F$6-'СЕТ СН'!$F$23</f>
        <v>926.46249192000005</v>
      </c>
      <c r="N17" s="35">
        <f>SUMIFS(СВЦЭМ!$D$33:$D$776,СВЦЭМ!$A$33:$A$776,$A17,СВЦЭМ!$B$33:$B$776,N$11)+'СЕТ СН'!$F$11+СВЦЭМ!$D$10+'СЕТ СН'!$F$6-'СЕТ СН'!$F$23</f>
        <v>935.98393624000005</v>
      </c>
      <c r="O17" s="35">
        <f>SUMIFS(СВЦЭМ!$D$33:$D$776,СВЦЭМ!$A$33:$A$776,$A17,СВЦЭМ!$B$33:$B$776,O$11)+'СЕТ СН'!$F$11+СВЦЭМ!$D$10+'СЕТ СН'!$F$6-'СЕТ СН'!$F$23</f>
        <v>932.51648707000004</v>
      </c>
      <c r="P17" s="35">
        <f>SUMIFS(СВЦЭМ!$D$33:$D$776,СВЦЭМ!$A$33:$A$776,$A17,СВЦЭМ!$B$33:$B$776,P$11)+'СЕТ СН'!$F$11+СВЦЭМ!$D$10+'СЕТ СН'!$F$6-'СЕТ СН'!$F$23</f>
        <v>952.17607443000009</v>
      </c>
      <c r="Q17" s="35">
        <f>SUMIFS(СВЦЭМ!$D$33:$D$776,СВЦЭМ!$A$33:$A$776,$A17,СВЦЭМ!$B$33:$B$776,Q$11)+'СЕТ СН'!$F$11+СВЦЭМ!$D$10+'СЕТ СН'!$F$6-'СЕТ СН'!$F$23</f>
        <v>964.70181523000008</v>
      </c>
      <c r="R17" s="35">
        <f>SUMIFS(СВЦЭМ!$D$33:$D$776,СВЦЭМ!$A$33:$A$776,$A17,СВЦЭМ!$B$33:$B$776,R$11)+'СЕТ СН'!$F$11+СВЦЭМ!$D$10+'СЕТ СН'!$F$6-'СЕТ СН'!$F$23</f>
        <v>958.48640323000006</v>
      </c>
      <c r="S17" s="35">
        <f>SUMIFS(СВЦЭМ!$D$33:$D$776,СВЦЭМ!$A$33:$A$776,$A17,СВЦЭМ!$B$33:$B$776,S$11)+'СЕТ СН'!$F$11+СВЦЭМ!$D$10+'СЕТ СН'!$F$6-'СЕТ СН'!$F$23</f>
        <v>948.9035781</v>
      </c>
      <c r="T17" s="35">
        <f>SUMIFS(СВЦЭМ!$D$33:$D$776,СВЦЭМ!$A$33:$A$776,$A17,СВЦЭМ!$B$33:$B$776,T$11)+'СЕТ СН'!$F$11+СВЦЭМ!$D$10+'СЕТ СН'!$F$6-'СЕТ СН'!$F$23</f>
        <v>942.08402477000004</v>
      </c>
      <c r="U17" s="35">
        <f>SUMIFS(СВЦЭМ!$D$33:$D$776,СВЦЭМ!$A$33:$A$776,$A17,СВЦЭМ!$B$33:$B$776,U$11)+'СЕТ СН'!$F$11+СВЦЭМ!$D$10+'СЕТ СН'!$F$6-'СЕТ СН'!$F$23</f>
        <v>915.29973939000001</v>
      </c>
      <c r="V17" s="35">
        <f>SUMIFS(СВЦЭМ!$D$33:$D$776,СВЦЭМ!$A$33:$A$776,$A17,СВЦЭМ!$B$33:$B$776,V$11)+'СЕТ СН'!$F$11+СВЦЭМ!$D$10+'СЕТ СН'!$F$6-'СЕТ СН'!$F$23</f>
        <v>909.26734011000008</v>
      </c>
      <c r="W17" s="35">
        <f>SUMIFS(СВЦЭМ!$D$33:$D$776,СВЦЭМ!$A$33:$A$776,$A17,СВЦЭМ!$B$33:$B$776,W$11)+'СЕТ СН'!$F$11+СВЦЭМ!$D$10+'СЕТ СН'!$F$6-'СЕТ СН'!$F$23</f>
        <v>903.50353415000006</v>
      </c>
      <c r="X17" s="35">
        <f>SUMIFS(СВЦЭМ!$D$33:$D$776,СВЦЭМ!$A$33:$A$776,$A17,СВЦЭМ!$B$33:$B$776,X$11)+'СЕТ СН'!$F$11+СВЦЭМ!$D$10+'СЕТ СН'!$F$6-'СЕТ СН'!$F$23</f>
        <v>920.54998207000006</v>
      </c>
      <c r="Y17" s="35">
        <f>SUMIFS(СВЦЭМ!$D$33:$D$776,СВЦЭМ!$A$33:$A$776,$A17,СВЦЭМ!$B$33:$B$776,Y$11)+'СЕТ СН'!$F$11+СВЦЭМ!$D$10+'СЕТ СН'!$F$6-'СЕТ СН'!$F$23</f>
        <v>987.59277143000008</v>
      </c>
    </row>
    <row r="18" spans="1:25" ht="15.75" x14ac:dyDescent="0.2">
      <c r="A18" s="34">
        <f t="shared" si="0"/>
        <v>43592</v>
      </c>
      <c r="B18" s="35">
        <f>SUMIFS(СВЦЭМ!$D$33:$D$776,СВЦЭМ!$A$33:$A$776,$A18,СВЦЭМ!$B$33:$B$776,B$11)+'СЕТ СН'!$F$11+СВЦЭМ!$D$10+'СЕТ СН'!$F$6-'СЕТ СН'!$F$23</f>
        <v>1021.3786168500001</v>
      </c>
      <c r="C18" s="35">
        <f>SUMIFS(СВЦЭМ!$D$33:$D$776,СВЦЭМ!$A$33:$A$776,$A18,СВЦЭМ!$B$33:$B$776,C$11)+'СЕТ СН'!$F$11+СВЦЭМ!$D$10+'СЕТ СН'!$F$6-'СЕТ СН'!$F$23</f>
        <v>1048.99898846</v>
      </c>
      <c r="D18" s="35">
        <f>SUMIFS(СВЦЭМ!$D$33:$D$776,СВЦЭМ!$A$33:$A$776,$A18,СВЦЭМ!$B$33:$B$776,D$11)+'СЕТ СН'!$F$11+СВЦЭМ!$D$10+'СЕТ СН'!$F$6-'СЕТ СН'!$F$23</f>
        <v>1059.72593747</v>
      </c>
      <c r="E18" s="35">
        <f>SUMIFS(СВЦЭМ!$D$33:$D$776,СВЦЭМ!$A$33:$A$776,$A18,СВЦЭМ!$B$33:$B$776,E$11)+'СЕТ СН'!$F$11+СВЦЭМ!$D$10+'СЕТ СН'!$F$6-'СЕТ СН'!$F$23</f>
        <v>1066.9245039899999</v>
      </c>
      <c r="F18" s="35">
        <f>SUMIFS(СВЦЭМ!$D$33:$D$776,СВЦЭМ!$A$33:$A$776,$A18,СВЦЭМ!$B$33:$B$776,F$11)+'СЕТ СН'!$F$11+СВЦЭМ!$D$10+'СЕТ СН'!$F$6-'СЕТ СН'!$F$23</f>
        <v>1065.38193619</v>
      </c>
      <c r="G18" s="35">
        <f>SUMIFS(СВЦЭМ!$D$33:$D$776,СВЦЭМ!$A$33:$A$776,$A18,СВЦЭМ!$B$33:$B$776,G$11)+'СЕТ СН'!$F$11+СВЦЭМ!$D$10+'СЕТ СН'!$F$6-'СЕТ СН'!$F$23</f>
        <v>1046.6460954899999</v>
      </c>
      <c r="H18" s="35">
        <f>SUMIFS(СВЦЭМ!$D$33:$D$776,СВЦЭМ!$A$33:$A$776,$A18,СВЦЭМ!$B$33:$B$776,H$11)+'СЕТ СН'!$F$11+СВЦЭМ!$D$10+'СЕТ СН'!$F$6-'СЕТ СН'!$F$23</f>
        <v>1004.6531653300001</v>
      </c>
      <c r="I18" s="35">
        <f>SUMIFS(СВЦЭМ!$D$33:$D$776,СВЦЭМ!$A$33:$A$776,$A18,СВЦЭМ!$B$33:$B$776,I$11)+'СЕТ СН'!$F$11+СВЦЭМ!$D$10+'СЕТ СН'!$F$6-'СЕТ СН'!$F$23</f>
        <v>948.89698124000006</v>
      </c>
      <c r="J18" s="35">
        <f>SUMIFS(СВЦЭМ!$D$33:$D$776,СВЦЭМ!$A$33:$A$776,$A18,СВЦЭМ!$B$33:$B$776,J$11)+'СЕТ СН'!$F$11+СВЦЭМ!$D$10+'СЕТ СН'!$F$6-'СЕТ СН'!$F$23</f>
        <v>927.8539591</v>
      </c>
      <c r="K18" s="35">
        <f>SUMIFS(СВЦЭМ!$D$33:$D$776,СВЦЭМ!$A$33:$A$776,$A18,СВЦЭМ!$B$33:$B$776,K$11)+'СЕТ СН'!$F$11+СВЦЭМ!$D$10+'СЕТ СН'!$F$6-'СЕТ СН'!$F$23</f>
        <v>936.68093737000004</v>
      </c>
      <c r="L18" s="35">
        <f>SUMIFS(СВЦЭМ!$D$33:$D$776,СВЦЭМ!$A$33:$A$776,$A18,СВЦЭМ!$B$33:$B$776,L$11)+'СЕТ СН'!$F$11+СВЦЭМ!$D$10+'СЕТ СН'!$F$6-'СЕТ СН'!$F$23</f>
        <v>927.79510830000004</v>
      </c>
      <c r="M18" s="35">
        <f>SUMIFS(СВЦЭМ!$D$33:$D$776,СВЦЭМ!$A$33:$A$776,$A18,СВЦЭМ!$B$33:$B$776,M$11)+'СЕТ СН'!$F$11+СВЦЭМ!$D$10+'СЕТ СН'!$F$6-'СЕТ СН'!$F$23</f>
        <v>936.02073350000001</v>
      </c>
      <c r="N18" s="35">
        <f>SUMIFS(СВЦЭМ!$D$33:$D$776,СВЦЭМ!$A$33:$A$776,$A18,СВЦЭМ!$B$33:$B$776,N$11)+'СЕТ СН'!$F$11+СВЦЭМ!$D$10+'СЕТ СН'!$F$6-'СЕТ СН'!$F$23</f>
        <v>944.54158803000007</v>
      </c>
      <c r="O18" s="35">
        <f>SUMIFS(СВЦЭМ!$D$33:$D$776,СВЦЭМ!$A$33:$A$776,$A18,СВЦЭМ!$B$33:$B$776,O$11)+'СЕТ СН'!$F$11+СВЦЭМ!$D$10+'СЕТ СН'!$F$6-'СЕТ СН'!$F$23</f>
        <v>922.39303666000001</v>
      </c>
      <c r="P18" s="35">
        <f>SUMIFS(СВЦЭМ!$D$33:$D$776,СВЦЭМ!$A$33:$A$776,$A18,СВЦЭМ!$B$33:$B$776,P$11)+'СЕТ СН'!$F$11+СВЦЭМ!$D$10+'СЕТ СН'!$F$6-'СЕТ СН'!$F$23</f>
        <v>929.51054634000002</v>
      </c>
      <c r="Q18" s="35">
        <f>SUMIFS(СВЦЭМ!$D$33:$D$776,СВЦЭМ!$A$33:$A$776,$A18,СВЦЭМ!$B$33:$B$776,Q$11)+'СЕТ СН'!$F$11+СВЦЭМ!$D$10+'СЕТ СН'!$F$6-'СЕТ СН'!$F$23</f>
        <v>941.20134580000001</v>
      </c>
      <c r="R18" s="35">
        <f>SUMIFS(СВЦЭМ!$D$33:$D$776,СВЦЭМ!$A$33:$A$776,$A18,СВЦЭМ!$B$33:$B$776,R$11)+'СЕТ СН'!$F$11+СВЦЭМ!$D$10+'СЕТ СН'!$F$6-'СЕТ СН'!$F$23</f>
        <v>944.23591192000004</v>
      </c>
      <c r="S18" s="35">
        <f>SUMIFS(СВЦЭМ!$D$33:$D$776,СВЦЭМ!$A$33:$A$776,$A18,СВЦЭМ!$B$33:$B$776,S$11)+'СЕТ СН'!$F$11+СВЦЭМ!$D$10+'СЕТ СН'!$F$6-'СЕТ СН'!$F$23</f>
        <v>943.92815929000005</v>
      </c>
      <c r="T18" s="35">
        <f>SUMIFS(СВЦЭМ!$D$33:$D$776,СВЦЭМ!$A$33:$A$776,$A18,СВЦЭМ!$B$33:$B$776,T$11)+'СЕТ СН'!$F$11+СВЦЭМ!$D$10+'СЕТ СН'!$F$6-'СЕТ СН'!$F$23</f>
        <v>927.60008302000006</v>
      </c>
      <c r="U18" s="35">
        <f>SUMIFS(СВЦЭМ!$D$33:$D$776,СВЦЭМ!$A$33:$A$776,$A18,СВЦЭМ!$B$33:$B$776,U$11)+'СЕТ СН'!$F$11+СВЦЭМ!$D$10+'СЕТ СН'!$F$6-'СЕТ СН'!$F$23</f>
        <v>936.42486579000001</v>
      </c>
      <c r="V18" s="35">
        <f>SUMIFS(СВЦЭМ!$D$33:$D$776,СВЦЭМ!$A$33:$A$776,$A18,СВЦЭМ!$B$33:$B$776,V$11)+'СЕТ СН'!$F$11+СВЦЭМ!$D$10+'СЕТ СН'!$F$6-'СЕТ СН'!$F$23</f>
        <v>928.23562867999999</v>
      </c>
      <c r="W18" s="35">
        <f>SUMIFS(СВЦЭМ!$D$33:$D$776,СВЦЭМ!$A$33:$A$776,$A18,СВЦЭМ!$B$33:$B$776,W$11)+'СЕТ СН'!$F$11+СВЦЭМ!$D$10+'СЕТ СН'!$F$6-'СЕТ СН'!$F$23</f>
        <v>906.94220075999999</v>
      </c>
      <c r="X18" s="35">
        <f>SUMIFS(СВЦЭМ!$D$33:$D$776,СВЦЭМ!$A$33:$A$776,$A18,СВЦЭМ!$B$33:$B$776,X$11)+'СЕТ СН'!$F$11+СВЦЭМ!$D$10+'СЕТ СН'!$F$6-'СЕТ СН'!$F$23</f>
        <v>938.93957107000006</v>
      </c>
      <c r="Y18" s="35">
        <f>SUMIFS(СВЦЭМ!$D$33:$D$776,СВЦЭМ!$A$33:$A$776,$A18,СВЦЭМ!$B$33:$B$776,Y$11)+'СЕТ СН'!$F$11+СВЦЭМ!$D$10+'СЕТ СН'!$F$6-'СЕТ СН'!$F$23</f>
        <v>948.35534637000001</v>
      </c>
    </row>
    <row r="19" spans="1:25" ht="15.75" x14ac:dyDescent="0.2">
      <c r="A19" s="34">
        <f t="shared" si="0"/>
        <v>43593</v>
      </c>
      <c r="B19" s="35">
        <f>SUMIFS(СВЦЭМ!$D$33:$D$776,СВЦЭМ!$A$33:$A$776,$A19,СВЦЭМ!$B$33:$B$776,B$11)+'СЕТ СН'!$F$11+СВЦЭМ!$D$10+'СЕТ СН'!$F$6-'СЕТ СН'!$F$23</f>
        <v>985.96552543000007</v>
      </c>
      <c r="C19" s="35">
        <f>SUMIFS(СВЦЭМ!$D$33:$D$776,СВЦЭМ!$A$33:$A$776,$A19,СВЦЭМ!$B$33:$B$776,C$11)+'СЕТ СН'!$F$11+СВЦЭМ!$D$10+'СЕТ СН'!$F$6-'СЕТ СН'!$F$23</f>
        <v>1006.08219193</v>
      </c>
      <c r="D19" s="35">
        <f>SUMIFS(СВЦЭМ!$D$33:$D$776,СВЦЭМ!$A$33:$A$776,$A19,СВЦЭМ!$B$33:$B$776,D$11)+'СЕТ СН'!$F$11+СВЦЭМ!$D$10+'СЕТ СН'!$F$6-'СЕТ СН'!$F$23</f>
        <v>1006.6298138000001</v>
      </c>
      <c r="E19" s="35">
        <f>SUMIFS(СВЦЭМ!$D$33:$D$776,СВЦЭМ!$A$33:$A$776,$A19,СВЦЭМ!$B$33:$B$776,E$11)+'СЕТ СН'!$F$11+СВЦЭМ!$D$10+'СЕТ СН'!$F$6-'СЕТ СН'!$F$23</f>
        <v>1013.9170871900001</v>
      </c>
      <c r="F19" s="35">
        <f>SUMIFS(СВЦЭМ!$D$33:$D$776,СВЦЭМ!$A$33:$A$776,$A19,СВЦЭМ!$B$33:$B$776,F$11)+'СЕТ СН'!$F$11+СВЦЭМ!$D$10+'СЕТ СН'!$F$6-'СЕТ СН'!$F$23</f>
        <v>1011.57007202</v>
      </c>
      <c r="G19" s="35">
        <f>SUMIFS(СВЦЭМ!$D$33:$D$776,СВЦЭМ!$A$33:$A$776,$A19,СВЦЭМ!$B$33:$B$776,G$11)+'СЕТ СН'!$F$11+СВЦЭМ!$D$10+'СЕТ СН'!$F$6-'СЕТ СН'!$F$23</f>
        <v>990.20753987000001</v>
      </c>
      <c r="H19" s="35">
        <f>SUMIFS(СВЦЭМ!$D$33:$D$776,СВЦЭМ!$A$33:$A$776,$A19,СВЦЭМ!$B$33:$B$776,H$11)+'СЕТ СН'!$F$11+СВЦЭМ!$D$10+'СЕТ СН'!$F$6-'СЕТ СН'!$F$23</f>
        <v>970.50833929999999</v>
      </c>
      <c r="I19" s="35">
        <f>SUMIFS(СВЦЭМ!$D$33:$D$776,СВЦЭМ!$A$33:$A$776,$A19,СВЦЭМ!$B$33:$B$776,I$11)+'СЕТ СН'!$F$11+СВЦЭМ!$D$10+'СЕТ СН'!$F$6-'СЕТ СН'!$F$23</f>
        <v>944.95245080000007</v>
      </c>
      <c r="J19" s="35">
        <f>SUMIFS(СВЦЭМ!$D$33:$D$776,СВЦЭМ!$A$33:$A$776,$A19,СВЦЭМ!$B$33:$B$776,J$11)+'СЕТ СН'!$F$11+СВЦЭМ!$D$10+'СЕТ СН'!$F$6-'СЕТ СН'!$F$23</f>
        <v>931.36283659000003</v>
      </c>
      <c r="K19" s="35">
        <f>SUMIFS(СВЦЭМ!$D$33:$D$776,СВЦЭМ!$A$33:$A$776,$A19,СВЦЭМ!$B$33:$B$776,K$11)+'СЕТ СН'!$F$11+СВЦЭМ!$D$10+'СЕТ СН'!$F$6-'СЕТ СН'!$F$23</f>
        <v>938.01830000000007</v>
      </c>
      <c r="L19" s="35">
        <f>SUMIFS(СВЦЭМ!$D$33:$D$776,СВЦЭМ!$A$33:$A$776,$A19,СВЦЭМ!$B$33:$B$776,L$11)+'СЕТ СН'!$F$11+СВЦЭМ!$D$10+'СЕТ СН'!$F$6-'СЕТ СН'!$F$23</f>
        <v>945.73854816000005</v>
      </c>
      <c r="M19" s="35">
        <f>SUMIFS(СВЦЭМ!$D$33:$D$776,СВЦЭМ!$A$33:$A$776,$A19,СВЦЭМ!$B$33:$B$776,M$11)+'СЕТ СН'!$F$11+СВЦЭМ!$D$10+'СЕТ СН'!$F$6-'СЕТ СН'!$F$23</f>
        <v>947.96061840000004</v>
      </c>
      <c r="N19" s="35">
        <f>SUMIFS(СВЦЭМ!$D$33:$D$776,СВЦЭМ!$A$33:$A$776,$A19,СВЦЭМ!$B$33:$B$776,N$11)+'СЕТ СН'!$F$11+СВЦЭМ!$D$10+'СЕТ СН'!$F$6-'СЕТ СН'!$F$23</f>
        <v>948.50296582999999</v>
      </c>
      <c r="O19" s="35">
        <f>SUMIFS(СВЦЭМ!$D$33:$D$776,СВЦЭМ!$A$33:$A$776,$A19,СВЦЭМ!$B$33:$B$776,O$11)+'СЕТ СН'!$F$11+СВЦЭМ!$D$10+'СЕТ СН'!$F$6-'СЕТ СН'!$F$23</f>
        <v>941.99524618999999</v>
      </c>
      <c r="P19" s="35">
        <f>SUMIFS(СВЦЭМ!$D$33:$D$776,СВЦЭМ!$A$33:$A$776,$A19,СВЦЭМ!$B$33:$B$776,P$11)+'СЕТ СН'!$F$11+СВЦЭМ!$D$10+'СЕТ СН'!$F$6-'СЕТ СН'!$F$23</f>
        <v>953.47020755000005</v>
      </c>
      <c r="Q19" s="35">
        <f>SUMIFS(СВЦЭМ!$D$33:$D$776,СВЦЭМ!$A$33:$A$776,$A19,СВЦЭМ!$B$33:$B$776,Q$11)+'СЕТ СН'!$F$11+СВЦЭМ!$D$10+'СЕТ СН'!$F$6-'СЕТ СН'!$F$23</f>
        <v>955.80303590000005</v>
      </c>
      <c r="R19" s="35">
        <f>SUMIFS(СВЦЭМ!$D$33:$D$776,СВЦЭМ!$A$33:$A$776,$A19,СВЦЭМ!$B$33:$B$776,R$11)+'СЕТ СН'!$F$11+СВЦЭМ!$D$10+'СЕТ СН'!$F$6-'СЕТ СН'!$F$23</f>
        <v>954.22842791000005</v>
      </c>
      <c r="S19" s="35">
        <f>SUMIFS(СВЦЭМ!$D$33:$D$776,СВЦЭМ!$A$33:$A$776,$A19,СВЦЭМ!$B$33:$B$776,S$11)+'СЕТ СН'!$F$11+СВЦЭМ!$D$10+'СЕТ СН'!$F$6-'СЕТ СН'!$F$23</f>
        <v>959.01914593000004</v>
      </c>
      <c r="T19" s="35">
        <f>SUMIFS(СВЦЭМ!$D$33:$D$776,СВЦЭМ!$A$33:$A$776,$A19,СВЦЭМ!$B$33:$B$776,T$11)+'СЕТ СН'!$F$11+СВЦЭМ!$D$10+'СЕТ СН'!$F$6-'СЕТ СН'!$F$23</f>
        <v>950.26341802000002</v>
      </c>
      <c r="U19" s="35">
        <f>SUMIFS(СВЦЭМ!$D$33:$D$776,СВЦЭМ!$A$33:$A$776,$A19,СВЦЭМ!$B$33:$B$776,U$11)+'СЕТ СН'!$F$11+СВЦЭМ!$D$10+'СЕТ СН'!$F$6-'СЕТ СН'!$F$23</f>
        <v>939.93881146000001</v>
      </c>
      <c r="V19" s="35">
        <f>SUMIFS(СВЦЭМ!$D$33:$D$776,СВЦЭМ!$A$33:$A$776,$A19,СВЦЭМ!$B$33:$B$776,V$11)+'СЕТ СН'!$F$11+СВЦЭМ!$D$10+'СЕТ СН'!$F$6-'СЕТ СН'!$F$23</f>
        <v>934.47738065999999</v>
      </c>
      <c r="W19" s="35">
        <f>SUMIFS(СВЦЭМ!$D$33:$D$776,СВЦЭМ!$A$33:$A$776,$A19,СВЦЭМ!$B$33:$B$776,W$11)+'СЕТ СН'!$F$11+СВЦЭМ!$D$10+'СЕТ СН'!$F$6-'СЕТ СН'!$F$23</f>
        <v>924.25071338000009</v>
      </c>
      <c r="X19" s="35">
        <f>SUMIFS(СВЦЭМ!$D$33:$D$776,СВЦЭМ!$A$33:$A$776,$A19,СВЦЭМ!$B$33:$B$776,X$11)+'СЕТ СН'!$F$11+СВЦЭМ!$D$10+'СЕТ СН'!$F$6-'СЕТ СН'!$F$23</f>
        <v>937.13233596000009</v>
      </c>
      <c r="Y19" s="35">
        <f>SUMIFS(СВЦЭМ!$D$33:$D$776,СВЦЭМ!$A$33:$A$776,$A19,СВЦЭМ!$B$33:$B$776,Y$11)+'СЕТ СН'!$F$11+СВЦЭМ!$D$10+'СЕТ СН'!$F$6-'СЕТ СН'!$F$23</f>
        <v>961.78044485000009</v>
      </c>
    </row>
    <row r="20" spans="1:25" ht="15.75" x14ac:dyDescent="0.2">
      <c r="A20" s="34">
        <f t="shared" si="0"/>
        <v>43594</v>
      </c>
      <c r="B20" s="35">
        <f>SUMIFS(СВЦЭМ!$D$33:$D$776,СВЦЭМ!$A$33:$A$776,$A20,СВЦЭМ!$B$33:$B$776,B$11)+'СЕТ СН'!$F$11+СВЦЭМ!$D$10+'СЕТ СН'!$F$6-'СЕТ СН'!$F$23</f>
        <v>942.08387424</v>
      </c>
      <c r="C20" s="35">
        <f>SUMIFS(СВЦЭМ!$D$33:$D$776,СВЦЭМ!$A$33:$A$776,$A20,СВЦЭМ!$B$33:$B$776,C$11)+'СЕТ СН'!$F$11+СВЦЭМ!$D$10+'СЕТ СН'!$F$6-'СЕТ СН'!$F$23</f>
        <v>956.12099236000006</v>
      </c>
      <c r="D20" s="35">
        <f>SUMIFS(СВЦЭМ!$D$33:$D$776,СВЦЭМ!$A$33:$A$776,$A20,СВЦЭМ!$B$33:$B$776,D$11)+'СЕТ СН'!$F$11+СВЦЭМ!$D$10+'СЕТ СН'!$F$6-'СЕТ СН'!$F$23</f>
        <v>959.24730482000007</v>
      </c>
      <c r="E20" s="35">
        <f>SUMIFS(СВЦЭМ!$D$33:$D$776,СВЦЭМ!$A$33:$A$776,$A20,СВЦЭМ!$B$33:$B$776,E$11)+'СЕТ СН'!$F$11+СВЦЭМ!$D$10+'СЕТ СН'!$F$6-'СЕТ СН'!$F$23</f>
        <v>965.38780741000005</v>
      </c>
      <c r="F20" s="35">
        <f>SUMIFS(СВЦЭМ!$D$33:$D$776,СВЦЭМ!$A$33:$A$776,$A20,СВЦЭМ!$B$33:$B$776,F$11)+'СЕТ СН'!$F$11+СВЦЭМ!$D$10+'СЕТ СН'!$F$6-'СЕТ СН'!$F$23</f>
        <v>966.93345852000004</v>
      </c>
      <c r="G20" s="35">
        <f>SUMIFS(СВЦЭМ!$D$33:$D$776,СВЦЭМ!$A$33:$A$776,$A20,СВЦЭМ!$B$33:$B$776,G$11)+'СЕТ СН'!$F$11+СВЦЭМ!$D$10+'СЕТ СН'!$F$6-'СЕТ СН'!$F$23</f>
        <v>968.80564876000005</v>
      </c>
      <c r="H20" s="35">
        <f>SUMIFS(СВЦЭМ!$D$33:$D$776,СВЦЭМ!$A$33:$A$776,$A20,СВЦЭМ!$B$33:$B$776,H$11)+'СЕТ СН'!$F$11+СВЦЭМ!$D$10+'СЕТ СН'!$F$6-'СЕТ СН'!$F$23</f>
        <v>955.84046651000006</v>
      </c>
      <c r="I20" s="35">
        <f>SUMIFS(СВЦЭМ!$D$33:$D$776,СВЦЭМ!$A$33:$A$776,$A20,СВЦЭМ!$B$33:$B$776,I$11)+'СЕТ СН'!$F$11+СВЦЭМ!$D$10+'СЕТ СН'!$F$6-'СЕТ СН'!$F$23</f>
        <v>922.40843462000009</v>
      </c>
      <c r="J20" s="35">
        <f>SUMIFS(СВЦЭМ!$D$33:$D$776,СВЦЭМ!$A$33:$A$776,$A20,СВЦЭМ!$B$33:$B$776,J$11)+'СЕТ СН'!$F$11+СВЦЭМ!$D$10+'СЕТ СН'!$F$6-'СЕТ СН'!$F$23</f>
        <v>892.53907121000009</v>
      </c>
      <c r="K20" s="35">
        <f>SUMIFS(СВЦЭМ!$D$33:$D$776,СВЦЭМ!$A$33:$A$776,$A20,СВЦЭМ!$B$33:$B$776,K$11)+'СЕТ СН'!$F$11+СВЦЭМ!$D$10+'СЕТ СН'!$F$6-'СЕТ СН'!$F$23</f>
        <v>881.08368718000008</v>
      </c>
      <c r="L20" s="35">
        <f>SUMIFS(СВЦЭМ!$D$33:$D$776,СВЦЭМ!$A$33:$A$776,$A20,СВЦЭМ!$B$33:$B$776,L$11)+'СЕТ СН'!$F$11+СВЦЭМ!$D$10+'СЕТ СН'!$F$6-'СЕТ СН'!$F$23</f>
        <v>903.20059471000002</v>
      </c>
      <c r="M20" s="35">
        <f>SUMIFS(СВЦЭМ!$D$33:$D$776,СВЦЭМ!$A$33:$A$776,$A20,СВЦЭМ!$B$33:$B$776,M$11)+'СЕТ СН'!$F$11+СВЦЭМ!$D$10+'СЕТ СН'!$F$6-'СЕТ СН'!$F$23</f>
        <v>933.39026510000008</v>
      </c>
      <c r="N20" s="35">
        <f>SUMIFS(СВЦЭМ!$D$33:$D$776,СВЦЭМ!$A$33:$A$776,$A20,СВЦЭМ!$B$33:$B$776,N$11)+'СЕТ СН'!$F$11+СВЦЭМ!$D$10+'СЕТ СН'!$F$6-'СЕТ СН'!$F$23</f>
        <v>975.85346402000005</v>
      </c>
      <c r="O20" s="35">
        <f>SUMIFS(СВЦЭМ!$D$33:$D$776,СВЦЭМ!$A$33:$A$776,$A20,СВЦЭМ!$B$33:$B$776,O$11)+'СЕТ СН'!$F$11+СВЦЭМ!$D$10+'СЕТ СН'!$F$6-'СЕТ СН'!$F$23</f>
        <v>981.86106698000003</v>
      </c>
      <c r="P20" s="35">
        <f>SUMIFS(СВЦЭМ!$D$33:$D$776,СВЦЭМ!$A$33:$A$776,$A20,СВЦЭМ!$B$33:$B$776,P$11)+'СЕТ СН'!$F$11+СВЦЭМ!$D$10+'СЕТ СН'!$F$6-'СЕТ СН'!$F$23</f>
        <v>991.03306336000003</v>
      </c>
      <c r="Q20" s="35">
        <f>SUMIFS(СВЦЭМ!$D$33:$D$776,СВЦЭМ!$A$33:$A$776,$A20,СВЦЭМ!$B$33:$B$776,Q$11)+'СЕТ СН'!$F$11+СВЦЭМ!$D$10+'СЕТ СН'!$F$6-'СЕТ СН'!$F$23</f>
        <v>996.75847541000007</v>
      </c>
      <c r="R20" s="35">
        <f>SUMIFS(СВЦЭМ!$D$33:$D$776,СВЦЭМ!$A$33:$A$776,$A20,СВЦЭМ!$B$33:$B$776,R$11)+'СЕТ СН'!$F$11+СВЦЭМ!$D$10+'СЕТ СН'!$F$6-'СЕТ СН'!$F$23</f>
        <v>997.90838965</v>
      </c>
      <c r="S20" s="35">
        <f>SUMIFS(СВЦЭМ!$D$33:$D$776,СВЦЭМ!$A$33:$A$776,$A20,СВЦЭМ!$B$33:$B$776,S$11)+'СЕТ СН'!$F$11+СВЦЭМ!$D$10+'СЕТ СН'!$F$6-'СЕТ СН'!$F$23</f>
        <v>998.69339435000006</v>
      </c>
      <c r="T20" s="35">
        <f>SUMIFS(СВЦЭМ!$D$33:$D$776,СВЦЭМ!$A$33:$A$776,$A20,СВЦЭМ!$B$33:$B$776,T$11)+'СЕТ СН'!$F$11+СВЦЭМ!$D$10+'СЕТ СН'!$F$6-'СЕТ СН'!$F$23</f>
        <v>995.30779849999999</v>
      </c>
      <c r="U20" s="35">
        <f>SUMIFS(СВЦЭМ!$D$33:$D$776,СВЦЭМ!$A$33:$A$776,$A20,СВЦЭМ!$B$33:$B$776,U$11)+'СЕТ СН'!$F$11+СВЦЭМ!$D$10+'СЕТ СН'!$F$6-'СЕТ СН'!$F$23</f>
        <v>976.10668898000006</v>
      </c>
      <c r="V20" s="35">
        <f>SUMIFS(СВЦЭМ!$D$33:$D$776,СВЦЭМ!$A$33:$A$776,$A20,СВЦЭМ!$B$33:$B$776,V$11)+'СЕТ СН'!$F$11+СВЦЭМ!$D$10+'СЕТ СН'!$F$6-'СЕТ СН'!$F$23</f>
        <v>929.59490978000008</v>
      </c>
      <c r="W20" s="35">
        <f>SUMIFS(СВЦЭМ!$D$33:$D$776,СВЦЭМ!$A$33:$A$776,$A20,СВЦЭМ!$B$33:$B$776,W$11)+'СЕТ СН'!$F$11+СВЦЭМ!$D$10+'СЕТ СН'!$F$6-'СЕТ СН'!$F$23</f>
        <v>907.70649593000007</v>
      </c>
      <c r="X20" s="35">
        <f>SUMIFS(СВЦЭМ!$D$33:$D$776,СВЦЭМ!$A$33:$A$776,$A20,СВЦЭМ!$B$33:$B$776,X$11)+'СЕТ СН'!$F$11+СВЦЭМ!$D$10+'СЕТ СН'!$F$6-'СЕТ СН'!$F$23</f>
        <v>939.13236223000001</v>
      </c>
      <c r="Y20" s="35">
        <f>SUMIFS(СВЦЭМ!$D$33:$D$776,СВЦЭМ!$A$33:$A$776,$A20,СВЦЭМ!$B$33:$B$776,Y$11)+'СЕТ СН'!$F$11+СВЦЭМ!$D$10+'СЕТ СН'!$F$6-'СЕТ СН'!$F$23</f>
        <v>926.52169862000005</v>
      </c>
    </row>
    <row r="21" spans="1:25" ht="15.75" x14ac:dyDescent="0.2">
      <c r="A21" s="34">
        <f t="shared" si="0"/>
        <v>43595</v>
      </c>
      <c r="B21" s="35">
        <f>SUMIFS(СВЦЭМ!$D$33:$D$776,СВЦЭМ!$A$33:$A$776,$A21,СВЦЭМ!$B$33:$B$776,B$11)+'СЕТ СН'!$F$11+СВЦЭМ!$D$10+'СЕТ СН'!$F$6-'СЕТ СН'!$F$23</f>
        <v>949.19187991000001</v>
      </c>
      <c r="C21" s="35">
        <f>SUMIFS(СВЦЭМ!$D$33:$D$776,СВЦЭМ!$A$33:$A$776,$A21,СВЦЭМ!$B$33:$B$776,C$11)+'СЕТ СН'!$F$11+СВЦЭМ!$D$10+'СЕТ СН'!$F$6-'СЕТ СН'!$F$23</f>
        <v>1002.0027377</v>
      </c>
      <c r="D21" s="35">
        <f>SUMIFS(СВЦЭМ!$D$33:$D$776,СВЦЭМ!$A$33:$A$776,$A21,СВЦЭМ!$B$33:$B$776,D$11)+'СЕТ СН'!$F$11+СВЦЭМ!$D$10+'СЕТ СН'!$F$6-'СЕТ СН'!$F$23</f>
        <v>1017.0105829300001</v>
      </c>
      <c r="E21" s="35">
        <f>SUMIFS(СВЦЭМ!$D$33:$D$776,СВЦЭМ!$A$33:$A$776,$A21,СВЦЭМ!$B$33:$B$776,E$11)+'СЕТ СН'!$F$11+СВЦЭМ!$D$10+'СЕТ СН'!$F$6-'СЕТ СН'!$F$23</f>
        <v>1036.39305958</v>
      </c>
      <c r="F21" s="35">
        <f>SUMIFS(СВЦЭМ!$D$33:$D$776,СВЦЭМ!$A$33:$A$776,$A21,СВЦЭМ!$B$33:$B$776,F$11)+'СЕТ СН'!$F$11+СВЦЭМ!$D$10+'СЕТ СН'!$F$6-'СЕТ СН'!$F$23</f>
        <v>1054.4837075299999</v>
      </c>
      <c r="G21" s="35">
        <f>SUMIFS(СВЦЭМ!$D$33:$D$776,СВЦЭМ!$A$33:$A$776,$A21,СВЦЭМ!$B$33:$B$776,G$11)+'СЕТ СН'!$F$11+СВЦЭМ!$D$10+'СЕТ СН'!$F$6-'СЕТ СН'!$F$23</f>
        <v>1052.9877785199999</v>
      </c>
      <c r="H21" s="35">
        <f>SUMIFS(СВЦЭМ!$D$33:$D$776,СВЦЭМ!$A$33:$A$776,$A21,СВЦЭМ!$B$33:$B$776,H$11)+'СЕТ СН'!$F$11+СВЦЭМ!$D$10+'СЕТ СН'!$F$6-'СЕТ СН'!$F$23</f>
        <v>1042.4998068099999</v>
      </c>
      <c r="I21" s="35">
        <f>SUMIFS(СВЦЭМ!$D$33:$D$776,СВЦЭМ!$A$33:$A$776,$A21,СВЦЭМ!$B$33:$B$776,I$11)+'СЕТ СН'!$F$11+СВЦЭМ!$D$10+'СЕТ СН'!$F$6-'СЕТ СН'!$F$23</f>
        <v>1010.73733411</v>
      </c>
      <c r="J21" s="35">
        <f>SUMIFS(СВЦЭМ!$D$33:$D$776,СВЦЭМ!$A$33:$A$776,$A21,СВЦЭМ!$B$33:$B$776,J$11)+'СЕТ СН'!$F$11+СВЦЭМ!$D$10+'СЕТ СН'!$F$6-'СЕТ СН'!$F$23</f>
        <v>969.45857931</v>
      </c>
      <c r="K21" s="35">
        <f>SUMIFS(СВЦЭМ!$D$33:$D$776,СВЦЭМ!$A$33:$A$776,$A21,СВЦЭМ!$B$33:$B$776,K$11)+'СЕТ СН'!$F$11+СВЦЭМ!$D$10+'СЕТ СН'!$F$6-'СЕТ СН'!$F$23</f>
        <v>939.75422533000005</v>
      </c>
      <c r="L21" s="35">
        <f>SUMIFS(СВЦЭМ!$D$33:$D$776,СВЦЭМ!$A$33:$A$776,$A21,СВЦЭМ!$B$33:$B$776,L$11)+'СЕТ СН'!$F$11+СВЦЭМ!$D$10+'СЕТ СН'!$F$6-'СЕТ СН'!$F$23</f>
        <v>931.50028366000004</v>
      </c>
      <c r="M21" s="35">
        <f>SUMIFS(СВЦЭМ!$D$33:$D$776,СВЦЭМ!$A$33:$A$776,$A21,СВЦЭМ!$B$33:$B$776,M$11)+'СЕТ СН'!$F$11+СВЦЭМ!$D$10+'СЕТ СН'!$F$6-'СЕТ СН'!$F$23</f>
        <v>929.80441424000003</v>
      </c>
      <c r="N21" s="35">
        <f>SUMIFS(СВЦЭМ!$D$33:$D$776,СВЦЭМ!$A$33:$A$776,$A21,СВЦЭМ!$B$33:$B$776,N$11)+'СЕТ СН'!$F$11+СВЦЭМ!$D$10+'СЕТ СН'!$F$6-'СЕТ СН'!$F$23</f>
        <v>945.45944139000005</v>
      </c>
      <c r="O21" s="35">
        <f>SUMIFS(СВЦЭМ!$D$33:$D$776,СВЦЭМ!$A$33:$A$776,$A21,СВЦЭМ!$B$33:$B$776,O$11)+'СЕТ СН'!$F$11+СВЦЭМ!$D$10+'СЕТ СН'!$F$6-'СЕТ СН'!$F$23</f>
        <v>969.44419038000001</v>
      </c>
      <c r="P21" s="35">
        <f>SUMIFS(СВЦЭМ!$D$33:$D$776,СВЦЭМ!$A$33:$A$776,$A21,СВЦЭМ!$B$33:$B$776,P$11)+'СЕТ СН'!$F$11+СВЦЭМ!$D$10+'СЕТ СН'!$F$6-'СЕТ СН'!$F$23</f>
        <v>978.08377515000006</v>
      </c>
      <c r="Q21" s="35">
        <f>SUMIFS(СВЦЭМ!$D$33:$D$776,СВЦЭМ!$A$33:$A$776,$A21,СВЦЭМ!$B$33:$B$776,Q$11)+'СЕТ СН'!$F$11+СВЦЭМ!$D$10+'СЕТ СН'!$F$6-'СЕТ СН'!$F$23</f>
        <v>995.99224272000004</v>
      </c>
      <c r="R21" s="35">
        <f>SUMIFS(СВЦЭМ!$D$33:$D$776,СВЦЭМ!$A$33:$A$776,$A21,СВЦЭМ!$B$33:$B$776,R$11)+'СЕТ СН'!$F$11+СВЦЭМ!$D$10+'СЕТ СН'!$F$6-'СЕТ СН'!$F$23</f>
        <v>1005.92138075</v>
      </c>
      <c r="S21" s="35">
        <f>SUMIFS(СВЦЭМ!$D$33:$D$776,СВЦЭМ!$A$33:$A$776,$A21,СВЦЭМ!$B$33:$B$776,S$11)+'СЕТ СН'!$F$11+СВЦЭМ!$D$10+'СЕТ СН'!$F$6-'СЕТ СН'!$F$23</f>
        <v>1008.6188775100001</v>
      </c>
      <c r="T21" s="35">
        <f>SUMIFS(СВЦЭМ!$D$33:$D$776,СВЦЭМ!$A$33:$A$776,$A21,СВЦЭМ!$B$33:$B$776,T$11)+'СЕТ СН'!$F$11+СВЦЭМ!$D$10+'СЕТ СН'!$F$6-'СЕТ СН'!$F$23</f>
        <v>993.52463900999999</v>
      </c>
      <c r="U21" s="35">
        <f>SUMIFS(СВЦЭМ!$D$33:$D$776,СВЦЭМ!$A$33:$A$776,$A21,СВЦЭМ!$B$33:$B$776,U$11)+'СЕТ СН'!$F$11+СВЦЭМ!$D$10+'СЕТ СН'!$F$6-'СЕТ СН'!$F$23</f>
        <v>971.91195303000006</v>
      </c>
      <c r="V21" s="35">
        <f>SUMIFS(СВЦЭМ!$D$33:$D$776,СВЦЭМ!$A$33:$A$776,$A21,СВЦЭМ!$B$33:$B$776,V$11)+'СЕТ СН'!$F$11+СВЦЭМ!$D$10+'СЕТ СН'!$F$6-'СЕТ СН'!$F$23</f>
        <v>937.98565027000006</v>
      </c>
      <c r="W21" s="35">
        <f>SUMIFS(СВЦЭМ!$D$33:$D$776,СВЦЭМ!$A$33:$A$776,$A21,СВЦЭМ!$B$33:$B$776,W$11)+'СЕТ СН'!$F$11+СВЦЭМ!$D$10+'СЕТ СН'!$F$6-'СЕТ СН'!$F$23</f>
        <v>917.99096094000004</v>
      </c>
      <c r="X21" s="35">
        <f>SUMIFS(СВЦЭМ!$D$33:$D$776,СВЦЭМ!$A$33:$A$776,$A21,СВЦЭМ!$B$33:$B$776,X$11)+'СЕТ СН'!$F$11+СВЦЭМ!$D$10+'СЕТ СН'!$F$6-'СЕТ СН'!$F$23</f>
        <v>941.00968616</v>
      </c>
      <c r="Y21" s="35">
        <f>SUMIFS(СВЦЭМ!$D$33:$D$776,СВЦЭМ!$A$33:$A$776,$A21,СВЦЭМ!$B$33:$B$776,Y$11)+'СЕТ СН'!$F$11+СВЦЭМ!$D$10+'СЕТ СН'!$F$6-'СЕТ СН'!$F$23</f>
        <v>974.50822449000009</v>
      </c>
    </row>
    <row r="22" spans="1:25" ht="15.75" x14ac:dyDescent="0.2">
      <c r="A22" s="34">
        <f t="shared" si="0"/>
        <v>43596</v>
      </c>
      <c r="B22" s="35">
        <f>SUMIFS(СВЦЭМ!$D$33:$D$776,СВЦЭМ!$A$33:$A$776,$A22,СВЦЭМ!$B$33:$B$776,B$11)+'СЕТ СН'!$F$11+СВЦЭМ!$D$10+'СЕТ СН'!$F$6-'СЕТ СН'!$F$23</f>
        <v>1019.23677724</v>
      </c>
      <c r="C22" s="35">
        <f>SUMIFS(СВЦЭМ!$D$33:$D$776,СВЦЭМ!$A$33:$A$776,$A22,СВЦЭМ!$B$33:$B$776,C$11)+'СЕТ СН'!$F$11+СВЦЭМ!$D$10+'СЕТ СН'!$F$6-'СЕТ СН'!$F$23</f>
        <v>1035.2937434200001</v>
      </c>
      <c r="D22" s="35">
        <f>SUMIFS(СВЦЭМ!$D$33:$D$776,СВЦЭМ!$A$33:$A$776,$A22,СВЦЭМ!$B$33:$B$776,D$11)+'СЕТ СН'!$F$11+СВЦЭМ!$D$10+'СЕТ СН'!$F$6-'СЕТ СН'!$F$23</f>
        <v>1068.0278447400001</v>
      </c>
      <c r="E22" s="35">
        <f>SUMIFS(СВЦЭМ!$D$33:$D$776,СВЦЭМ!$A$33:$A$776,$A22,СВЦЭМ!$B$33:$B$776,E$11)+'СЕТ СН'!$F$11+СВЦЭМ!$D$10+'СЕТ СН'!$F$6-'СЕТ СН'!$F$23</f>
        <v>1062.7310857800001</v>
      </c>
      <c r="F22" s="35">
        <f>SUMIFS(СВЦЭМ!$D$33:$D$776,СВЦЭМ!$A$33:$A$776,$A22,СВЦЭМ!$B$33:$B$776,F$11)+'СЕТ СН'!$F$11+СВЦЭМ!$D$10+'СЕТ СН'!$F$6-'СЕТ СН'!$F$23</f>
        <v>1086.56216247</v>
      </c>
      <c r="G22" s="35">
        <f>SUMIFS(СВЦЭМ!$D$33:$D$776,СВЦЭМ!$A$33:$A$776,$A22,СВЦЭМ!$B$33:$B$776,G$11)+'СЕТ СН'!$F$11+СВЦЭМ!$D$10+'СЕТ СН'!$F$6-'СЕТ СН'!$F$23</f>
        <v>1086.28472285</v>
      </c>
      <c r="H22" s="35">
        <f>SUMIFS(СВЦЭМ!$D$33:$D$776,СВЦЭМ!$A$33:$A$776,$A22,СВЦЭМ!$B$33:$B$776,H$11)+'СЕТ СН'!$F$11+СВЦЭМ!$D$10+'СЕТ СН'!$F$6-'СЕТ СН'!$F$23</f>
        <v>1003.9585647700001</v>
      </c>
      <c r="I22" s="35">
        <f>SUMIFS(СВЦЭМ!$D$33:$D$776,СВЦЭМ!$A$33:$A$776,$A22,СВЦЭМ!$B$33:$B$776,I$11)+'СЕТ СН'!$F$11+СВЦЭМ!$D$10+'СЕТ СН'!$F$6-'СЕТ СН'!$F$23</f>
        <v>962.12565268000003</v>
      </c>
      <c r="J22" s="35">
        <f>SUMIFS(СВЦЭМ!$D$33:$D$776,СВЦЭМ!$A$33:$A$776,$A22,СВЦЭМ!$B$33:$B$776,J$11)+'СЕТ СН'!$F$11+СВЦЭМ!$D$10+'СЕТ СН'!$F$6-'СЕТ СН'!$F$23</f>
        <v>855.58858929000007</v>
      </c>
      <c r="K22" s="35">
        <f>SUMIFS(СВЦЭМ!$D$33:$D$776,СВЦЭМ!$A$33:$A$776,$A22,СВЦЭМ!$B$33:$B$776,K$11)+'СЕТ СН'!$F$11+СВЦЭМ!$D$10+'СЕТ СН'!$F$6-'СЕТ СН'!$F$23</f>
        <v>776.35788836000006</v>
      </c>
      <c r="L22" s="35">
        <f>SUMIFS(СВЦЭМ!$D$33:$D$776,СВЦЭМ!$A$33:$A$776,$A22,СВЦЭМ!$B$33:$B$776,L$11)+'СЕТ СН'!$F$11+СВЦЭМ!$D$10+'СЕТ СН'!$F$6-'СЕТ СН'!$F$23</f>
        <v>749.76750572000003</v>
      </c>
      <c r="M22" s="35">
        <f>SUMIFS(СВЦЭМ!$D$33:$D$776,СВЦЭМ!$A$33:$A$776,$A22,СВЦЭМ!$B$33:$B$776,M$11)+'СЕТ СН'!$F$11+СВЦЭМ!$D$10+'СЕТ СН'!$F$6-'СЕТ СН'!$F$23</f>
        <v>750.41365788000007</v>
      </c>
      <c r="N22" s="35">
        <f>SUMIFS(СВЦЭМ!$D$33:$D$776,СВЦЭМ!$A$33:$A$776,$A22,СВЦЭМ!$B$33:$B$776,N$11)+'СЕТ СН'!$F$11+СВЦЭМ!$D$10+'СЕТ СН'!$F$6-'СЕТ СН'!$F$23</f>
        <v>762.72256663000007</v>
      </c>
      <c r="O22" s="35">
        <f>SUMIFS(СВЦЭМ!$D$33:$D$776,СВЦЭМ!$A$33:$A$776,$A22,СВЦЭМ!$B$33:$B$776,O$11)+'СЕТ СН'!$F$11+СВЦЭМ!$D$10+'СЕТ СН'!$F$6-'СЕТ СН'!$F$23</f>
        <v>768.49400692000006</v>
      </c>
      <c r="P22" s="35">
        <f>SUMIFS(СВЦЭМ!$D$33:$D$776,СВЦЭМ!$A$33:$A$776,$A22,СВЦЭМ!$B$33:$B$776,P$11)+'СЕТ СН'!$F$11+СВЦЭМ!$D$10+'СЕТ СН'!$F$6-'СЕТ СН'!$F$23</f>
        <v>776.02675259</v>
      </c>
      <c r="Q22" s="35">
        <f>SUMIFS(СВЦЭМ!$D$33:$D$776,СВЦЭМ!$A$33:$A$776,$A22,СВЦЭМ!$B$33:$B$776,Q$11)+'СЕТ СН'!$F$11+СВЦЭМ!$D$10+'СЕТ СН'!$F$6-'СЕТ СН'!$F$23</f>
        <v>781.56329031000007</v>
      </c>
      <c r="R22" s="35">
        <f>SUMIFS(СВЦЭМ!$D$33:$D$776,СВЦЭМ!$A$33:$A$776,$A22,СВЦЭМ!$B$33:$B$776,R$11)+'СЕТ СН'!$F$11+СВЦЭМ!$D$10+'СЕТ СН'!$F$6-'СЕТ СН'!$F$23</f>
        <v>777.70114533000003</v>
      </c>
      <c r="S22" s="35">
        <f>SUMIFS(СВЦЭМ!$D$33:$D$776,СВЦЭМ!$A$33:$A$776,$A22,СВЦЭМ!$B$33:$B$776,S$11)+'СЕТ СН'!$F$11+СВЦЭМ!$D$10+'СЕТ СН'!$F$6-'СЕТ СН'!$F$23</f>
        <v>779.62792984000009</v>
      </c>
      <c r="T22" s="35">
        <f>SUMIFS(СВЦЭМ!$D$33:$D$776,СВЦЭМ!$A$33:$A$776,$A22,СВЦЭМ!$B$33:$B$776,T$11)+'СЕТ СН'!$F$11+СВЦЭМ!$D$10+'СЕТ СН'!$F$6-'СЕТ СН'!$F$23</f>
        <v>768.81912399999999</v>
      </c>
      <c r="U22" s="35">
        <f>SUMIFS(СВЦЭМ!$D$33:$D$776,СВЦЭМ!$A$33:$A$776,$A22,СВЦЭМ!$B$33:$B$776,U$11)+'СЕТ СН'!$F$11+СВЦЭМ!$D$10+'СЕТ СН'!$F$6-'СЕТ СН'!$F$23</f>
        <v>755.25631802000009</v>
      </c>
      <c r="V22" s="35">
        <f>SUMIFS(СВЦЭМ!$D$33:$D$776,СВЦЭМ!$A$33:$A$776,$A22,СВЦЭМ!$B$33:$B$776,V$11)+'СЕТ СН'!$F$11+СВЦЭМ!$D$10+'СЕТ СН'!$F$6-'СЕТ СН'!$F$23</f>
        <v>745.8271024500001</v>
      </c>
      <c r="W22" s="35">
        <f>SUMIFS(СВЦЭМ!$D$33:$D$776,СВЦЭМ!$A$33:$A$776,$A22,СВЦЭМ!$B$33:$B$776,W$11)+'СЕТ СН'!$F$11+СВЦЭМ!$D$10+'СЕТ СН'!$F$6-'СЕТ СН'!$F$23</f>
        <v>757.88626791000002</v>
      </c>
      <c r="X22" s="35">
        <f>SUMIFS(СВЦЭМ!$D$33:$D$776,СВЦЭМ!$A$33:$A$776,$A22,СВЦЭМ!$B$33:$B$776,X$11)+'СЕТ СН'!$F$11+СВЦЭМ!$D$10+'СЕТ СН'!$F$6-'СЕТ СН'!$F$23</f>
        <v>779.70186936000005</v>
      </c>
      <c r="Y22" s="35">
        <f>SUMIFS(СВЦЭМ!$D$33:$D$776,СВЦЭМ!$A$33:$A$776,$A22,СВЦЭМ!$B$33:$B$776,Y$11)+'СЕТ СН'!$F$11+СВЦЭМ!$D$10+'СЕТ СН'!$F$6-'СЕТ СН'!$F$23</f>
        <v>857.56647327000007</v>
      </c>
    </row>
    <row r="23" spans="1:25" ht="15.75" x14ac:dyDescent="0.2">
      <c r="A23" s="34">
        <f t="shared" si="0"/>
        <v>43597</v>
      </c>
      <c r="B23" s="35">
        <f>SUMIFS(СВЦЭМ!$D$33:$D$776,СВЦЭМ!$A$33:$A$776,$A23,СВЦЭМ!$B$33:$B$776,B$11)+'СЕТ СН'!$F$11+СВЦЭМ!$D$10+'СЕТ СН'!$F$6-'СЕТ СН'!$F$23</f>
        <v>942.08947883000008</v>
      </c>
      <c r="C23" s="35">
        <f>SUMIFS(СВЦЭМ!$D$33:$D$776,СВЦЭМ!$A$33:$A$776,$A23,СВЦЭМ!$B$33:$B$776,C$11)+'СЕТ СН'!$F$11+СВЦЭМ!$D$10+'СЕТ СН'!$F$6-'СЕТ СН'!$F$23</f>
        <v>1039.0306990700001</v>
      </c>
      <c r="D23" s="35">
        <f>SUMIFS(СВЦЭМ!$D$33:$D$776,СВЦЭМ!$A$33:$A$776,$A23,СВЦЭМ!$B$33:$B$776,D$11)+'СЕТ СН'!$F$11+СВЦЭМ!$D$10+'СЕТ СН'!$F$6-'СЕТ СН'!$F$23</f>
        <v>1123.8523774499999</v>
      </c>
      <c r="E23" s="35">
        <f>SUMIFS(СВЦЭМ!$D$33:$D$776,СВЦЭМ!$A$33:$A$776,$A23,СВЦЭМ!$B$33:$B$776,E$11)+'СЕТ СН'!$F$11+СВЦЭМ!$D$10+'СЕТ СН'!$F$6-'СЕТ СН'!$F$23</f>
        <v>1118.4244491299999</v>
      </c>
      <c r="F23" s="35">
        <f>SUMIFS(СВЦЭМ!$D$33:$D$776,СВЦЭМ!$A$33:$A$776,$A23,СВЦЭМ!$B$33:$B$776,F$11)+'СЕТ СН'!$F$11+СВЦЭМ!$D$10+'СЕТ СН'!$F$6-'СЕТ СН'!$F$23</f>
        <v>1123.2596997999999</v>
      </c>
      <c r="G23" s="35">
        <f>SUMIFS(СВЦЭМ!$D$33:$D$776,СВЦЭМ!$A$33:$A$776,$A23,СВЦЭМ!$B$33:$B$776,G$11)+'СЕТ СН'!$F$11+СВЦЭМ!$D$10+'СЕТ СН'!$F$6-'СЕТ СН'!$F$23</f>
        <v>1140.1460376599998</v>
      </c>
      <c r="H23" s="35">
        <f>SUMIFS(СВЦЭМ!$D$33:$D$776,СВЦЭМ!$A$33:$A$776,$A23,СВЦЭМ!$B$33:$B$776,H$11)+'СЕТ СН'!$F$11+СВЦЭМ!$D$10+'СЕТ СН'!$F$6-'СЕТ СН'!$F$23</f>
        <v>1079.04151714</v>
      </c>
      <c r="I23" s="35">
        <f>SUMIFS(СВЦЭМ!$D$33:$D$776,СВЦЭМ!$A$33:$A$776,$A23,СВЦЭМ!$B$33:$B$776,I$11)+'СЕТ СН'!$F$11+СВЦЭМ!$D$10+'СЕТ СН'!$F$6-'СЕТ СН'!$F$23</f>
        <v>985.88750041000003</v>
      </c>
      <c r="J23" s="35">
        <f>SUMIFS(СВЦЭМ!$D$33:$D$776,СВЦЭМ!$A$33:$A$776,$A23,СВЦЭМ!$B$33:$B$776,J$11)+'СЕТ СН'!$F$11+СВЦЭМ!$D$10+'СЕТ СН'!$F$6-'СЕТ СН'!$F$23</f>
        <v>894.96147241000006</v>
      </c>
      <c r="K23" s="35">
        <f>SUMIFS(СВЦЭМ!$D$33:$D$776,СВЦЭМ!$A$33:$A$776,$A23,СВЦЭМ!$B$33:$B$776,K$11)+'СЕТ СН'!$F$11+СВЦЭМ!$D$10+'СЕТ СН'!$F$6-'СЕТ СН'!$F$23</f>
        <v>800.99889866000001</v>
      </c>
      <c r="L23" s="35">
        <f>SUMIFS(СВЦЭМ!$D$33:$D$776,СВЦЭМ!$A$33:$A$776,$A23,СВЦЭМ!$B$33:$B$776,L$11)+'СЕТ СН'!$F$11+СВЦЭМ!$D$10+'СЕТ СН'!$F$6-'СЕТ СН'!$F$23</f>
        <v>753.47927150999999</v>
      </c>
      <c r="M23" s="35">
        <f>SUMIFS(СВЦЭМ!$D$33:$D$776,СВЦЭМ!$A$33:$A$776,$A23,СВЦЭМ!$B$33:$B$776,M$11)+'СЕТ СН'!$F$11+СВЦЭМ!$D$10+'СЕТ СН'!$F$6-'СЕТ СН'!$F$23</f>
        <v>737.57736005000004</v>
      </c>
      <c r="N23" s="35">
        <f>SUMIFS(СВЦЭМ!$D$33:$D$776,СВЦЭМ!$A$33:$A$776,$A23,СВЦЭМ!$B$33:$B$776,N$11)+'СЕТ СН'!$F$11+СВЦЭМ!$D$10+'СЕТ СН'!$F$6-'СЕТ СН'!$F$23</f>
        <v>744.40396169000007</v>
      </c>
      <c r="O23" s="35">
        <f>SUMIFS(СВЦЭМ!$D$33:$D$776,СВЦЭМ!$A$33:$A$776,$A23,СВЦЭМ!$B$33:$B$776,O$11)+'СЕТ СН'!$F$11+СВЦЭМ!$D$10+'СЕТ СН'!$F$6-'СЕТ СН'!$F$23</f>
        <v>750.44369707999999</v>
      </c>
      <c r="P23" s="35">
        <f>SUMIFS(СВЦЭМ!$D$33:$D$776,СВЦЭМ!$A$33:$A$776,$A23,СВЦЭМ!$B$33:$B$776,P$11)+'СЕТ СН'!$F$11+СВЦЭМ!$D$10+'СЕТ СН'!$F$6-'СЕТ СН'!$F$23</f>
        <v>761.1384695700001</v>
      </c>
      <c r="Q23" s="35">
        <f>SUMIFS(СВЦЭМ!$D$33:$D$776,СВЦЭМ!$A$33:$A$776,$A23,СВЦЭМ!$B$33:$B$776,Q$11)+'СЕТ СН'!$F$11+СВЦЭМ!$D$10+'СЕТ СН'!$F$6-'СЕТ СН'!$F$23</f>
        <v>775.99028112000008</v>
      </c>
      <c r="R23" s="35">
        <f>SUMIFS(СВЦЭМ!$D$33:$D$776,СВЦЭМ!$A$33:$A$776,$A23,СВЦЭМ!$B$33:$B$776,R$11)+'СЕТ СН'!$F$11+СВЦЭМ!$D$10+'СЕТ СН'!$F$6-'СЕТ СН'!$F$23</f>
        <v>774.24702267000009</v>
      </c>
      <c r="S23" s="35">
        <f>SUMIFS(СВЦЭМ!$D$33:$D$776,СВЦЭМ!$A$33:$A$776,$A23,СВЦЭМ!$B$33:$B$776,S$11)+'СЕТ СН'!$F$11+СВЦЭМ!$D$10+'СЕТ СН'!$F$6-'СЕТ СН'!$F$23</f>
        <v>765.50282270000002</v>
      </c>
      <c r="T23" s="35">
        <f>SUMIFS(СВЦЭМ!$D$33:$D$776,СВЦЭМ!$A$33:$A$776,$A23,СВЦЭМ!$B$33:$B$776,T$11)+'СЕТ СН'!$F$11+СВЦЭМ!$D$10+'СЕТ СН'!$F$6-'СЕТ СН'!$F$23</f>
        <v>749.45302692000007</v>
      </c>
      <c r="U23" s="35">
        <f>SUMIFS(СВЦЭМ!$D$33:$D$776,СВЦЭМ!$A$33:$A$776,$A23,СВЦЭМ!$B$33:$B$776,U$11)+'СЕТ СН'!$F$11+СВЦЭМ!$D$10+'СЕТ СН'!$F$6-'СЕТ СН'!$F$23</f>
        <v>725.97282218000009</v>
      </c>
      <c r="V23" s="35">
        <f>SUMIFS(СВЦЭМ!$D$33:$D$776,СВЦЭМ!$A$33:$A$776,$A23,СВЦЭМ!$B$33:$B$776,V$11)+'СЕТ СН'!$F$11+СВЦЭМ!$D$10+'СЕТ СН'!$F$6-'СЕТ СН'!$F$23</f>
        <v>701.73651858000005</v>
      </c>
      <c r="W23" s="35">
        <f>SUMIFS(СВЦЭМ!$D$33:$D$776,СВЦЭМ!$A$33:$A$776,$A23,СВЦЭМ!$B$33:$B$776,W$11)+'СЕТ СН'!$F$11+СВЦЭМ!$D$10+'СЕТ СН'!$F$6-'СЕТ СН'!$F$23</f>
        <v>704.48055799000008</v>
      </c>
      <c r="X23" s="35">
        <f>SUMIFS(СВЦЭМ!$D$33:$D$776,СВЦЭМ!$A$33:$A$776,$A23,СВЦЭМ!$B$33:$B$776,X$11)+'СЕТ СН'!$F$11+СВЦЭМ!$D$10+'СЕТ СН'!$F$6-'СЕТ СН'!$F$23</f>
        <v>739.18545687000005</v>
      </c>
      <c r="Y23" s="35">
        <f>SUMIFS(СВЦЭМ!$D$33:$D$776,СВЦЭМ!$A$33:$A$776,$A23,СВЦЭМ!$B$33:$B$776,Y$11)+'СЕТ СН'!$F$11+СВЦЭМ!$D$10+'СЕТ СН'!$F$6-'СЕТ СН'!$F$23</f>
        <v>816.36542110000005</v>
      </c>
    </row>
    <row r="24" spans="1:25" ht="15.75" x14ac:dyDescent="0.2">
      <c r="A24" s="34">
        <f t="shared" si="0"/>
        <v>43598</v>
      </c>
      <c r="B24" s="35">
        <f>SUMIFS(СВЦЭМ!$D$33:$D$776,СВЦЭМ!$A$33:$A$776,$A24,СВЦЭМ!$B$33:$B$776,B$11)+'СЕТ СН'!$F$11+СВЦЭМ!$D$10+'СЕТ СН'!$F$6-'СЕТ СН'!$F$23</f>
        <v>842.75408543000003</v>
      </c>
      <c r="C24" s="35">
        <f>SUMIFS(СВЦЭМ!$D$33:$D$776,СВЦЭМ!$A$33:$A$776,$A24,СВЦЭМ!$B$33:$B$776,C$11)+'СЕТ СН'!$F$11+СВЦЭМ!$D$10+'СЕТ СН'!$F$6-'СЕТ СН'!$F$23</f>
        <v>941.02712603000009</v>
      </c>
      <c r="D24" s="35">
        <f>SUMIFS(СВЦЭМ!$D$33:$D$776,СВЦЭМ!$A$33:$A$776,$A24,СВЦЭМ!$B$33:$B$776,D$11)+'СЕТ СН'!$F$11+СВЦЭМ!$D$10+'СЕТ СН'!$F$6-'СЕТ СН'!$F$23</f>
        <v>1042.6069155600001</v>
      </c>
      <c r="E24" s="35">
        <f>SUMIFS(СВЦЭМ!$D$33:$D$776,СВЦЭМ!$A$33:$A$776,$A24,СВЦЭМ!$B$33:$B$776,E$11)+'СЕТ СН'!$F$11+СВЦЭМ!$D$10+'СЕТ СН'!$F$6-'СЕТ СН'!$F$23</f>
        <v>1055.02820481</v>
      </c>
      <c r="F24" s="35">
        <f>SUMIFS(СВЦЭМ!$D$33:$D$776,СВЦЭМ!$A$33:$A$776,$A24,СВЦЭМ!$B$33:$B$776,F$11)+'СЕТ СН'!$F$11+СВЦЭМ!$D$10+'СЕТ СН'!$F$6-'СЕТ СН'!$F$23</f>
        <v>1065.55130418</v>
      </c>
      <c r="G24" s="35">
        <f>SUMIFS(СВЦЭМ!$D$33:$D$776,СВЦЭМ!$A$33:$A$776,$A24,СВЦЭМ!$B$33:$B$776,G$11)+'СЕТ СН'!$F$11+СВЦЭМ!$D$10+'СЕТ СН'!$F$6-'СЕТ СН'!$F$23</f>
        <v>1062.5294699000001</v>
      </c>
      <c r="H24" s="35">
        <f>SUMIFS(СВЦЭМ!$D$33:$D$776,СВЦЭМ!$A$33:$A$776,$A24,СВЦЭМ!$B$33:$B$776,H$11)+'СЕТ СН'!$F$11+СВЦЭМ!$D$10+'СЕТ СН'!$F$6-'СЕТ СН'!$F$23</f>
        <v>995.11159867000003</v>
      </c>
      <c r="I24" s="35">
        <f>SUMIFS(СВЦЭМ!$D$33:$D$776,СВЦЭМ!$A$33:$A$776,$A24,СВЦЭМ!$B$33:$B$776,I$11)+'СЕТ СН'!$F$11+СВЦЭМ!$D$10+'СЕТ СН'!$F$6-'СЕТ СН'!$F$23</f>
        <v>897.34777773000008</v>
      </c>
      <c r="J24" s="35">
        <f>SUMIFS(СВЦЭМ!$D$33:$D$776,СВЦЭМ!$A$33:$A$776,$A24,СВЦЭМ!$B$33:$B$776,J$11)+'СЕТ СН'!$F$11+СВЦЭМ!$D$10+'СЕТ СН'!$F$6-'СЕТ СН'!$F$23</f>
        <v>835.45498103</v>
      </c>
      <c r="K24" s="35">
        <f>SUMIFS(СВЦЭМ!$D$33:$D$776,СВЦЭМ!$A$33:$A$776,$A24,СВЦЭМ!$B$33:$B$776,K$11)+'СЕТ СН'!$F$11+СВЦЭМ!$D$10+'СЕТ СН'!$F$6-'СЕТ СН'!$F$23</f>
        <v>809.97475967000003</v>
      </c>
      <c r="L24" s="35">
        <f>SUMIFS(СВЦЭМ!$D$33:$D$776,СВЦЭМ!$A$33:$A$776,$A24,СВЦЭМ!$B$33:$B$776,L$11)+'СЕТ СН'!$F$11+СВЦЭМ!$D$10+'СЕТ СН'!$F$6-'СЕТ СН'!$F$23</f>
        <v>785.63684826000008</v>
      </c>
      <c r="M24" s="35">
        <f>SUMIFS(СВЦЭМ!$D$33:$D$776,СВЦЭМ!$A$33:$A$776,$A24,СВЦЭМ!$B$33:$B$776,M$11)+'СЕТ СН'!$F$11+СВЦЭМ!$D$10+'СЕТ СН'!$F$6-'СЕТ СН'!$F$23</f>
        <v>783.23659406000002</v>
      </c>
      <c r="N24" s="35">
        <f>SUMIFS(СВЦЭМ!$D$33:$D$776,СВЦЭМ!$A$33:$A$776,$A24,СВЦЭМ!$B$33:$B$776,N$11)+'СЕТ СН'!$F$11+СВЦЭМ!$D$10+'СЕТ СН'!$F$6-'СЕТ СН'!$F$23</f>
        <v>777.95426248000001</v>
      </c>
      <c r="O24" s="35">
        <f>SUMIFS(СВЦЭМ!$D$33:$D$776,СВЦЭМ!$A$33:$A$776,$A24,СВЦЭМ!$B$33:$B$776,O$11)+'СЕТ СН'!$F$11+СВЦЭМ!$D$10+'СЕТ СН'!$F$6-'СЕТ СН'!$F$23</f>
        <v>786.27943314000004</v>
      </c>
      <c r="P24" s="35">
        <f>SUMIFS(СВЦЭМ!$D$33:$D$776,СВЦЭМ!$A$33:$A$776,$A24,СВЦЭМ!$B$33:$B$776,P$11)+'СЕТ СН'!$F$11+СВЦЭМ!$D$10+'СЕТ СН'!$F$6-'СЕТ СН'!$F$23</f>
        <v>795.40084246000004</v>
      </c>
      <c r="Q24" s="35">
        <f>SUMIFS(СВЦЭМ!$D$33:$D$776,СВЦЭМ!$A$33:$A$776,$A24,СВЦЭМ!$B$33:$B$776,Q$11)+'СЕТ СН'!$F$11+СВЦЭМ!$D$10+'СЕТ СН'!$F$6-'СЕТ СН'!$F$23</f>
        <v>790.21279144000005</v>
      </c>
      <c r="R24" s="35">
        <f>SUMIFS(СВЦЭМ!$D$33:$D$776,СВЦЭМ!$A$33:$A$776,$A24,СВЦЭМ!$B$33:$B$776,R$11)+'СЕТ СН'!$F$11+СВЦЭМ!$D$10+'СЕТ СН'!$F$6-'СЕТ СН'!$F$23</f>
        <v>797.7179228</v>
      </c>
      <c r="S24" s="35">
        <f>SUMIFS(СВЦЭМ!$D$33:$D$776,СВЦЭМ!$A$33:$A$776,$A24,СВЦЭМ!$B$33:$B$776,S$11)+'СЕТ СН'!$F$11+СВЦЭМ!$D$10+'СЕТ СН'!$F$6-'СЕТ СН'!$F$23</f>
        <v>799.97688512000002</v>
      </c>
      <c r="T24" s="35">
        <f>SUMIFS(СВЦЭМ!$D$33:$D$776,СВЦЭМ!$A$33:$A$776,$A24,СВЦЭМ!$B$33:$B$776,T$11)+'СЕТ СН'!$F$11+СВЦЭМ!$D$10+'СЕТ СН'!$F$6-'СЕТ СН'!$F$23</f>
        <v>789.53160163000007</v>
      </c>
      <c r="U24" s="35">
        <f>SUMIFS(СВЦЭМ!$D$33:$D$776,СВЦЭМ!$A$33:$A$776,$A24,СВЦЭМ!$B$33:$B$776,U$11)+'СЕТ СН'!$F$11+СВЦЭМ!$D$10+'СЕТ СН'!$F$6-'СЕТ СН'!$F$23</f>
        <v>789.92127946000005</v>
      </c>
      <c r="V24" s="35">
        <f>SUMIFS(СВЦЭМ!$D$33:$D$776,СВЦЭМ!$A$33:$A$776,$A24,СВЦЭМ!$B$33:$B$776,V$11)+'СЕТ СН'!$F$11+СВЦЭМ!$D$10+'СЕТ СН'!$F$6-'СЕТ СН'!$F$23</f>
        <v>793.03693600000008</v>
      </c>
      <c r="W24" s="35">
        <f>SUMIFS(СВЦЭМ!$D$33:$D$776,СВЦЭМ!$A$33:$A$776,$A24,СВЦЭМ!$B$33:$B$776,W$11)+'СЕТ СН'!$F$11+СВЦЭМ!$D$10+'СЕТ СН'!$F$6-'СЕТ СН'!$F$23</f>
        <v>774.15576816999999</v>
      </c>
      <c r="X24" s="35">
        <f>SUMIFS(СВЦЭМ!$D$33:$D$776,СВЦЭМ!$A$33:$A$776,$A24,СВЦЭМ!$B$33:$B$776,X$11)+'СЕТ СН'!$F$11+СВЦЭМ!$D$10+'СЕТ СН'!$F$6-'СЕТ СН'!$F$23</f>
        <v>810.97025464000001</v>
      </c>
      <c r="Y24" s="35">
        <f>SUMIFS(СВЦЭМ!$D$33:$D$776,СВЦЭМ!$A$33:$A$776,$A24,СВЦЭМ!$B$33:$B$776,Y$11)+'СЕТ СН'!$F$11+СВЦЭМ!$D$10+'СЕТ СН'!$F$6-'СЕТ СН'!$F$23</f>
        <v>870.04642713999999</v>
      </c>
    </row>
    <row r="25" spans="1:25" ht="15.75" x14ac:dyDescent="0.2">
      <c r="A25" s="34">
        <f t="shared" si="0"/>
        <v>43599</v>
      </c>
      <c r="B25" s="35">
        <f>SUMIFS(СВЦЭМ!$D$33:$D$776,СВЦЭМ!$A$33:$A$776,$A25,СВЦЭМ!$B$33:$B$776,B$11)+'СЕТ СН'!$F$11+СВЦЭМ!$D$10+'СЕТ СН'!$F$6-'СЕТ СН'!$F$23</f>
        <v>959.43973091000009</v>
      </c>
      <c r="C25" s="35">
        <f>SUMIFS(СВЦЭМ!$D$33:$D$776,СВЦЭМ!$A$33:$A$776,$A25,СВЦЭМ!$B$33:$B$776,C$11)+'СЕТ СН'!$F$11+СВЦЭМ!$D$10+'СЕТ СН'!$F$6-'СЕТ СН'!$F$23</f>
        <v>1072.1519042899999</v>
      </c>
      <c r="D25" s="35">
        <f>SUMIFS(СВЦЭМ!$D$33:$D$776,СВЦЭМ!$A$33:$A$776,$A25,СВЦЭМ!$B$33:$B$776,D$11)+'СЕТ СН'!$F$11+СВЦЭМ!$D$10+'СЕТ СН'!$F$6-'СЕТ СН'!$F$23</f>
        <v>1167.22869545</v>
      </c>
      <c r="E25" s="35">
        <f>SUMIFS(СВЦЭМ!$D$33:$D$776,СВЦЭМ!$A$33:$A$776,$A25,СВЦЭМ!$B$33:$B$776,E$11)+'СЕТ СН'!$F$11+СВЦЭМ!$D$10+'СЕТ СН'!$F$6-'СЕТ СН'!$F$23</f>
        <v>1172.9125351599998</v>
      </c>
      <c r="F25" s="35">
        <f>SUMIFS(СВЦЭМ!$D$33:$D$776,СВЦЭМ!$A$33:$A$776,$A25,СВЦЭМ!$B$33:$B$776,F$11)+'СЕТ СН'!$F$11+СВЦЭМ!$D$10+'СЕТ СН'!$F$6-'СЕТ СН'!$F$23</f>
        <v>1172.9479971599999</v>
      </c>
      <c r="G25" s="35">
        <f>SUMIFS(СВЦЭМ!$D$33:$D$776,СВЦЭМ!$A$33:$A$776,$A25,СВЦЭМ!$B$33:$B$776,G$11)+'СЕТ СН'!$F$11+СВЦЭМ!$D$10+'СЕТ СН'!$F$6-'СЕТ СН'!$F$23</f>
        <v>1150.50214633</v>
      </c>
      <c r="H25" s="35">
        <f>SUMIFS(СВЦЭМ!$D$33:$D$776,СВЦЭМ!$A$33:$A$776,$A25,СВЦЭМ!$B$33:$B$776,H$11)+'СЕТ СН'!$F$11+СВЦЭМ!$D$10+'СЕТ СН'!$F$6-'СЕТ СН'!$F$23</f>
        <v>1030.2965227899999</v>
      </c>
      <c r="I25" s="35">
        <f>SUMIFS(СВЦЭМ!$D$33:$D$776,СВЦЭМ!$A$33:$A$776,$A25,СВЦЭМ!$B$33:$B$776,I$11)+'СЕТ СН'!$F$11+СВЦЭМ!$D$10+'СЕТ СН'!$F$6-'СЕТ СН'!$F$23</f>
        <v>907.51573351000002</v>
      </c>
      <c r="J25" s="35">
        <f>SUMIFS(СВЦЭМ!$D$33:$D$776,СВЦЭМ!$A$33:$A$776,$A25,СВЦЭМ!$B$33:$B$776,J$11)+'СЕТ СН'!$F$11+СВЦЭМ!$D$10+'СЕТ СН'!$F$6-'СЕТ СН'!$F$23</f>
        <v>846.2667664600001</v>
      </c>
      <c r="K25" s="35">
        <f>SUMIFS(СВЦЭМ!$D$33:$D$776,СВЦЭМ!$A$33:$A$776,$A25,СВЦЭМ!$B$33:$B$776,K$11)+'СЕТ СН'!$F$11+СВЦЭМ!$D$10+'СЕТ СН'!$F$6-'СЕТ СН'!$F$23</f>
        <v>783.36254508000002</v>
      </c>
      <c r="L25" s="35">
        <f>SUMIFS(СВЦЭМ!$D$33:$D$776,СВЦЭМ!$A$33:$A$776,$A25,СВЦЭМ!$B$33:$B$776,L$11)+'СЕТ СН'!$F$11+СВЦЭМ!$D$10+'СЕТ СН'!$F$6-'СЕТ СН'!$F$23</f>
        <v>766.86122489000002</v>
      </c>
      <c r="M25" s="35">
        <f>SUMIFS(СВЦЭМ!$D$33:$D$776,СВЦЭМ!$A$33:$A$776,$A25,СВЦЭМ!$B$33:$B$776,M$11)+'СЕТ СН'!$F$11+СВЦЭМ!$D$10+'СЕТ СН'!$F$6-'СЕТ СН'!$F$23</f>
        <v>762.30636316000005</v>
      </c>
      <c r="N25" s="35">
        <f>SUMIFS(СВЦЭМ!$D$33:$D$776,СВЦЭМ!$A$33:$A$776,$A25,СВЦЭМ!$B$33:$B$776,N$11)+'СЕТ СН'!$F$11+СВЦЭМ!$D$10+'СЕТ СН'!$F$6-'СЕТ СН'!$F$23</f>
        <v>767.72072647000005</v>
      </c>
      <c r="O25" s="35">
        <f>SUMIFS(СВЦЭМ!$D$33:$D$776,СВЦЭМ!$A$33:$A$776,$A25,СВЦЭМ!$B$33:$B$776,O$11)+'СЕТ СН'!$F$11+СВЦЭМ!$D$10+'СЕТ СН'!$F$6-'СЕТ СН'!$F$23</f>
        <v>775.75524940000003</v>
      </c>
      <c r="P25" s="35">
        <f>SUMIFS(СВЦЭМ!$D$33:$D$776,СВЦЭМ!$A$33:$A$776,$A25,СВЦЭМ!$B$33:$B$776,P$11)+'СЕТ СН'!$F$11+СВЦЭМ!$D$10+'СЕТ СН'!$F$6-'СЕТ СН'!$F$23</f>
        <v>786.99787968999999</v>
      </c>
      <c r="Q25" s="35">
        <f>SUMIFS(СВЦЭМ!$D$33:$D$776,СВЦЭМ!$A$33:$A$776,$A25,СВЦЭМ!$B$33:$B$776,Q$11)+'СЕТ СН'!$F$11+СВЦЭМ!$D$10+'СЕТ СН'!$F$6-'СЕТ СН'!$F$23</f>
        <v>789.28255150000007</v>
      </c>
      <c r="R25" s="35">
        <f>SUMIFS(СВЦЭМ!$D$33:$D$776,СВЦЭМ!$A$33:$A$776,$A25,СВЦЭМ!$B$33:$B$776,R$11)+'СЕТ СН'!$F$11+СВЦЭМ!$D$10+'СЕТ СН'!$F$6-'СЕТ СН'!$F$23</f>
        <v>783.13140899000007</v>
      </c>
      <c r="S25" s="35">
        <f>SUMIFS(СВЦЭМ!$D$33:$D$776,СВЦЭМ!$A$33:$A$776,$A25,СВЦЭМ!$B$33:$B$776,S$11)+'СЕТ СН'!$F$11+СВЦЭМ!$D$10+'СЕТ СН'!$F$6-'СЕТ СН'!$F$23</f>
        <v>784.46740315</v>
      </c>
      <c r="T25" s="35">
        <f>SUMIFS(СВЦЭМ!$D$33:$D$776,СВЦЭМ!$A$33:$A$776,$A25,СВЦЭМ!$B$33:$B$776,T$11)+'СЕТ СН'!$F$11+СВЦЭМ!$D$10+'СЕТ СН'!$F$6-'СЕТ СН'!$F$23</f>
        <v>780.64699003999999</v>
      </c>
      <c r="U25" s="35">
        <f>SUMIFS(СВЦЭМ!$D$33:$D$776,СВЦЭМ!$A$33:$A$776,$A25,СВЦЭМ!$B$33:$B$776,U$11)+'СЕТ СН'!$F$11+СВЦЭМ!$D$10+'СЕТ СН'!$F$6-'СЕТ СН'!$F$23</f>
        <v>759.55741808000005</v>
      </c>
      <c r="V25" s="35">
        <f>SUMIFS(СВЦЭМ!$D$33:$D$776,СВЦЭМ!$A$33:$A$776,$A25,СВЦЭМ!$B$33:$B$776,V$11)+'СЕТ СН'!$F$11+СВЦЭМ!$D$10+'СЕТ СН'!$F$6-'СЕТ СН'!$F$23</f>
        <v>748.47332304000008</v>
      </c>
      <c r="W25" s="35">
        <f>SUMIFS(СВЦЭМ!$D$33:$D$776,СВЦЭМ!$A$33:$A$776,$A25,СВЦЭМ!$B$33:$B$776,W$11)+'СЕТ СН'!$F$11+СВЦЭМ!$D$10+'СЕТ СН'!$F$6-'СЕТ СН'!$F$23</f>
        <v>762.56343420000007</v>
      </c>
      <c r="X25" s="35">
        <f>SUMIFS(СВЦЭМ!$D$33:$D$776,СВЦЭМ!$A$33:$A$776,$A25,СВЦЭМ!$B$33:$B$776,X$11)+'СЕТ СН'!$F$11+СВЦЭМ!$D$10+'СЕТ СН'!$F$6-'СЕТ СН'!$F$23</f>
        <v>741.77445489000002</v>
      </c>
      <c r="Y25" s="35">
        <f>SUMIFS(СВЦЭМ!$D$33:$D$776,СВЦЭМ!$A$33:$A$776,$A25,СВЦЭМ!$B$33:$B$776,Y$11)+'СЕТ СН'!$F$11+СВЦЭМ!$D$10+'СЕТ СН'!$F$6-'СЕТ СН'!$F$23</f>
        <v>812.27351191000002</v>
      </c>
    </row>
    <row r="26" spans="1:25" ht="15.75" x14ac:dyDescent="0.2">
      <c r="A26" s="34">
        <f t="shared" si="0"/>
        <v>43600</v>
      </c>
      <c r="B26" s="35">
        <f>SUMIFS(СВЦЭМ!$D$33:$D$776,СВЦЭМ!$A$33:$A$776,$A26,СВЦЭМ!$B$33:$B$776,B$11)+'СЕТ СН'!$F$11+СВЦЭМ!$D$10+'СЕТ СН'!$F$6-'СЕТ СН'!$F$23</f>
        <v>891.04029350000008</v>
      </c>
      <c r="C26" s="35">
        <f>SUMIFS(СВЦЭМ!$D$33:$D$776,СВЦЭМ!$A$33:$A$776,$A26,СВЦЭМ!$B$33:$B$776,C$11)+'СЕТ СН'!$F$11+СВЦЭМ!$D$10+'СЕТ СН'!$F$6-'СЕТ СН'!$F$23</f>
        <v>971.29830863000007</v>
      </c>
      <c r="D26" s="35">
        <f>SUMIFS(СВЦЭМ!$D$33:$D$776,СВЦЭМ!$A$33:$A$776,$A26,СВЦЭМ!$B$33:$B$776,D$11)+'СЕТ СН'!$F$11+СВЦЭМ!$D$10+'СЕТ СН'!$F$6-'СЕТ СН'!$F$23</f>
        <v>1060.3869961999999</v>
      </c>
      <c r="E26" s="35">
        <f>SUMIFS(СВЦЭМ!$D$33:$D$776,СВЦЭМ!$A$33:$A$776,$A26,СВЦЭМ!$B$33:$B$776,E$11)+'СЕТ СН'!$F$11+СВЦЭМ!$D$10+'СЕТ СН'!$F$6-'СЕТ СН'!$F$23</f>
        <v>1072.5329377099999</v>
      </c>
      <c r="F26" s="35">
        <f>SUMIFS(СВЦЭМ!$D$33:$D$776,СВЦЭМ!$A$33:$A$776,$A26,СВЦЭМ!$B$33:$B$776,F$11)+'СЕТ СН'!$F$11+СВЦЭМ!$D$10+'СЕТ СН'!$F$6-'СЕТ СН'!$F$23</f>
        <v>1083.4531314599999</v>
      </c>
      <c r="G26" s="35">
        <f>SUMIFS(СВЦЭМ!$D$33:$D$776,СВЦЭМ!$A$33:$A$776,$A26,СВЦЭМ!$B$33:$B$776,G$11)+'СЕТ СН'!$F$11+СВЦЭМ!$D$10+'СЕТ СН'!$F$6-'СЕТ СН'!$F$23</f>
        <v>1073.0031256</v>
      </c>
      <c r="H26" s="35">
        <f>SUMIFS(СВЦЭМ!$D$33:$D$776,СВЦЭМ!$A$33:$A$776,$A26,СВЦЭМ!$B$33:$B$776,H$11)+'СЕТ СН'!$F$11+СВЦЭМ!$D$10+'СЕТ СН'!$F$6-'СЕТ СН'!$F$23</f>
        <v>976.89929871000004</v>
      </c>
      <c r="I26" s="35">
        <f>SUMIFS(СВЦЭМ!$D$33:$D$776,СВЦЭМ!$A$33:$A$776,$A26,СВЦЭМ!$B$33:$B$776,I$11)+'СЕТ СН'!$F$11+СВЦЭМ!$D$10+'СЕТ СН'!$F$6-'СЕТ СН'!$F$23</f>
        <v>886.35762659</v>
      </c>
      <c r="J26" s="35">
        <f>SUMIFS(СВЦЭМ!$D$33:$D$776,СВЦЭМ!$A$33:$A$776,$A26,СВЦЭМ!$B$33:$B$776,J$11)+'СЕТ СН'!$F$11+СВЦЭМ!$D$10+'СЕТ СН'!$F$6-'СЕТ СН'!$F$23</f>
        <v>827.26930738999999</v>
      </c>
      <c r="K26" s="35">
        <f>SUMIFS(СВЦЭМ!$D$33:$D$776,СВЦЭМ!$A$33:$A$776,$A26,СВЦЭМ!$B$33:$B$776,K$11)+'СЕТ СН'!$F$11+СВЦЭМ!$D$10+'СЕТ СН'!$F$6-'СЕТ СН'!$F$23</f>
        <v>773.71291630000007</v>
      </c>
      <c r="L26" s="35">
        <f>SUMIFS(СВЦЭМ!$D$33:$D$776,СВЦЭМ!$A$33:$A$776,$A26,СВЦЭМ!$B$33:$B$776,L$11)+'СЕТ СН'!$F$11+СВЦЭМ!$D$10+'СЕТ СН'!$F$6-'СЕТ СН'!$F$23</f>
        <v>757.21332057000006</v>
      </c>
      <c r="M26" s="35">
        <f>SUMIFS(СВЦЭМ!$D$33:$D$776,СВЦЭМ!$A$33:$A$776,$A26,СВЦЭМ!$B$33:$B$776,M$11)+'СЕТ СН'!$F$11+СВЦЭМ!$D$10+'СЕТ СН'!$F$6-'СЕТ СН'!$F$23</f>
        <v>767.97284697000009</v>
      </c>
      <c r="N26" s="35">
        <f>SUMIFS(СВЦЭМ!$D$33:$D$776,СВЦЭМ!$A$33:$A$776,$A26,СВЦЭМ!$B$33:$B$776,N$11)+'СЕТ СН'!$F$11+СВЦЭМ!$D$10+'СЕТ СН'!$F$6-'СЕТ СН'!$F$23</f>
        <v>763.02137414000003</v>
      </c>
      <c r="O26" s="35">
        <f>SUMIFS(СВЦЭМ!$D$33:$D$776,СВЦЭМ!$A$33:$A$776,$A26,СВЦЭМ!$B$33:$B$776,O$11)+'СЕТ СН'!$F$11+СВЦЭМ!$D$10+'СЕТ СН'!$F$6-'СЕТ СН'!$F$23</f>
        <v>776.05251695000004</v>
      </c>
      <c r="P26" s="35">
        <f>SUMIFS(СВЦЭМ!$D$33:$D$776,СВЦЭМ!$A$33:$A$776,$A26,СВЦЭМ!$B$33:$B$776,P$11)+'СЕТ СН'!$F$11+СВЦЭМ!$D$10+'СЕТ СН'!$F$6-'СЕТ СН'!$F$23</f>
        <v>781.62066141000003</v>
      </c>
      <c r="Q26" s="35">
        <f>SUMIFS(СВЦЭМ!$D$33:$D$776,СВЦЭМ!$A$33:$A$776,$A26,СВЦЭМ!$B$33:$B$776,Q$11)+'СЕТ СН'!$F$11+СВЦЭМ!$D$10+'СЕТ СН'!$F$6-'СЕТ СН'!$F$23</f>
        <v>778.28368886999999</v>
      </c>
      <c r="R26" s="35">
        <f>SUMIFS(СВЦЭМ!$D$33:$D$776,СВЦЭМ!$A$33:$A$776,$A26,СВЦЭМ!$B$33:$B$776,R$11)+'СЕТ СН'!$F$11+СВЦЭМ!$D$10+'СЕТ СН'!$F$6-'СЕТ СН'!$F$23</f>
        <v>780.90247128999999</v>
      </c>
      <c r="S26" s="35">
        <f>SUMIFS(СВЦЭМ!$D$33:$D$776,СВЦЭМ!$A$33:$A$776,$A26,СВЦЭМ!$B$33:$B$776,S$11)+'СЕТ СН'!$F$11+СВЦЭМ!$D$10+'СЕТ СН'!$F$6-'СЕТ СН'!$F$23</f>
        <v>800.50423086000001</v>
      </c>
      <c r="T26" s="35">
        <f>SUMIFS(СВЦЭМ!$D$33:$D$776,СВЦЭМ!$A$33:$A$776,$A26,СВЦЭМ!$B$33:$B$776,T$11)+'СЕТ СН'!$F$11+СВЦЭМ!$D$10+'СЕТ СН'!$F$6-'СЕТ СН'!$F$23</f>
        <v>799.07628135000004</v>
      </c>
      <c r="U26" s="35">
        <f>SUMIFS(СВЦЭМ!$D$33:$D$776,СВЦЭМ!$A$33:$A$776,$A26,СВЦЭМ!$B$33:$B$776,U$11)+'СЕТ СН'!$F$11+СВЦЭМ!$D$10+'СЕТ СН'!$F$6-'СЕТ СН'!$F$23</f>
        <v>789.09712591000005</v>
      </c>
      <c r="V26" s="35">
        <f>SUMIFS(СВЦЭМ!$D$33:$D$776,СВЦЭМ!$A$33:$A$776,$A26,СВЦЭМ!$B$33:$B$776,V$11)+'СЕТ СН'!$F$11+СВЦЭМ!$D$10+'СЕТ СН'!$F$6-'СЕТ СН'!$F$23</f>
        <v>777.08418700000004</v>
      </c>
      <c r="W26" s="35">
        <f>SUMIFS(СВЦЭМ!$D$33:$D$776,СВЦЭМ!$A$33:$A$776,$A26,СВЦЭМ!$B$33:$B$776,W$11)+'СЕТ СН'!$F$11+СВЦЭМ!$D$10+'СЕТ СН'!$F$6-'СЕТ СН'!$F$23</f>
        <v>778.85680104000005</v>
      </c>
      <c r="X26" s="35">
        <f>SUMIFS(СВЦЭМ!$D$33:$D$776,СВЦЭМ!$A$33:$A$776,$A26,СВЦЭМ!$B$33:$B$776,X$11)+'СЕТ СН'!$F$11+СВЦЭМ!$D$10+'СЕТ СН'!$F$6-'СЕТ СН'!$F$23</f>
        <v>782.77814799999999</v>
      </c>
      <c r="Y26" s="35">
        <f>SUMIFS(СВЦЭМ!$D$33:$D$776,СВЦЭМ!$A$33:$A$776,$A26,СВЦЭМ!$B$33:$B$776,Y$11)+'СЕТ СН'!$F$11+СВЦЭМ!$D$10+'СЕТ СН'!$F$6-'СЕТ СН'!$F$23</f>
        <v>861.40676007000002</v>
      </c>
    </row>
    <row r="27" spans="1:25" ht="15.75" x14ac:dyDescent="0.2">
      <c r="A27" s="34">
        <f t="shared" si="0"/>
        <v>43601</v>
      </c>
      <c r="B27" s="35">
        <f>SUMIFS(СВЦЭМ!$D$33:$D$776,СВЦЭМ!$A$33:$A$776,$A27,СВЦЭМ!$B$33:$B$776,B$11)+'СЕТ СН'!$F$11+СВЦЭМ!$D$10+'СЕТ СН'!$F$6-'СЕТ СН'!$F$23</f>
        <v>905.56802002000006</v>
      </c>
      <c r="C27" s="35">
        <f>SUMIFS(СВЦЭМ!$D$33:$D$776,СВЦЭМ!$A$33:$A$776,$A27,СВЦЭМ!$B$33:$B$776,C$11)+'СЕТ СН'!$F$11+СВЦЭМ!$D$10+'СЕТ СН'!$F$6-'СЕТ СН'!$F$23</f>
        <v>1021.14355763</v>
      </c>
      <c r="D27" s="35">
        <f>SUMIFS(СВЦЭМ!$D$33:$D$776,СВЦЭМ!$A$33:$A$776,$A27,СВЦЭМ!$B$33:$B$776,D$11)+'СЕТ СН'!$F$11+СВЦЭМ!$D$10+'СЕТ СН'!$F$6-'СЕТ СН'!$F$23</f>
        <v>1091.3158985499999</v>
      </c>
      <c r="E27" s="35">
        <f>SUMIFS(СВЦЭМ!$D$33:$D$776,СВЦЭМ!$A$33:$A$776,$A27,СВЦЭМ!$B$33:$B$776,E$11)+'СЕТ СН'!$F$11+СВЦЭМ!$D$10+'СЕТ СН'!$F$6-'СЕТ СН'!$F$23</f>
        <v>1108.81637131</v>
      </c>
      <c r="F27" s="35">
        <f>SUMIFS(СВЦЭМ!$D$33:$D$776,СВЦЭМ!$A$33:$A$776,$A27,СВЦЭМ!$B$33:$B$776,F$11)+'СЕТ СН'!$F$11+СВЦЭМ!$D$10+'СЕТ СН'!$F$6-'СЕТ СН'!$F$23</f>
        <v>1112.4269315399999</v>
      </c>
      <c r="G27" s="35">
        <f>SUMIFS(СВЦЭМ!$D$33:$D$776,СВЦЭМ!$A$33:$A$776,$A27,СВЦЭМ!$B$33:$B$776,G$11)+'СЕТ СН'!$F$11+СВЦЭМ!$D$10+'СЕТ СН'!$F$6-'СЕТ СН'!$F$23</f>
        <v>1092.8766731799999</v>
      </c>
      <c r="H27" s="35">
        <f>SUMIFS(СВЦЭМ!$D$33:$D$776,СВЦЭМ!$A$33:$A$776,$A27,СВЦЭМ!$B$33:$B$776,H$11)+'СЕТ СН'!$F$11+СВЦЭМ!$D$10+'СЕТ СН'!$F$6-'СЕТ СН'!$F$23</f>
        <v>1010.46289616</v>
      </c>
      <c r="I27" s="35">
        <f>SUMIFS(СВЦЭМ!$D$33:$D$776,СВЦЭМ!$A$33:$A$776,$A27,СВЦЭМ!$B$33:$B$776,I$11)+'СЕТ СН'!$F$11+СВЦЭМ!$D$10+'СЕТ СН'!$F$6-'СЕТ СН'!$F$23</f>
        <v>877.09804577</v>
      </c>
      <c r="J27" s="35">
        <f>SUMIFS(СВЦЭМ!$D$33:$D$776,СВЦЭМ!$A$33:$A$776,$A27,СВЦЭМ!$B$33:$B$776,J$11)+'СЕТ СН'!$F$11+СВЦЭМ!$D$10+'СЕТ СН'!$F$6-'СЕТ СН'!$F$23</f>
        <v>823.72252255000001</v>
      </c>
      <c r="K27" s="35">
        <f>SUMIFS(СВЦЭМ!$D$33:$D$776,СВЦЭМ!$A$33:$A$776,$A27,СВЦЭМ!$B$33:$B$776,K$11)+'СЕТ СН'!$F$11+СВЦЭМ!$D$10+'СЕТ СН'!$F$6-'СЕТ СН'!$F$23</f>
        <v>764.62712064000004</v>
      </c>
      <c r="L27" s="35">
        <f>SUMIFS(СВЦЭМ!$D$33:$D$776,СВЦЭМ!$A$33:$A$776,$A27,СВЦЭМ!$B$33:$B$776,L$11)+'СЕТ СН'!$F$11+СВЦЭМ!$D$10+'СЕТ СН'!$F$6-'СЕТ СН'!$F$23</f>
        <v>742.72283650000008</v>
      </c>
      <c r="M27" s="35">
        <f>SUMIFS(СВЦЭМ!$D$33:$D$776,СВЦЭМ!$A$33:$A$776,$A27,СВЦЭМ!$B$33:$B$776,M$11)+'СЕТ СН'!$F$11+СВЦЭМ!$D$10+'СЕТ СН'!$F$6-'СЕТ СН'!$F$23</f>
        <v>748.53498591000005</v>
      </c>
      <c r="N27" s="35">
        <f>SUMIFS(СВЦЭМ!$D$33:$D$776,СВЦЭМ!$A$33:$A$776,$A27,СВЦЭМ!$B$33:$B$776,N$11)+'СЕТ СН'!$F$11+СВЦЭМ!$D$10+'СЕТ СН'!$F$6-'СЕТ СН'!$F$23</f>
        <v>748.40936397000007</v>
      </c>
      <c r="O27" s="35">
        <f>SUMIFS(СВЦЭМ!$D$33:$D$776,СВЦЭМ!$A$33:$A$776,$A27,СВЦЭМ!$B$33:$B$776,O$11)+'СЕТ СН'!$F$11+СВЦЭМ!$D$10+'СЕТ СН'!$F$6-'СЕТ СН'!$F$23</f>
        <v>749.84719961000008</v>
      </c>
      <c r="P27" s="35">
        <f>SUMIFS(СВЦЭМ!$D$33:$D$776,СВЦЭМ!$A$33:$A$776,$A27,СВЦЭМ!$B$33:$B$776,P$11)+'СЕТ СН'!$F$11+СВЦЭМ!$D$10+'СЕТ СН'!$F$6-'СЕТ СН'!$F$23</f>
        <v>749.01129332000005</v>
      </c>
      <c r="Q27" s="35">
        <f>SUMIFS(СВЦЭМ!$D$33:$D$776,СВЦЭМ!$A$33:$A$776,$A27,СВЦЭМ!$B$33:$B$776,Q$11)+'СЕТ СН'!$F$11+СВЦЭМ!$D$10+'СЕТ СН'!$F$6-'СЕТ СН'!$F$23</f>
        <v>750.43314217</v>
      </c>
      <c r="R27" s="35">
        <f>SUMIFS(СВЦЭМ!$D$33:$D$776,СВЦЭМ!$A$33:$A$776,$A27,СВЦЭМ!$B$33:$B$776,R$11)+'СЕТ СН'!$F$11+СВЦЭМ!$D$10+'СЕТ СН'!$F$6-'СЕТ СН'!$F$23</f>
        <v>750.54711021000003</v>
      </c>
      <c r="S27" s="35">
        <f>SUMIFS(СВЦЭМ!$D$33:$D$776,СВЦЭМ!$A$33:$A$776,$A27,СВЦЭМ!$B$33:$B$776,S$11)+'СЕТ СН'!$F$11+СВЦЭМ!$D$10+'СЕТ СН'!$F$6-'СЕТ СН'!$F$23</f>
        <v>751.76189404000002</v>
      </c>
      <c r="T27" s="35">
        <f>SUMIFS(СВЦЭМ!$D$33:$D$776,СВЦЭМ!$A$33:$A$776,$A27,СВЦЭМ!$B$33:$B$776,T$11)+'СЕТ СН'!$F$11+СВЦЭМ!$D$10+'СЕТ СН'!$F$6-'СЕТ СН'!$F$23</f>
        <v>746.63852890999999</v>
      </c>
      <c r="U27" s="35">
        <f>SUMIFS(СВЦЭМ!$D$33:$D$776,СВЦЭМ!$A$33:$A$776,$A27,СВЦЭМ!$B$33:$B$776,U$11)+'СЕТ СН'!$F$11+СВЦЭМ!$D$10+'СЕТ СН'!$F$6-'СЕТ СН'!$F$23</f>
        <v>739.24080929000002</v>
      </c>
      <c r="V27" s="35">
        <f>SUMIFS(СВЦЭМ!$D$33:$D$776,СВЦЭМ!$A$33:$A$776,$A27,СВЦЭМ!$B$33:$B$776,V$11)+'СЕТ СН'!$F$11+СВЦЭМ!$D$10+'СЕТ СН'!$F$6-'СЕТ СН'!$F$23</f>
        <v>729.2735768</v>
      </c>
      <c r="W27" s="35">
        <f>SUMIFS(СВЦЭМ!$D$33:$D$776,СВЦЭМ!$A$33:$A$776,$A27,СВЦЭМ!$B$33:$B$776,W$11)+'СЕТ СН'!$F$11+СВЦЭМ!$D$10+'СЕТ СН'!$F$6-'СЕТ СН'!$F$23</f>
        <v>715.43778233</v>
      </c>
      <c r="X27" s="35">
        <f>SUMIFS(СВЦЭМ!$D$33:$D$776,СВЦЭМ!$A$33:$A$776,$A27,СВЦЭМ!$B$33:$B$776,X$11)+'СЕТ СН'!$F$11+СВЦЭМ!$D$10+'СЕТ СН'!$F$6-'СЕТ СН'!$F$23</f>
        <v>742.10384114999999</v>
      </c>
      <c r="Y27" s="35">
        <f>SUMIFS(СВЦЭМ!$D$33:$D$776,СВЦЭМ!$A$33:$A$776,$A27,СВЦЭМ!$B$33:$B$776,Y$11)+'СЕТ СН'!$F$11+СВЦЭМ!$D$10+'СЕТ СН'!$F$6-'СЕТ СН'!$F$23</f>
        <v>835.90664050000009</v>
      </c>
    </row>
    <row r="28" spans="1:25" ht="15.75" x14ac:dyDescent="0.2">
      <c r="A28" s="34">
        <f t="shared" si="0"/>
        <v>43602</v>
      </c>
      <c r="B28" s="35">
        <f>SUMIFS(СВЦЭМ!$D$33:$D$776,СВЦЭМ!$A$33:$A$776,$A28,СВЦЭМ!$B$33:$B$776,B$11)+'СЕТ СН'!$F$11+СВЦЭМ!$D$10+'СЕТ СН'!$F$6-'СЕТ СН'!$F$23</f>
        <v>952.04779504999999</v>
      </c>
      <c r="C28" s="35">
        <f>SUMIFS(СВЦЭМ!$D$33:$D$776,СВЦЭМ!$A$33:$A$776,$A28,СВЦЭМ!$B$33:$B$776,C$11)+'СЕТ СН'!$F$11+СВЦЭМ!$D$10+'СЕТ СН'!$F$6-'СЕТ СН'!$F$23</f>
        <v>1051.09140684</v>
      </c>
      <c r="D28" s="35">
        <f>SUMIFS(СВЦЭМ!$D$33:$D$776,СВЦЭМ!$A$33:$A$776,$A28,СВЦЭМ!$B$33:$B$776,D$11)+'СЕТ СН'!$F$11+СВЦЭМ!$D$10+'СЕТ СН'!$F$6-'СЕТ СН'!$F$23</f>
        <v>1120.4659489599999</v>
      </c>
      <c r="E28" s="35">
        <f>SUMIFS(СВЦЭМ!$D$33:$D$776,СВЦЭМ!$A$33:$A$776,$A28,СВЦЭМ!$B$33:$B$776,E$11)+'СЕТ СН'!$F$11+СВЦЭМ!$D$10+'СЕТ СН'!$F$6-'СЕТ СН'!$F$23</f>
        <v>1137.75696793</v>
      </c>
      <c r="F28" s="35">
        <f>SUMIFS(СВЦЭМ!$D$33:$D$776,СВЦЭМ!$A$33:$A$776,$A28,СВЦЭМ!$B$33:$B$776,F$11)+'СЕТ СН'!$F$11+СВЦЭМ!$D$10+'СЕТ СН'!$F$6-'СЕТ СН'!$F$23</f>
        <v>1140.8309000699999</v>
      </c>
      <c r="G28" s="35">
        <f>SUMIFS(СВЦЭМ!$D$33:$D$776,СВЦЭМ!$A$33:$A$776,$A28,СВЦЭМ!$B$33:$B$776,G$11)+'СЕТ СН'!$F$11+СВЦЭМ!$D$10+'СЕТ СН'!$F$6-'СЕТ СН'!$F$23</f>
        <v>1121.8950071699999</v>
      </c>
      <c r="H28" s="35">
        <f>SUMIFS(СВЦЭМ!$D$33:$D$776,СВЦЭМ!$A$33:$A$776,$A28,СВЦЭМ!$B$33:$B$776,H$11)+'СЕТ СН'!$F$11+СВЦЭМ!$D$10+'СЕТ СН'!$F$6-'СЕТ СН'!$F$23</f>
        <v>1041.07377167</v>
      </c>
      <c r="I28" s="35">
        <f>SUMIFS(СВЦЭМ!$D$33:$D$776,СВЦЭМ!$A$33:$A$776,$A28,СВЦЭМ!$B$33:$B$776,I$11)+'СЕТ СН'!$F$11+СВЦЭМ!$D$10+'СЕТ СН'!$F$6-'СЕТ СН'!$F$23</f>
        <v>912.10555506000003</v>
      </c>
      <c r="J28" s="35">
        <f>SUMIFS(СВЦЭМ!$D$33:$D$776,СВЦЭМ!$A$33:$A$776,$A28,СВЦЭМ!$B$33:$B$776,J$11)+'СЕТ СН'!$F$11+СВЦЭМ!$D$10+'СЕТ СН'!$F$6-'СЕТ СН'!$F$23</f>
        <v>815.87845074000006</v>
      </c>
      <c r="K28" s="35">
        <f>SUMIFS(СВЦЭМ!$D$33:$D$776,СВЦЭМ!$A$33:$A$776,$A28,СВЦЭМ!$B$33:$B$776,K$11)+'СЕТ СН'!$F$11+СВЦЭМ!$D$10+'СЕТ СН'!$F$6-'СЕТ СН'!$F$23</f>
        <v>739.18705800999999</v>
      </c>
      <c r="L28" s="35">
        <f>SUMIFS(СВЦЭМ!$D$33:$D$776,СВЦЭМ!$A$33:$A$776,$A28,СВЦЭМ!$B$33:$B$776,L$11)+'СЕТ СН'!$F$11+СВЦЭМ!$D$10+'СЕТ СН'!$F$6-'СЕТ СН'!$F$23</f>
        <v>727.56801371000006</v>
      </c>
      <c r="M28" s="35">
        <f>SUMIFS(СВЦЭМ!$D$33:$D$776,СВЦЭМ!$A$33:$A$776,$A28,СВЦЭМ!$B$33:$B$776,M$11)+'СЕТ СН'!$F$11+СВЦЭМ!$D$10+'СЕТ СН'!$F$6-'СЕТ СН'!$F$23</f>
        <v>733.49839804999999</v>
      </c>
      <c r="N28" s="35">
        <f>SUMIFS(СВЦЭМ!$D$33:$D$776,СВЦЭМ!$A$33:$A$776,$A28,СВЦЭМ!$B$33:$B$776,N$11)+'СЕТ СН'!$F$11+СВЦЭМ!$D$10+'СЕТ СН'!$F$6-'СЕТ СН'!$F$23</f>
        <v>733.53953636000006</v>
      </c>
      <c r="O28" s="35">
        <f>SUMIFS(СВЦЭМ!$D$33:$D$776,СВЦЭМ!$A$33:$A$776,$A28,СВЦЭМ!$B$33:$B$776,O$11)+'СЕТ СН'!$F$11+СВЦЭМ!$D$10+'СЕТ СН'!$F$6-'СЕТ СН'!$F$23</f>
        <v>736.15058902999999</v>
      </c>
      <c r="P28" s="35">
        <f>SUMIFS(СВЦЭМ!$D$33:$D$776,СВЦЭМ!$A$33:$A$776,$A28,СВЦЭМ!$B$33:$B$776,P$11)+'СЕТ СН'!$F$11+СВЦЭМ!$D$10+'СЕТ СН'!$F$6-'СЕТ СН'!$F$23</f>
        <v>744.44766972000002</v>
      </c>
      <c r="Q28" s="35">
        <f>SUMIFS(СВЦЭМ!$D$33:$D$776,СВЦЭМ!$A$33:$A$776,$A28,СВЦЭМ!$B$33:$B$776,Q$11)+'СЕТ СН'!$F$11+СВЦЭМ!$D$10+'СЕТ СН'!$F$6-'СЕТ СН'!$F$23</f>
        <v>744.23302144000002</v>
      </c>
      <c r="R28" s="35">
        <f>SUMIFS(СВЦЭМ!$D$33:$D$776,СВЦЭМ!$A$33:$A$776,$A28,СВЦЭМ!$B$33:$B$776,R$11)+'СЕТ СН'!$F$11+СВЦЭМ!$D$10+'СЕТ СН'!$F$6-'СЕТ СН'!$F$23</f>
        <v>744.69292401000007</v>
      </c>
      <c r="S28" s="35">
        <f>SUMIFS(СВЦЭМ!$D$33:$D$776,СВЦЭМ!$A$33:$A$776,$A28,СВЦЭМ!$B$33:$B$776,S$11)+'СЕТ СН'!$F$11+СВЦЭМ!$D$10+'СЕТ СН'!$F$6-'СЕТ СН'!$F$23</f>
        <v>747.8792408600001</v>
      </c>
      <c r="T28" s="35">
        <f>SUMIFS(СВЦЭМ!$D$33:$D$776,СВЦЭМ!$A$33:$A$776,$A28,СВЦЭМ!$B$33:$B$776,T$11)+'СЕТ СН'!$F$11+СВЦЭМ!$D$10+'СЕТ СН'!$F$6-'СЕТ СН'!$F$23</f>
        <v>747.82600495000008</v>
      </c>
      <c r="U28" s="35">
        <f>SUMIFS(СВЦЭМ!$D$33:$D$776,СВЦЭМ!$A$33:$A$776,$A28,СВЦЭМ!$B$33:$B$776,U$11)+'СЕТ СН'!$F$11+СВЦЭМ!$D$10+'СЕТ СН'!$F$6-'СЕТ СН'!$F$23</f>
        <v>743.78530697000008</v>
      </c>
      <c r="V28" s="35">
        <f>SUMIFS(СВЦЭМ!$D$33:$D$776,СВЦЭМ!$A$33:$A$776,$A28,СВЦЭМ!$B$33:$B$776,V$11)+'СЕТ СН'!$F$11+СВЦЭМ!$D$10+'СЕТ СН'!$F$6-'СЕТ СН'!$F$23</f>
        <v>731.74213183000006</v>
      </c>
      <c r="W28" s="35">
        <f>SUMIFS(СВЦЭМ!$D$33:$D$776,СВЦЭМ!$A$33:$A$776,$A28,СВЦЭМ!$B$33:$B$776,W$11)+'СЕТ СН'!$F$11+СВЦЭМ!$D$10+'СЕТ СН'!$F$6-'СЕТ СН'!$F$23</f>
        <v>722.95183098000007</v>
      </c>
      <c r="X28" s="35">
        <f>SUMIFS(СВЦЭМ!$D$33:$D$776,СВЦЭМ!$A$33:$A$776,$A28,СВЦЭМ!$B$33:$B$776,X$11)+'СЕТ СН'!$F$11+СВЦЭМ!$D$10+'СЕТ СН'!$F$6-'СЕТ СН'!$F$23</f>
        <v>745.04138840000007</v>
      </c>
      <c r="Y28" s="35">
        <f>SUMIFS(СВЦЭМ!$D$33:$D$776,СВЦЭМ!$A$33:$A$776,$A28,СВЦЭМ!$B$33:$B$776,Y$11)+'СЕТ СН'!$F$11+СВЦЭМ!$D$10+'СЕТ СН'!$F$6-'СЕТ СН'!$F$23</f>
        <v>830.71627336000006</v>
      </c>
    </row>
    <row r="29" spans="1:25" ht="15.75" x14ac:dyDescent="0.2">
      <c r="A29" s="34">
        <f t="shared" si="0"/>
        <v>43603</v>
      </c>
      <c r="B29" s="35">
        <f>SUMIFS(СВЦЭМ!$D$33:$D$776,СВЦЭМ!$A$33:$A$776,$A29,СВЦЭМ!$B$33:$B$776,B$11)+'СЕТ СН'!$F$11+СВЦЭМ!$D$10+'СЕТ СН'!$F$6-'СЕТ СН'!$F$23</f>
        <v>884.39152046000004</v>
      </c>
      <c r="C29" s="35">
        <f>SUMIFS(СВЦЭМ!$D$33:$D$776,СВЦЭМ!$A$33:$A$776,$A29,СВЦЭМ!$B$33:$B$776,C$11)+'СЕТ СН'!$F$11+СВЦЭМ!$D$10+'СЕТ СН'!$F$6-'СЕТ СН'!$F$23</f>
        <v>952.56394377000004</v>
      </c>
      <c r="D29" s="35">
        <f>SUMIFS(СВЦЭМ!$D$33:$D$776,СВЦЭМ!$A$33:$A$776,$A29,СВЦЭМ!$B$33:$B$776,D$11)+'СЕТ СН'!$F$11+СВЦЭМ!$D$10+'СЕТ СН'!$F$6-'СЕТ СН'!$F$23</f>
        <v>1032.76272786</v>
      </c>
      <c r="E29" s="35">
        <f>SUMIFS(СВЦЭМ!$D$33:$D$776,СВЦЭМ!$A$33:$A$776,$A29,СВЦЭМ!$B$33:$B$776,E$11)+'СЕТ СН'!$F$11+СВЦЭМ!$D$10+'СЕТ СН'!$F$6-'СЕТ СН'!$F$23</f>
        <v>1051.4455642400001</v>
      </c>
      <c r="F29" s="35">
        <f>SUMIFS(СВЦЭМ!$D$33:$D$776,СВЦЭМ!$A$33:$A$776,$A29,СВЦЭМ!$B$33:$B$776,F$11)+'СЕТ СН'!$F$11+СВЦЭМ!$D$10+'СЕТ СН'!$F$6-'СЕТ СН'!$F$23</f>
        <v>1059.9780430200001</v>
      </c>
      <c r="G29" s="35">
        <f>SUMIFS(СВЦЭМ!$D$33:$D$776,СВЦЭМ!$A$33:$A$776,$A29,СВЦЭМ!$B$33:$B$776,G$11)+'СЕТ СН'!$F$11+СВЦЭМ!$D$10+'СЕТ СН'!$F$6-'СЕТ СН'!$F$23</f>
        <v>1039.2534776800001</v>
      </c>
      <c r="H29" s="35">
        <f>SUMIFS(СВЦЭМ!$D$33:$D$776,СВЦЭМ!$A$33:$A$776,$A29,СВЦЭМ!$B$33:$B$776,H$11)+'СЕТ СН'!$F$11+СВЦЭМ!$D$10+'СЕТ СН'!$F$6-'СЕТ СН'!$F$23</f>
        <v>954.34506232000001</v>
      </c>
      <c r="I29" s="35">
        <f>SUMIFS(СВЦЭМ!$D$33:$D$776,СВЦЭМ!$A$33:$A$776,$A29,СВЦЭМ!$B$33:$B$776,I$11)+'СЕТ СН'!$F$11+СВЦЭМ!$D$10+'СЕТ СН'!$F$6-'СЕТ СН'!$F$23</f>
        <v>859.42212475000008</v>
      </c>
      <c r="J29" s="35">
        <f>SUMIFS(СВЦЭМ!$D$33:$D$776,СВЦЭМ!$A$33:$A$776,$A29,СВЦЭМ!$B$33:$B$776,J$11)+'СЕТ СН'!$F$11+СВЦЭМ!$D$10+'СЕТ СН'!$F$6-'СЕТ СН'!$F$23</f>
        <v>783.35006544000009</v>
      </c>
      <c r="K29" s="35">
        <f>SUMIFS(СВЦЭМ!$D$33:$D$776,СВЦЭМ!$A$33:$A$776,$A29,СВЦЭМ!$B$33:$B$776,K$11)+'СЕТ СН'!$F$11+СВЦЭМ!$D$10+'СЕТ СН'!$F$6-'СЕТ СН'!$F$23</f>
        <v>715.21446481999999</v>
      </c>
      <c r="L29" s="35">
        <f>SUMIFS(СВЦЭМ!$D$33:$D$776,СВЦЭМ!$A$33:$A$776,$A29,СВЦЭМ!$B$33:$B$776,L$11)+'СЕТ СН'!$F$11+СВЦЭМ!$D$10+'СЕТ СН'!$F$6-'СЕТ СН'!$F$23</f>
        <v>684.94442753999999</v>
      </c>
      <c r="M29" s="35">
        <f>SUMIFS(СВЦЭМ!$D$33:$D$776,СВЦЭМ!$A$33:$A$776,$A29,СВЦЭМ!$B$33:$B$776,M$11)+'СЕТ СН'!$F$11+СВЦЭМ!$D$10+'СЕТ СН'!$F$6-'СЕТ СН'!$F$23</f>
        <v>684.53682019000007</v>
      </c>
      <c r="N29" s="35">
        <f>SUMIFS(СВЦЭМ!$D$33:$D$776,СВЦЭМ!$A$33:$A$776,$A29,СВЦЭМ!$B$33:$B$776,N$11)+'СЕТ СН'!$F$11+СВЦЭМ!$D$10+'СЕТ СН'!$F$6-'СЕТ СН'!$F$23</f>
        <v>682.81729662000009</v>
      </c>
      <c r="O29" s="35">
        <f>SUMIFS(СВЦЭМ!$D$33:$D$776,СВЦЭМ!$A$33:$A$776,$A29,СВЦЭМ!$B$33:$B$776,O$11)+'СЕТ СН'!$F$11+СВЦЭМ!$D$10+'СЕТ СН'!$F$6-'СЕТ СН'!$F$23</f>
        <v>689.08171802000004</v>
      </c>
      <c r="P29" s="35">
        <f>SUMIFS(СВЦЭМ!$D$33:$D$776,СВЦЭМ!$A$33:$A$776,$A29,СВЦЭМ!$B$33:$B$776,P$11)+'СЕТ СН'!$F$11+СВЦЭМ!$D$10+'СЕТ СН'!$F$6-'СЕТ СН'!$F$23</f>
        <v>692.93801397000004</v>
      </c>
      <c r="Q29" s="35">
        <f>SUMIFS(СВЦЭМ!$D$33:$D$776,СВЦЭМ!$A$33:$A$776,$A29,СВЦЭМ!$B$33:$B$776,Q$11)+'СЕТ СН'!$F$11+СВЦЭМ!$D$10+'СЕТ СН'!$F$6-'СЕТ СН'!$F$23</f>
        <v>688.83011089000001</v>
      </c>
      <c r="R29" s="35">
        <f>SUMIFS(СВЦЭМ!$D$33:$D$776,СВЦЭМ!$A$33:$A$776,$A29,СВЦЭМ!$B$33:$B$776,R$11)+'СЕТ СН'!$F$11+СВЦЭМ!$D$10+'СЕТ СН'!$F$6-'СЕТ СН'!$F$23</f>
        <v>690.85336394000001</v>
      </c>
      <c r="S29" s="35">
        <f>SUMIFS(СВЦЭМ!$D$33:$D$776,СВЦЭМ!$A$33:$A$776,$A29,СВЦЭМ!$B$33:$B$776,S$11)+'СЕТ СН'!$F$11+СВЦЭМ!$D$10+'СЕТ СН'!$F$6-'СЕТ СН'!$F$23</f>
        <v>690.85909562000006</v>
      </c>
      <c r="T29" s="35">
        <f>SUMIFS(СВЦЭМ!$D$33:$D$776,СВЦЭМ!$A$33:$A$776,$A29,СВЦЭМ!$B$33:$B$776,T$11)+'СЕТ СН'!$F$11+СВЦЭМ!$D$10+'СЕТ СН'!$F$6-'СЕТ СН'!$F$23</f>
        <v>677.29381490000003</v>
      </c>
      <c r="U29" s="35">
        <f>SUMIFS(СВЦЭМ!$D$33:$D$776,СВЦЭМ!$A$33:$A$776,$A29,СВЦЭМ!$B$33:$B$776,U$11)+'СЕТ СН'!$F$11+СВЦЭМ!$D$10+'СЕТ СН'!$F$6-'СЕТ СН'!$F$23</f>
        <v>659.79779212000005</v>
      </c>
      <c r="V29" s="35">
        <f>SUMIFS(СВЦЭМ!$D$33:$D$776,СВЦЭМ!$A$33:$A$776,$A29,СВЦЭМ!$B$33:$B$776,V$11)+'СЕТ СН'!$F$11+СВЦЭМ!$D$10+'СЕТ СН'!$F$6-'СЕТ СН'!$F$23</f>
        <v>645.27052613000001</v>
      </c>
      <c r="W29" s="35">
        <f>SUMIFS(СВЦЭМ!$D$33:$D$776,СВЦЭМ!$A$33:$A$776,$A29,СВЦЭМ!$B$33:$B$776,W$11)+'СЕТ СН'!$F$11+СВЦЭМ!$D$10+'СЕТ СН'!$F$6-'СЕТ СН'!$F$23</f>
        <v>659.03865265000002</v>
      </c>
      <c r="X29" s="35">
        <f>SUMIFS(СВЦЭМ!$D$33:$D$776,СВЦЭМ!$A$33:$A$776,$A29,СВЦЭМ!$B$33:$B$776,X$11)+'СЕТ СН'!$F$11+СВЦЭМ!$D$10+'СЕТ СН'!$F$6-'СЕТ СН'!$F$23</f>
        <v>672.25983470000006</v>
      </c>
      <c r="Y29" s="35">
        <f>SUMIFS(СВЦЭМ!$D$33:$D$776,СВЦЭМ!$A$33:$A$776,$A29,СВЦЭМ!$B$33:$B$776,Y$11)+'СЕТ СН'!$F$11+СВЦЭМ!$D$10+'СЕТ СН'!$F$6-'СЕТ СН'!$F$23</f>
        <v>754.02658653000003</v>
      </c>
    </row>
    <row r="30" spans="1:25" ht="15.75" x14ac:dyDescent="0.2">
      <c r="A30" s="34">
        <f t="shared" si="0"/>
        <v>43604</v>
      </c>
      <c r="B30" s="35">
        <f>SUMIFS(СВЦЭМ!$D$33:$D$776,СВЦЭМ!$A$33:$A$776,$A30,СВЦЭМ!$B$33:$B$776,B$11)+'СЕТ СН'!$F$11+СВЦЭМ!$D$10+'СЕТ СН'!$F$6-'СЕТ СН'!$F$23</f>
        <v>863.82067525000002</v>
      </c>
      <c r="C30" s="35">
        <f>SUMIFS(СВЦЭМ!$D$33:$D$776,СВЦЭМ!$A$33:$A$776,$A30,СВЦЭМ!$B$33:$B$776,C$11)+'СЕТ СН'!$F$11+СВЦЭМ!$D$10+'СЕТ СН'!$F$6-'СЕТ СН'!$F$23</f>
        <v>979.5722497700001</v>
      </c>
      <c r="D30" s="35">
        <f>SUMIFS(СВЦЭМ!$D$33:$D$776,СВЦЭМ!$A$33:$A$776,$A30,СВЦЭМ!$B$33:$B$776,D$11)+'СЕТ СН'!$F$11+СВЦЭМ!$D$10+'СЕТ СН'!$F$6-'СЕТ СН'!$F$23</f>
        <v>1051.45085675</v>
      </c>
      <c r="E30" s="35">
        <f>SUMIFS(СВЦЭМ!$D$33:$D$776,СВЦЭМ!$A$33:$A$776,$A30,СВЦЭМ!$B$33:$B$776,E$11)+'СЕТ СН'!$F$11+СВЦЭМ!$D$10+'СЕТ СН'!$F$6-'СЕТ СН'!$F$23</f>
        <v>1073.5519580600001</v>
      </c>
      <c r="F30" s="35">
        <f>SUMIFS(СВЦЭМ!$D$33:$D$776,СВЦЭМ!$A$33:$A$776,$A30,СВЦЭМ!$B$33:$B$776,F$11)+'СЕТ СН'!$F$11+СВЦЭМ!$D$10+'СЕТ СН'!$F$6-'СЕТ СН'!$F$23</f>
        <v>1096.1763246399998</v>
      </c>
      <c r="G30" s="35">
        <f>SUMIFS(СВЦЭМ!$D$33:$D$776,СВЦЭМ!$A$33:$A$776,$A30,СВЦЭМ!$B$33:$B$776,G$11)+'СЕТ СН'!$F$11+СВЦЭМ!$D$10+'СЕТ СН'!$F$6-'СЕТ СН'!$F$23</f>
        <v>1069.4259937699999</v>
      </c>
      <c r="H30" s="35">
        <f>SUMIFS(СВЦЭМ!$D$33:$D$776,СВЦЭМ!$A$33:$A$776,$A30,СВЦЭМ!$B$33:$B$776,H$11)+'СЕТ СН'!$F$11+СВЦЭМ!$D$10+'СЕТ СН'!$F$6-'СЕТ СН'!$F$23</f>
        <v>1008.0611075200001</v>
      </c>
      <c r="I30" s="35">
        <f>SUMIFS(СВЦЭМ!$D$33:$D$776,СВЦЭМ!$A$33:$A$776,$A30,СВЦЭМ!$B$33:$B$776,I$11)+'СЕТ СН'!$F$11+СВЦЭМ!$D$10+'СЕТ СН'!$F$6-'СЕТ СН'!$F$23</f>
        <v>905.55897428000003</v>
      </c>
      <c r="J30" s="35">
        <f>SUMIFS(СВЦЭМ!$D$33:$D$776,СВЦЭМ!$A$33:$A$776,$A30,СВЦЭМ!$B$33:$B$776,J$11)+'СЕТ СН'!$F$11+СВЦЭМ!$D$10+'СЕТ СН'!$F$6-'СЕТ СН'!$F$23</f>
        <v>786.96251248999999</v>
      </c>
      <c r="K30" s="35">
        <f>SUMIFS(СВЦЭМ!$D$33:$D$776,СВЦЭМ!$A$33:$A$776,$A30,СВЦЭМ!$B$33:$B$776,K$11)+'СЕТ СН'!$F$11+СВЦЭМ!$D$10+'СЕТ СН'!$F$6-'СЕТ СН'!$F$23</f>
        <v>702.04380495999999</v>
      </c>
      <c r="L30" s="35">
        <f>SUMIFS(СВЦЭМ!$D$33:$D$776,СВЦЭМ!$A$33:$A$776,$A30,СВЦЭМ!$B$33:$B$776,L$11)+'СЕТ СН'!$F$11+СВЦЭМ!$D$10+'СЕТ СН'!$F$6-'СЕТ СН'!$F$23</f>
        <v>678.60694950000004</v>
      </c>
      <c r="M30" s="35">
        <f>SUMIFS(СВЦЭМ!$D$33:$D$776,СВЦЭМ!$A$33:$A$776,$A30,СВЦЭМ!$B$33:$B$776,M$11)+'СЕТ СН'!$F$11+СВЦЭМ!$D$10+'СЕТ СН'!$F$6-'СЕТ СН'!$F$23</f>
        <v>681.16285969</v>
      </c>
      <c r="N30" s="35">
        <f>SUMIFS(СВЦЭМ!$D$33:$D$776,СВЦЭМ!$A$33:$A$776,$A30,СВЦЭМ!$B$33:$B$776,N$11)+'СЕТ СН'!$F$11+СВЦЭМ!$D$10+'СЕТ СН'!$F$6-'СЕТ СН'!$F$23</f>
        <v>691.40904475000002</v>
      </c>
      <c r="O30" s="35">
        <f>SUMIFS(СВЦЭМ!$D$33:$D$776,СВЦЭМ!$A$33:$A$776,$A30,СВЦЭМ!$B$33:$B$776,O$11)+'СЕТ СН'!$F$11+СВЦЭМ!$D$10+'СЕТ СН'!$F$6-'СЕТ СН'!$F$23</f>
        <v>705.02512668000008</v>
      </c>
      <c r="P30" s="35">
        <f>SUMIFS(СВЦЭМ!$D$33:$D$776,СВЦЭМ!$A$33:$A$776,$A30,СВЦЭМ!$B$33:$B$776,P$11)+'СЕТ СН'!$F$11+СВЦЭМ!$D$10+'СЕТ СН'!$F$6-'СЕТ СН'!$F$23</f>
        <v>726.92640854000001</v>
      </c>
      <c r="Q30" s="35">
        <f>SUMIFS(СВЦЭМ!$D$33:$D$776,СВЦЭМ!$A$33:$A$776,$A30,СВЦЭМ!$B$33:$B$776,Q$11)+'СЕТ СН'!$F$11+СВЦЭМ!$D$10+'СЕТ СН'!$F$6-'СЕТ СН'!$F$23</f>
        <v>720.44931028000008</v>
      </c>
      <c r="R30" s="35">
        <f>SUMIFS(СВЦЭМ!$D$33:$D$776,СВЦЭМ!$A$33:$A$776,$A30,СВЦЭМ!$B$33:$B$776,R$11)+'СЕТ СН'!$F$11+СВЦЭМ!$D$10+'СЕТ СН'!$F$6-'СЕТ СН'!$F$23</f>
        <v>716.57742614000006</v>
      </c>
      <c r="S30" s="35">
        <f>SUMIFS(СВЦЭМ!$D$33:$D$776,СВЦЭМ!$A$33:$A$776,$A30,СВЦЭМ!$B$33:$B$776,S$11)+'СЕТ СН'!$F$11+СВЦЭМ!$D$10+'СЕТ СН'!$F$6-'СЕТ СН'!$F$23</f>
        <v>710.20256542000004</v>
      </c>
      <c r="T30" s="35">
        <f>SUMIFS(СВЦЭМ!$D$33:$D$776,СВЦЭМ!$A$33:$A$776,$A30,СВЦЭМ!$B$33:$B$776,T$11)+'СЕТ СН'!$F$11+СВЦЭМ!$D$10+'СЕТ СН'!$F$6-'СЕТ СН'!$F$23</f>
        <v>703.52375698000003</v>
      </c>
      <c r="U30" s="35">
        <f>SUMIFS(СВЦЭМ!$D$33:$D$776,СВЦЭМ!$A$33:$A$776,$A30,СВЦЭМ!$B$33:$B$776,U$11)+'СЕТ СН'!$F$11+СВЦЭМ!$D$10+'СЕТ СН'!$F$6-'СЕТ СН'!$F$23</f>
        <v>671.76309000000003</v>
      </c>
      <c r="V30" s="35">
        <f>SUMIFS(СВЦЭМ!$D$33:$D$776,СВЦЭМ!$A$33:$A$776,$A30,СВЦЭМ!$B$33:$B$776,V$11)+'СЕТ СН'!$F$11+СВЦЭМ!$D$10+'СЕТ СН'!$F$6-'СЕТ СН'!$F$23</f>
        <v>646.46941853999999</v>
      </c>
      <c r="W30" s="35">
        <f>SUMIFS(СВЦЭМ!$D$33:$D$776,СВЦЭМ!$A$33:$A$776,$A30,СВЦЭМ!$B$33:$B$776,W$11)+'СЕТ СН'!$F$11+СВЦЭМ!$D$10+'СЕТ СН'!$F$6-'СЕТ СН'!$F$23</f>
        <v>652.36158180000007</v>
      </c>
      <c r="X30" s="35">
        <f>SUMIFS(СВЦЭМ!$D$33:$D$776,СВЦЭМ!$A$33:$A$776,$A30,СВЦЭМ!$B$33:$B$776,X$11)+'СЕТ СН'!$F$11+СВЦЭМ!$D$10+'СЕТ СН'!$F$6-'СЕТ СН'!$F$23</f>
        <v>678.74396455999999</v>
      </c>
      <c r="Y30" s="35">
        <f>SUMIFS(СВЦЭМ!$D$33:$D$776,СВЦЭМ!$A$33:$A$776,$A30,СВЦЭМ!$B$33:$B$776,Y$11)+'СЕТ СН'!$F$11+СВЦЭМ!$D$10+'СЕТ СН'!$F$6-'СЕТ СН'!$F$23</f>
        <v>751.92843562000007</v>
      </c>
    </row>
    <row r="31" spans="1:25" ht="15.75" x14ac:dyDescent="0.2">
      <c r="A31" s="34">
        <f t="shared" si="0"/>
        <v>43605</v>
      </c>
      <c r="B31" s="35">
        <f>SUMIFS(СВЦЭМ!$D$33:$D$776,СВЦЭМ!$A$33:$A$776,$A31,СВЦЭМ!$B$33:$B$776,B$11)+'СЕТ СН'!$F$11+СВЦЭМ!$D$10+'СЕТ СН'!$F$6-'СЕТ СН'!$F$23</f>
        <v>859.98811212999999</v>
      </c>
      <c r="C31" s="35">
        <f>SUMIFS(СВЦЭМ!$D$33:$D$776,СВЦЭМ!$A$33:$A$776,$A31,СВЦЭМ!$B$33:$B$776,C$11)+'СЕТ СН'!$F$11+СВЦЭМ!$D$10+'СЕТ СН'!$F$6-'СЕТ СН'!$F$23</f>
        <v>958.21497967000005</v>
      </c>
      <c r="D31" s="35">
        <f>SUMIFS(СВЦЭМ!$D$33:$D$776,СВЦЭМ!$A$33:$A$776,$A31,СВЦЭМ!$B$33:$B$776,D$11)+'СЕТ СН'!$F$11+СВЦЭМ!$D$10+'СЕТ СН'!$F$6-'СЕТ СН'!$F$23</f>
        <v>1033.0964755699999</v>
      </c>
      <c r="E31" s="35">
        <f>SUMIFS(СВЦЭМ!$D$33:$D$776,СВЦЭМ!$A$33:$A$776,$A31,СВЦЭМ!$B$33:$B$776,E$11)+'СЕТ СН'!$F$11+СВЦЭМ!$D$10+'СЕТ СН'!$F$6-'СЕТ СН'!$F$23</f>
        <v>1035.98892828</v>
      </c>
      <c r="F31" s="35">
        <f>SUMIFS(СВЦЭМ!$D$33:$D$776,СВЦЭМ!$A$33:$A$776,$A31,СВЦЭМ!$B$33:$B$776,F$11)+'СЕТ СН'!$F$11+СВЦЭМ!$D$10+'СЕТ СН'!$F$6-'СЕТ СН'!$F$23</f>
        <v>1027.4469283999999</v>
      </c>
      <c r="G31" s="35">
        <f>SUMIFS(СВЦЭМ!$D$33:$D$776,СВЦЭМ!$A$33:$A$776,$A31,СВЦЭМ!$B$33:$B$776,G$11)+'СЕТ СН'!$F$11+СВЦЭМ!$D$10+'СЕТ СН'!$F$6-'СЕТ СН'!$F$23</f>
        <v>1028.4489940999999</v>
      </c>
      <c r="H31" s="35">
        <f>SUMIFS(СВЦЭМ!$D$33:$D$776,СВЦЭМ!$A$33:$A$776,$A31,СВЦЭМ!$B$33:$B$776,H$11)+'СЕТ СН'!$F$11+СВЦЭМ!$D$10+'СЕТ СН'!$F$6-'СЕТ СН'!$F$23</f>
        <v>945.23083763</v>
      </c>
      <c r="I31" s="35">
        <f>SUMIFS(СВЦЭМ!$D$33:$D$776,СВЦЭМ!$A$33:$A$776,$A31,СВЦЭМ!$B$33:$B$776,I$11)+'СЕТ СН'!$F$11+СВЦЭМ!$D$10+'СЕТ СН'!$F$6-'СЕТ СН'!$F$23</f>
        <v>848.47205392000001</v>
      </c>
      <c r="J31" s="35">
        <f>SUMIFS(СВЦЭМ!$D$33:$D$776,СВЦЭМ!$A$33:$A$776,$A31,СВЦЭМ!$B$33:$B$776,J$11)+'СЕТ СН'!$F$11+СВЦЭМ!$D$10+'СЕТ СН'!$F$6-'СЕТ СН'!$F$23</f>
        <v>789.86065671000006</v>
      </c>
      <c r="K31" s="35">
        <f>SUMIFS(СВЦЭМ!$D$33:$D$776,СВЦЭМ!$A$33:$A$776,$A31,СВЦЭМ!$B$33:$B$776,K$11)+'СЕТ СН'!$F$11+СВЦЭМ!$D$10+'СЕТ СН'!$F$6-'СЕТ СН'!$F$23</f>
        <v>744.00836435000008</v>
      </c>
      <c r="L31" s="35">
        <f>SUMIFS(СВЦЭМ!$D$33:$D$776,СВЦЭМ!$A$33:$A$776,$A31,СВЦЭМ!$B$33:$B$776,L$11)+'СЕТ СН'!$F$11+СВЦЭМ!$D$10+'СЕТ СН'!$F$6-'СЕТ СН'!$F$23</f>
        <v>725.47960035000006</v>
      </c>
      <c r="M31" s="35">
        <f>SUMIFS(СВЦЭМ!$D$33:$D$776,СВЦЭМ!$A$33:$A$776,$A31,СВЦЭМ!$B$33:$B$776,M$11)+'СЕТ СН'!$F$11+СВЦЭМ!$D$10+'СЕТ СН'!$F$6-'СЕТ СН'!$F$23</f>
        <v>717.31722866000007</v>
      </c>
      <c r="N31" s="35">
        <f>SUMIFS(СВЦЭМ!$D$33:$D$776,СВЦЭМ!$A$33:$A$776,$A31,СВЦЭМ!$B$33:$B$776,N$11)+'СЕТ СН'!$F$11+СВЦЭМ!$D$10+'СЕТ СН'!$F$6-'СЕТ СН'!$F$23</f>
        <v>719.87725712000008</v>
      </c>
      <c r="O31" s="35">
        <f>SUMIFS(СВЦЭМ!$D$33:$D$776,СВЦЭМ!$A$33:$A$776,$A31,СВЦЭМ!$B$33:$B$776,O$11)+'СЕТ СН'!$F$11+СВЦЭМ!$D$10+'СЕТ СН'!$F$6-'СЕТ СН'!$F$23</f>
        <v>720.59172576000003</v>
      </c>
      <c r="P31" s="35">
        <f>SUMIFS(СВЦЭМ!$D$33:$D$776,СВЦЭМ!$A$33:$A$776,$A31,СВЦЭМ!$B$33:$B$776,P$11)+'СЕТ СН'!$F$11+СВЦЭМ!$D$10+'СЕТ СН'!$F$6-'СЕТ СН'!$F$23</f>
        <v>727.44805718000009</v>
      </c>
      <c r="Q31" s="35">
        <f>SUMIFS(СВЦЭМ!$D$33:$D$776,СВЦЭМ!$A$33:$A$776,$A31,СВЦЭМ!$B$33:$B$776,Q$11)+'СЕТ СН'!$F$11+СВЦЭМ!$D$10+'СЕТ СН'!$F$6-'СЕТ СН'!$F$23</f>
        <v>730.91705337000008</v>
      </c>
      <c r="R31" s="35">
        <f>SUMIFS(СВЦЭМ!$D$33:$D$776,СВЦЭМ!$A$33:$A$776,$A31,СВЦЭМ!$B$33:$B$776,R$11)+'СЕТ СН'!$F$11+СВЦЭМ!$D$10+'СЕТ СН'!$F$6-'СЕТ СН'!$F$23</f>
        <v>733.86569135000002</v>
      </c>
      <c r="S31" s="35">
        <f>SUMIFS(СВЦЭМ!$D$33:$D$776,СВЦЭМ!$A$33:$A$776,$A31,СВЦЭМ!$B$33:$B$776,S$11)+'СЕТ СН'!$F$11+СВЦЭМ!$D$10+'СЕТ СН'!$F$6-'СЕТ СН'!$F$23</f>
        <v>736.42497644000002</v>
      </c>
      <c r="T31" s="35">
        <f>SUMIFS(СВЦЭМ!$D$33:$D$776,СВЦЭМ!$A$33:$A$776,$A31,СВЦЭМ!$B$33:$B$776,T$11)+'СЕТ СН'!$F$11+СВЦЭМ!$D$10+'СЕТ СН'!$F$6-'СЕТ СН'!$F$23</f>
        <v>736.32037558000002</v>
      </c>
      <c r="U31" s="35">
        <f>SUMIFS(СВЦЭМ!$D$33:$D$776,СВЦЭМ!$A$33:$A$776,$A31,СВЦЭМ!$B$33:$B$776,U$11)+'СЕТ СН'!$F$11+СВЦЭМ!$D$10+'СЕТ СН'!$F$6-'СЕТ СН'!$F$23</f>
        <v>735.99647371000003</v>
      </c>
      <c r="V31" s="35">
        <f>SUMIFS(СВЦЭМ!$D$33:$D$776,СВЦЭМ!$A$33:$A$776,$A31,СВЦЭМ!$B$33:$B$776,V$11)+'СЕТ СН'!$F$11+СВЦЭМ!$D$10+'СЕТ СН'!$F$6-'СЕТ СН'!$F$23</f>
        <v>741.45621956000002</v>
      </c>
      <c r="W31" s="35">
        <f>SUMIFS(СВЦЭМ!$D$33:$D$776,СВЦЭМ!$A$33:$A$776,$A31,СВЦЭМ!$B$33:$B$776,W$11)+'СЕТ СН'!$F$11+СВЦЭМ!$D$10+'СЕТ СН'!$F$6-'СЕТ СН'!$F$23</f>
        <v>746.5439169</v>
      </c>
      <c r="X31" s="35">
        <f>SUMIFS(СВЦЭМ!$D$33:$D$776,СВЦЭМ!$A$33:$A$776,$A31,СВЦЭМ!$B$33:$B$776,X$11)+'СЕТ СН'!$F$11+СВЦЭМ!$D$10+'СЕТ СН'!$F$6-'СЕТ СН'!$F$23</f>
        <v>755.2055977</v>
      </c>
      <c r="Y31" s="35">
        <f>SUMIFS(СВЦЭМ!$D$33:$D$776,СВЦЭМ!$A$33:$A$776,$A31,СВЦЭМ!$B$33:$B$776,Y$11)+'СЕТ СН'!$F$11+СВЦЭМ!$D$10+'СЕТ СН'!$F$6-'СЕТ СН'!$F$23</f>
        <v>819.19396253000002</v>
      </c>
    </row>
    <row r="32" spans="1:25" ht="15.75" x14ac:dyDescent="0.2">
      <c r="A32" s="34">
        <f t="shared" si="0"/>
        <v>43606</v>
      </c>
      <c r="B32" s="35">
        <f>SUMIFS(СВЦЭМ!$D$33:$D$776,СВЦЭМ!$A$33:$A$776,$A32,СВЦЭМ!$B$33:$B$776,B$11)+'СЕТ СН'!$F$11+СВЦЭМ!$D$10+'СЕТ СН'!$F$6-'СЕТ СН'!$F$23</f>
        <v>906.02397827000004</v>
      </c>
      <c r="C32" s="35">
        <f>SUMIFS(СВЦЭМ!$D$33:$D$776,СВЦЭМ!$A$33:$A$776,$A32,СВЦЭМ!$B$33:$B$776,C$11)+'СЕТ СН'!$F$11+СВЦЭМ!$D$10+'СЕТ СН'!$F$6-'СЕТ СН'!$F$23</f>
        <v>989.45466799000008</v>
      </c>
      <c r="D32" s="35">
        <f>SUMIFS(СВЦЭМ!$D$33:$D$776,СВЦЭМ!$A$33:$A$776,$A32,СВЦЭМ!$B$33:$B$776,D$11)+'СЕТ СН'!$F$11+СВЦЭМ!$D$10+'СЕТ СН'!$F$6-'СЕТ СН'!$F$23</f>
        <v>1069.2029138400001</v>
      </c>
      <c r="E32" s="35">
        <f>SUMIFS(СВЦЭМ!$D$33:$D$776,СВЦЭМ!$A$33:$A$776,$A32,СВЦЭМ!$B$33:$B$776,E$11)+'СЕТ СН'!$F$11+СВЦЭМ!$D$10+'СЕТ СН'!$F$6-'СЕТ СН'!$F$23</f>
        <v>1081.07681394</v>
      </c>
      <c r="F32" s="35">
        <f>SUMIFS(СВЦЭМ!$D$33:$D$776,СВЦЭМ!$A$33:$A$776,$A32,СВЦЭМ!$B$33:$B$776,F$11)+'СЕТ СН'!$F$11+СВЦЭМ!$D$10+'СЕТ СН'!$F$6-'СЕТ СН'!$F$23</f>
        <v>1067.4097405099999</v>
      </c>
      <c r="G32" s="35">
        <f>SUMIFS(СВЦЭМ!$D$33:$D$776,СВЦЭМ!$A$33:$A$776,$A32,СВЦЭМ!$B$33:$B$776,G$11)+'СЕТ СН'!$F$11+СВЦЭМ!$D$10+'СЕТ СН'!$F$6-'СЕТ СН'!$F$23</f>
        <v>1049.3392368</v>
      </c>
      <c r="H32" s="35">
        <f>SUMIFS(СВЦЭМ!$D$33:$D$776,СВЦЭМ!$A$33:$A$776,$A32,СВЦЭМ!$B$33:$B$776,H$11)+'СЕТ СН'!$F$11+СВЦЭМ!$D$10+'СЕТ СН'!$F$6-'СЕТ СН'!$F$23</f>
        <v>968.37071363000007</v>
      </c>
      <c r="I32" s="35">
        <f>SUMIFS(СВЦЭМ!$D$33:$D$776,СВЦЭМ!$A$33:$A$776,$A32,СВЦЭМ!$B$33:$B$776,I$11)+'СЕТ СН'!$F$11+СВЦЭМ!$D$10+'СЕТ СН'!$F$6-'СЕТ СН'!$F$23</f>
        <v>871.83934795000005</v>
      </c>
      <c r="J32" s="35">
        <f>SUMIFS(СВЦЭМ!$D$33:$D$776,СВЦЭМ!$A$33:$A$776,$A32,СВЦЭМ!$B$33:$B$776,J$11)+'СЕТ СН'!$F$11+СВЦЭМ!$D$10+'СЕТ СН'!$F$6-'СЕТ СН'!$F$23</f>
        <v>775.89062589000002</v>
      </c>
      <c r="K32" s="35">
        <f>SUMIFS(СВЦЭМ!$D$33:$D$776,СВЦЭМ!$A$33:$A$776,$A32,СВЦЭМ!$B$33:$B$776,K$11)+'СЕТ СН'!$F$11+СВЦЭМ!$D$10+'СЕТ СН'!$F$6-'СЕТ СН'!$F$23</f>
        <v>734.06294789000003</v>
      </c>
      <c r="L32" s="35">
        <f>SUMIFS(СВЦЭМ!$D$33:$D$776,СВЦЭМ!$A$33:$A$776,$A32,СВЦЭМ!$B$33:$B$776,L$11)+'СЕТ СН'!$F$11+СВЦЭМ!$D$10+'СЕТ СН'!$F$6-'СЕТ СН'!$F$23</f>
        <v>714.14730757000007</v>
      </c>
      <c r="M32" s="35">
        <f>SUMIFS(СВЦЭМ!$D$33:$D$776,СВЦЭМ!$A$33:$A$776,$A32,СВЦЭМ!$B$33:$B$776,M$11)+'СЕТ СН'!$F$11+СВЦЭМ!$D$10+'СЕТ СН'!$F$6-'СЕТ СН'!$F$23</f>
        <v>711.46210742000005</v>
      </c>
      <c r="N32" s="35">
        <f>SUMIFS(СВЦЭМ!$D$33:$D$776,СВЦЭМ!$A$33:$A$776,$A32,СВЦЭМ!$B$33:$B$776,N$11)+'СЕТ СН'!$F$11+СВЦЭМ!$D$10+'СЕТ СН'!$F$6-'СЕТ СН'!$F$23</f>
        <v>709.32497238000008</v>
      </c>
      <c r="O32" s="35">
        <f>SUMIFS(СВЦЭМ!$D$33:$D$776,СВЦЭМ!$A$33:$A$776,$A32,СВЦЭМ!$B$33:$B$776,O$11)+'СЕТ СН'!$F$11+СВЦЭМ!$D$10+'СЕТ СН'!$F$6-'СЕТ СН'!$F$23</f>
        <v>712.04678128</v>
      </c>
      <c r="P32" s="35">
        <f>SUMIFS(СВЦЭМ!$D$33:$D$776,СВЦЭМ!$A$33:$A$776,$A32,СВЦЭМ!$B$33:$B$776,P$11)+'СЕТ СН'!$F$11+СВЦЭМ!$D$10+'СЕТ СН'!$F$6-'СЕТ СН'!$F$23</f>
        <v>720.93955771000003</v>
      </c>
      <c r="Q32" s="35">
        <f>SUMIFS(СВЦЭМ!$D$33:$D$776,СВЦЭМ!$A$33:$A$776,$A32,СВЦЭМ!$B$33:$B$776,Q$11)+'СЕТ СН'!$F$11+СВЦЭМ!$D$10+'СЕТ СН'!$F$6-'СЕТ СН'!$F$23</f>
        <v>724.76921297000001</v>
      </c>
      <c r="R32" s="35">
        <f>SUMIFS(СВЦЭМ!$D$33:$D$776,СВЦЭМ!$A$33:$A$776,$A32,СВЦЭМ!$B$33:$B$776,R$11)+'СЕТ СН'!$F$11+СВЦЭМ!$D$10+'СЕТ СН'!$F$6-'СЕТ СН'!$F$23</f>
        <v>726.46931530000006</v>
      </c>
      <c r="S32" s="35">
        <f>SUMIFS(СВЦЭМ!$D$33:$D$776,СВЦЭМ!$A$33:$A$776,$A32,СВЦЭМ!$B$33:$B$776,S$11)+'СЕТ СН'!$F$11+СВЦЭМ!$D$10+'СЕТ СН'!$F$6-'СЕТ СН'!$F$23</f>
        <v>726.55597453000007</v>
      </c>
      <c r="T32" s="35">
        <f>SUMIFS(СВЦЭМ!$D$33:$D$776,СВЦЭМ!$A$33:$A$776,$A32,СВЦЭМ!$B$33:$B$776,T$11)+'СЕТ СН'!$F$11+СВЦЭМ!$D$10+'СЕТ СН'!$F$6-'СЕТ СН'!$F$23</f>
        <v>720.13004553000007</v>
      </c>
      <c r="U32" s="35">
        <f>SUMIFS(СВЦЭМ!$D$33:$D$776,СВЦЭМ!$A$33:$A$776,$A32,СВЦЭМ!$B$33:$B$776,U$11)+'СЕТ СН'!$F$11+СВЦЭМ!$D$10+'СЕТ СН'!$F$6-'СЕТ СН'!$F$23</f>
        <v>715.97236186000009</v>
      </c>
      <c r="V32" s="35">
        <f>SUMIFS(СВЦЭМ!$D$33:$D$776,СВЦЭМ!$A$33:$A$776,$A32,СВЦЭМ!$B$33:$B$776,V$11)+'СЕТ СН'!$F$11+СВЦЭМ!$D$10+'СЕТ СН'!$F$6-'СЕТ СН'!$F$23</f>
        <v>727.98675573000003</v>
      </c>
      <c r="W32" s="35">
        <f>SUMIFS(СВЦЭМ!$D$33:$D$776,СВЦЭМ!$A$33:$A$776,$A32,СВЦЭМ!$B$33:$B$776,W$11)+'СЕТ СН'!$F$11+СВЦЭМ!$D$10+'СЕТ СН'!$F$6-'СЕТ СН'!$F$23</f>
        <v>735.66108287000009</v>
      </c>
      <c r="X32" s="35">
        <f>SUMIFS(СВЦЭМ!$D$33:$D$776,СВЦЭМ!$A$33:$A$776,$A32,СВЦЭМ!$B$33:$B$776,X$11)+'СЕТ СН'!$F$11+СВЦЭМ!$D$10+'СЕТ СН'!$F$6-'СЕТ СН'!$F$23</f>
        <v>740.66617968000003</v>
      </c>
      <c r="Y32" s="35">
        <f>SUMIFS(СВЦЭМ!$D$33:$D$776,СВЦЭМ!$A$33:$A$776,$A32,СВЦЭМ!$B$33:$B$776,Y$11)+'СЕТ СН'!$F$11+СВЦЭМ!$D$10+'СЕТ СН'!$F$6-'СЕТ СН'!$F$23</f>
        <v>813.5666750800001</v>
      </c>
    </row>
    <row r="33" spans="1:27" ht="15.75" x14ac:dyDescent="0.2">
      <c r="A33" s="34">
        <f t="shared" si="0"/>
        <v>43607</v>
      </c>
      <c r="B33" s="35">
        <f>SUMIFS(СВЦЭМ!$D$33:$D$776,СВЦЭМ!$A$33:$A$776,$A33,СВЦЭМ!$B$33:$B$776,B$11)+'СЕТ СН'!$F$11+СВЦЭМ!$D$10+'СЕТ СН'!$F$6-'СЕТ СН'!$F$23</f>
        <v>905.02694148</v>
      </c>
      <c r="C33" s="35">
        <f>SUMIFS(СВЦЭМ!$D$33:$D$776,СВЦЭМ!$A$33:$A$776,$A33,СВЦЭМ!$B$33:$B$776,C$11)+'СЕТ СН'!$F$11+СВЦЭМ!$D$10+'СЕТ СН'!$F$6-'СЕТ СН'!$F$23</f>
        <v>1005.85928945</v>
      </c>
      <c r="D33" s="35">
        <f>SUMIFS(СВЦЭМ!$D$33:$D$776,СВЦЭМ!$A$33:$A$776,$A33,СВЦЭМ!$B$33:$B$776,D$11)+'СЕТ СН'!$F$11+СВЦЭМ!$D$10+'СЕТ СН'!$F$6-'СЕТ СН'!$F$23</f>
        <v>1058.3690662700001</v>
      </c>
      <c r="E33" s="35">
        <f>SUMIFS(СВЦЭМ!$D$33:$D$776,СВЦЭМ!$A$33:$A$776,$A33,СВЦЭМ!$B$33:$B$776,E$11)+'СЕТ СН'!$F$11+СВЦЭМ!$D$10+'СЕТ СН'!$F$6-'СЕТ СН'!$F$23</f>
        <v>1058.31684191</v>
      </c>
      <c r="F33" s="35">
        <f>SUMIFS(СВЦЭМ!$D$33:$D$776,СВЦЭМ!$A$33:$A$776,$A33,СВЦЭМ!$B$33:$B$776,F$11)+'СЕТ СН'!$F$11+СВЦЭМ!$D$10+'СЕТ СН'!$F$6-'СЕТ СН'!$F$23</f>
        <v>1052.4369099799999</v>
      </c>
      <c r="G33" s="35">
        <f>SUMIFS(СВЦЭМ!$D$33:$D$776,СВЦЭМ!$A$33:$A$776,$A33,СВЦЭМ!$B$33:$B$776,G$11)+'СЕТ СН'!$F$11+СВЦЭМ!$D$10+'СЕТ СН'!$F$6-'СЕТ СН'!$F$23</f>
        <v>1047.8671975</v>
      </c>
      <c r="H33" s="35">
        <f>SUMIFS(СВЦЭМ!$D$33:$D$776,СВЦЭМ!$A$33:$A$776,$A33,СВЦЭМ!$B$33:$B$776,H$11)+'СЕТ СН'!$F$11+СВЦЭМ!$D$10+'СЕТ СН'!$F$6-'СЕТ СН'!$F$23</f>
        <v>954.01727167000001</v>
      </c>
      <c r="I33" s="35">
        <f>SUMIFS(СВЦЭМ!$D$33:$D$776,СВЦЭМ!$A$33:$A$776,$A33,СВЦЭМ!$B$33:$B$776,I$11)+'СЕТ СН'!$F$11+СВЦЭМ!$D$10+'СЕТ СН'!$F$6-'СЕТ СН'!$F$23</f>
        <v>863.87472382999999</v>
      </c>
      <c r="J33" s="35">
        <f>SUMIFS(СВЦЭМ!$D$33:$D$776,СВЦЭМ!$A$33:$A$776,$A33,СВЦЭМ!$B$33:$B$776,J$11)+'СЕТ СН'!$F$11+СВЦЭМ!$D$10+'СЕТ СН'!$F$6-'СЕТ СН'!$F$23</f>
        <v>784.45445111000004</v>
      </c>
      <c r="K33" s="35">
        <f>SUMIFS(СВЦЭМ!$D$33:$D$776,СВЦЭМ!$A$33:$A$776,$A33,СВЦЭМ!$B$33:$B$776,K$11)+'СЕТ СН'!$F$11+СВЦЭМ!$D$10+'СЕТ СН'!$F$6-'СЕТ СН'!$F$23</f>
        <v>741.99921914000004</v>
      </c>
      <c r="L33" s="35">
        <f>SUMIFS(СВЦЭМ!$D$33:$D$776,СВЦЭМ!$A$33:$A$776,$A33,СВЦЭМ!$B$33:$B$776,L$11)+'СЕТ СН'!$F$11+СВЦЭМ!$D$10+'СЕТ СН'!$F$6-'СЕТ СН'!$F$23</f>
        <v>722.61799310000004</v>
      </c>
      <c r="M33" s="35">
        <f>SUMIFS(СВЦЭМ!$D$33:$D$776,СВЦЭМ!$A$33:$A$776,$A33,СВЦЭМ!$B$33:$B$776,M$11)+'СЕТ СН'!$F$11+СВЦЭМ!$D$10+'СЕТ СН'!$F$6-'СЕТ СН'!$F$23</f>
        <v>715.88722640000003</v>
      </c>
      <c r="N33" s="35">
        <f>SUMIFS(СВЦЭМ!$D$33:$D$776,СВЦЭМ!$A$33:$A$776,$A33,СВЦЭМ!$B$33:$B$776,N$11)+'СЕТ СН'!$F$11+СВЦЭМ!$D$10+'СЕТ СН'!$F$6-'СЕТ СН'!$F$23</f>
        <v>715.5239594200001</v>
      </c>
      <c r="O33" s="35">
        <f>SUMIFS(СВЦЭМ!$D$33:$D$776,СВЦЭМ!$A$33:$A$776,$A33,СВЦЭМ!$B$33:$B$776,O$11)+'СЕТ СН'!$F$11+СВЦЭМ!$D$10+'СЕТ СН'!$F$6-'СЕТ СН'!$F$23</f>
        <v>712.21090895000009</v>
      </c>
      <c r="P33" s="35">
        <f>SUMIFS(СВЦЭМ!$D$33:$D$776,СВЦЭМ!$A$33:$A$776,$A33,СВЦЭМ!$B$33:$B$776,P$11)+'СЕТ СН'!$F$11+СВЦЭМ!$D$10+'СЕТ СН'!$F$6-'СЕТ СН'!$F$23</f>
        <v>716.26884904000008</v>
      </c>
      <c r="Q33" s="35">
        <f>SUMIFS(СВЦЭМ!$D$33:$D$776,СВЦЭМ!$A$33:$A$776,$A33,СВЦЭМ!$B$33:$B$776,Q$11)+'СЕТ СН'!$F$11+СВЦЭМ!$D$10+'СЕТ СН'!$F$6-'СЕТ СН'!$F$23</f>
        <v>715.02314078000006</v>
      </c>
      <c r="R33" s="35">
        <f>SUMIFS(СВЦЭМ!$D$33:$D$776,СВЦЭМ!$A$33:$A$776,$A33,СВЦЭМ!$B$33:$B$776,R$11)+'СЕТ СН'!$F$11+СВЦЭМ!$D$10+'СЕТ СН'!$F$6-'СЕТ СН'!$F$23</f>
        <v>714.15657190000002</v>
      </c>
      <c r="S33" s="35">
        <f>SUMIFS(СВЦЭМ!$D$33:$D$776,СВЦЭМ!$A$33:$A$776,$A33,СВЦЭМ!$B$33:$B$776,S$11)+'СЕТ СН'!$F$11+СВЦЭМ!$D$10+'СЕТ СН'!$F$6-'СЕТ СН'!$F$23</f>
        <v>714.72535974000004</v>
      </c>
      <c r="T33" s="35">
        <f>SUMIFS(СВЦЭМ!$D$33:$D$776,СВЦЭМ!$A$33:$A$776,$A33,СВЦЭМ!$B$33:$B$776,T$11)+'СЕТ СН'!$F$11+СВЦЭМ!$D$10+'СЕТ СН'!$F$6-'СЕТ СН'!$F$23</f>
        <v>716.51680350000004</v>
      </c>
      <c r="U33" s="35">
        <f>SUMIFS(СВЦЭМ!$D$33:$D$776,СВЦЭМ!$A$33:$A$776,$A33,СВЦЭМ!$B$33:$B$776,U$11)+'СЕТ СН'!$F$11+СВЦЭМ!$D$10+'СЕТ СН'!$F$6-'СЕТ СН'!$F$23</f>
        <v>717.61822477999999</v>
      </c>
      <c r="V33" s="35">
        <f>SUMIFS(СВЦЭМ!$D$33:$D$776,СВЦЭМ!$A$33:$A$776,$A33,СВЦЭМ!$B$33:$B$776,V$11)+'СЕТ СН'!$F$11+СВЦЭМ!$D$10+'СЕТ СН'!$F$6-'СЕТ СН'!$F$23</f>
        <v>728.03033665000009</v>
      </c>
      <c r="W33" s="35">
        <f>SUMIFS(СВЦЭМ!$D$33:$D$776,СВЦЭМ!$A$33:$A$776,$A33,СВЦЭМ!$B$33:$B$776,W$11)+'СЕТ СН'!$F$11+СВЦЭМ!$D$10+'СЕТ СН'!$F$6-'СЕТ СН'!$F$23</f>
        <v>733.34897287000001</v>
      </c>
      <c r="X33" s="35">
        <f>SUMIFS(СВЦЭМ!$D$33:$D$776,СВЦЭМ!$A$33:$A$776,$A33,СВЦЭМ!$B$33:$B$776,X$11)+'СЕТ СН'!$F$11+СВЦЭМ!$D$10+'СЕТ СН'!$F$6-'СЕТ СН'!$F$23</f>
        <v>738.78617194000003</v>
      </c>
      <c r="Y33" s="35">
        <f>SUMIFS(СВЦЭМ!$D$33:$D$776,СВЦЭМ!$A$33:$A$776,$A33,СВЦЭМ!$B$33:$B$776,Y$11)+'СЕТ СН'!$F$11+СВЦЭМ!$D$10+'СЕТ СН'!$F$6-'СЕТ СН'!$F$23</f>
        <v>795.98679219000007</v>
      </c>
    </row>
    <row r="34" spans="1:27" ht="15.75" x14ac:dyDescent="0.2">
      <c r="A34" s="34">
        <f t="shared" si="0"/>
        <v>43608</v>
      </c>
      <c r="B34" s="35">
        <f>SUMIFS(СВЦЭМ!$D$33:$D$776,СВЦЭМ!$A$33:$A$776,$A34,СВЦЭМ!$B$33:$B$776,B$11)+'СЕТ СН'!$F$11+СВЦЭМ!$D$10+'СЕТ СН'!$F$6-'СЕТ СН'!$F$23</f>
        <v>912.39782869999999</v>
      </c>
      <c r="C34" s="35">
        <f>SUMIFS(СВЦЭМ!$D$33:$D$776,СВЦЭМ!$A$33:$A$776,$A34,СВЦЭМ!$B$33:$B$776,C$11)+'СЕТ СН'!$F$11+СВЦЭМ!$D$10+'СЕТ СН'!$F$6-'СЕТ СН'!$F$23</f>
        <v>1001.77759761</v>
      </c>
      <c r="D34" s="35">
        <f>SUMIFS(СВЦЭМ!$D$33:$D$776,СВЦЭМ!$A$33:$A$776,$A34,СВЦЭМ!$B$33:$B$776,D$11)+'СЕТ СН'!$F$11+СВЦЭМ!$D$10+'СЕТ СН'!$F$6-'СЕТ СН'!$F$23</f>
        <v>1057.55958261</v>
      </c>
      <c r="E34" s="35">
        <f>SUMIFS(СВЦЭМ!$D$33:$D$776,СВЦЭМ!$A$33:$A$776,$A34,СВЦЭМ!$B$33:$B$776,E$11)+'СЕТ СН'!$F$11+СВЦЭМ!$D$10+'СЕТ СН'!$F$6-'СЕТ СН'!$F$23</f>
        <v>1064.60952281</v>
      </c>
      <c r="F34" s="35">
        <f>SUMIFS(СВЦЭМ!$D$33:$D$776,СВЦЭМ!$A$33:$A$776,$A34,СВЦЭМ!$B$33:$B$776,F$11)+'СЕТ СН'!$F$11+СВЦЭМ!$D$10+'СЕТ СН'!$F$6-'СЕТ СН'!$F$23</f>
        <v>1050.8105580599999</v>
      </c>
      <c r="G34" s="35">
        <f>SUMIFS(СВЦЭМ!$D$33:$D$776,СВЦЭМ!$A$33:$A$776,$A34,СВЦЭМ!$B$33:$B$776,G$11)+'СЕТ СН'!$F$11+СВЦЭМ!$D$10+'СЕТ СН'!$F$6-'СЕТ СН'!$F$23</f>
        <v>1053.70180729</v>
      </c>
      <c r="H34" s="35">
        <f>SUMIFS(СВЦЭМ!$D$33:$D$776,СВЦЭМ!$A$33:$A$776,$A34,СВЦЭМ!$B$33:$B$776,H$11)+'СЕТ СН'!$F$11+СВЦЭМ!$D$10+'СЕТ СН'!$F$6-'СЕТ СН'!$F$23</f>
        <v>966.73508464000008</v>
      </c>
      <c r="I34" s="35">
        <f>SUMIFS(СВЦЭМ!$D$33:$D$776,СВЦЭМ!$A$33:$A$776,$A34,СВЦЭМ!$B$33:$B$776,I$11)+'СЕТ СН'!$F$11+СВЦЭМ!$D$10+'СЕТ СН'!$F$6-'СЕТ СН'!$F$23</f>
        <v>855.30765565000002</v>
      </c>
      <c r="J34" s="35">
        <f>SUMIFS(СВЦЭМ!$D$33:$D$776,СВЦЭМ!$A$33:$A$776,$A34,СВЦЭМ!$B$33:$B$776,J$11)+'СЕТ СН'!$F$11+СВЦЭМ!$D$10+'СЕТ СН'!$F$6-'СЕТ СН'!$F$23</f>
        <v>776.41162639000004</v>
      </c>
      <c r="K34" s="35">
        <f>SUMIFS(СВЦЭМ!$D$33:$D$776,СВЦЭМ!$A$33:$A$776,$A34,СВЦЭМ!$B$33:$B$776,K$11)+'СЕТ СН'!$F$11+СВЦЭМ!$D$10+'СЕТ СН'!$F$6-'СЕТ СН'!$F$23</f>
        <v>733.67566193000005</v>
      </c>
      <c r="L34" s="35">
        <f>SUMIFS(СВЦЭМ!$D$33:$D$776,СВЦЭМ!$A$33:$A$776,$A34,СВЦЭМ!$B$33:$B$776,L$11)+'СЕТ СН'!$F$11+СВЦЭМ!$D$10+'СЕТ СН'!$F$6-'СЕТ СН'!$F$23</f>
        <v>713.02104201000009</v>
      </c>
      <c r="M34" s="35">
        <f>SUMIFS(СВЦЭМ!$D$33:$D$776,СВЦЭМ!$A$33:$A$776,$A34,СВЦЭМ!$B$33:$B$776,M$11)+'СЕТ СН'!$F$11+СВЦЭМ!$D$10+'СЕТ СН'!$F$6-'СЕТ СН'!$F$23</f>
        <v>705.05035914000007</v>
      </c>
      <c r="N34" s="35">
        <f>SUMIFS(СВЦЭМ!$D$33:$D$776,СВЦЭМ!$A$33:$A$776,$A34,СВЦЭМ!$B$33:$B$776,N$11)+'СЕТ СН'!$F$11+СВЦЭМ!$D$10+'СЕТ СН'!$F$6-'СЕТ СН'!$F$23</f>
        <v>701.05570833000002</v>
      </c>
      <c r="O34" s="35">
        <f>SUMIFS(СВЦЭМ!$D$33:$D$776,СВЦЭМ!$A$33:$A$776,$A34,СВЦЭМ!$B$33:$B$776,O$11)+'СЕТ СН'!$F$11+СВЦЭМ!$D$10+'СЕТ СН'!$F$6-'СЕТ СН'!$F$23</f>
        <v>692.32394138000006</v>
      </c>
      <c r="P34" s="35">
        <f>SUMIFS(СВЦЭМ!$D$33:$D$776,СВЦЭМ!$A$33:$A$776,$A34,СВЦЭМ!$B$33:$B$776,P$11)+'СЕТ СН'!$F$11+СВЦЭМ!$D$10+'СЕТ СН'!$F$6-'СЕТ СН'!$F$23</f>
        <v>700.47588543000006</v>
      </c>
      <c r="Q34" s="35">
        <f>SUMIFS(СВЦЭМ!$D$33:$D$776,СВЦЭМ!$A$33:$A$776,$A34,СВЦЭМ!$B$33:$B$776,Q$11)+'СЕТ СН'!$F$11+СВЦЭМ!$D$10+'СЕТ СН'!$F$6-'СЕТ СН'!$F$23</f>
        <v>705.95267834000003</v>
      </c>
      <c r="R34" s="35">
        <f>SUMIFS(СВЦЭМ!$D$33:$D$776,СВЦЭМ!$A$33:$A$776,$A34,СВЦЭМ!$B$33:$B$776,R$11)+'СЕТ СН'!$F$11+СВЦЭМ!$D$10+'СЕТ СН'!$F$6-'СЕТ СН'!$F$23</f>
        <v>704.84087385999999</v>
      </c>
      <c r="S34" s="35">
        <f>SUMIFS(СВЦЭМ!$D$33:$D$776,СВЦЭМ!$A$33:$A$776,$A34,СВЦЭМ!$B$33:$B$776,S$11)+'СЕТ СН'!$F$11+СВЦЭМ!$D$10+'СЕТ СН'!$F$6-'СЕТ СН'!$F$23</f>
        <v>701.16602669000008</v>
      </c>
      <c r="T34" s="35">
        <f>SUMIFS(СВЦЭМ!$D$33:$D$776,СВЦЭМ!$A$33:$A$776,$A34,СВЦЭМ!$B$33:$B$776,T$11)+'СЕТ СН'!$F$11+СВЦЭМ!$D$10+'СЕТ СН'!$F$6-'СЕТ СН'!$F$23</f>
        <v>705.11782866999999</v>
      </c>
      <c r="U34" s="35">
        <f>SUMIFS(СВЦЭМ!$D$33:$D$776,СВЦЭМ!$A$33:$A$776,$A34,СВЦЭМ!$B$33:$B$776,U$11)+'СЕТ СН'!$F$11+СВЦЭМ!$D$10+'СЕТ СН'!$F$6-'СЕТ СН'!$F$23</f>
        <v>704.1701395</v>
      </c>
      <c r="V34" s="35">
        <f>SUMIFS(СВЦЭМ!$D$33:$D$776,СВЦЭМ!$A$33:$A$776,$A34,СВЦЭМ!$B$33:$B$776,V$11)+'СЕТ СН'!$F$11+СВЦЭМ!$D$10+'СЕТ СН'!$F$6-'СЕТ СН'!$F$23</f>
        <v>710.55085573000008</v>
      </c>
      <c r="W34" s="35">
        <f>SUMIFS(СВЦЭМ!$D$33:$D$776,СВЦЭМ!$A$33:$A$776,$A34,СВЦЭМ!$B$33:$B$776,W$11)+'СЕТ СН'!$F$11+СВЦЭМ!$D$10+'СЕТ СН'!$F$6-'СЕТ СН'!$F$23</f>
        <v>714.93851675000008</v>
      </c>
      <c r="X34" s="35">
        <f>SUMIFS(СВЦЭМ!$D$33:$D$776,СВЦЭМ!$A$33:$A$776,$A34,СВЦЭМ!$B$33:$B$776,X$11)+'СЕТ СН'!$F$11+СВЦЭМ!$D$10+'СЕТ СН'!$F$6-'СЕТ СН'!$F$23</f>
        <v>727.41835706000006</v>
      </c>
      <c r="Y34" s="35">
        <f>SUMIFS(СВЦЭМ!$D$33:$D$776,СВЦЭМ!$A$33:$A$776,$A34,СВЦЭМ!$B$33:$B$776,Y$11)+'СЕТ СН'!$F$11+СВЦЭМ!$D$10+'СЕТ СН'!$F$6-'СЕТ СН'!$F$23</f>
        <v>770.01197530000002</v>
      </c>
    </row>
    <row r="35" spans="1:27" ht="15.75" x14ac:dyDescent="0.2">
      <c r="A35" s="34">
        <f t="shared" si="0"/>
        <v>43609</v>
      </c>
      <c r="B35" s="35">
        <f>SUMIFS(СВЦЭМ!$D$33:$D$776,СВЦЭМ!$A$33:$A$776,$A35,СВЦЭМ!$B$33:$B$776,B$11)+'СЕТ СН'!$F$11+СВЦЭМ!$D$10+'СЕТ СН'!$F$6-'СЕТ СН'!$F$23</f>
        <v>886.3861106600001</v>
      </c>
      <c r="C35" s="35">
        <f>SUMIFS(СВЦЭМ!$D$33:$D$776,СВЦЭМ!$A$33:$A$776,$A35,СВЦЭМ!$B$33:$B$776,C$11)+'СЕТ СН'!$F$11+СВЦЭМ!$D$10+'СЕТ СН'!$F$6-'СЕТ СН'!$F$23</f>
        <v>979.64571790000002</v>
      </c>
      <c r="D35" s="35">
        <f>SUMIFS(СВЦЭМ!$D$33:$D$776,СВЦЭМ!$A$33:$A$776,$A35,СВЦЭМ!$B$33:$B$776,D$11)+'СЕТ СН'!$F$11+СВЦЭМ!$D$10+'СЕТ СН'!$F$6-'СЕТ СН'!$F$23</f>
        <v>1081.93774162</v>
      </c>
      <c r="E35" s="35">
        <f>SUMIFS(СВЦЭМ!$D$33:$D$776,СВЦЭМ!$A$33:$A$776,$A35,СВЦЭМ!$B$33:$B$776,E$11)+'СЕТ СН'!$F$11+СВЦЭМ!$D$10+'СЕТ СН'!$F$6-'СЕТ СН'!$F$23</f>
        <v>1100.3936852999998</v>
      </c>
      <c r="F35" s="35">
        <f>SUMIFS(СВЦЭМ!$D$33:$D$776,СВЦЭМ!$A$33:$A$776,$A35,СВЦЭМ!$B$33:$B$776,F$11)+'СЕТ СН'!$F$11+СВЦЭМ!$D$10+'СЕТ СН'!$F$6-'СЕТ СН'!$F$23</f>
        <v>1098.9936611799999</v>
      </c>
      <c r="G35" s="35">
        <f>SUMIFS(СВЦЭМ!$D$33:$D$776,СВЦЭМ!$A$33:$A$776,$A35,СВЦЭМ!$B$33:$B$776,G$11)+'СЕТ СН'!$F$11+СВЦЭМ!$D$10+'СЕТ СН'!$F$6-'СЕТ СН'!$F$23</f>
        <v>1082.9181504000001</v>
      </c>
      <c r="H35" s="35">
        <f>SUMIFS(СВЦЭМ!$D$33:$D$776,СВЦЭМ!$A$33:$A$776,$A35,СВЦЭМ!$B$33:$B$776,H$11)+'СЕТ СН'!$F$11+СВЦЭМ!$D$10+'СЕТ СН'!$F$6-'СЕТ СН'!$F$23</f>
        <v>959.79261884000005</v>
      </c>
      <c r="I35" s="35">
        <f>SUMIFS(СВЦЭМ!$D$33:$D$776,СВЦЭМ!$A$33:$A$776,$A35,СВЦЭМ!$B$33:$B$776,I$11)+'СЕТ СН'!$F$11+СВЦЭМ!$D$10+'СЕТ СН'!$F$6-'СЕТ СН'!$F$23</f>
        <v>854.92580599000007</v>
      </c>
      <c r="J35" s="35">
        <f>SUMIFS(СВЦЭМ!$D$33:$D$776,СВЦЭМ!$A$33:$A$776,$A35,СВЦЭМ!$B$33:$B$776,J$11)+'СЕТ СН'!$F$11+СВЦЭМ!$D$10+'СЕТ СН'!$F$6-'СЕТ СН'!$F$23</f>
        <v>791.00864421000006</v>
      </c>
      <c r="K35" s="35">
        <f>SUMIFS(СВЦЭМ!$D$33:$D$776,СВЦЭМ!$A$33:$A$776,$A35,СВЦЭМ!$B$33:$B$776,K$11)+'СЕТ СН'!$F$11+СВЦЭМ!$D$10+'СЕТ СН'!$F$6-'СЕТ СН'!$F$23</f>
        <v>746.91860234000001</v>
      </c>
      <c r="L35" s="35">
        <f>SUMIFS(СВЦЭМ!$D$33:$D$776,СВЦЭМ!$A$33:$A$776,$A35,СВЦЭМ!$B$33:$B$776,L$11)+'СЕТ СН'!$F$11+СВЦЭМ!$D$10+'СЕТ СН'!$F$6-'СЕТ СН'!$F$23</f>
        <v>720.79424252000001</v>
      </c>
      <c r="M35" s="35">
        <f>SUMIFS(СВЦЭМ!$D$33:$D$776,СВЦЭМ!$A$33:$A$776,$A35,СВЦЭМ!$B$33:$B$776,M$11)+'СЕТ СН'!$F$11+СВЦЭМ!$D$10+'СЕТ СН'!$F$6-'СЕТ СН'!$F$23</f>
        <v>712.24793041000009</v>
      </c>
      <c r="N35" s="35">
        <f>SUMIFS(СВЦЭМ!$D$33:$D$776,СВЦЭМ!$A$33:$A$776,$A35,СВЦЭМ!$B$33:$B$776,N$11)+'СЕТ СН'!$F$11+СВЦЭМ!$D$10+'СЕТ СН'!$F$6-'СЕТ СН'!$F$23</f>
        <v>710.19023450000009</v>
      </c>
      <c r="O35" s="35">
        <f>SUMIFS(СВЦЭМ!$D$33:$D$776,СВЦЭМ!$A$33:$A$776,$A35,СВЦЭМ!$B$33:$B$776,O$11)+'СЕТ СН'!$F$11+СВЦЭМ!$D$10+'СЕТ СН'!$F$6-'СЕТ СН'!$F$23</f>
        <v>703.11148782000009</v>
      </c>
      <c r="P35" s="35">
        <f>SUMIFS(СВЦЭМ!$D$33:$D$776,СВЦЭМ!$A$33:$A$776,$A35,СВЦЭМ!$B$33:$B$776,P$11)+'СЕТ СН'!$F$11+СВЦЭМ!$D$10+'СЕТ СН'!$F$6-'СЕТ СН'!$F$23</f>
        <v>702.04473343000006</v>
      </c>
      <c r="Q35" s="35">
        <f>SUMIFS(СВЦЭМ!$D$33:$D$776,СВЦЭМ!$A$33:$A$776,$A35,СВЦЭМ!$B$33:$B$776,Q$11)+'СЕТ СН'!$F$11+СВЦЭМ!$D$10+'СЕТ СН'!$F$6-'СЕТ СН'!$F$23</f>
        <v>698.74369138000009</v>
      </c>
      <c r="R35" s="35">
        <f>SUMIFS(СВЦЭМ!$D$33:$D$776,СВЦЭМ!$A$33:$A$776,$A35,СВЦЭМ!$B$33:$B$776,R$11)+'СЕТ СН'!$F$11+СВЦЭМ!$D$10+'СЕТ СН'!$F$6-'СЕТ СН'!$F$23</f>
        <v>698.84143788000006</v>
      </c>
      <c r="S35" s="35">
        <f>SUMIFS(СВЦЭМ!$D$33:$D$776,СВЦЭМ!$A$33:$A$776,$A35,СВЦЭМ!$B$33:$B$776,S$11)+'СЕТ СН'!$F$11+СВЦЭМ!$D$10+'СЕТ СН'!$F$6-'СЕТ СН'!$F$23</f>
        <v>702.75290617000007</v>
      </c>
      <c r="T35" s="35">
        <f>SUMIFS(СВЦЭМ!$D$33:$D$776,СВЦЭМ!$A$33:$A$776,$A35,СВЦЭМ!$B$33:$B$776,T$11)+'СЕТ СН'!$F$11+СВЦЭМ!$D$10+'СЕТ СН'!$F$6-'СЕТ СН'!$F$23</f>
        <v>710.21648211000002</v>
      </c>
      <c r="U35" s="35">
        <f>SUMIFS(СВЦЭМ!$D$33:$D$776,СВЦЭМ!$A$33:$A$776,$A35,СВЦЭМ!$B$33:$B$776,U$11)+'СЕТ СН'!$F$11+СВЦЭМ!$D$10+'СЕТ СН'!$F$6-'СЕТ СН'!$F$23</f>
        <v>706.52637273000005</v>
      </c>
      <c r="V35" s="35">
        <f>SUMIFS(СВЦЭМ!$D$33:$D$776,СВЦЭМ!$A$33:$A$776,$A35,СВЦЭМ!$B$33:$B$776,V$11)+'СЕТ СН'!$F$11+СВЦЭМ!$D$10+'СЕТ СН'!$F$6-'СЕТ СН'!$F$23</f>
        <v>712.16129575000002</v>
      </c>
      <c r="W35" s="35">
        <f>SUMIFS(СВЦЭМ!$D$33:$D$776,СВЦЭМ!$A$33:$A$776,$A35,СВЦЭМ!$B$33:$B$776,W$11)+'СЕТ СН'!$F$11+СВЦЭМ!$D$10+'СЕТ СН'!$F$6-'СЕТ СН'!$F$23</f>
        <v>723.30856152000001</v>
      </c>
      <c r="X35" s="35">
        <f>SUMIFS(СВЦЭМ!$D$33:$D$776,СВЦЭМ!$A$33:$A$776,$A35,СВЦЭМ!$B$33:$B$776,X$11)+'СЕТ СН'!$F$11+СВЦЭМ!$D$10+'СЕТ СН'!$F$6-'СЕТ СН'!$F$23</f>
        <v>729.57180597000001</v>
      </c>
      <c r="Y35" s="35">
        <f>SUMIFS(СВЦЭМ!$D$33:$D$776,СВЦЭМ!$A$33:$A$776,$A35,СВЦЭМ!$B$33:$B$776,Y$11)+'СЕТ СН'!$F$11+СВЦЭМ!$D$10+'СЕТ СН'!$F$6-'СЕТ СН'!$F$23</f>
        <v>766.31281133000005</v>
      </c>
    </row>
    <row r="36" spans="1:27" ht="15.75" x14ac:dyDescent="0.2">
      <c r="A36" s="34">
        <f t="shared" si="0"/>
        <v>43610</v>
      </c>
      <c r="B36" s="35">
        <f>SUMIFS(СВЦЭМ!$D$33:$D$776,СВЦЭМ!$A$33:$A$776,$A36,СВЦЭМ!$B$33:$B$776,B$11)+'СЕТ СН'!$F$11+СВЦЭМ!$D$10+'СЕТ СН'!$F$6-'СЕТ СН'!$F$23</f>
        <v>852.66593911000007</v>
      </c>
      <c r="C36" s="35">
        <f>SUMIFS(СВЦЭМ!$D$33:$D$776,СВЦЭМ!$A$33:$A$776,$A36,СВЦЭМ!$B$33:$B$776,C$11)+'СЕТ СН'!$F$11+СВЦЭМ!$D$10+'СЕТ СН'!$F$6-'СЕТ СН'!$F$23</f>
        <v>909.78140380000002</v>
      </c>
      <c r="D36" s="35">
        <f>SUMIFS(СВЦЭМ!$D$33:$D$776,СВЦЭМ!$A$33:$A$776,$A36,СВЦЭМ!$B$33:$B$776,D$11)+'СЕТ СН'!$F$11+СВЦЭМ!$D$10+'СЕТ СН'!$F$6-'СЕТ СН'!$F$23</f>
        <v>984.7147663400001</v>
      </c>
      <c r="E36" s="35">
        <f>SUMIFS(СВЦЭМ!$D$33:$D$776,СВЦЭМ!$A$33:$A$776,$A36,СВЦЭМ!$B$33:$B$776,E$11)+'СЕТ СН'!$F$11+СВЦЭМ!$D$10+'СЕТ СН'!$F$6-'СЕТ СН'!$F$23</f>
        <v>1007.95276907</v>
      </c>
      <c r="F36" s="35">
        <f>SUMIFS(СВЦЭМ!$D$33:$D$776,СВЦЭМ!$A$33:$A$776,$A36,СВЦЭМ!$B$33:$B$776,F$11)+'СЕТ СН'!$F$11+СВЦЭМ!$D$10+'СЕТ СН'!$F$6-'СЕТ СН'!$F$23</f>
        <v>1009.9819309400001</v>
      </c>
      <c r="G36" s="35">
        <f>SUMIFS(СВЦЭМ!$D$33:$D$776,СВЦЭМ!$A$33:$A$776,$A36,СВЦЭМ!$B$33:$B$776,G$11)+'СЕТ СН'!$F$11+СВЦЭМ!$D$10+'СЕТ СН'!$F$6-'СЕТ СН'!$F$23</f>
        <v>1017.78466673</v>
      </c>
      <c r="H36" s="35">
        <f>SUMIFS(СВЦЭМ!$D$33:$D$776,СВЦЭМ!$A$33:$A$776,$A36,СВЦЭМ!$B$33:$B$776,H$11)+'СЕТ СН'!$F$11+СВЦЭМ!$D$10+'СЕТ СН'!$F$6-'СЕТ СН'!$F$23</f>
        <v>930.27693292000004</v>
      </c>
      <c r="I36" s="35">
        <f>SUMIFS(СВЦЭМ!$D$33:$D$776,СВЦЭМ!$A$33:$A$776,$A36,СВЦЭМ!$B$33:$B$776,I$11)+'СЕТ СН'!$F$11+СВЦЭМ!$D$10+'СЕТ СН'!$F$6-'СЕТ СН'!$F$23</f>
        <v>845.2027104</v>
      </c>
      <c r="J36" s="35">
        <f>SUMIFS(СВЦЭМ!$D$33:$D$776,СВЦЭМ!$A$33:$A$776,$A36,СВЦЭМ!$B$33:$B$776,J$11)+'СЕТ СН'!$F$11+СВЦЭМ!$D$10+'СЕТ СН'!$F$6-'СЕТ СН'!$F$23</f>
        <v>778.28156832000002</v>
      </c>
      <c r="K36" s="35">
        <f>SUMIFS(СВЦЭМ!$D$33:$D$776,СВЦЭМ!$A$33:$A$776,$A36,СВЦЭМ!$B$33:$B$776,K$11)+'СЕТ СН'!$F$11+СВЦЭМ!$D$10+'СЕТ СН'!$F$6-'СЕТ СН'!$F$23</f>
        <v>730.33845122000002</v>
      </c>
      <c r="L36" s="35">
        <f>SUMIFS(СВЦЭМ!$D$33:$D$776,СВЦЭМ!$A$33:$A$776,$A36,СВЦЭМ!$B$33:$B$776,L$11)+'СЕТ СН'!$F$11+СВЦЭМ!$D$10+'СЕТ СН'!$F$6-'СЕТ СН'!$F$23</f>
        <v>717.30951999000001</v>
      </c>
      <c r="M36" s="35">
        <f>SUMIFS(СВЦЭМ!$D$33:$D$776,СВЦЭМ!$A$33:$A$776,$A36,СВЦЭМ!$B$33:$B$776,M$11)+'СЕТ СН'!$F$11+СВЦЭМ!$D$10+'СЕТ СН'!$F$6-'СЕТ СН'!$F$23</f>
        <v>703.57687712000006</v>
      </c>
      <c r="N36" s="35">
        <f>SUMIFS(СВЦЭМ!$D$33:$D$776,СВЦЭМ!$A$33:$A$776,$A36,СВЦЭМ!$B$33:$B$776,N$11)+'СЕТ СН'!$F$11+СВЦЭМ!$D$10+'СЕТ СН'!$F$6-'СЕТ СН'!$F$23</f>
        <v>703.02626080000005</v>
      </c>
      <c r="O36" s="35">
        <f>SUMIFS(СВЦЭМ!$D$33:$D$776,СВЦЭМ!$A$33:$A$776,$A36,СВЦЭМ!$B$33:$B$776,O$11)+'СЕТ СН'!$F$11+СВЦЭМ!$D$10+'СЕТ СН'!$F$6-'СЕТ СН'!$F$23</f>
        <v>696.96056159</v>
      </c>
      <c r="P36" s="35">
        <f>SUMIFS(СВЦЭМ!$D$33:$D$776,СВЦЭМ!$A$33:$A$776,$A36,СВЦЭМ!$B$33:$B$776,P$11)+'СЕТ СН'!$F$11+СВЦЭМ!$D$10+'СЕТ СН'!$F$6-'СЕТ СН'!$F$23</f>
        <v>695.66926036000007</v>
      </c>
      <c r="Q36" s="35">
        <f>SUMIFS(СВЦЭМ!$D$33:$D$776,СВЦЭМ!$A$33:$A$776,$A36,СВЦЭМ!$B$33:$B$776,Q$11)+'СЕТ СН'!$F$11+СВЦЭМ!$D$10+'СЕТ СН'!$F$6-'СЕТ СН'!$F$23</f>
        <v>693.69512247</v>
      </c>
      <c r="R36" s="35">
        <f>SUMIFS(СВЦЭМ!$D$33:$D$776,СВЦЭМ!$A$33:$A$776,$A36,СВЦЭМ!$B$33:$B$776,R$11)+'СЕТ СН'!$F$11+СВЦЭМ!$D$10+'СЕТ СН'!$F$6-'СЕТ СН'!$F$23</f>
        <v>688.67923325000004</v>
      </c>
      <c r="S36" s="35">
        <f>SUMIFS(СВЦЭМ!$D$33:$D$776,СВЦЭМ!$A$33:$A$776,$A36,СВЦЭМ!$B$33:$B$776,S$11)+'СЕТ СН'!$F$11+СВЦЭМ!$D$10+'СЕТ СН'!$F$6-'СЕТ СН'!$F$23</f>
        <v>673.69877854000003</v>
      </c>
      <c r="T36" s="35">
        <f>SUMIFS(СВЦЭМ!$D$33:$D$776,СВЦЭМ!$A$33:$A$776,$A36,СВЦЭМ!$B$33:$B$776,T$11)+'СЕТ СН'!$F$11+СВЦЭМ!$D$10+'СЕТ СН'!$F$6-'СЕТ СН'!$F$23</f>
        <v>675.46773221000001</v>
      </c>
      <c r="U36" s="35">
        <f>SUMIFS(СВЦЭМ!$D$33:$D$776,СВЦЭМ!$A$33:$A$776,$A36,СВЦЭМ!$B$33:$B$776,U$11)+'СЕТ СН'!$F$11+СВЦЭМ!$D$10+'СЕТ СН'!$F$6-'СЕТ СН'!$F$23</f>
        <v>670.72534965</v>
      </c>
      <c r="V36" s="35">
        <f>SUMIFS(СВЦЭМ!$D$33:$D$776,СВЦЭМ!$A$33:$A$776,$A36,СВЦЭМ!$B$33:$B$776,V$11)+'СЕТ СН'!$F$11+СВЦЭМ!$D$10+'СЕТ СН'!$F$6-'СЕТ СН'!$F$23</f>
        <v>663.47211644000004</v>
      </c>
      <c r="W36" s="35">
        <f>SUMIFS(СВЦЭМ!$D$33:$D$776,СВЦЭМ!$A$33:$A$776,$A36,СВЦЭМ!$B$33:$B$776,W$11)+'СЕТ СН'!$F$11+СВЦЭМ!$D$10+'СЕТ СН'!$F$6-'СЕТ СН'!$F$23</f>
        <v>680.42978340000002</v>
      </c>
      <c r="X36" s="35">
        <f>SUMIFS(СВЦЭМ!$D$33:$D$776,СВЦЭМ!$A$33:$A$776,$A36,СВЦЭМ!$B$33:$B$776,X$11)+'СЕТ СН'!$F$11+СВЦЭМ!$D$10+'СЕТ СН'!$F$6-'СЕТ СН'!$F$23</f>
        <v>694.1932534</v>
      </c>
      <c r="Y36" s="35">
        <f>SUMIFS(СВЦЭМ!$D$33:$D$776,СВЦЭМ!$A$33:$A$776,$A36,СВЦЭМ!$B$33:$B$776,Y$11)+'СЕТ СН'!$F$11+СВЦЭМ!$D$10+'СЕТ СН'!$F$6-'СЕТ СН'!$F$23</f>
        <v>736.28331457000002</v>
      </c>
    </row>
    <row r="37" spans="1:27" ht="15.75" x14ac:dyDescent="0.2">
      <c r="A37" s="34">
        <f t="shared" si="0"/>
        <v>43611</v>
      </c>
      <c r="B37" s="35">
        <f>SUMIFS(СВЦЭМ!$D$33:$D$776,СВЦЭМ!$A$33:$A$776,$A37,СВЦЭМ!$B$33:$B$776,B$11)+'СЕТ СН'!$F$11+СВЦЭМ!$D$10+'СЕТ СН'!$F$6-'СЕТ СН'!$F$23</f>
        <v>826.4165670000001</v>
      </c>
      <c r="C37" s="35">
        <f>SUMIFS(СВЦЭМ!$D$33:$D$776,СВЦЭМ!$A$33:$A$776,$A37,СВЦЭМ!$B$33:$B$776,C$11)+'СЕТ СН'!$F$11+СВЦЭМ!$D$10+'СЕТ СН'!$F$6-'СЕТ СН'!$F$23</f>
        <v>939.79702380000003</v>
      </c>
      <c r="D37" s="35">
        <f>SUMIFS(СВЦЭМ!$D$33:$D$776,СВЦЭМ!$A$33:$A$776,$A37,СВЦЭМ!$B$33:$B$776,D$11)+'СЕТ СН'!$F$11+СВЦЭМ!$D$10+'СЕТ СН'!$F$6-'СЕТ СН'!$F$23</f>
        <v>1037.1699444000001</v>
      </c>
      <c r="E37" s="35">
        <f>SUMIFS(СВЦЭМ!$D$33:$D$776,СВЦЭМ!$A$33:$A$776,$A37,СВЦЭМ!$B$33:$B$776,E$11)+'СЕТ СН'!$F$11+СВЦЭМ!$D$10+'СЕТ СН'!$F$6-'СЕТ СН'!$F$23</f>
        <v>1052.0865414099999</v>
      </c>
      <c r="F37" s="35">
        <f>SUMIFS(СВЦЭМ!$D$33:$D$776,СВЦЭМ!$A$33:$A$776,$A37,СВЦЭМ!$B$33:$B$776,F$11)+'СЕТ СН'!$F$11+СВЦЭМ!$D$10+'СЕТ СН'!$F$6-'СЕТ СН'!$F$23</f>
        <v>1050.49646375</v>
      </c>
      <c r="G37" s="35">
        <f>SUMIFS(СВЦЭМ!$D$33:$D$776,СВЦЭМ!$A$33:$A$776,$A37,СВЦЭМ!$B$33:$B$776,G$11)+'СЕТ СН'!$F$11+СВЦЭМ!$D$10+'СЕТ СН'!$F$6-'СЕТ СН'!$F$23</f>
        <v>1042.69967873</v>
      </c>
      <c r="H37" s="35">
        <f>SUMIFS(СВЦЭМ!$D$33:$D$776,СВЦЭМ!$A$33:$A$776,$A37,СВЦЭМ!$B$33:$B$776,H$11)+'СЕТ СН'!$F$11+СВЦЭМ!$D$10+'СЕТ СН'!$F$6-'СЕТ СН'!$F$23</f>
        <v>960.21153973000003</v>
      </c>
      <c r="I37" s="35">
        <f>SUMIFS(СВЦЭМ!$D$33:$D$776,СВЦЭМ!$A$33:$A$776,$A37,СВЦЭМ!$B$33:$B$776,I$11)+'СЕТ СН'!$F$11+СВЦЭМ!$D$10+'СЕТ СН'!$F$6-'СЕТ СН'!$F$23</f>
        <v>853.94277789</v>
      </c>
      <c r="J37" s="35">
        <f>SUMIFS(СВЦЭМ!$D$33:$D$776,СВЦЭМ!$A$33:$A$776,$A37,СВЦЭМ!$B$33:$B$776,J$11)+'СЕТ СН'!$F$11+СВЦЭМ!$D$10+'СЕТ СН'!$F$6-'СЕТ СН'!$F$23</f>
        <v>739.93090686000005</v>
      </c>
      <c r="K37" s="35">
        <f>SUMIFS(СВЦЭМ!$D$33:$D$776,СВЦЭМ!$A$33:$A$776,$A37,СВЦЭМ!$B$33:$B$776,K$11)+'СЕТ СН'!$F$11+СВЦЭМ!$D$10+'СЕТ СН'!$F$6-'СЕТ СН'!$F$23</f>
        <v>712.70090107999999</v>
      </c>
      <c r="L37" s="35">
        <f>SUMIFS(СВЦЭМ!$D$33:$D$776,СВЦЭМ!$A$33:$A$776,$A37,СВЦЭМ!$B$33:$B$776,L$11)+'СЕТ СН'!$F$11+СВЦЭМ!$D$10+'СЕТ СН'!$F$6-'СЕТ СН'!$F$23</f>
        <v>715.19738034</v>
      </c>
      <c r="M37" s="35">
        <f>SUMIFS(СВЦЭМ!$D$33:$D$776,СВЦЭМ!$A$33:$A$776,$A37,СВЦЭМ!$B$33:$B$776,M$11)+'СЕТ СН'!$F$11+СВЦЭМ!$D$10+'СЕТ СН'!$F$6-'СЕТ СН'!$F$23</f>
        <v>704.13987145999999</v>
      </c>
      <c r="N37" s="35">
        <f>SUMIFS(СВЦЭМ!$D$33:$D$776,СВЦЭМ!$A$33:$A$776,$A37,СВЦЭМ!$B$33:$B$776,N$11)+'СЕТ СН'!$F$11+СВЦЭМ!$D$10+'СЕТ СН'!$F$6-'СЕТ СН'!$F$23</f>
        <v>705.47461243000009</v>
      </c>
      <c r="O37" s="35">
        <f>SUMIFS(СВЦЭМ!$D$33:$D$776,СВЦЭМ!$A$33:$A$776,$A37,СВЦЭМ!$B$33:$B$776,O$11)+'СЕТ СН'!$F$11+СВЦЭМ!$D$10+'СЕТ СН'!$F$6-'СЕТ СН'!$F$23</f>
        <v>702.20845559000009</v>
      </c>
      <c r="P37" s="35">
        <f>SUMIFS(СВЦЭМ!$D$33:$D$776,СВЦЭМ!$A$33:$A$776,$A37,СВЦЭМ!$B$33:$B$776,P$11)+'СЕТ СН'!$F$11+СВЦЭМ!$D$10+'СЕТ СН'!$F$6-'СЕТ СН'!$F$23</f>
        <v>702.97711659000004</v>
      </c>
      <c r="Q37" s="35">
        <f>SUMIFS(СВЦЭМ!$D$33:$D$776,СВЦЭМ!$A$33:$A$776,$A37,СВЦЭМ!$B$33:$B$776,Q$11)+'СЕТ СН'!$F$11+СВЦЭМ!$D$10+'СЕТ СН'!$F$6-'СЕТ СН'!$F$23</f>
        <v>706.76612093000006</v>
      </c>
      <c r="R37" s="35">
        <f>SUMIFS(СВЦЭМ!$D$33:$D$776,СВЦЭМ!$A$33:$A$776,$A37,СВЦЭМ!$B$33:$B$776,R$11)+'СЕТ СН'!$F$11+СВЦЭМ!$D$10+'СЕТ СН'!$F$6-'СЕТ СН'!$F$23</f>
        <v>707.60336362999999</v>
      </c>
      <c r="S37" s="35">
        <f>SUMIFS(СВЦЭМ!$D$33:$D$776,СВЦЭМ!$A$33:$A$776,$A37,СВЦЭМ!$B$33:$B$776,S$11)+'СЕТ СН'!$F$11+СВЦЭМ!$D$10+'СЕТ СН'!$F$6-'СЕТ СН'!$F$23</f>
        <v>648.27704093</v>
      </c>
      <c r="T37" s="35">
        <f>SUMIFS(СВЦЭМ!$D$33:$D$776,СВЦЭМ!$A$33:$A$776,$A37,СВЦЭМ!$B$33:$B$776,T$11)+'СЕТ СН'!$F$11+СВЦЭМ!$D$10+'СЕТ СН'!$F$6-'СЕТ СН'!$F$23</f>
        <v>645.20403254000007</v>
      </c>
      <c r="U37" s="35">
        <f>SUMIFS(СВЦЭМ!$D$33:$D$776,СВЦЭМ!$A$33:$A$776,$A37,СВЦЭМ!$B$33:$B$776,U$11)+'СЕТ СН'!$F$11+СВЦЭМ!$D$10+'СЕТ СН'!$F$6-'СЕТ СН'!$F$23</f>
        <v>632.67922339000006</v>
      </c>
      <c r="V37" s="35">
        <f>SUMIFS(СВЦЭМ!$D$33:$D$776,СВЦЭМ!$A$33:$A$776,$A37,СВЦЭМ!$B$33:$B$776,V$11)+'СЕТ СН'!$F$11+СВЦЭМ!$D$10+'СЕТ СН'!$F$6-'СЕТ СН'!$F$23</f>
        <v>638.19283476999999</v>
      </c>
      <c r="W37" s="35">
        <f>SUMIFS(СВЦЭМ!$D$33:$D$776,СВЦЭМ!$A$33:$A$776,$A37,СВЦЭМ!$B$33:$B$776,W$11)+'СЕТ СН'!$F$11+СВЦЭМ!$D$10+'СЕТ СН'!$F$6-'СЕТ СН'!$F$23</f>
        <v>666.52250599000001</v>
      </c>
      <c r="X37" s="35">
        <f>SUMIFS(СВЦЭМ!$D$33:$D$776,СВЦЭМ!$A$33:$A$776,$A37,СВЦЭМ!$B$33:$B$776,X$11)+'СЕТ СН'!$F$11+СВЦЭМ!$D$10+'СЕТ СН'!$F$6-'СЕТ СН'!$F$23</f>
        <v>660.86247480000009</v>
      </c>
      <c r="Y37" s="35">
        <f>SUMIFS(СВЦЭМ!$D$33:$D$776,СВЦЭМ!$A$33:$A$776,$A37,СВЦЭМ!$B$33:$B$776,Y$11)+'СЕТ СН'!$F$11+СВЦЭМ!$D$10+'СЕТ СН'!$F$6-'СЕТ СН'!$F$23</f>
        <v>691.10275635000005</v>
      </c>
    </row>
    <row r="38" spans="1:27" ht="15.75" x14ac:dyDescent="0.2">
      <c r="A38" s="34">
        <f t="shared" si="0"/>
        <v>43612</v>
      </c>
      <c r="B38" s="35">
        <f>SUMIFS(СВЦЭМ!$D$33:$D$776,СВЦЭМ!$A$33:$A$776,$A38,СВЦЭМ!$B$33:$B$776,B$11)+'СЕТ СН'!$F$11+СВЦЭМ!$D$10+'СЕТ СН'!$F$6-'СЕТ СН'!$F$23</f>
        <v>837.93876945</v>
      </c>
      <c r="C38" s="35">
        <f>SUMIFS(СВЦЭМ!$D$33:$D$776,СВЦЭМ!$A$33:$A$776,$A38,СВЦЭМ!$B$33:$B$776,C$11)+'СЕТ СН'!$F$11+СВЦЭМ!$D$10+'СЕТ СН'!$F$6-'СЕТ СН'!$F$23</f>
        <v>899.40451501000007</v>
      </c>
      <c r="D38" s="35">
        <f>SUMIFS(СВЦЭМ!$D$33:$D$776,СВЦЭМ!$A$33:$A$776,$A38,СВЦЭМ!$B$33:$B$776,D$11)+'СЕТ СН'!$F$11+СВЦЭМ!$D$10+'СЕТ СН'!$F$6-'СЕТ СН'!$F$23</f>
        <v>972.89381705000005</v>
      </c>
      <c r="E38" s="35">
        <f>SUMIFS(СВЦЭМ!$D$33:$D$776,СВЦЭМ!$A$33:$A$776,$A38,СВЦЭМ!$B$33:$B$776,E$11)+'СЕТ СН'!$F$11+СВЦЭМ!$D$10+'СЕТ СН'!$F$6-'СЕТ СН'!$F$23</f>
        <v>991.47482837000007</v>
      </c>
      <c r="F38" s="35">
        <f>SUMIFS(СВЦЭМ!$D$33:$D$776,СВЦЭМ!$A$33:$A$776,$A38,СВЦЭМ!$B$33:$B$776,F$11)+'СЕТ СН'!$F$11+СВЦЭМ!$D$10+'СЕТ СН'!$F$6-'СЕТ СН'!$F$23</f>
        <v>1002.6817250800001</v>
      </c>
      <c r="G38" s="35">
        <f>SUMIFS(СВЦЭМ!$D$33:$D$776,СВЦЭМ!$A$33:$A$776,$A38,СВЦЭМ!$B$33:$B$776,G$11)+'СЕТ СН'!$F$11+СВЦЭМ!$D$10+'СЕТ СН'!$F$6-'СЕТ СН'!$F$23</f>
        <v>994.23880589999999</v>
      </c>
      <c r="H38" s="35">
        <f>SUMIFS(СВЦЭМ!$D$33:$D$776,СВЦЭМ!$A$33:$A$776,$A38,СВЦЭМ!$B$33:$B$776,H$11)+'СЕТ СН'!$F$11+СВЦЭМ!$D$10+'СЕТ СН'!$F$6-'СЕТ СН'!$F$23</f>
        <v>897.93961837000006</v>
      </c>
      <c r="I38" s="35">
        <f>SUMIFS(СВЦЭМ!$D$33:$D$776,СВЦЭМ!$A$33:$A$776,$A38,СВЦЭМ!$B$33:$B$776,I$11)+'СЕТ СН'!$F$11+СВЦЭМ!$D$10+'СЕТ СН'!$F$6-'СЕТ СН'!$F$23</f>
        <v>844.66704545000005</v>
      </c>
      <c r="J38" s="35">
        <f>SUMIFS(СВЦЭМ!$D$33:$D$776,СВЦЭМ!$A$33:$A$776,$A38,СВЦЭМ!$B$33:$B$776,J$11)+'СЕТ СН'!$F$11+СВЦЭМ!$D$10+'СЕТ СН'!$F$6-'СЕТ СН'!$F$23</f>
        <v>798.75856155000008</v>
      </c>
      <c r="K38" s="35">
        <f>SUMIFS(СВЦЭМ!$D$33:$D$776,СВЦЭМ!$A$33:$A$776,$A38,СВЦЭМ!$B$33:$B$776,K$11)+'СЕТ СН'!$F$11+СВЦЭМ!$D$10+'СЕТ СН'!$F$6-'СЕТ СН'!$F$23</f>
        <v>732.26420485000006</v>
      </c>
      <c r="L38" s="35">
        <f>SUMIFS(СВЦЭМ!$D$33:$D$776,СВЦЭМ!$A$33:$A$776,$A38,СВЦЭМ!$B$33:$B$776,L$11)+'СЕТ СН'!$F$11+СВЦЭМ!$D$10+'СЕТ СН'!$F$6-'СЕТ СН'!$F$23</f>
        <v>721.47414008999999</v>
      </c>
      <c r="M38" s="35">
        <f>SUMIFS(СВЦЭМ!$D$33:$D$776,СВЦЭМ!$A$33:$A$776,$A38,СВЦЭМ!$B$33:$B$776,M$11)+'СЕТ СН'!$F$11+СВЦЭМ!$D$10+'СЕТ СН'!$F$6-'СЕТ СН'!$F$23</f>
        <v>710.75011035</v>
      </c>
      <c r="N38" s="35">
        <f>SUMIFS(СВЦЭМ!$D$33:$D$776,СВЦЭМ!$A$33:$A$776,$A38,СВЦЭМ!$B$33:$B$776,N$11)+'СЕТ СН'!$F$11+СВЦЭМ!$D$10+'СЕТ СН'!$F$6-'СЕТ СН'!$F$23</f>
        <v>699.10921656000005</v>
      </c>
      <c r="O38" s="35">
        <f>SUMIFS(СВЦЭМ!$D$33:$D$776,СВЦЭМ!$A$33:$A$776,$A38,СВЦЭМ!$B$33:$B$776,O$11)+'СЕТ СН'!$F$11+СВЦЭМ!$D$10+'СЕТ СН'!$F$6-'СЕТ СН'!$F$23</f>
        <v>712.85673488000009</v>
      </c>
      <c r="P38" s="35">
        <f>SUMIFS(СВЦЭМ!$D$33:$D$776,СВЦЭМ!$A$33:$A$776,$A38,СВЦЭМ!$B$33:$B$776,P$11)+'СЕТ СН'!$F$11+СВЦЭМ!$D$10+'СЕТ СН'!$F$6-'СЕТ СН'!$F$23</f>
        <v>712.07106354000007</v>
      </c>
      <c r="Q38" s="35">
        <f>SUMIFS(СВЦЭМ!$D$33:$D$776,СВЦЭМ!$A$33:$A$776,$A38,СВЦЭМ!$B$33:$B$776,Q$11)+'СЕТ СН'!$F$11+СВЦЭМ!$D$10+'СЕТ СН'!$F$6-'СЕТ СН'!$F$23</f>
        <v>705.44293408999999</v>
      </c>
      <c r="R38" s="35">
        <f>SUMIFS(СВЦЭМ!$D$33:$D$776,СВЦЭМ!$A$33:$A$776,$A38,СВЦЭМ!$B$33:$B$776,R$11)+'СЕТ СН'!$F$11+СВЦЭМ!$D$10+'СЕТ СН'!$F$6-'СЕТ СН'!$F$23</f>
        <v>704.07795994000003</v>
      </c>
      <c r="S38" s="35">
        <f>SUMIFS(СВЦЭМ!$D$33:$D$776,СВЦЭМ!$A$33:$A$776,$A38,СВЦЭМ!$B$33:$B$776,S$11)+'СЕТ СН'!$F$11+СВЦЭМ!$D$10+'СЕТ СН'!$F$6-'СЕТ СН'!$F$23</f>
        <v>711.73624294000001</v>
      </c>
      <c r="T38" s="35">
        <f>SUMIFS(СВЦЭМ!$D$33:$D$776,СВЦЭМ!$A$33:$A$776,$A38,СВЦЭМ!$B$33:$B$776,T$11)+'СЕТ СН'!$F$11+СВЦЭМ!$D$10+'СЕТ СН'!$F$6-'СЕТ СН'!$F$23</f>
        <v>709.26665460000004</v>
      </c>
      <c r="U38" s="35">
        <f>SUMIFS(СВЦЭМ!$D$33:$D$776,СВЦЭМ!$A$33:$A$776,$A38,СВЦЭМ!$B$33:$B$776,U$11)+'СЕТ СН'!$F$11+СВЦЭМ!$D$10+'СЕТ СН'!$F$6-'СЕТ СН'!$F$23</f>
        <v>701.48110435000001</v>
      </c>
      <c r="V38" s="35">
        <f>SUMIFS(СВЦЭМ!$D$33:$D$776,СВЦЭМ!$A$33:$A$776,$A38,СВЦЭМ!$B$33:$B$776,V$11)+'СЕТ СН'!$F$11+СВЦЭМ!$D$10+'СЕТ СН'!$F$6-'СЕТ СН'!$F$23</f>
        <v>691.91329513000005</v>
      </c>
      <c r="W38" s="35">
        <f>SUMIFS(СВЦЭМ!$D$33:$D$776,СВЦЭМ!$A$33:$A$776,$A38,СВЦЭМ!$B$33:$B$776,W$11)+'СЕТ СН'!$F$11+СВЦЭМ!$D$10+'СЕТ СН'!$F$6-'СЕТ СН'!$F$23</f>
        <v>655.17719253000007</v>
      </c>
      <c r="X38" s="35">
        <f>SUMIFS(СВЦЭМ!$D$33:$D$776,СВЦЭМ!$A$33:$A$776,$A38,СВЦЭМ!$B$33:$B$776,X$11)+'СЕТ СН'!$F$11+СВЦЭМ!$D$10+'СЕТ СН'!$F$6-'СЕТ СН'!$F$23</f>
        <v>673.82003918000009</v>
      </c>
      <c r="Y38" s="35">
        <f>SUMIFS(СВЦЭМ!$D$33:$D$776,СВЦЭМ!$A$33:$A$776,$A38,СВЦЭМ!$B$33:$B$776,Y$11)+'СЕТ СН'!$F$11+СВЦЭМ!$D$10+'СЕТ СН'!$F$6-'СЕТ СН'!$F$23</f>
        <v>757.94549760000007</v>
      </c>
    </row>
    <row r="39" spans="1:27" ht="15.75" x14ac:dyDescent="0.2">
      <c r="A39" s="34">
        <f t="shared" si="0"/>
        <v>43613</v>
      </c>
      <c r="B39" s="35">
        <f>SUMIFS(СВЦЭМ!$D$33:$D$776,СВЦЭМ!$A$33:$A$776,$A39,СВЦЭМ!$B$33:$B$776,B$11)+'СЕТ СН'!$F$11+СВЦЭМ!$D$10+'СЕТ СН'!$F$6-'СЕТ СН'!$F$23</f>
        <v>886.0502573</v>
      </c>
      <c r="C39" s="35">
        <f>SUMIFS(СВЦЭМ!$D$33:$D$776,СВЦЭМ!$A$33:$A$776,$A39,СВЦЭМ!$B$33:$B$776,C$11)+'СЕТ СН'!$F$11+СВЦЭМ!$D$10+'СЕТ СН'!$F$6-'СЕТ СН'!$F$23</f>
        <v>972.70713323000007</v>
      </c>
      <c r="D39" s="35">
        <f>SUMIFS(СВЦЭМ!$D$33:$D$776,СВЦЭМ!$A$33:$A$776,$A39,СВЦЭМ!$B$33:$B$776,D$11)+'СЕТ СН'!$F$11+СВЦЭМ!$D$10+'СЕТ СН'!$F$6-'СЕТ СН'!$F$23</f>
        <v>1071.94328101</v>
      </c>
      <c r="E39" s="35">
        <f>SUMIFS(СВЦЭМ!$D$33:$D$776,СВЦЭМ!$A$33:$A$776,$A39,СВЦЭМ!$B$33:$B$776,E$11)+'СЕТ СН'!$F$11+СВЦЭМ!$D$10+'СЕТ СН'!$F$6-'СЕТ СН'!$F$23</f>
        <v>1087.9337564999998</v>
      </c>
      <c r="F39" s="35">
        <f>SUMIFS(СВЦЭМ!$D$33:$D$776,СВЦЭМ!$A$33:$A$776,$A39,СВЦЭМ!$B$33:$B$776,F$11)+'СЕТ СН'!$F$11+СВЦЭМ!$D$10+'СЕТ СН'!$F$6-'СЕТ СН'!$F$23</f>
        <v>1087.82531098</v>
      </c>
      <c r="G39" s="35">
        <f>SUMIFS(СВЦЭМ!$D$33:$D$776,СВЦЭМ!$A$33:$A$776,$A39,СВЦЭМ!$B$33:$B$776,G$11)+'СЕТ СН'!$F$11+СВЦЭМ!$D$10+'СЕТ СН'!$F$6-'СЕТ СН'!$F$23</f>
        <v>1095.74299144</v>
      </c>
      <c r="H39" s="35">
        <f>SUMIFS(СВЦЭМ!$D$33:$D$776,СВЦЭМ!$A$33:$A$776,$A39,СВЦЭМ!$B$33:$B$776,H$11)+'СЕТ СН'!$F$11+СВЦЭМ!$D$10+'СЕТ СН'!$F$6-'СЕТ СН'!$F$23</f>
        <v>1008.8751975700001</v>
      </c>
      <c r="I39" s="35">
        <f>SUMIFS(СВЦЭМ!$D$33:$D$776,СВЦЭМ!$A$33:$A$776,$A39,СВЦЭМ!$B$33:$B$776,I$11)+'СЕТ СН'!$F$11+СВЦЭМ!$D$10+'СЕТ СН'!$F$6-'СЕТ СН'!$F$23</f>
        <v>878.08034744000008</v>
      </c>
      <c r="J39" s="35">
        <f>SUMIFS(СВЦЭМ!$D$33:$D$776,СВЦЭМ!$A$33:$A$776,$A39,СВЦЭМ!$B$33:$B$776,J$11)+'СЕТ СН'!$F$11+СВЦЭМ!$D$10+'СЕТ СН'!$F$6-'СЕТ СН'!$F$23</f>
        <v>772.66289461000008</v>
      </c>
      <c r="K39" s="35">
        <f>SUMIFS(СВЦЭМ!$D$33:$D$776,СВЦЭМ!$A$33:$A$776,$A39,СВЦЭМ!$B$33:$B$776,K$11)+'СЕТ СН'!$F$11+СВЦЭМ!$D$10+'СЕТ СН'!$F$6-'СЕТ СН'!$F$23</f>
        <v>701.65525556</v>
      </c>
      <c r="L39" s="35">
        <f>SUMIFS(СВЦЭМ!$D$33:$D$776,СВЦЭМ!$A$33:$A$776,$A39,СВЦЭМ!$B$33:$B$776,L$11)+'СЕТ СН'!$F$11+СВЦЭМ!$D$10+'СЕТ СН'!$F$6-'СЕТ СН'!$F$23</f>
        <v>671.37200533000009</v>
      </c>
      <c r="M39" s="35">
        <f>SUMIFS(СВЦЭМ!$D$33:$D$776,СВЦЭМ!$A$33:$A$776,$A39,СВЦЭМ!$B$33:$B$776,M$11)+'СЕТ СН'!$F$11+СВЦЭМ!$D$10+'СЕТ СН'!$F$6-'СЕТ СН'!$F$23</f>
        <v>664.17078855</v>
      </c>
      <c r="N39" s="35">
        <f>SUMIFS(СВЦЭМ!$D$33:$D$776,СВЦЭМ!$A$33:$A$776,$A39,СВЦЭМ!$B$33:$B$776,N$11)+'СЕТ СН'!$F$11+СВЦЭМ!$D$10+'СЕТ СН'!$F$6-'СЕТ СН'!$F$23</f>
        <v>665.10008665000009</v>
      </c>
      <c r="O39" s="35">
        <f>SUMIFS(СВЦЭМ!$D$33:$D$776,СВЦЭМ!$A$33:$A$776,$A39,СВЦЭМ!$B$33:$B$776,O$11)+'СЕТ СН'!$F$11+СВЦЭМ!$D$10+'СЕТ СН'!$F$6-'СЕТ СН'!$F$23</f>
        <v>659.50353534999999</v>
      </c>
      <c r="P39" s="35">
        <f>SUMIFS(СВЦЭМ!$D$33:$D$776,СВЦЭМ!$A$33:$A$776,$A39,СВЦЭМ!$B$33:$B$776,P$11)+'СЕТ СН'!$F$11+СВЦЭМ!$D$10+'СЕТ СН'!$F$6-'СЕТ СН'!$F$23</f>
        <v>662.07751772000006</v>
      </c>
      <c r="Q39" s="35">
        <f>SUMIFS(СВЦЭМ!$D$33:$D$776,СВЦЭМ!$A$33:$A$776,$A39,СВЦЭМ!$B$33:$B$776,Q$11)+'СЕТ СН'!$F$11+СВЦЭМ!$D$10+'СЕТ СН'!$F$6-'СЕТ СН'!$F$23</f>
        <v>661.76419599000008</v>
      </c>
      <c r="R39" s="35">
        <f>SUMIFS(СВЦЭМ!$D$33:$D$776,СВЦЭМ!$A$33:$A$776,$A39,СВЦЭМ!$B$33:$B$776,R$11)+'СЕТ СН'!$F$11+СВЦЭМ!$D$10+'СЕТ СН'!$F$6-'СЕТ СН'!$F$23</f>
        <v>670.35123318000001</v>
      </c>
      <c r="S39" s="35">
        <f>SUMIFS(СВЦЭМ!$D$33:$D$776,СВЦЭМ!$A$33:$A$776,$A39,СВЦЭМ!$B$33:$B$776,S$11)+'СЕТ СН'!$F$11+СВЦЭМ!$D$10+'СЕТ СН'!$F$6-'СЕТ СН'!$F$23</f>
        <v>677.56443181000009</v>
      </c>
      <c r="T39" s="35">
        <f>SUMIFS(СВЦЭМ!$D$33:$D$776,СВЦЭМ!$A$33:$A$776,$A39,СВЦЭМ!$B$33:$B$776,T$11)+'СЕТ СН'!$F$11+СВЦЭМ!$D$10+'СЕТ СН'!$F$6-'СЕТ СН'!$F$23</f>
        <v>679.2787046200001</v>
      </c>
      <c r="U39" s="35">
        <f>SUMIFS(СВЦЭМ!$D$33:$D$776,СВЦЭМ!$A$33:$A$776,$A39,СВЦЭМ!$B$33:$B$776,U$11)+'СЕТ СН'!$F$11+СВЦЭМ!$D$10+'СЕТ СН'!$F$6-'СЕТ СН'!$F$23</f>
        <v>695.94357866000007</v>
      </c>
      <c r="V39" s="35">
        <f>SUMIFS(СВЦЭМ!$D$33:$D$776,СВЦЭМ!$A$33:$A$776,$A39,СВЦЭМ!$B$33:$B$776,V$11)+'СЕТ СН'!$F$11+СВЦЭМ!$D$10+'СЕТ СН'!$F$6-'СЕТ СН'!$F$23</f>
        <v>702.32643576999999</v>
      </c>
      <c r="W39" s="35">
        <f>SUMIFS(СВЦЭМ!$D$33:$D$776,СВЦЭМ!$A$33:$A$776,$A39,СВЦЭМ!$B$33:$B$776,W$11)+'СЕТ СН'!$F$11+СВЦЭМ!$D$10+'СЕТ СН'!$F$6-'СЕТ СН'!$F$23</f>
        <v>685.73239767000007</v>
      </c>
      <c r="X39" s="35">
        <f>SUMIFS(СВЦЭМ!$D$33:$D$776,СВЦЭМ!$A$33:$A$776,$A39,СВЦЭМ!$B$33:$B$776,X$11)+'СЕТ СН'!$F$11+СВЦЭМ!$D$10+'СЕТ СН'!$F$6-'СЕТ СН'!$F$23</f>
        <v>724.21930666000003</v>
      </c>
      <c r="Y39" s="35">
        <f>SUMIFS(СВЦЭМ!$D$33:$D$776,СВЦЭМ!$A$33:$A$776,$A39,СВЦЭМ!$B$33:$B$776,Y$11)+'СЕТ СН'!$F$11+СВЦЭМ!$D$10+'СЕТ СН'!$F$6-'СЕТ СН'!$F$23</f>
        <v>796.39712747999999</v>
      </c>
    </row>
    <row r="40" spans="1:27" ht="15.75" x14ac:dyDescent="0.2">
      <c r="A40" s="34">
        <f t="shared" si="0"/>
        <v>43614</v>
      </c>
      <c r="B40" s="35">
        <f>SUMIFS(СВЦЭМ!$D$33:$D$776,СВЦЭМ!$A$33:$A$776,$A40,СВЦЭМ!$B$33:$B$776,B$11)+'СЕТ СН'!$F$11+СВЦЭМ!$D$10+'СЕТ СН'!$F$6-'СЕТ СН'!$F$23</f>
        <v>955.07037484</v>
      </c>
      <c r="C40" s="35">
        <f>SUMIFS(СВЦЭМ!$D$33:$D$776,СВЦЭМ!$A$33:$A$776,$A40,СВЦЭМ!$B$33:$B$776,C$11)+'СЕТ СН'!$F$11+СВЦЭМ!$D$10+'СЕТ СН'!$F$6-'СЕТ СН'!$F$23</f>
        <v>1051.98554401</v>
      </c>
      <c r="D40" s="35">
        <f>SUMIFS(СВЦЭМ!$D$33:$D$776,СВЦЭМ!$A$33:$A$776,$A40,СВЦЭМ!$B$33:$B$776,D$11)+'СЕТ СН'!$F$11+СВЦЭМ!$D$10+'СЕТ СН'!$F$6-'СЕТ СН'!$F$23</f>
        <v>1082.5541225899999</v>
      </c>
      <c r="E40" s="35">
        <f>SUMIFS(СВЦЭМ!$D$33:$D$776,СВЦЭМ!$A$33:$A$776,$A40,СВЦЭМ!$B$33:$B$776,E$11)+'СЕТ СН'!$F$11+СВЦЭМ!$D$10+'СЕТ СН'!$F$6-'СЕТ СН'!$F$23</f>
        <v>1073.35065459</v>
      </c>
      <c r="F40" s="35">
        <f>SUMIFS(СВЦЭМ!$D$33:$D$776,СВЦЭМ!$A$33:$A$776,$A40,СВЦЭМ!$B$33:$B$776,F$11)+'СЕТ СН'!$F$11+СВЦЭМ!$D$10+'СЕТ СН'!$F$6-'СЕТ СН'!$F$23</f>
        <v>1069.4795350100001</v>
      </c>
      <c r="G40" s="35">
        <f>SUMIFS(СВЦЭМ!$D$33:$D$776,СВЦЭМ!$A$33:$A$776,$A40,СВЦЭМ!$B$33:$B$776,G$11)+'СЕТ СН'!$F$11+СВЦЭМ!$D$10+'СЕТ СН'!$F$6-'СЕТ СН'!$F$23</f>
        <v>1075.0721739600001</v>
      </c>
      <c r="H40" s="35">
        <f>SUMIFS(СВЦЭМ!$D$33:$D$776,СВЦЭМ!$A$33:$A$776,$A40,СВЦЭМ!$B$33:$B$776,H$11)+'СЕТ СН'!$F$11+СВЦЭМ!$D$10+'СЕТ СН'!$F$6-'СЕТ СН'!$F$23</f>
        <v>1064.0144133900001</v>
      </c>
      <c r="I40" s="35">
        <f>SUMIFS(СВЦЭМ!$D$33:$D$776,СВЦЭМ!$A$33:$A$776,$A40,СВЦЭМ!$B$33:$B$776,I$11)+'СЕТ СН'!$F$11+СВЦЭМ!$D$10+'СЕТ СН'!$F$6-'СЕТ СН'!$F$23</f>
        <v>953.58101855000007</v>
      </c>
      <c r="J40" s="35">
        <f>SUMIFS(СВЦЭМ!$D$33:$D$776,СВЦЭМ!$A$33:$A$776,$A40,СВЦЭМ!$B$33:$B$776,J$11)+'СЕТ СН'!$F$11+СВЦЭМ!$D$10+'СЕТ СН'!$F$6-'СЕТ СН'!$F$23</f>
        <v>850.91731858000003</v>
      </c>
      <c r="K40" s="35">
        <f>SUMIFS(СВЦЭМ!$D$33:$D$776,СВЦЭМ!$A$33:$A$776,$A40,СВЦЭМ!$B$33:$B$776,K$11)+'СЕТ СН'!$F$11+СВЦЭМ!$D$10+'СЕТ СН'!$F$6-'СЕТ СН'!$F$23</f>
        <v>781.60808766000002</v>
      </c>
      <c r="L40" s="35">
        <f>SUMIFS(СВЦЭМ!$D$33:$D$776,СВЦЭМ!$A$33:$A$776,$A40,СВЦЭМ!$B$33:$B$776,L$11)+'СЕТ СН'!$F$11+СВЦЭМ!$D$10+'СЕТ СН'!$F$6-'СЕТ СН'!$F$23</f>
        <v>768.78642931000002</v>
      </c>
      <c r="M40" s="35">
        <f>SUMIFS(СВЦЭМ!$D$33:$D$776,СВЦЭМ!$A$33:$A$776,$A40,СВЦЭМ!$B$33:$B$776,M$11)+'СЕТ СН'!$F$11+СВЦЭМ!$D$10+'СЕТ СН'!$F$6-'СЕТ СН'!$F$23</f>
        <v>776.68740744000002</v>
      </c>
      <c r="N40" s="35">
        <f>SUMIFS(СВЦЭМ!$D$33:$D$776,СВЦЭМ!$A$33:$A$776,$A40,СВЦЭМ!$B$33:$B$776,N$11)+'СЕТ СН'!$F$11+СВЦЭМ!$D$10+'СЕТ СН'!$F$6-'СЕТ СН'!$F$23</f>
        <v>776.91767716000004</v>
      </c>
      <c r="O40" s="35">
        <f>SUMIFS(СВЦЭМ!$D$33:$D$776,СВЦЭМ!$A$33:$A$776,$A40,СВЦЭМ!$B$33:$B$776,O$11)+'СЕТ СН'!$F$11+СВЦЭМ!$D$10+'СЕТ СН'!$F$6-'СЕТ СН'!$F$23</f>
        <v>771.61658273</v>
      </c>
      <c r="P40" s="35">
        <f>SUMIFS(СВЦЭМ!$D$33:$D$776,СВЦЭМ!$A$33:$A$776,$A40,СВЦЭМ!$B$33:$B$776,P$11)+'СЕТ СН'!$F$11+СВЦЭМ!$D$10+'СЕТ СН'!$F$6-'СЕТ СН'!$F$23</f>
        <v>786.92459774000008</v>
      </c>
      <c r="Q40" s="35">
        <f>SUMIFS(СВЦЭМ!$D$33:$D$776,СВЦЭМ!$A$33:$A$776,$A40,СВЦЭМ!$B$33:$B$776,Q$11)+'СЕТ СН'!$F$11+СВЦЭМ!$D$10+'СЕТ СН'!$F$6-'СЕТ СН'!$F$23</f>
        <v>779.55061613000009</v>
      </c>
      <c r="R40" s="35">
        <f>SUMIFS(СВЦЭМ!$D$33:$D$776,СВЦЭМ!$A$33:$A$776,$A40,СВЦЭМ!$B$33:$B$776,R$11)+'СЕТ СН'!$F$11+СВЦЭМ!$D$10+'СЕТ СН'!$F$6-'СЕТ СН'!$F$23</f>
        <v>775.44555288000004</v>
      </c>
      <c r="S40" s="35">
        <f>SUMIFS(СВЦЭМ!$D$33:$D$776,СВЦЭМ!$A$33:$A$776,$A40,СВЦЭМ!$B$33:$B$776,S$11)+'СЕТ СН'!$F$11+СВЦЭМ!$D$10+'СЕТ СН'!$F$6-'СЕТ СН'!$F$23</f>
        <v>783.22921889000008</v>
      </c>
      <c r="T40" s="35">
        <f>SUMIFS(СВЦЭМ!$D$33:$D$776,СВЦЭМ!$A$33:$A$776,$A40,СВЦЭМ!$B$33:$B$776,T$11)+'СЕТ СН'!$F$11+СВЦЭМ!$D$10+'СЕТ СН'!$F$6-'СЕТ СН'!$F$23</f>
        <v>774.87929710000003</v>
      </c>
      <c r="U40" s="35">
        <f>SUMIFS(СВЦЭМ!$D$33:$D$776,СВЦЭМ!$A$33:$A$776,$A40,СВЦЭМ!$B$33:$B$776,U$11)+'СЕТ СН'!$F$11+СВЦЭМ!$D$10+'СЕТ СН'!$F$6-'СЕТ СН'!$F$23</f>
        <v>754.19125365000002</v>
      </c>
      <c r="V40" s="35">
        <f>SUMIFS(СВЦЭМ!$D$33:$D$776,СВЦЭМ!$A$33:$A$776,$A40,СВЦЭМ!$B$33:$B$776,V$11)+'СЕТ СН'!$F$11+СВЦЭМ!$D$10+'СЕТ СН'!$F$6-'СЕТ СН'!$F$23</f>
        <v>745.08655573999999</v>
      </c>
      <c r="W40" s="35">
        <f>SUMIFS(СВЦЭМ!$D$33:$D$776,СВЦЭМ!$A$33:$A$776,$A40,СВЦЭМ!$B$33:$B$776,W$11)+'СЕТ СН'!$F$11+СВЦЭМ!$D$10+'СЕТ СН'!$F$6-'СЕТ СН'!$F$23</f>
        <v>747.82921664000003</v>
      </c>
      <c r="X40" s="35">
        <f>SUMIFS(СВЦЭМ!$D$33:$D$776,СВЦЭМ!$A$33:$A$776,$A40,СВЦЭМ!$B$33:$B$776,X$11)+'СЕТ СН'!$F$11+СВЦЭМ!$D$10+'СЕТ СН'!$F$6-'СЕТ СН'!$F$23</f>
        <v>787.91368158</v>
      </c>
      <c r="Y40" s="35">
        <f>SUMIFS(СВЦЭМ!$D$33:$D$776,СВЦЭМ!$A$33:$A$776,$A40,СВЦЭМ!$B$33:$B$776,Y$11)+'СЕТ СН'!$F$11+СВЦЭМ!$D$10+'СЕТ СН'!$F$6-'СЕТ СН'!$F$23</f>
        <v>880.35471111000004</v>
      </c>
    </row>
    <row r="41" spans="1:27" ht="15.75" x14ac:dyDescent="0.2">
      <c r="A41" s="34">
        <f t="shared" si="0"/>
        <v>43615</v>
      </c>
      <c r="B41" s="35">
        <f>SUMIFS(СВЦЭМ!$D$33:$D$776,СВЦЭМ!$A$33:$A$776,$A41,СВЦЭМ!$B$33:$B$776,B$11)+'СЕТ СН'!$F$11+СВЦЭМ!$D$10+'СЕТ СН'!$F$6-'СЕТ СН'!$F$23</f>
        <v>995.8689529400001</v>
      </c>
      <c r="C41" s="35">
        <f>SUMIFS(СВЦЭМ!$D$33:$D$776,СВЦЭМ!$A$33:$A$776,$A41,СВЦЭМ!$B$33:$B$776,C$11)+'СЕТ СН'!$F$11+СВЦЭМ!$D$10+'СЕТ СН'!$F$6-'СЕТ СН'!$F$23</f>
        <v>1033.91819687</v>
      </c>
      <c r="D41" s="35">
        <f>SUMIFS(СВЦЭМ!$D$33:$D$776,СВЦЭМ!$A$33:$A$776,$A41,СВЦЭМ!$B$33:$B$776,D$11)+'СЕТ СН'!$F$11+СВЦЭМ!$D$10+'СЕТ СН'!$F$6-'СЕТ СН'!$F$23</f>
        <v>1093.17737425</v>
      </c>
      <c r="E41" s="35">
        <f>SUMIFS(СВЦЭМ!$D$33:$D$776,СВЦЭМ!$A$33:$A$776,$A41,СВЦЭМ!$B$33:$B$776,E$11)+'СЕТ СН'!$F$11+СВЦЭМ!$D$10+'СЕТ СН'!$F$6-'СЕТ СН'!$F$23</f>
        <v>1081.8839742600001</v>
      </c>
      <c r="F41" s="35">
        <f>SUMIFS(СВЦЭМ!$D$33:$D$776,СВЦЭМ!$A$33:$A$776,$A41,СВЦЭМ!$B$33:$B$776,F$11)+'СЕТ СН'!$F$11+СВЦЭМ!$D$10+'СЕТ СН'!$F$6-'СЕТ СН'!$F$23</f>
        <v>1080.49837138</v>
      </c>
      <c r="G41" s="35">
        <f>SUMIFS(СВЦЭМ!$D$33:$D$776,СВЦЭМ!$A$33:$A$776,$A41,СВЦЭМ!$B$33:$B$776,G$11)+'СЕТ СН'!$F$11+СВЦЭМ!$D$10+'СЕТ СН'!$F$6-'СЕТ СН'!$F$23</f>
        <v>1095.3954262299999</v>
      </c>
      <c r="H41" s="35">
        <f>SUMIFS(СВЦЭМ!$D$33:$D$776,СВЦЭМ!$A$33:$A$776,$A41,СВЦЭМ!$B$33:$B$776,H$11)+'СЕТ СН'!$F$11+СВЦЭМ!$D$10+'СЕТ СН'!$F$6-'СЕТ СН'!$F$23</f>
        <v>1097.1474394099998</v>
      </c>
      <c r="I41" s="35">
        <f>SUMIFS(СВЦЭМ!$D$33:$D$776,СВЦЭМ!$A$33:$A$776,$A41,СВЦЭМ!$B$33:$B$776,I$11)+'СЕТ СН'!$F$11+СВЦЭМ!$D$10+'СЕТ СН'!$F$6-'СЕТ СН'!$F$23</f>
        <v>992.98707964000005</v>
      </c>
      <c r="J41" s="35">
        <f>SUMIFS(СВЦЭМ!$D$33:$D$776,СВЦЭМ!$A$33:$A$776,$A41,СВЦЭМ!$B$33:$B$776,J$11)+'СЕТ СН'!$F$11+СВЦЭМ!$D$10+'СЕТ СН'!$F$6-'СЕТ СН'!$F$23</f>
        <v>899.55448991000003</v>
      </c>
      <c r="K41" s="35">
        <f>SUMIFS(СВЦЭМ!$D$33:$D$776,СВЦЭМ!$A$33:$A$776,$A41,СВЦЭМ!$B$33:$B$776,K$11)+'СЕТ СН'!$F$11+СВЦЭМ!$D$10+'СЕТ СН'!$F$6-'СЕТ СН'!$F$23</f>
        <v>816.80429867000009</v>
      </c>
      <c r="L41" s="35">
        <f>SUMIFS(СВЦЭМ!$D$33:$D$776,СВЦЭМ!$A$33:$A$776,$A41,СВЦЭМ!$B$33:$B$776,L$11)+'СЕТ СН'!$F$11+СВЦЭМ!$D$10+'СЕТ СН'!$F$6-'СЕТ СН'!$F$23</f>
        <v>805.20434381000007</v>
      </c>
      <c r="M41" s="35">
        <f>SUMIFS(СВЦЭМ!$D$33:$D$776,СВЦЭМ!$A$33:$A$776,$A41,СВЦЭМ!$B$33:$B$776,M$11)+'СЕТ СН'!$F$11+СВЦЭМ!$D$10+'СЕТ СН'!$F$6-'СЕТ СН'!$F$23</f>
        <v>819.87622137000005</v>
      </c>
      <c r="N41" s="35">
        <f>SUMIFS(СВЦЭМ!$D$33:$D$776,СВЦЭМ!$A$33:$A$776,$A41,СВЦЭМ!$B$33:$B$776,N$11)+'СЕТ СН'!$F$11+СВЦЭМ!$D$10+'СЕТ СН'!$F$6-'СЕТ СН'!$F$23</f>
        <v>808.93756439000003</v>
      </c>
      <c r="O41" s="35">
        <f>SUMIFS(СВЦЭМ!$D$33:$D$776,СВЦЭМ!$A$33:$A$776,$A41,СВЦЭМ!$B$33:$B$776,O$11)+'СЕТ СН'!$F$11+СВЦЭМ!$D$10+'СЕТ СН'!$F$6-'СЕТ СН'!$F$23</f>
        <v>797.03166795000004</v>
      </c>
      <c r="P41" s="35">
        <f>SUMIFS(СВЦЭМ!$D$33:$D$776,СВЦЭМ!$A$33:$A$776,$A41,СВЦЭМ!$B$33:$B$776,P$11)+'СЕТ СН'!$F$11+СВЦЭМ!$D$10+'СЕТ СН'!$F$6-'СЕТ СН'!$F$23</f>
        <v>798.87362249</v>
      </c>
      <c r="Q41" s="35">
        <f>SUMIFS(СВЦЭМ!$D$33:$D$776,СВЦЭМ!$A$33:$A$776,$A41,СВЦЭМ!$B$33:$B$776,Q$11)+'СЕТ СН'!$F$11+СВЦЭМ!$D$10+'СЕТ СН'!$F$6-'СЕТ СН'!$F$23</f>
        <v>820.96650449000003</v>
      </c>
      <c r="R41" s="35">
        <f>SUMIFS(СВЦЭМ!$D$33:$D$776,СВЦЭМ!$A$33:$A$776,$A41,СВЦЭМ!$B$33:$B$776,R$11)+'СЕТ СН'!$F$11+СВЦЭМ!$D$10+'СЕТ СН'!$F$6-'СЕТ СН'!$F$23</f>
        <v>813.4570065800001</v>
      </c>
      <c r="S41" s="35">
        <f>SUMIFS(СВЦЭМ!$D$33:$D$776,СВЦЭМ!$A$33:$A$776,$A41,СВЦЭМ!$B$33:$B$776,S$11)+'СЕТ СН'!$F$11+СВЦЭМ!$D$10+'СЕТ СН'!$F$6-'СЕТ СН'!$F$23</f>
        <v>816.34326735000002</v>
      </c>
      <c r="T41" s="35">
        <f>SUMIFS(СВЦЭМ!$D$33:$D$776,СВЦЭМ!$A$33:$A$776,$A41,СВЦЭМ!$B$33:$B$776,T$11)+'СЕТ СН'!$F$11+СВЦЭМ!$D$10+'СЕТ СН'!$F$6-'СЕТ СН'!$F$23</f>
        <v>825.04159651000009</v>
      </c>
      <c r="U41" s="35">
        <f>SUMIFS(СВЦЭМ!$D$33:$D$776,СВЦЭМ!$A$33:$A$776,$A41,СВЦЭМ!$B$33:$B$776,U$11)+'СЕТ СН'!$F$11+СВЦЭМ!$D$10+'СЕТ СН'!$F$6-'СЕТ СН'!$F$23</f>
        <v>808.21944303999999</v>
      </c>
      <c r="V41" s="35">
        <f>SUMIFS(СВЦЭМ!$D$33:$D$776,СВЦЭМ!$A$33:$A$776,$A41,СВЦЭМ!$B$33:$B$776,V$11)+'СЕТ СН'!$F$11+СВЦЭМ!$D$10+'СЕТ СН'!$F$6-'СЕТ СН'!$F$23</f>
        <v>789.35468145000004</v>
      </c>
      <c r="W41" s="35">
        <f>SUMIFS(СВЦЭМ!$D$33:$D$776,СВЦЭМ!$A$33:$A$776,$A41,СВЦЭМ!$B$33:$B$776,W$11)+'СЕТ СН'!$F$11+СВЦЭМ!$D$10+'СЕТ СН'!$F$6-'СЕТ СН'!$F$23</f>
        <v>758.93884321000007</v>
      </c>
      <c r="X41" s="35">
        <f>SUMIFS(СВЦЭМ!$D$33:$D$776,СВЦЭМ!$A$33:$A$776,$A41,СВЦЭМ!$B$33:$B$776,X$11)+'СЕТ СН'!$F$11+СВЦЭМ!$D$10+'СЕТ СН'!$F$6-'СЕТ СН'!$F$23</f>
        <v>752.82451361000005</v>
      </c>
      <c r="Y41" s="35">
        <f>SUMIFS(СВЦЭМ!$D$33:$D$776,СВЦЭМ!$A$33:$A$776,$A41,СВЦЭМ!$B$33:$B$776,Y$11)+'СЕТ СН'!$F$11+СВЦЭМ!$D$10+'СЕТ СН'!$F$6-'СЕТ СН'!$F$23</f>
        <v>826.99318173000006</v>
      </c>
    </row>
    <row r="42" spans="1:27" ht="15.75" x14ac:dyDescent="0.2">
      <c r="A42" s="34">
        <f t="shared" si="0"/>
        <v>43616</v>
      </c>
      <c r="B42" s="35">
        <f>SUMIFS(СВЦЭМ!$D$33:$D$776,СВЦЭМ!$A$33:$A$776,$A42,СВЦЭМ!$B$33:$B$776,B$11)+'СЕТ СН'!$F$11+СВЦЭМ!$D$10+'СЕТ СН'!$F$6-'СЕТ СН'!$F$23</f>
        <v>964.25645242000007</v>
      </c>
      <c r="C42" s="35">
        <f>SUMIFS(СВЦЭМ!$D$33:$D$776,СВЦЭМ!$A$33:$A$776,$A42,СВЦЭМ!$B$33:$B$776,C$11)+'СЕТ СН'!$F$11+СВЦЭМ!$D$10+'СЕТ СН'!$F$6-'СЕТ СН'!$F$23</f>
        <v>1019.7318277000001</v>
      </c>
      <c r="D42" s="35">
        <f>SUMIFS(СВЦЭМ!$D$33:$D$776,СВЦЭМ!$A$33:$A$776,$A42,СВЦЭМ!$B$33:$B$776,D$11)+'СЕТ СН'!$F$11+СВЦЭМ!$D$10+'СЕТ СН'!$F$6-'СЕТ СН'!$F$23</f>
        <v>1093.0977344599999</v>
      </c>
      <c r="E42" s="35">
        <f>SUMIFS(СВЦЭМ!$D$33:$D$776,СВЦЭМ!$A$33:$A$776,$A42,СВЦЭМ!$B$33:$B$776,E$11)+'СЕТ СН'!$F$11+СВЦЭМ!$D$10+'СЕТ СН'!$F$6-'СЕТ СН'!$F$23</f>
        <v>1085.37216496</v>
      </c>
      <c r="F42" s="35">
        <f>SUMIFS(СВЦЭМ!$D$33:$D$776,СВЦЭМ!$A$33:$A$776,$A42,СВЦЭМ!$B$33:$B$776,F$11)+'СЕТ СН'!$F$11+СВЦЭМ!$D$10+'СЕТ СН'!$F$6-'СЕТ СН'!$F$23</f>
        <v>1078.1125385299999</v>
      </c>
      <c r="G42" s="35">
        <f>SUMIFS(СВЦЭМ!$D$33:$D$776,СВЦЭМ!$A$33:$A$776,$A42,СВЦЭМ!$B$33:$B$776,G$11)+'СЕТ СН'!$F$11+СВЦЭМ!$D$10+'СЕТ СН'!$F$6-'СЕТ СН'!$F$23</f>
        <v>1087.93505596</v>
      </c>
      <c r="H42" s="35">
        <f>SUMIFS(СВЦЭМ!$D$33:$D$776,СВЦЭМ!$A$33:$A$776,$A42,СВЦЭМ!$B$33:$B$776,H$11)+'СЕТ СН'!$F$11+СВЦЭМ!$D$10+'СЕТ СН'!$F$6-'СЕТ СН'!$F$23</f>
        <v>1089.67194232</v>
      </c>
      <c r="I42" s="35">
        <f>SUMIFS(СВЦЭМ!$D$33:$D$776,СВЦЭМ!$A$33:$A$776,$A42,СВЦЭМ!$B$33:$B$776,I$11)+'СЕТ СН'!$F$11+СВЦЭМ!$D$10+'СЕТ СН'!$F$6-'СЕТ СН'!$F$23</f>
        <v>991.22301054000002</v>
      </c>
      <c r="J42" s="35">
        <f>SUMIFS(СВЦЭМ!$D$33:$D$776,СВЦЭМ!$A$33:$A$776,$A42,СВЦЭМ!$B$33:$B$776,J$11)+'СЕТ СН'!$F$11+СВЦЭМ!$D$10+'СЕТ СН'!$F$6-'СЕТ СН'!$F$23</f>
        <v>889.09760748000008</v>
      </c>
      <c r="K42" s="35">
        <f>SUMIFS(СВЦЭМ!$D$33:$D$776,СВЦЭМ!$A$33:$A$776,$A42,СВЦЭМ!$B$33:$B$776,K$11)+'СЕТ СН'!$F$11+СВЦЭМ!$D$10+'СЕТ СН'!$F$6-'СЕТ СН'!$F$23</f>
        <v>832.13864646000002</v>
      </c>
      <c r="L42" s="35">
        <f>SUMIFS(СВЦЭМ!$D$33:$D$776,СВЦЭМ!$A$33:$A$776,$A42,СВЦЭМ!$B$33:$B$776,L$11)+'СЕТ СН'!$F$11+СВЦЭМ!$D$10+'СЕТ СН'!$F$6-'СЕТ СН'!$F$23</f>
        <v>799.72358697000004</v>
      </c>
      <c r="M42" s="35">
        <f>SUMIFS(СВЦЭМ!$D$33:$D$776,СВЦЭМ!$A$33:$A$776,$A42,СВЦЭМ!$B$33:$B$776,M$11)+'СЕТ СН'!$F$11+СВЦЭМ!$D$10+'СЕТ СН'!$F$6-'СЕТ СН'!$F$23</f>
        <v>798.37527834000002</v>
      </c>
      <c r="N42" s="35">
        <f>SUMIFS(СВЦЭМ!$D$33:$D$776,СВЦЭМ!$A$33:$A$776,$A42,СВЦЭМ!$B$33:$B$776,N$11)+'СЕТ СН'!$F$11+СВЦЭМ!$D$10+'СЕТ СН'!$F$6-'СЕТ СН'!$F$23</f>
        <v>793.58114728999999</v>
      </c>
      <c r="O42" s="35">
        <f>SUMIFS(СВЦЭМ!$D$33:$D$776,СВЦЭМ!$A$33:$A$776,$A42,СВЦЭМ!$B$33:$B$776,O$11)+'СЕТ СН'!$F$11+СВЦЭМ!$D$10+'СЕТ СН'!$F$6-'СЕТ СН'!$F$23</f>
        <v>792.42481069000007</v>
      </c>
      <c r="P42" s="35">
        <f>SUMIFS(СВЦЭМ!$D$33:$D$776,СВЦЭМ!$A$33:$A$776,$A42,СВЦЭМ!$B$33:$B$776,P$11)+'СЕТ СН'!$F$11+СВЦЭМ!$D$10+'СЕТ СН'!$F$6-'СЕТ СН'!$F$23</f>
        <v>793.44534517</v>
      </c>
      <c r="Q42" s="35">
        <f>SUMIFS(СВЦЭМ!$D$33:$D$776,СВЦЭМ!$A$33:$A$776,$A42,СВЦЭМ!$B$33:$B$776,Q$11)+'СЕТ СН'!$F$11+СВЦЭМ!$D$10+'СЕТ СН'!$F$6-'СЕТ СН'!$F$23</f>
        <v>802.36459056000001</v>
      </c>
      <c r="R42" s="35">
        <f>SUMIFS(СВЦЭМ!$D$33:$D$776,СВЦЭМ!$A$33:$A$776,$A42,СВЦЭМ!$B$33:$B$776,R$11)+'СЕТ СН'!$F$11+СВЦЭМ!$D$10+'СЕТ СН'!$F$6-'СЕТ СН'!$F$23</f>
        <v>791.19772133000004</v>
      </c>
      <c r="S42" s="35">
        <f>SUMIFS(СВЦЭМ!$D$33:$D$776,СВЦЭМ!$A$33:$A$776,$A42,СВЦЭМ!$B$33:$B$776,S$11)+'СЕТ СН'!$F$11+СВЦЭМ!$D$10+'СЕТ СН'!$F$6-'СЕТ СН'!$F$23</f>
        <v>792.3606865700001</v>
      </c>
      <c r="T42" s="35">
        <f>SUMIFS(СВЦЭМ!$D$33:$D$776,СВЦЭМ!$A$33:$A$776,$A42,СВЦЭМ!$B$33:$B$776,T$11)+'СЕТ СН'!$F$11+СВЦЭМ!$D$10+'СЕТ СН'!$F$6-'СЕТ СН'!$F$23</f>
        <v>795.34351852000009</v>
      </c>
      <c r="U42" s="35">
        <f>SUMIFS(СВЦЭМ!$D$33:$D$776,СВЦЭМ!$A$33:$A$776,$A42,СВЦЭМ!$B$33:$B$776,U$11)+'СЕТ СН'!$F$11+СВЦЭМ!$D$10+'СЕТ СН'!$F$6-'СЕТ СН'!$F$23</f>
        <v>789.42909789000009</v>
      </c>
      <c r="V42" s="35">
        <f>SUMIFS(СВЦЭМ!$D$33:$D$776,СВЦЭМ!$A$33:$A$776,$A42,СВЦЭМ!$B$33:$B$776,V$11)+'СЕТ СН'!$F$11+СВЦЭМ!$D$10+'СЕТ СН'!$F$6-'СЕТ СН'!$F$23</f>
        <v>770.71002891000001</v>
      </c>
      <c r="W42" s="35">
        <f>SUMIFS(СВЦЭМ!$D$33:$D$776,СВЦЭМ!$A$33:$A$776,$A42,СВЦЭМ!$B$33:$B$776,W$11)+'СЕТ СН'!$F$11+СВЦЭМ!$D$10+'СЕТ СН'!$F$6-'СЕТ СН'!$F$23</f>
        <v>756.94042425000009</v>
      </c>
      <c r="X42" s="35">
        <f>SUMIFS(СВЦЭМ!$D$33:$D$776,СВЦЭМ!$A$33:$A$776,$A42,СВЦЭМ!$B$33:$B$776,X$11)+'СЕТ СН'!$F$11+СВЦЭМ!$D$10+'СЕТ СН'!$F$6-'СЕТ СН'!$F$23</f>
        <v>793.38257965000003</v>
      </c>
      <c r="Y42" s="35">
        <f>SUMIFS(СВЦЭМ!$D$33:$D$776,СВЦЭМ!$A$33:$A$776,$A42,СВЦЭМ!$B$33:$B$776,Y$11)+'СЕТ СН'!$F$11+СВЦЭМ!$D$10+'СЕТ СН'!$F$6-'СЕТ СН'!$F$23</f>
        <v>859.16174662000003</v>
      </c>
    </row>
    <row r="43" spans="1:27" ht="15.75" x14ac:dyDescent="0.25">
      <c r="A43" s="31"/>
      <c r="B43" s="31"/>
      <c r="C43" s="31"/>
      <c r="D43" s="31"/>
      <c r="E43" s="31"/>
      <c r="F43" s="31"/>
      <c r="G43" s="31"/>
      <c r="H43" s="31"/>
      <c r="I43" s="31"/>
      <c r="J43" s="31"/>
      <c r="K43" s="31"/>
      <c r="L43" s="31"/>
      <c r="M43" s="31"/>
      <c r="N43" s="31"/>
      <c r="O43" s="31"/>
      <c r="P43" s="31"/>
      <c r="Q43" s="31"/>
      <c r="R43" s="31"/>
      <c r="S43" s="31"/>
      <c r="T43" s="31"/>
      <c r="U43" s="31"/>
      <c r="V43" s="31"/>
      <c r="W43" s="31"/>
      <c r="X43" s="31"/>
      <c r="Y43" s="31"/>
    </row>
    <row r="44" spans="1:27" ht="15.75" x14ac:dyDescent="0.2">
      <c r="A44" s="37"/>
      <c r="B44" s="38"/>
      <c r="C44" s="38"/>
      <c r="D44" s="38"/>
      <c r="E44" s="38"/>
      <c r="F44" s="38"/>
      <c r="G44" s="38"/>
      <c r="H44" s="38"/>
      <c r="I44" s="38"/>
      <c r="J44" s="38"/>
      <c r="K44" s="38"/>
      <c r="L44" s="38"/>
      <c r="M44" s="38"/>
      <c r="N44" s="38"/>
      <c r="O44" s="38"/>
      <c r="P44" s="38"/>
      <c r="Q44" s="38"/>
      <c r="R44" s="38"/>
      <c r="S44" s="38"/>
      <c r="T44" s="38"/>
      <c r="U44" s="38"/>
      <c r="V44" s="38"/>
      <c r="W44" s="38"/>
      <c r="X44" s="38"/>
      <c r="Y44" s="38"/>
    </row>
    <row r="45" spans="1:27" ht="12.75" customHeight="1" x14ac:dyDescent="0.2">
      <c r="A45" s="130" t="s">
        <v>7</v>
      </c>
      <c r="B45" s="124" t="s">
        <v>71</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32"/>
      <c r="B47" s="33">
        <v>1</v>
      </c>
      <c r="C47" s="33">
        <v>2</v>
      </c>
      <c r="D47" s="33">
        <v>3</v>
      </c>
      <c r="E47" s="33">
        <v>4</v>
      </c>
      <c r="F47" s="33">
        <v>5</v>
      </c>
      <c r="G47" s="33">
        <v>6</v>
      </c>
      <c r="H47" s="33">
        <v>7</v>
      </c>
      <c r="I47" s="33">
        <v>8</v>
      </c>
      <c r="J47" s="33">
        <v>9</v>
      </c>
      <c r="K47" s="33">
        <v>10</v>
      </c>
      <c r="L47" s="33">
        <v>11</v>
      </c>
      <c r="M47" s="33">
        <v>12</v>
      </c>
      <c r="N47" s="33">
        <v>13</v>
      </c>
      <c r="O47" s="33">
        <v>14</v>
      </c>
      <c r="P47" s="33">
        <v>15</v>
      </c>
      <c r="Q47" s="33">
        <v>16</v>
      </c>
      <c r="R47" s="33">
        <v>17</v>
      </c>
      <c r="S47" s="33">
        <v>18</v>
      </c>
      <c r="T47" s="33">
        <v>19</v>
      </c>
      <c r="U47" s="33">
        <v>20</v>
      </c>
      <c r="V47" s="33">
        <v>21</v>
      </c>
      <c r="W47" s="33">
        <v>22</v>
      </c>
      <c r="X47" s="33">
        <v>23</v>
      </c>
      <c r="Y47" s="33">
        <v>24</v>
      </c>
    </row>
    <row r="48" spans="1:27" ht="15.75" customHeight="1" x14ac:dyDescent="0.2">
      <c r="A48" s="34" t="str">
        <f>A12</f>
        <v>01.05.2019</v>
      </c>
      <c r="B48" s="35">
        <f>SUMIFS(СВЦЭМ!$D$33:$D$776,СВЦЭМ!$A$33:$A$776,$A48,СВЦЭМ!$B$33:$B$776,B$47)+'СЕТ СН'!$G$11+СВЦЭМ!$D$10+'СЕТ СН'!$G$6-'СЕТ СН'!$G$23</f>
        <v>1105.4254550999999</v>
      </c>
      <c r="C48" s="35">
        <f>SUMIFS(СВЦЭМ!$D$33:$D$776,СВЦЭМ!$A$33:$A$776,$A48,СВЦЭМ!$B$33:$B$776,C$47)+'СЕТ СН'!$G$11+СВЦЭМ!$D$10+'СЕТ СН'!$G$6-'СЕТ СН'!$G$23</f>
        <v>1118.3854517899999</v>
      </c>
      <c r="D48" s="35">
        <f>SUMIFS(СВЦЭМ!$D$33:$D$776,СВЦЭМ!$A$33:$A$776,$A48,СВЦЭМ!$B$33:$B$776,D$47)+'СЕТ СН'!$G$11+СВЦЭМ!$D$10+'СЕТ СН'!$G$6-'СЕТ СН'!$G$23</f>
        <v>1138.21935168</v>
      </c>
      <c r="E48" s="35">
        <f>SUMIFS(СВЦЭМ!$D$33:$D$776,СВЦЭМ!$A$33:$A$776,$A48,СВЦЭМ!$B$33:$B$776,E$47)+'СЕТ СН'!$G$11+СВЦЭМ!$D$10+'СЕТ СН'!$G$6-'СЕТ СН'!$G$23</f>
        <v>1146.02765176</v>
      </c>
      <c r="F48" s="35">
        <f>SUMIFS(СВЦЭМ!$D$33:$D$776,СВЦЭМ!$A$33:$A$776,$A48,СВЦЭМ!$B$33:$B$776,F$47)+'СЕТ СН'!$G$11+СВЦЭМ!$D$10+'СЕТ СН'!$G$6-'СЕТ СН'!$G$23</f>
        <v>1142.37096195</v>
      </c>
      <c r="G48" s="35">
        <f>SUMIFS(СВЦЭМ!$D$33:$D$776,СВЦЭМ!$A$33:$A$776,$A48,СВЦЭМ!$B$33:$B$776,G$47)+'СЕТ СН'!$G$11+СВЦЭМ!$D$10+'СЕТ СН'!$G$6-'СЕТ СН'!$G$23</f>
        <v>1134.1119959799998</v>
      </c>
      <c r="H48" s="35">
        <f>SUMIFS(СВЦЭМ!$D$33:$D$776,СВЦЭМ!$A$33:$A$776,$A48,СВЦЭМ!$B$33:$B$776,H$47)+'СЕТ СН'!$G$11+СВЦЭМ!$D$10+'СЕТ СН'!$G$6-'СЕТ СН'!$G$23</f>
        <v>1107.8661677099999</v>
      </c>
      <c r="I48" s="35">
        <f>SUMIFS(СВЦЭМ!$D$33:$D$776,СВЦЭМ!$A$33:$A$776,$A48,СВЦЭМ!$B$33:$B$776,I$47)+'СЕТ СН'!$G$11+СВЦЭМ!$D$10+'СЕТ СН'!$G$6-'СЕТ СН'!$G$23</f>
        <v>1076.34561205</v>
      </c>
      <c r="J48" s="35">
        <f>SUMIFS(СВЦЭМ!$D$33:$D$776,СВЦЭМ!$A$33:$A$776,$A48,СВЦЭМ!$B$33:$B$776,J$47)+'СЕТ СН'!$G$11+СВЦЭМ!$D$10+'СЕТ СН'!$G$6-'СЕТ СН'!$G$23</f>
        <v>1041.4651184499999</v>
      </c>
      <c r="K48" s="35">
        <f>SUMIFS(СВЦЭМ!$D$33:$D$776,СВЦЭМ!$A$33:$A$776,$A48,СВЦЭМ!$B$33:$B$776,K$47)+'СЕТ СН'!$G$11+СВЦЭМ!$D$10+'СЕТ СН'!$G$6-'СЕТ СН'!$G$23</f>
        <v>1008.45474981</v>
      </c>
      <c r="L48" s="35">
        <f>SUMIFS(СВЦЭМ!$D$33:$D$776,СВЦЭМ!$A$33:$A$776,$A48,СВЦЭМ!$B$33:$B$776,L$47)+'СЕТ СН'!$G$11+СВЦЭМ!$D$10+'СЕТ СН'!$G$6-'СЕТ СН'!$G$23</f>
        <v>1001.04412696</v>
      </c>
      <c r="M48" s="35">
        <f>SUMIFS(СВЦЭМ!$D$33:$D$776,СВЦЭМ!$A$33:$A$776,$A48,СВЦЭМ!$B$33:$B$776,M$47)+'СЕТ СН'!$G$11+СВЦЭМ!$D$10+'СЕТ СН'!$G$6-'СЕТ СН'!$G$23</f>
        <v>1013.58909081</v>
      </c>
      <c r="N48" s="35">
        <f>SUMIFS(СВЦЭМ!$D$33:$D$776,СВЦЭМ!$A$33:$A$776,$A48,СВЦЭМ!$B$33:$B$776,N$47)+'СЕТ СН'!$G$11+СВЦЭМ!$D$10+'СЕТ СН'!$G$6-'СЕТ СН'!$G$23</f>
        <v>1026.34851372</v>
      </c>
      <c r="O48" s="35">
        <f>SUMIFS(СВЦЭМ!$D$33:$D$776,СВЦЭМ!$A$33:$A$776,$A48,СВЦЭМ!$B$33:$B$776,O$47)+'СЕТ СН'!$G$11+СВЦЭМ!$D$10+'СЕТ СН'!$G$6-'СЕТ СН'!$G$23</f>
        <v>1026.68624378</v>
      </c>
      <c r="P48" s="35">
        <f>SUMIFS(СВЦЭМ!$D$33:$D$776,СВЦЭМ!$A$33:$A$776,$A48,СВЦЭМ!$B$33:$B$776,P$47)+'СЕТ СН'!$G$11+СВЦЭМ!$D$10+'СЕТ СН'!$G$6-'СЕТ СН'!$G$23</f>
        <v>1032.0490808099999</v>
      </c>
      <c r="Q48" s="35">
        <f>SUMIFS(СВЦЭМ!$D$33:$D$776,СВЦЭМ!$A$33:$A$776,$A48,СВЦЭМ!$B$33:$B$776,Q$47)+'СЕТ СН'!$G$11+СВЦЭМ!$D$10+'СЕТ СН'!$G$6-'СЕТ СН'!$G$23</f>
        <v>1040.5727959000001</v>
      </c>
      <c r="R48" s="35">
        <f>SUMIFS(СВЦЭМ!$D$33:$D$776,СВЦЭМ!$A$33:$A$776,$A48,СВЦЭМ!$B$33:$B$776,R$47)+'СЕТ СН'!$G$11+СВЦЭМ!$D$10+'СЕТ СН'!$G$6-'СЕТ СН'!$G$23</f>
        <v>1038.7571831999999</v>
      </c>
      <c r="S48" s="35">
        <f>SUMIFS(СВЦЭМ!$D$33:$D$776,СВЦЭМ!$A$33:$A$776,$A48,СВЦЭМ!$B$33:$B$776,S$47)+'СЕТ СН'!$G$11+СВЦЭМ!$D$10+'СЕТ СН'!$G$6-'СЕТ СН'!$G$23</f>
        <v>1029.9876692799999</v>
      </c>
      <c r="T48" s="35">
        <f>SUMIFS(СВЦЭМ!$D$33:$D$776,СВЦЭМ!$A$33:$A$776,$A48,СВЦЭМ!$B$33:$B$776,T$47)+'СЕТ СН'!$G$11+СВЦЭМ!$D$10+'СЕТ СН'!$G$6-'СЕТ СН'!$G$23</f>
        <v>1007.31964916</v>
      </c>
      <c r="U48" s="35">
        <f>SUMIFS(СВЦЭМ!$D$33:$D$776,СВЦЭМ!$A$33:$A$776,$A48,СВЦЭМ!$B$33:$B$776,U$47)+'СЕТ СН'!$G$11+СВЦЭМ!$D$10+'СЕТ СН'!$G$6-'СЕТ СН'!$G$23</f>
        <v>992.58071341999994</v>
      </c>
      <c r="V48" s="35">
        <f>SUMIFS(СВЦЭМ!$D$33:$D$776,СВЦЭМ!$A$33:$A$776,$A48,СВЦЭМ!$B$33:$B$776,V$47)+'СЕТ СН'!$G$11+СВЦЭМ!$D$10+'СЕТ СН'!$G$6-'СЕТ СН'!$G$23</f>
        <v>967.79370991999997</v>
      </c>
      <c r="W48" s="35">
        <f>SUMIFS(СВЦЭМ!$D$33:$D$776,СВЦЭМ!$A$33:$A$776,$A48,СВЦЭМ!$B$33:$B$776,W$47)+'СЕТ СН'!$G$11+СВЦЭМ!$D$10+'СЕТ СН'!$G$6-'СЕТ СН'!$G$23</f>
        <v>974.83250014999999</v>
      </c>
      <c r="X48" s="35">
        <f>SUMIFS(СВЦЭМ!$D$33:$D$776,СВЦЭМ!$A$33:$A$776,$A48,СВЦЭМ!$B$33:$B$776,X$47)+'СЕТ СН'!$G$11+СВЦЭМ!$D$10+'СЕТ СН'!$G$6-'СЕТ СН'!$G$23</f>
        <v>994.26815620000002</v>
      </c>
      <c r="Y48" s="35">
        <f>SUMIFS(СВЦЭМ!$D$33:$D$776,СВЦЭМ!$A$33:$A$776,$A48,СВЦЭМ!$B$33:$B$776,Y$47)+'СЕТ СН'!$G$11+СВЦЭМ!$D$10+'СЕТ СН'!$G$6-'СЕТ СН'!$G$23</f>
        <v>988.95256413000004</v>
      </c>
      <c r="AA48" s="44"/>
    </row>
    <row r="49" spans="1:25" ht="15.75" x14ac:dyDescent="0.2">
      <c r="A49" s="34">
        <f>A48+1</f>
        <v>43587</v>
      </c>
      <c r="B49" s="35">
        <f>SUMIFS(СВЦЭМ!$D$33:$D$776,СВЦЭМ!$A$33:$A$776,$A49,СВЦЭМ!$B$33:$B$776,B$47)+'СЕТ СН'!$G$11+СВЦЭМ!$D$10+'СЕТ СН'!$G$6-'СЕТ СН'!$G$23</f>
        <v>1007.75692772</v>
      </c>
      <c r="C49" s="35">
        <f>SUMIFS(СВЦЭМ!$D$33:$D$776,СВЦЭМ!$A$33:$A$776,$A49,СВЦЭМ!$B$33:$B$776,C$47)+'СЕТ СН'!$G$11+СВЦЭМ!$D$10+'СЕТ СН'!$G$6-'СЕТ СН'!$G$23</f>
        <v>1047.6991016100001</v>
      </c>
      <c r="D49" s="35">
        <f>SUMIFS(СВЦЭМ!$D$33:$D$776,СВЦЭМ!$A$33:$A$776,$A49,СВЦЭМ!$B$33:$B$776,D$47)+'СЕТ СН'!$G$11+СВЦЭМ!$D$10+'СЕТ СН'!$G$6-'СЕТ СН'!$G$23</f>
        <v>1070.0870556099999</v>
      </c>
      <c r="E49" s="35">
        <f>SUMIFS(СВЦЭМ!$D$33:$D$776,СВЦЭМ!$A$33:$A$776,$A49,СВЦЭМ!$B$33:$B$776,E$47)+'СЕТ СН'!$G$11+СВЦЭМ!$D$10+'СЕТ СН'!$G$6-'СЕТ СН'!$G$23</f>
        <v>1084.60184091</v>
      </c>
      <c r="F49" s="35">
        <f>SUMIFS(СВЦЭМ!$D$33:$D$776,СВЦЭМ!$A$33:$A$776,$A49,СВЦЭМ!$B$33:$B$776,F$47)+'СЕТ СН'!$G$11+СВЦЭМ!$D$10+'СЕТ СН'!$G$6-'СЕТ СН'!$G$23</f>
        <v>1099.7682054900001</v>
      </c>
      <c r="G49" s="35">
        <f>SUMIFS(СВЦЭМ!$D$33:$D$776,СВЦЭМ!$A$33:$A$776,$A49,СВЦЭМ!$B$33:$B$776,G$47)+'СЕТ СН'!$G$11+СВЦЭМ!$D$10+'СЕТ СН'!$G$6-'СЕТ СН'!$G$23</f>
        <v>1093.97649037</v>
      </c>
      <c r="H49" s="35">
        <f>SUMIFS(СВЦЭМ!$D$33:$D$776,СВЦЭМ!$A$33:$A$776,$A49,СВЦЭМ!$B$33:$B$776,H$47)+'СЕТ СН'!$G$11+СВЦЭМ!$D$10+'СЕТ СН'!$G$6-'СЕТ СН'!$G$23</f>
        <v>1120.1730539499999</v>
      </c>
      <c r="I49" s="35">
        <f>SUMIFS(СВЦЭМ!$D$33:$D$776,СВЦЭМ!$A$33:$A$776,$A49,СВЦЭМ!$B$33:$B$776,I$47)+'СЕТ СН'!$G$11+СВЦЭМ!$D$10+'СЕТ СН'!$G$6-'СЕТ СН'!$G$23</f>
        <v>1083.9995817200002</v>
      </c>
      <c r="J49" s="35">
        <f>SUMIFS(СВЦЭМ!$D$33:$D$776,СВЦЭМ!$A$33:$A$776,$A49,СВЦЭМ!$B$33:$B$776,J$47)+'СЕТ СН'!$G$11+СВЦЭМ!$D$10+'СЕТ СН'!$G$6-'СЕТ СН'!$G$23</f>
        <v>1029.0998209300001</v>
      </c>
      <c r="K49" s="35">
        <f>SUMIFS(СВЦЭМ!$D$33:$D$776,СВЦЭМ!$A$33:$A$776,$A49,СВЦЭМ!$B$33:$B$776,K$47)+'СЕТ СН'!$G$11+СВЦЭМ!$D$10+'СЕТ СН'!$G$6-'СЕТ СН'!$G$23</f>
        <v>977.34302636999996</v>
      </c>
      <c r="L49" s="35">
        <f>SUMIFS(СВЦЭМ!$D$33:$D$776,СВЦЭМ!$A$33:$A$776,$A49,СВЦЭМ!$B$33:$B$776,L$47)+'СЕТ СН'!$G$11+СВЦЭМ!$D$10+'СЕТ СН'!$G$6-'СЕТ СН'!$G$23</f>
        <v>966.51729032000003</v>
      </c>
      <c r="M49" s="35">
        <f>SUMIFS(СВЦЭМ!$D$33:$D$776,СВЦЭМ!$A$33:$A$776,$A49,СВЦЭМ!$B$33:$B$776,M$47)+'СЕТ СН'!$G$11+СВЦЭМ!$D$10+'СЕТ СН'!$G$6-'СЕТ СН'!$G$23</f>
        <v>975.28011361999995</v>
      </c>
      <c r="N49" s="35">
        <f>SUMIFS(СВЦЭМ!$D$33:$D$776,СВЦЭМ!$A$33:$A$776,$A49,СВЦЭМ!$B$33:$B$776,N$47)+'СЕТ СН'!$G$11+СВЦЭМ!$D$10+'СЕТ СН'!$G$6-'СЕТ СН'!$G$23</f>
        <v>995.90339001999996</v>
      </c>
      <c r="O49" s="35">
        <f>SUMIFS(СВЦЭМ!$D$33:$D$776,СВЦЭМ!$A$33:$A$776,$A49,СВЦЭМ!$B$33:$B$776,O$47)+'СЕТ СН'!$G$11+СВЦЭМ!$D$10+'СЕТ СН'!$G$6-'СЕТ СН'!$G$23</f>
        <v>1005.9981983599999</v>
      </c>
      <c r="P49" s="35">
        <f>SUMIFS(СВЦЭМ!$D$33:$D$776,СВЦЭМ!$A$33:$A$776,$A49,СВЦЭМ!$B$33:$B$776,P$47)+'СЕТ СН'!$G$11+СВЦЭМ!$D$10+'СЕТ СН'!$G$6-'СЕТ СН'!$G$23</f>
        <v>1013.45449631</v>
      </c>
      <c r="Q49" s="35">
        <f>SUMIFS(СВЦЭМ!$D$33:$D$776,СВЦЭМ!$A$33:$A$776,$A49,СВЦЭМ!$B$33:$B$776,Q$47)+'СЕТ СН'!$G$11+СВЦЭМ!$D$10+'СЕТ СН'!$G$6-'СЕТ СН'!$G$23</f>
        <v>1020.7319115399999</v>
      </c>
      <c r="R49" s="35">
        <f>SUMIFS(СВЦЭМ!$D$33:$D$776,СВЦЭМ!$A$33:$A$776,$A49,СВЦЭМ!$B$33:$B$776,R$47)+'СЕТ СН'!$G$11+СВЦЭМ!$D$10+'СЕТ СН'!$G$6-'СЕТ СН'!$G$23</f>
        <v>1032.8733904999999</v>
      </c>
      <c r="S49" s="35">
        <f>SUMIFS(СВЦЭМ!$D$33:$D$776,СВЦЭМ!$A$33:$A$776,$A49,СВЦЭМ!$B$33:$B$776,S$47)+'СЕТ СН'!$G$11+СВЦЭМ!$D$10+'СЕТ СН'!$G$6-'СЕТ СН'!$G$23</f>
        <v>1036.1527693399998</v>
      </c>
      <c r="T49" s="35">
        <f>SUMIFS(СВЦЭМ!$D$33:$D$776,СВЦЭМ!$A$33:$A$776,$A49,СВЦЭМ!$B$33:$B$776,T$47)+'СЕТ СН'!$G$11+СВЦЭМ!$D$10+'СЕТ СН'!$G$6-'СЕТ СН'!$G$23</f>
        <v>1031.9477947999999</v>
      </c>
      <c r="U49" s="35">
        <f>SUMIFS(СВЦЭМ!$D$33:$D$776,СВЦЭМ!$A$33:$A$776,$A49,СВЦЭМ!$B$33:$B$776,U$47)+'СЕТ СН'!$G$11+СВЦЭМ!$D$10+'СЕТ СН'!$G$6-'СЕТ СН'!$G$23</f>
        <v>1030.74294061</v>
      </c>
      <c r="V49" s="35">
        <f>SUMIFS(СВЦЭМ!$D$33:$D$776,СВЦЭМ!$A$33:$A$776,$A49,СВЦЭМ!$B$33:$B$776,V$47)+'СЕТ СН'!$G$11+СВЦЭМ!$D$10+'СЕТ СН'!$G$6-'СЕТ СН'!$G$23</f>
        <v>1026.7973733399999</v>
      </c>
      <c r="W49" s="35">
        <f>SUMIFS(СВЦЭМ!$D$33:$D$776,СВЦЭМ!$A$33:$A$776,$A49,СВЦЭМ!$B$33:$B$776,W$47)+'СЕТ СН'!$G$11+СВЦЭМ!$D$10+'СЕТ СН'!$G$6-'СЕТ СН'!$G$23</f>
        <v>1015.5767339499999</v>
      </c>
      <c r="X49" s="35">
        <f>SUMIFS(СВЦЭМ!$D$33:$D$776,СВЦЭМ!$A$33:$A$776,$A49,СВЦЭМ!$B$33:$B$776,X$47)+'СЕТ СН'!$G$11+СВЦЭМ!$D$10+'СЕТ СН'!$G$6-'СЕТ СН'!$G$23</f>
        <v>1031.8377447399998</v>
      </c>
      <c r="Y49" s="35">
        <f>SUMIFS(СВЦЭМ!$D$33:$D$776,СВЦЭМ!$A$33:$A$776,$A49,СВЦЭМ!$B$33:$B$776,Y$47)+'СЕТ СН'!$G$11+СВЦЭМ!$D$10+'СЕТ СН'!$G$6-'СЕТ СН'!$G$23</f>
        <v>1063.7160241199999</v>
      </c>
    </row>
    <row r="50" spans="1:25" ht="15.75" x14ac:dyDescent="0.2">
      <c r="A50" s="34">
        <f t="shared" ref="A50:A78" si="1">A49+1</f>
        <v>43588</v>
      </c>
      <c r="B50" s="35">
        <f>SUMIFS(СВЦЭМ!$D$33:$D$776,СВЦЭМ!$A$33:$A$776,$A50,СВЦЭМ!$B$33:$B$776,B$47)+'СЕТ СН'!$G$11+СВЦЭМ!$D$10+'СЕТ СН'!$G$6-'СЕТ СН'!$G$23</f>
        <v>1008.9738042</v>
      </c>
      <c r="C50" s="35">
        <f>SUMIFS(СВЦЭМ!$D$33:$D$776,СВЦЭМ!$A$33:$A$776,$A50,СВЦЭМ!$B$33:$B$776,C$47)+'СЕТ СН'!$G$11+СВЦЭМ!$D$10+'СЕТ СН'!$G$6-'СЕТ СН'!$G$23</f>
        <v>1036.69166019</v>
      </c>
      <c r="D50" s="35">
        <f>SUMIFS(СВЦЭМ!$D$33:$D$776,СВЦЭМ!$A$33:$A$776,$A50,СВЦЭМ!$B$33:$B$776,D$47)+'СЕТ СН'!$G$11+СВЦЭМ!$D$10+'СЕТ СН'!$G$6-'СЕТ СН'!$G$23</f>
        <v>1062.0157639499998</v>
      </c>
      <c r="E50" s="35">
        <f>SUMIFS(СВЦЭМ!$D$33:$D$776,СВЦЭМ!$A$33:$A$776,$A50,СВЦЭМ!$B$33:$B$776,E$47)+'СЕТ СН'!$G$11+СВЦЭМ!$D$10+'СЕТ СН'!$G$6-'СЕТ СН'!$G$23</f>
        <v>1079.4042364500001</v>
      </c>
      <c r="F50" s="35">
        <f>SUMIFS(СВЦЭМ!$D$33:$D$776,СВЦЭМ!$A$33:$A$776,$A50,СВЦЭМ!$B$33:$B$776,F$47)+'СЕТ СН'!$G$11+СВЦЭМ!$D$10+'СЕТ СН'!$G$6-'СЕТ СН'!$G$23</f>
        <v>1080.23614088</v>
      </c>
      <c r="G50" s="35">
        <f>SUMIFS(СВЦЭМ!$D$33:$D$776,СВЦЭМ!$A$33:$A$776,$A50,СВЦЭМ!$B$33:$B$776,G$47)+'СЕТ СН'!$G$11+СВЦЭМ!$D$10+'СЕТ СН'!$G$6-'СЕТ СН'!$G$23</f>
        <v>1088.8829586100001</v>
      </c>
      <c r="H50" s="35">
        <f>SUMIFS(СВЦЭМ!$D$33:$D$776,СВЦЭМ!$A$33:$A$776,$A50,СВЦЭМ!$B$33:$B$776,H$47)+'СЕТ СН'!$G$11+СВЦЭМ!$D$10+'СЕТ СН'!$G$6-'СЕТ СН'!$G$23</f>
        <v>1083.0884717599999</v>
      </c>
      <c r="I50" s="35">
        <f>SUMIFS(СВЦЭМ!$D$33:$D$776,СВЦЭМ!$A$33:$A$776,$A50,СВЦЭМ!$B$33:$B$776,I$47)+'СЕТ СН'!$G$11+СВЦЭМ!$D$10+'СЕТ СН'!$G$6-'СЕТ СН'!$G$23</f>
        <v>1033.13060481</v>
      </c>
      <c r="J50" s="35">
        <f>SUMIFS(СВЦЭМ!$D$33:$D$776,СВЦЭМ!$A$33:$A$776,$A50,СВЦЭМ!$B$33:$B$776,J$47)+'СЕТ СН'!$G$11+СВЦЭМ!$D$10+'СЕТ СН'!$G$6-'СЕТ СН'!$G$23</f>
        <v>998.17408031000002</v>
      </c>
      <c r="K50" s="35">
        <f>SUMIFS(СВЦЭМ!$D$33:$D$776,СВЦЭМ!$A$33:$A$776,$A50,СВЦЭМ!$B$33:$B$776,K$47)+'СЕТ СН'!$G$11+СВЦЭМ!$D$10+'СЕТ СН'!$G$6-'СЕТ СН'!$G$23</f>
        <v>968.91715510999995</v>
      </c>
      <c r="L50" s="35">
        <f>SUMIFS(СВЦЭМ!$D$33:$D$776,СВЦЭМ!$A$33:$A$776,$A50,СВЦЭМ!$B$33:$B$776,L$47)+'СЕТ СН'!$G$11+СВЦЭМ!$D$10+'СЕТ СН'!$G$6-'СЕТ СН'!$G$23</f>
        <v>971.27937777</v>
      </c>
      <c r="M50" s="35">
        <f>SUMIFS(СВЦЭМ!$D$33:$D$776,СВЦЭМ!$A$33:$A$776,$A50,СВЦЭМ!$B$33:$B$776,M$47)+'СЕТ СН'!$G$11+СВЦЭМ!$D$10+'СЕТ СН'!$G$6-'СЕТ СН'!$G$23</f>
        <v>973.20214742999997</v>
      </c>
      <c r="N50" s="35">
        <f>SUMIFS(СВЦЭМ!$D$33:$D$776,СВЦЭМ!$A$33:$A$776,$A50,СВЦЭМ!$B$33:$B$776,N$47)+'СЕТ СН'!$G$11+СВЦЭМ!$D$10+'СЕТ СН'!$G$6-'СЕТ СН'!$G$23</f>
        <v>984.88691202999996</v>
      </c>
      <c r="O50" s="35">
        <f>SUMIFS(СВЦЭМ!$D$33:$D$776,СВЦЭМ!$A$33:$A$776,$A50,СВЦЭМ!$B$33:$B$776,O$47)+'СЕТ СН'!$G$11+СВЦЭМ!$D$10+'СЕТ СН'!$G$6-'СЕТ СН'!$G$23</f>
        <v>1007.6930388</v>
      </c>
      <c r="P50" s="35">
        <f>SUMIFS(СВЦЭМ!$D$33:$D$776,СВЦЭМ!$A$33:$A$776,$A50,СВЦЭМ!$B$33:$B$776,P$47)+'СЕТ СН'!$G$11+СВЦЭМ!$D$10+'СЕТ СН'!$G$6-'СЕТ СН'!$G$23</f>
        <v>1042.0381850799999</v>
      </c>
      <c r="Q50" s="35">
        <f>SUMIFS(СВЦЭМ!$D$33:$D$776,СВЦЭМ!$A$33:$A$776,$A50,СВЦЭМ!$B$33:$B$776,Q$47)+'СЕТ СН'!$G$11+СВЦЭМ!$D$10+'СЕТ СН'!$G$6-'СЕТ СН'!$G$23</f>
        <v>1062.70019192</v>
      </c>
      <c r="R50" s="35">
        <f>SUMIFS(СВЦЭМ!$D$33:$D$776,СВЦЭМ!$A$33:$A$776,$A50,СВЦЭМ!$B$33:$B$776,R$47)+'СЕТ СН'!$G$11+СВЦЭМ!$D$10+'СЕТ СН'!$G$6-'СЕТ СН'!$G$23</f>
        <v>1040.0810095100001</v>
      </c>
      <c r="S50" s="35">
        <f>SUMIFS(СВЦЭМ!$D$33:$D$776,СВЦЭМ!$A$33:$A$776,$A50,СВЦЭМ!$B$33:$B$776,S$47)+'СЕТ СН'!$G$11+СВЦЭМ!$D$10+'СЕТ СН'!$G$6-'СЕТ СН'!$G$23</f>
        <v>1042.2188870800001</v>
      </c>
      <c r="T50" s="35">
        <f>SUMIFS(СВЦЭМ!$D$33:$D$776,СВЦЭМ!$A$33:$A$776,$A50,СВЦЭМ!$B$33:$B$776,T$47)+'СЕТ СН'!$G$11+СВЦЭМ!$D$10+'СЕТ СН'!$G$6-'СЕТ СН'!$G$23</f>
        <v>1036.55677079</v>
      </c>
      <c r="U50" s="35">
        <f>SUMIFS(СВЦЭМ!$D$33:$D$776,СВЦЭМ!$A$33:$A$776,$A50,СВЦЭМ!$B$33:$B$776,U$47)+'СЕТ СН'!$G$11+СВЦЭМ!$D$10+'СЕТ СН'!$G$6-'СЕТ СН'!$G$23</f>
        <v>1021.17123813</v>
      </c>
      <c r="V50" s="35">
        <f>SUMIFS(СВЦЭМ!$D$33:$D$776,СВЦЭМ!$A$33:$A$776,$A50,СВЦЭМ!$B$33:$B$776,V$47)+'СЕТ СН'!$G$11+СВЦЭМ!$D$10+'СЕТ СН'!$G$6-'СЕТ СН'!$G$23</f>
        <v>997.88716948000001</v>
      </c>
      <c r="W50" s="35">
        <f>SUMIFS(СВЦЭМ!$D$33:$D$776,СВЦЭМ!$A$33:$A$776,$A50,СВЦЭМ!$B$33:$B$776,W$47)+'СЕТ СН'!$G$11+СВЦЭМ!$D$10+'СЕТ СН'!$G$6-'СЕТ СН'!$G$23</f>
        <v>979.91100069000004</v>
      </c>
      <c r="X50" s="35">
        <f>SUMIFS(СВЦЭМ!$D$33:$D$776,СВЦЭМ!$A$33:$A$776,$A50,СВЦЭМ!$B$33:$B$776,X$47)+'СЕТ СН'!$G$11+СВЦЭМ!$D$10+'СЕТ СН'!$G$6-'СЕТ СН'!$G$23</f>
        <v>1005.68584598</v>
      </c>
      <c r="Y50" s="35">
        <f>SUMIFS(СВЦЭМ!$D$33:$D$776,СВЦЭМ!$A$33:$A$776,$A50,СВЦЭМ!$B$33:$B$776,Y$47)+'СЕТ СН'!$G$11+СВЦЭМ!$D$10+'СЕТ СН'!$G$6-'СЕТ СН'!$G$23</f>
        <v>1007.31193977</v>
      </c>
    </row>
    <row r="51" spans="1:25" ht="15.75" x14ac:dyDescent="0.2">
      <c r="A51" s="34">
        <f t="shared" si="1"/>
        <v>43589</v>
      </c>
      <c r="B51" s="35">
        <f>SUMIFS(СВЦЭМ!$D$33:$D$776,СВЦЭМ!$A$33:$A$776,$A51,СВЦЭМ!$B$33:$B$776,B$47)+'СЕТ СН'!$G$11+СВЦЭМ!$D$10+'СЕТ СН'!$G$6-'СЕТ СН'!$G$23</f>
        <v>1040.40036347</v>
      </c>
      <c r="C51" s="35">
        <f>SUMIFS(СВЦЭМ!$D$33:$D$776,СВЦЭМ!$A$33:$A$776,$A51,СВЦЭМ!$B$33:$B$776,C$47)+'СЕТ СН'!$G$11+СВЦЭМ!$D$10+'СЕТ СН'!$G$6-'СЕТ СН'!$G$23</f>
        <v>1074.6292108499999</v>
      </c>
      <c r="D51" s="35">
        <f>SUMIFS(СВЦЭМ!$D$33:$D$776,СВЦЭМ!$A$33:$A$776,$A51,СВЦЭМ!$B$33:$B$776,D$47)+'СЕТ СН'!$G$11+СВЦЭМ!$D$10+'СЕТ СН'!$G$6-'СЕТ СН'!$G$23</f>
        <v>1110.15076174</v>
      </c>
      <c r="E51" s="35">
        <f>SUMIFS(СВЦЭМ!$D$33:$D$776,СВЦЭМ!$A$33:$A$776,$A51,СВЦЭМ!$B$33:$B$776,E$47)+'СЕТ СН'!$G$11+СВЦЭМ!$D$10+'СЕТ СН'!$G$6-'СЕТ СН'!$G$23</f>
        <v>1120.79287284</v>
      </c>
      <c r="F51" s="35">
        <f>SUMIFS(СВЦЭМ!$D$33:$D$776,СВЦЭМ!$A$33:$A$776,$A51,СВЦЭМ!$B$33:$B$776,F$47)+'СЕТ СН'!$G$11+СВЦЭМ!$D$10+'СЕТ СН'!$G$6-'СЕТ СН'!$G$23</f>
        <v>1127.92354892</v>
      </c>
      <c r="G51" s="35">
        <f>SUMIFS(СВЦЭМ!$D$33:$D$776,СВЦЭМ!$A$33:$A$776,$A51,СВЦЭМ!$B$33:$B$776,G$47)+'СЕТ СН'!$G$11+СВЦЭМ!$D$10+'СЕТ СН'!$G$6-'СЕТ СН'!$G$23</f>
        <v>1125.74150665</v>
      </c>
      <c r="H51" s="35">
        <f>SUMIFS(СВЦЭМ!$D$33:$D$776,СВЦЭМ!$A$33:$A$776,$A51,СВЦЭМ!$B$33:$B$776,H$47)+'СЕТ СН'!$G$11+СВЦЭМ!$D$10+'СЕТ СН'!$G$6-'СЕТ СН'!$G$23</f>
        <v>1095.4977295200001</v>
      </c>
      <c r="I51" s="35">
        <f>SUMIFS(СВЦЭМ!$D$33:$D$776,СВЦЭМ!$A$33:$A$776,$A51,СВЦЭМ!$B$33:$B$776,I$47)+'СЕТ СН'!$G$11+СВЦЭМ!$D$10+'СЕТ СН'!$G$6-'СЕТ СН'!$G$23</f>
        <v>1060.1921665</v>
      </c>
      <c r="J51" s="35">
        <f>SUMIFS(СВЦЭМ!$D$33:$D$776,СВЦЭМ!$A$33:$A$776,$A51,СВЦЭМ!$B$33:$B$776,J$47)+'СЕТ СН'!$G$11+СВЦЭМ!$D$10+'СЕТ СН'!$G$6-'СЕТ СН'!$G$23</f>
        <v>1020.05110339</v>
      </c>
      <c r="K51" s="35">
        <f>SUMIFS(СВЦЭМ!$D$33:$D$776,СВЦЭМ!$A$33:$A$776,$A51,СВЦЭМ!$B$33:$B$776,K$47)+'СЕТ СН'!$G$11+СВЦЭМ!$D$10+'СЕТ СН'!$G$6-'СЕТ СН'!$G$23</f>
        <v>986.85376751000001</v>
      </c>
      <c r="L51" s="35">
        <f>SUMIFS(СВЦЭМ!$D$33:$D$776,СВЦЭМ!$A$33:$A$776,$A51,СВЦЭМ!$B$33:$B$776,L$47)+'СЕТ СН'!$G$11+СВЦЭМ!$D$10+'СЕТ СН'!$G$6-'СЕТ СН'!$G$23</f>
        <v>982.93130575999999</v>
      </c>
      <c r="M51" s="35">
        <f>SUMIFS(СВЦЭМ!$D$33:$D$776,СВЦЭМ!$A$33:$A$776,$A51,СВЦЭМ!$B$33:$B$776,M$47)+'СЕТ СН'!$G$11+СВЦЭМ!$D$10+'СЕТ СН'!$G$6-'СЕТ СН'!$G$23</f>
        <v>993.44770880999999</v>
      </c>
      <c r="N51" s="35">
        <f>SUMIFS(СВЦЭМ!$D$33:$D$776,СВЦЭМ!$A$33:$A$776,$A51,СВЦЭМ!$B$33:$B$776,N$47)+'СЕТ СН'!$G$11+СВЦЭМ!$D$10+'СЕТ СН'!$G$6-'СЕТ СН'!$G$23</f>
        <v>1007.6607394599999</v>
      </c>
      <c r="O51" s="35">
        <f>SUMIFS(СВЦЭМ!$D$33:$D$776,СВЦЭМ!$A$33:$A$776,$A51,СВЦЭМ!$B$33:$B$776,O$47)+'СЕТ СН'!$G$11+СВЦЭМ!$D$10+'СЕТ СН'!$G$6-'СЕТ СН'!$G$23</f>
        <v>1019.7241051899999</v>
      </c>
      <c r="P51" s="35">
        <f>SUMIFS(СВЦЭМ!$D$33:$D$776,СВЦЭМ!$A$33:$A$776,$A51,СВЦЭМ!$B$33:$B$776,P$47)+'СЕТ СН'!$G$11+СВЦЭМ!$D$10+'СЕТ СН'!$G$6-'СЕТ СН'!$G$23</f>
        <v>1026.87362848</v>
      </c>
      <c r="Q51" s="35">
        <f>SUMIFS(СВЦЭМ!$D$33:$D$776,СВЦЭМ!$A$33:$A$776,$A51,СВЦЭМ!$B$33:$B$776,Q$47)+'СЕТ СН'!$G$11+СВЦЭМ!$D$10+'СЕТ СН'!$G$6-'СЕТ СН'!$G$23</f>
        <v>1036.9075614399999</v>
      </c>
      <c r="R51" s="35">
        <f>SUMIFS(СВЦЭМ!$D$33:$D$776,СВЦЭМ!$A$33:$A$776,$A51,СВЦЭМ!$B$33:$B$776,R$47)+'СЕТ СН'!$G$11+СВЦЭМ!$D$10+'СЕТ СН'!$G$6-'СЕТ СН'!$G$23</f>
        <v>1043.95833576</v>
      </c>
      <c r="S51" s="35">
        <f>SUMIFS(СВЦЭМ!$D$33:$D$776,СВЦЭМ!$A$33:$A$776,$A51,СВЦЭМ!$B$33:$B$776,S$47)+'СЕТ СН'!$G$11+СВЦЭМ!$D$10+'СЕТ СН'!$G$6-'СЕТ СН'!$G$23</f>
        <v>1051.2037648599999</v>
      </c>
      <c r="T51" s="35">
        <f>SUMIFS(СВЦЭМ!$D$33:$D$776,СВЦЭМ!$A$33:$A$776,$A51,СВЦЭМ!$B$33:$B$776,T$47)+'СЕТ СН'!$G$11+СВЦЭМ!$D$10+'СЕТ СН'!$G$6-'СЕТ СН'!$G$23</f>
        <v>1029.60123419</v>
      </c>
      <c r="U51" s="35">
        <f>SUMIFS(СВЦЭМ!$D$33:$D$776,СВЦЭМ!$A$33:$A$776,$A51,СВЦЭМ!$B$33:$B$776,U$47)+'СЕТ СН'!$G$11+СВЦЭМ!$D$10+'СЕТ СН'!$G$6-'СЕТ СН'!$G$23</f>
        <v>986.00543818999995</v>
      </c>
      <c r="V51" s="35">
        <f>SUMIFS(СВЦЭМ!$D$33:$D$776,СВЦЭМ!$A$33:$A$776,$A51,СВЦЭМ!$B$33:$B$776,V$47)+'СЕТ СН'!$G$11+СВЦЭМ!$D$10+'СЕТ СН'!$G$6-'СЕТ СН'!$G$23</f>
        <v>957.55515876999993</v>
      </c>
      <c r="W51" s="35">
        <f>SUMIFS(СВЦЭМ!$D$33:$D$776,СВЦЭМ!$A$33:$A$776,$A51,СВЦЭМ!$B$33:$B$776,W$47)+'СЕТ СН'!$G$11+СВЦЭМ!$D$10+'СЕТ СН'!$G$6-'СЕТ СН'!$G$23</f>
        <v>970.80307687999994</v>
      </c>
      <c r="X51" s="35">
        <f>SUMIFS(СВЦЭМ!$D$33:$D$776,СВЦЭМ!$A$33:$A$776,$A51,СВЦЭМ!$B$33:$B$776,X$47)+'СЕТ СН'!$G$11+СВЦЭМ!$D$10+'СЕТ СН'!$G$6-'СЕТ СН'!$G$23</f>
        <v>972.24775562000002</v>
      </c>
      <c r="Y51" s="35">
        <f>SUMIFS(СВЦЭМ!$D$33:$D$776,СВЦЭМ!$A$33:$A$776,$A51,СВЦЭМ!$B$33:$B$776,Y$47)+'СЕТ СН'!$G$11+СВЦЭМ!$D$10+'СЕТ СН'!$G$6-'СЕТ СН'!$G$23</f>
        <v>982.21265901000004</v>
      </c>
    </row>
    <row r="52" spans="1:25" ht="15.75" x14ac:dyDescent="0.2">
      <c r="A52" s="34">
        <f t="shared" si="1"/>
        <v>43590</v>
      </c>
      <c r="B52" s="35">
        <f>SUMIFS(СВЦЭМ!$D$33:$D$776,СВЦЭМ!$A$33:$A$776,$A52,СВЦЭМ!$B$33:$B$776,B$47)+'СЕТ СН'!$G$11+СВЦЭМ!$D$10+'СЕТ СН'!$G$6-'СЕТ СН'!$G$23</f>
        <v>1041.6642922400001</v>
      </c>
      <c r="C52" s="35">
        <f>SUMIFS(СВЦЭМ!$D$33:$D$776,СВЦЭМ!$A$33:$A$776,$A52,СВЦЭМ!$B$33:$B$776,C$47)+'СЕТ СН'!$G$11+СВЦЭМ!$D$10+'СЕТ СН'!$G$6-'СЕТ СН'!$G$23</f>
        <v>1088.44988122</v>
      </c>
      <c r="D52" s="35">
        <f>SUMIFS(СВЦЭМ!$D$33:$D$776,СВЦЭМ!$A$33:$A$776,$A52,СВЦЭМ!$B$33:$B$776,D$47)+'СЕТ СН'!$G$11+СВЦЭМ!$D$10+'СЕТ СН'!$G$6-'СЕТ СН'!$G$23</f>
        <v>1124.8031610799999</v>
      </c>
      <c r="E52" s="35">
        <f>SUMIFS(СВЦЭМ!$D$33:$D$776,СВЦЭМ!$A$33:$A$776,$A52,СВЦЭМ!$B$33:$B$776,E$47)+'СЕТ СН'!$G$11+СВЦЭМ!$D$10+'СЕТ СН'!$G$6-'СЕТ СН'!$G$23</f>
        <v>1141.7998602600001</v>
      </c>
      <c r="F52" s="35">
        <f>SUMIFS(СВЦЭМ!$D$33:$D$776,СВЦЭМ!$A$33:$A$776,$A52,СВЦЭМ!$B$33:$B$776,F$47)+'СЕТ СН'!$G$11+СВЦЭМ!$D$10+'СЕТ СН'!$G$6-'СЕТ СН'!$G$23</f>
        <v>1156.0337497999999</v>
      </c>
      <c r="G52" s="35">
        <f>SUMIFS(СВЦЭМ!$D$33:$D$776,СВЦЭМ!$A$33:$A$776,$A52,СВЦЭМ!$B$33:$B$776,G$47)+'СЕТ СН'!$G$11+СВЦЭМ!$D$10+'СЕТ СН'!$G$6-'СЕТ СН'!$G$23</f>
        <v>1146.8054623399998</v>
      </c>
      <c r="H52" s="35">
        <f>SUMIFS(СВЦЭМ!$D$33:$D$776,СВЦЭМ!$A$33:$A$776,$A52,СВЦЭМ!$B$33:$B$776,H$47)+'СЕТ СН'!$G$11+СВЦЭМ!$D$10+'СЕТ СН'!$G$6-'СЕТ СН'!$G$23</f>
        <v>1118.8547576800001</v>
      </c>
      <c r="I52" s="35">
        <f>SUMIFS(СВЦЭМ!$D$33:$D$776,СВЦЭМ!$A$33:$A$776,$A52,СВЦЭМ!$B$33:$B$776,I$47)+'СЕТ СН'!$G$11+СВЦЭМ!$D$10+'СЕТ СН'!$G$6-'СЕТ СН'!$G$23</f>
        <v>1068.2377424699998</v>
      </c>
      <c r="J52" s="35">
        <f>SUMIFS(СВЦЭМ!$D$33:$D$776,СВЦЭМ!$A$33:$A$776,$A52,СВЦЭМ!$B$33:$B$776,J$47)+'СЕТ СН'!$G$11+СВЦЭМ!$D$10+'СЕТ СН'!$G$6-'СЕТ СН'!$G$23</f>
        <v>1022.99570332</v>
      </c>
      <c r="K52" s="35">
        <f>SUMIFS(СВЦЭМ!$D$33:$D$776,СВЦЭМ!$A$33:$A$776,$A52,СВЦЭМ!$B$33:$B$776,K$47)+'СЕТ СН'!$G$11+СВЦЭМ!$D$10+'СЕТ СН'!$G$6-'СЕТ СН'!$G$23</f>
        <v>1021.85214654</v>
      </c>
      <c r="L52" s="35">
        <f>SUMIFS(СВЦЭМ!$D$33:$D$776,СВЦЭМ!$A$33:$A$776,$A52,СВЦЭМ!$B$33:$B$776,L$47)+'СЕТ СН'!$G$11+СВЦЭМ!$D$10+'СЕТ СН'!$G$6-'СЕТ СН'!$G$23</f>
        <v>1021.25853806</v>
      </c>
      <c r="M52" s="35">
        <f>SUMIFS(СВЦЭМ!$D$33:$D$776,СВЦЭМ!$A$33:$A$776,$A52,СВЦЭМ!$B$33:$B$776,M$47)+'СЕТ СН'!$G$11+СВЦЭМ!$D$10+'СЕТ СН'!$G$6-'СЕТ СН'!$G$23</f>
        <v>1014.39736456</v>
      </c>
      <c r="N52" s="35">
        <f>SUMIFS(СВЦЭМ!$D$33:$D$776,СВЦЭМ!$A$33:$A$776,$A52,СВЦЭМ!$B$33:$B$776,N$47)+'СЕТ СН'!$G$11+СВЦЭМ!$D$10+'СЕТ СН'!$G$6-'СЕТ СН'!$G$23</f>
        <v>1019.2044454099999</v>
      </c>
      <c r="O52" s="35">
        <f>SUMIFS(СВЦЭМ!$D$33:$D$776,СВЦЭМ!$A$33:$A$776,$A52,СВЦЭМ!$B$33:$B$776,O$47)+'СЕТ СН'!$G$11+СВЦЭМ!$D$10+'СЕТ СН'!$G$6-'СЕТ СН'!$G$23</f>
        <v>1013.74850257</v>
      </c>
      <c r="P52" s="35">
        <f>SUMIFS(СВЦЭМ!$D$33:$D$776,СВЦЭМ!$A$33:$A$776,$A52,СВЦЭМ!$B$33:$B$776,P$47)+'СЕТ СН'!$G$11+СВЦЭМ!$D$10+'СЕТ СН'!$G$6-'СЕТ СН'!$G$23</f>
        <v>1022.04417112</v>
      </c>
      <c r="Q52" s="35">
        <f>SUMIFS(СВЦЭМ!$D$33:$D$776,СВЦЭМ!$A$33:$A$776,$A52,СВЦЭМ!$B$33:$B$776,Q$47)+'СЕТ СН'!$G$11+СВЦЭМ!$D$10+'СЕТ СН'!$G$6-'СЕТ СН'!$G$23</f>
        <v>1023.56018992</v>
      </c>
      <c r="R52" s="35">
        <f>SUMIFS(СВЦЭМ!$D$33:$D$776,СВЦЭМ!$A$33:$A$776,$A52,СВЦЭМ!$B$33:$B$776,R$47)+'СЕТ СН'!$G$11+СВЦЭМ!$D$10+'СЕТ СН'!$G$6-'СЕТ СН'!$G$23</f>
        <v>1009.9409022999999</v>
      </c>
      <c r="S52" s="35">
        <f>SUMIFS(СВЦЭМ!$D$33:$D$776,СВЦЭМ!$A$33:$A$776,$A52,СВЦЭМ!$B$33:$B$776,S$47)+'СЕТ СН'!$G$11+СВЦЭМ!$D$10+'СЕТ СН'!$G$6-'СЕТ СН'!$G$23</f>
        <v>1008.15468694</v>
      </c>
      <c r="T52" s="35">
        <f>SUMIFS(СВЦЭМ!$D$33:$D$776,СВЦЭМ!$A$33:$A$776,$A52,СВЦЭМ!$B$33:$B$776,T$47)+'СЕТ СН'!$G$11+СВЦЭМ!$D$10+'СЕТ СН'!$G$6-'СЕТ СН'!$G$23</f>
        <v>1014.52793511</v>
      </c>
      <c r="U52" s="35">
        <f>SUMIFS(СВЦЭМ!$D$33:$D$776,СВЦЭМ!$A$33:$A$776,$A52,СВЦЭМ!$B$33:$B$776,U$47)+'СЕТ СН'!$G$11+СВЦЭМ!$D$10+'СЕТ СН'!$G$6-'СЕТ СН'!$G$23</f>
        <v>1004.45375901</v>
      </c>
      <c r="V52" s="35">
        <f>SUMIFS(СВЦЭМ!$D$33:$D$776,СВЦЭМ!$A$33:$A$776,$A52,СВЦЭМ!$B$33:$B$776,V$47)+'СЕТ СН'!$G$11+СВЦЭМ!$D$10+'СЕТ СН'!$G$6-'СЕТ СН'!$G$23</f>
        <v>966.59581563999996</v>
      </c>
      <c r="W52" s="35">
        <f>SUMIFS(СВЦЭМ!$D$33:$D$776,СВЦЭМ!$A$33:$A$776,$A52,СВЦЭМ!$B$33:$B$776,W$47)+'СЕТ СН'!$G$11+СВЦЭМ!$D$10+'СЕТ СН'!$G$6-'СЕТ СН'!$G$23</f>
        <v>959.21647572999996</v>
      </c>
      <c r="X52" s="35">
        <f>SUMIFS(СВЦЭМ!$D$33:$D$776,СВЦЭМ!$A$33:$A$776,$A52,СВЦЭМ!$B$33:$B$776,X$47)+'СЕТ СН'!$G$11+СВЦЭМ!$D$10+'СЕТ СН'!$G$6-'СЕТ СН'!$G$23</f>
        <v>979.34401851999996</v>
      </c>
      <c r="Y52" s="35">
        <f>SUMIFS(СВЦЭМ!$D$33:$D$776,СВЦЭМ!$A$33:$A$776,$A52,СВЦЭМ!$B$33:$B$776,Y$47)+'СЕТ СН'!$G$11+СВЦЭМ!$D$10+'СЕТ СН'!$G$6-'СЕТ СН'!$G$23</f>
        <v>1021.36959883</v>
      </c>
    </row>
    <row r="53" spans="1:25" ht="15.75" x14ac:dyDescent="0.2">
      <c r="A53" s="34">
        <f t="shared" si="1"/>
        <v>43591</v>
      </c>
      <c r="B53" s="35">
        <f>SUMIFS(СВЦЭМ!$D$33:$D$776,СВЦЭМ!$A$33:$A$776,$A53,СВЦЭМ!$B$33:$B$776,B$47)+'СЕТ СН'!$G$11+СВЦЭМ!$D$10+'СЕТ СН'!$G$6-'СЕТ СН'!$G$23</f>
        <v>1116.5891612599999</v>
      </c>
      <c r="C53" s="35">
        <f>SUMIFS(СВЦЭМ!$D$33:$D$776,СВЦЭМ!$A$33:$A$776,$A53,СВЦЭМ!$B$33:$B$776,C$47)+'СЕТ СН'!$G$11+СВЦЭМ!$D$10+'СЕТ СН'!$G$6-'СЕТ СН'!$G$23</f>
        <v>1177.7773418199999</v>
      </c>
      <c r="D53" s="35">
        <f>SUMIFS(СВЦЭМ!$D$33:$D$776,СВЦЭМ!$A$33:$A$776,$A53,СВЦЭМ!$B$33:$B$776,D$47)+'СЕТ СН'!$G$11+СВЦЭМ!$D$10+'СЕТ СН'!$G$6-'СЕТ СН'!$G$23</f>
        <v>1207.26396914</v>
      </c>
      <c r="E53" s="35">
        <f>SUMIFS(СВЦЭМ!$D$33:$D$776,СВЦЭМ!$A$33:$A$776,$A53,СВЦЭМ!$B$33:$B$776,E$47)+'СЕТ СН'!$G$11+СВЦЭМ!$D$10+'СЕТ СН'!$G$6-'СЕТ СН'!$G$23</f>
        <v>1222.1707510199999</v>
      </c>
      <c r="F53" s="35">
        <f>SUMIFS(СВЦЭМ!$D$33:$D$776,СВЦЭМ!$A$33:$A$776,$A53,СВЦЭМ!$B$33:$B$776,F$47)+'СЕТ СН'!$G$11+СВЦЭМ!$D$10+'СЕТ СН'!$G$6-'СЕТ СН'!$G$23</f>
        <v>1210.3729140199998</v>
      </c>
      <c r="G53" s="35">
        <f>SUMIFS(СВЦЭМ!$D$33:$D$776,СВЦЭМ!$A$33:$A$776,$A53,СВЦЭМ!$B$33:$B$776,G$47)+'СЕТ СН'!$G$11+СВЦЭМ!$D$10+'СЕТ СН'!$G$6-'СЕТ СН'!$G$23</f>
        <v>1180.1315320399999</v>
      </c>
      <c r="H53" s="35">
        <f>SUMIFS(СВЦЭМ!$D$33:$D$776,СВЦЭМ!$A$33:$A$776,$A53,СВЦЭМ!$B$33:$B$776,H$47)+'СЕТ СН'!$G$11+СВЦЭМ!$D$10+'СЕТ СН'!$G$6-'СЕТ СН'!$G$23</f>
        <v>1115.3834310500001</v>
      </c>
      <c r="I53" s="35">
        <f>SUMIFS(СВЦЭМ!$D$33:$D$776,СВЦЭМ!$A$33:$A$776,$A53,СВЦЭМ!$B$33:$B$776,I$47)+'СЕТ СН'!$G$11+СВЦЭМ!$D$10+'СЕТ СН'!$G$6-'СЕТ СН'!$G$23</f>
        <v>1058.2869889200001</v>
      </c>
      <c r="J53" s="35">
        <f>SUMIFS(СВЦЭМ!$D$33:$D$776,СВЦЭМ!$A$33:$A$776,$A53,СВЦЭМ!$B$33:$B$776,J$47)+'СЕТ СН'!$G$11+СВЦЭМ!$D$10+'СЕТ СН'!$G$6-'СЕТ СН'!$G$23</f>
        <v>1029.39601834</v>
      </c>
      <c r="K53" s="35">
        <f>SUMIFS(СВЦЭМ!$D$33:$D$776,СВЦЭМ!$A$33:$A$776,$A53,СВЦЭМ!$B$33:$B$776,K$47)+'СЕТ СН'!$G$11+СВЦЭМ!$D$10+'СЕТ СН'!$G$6-'СЕТ СН'!$G$23</f>
        <v>1016.85123158</v>
      </c>
      <c r="L53" s="35">
        <f>SUMIFS(СВЦЭМ!$D$33:$D$776,СВЦЭМ!$A$33:$A$776,$A53,СВЦЭМ!$B$33:$B$776,L$47)+'СЕТ СН'!$G$11+СВЦЭМ!$D$10+'СЕТ СН'!$G$6-'СЕТ СН'!$G$23</f>
        <v>1006.59603922</v>
      </c>
      <c r="M53" s="35">
        <f>SUMIFS(СВЦЭМ!$D$33:$D$776,СВЦЭМ!$A$33:$A$776,$A53,СВЦЭМ!$B$33:$B$776,M$47)+'СЕТ СН'!$G$11+СВЦЭМ!$D$10+'СЕТ СН'!$G$6-'СЕТ СН'!$G$23</f>
        <v>1001.27249192</v>
      </c>
      <c r="N53" s="35">
        <f>SUMIFS(СВЦЭМ!$D$33:$D$776,СВЦЭМ!$A$33:$A$776,$A53,СВЦЭМ!$B$33:$B$776,N$47)+'СЕТ СН'!$G$11+СВЦЭМ!$D$10+'СЕТ СН'!$G$6-'СЕТ СН'!$G$23</f>
        <v>1010.79393624</v>
      </c>
      <c r="O53" s="35">
        <f>SUMIFS(СВЦЭМ!$D$33:$D$776,СВЦЭМ!$A$33:$A$776,$A53,СВЦЭМ!$B$33:$B$776,O$47)+'СЕТ СН'!$G$11+СВЦЭМ!$D$10+'СЕТ СН'!$G$6-'СЕТ СН'!$G$23</f>
        <v>1007.32648707</v>
      </c>
      <c r="P53" s="35">
        <f>SUMIFS(СВЦЭМ!$D$33:$D$776,СВЦЭМ!$A$33:$A$776,$A53,СВЦЭМ!$B$33:$B$776,P$47)+'СЕТ СН'!$G$11+СВЦЭМ!$D$10+'СЕТ СН'!$G$6-'СЕТ СН'!$G$23</f>
        <v>1026.9860744299999</v>
      </c>
      <c r="Q53" s="35">
        <f>SUMIFS(СВЦЭМ!$D$33:$D$776,СВЦЭМ!$A$33:$A$776,$A53,СВЦЭМ!$B$33:$B$776,Q$47)+'СЕТ СН'!$G$11+СВЦЭМ!$D$10+'СЕТ СН'!$G$6-'СЕТ СН'!$G$23</f>
        <v>1039.5118152300001</v>
      </c>
      <c r="R53" s="35">
        <f>SUMIFS(СВЦЭМ!$D$33:$D$776,СВЦЭМ!$A$33:$A$776,$A53,СВЦЭМ!$B$33:$B$776,R$47)+'СЕТ СН'!$G$11+СВЦЭМ!$D$10+'СЕТ СН'!$G$6-'СЕТ СН'!$G$23</f>
        <v>1033.2964032300001</v>
      </c>
      <c r="S53" s="35">
        <f>SUMIFS(СВЦЭМ!$D$33:$D$776,СВЦЭМ!$A$33:$A$776,$A53,СВЦЭМ!$B$33:$B$776,S$47)+'СЕТ СН'!$G$11+СВЦЭМ!$D$10+'СЕТ СН'!$G$6-'СЕТ СН'!$G$23</f>
        <v>1023.7135780999999</v>
      </c>
      <c r="T53" s="35">
        <f>SUMIFS(СВЦЭМ!$D$33:$D$776,СВЦЭМ!$A$33:$A$776,$A53,СВЦЭМ!$B$33:$B$776,T$47)+'СЕТ СН'!$G$11+СВЦЭМ!$D$10+'СЕТ СН'!$G$6-'СЕТ СН'!$G$23</f>
        <v>1016.89402477</v>
      </c>
      <c r="U53" s="35">
        <f>SUMIFS(СВЦЭМ!$D$33:$D$776,СВЦЭМ!$A$33:$A$776,$A53,СВЦЭМ!$B$33:$B$776,U$47)+'СЕТ СН'!$G$11+СВЦЭМ!$D$10+'СЕТ СН'!$G$6-'СЕТ СН'!$G$23</f>
        <v>990.10973938999996</v>
      </c>
      <c r="V53" s="35">
        <f>SUMIFS(СВЦЭМ!$D$33:$D$776,СВЦЭМ!$A$33:$A$776,$A53,СВЦЭМ!$B$33:$B$776,V$47)+'СЕТ СН'!$G$11+СВЦЭМ!$D$10+'СЕТ СН'!$G$6-'СЕТ СН'!$G$23</f>
        <v>984.07734011000002</v>
      </c>
      <c r="W53" s="35">
        <f>SUMIFS(СВЦЭМ!$D$33:$D$776,СВЦЭМ!$A$33:$A$776,$A53,СВЦЭМ!$B$33:$B$776,W$47)+'СЕТ СН'!$G$11+СВЦЭМ!$D$10+'СЕТ СН'!$G$6-'СЕТ СН'!$G$23</f>
        <v>978.31353415000001</v>
      </c>
      <c r="X53" s="35">
        <f>SUMIFS(СВЦЭМ!$D$33:$D$776,СВЦЭМ!$A$33:$A$776,$A53,СВЦЭМ!$B$33:$B$776,X$47)+'СЕТ СН'!$G$11+СВЦЭМ!$D$10+'СЕТ СН'!$G$6-'СЕТ СН'!$G$23</f>
        <v>995.35998207</v>
      </c>
      <c r="Y53" s="35">
        <f>SUMIFS(СВЦЭМ!$D$33:$D$776,СВЦЭМ!$A$33:$A$776,$A53,СВЦЭМ!$B$33:$B$776,Y$47)+'СЕТ СН'!$G$11+СВЦЭМ!$D$10+'СЕТ СН'!$G$6-'СЕТ СН'!$G$23</f>
        <v>1062.40277143</v>
      </c>
    </row>
    <row r="54" spans="1:25" ht="15.75" x14ac:dyDescent="0.2">
      <c r="A54" s="34">
        <f t="shared" si="1"/>
        <v>43592</v>
      </c>
      <c r="B54" s="35">
        <f>SUMIFS(СВЦЭМ!$D$33:$D$776,СВЦЭМ!$A$33:$A$776,$A54,СВЦЭМ!$B$33:$B$776,B$47)+'СЕТ СН'!$G$11+СВЦЭМ!$D$10+'СЕТ СН'!$G$6-'СЕТ СН'!$G$23</f>
        <v>1096.18861685</v>
      </c>
      <c r="C54" s="35">
        <f>SUMIFS(СВЦЭМ!$D$33:$D$776,СВЦЭМ!$A$33:$A$776,$A54,СВЦЭМ!$B$33:$B$776,C$47)+'СЕТ СН'!$G$11+СВЦЭМ!$D$10+'СЕТ СН'!$G$6-'СЕТ СН'!$G$23</f>
        <v>1123.8089884599999</v>
      </c>
      <c r="D54" s="35">
        <f>SUMIFS(СВЦЭМ!$D$33:$D$776,СВЦЭМ!$A$33:$A$776,$A54,СВЦЭМ!$B$33:$B$776,D$47)+'СЕТ СН'!$G$11+СВЦЭМ!$D$10+'СЕТ СН'!$G$6-'СЕТ СН'!$G$23</f>
        <v>1134.5359374700001</v>
      </c>
      <c r="E54" s="35">
        <f>SUMIFS(СВЦЭМ!$D$33:$D$776,СВЦЭМ!$A$33:$A$776,$A54,СВЦЭМ!$B$33:$B$776,E$47)+'СЕТ СН'!$G$11+СВЦЭМ!$D$10+'СЕТ СН'!$G$6-'СЕТ СН'!$G$23</f>
        <v>1141.7345039900001</v>
      </c>
      <c r="F54" s="35">
        <f>SUMIFS(СВЦЭМ!$D$33:$D$776,СВЦЭМ!$A$33:$A$776,$A54,СВЦЭМ!$B$33:$B$776,F$47)+'СЕТ СН'!$G$11+СВЦЭМ!$D$10+'СЕТ СН'!$G$6-'СЕТ СН'!$G$23</f>
        <v>1140.19193619</v>
      </c>
      <c r="G54" s="35">
        <f>SUMIFS(СВЦЭМ!$D$33:$D$776,СВЦЭМ!$A$33:$A$776,$A54,СВЦЭМ!$B$33:$B$776,G$47)+'СЕТ СН'!$G$11+СВЦЭМ!$D$10+'СЕТ СН'!$G$6-'СЕТ СН'!$G$23</f>
        <v>1121.4560954899998</v>
      </c>
      <c r="H54" s="35">
        <f>SUMIFS(СВЦЭМ!$D$33:$D$776,СВЦЭМ!$A$33:$A$776,$A54,СВЦЭМ!$B$33:$B$776,H$47)+'СЕТ СН'!$G$11+СВЦЭМ!$D$10+'СЕТ СН'!$G$6-'СЕТ СН'!$G$23</f>
        <v>1079.46316533</v>
      </c>
      <c r="I54" s="35">
        <f>SUMIFS(СВЦЭМ!$D$33:$D$776,СВЦЭМ!$A$33:$A$776,$A54,СВЦЭМ!$B$33:$B$776,I$47)+'СЕТ СН'!$G$11+СВЦЭМ!$D$10+'СЕТ СН'!$G$6-'СЕТ СН'!$G$23</f>
        <v>1023.70698124</v>
      </c>
      <c r="J54" s="35">
        <f>SUMIFS(СВЦЭМ!$D$33:$D$776,СВЦЭМ!$A$33:$A$776,$A54,СВЦЭМ!$B$33:$B$776,J$47)+'СЕТ СН'!$G$11+СВЦЭМ!$D$10+'СЕТ СН'!$G$6-'СЕТ СН'!$G$23</f>
        <v>1002.6639590999999</v>
      </c>
      <c r="K54" s="35">
        <f>SUMIFS(СВЦЭМ!$D$33:$D$776,СВЦЭМ!$A$33:$A$776,$A54,СВЦЭМ!$B$33:$B$776,K$47)+'СЕТ СН'!$G$11+СВЦЭМ!$D$10+'СЕТ СН'!$G$6-'СЕТ СН'!$G$23</f>
        <v>1011.49093737</v>
      </c>
      <c r="L54" s="35">
        <f>SUMIFS(СВЦЭМ!$D$33:$D$776,СВЦЭМ!$A$33:$A$776,$A54,СВЦЭМ!$B$33:$B$776,L$47)+'СЕТ СН'!$G$11+СВЦЭМ!$D$10+'СЕТ СН'!$G$6-'СЕТ СН'!$G$23</f>
        <v>1002.6051083</v>
      </c>
      <c r="M54" s="35">
        <f>SUMIFS(СВЦЭМ!$D$33:$D$776,СВЦЭМ!$A$33:$A$776,$A54,СВЦЭМ!$B$33:$B$776,M$47)+'СЕТ СН'!$G$11+СВЦЭМ!$D$10+'СЕТ СН'!$G$6-'СЕТ СН'!$G$23</f>
        <v>1010.8307335</v>
      </c>
      <c r="N54" s="35">
        <f>SUMIFS(СВЦЭМ!$D$33:$D$776,СВЦЭМ!$A$33:$A$776,$A54,СВЦЭМ!$B$33:$B$776,N$47)+'СЕТ СН'!$G$11+СВЦЭМ!$D$10+'СЕТ СН'!$G$6-'СЕТ СН'!$G$23</f>
        <v>1019.35158803</v>
      </c>
      <c r="O54" s="35">
        <f>SUMIFS(СВЦЭМ!$D$33:$D$776,СВЦЭМ!$A$33:$A$776,$A54,СВЦЭМ!$B$33:$B$776,O$47)+'СЕТ СН'!$G$11+СВЦЭМ!$D$10+'СЕТ СН'!$G$6-'СЕТ СН'!$G$23</f>
        <v>997.20303665999995</v>
      </c>
      <c r="P54" s="35">
        <f>SUMIFS(СВЦЭМ!$D$33:$D$776,СВЦЭМ!$A$33:$A$776,$A54,СВЦЭМ!$B$33:$B$776,P$47)+'СЕТ СН'!$G$11+СВЦЭМ!$D$10+'СЕТ СН'!$G$6-'СЕТ СН'!$G$23</f>
        <v>1004.32054634</v>
      </c>
      <c r="Q54" s="35">
        <f>SUMIFS(СВЦЭМ!$D$33:$D$776,СВЦЭМ!$A$33:$A$776,$A54,СВЦЭМ!$B$33:$B$776,Q$47)+'СЕТ СН'!$G$11+СВЦЭМ!$D$10+'СЕТ СН'!$G$6-'СЕТ СН'!$G$23</f>
        <v>1016.0113458</v>
      </c>
      <c r="R54" s="35">
        <f>SUMIFS(СВЦЭМ!$D$33:$D$776,СВЦЭМ!$A$33:$A$776,$A54,СВЦЭМ!$B$33:$B$776,R$47)+'СЕТ СН'!$G$11+СВЦЭМ!$D$10+'СЕТ СН'!$G$6-'СЕТ СН'!$G$23</f>
        <v>1019.04591192</v>
      </c>
      <c r="S54" s="35">
        <f>SUMIFS(СВЦЭМ!$D$33:$D$776,СВЦЭМ!$A$33:$A$776,$A54,СВЦЭМ!$B$33:$B$776,S$47)+'СЕТ СН'!$G$11+СВЦЭМ!$D$10+'СЕТ СН'!$G$6-'СЕТ СН'!$G$23</f>
        <v>1018.73815929</v>
      </c>
      <c r="T54" s="35">
        <f>SUMIFS(СВЦЭМ!$D$33:$D$776,СВЦЭМ!$A$33:$A$776,$A54,СВЦЭМ!$B$33:$B$776,T$47)+'СЕТ СН'!$G$11+СВЦЭМ!$D$10+'СЕТ СН'!$G$6-'СЕТ СН'!$G$23</f>
        <v>1002.41008302</v>
      </c>
      <c r="U54" s="35">
        <f>SUMIFS(СВЦЭМ!$D$33:$D$776,СВЦЭМ!$A$33:$A$776,$A54,СВЦЭМ!$B$33:$B$776,U$47)+'СЕТ СН'!$G$11+СВЦЭМ!$D$10+'СЕТ СН'!$G$6-'СЕТ СН'!$G$23</f>
        <v>1011.23486579</v>
      </c>
      <c r="V54" s="35">
        <f>SUMIFS(СВЦЭМ!$D$33:$D$776,СВЦЭМ!$A$33:$A$776,$A54,СВЦЭМ!$B$33:$B$776,V$47)+'СЕТ СН'!$G$11+СВЦЭМ!$D$10+'СЕТ СН'!$G$6-'СЕТ СН'!$G$23</f>
        <v>1003.0456286799999</v>
      </c>
      <c r="W54" s="35">
        <f>SUMIFS(СВЦЭМ!$D$33:$D$776,СВЦЭМ!$A$33:$A$776,$A54,СВЦЭМ!$B$33:$B$776,W$47)+'СЕТ СН'!$G$11+СВЦЭМ!$D$10+'СЕТ СН'!$G$6-'СЕТ СН'!$G$23</f>
        <v>981.75220075999994</v>
      </c>
      <c r="X54" s="35">
        <f>SUMIFS(СВЦЭМ!$D$33:$D$776,СВЦЭМ!$A$33:$A$776,$A54,СВЦЭМ!$B$33:$B$776,X$47)+'СЕТ СН'!$G$11+СВЦЭМ!$D$10+'СЕТ СН'!$G$6-'СЕТ СН'!$G$23</f>
        <v>1013.74957107</v>
      </c>
      <c r="Y54" s="35">
        <f>SUMIFS(СВЦЭМ!$D$33:$D$776,СВЦЭМ!$A$33:$A$776,$A54,СВЦЭМ!$B$33:$B$776,Y$47)+'СЕТ СН'!$G$11+СВЦЭМ!$D$10+'СЕТ СН'!$G$6-'СЕТ СН'!$G$23</f>
        <v>1023.16534637</v>
      </c>
    </row>
    <row r="55" spans="1:25" ht="15.75" x14ac:dyDescent="0.2">
      <c r="A55" s="34">
        <f t="shared" si="1"/>
        <v>43593</v>
      </c>
      <c r="B55" s="35">
        <f>SUMIFS(СВЦЭМ!$D$33:$D$776,СВЦЭМ!$A$33:$A$776,$A55,СВЦЭМ!$B$33:$B$776,B$47)+'СЕТ СН'!$G$11+СВЦЭМ!$D$10+'СЕТ СН'!$G$6-'СЕТ СН'!$G$23</f>
        <v>1060.77552543</v>
      </c>
      <c r="C55" s="35">
        <f>SUMIFS(СВЦЭМ!$D$33:$D$776,СВЦЭМ!$A$33:$A$776,$A55,СВЦЭМ!$B$33:$B$776,C$47)+'СЕТ СН'!$G$11+СВЦЭМ!$D$10+'СЕТ СН'!$G$6-'СЕТ СН'!$G$23</f>
        <v>1080.8921919300001</v>
      </c>
      <c r="D55" s="35">
        <f>SUMIFS(СВЦЭМ!$D$33:$D$776,СВЦЭМ!$A$33:$A$776,$A55,СВЦЭМ!$B$33:$B$776,D$47)+'СЕТ СН'!$G$11+СВЦЭМ!$D$10+'СЕТ СН'!$G$6-'СЕТ СН'!$G$23</f>
        <v>1081.4398138000001</v>
      </c>
      <c r="E55" s="35">
        <f>SUMIFS(СВЦЭМ!$D$33:$D$776,СВЦЭМ!$A$33:$A$776,$A55,СВЦЭМ!$B$33:$B$776,E$47)+'СЕТ СН'!$G$11+СВЦЭМ!$D$10+'СЕТ СН'!$G$6-'СЕТ СН'!$G$23</f>
        <v>1088.72708719</v>
      </c>
      <c r="F55" s="35">
        <f>SUMIFS(СВЦЭМ!$D$33:$D$776,СВЦЭМ!$A$33:$A$776,$A55,СВЦЭМ!$B$33:$B$776,F$47)+'СЕТ СН'!$G$11+СВЦЭМ!$D$10+'СЕТ СН'!$G$6-'СЕТ СН'!$G$23</f>
        <v>1086.3800720199999</v>
      </c>
      <c r="G55" s="35">
        <f>SUMIFS(СВЦЭМ!$D$33:$D$776,СВЦЭМ!$A$33:$A$776,$A55,СВЦЭМ!$B$33:$B$776,G$47)+'СЕТ СН'!$G$11+СВЦЭМ!$D$10+'СЕТ СН'!$G$6-'СЕТ СН'!$G$23</f>
        <v>1065.0175398699998</v>
      </c>
      <c r="H55" s="35">
        <f>SUMIFS(СВЦЭМ!$D$33:$D$776,СВЦЭМ!$A$33:$A$776,$A55,СВЦЭМ!$B$33:$B$776,H$47)+'СЕТ СН'!$G$11+СВЦЭМ!$D$10+'СЕТ СН'!$G$6-'СЕТ СН'!$G$23</f>
        <v>1045.3183392999999</v>
      </c>
      <c r="I55" s="35">
        <f>SUMIFS(СВЦЭМ!$D$33:$D$776,СВЦЭМ!$A$33:$A$776,$A55,СВЦЭМ!$B$33:$B$776,I$47)+'СЕТ СН'!$G$11+СВЦЭМ!$D$10+'СЕТ СН'!$G$6-'СЕТ СН'!$G$23</f>
        <v>1019.7624508</v>
      </c>
      <c r="J55" s="35">
        <f>SUMIFS(СВЦЭМ!$D$33:$D$776,СВЦЭМ!$A$33:$A$776,$A55,СВЦЭМ!$B$33:$B$776,J$47)+'СЕТ СН'!$G$11+СВЦЭМ!$D$10+'СЕТ СН'!$G$6-'СЕТ СН'!$G$23</f>
        <v>1006.17283659</v>
      </c>
      <c r="K55" s="35">
        <f>SUMIFS(СВЦЭМ!$D$33:$D$776,СВЦЭМ!$A$33:$A$776,$A55,СВЦЭМ!$B$33:$B$776,K$47)+'СЕТ СН'!$G$11+СВЦЭМ!$D$10+'СЕТ СН'!$G$6-'СЕТ СН'!$G$23</f>
        <v>1012.8283</v>
      </c>
      <c r="L55" s="35">
        <f>SUMIFS(СВЦЭМ!$D$33:$D$776,СВЦЭМ!$A$33:$A$776,$A55,СВЦЭМ!$B$33:$B$776,L$47)+'СЕТ СН'!$G$11+СВЦЭМ!$D$10+'СЕТ СН'!$G$6-'СЕТ СН'!$G$23</f>
        <v>1020.54854816</v>
      </c>
      <c r="M55" s="35">
        <f>SUMIFS(СВЦЭМ!$D$33:$D$776,СВЦЭМ!$A$33:$A$776,$A55,СВЦЭМ!$B$33:$B$776,M$47)+'СЕТ СН'!$G$11+СВЦЭМ!$D$10+'СЕТ СН'!$G$6-'СЕТ СН'!$G$23</f>
        <v>1022.7706184</v>
      </c>
      <c r="N55" s="35">
        <f>SUMIFS(СВЦЭМ!$D$33:$D$776,СВЦЭМ!$A$33:$A$776,$A55,СВЦЭМ!$B$33:$B$776,N$47)+'СЕТ СН'!$G$11+СВЦЭМ!$D$10+'СЕТ СН'!$G$6-'СЕТ СН'!$G$23</f>
        <v>1023.3129658299999</v>
      </c>
      <c r="O55" s="35">
        <f>SUMIFS(СВЦЭМ!$D$33:$D$776,СВЦЭМ!$A$33:$A$776,$A55,СВЦЭМ!$B$33:$B$776,O$47)+'СЕТ СН'!$G$11+СВЦЭМ!$D$10+'СЕТ СН'!$G$6-'СЕТ СН'!$G$23</f>
        <v>1016.8052461899999</v>
      </c>
      <c r="P55" s="35">
        <f>SUMIFS(СВЦЭМ!$D$33:$D$776,СВЦЭМ!$A$33:$A$776,$A55,СВЦЭМ!$B$33:$B$776,P$47)+'СЕТ СН'!$G$11+СВЦЭМ!$D$10+'СЕТ СН'!$G$6-'СЕТ СН'!$G$23</f>
        <v>1028.2802075499999</v>
      </c>
      <c r="Q55" s="35">
        <f>SUMIFS(СВЦЭМ!$D$33:$D$776,СВЦЭМ!$A$33:$A$776,$A55,СВЦЭМ!$B$33:$B$776,Q$47)+'СЕТ СН'!$G$11+СВЦЭМ!$D$10+'СЕТ СН'!$G$6-'СЕТ СН'!$G$23</f>
        <v>1030.6130358999999</v>
      </c>
      <c r="R55" s="35">
        <f>SUMIFS(СВЦЭМ!$D$33:$D$776,СВЦЭМ!$A$33:$A$776,$A55,СВЦЭМ!$B$33:$B$776,R$47)+'СЕТ СН'!$G$11+СВЦЭМ!$D$10+'СЕТ СН'!$G$6-'СЕТ СН'!$G$23</f>
        <v>1029.0384279099999</v>
      </c>
      <c r="S55" s="35">
        <f>SUMIFS(СВЦЭМ!$D$33:$D$776,СВЦЭМ!$A$33:$A$776,$A55,СВЦЭМ!$B$33:$B$776,S$47)+'СЕТ СН'!$G$11+СВЦЭМ!$D$10+'СЕТ СН'!$G$6-'СЕТ СН'!$G$23</f>
        <v>1033.8291459299999</v>
      </c>
      <c r="T55" s="35">
        <f>SUMIFS(СВЦЭМ!$D$33:$D$776,СВЦЭМ!$A$33:$A$776,$A55,СВЦЭМ!$B$33:$B$776,T$47)+'СЕТ СН'!$G$11+СВЦЭМ!$D$10+'СЕТ СН'!$G$6-'СЕТ СН'!$G$23</f>
        <v>1025.07341802</v>
      </c>
      <c r="U55" s="35">
        <f>SUMIFS(СВЦЭМ!$D$33:$D$776,СВЦЭМ!$A$33:$A$776,$A55,СВЦЭМ!$B$33:$B$776,U$47)+'СЕТ СН'!$G$11+СВЦЭМ!$D$10+'СЕТ СН'!$G$6-'СЕТ СН'!$G$23</f>
        <v>1014.74881146</v>
      </c>
      <c r="V55" s="35">
        <f>SUMIFS(СВЦЭМ!$D$33:$D$776,СВЦЭМ!$A$33:$A$776,$A55,СВЦЭМ!$B$33:$B$776,V$47)+'СЕТ СН'!$G$11+СВЦЭМ!$D$10+'СЕТ СН'!$G$6-'СЕТ СН'!$G$23</f>
        <v>1009.2873806599999</v>
      </c>
      <c r="W55" s="35">
        <f>SUMIFS(СВЦЭМ!$D$33:$D$776,СВЦЭМ!$A$33:$A$776,$A55,СВЦЭМ!$B$33:$B$776,W$47)+'СЕТ СН'!$G$11+СВЦЭМ!$D$10+'СЕТ СН'!$G$6-'СЕТ СН'!$G$23</f>
        <v>999.06071338000004</v>
      </c>
      <c r="X55" s="35">
        <f>SUMIFS(СВЦЭМ!$D$33:$D$776,СВЦЭМ!$A$33:$A$776,$A55,СВЦЭМ!$B$33:$B$776,X$47)+'СЕТ СН'!$G$11+СВЦЭМ!$D$10+'СЕТ СН'!$G$6-'СЕТ СН'!$G$23</f>
        <v>1011.94233596</v>
      </c>
      <c r="Y55" s="35">
        <f>SUMIFS(СВЦЭМ!$D$33:$D$776,СВЦЭМ!$A$33:$A$776,$A55,СВЦЭМ!$B$33:$B$776,Y$47)+'СЕТ СН'!$G$11+СВЦЭМ!$D$10+'СЕТ СН'!$G$6-'СЕТ СН'!$G$23</f>
        <v>1036.59044485</v>
      </c>
    </row>
    <row r="56" spans="1:25" ht="15.75" x14ac:dyDescent="0.2">
      <c r="A56" s="34">
        <f t="shared" si="1"/>
        <v>43594</v>
      </c>
      <c r="B56" s="35">
        <f>SUMIFS(СВЦЭМ!$D$33:$D$776,СВЦЭМ!$A$33:$A$776,$A56,СВЦЭМ!$B$33:$B$776,B$47)+'СЕТ СН'!$G$11+СВЦЭМ!$D$10+'СЕТ СН'!$G$6-'СЕТ СН'!$G$23</f>
        <v>1016.8938742399999</v>
      </c>
      <c r="C56" s="35">
        <f>SUMIFS(СВЦЭМ!$D$33:$D$776,СВЦЭМ!$A$33:$A$776,$A56,СВЦЭМ!$B$33:$B$776,C$47)+'СЕТ СН'!$G$11+СВЦЭМ!$D$10+'СЕТ СН'!$G$6-'СЕТ СН'!$G$23</f>
        <v>1030.9309923599999</v>
      </c>
      <c r="D56" s="35">
        <f>SUMIFS(СВЦЭМ!$D$33:$D$776,СВЦЭМ!$A$33:$A$776,$A56,СВЦЭМ!$B$33:$B$776,D$47)+'СЕТ СН'!$G$11+СВЦЭМ!$D$10+'СЕТ СН'!$G$6-'СЕТ СН'!$G$23</f>
        <v>1034.0573048199999</v>
      </c>
      <c r="E56" s="35">
        <f>SUMIFS(СВЦЭМ!$D$33:$D$776,СВЦЭМ!$A$33:$A$776,$A56,СВЦЭМ!$B$33:$B$776,E$47)+'СЕТ СН'!$G$11+СВЦЭМ!$D$10+'СЕТ СН'!$G$6-'СЕТ СН'!$G$23</f>
        <v>1040.19780741</v>
      </c>
      <c r="F56" s="35">
        <f>SUMIFS(СВЦЭМ!$D$33:$D$776,СВЦЭМ!$A$33:$A$776,$A56,СВЦЭМ!$B$33:$B$776,F$47)+'СЕТ СН'!$G$11+СВЦЭМ!$D$10+'СЕТ СН'!$G$6-'СЕТ СН'!$G$23</f>
        <v>1041.7434585199999</v>
      </c>
      <c r="G56" s="35">
        <f>SUMIFS(СВЦЭМ!$D$33:$D$776,СВЦЭМ!$A$33:$A$776,$A56,СВЦЭМ!$B$33:$B$776,G$47)+'СЕТ СН'!$G$11+СВЦЭМ!$D$10+'СЕТ СН'!$G$6-'СЕТ СН'!$G$23</f>
        <v>1043.6156487600001</v>
      </c>
      <c r="H56" s="35">
        <f>SUMIFS(СВЦЭМ!$D$33:$D$776,СВЦЭМ!$A$33:$A$776,$A56,СВЦЭМ!$B$33:$B$776,H$47)+'СЕТ СН'!$G$11+СВЦЭМ!$D$10+'СЕТ СН'!$G$6-'СЕТ СН'!$G$23</f>
        <v>1030.6504665100001</v>
      </c>
      <c r="I56" s="35">
        <f>SUMIFS(СВЦЭМ!$D$33:$D$776,СВЦЭМ!$A$33:$A$776,$A56,СВЦЭМ!$B$33:$B$776,I$47)+'СЕТ СН'!$G$11+СВЦЭМ!$D$10+'СЕТ СН'!$G$6-'СЕТ СН'!$G$23</f>
        <v>997.21843462000004</v>
      </c>
      <c r="J56" s="35">
        <f>SUMIFS(СВЦЭМ!$D$33:$D$776,СВЦЭМ!$A$33:$A$776,$A56,СВЦЭМ!$B$33:$B$776,J$47)+'СЕТ СН'!$G$11+СВЦЭМ!$D$10+'СЕТ СН'!$G$6-'СЕТ СН'!$G$23</f>
        <v>967.34907121000003</v>
      </c>
      <c r="K56" s="35">
        <f>SUMIFS(СВЦЭМ!$D$33:$D$776,СВЦЭМ!$A$33:$A$776,$A56,СВЦЭМ!$B$33:$B$776,K$47)+'СЕТ СН'!$G$11+СВЦЭМ!$D$10+'СЕТ СН'!$G$6-'СЕТ СН'!$G$23</f>
        <v>955.89368718000003</v>
      </c>
      <c r="L56" s="35">
        <f>SUMIFS(СВЦЭМ!$D$33:$D$776,СВЦЭМ!$A$33:$A$776,$A56,СВЦЭМ!$B$33:$B$776,L$47)+'СЕТ СН'!$G$11+СВЦЭМ!$D$10+'СЕТ СН'!$G$6-'СЕТ СН'!$G$23</f>
        <v>978.01059470999996</v>
      </c>
      <c r="M56" s="35">
        <f>SUMIFS(СВЦЭМ!$D$33:$D$776,СВЦЭМ!$A$33:$A$776,$A56,СВЦЭМ!$B$33:$B$776,M$47)+'СЕТ СН'!$G$11+СВЦЭМ!$D$10+'СЕТ СН'!$G$6-'СЕТ СН'!$G$23</f>
        <v>1008.2002651</v>
      </c>
      <c r="N56" s="35">
        <f>SUMIFS(СВЦЭМ!$D$33:$D$776,СВЦЭМ!$A$33:$A$776,$A56,СВЦЭМ!$B$33:$B$776,N$47)+'СЕТ СН'!$G$11+СВЦЭМ!$D$10+'СЕТ СН'!$G$6-'СЕТ СН'!$G$23</f>
        <v>1050.66346402</v>
      </c>
      <c r="O56" s="35">
        <f>SUMIFS(СВЦЭМ!$D$33:$D$776,СВЦЭМ!$A$33:$A$776,$A56,СВЦЭМ!$B$33:$B$776,O$47)+'СЕТ СН'!$G$11+СВЦЭМ!$D$10+'СЕТ СН'!$G$6-'СЕТ СН'!$G$23</f>
        <v>1056.67106698</v>
      </c>
      <c r="P56" s="35">
        <f>SUMIFS(СВЦЭМ!$D$33:$D$776,СВЦЭМ!$A$33:$A$776,$A56,СВЦЭМ!$B$33:$B$776,P$47)+'СЕТ СН'!$G$11+СВЦЭМ!$D$10+'СЕТ СН'!$G$6-'СЕТ СН'!$G$23</f>
        <v>1065.8430633600001</v>
      </c>
      <c r="Q56" s="35">
        <f>SUMIFS(СВЦЭМ!$D$33:$D$776,СВЦЭМ!$A$33:$A$776,$A56,СВЦЭМ!$B$33:$B$776,Q$47)+'СЕТ СН'!$G$11+СВЦЭМ!$D$10+'СЕТ СН'!$G$6-'СЕТ СН'!$G$23</f>
        <v>1071.56847541</v>
      </c>
      <c r="R56" s="35">
        <f>SUMIFS(СВЦЭМ!$D$33:$D$776,СВЦЭМ!$A$33:$A$776,$A56,СВЦЭМ!$B$33:$B$776,R$47)+'СЕТ СН'!$G$11+СВЦЭМ!$D$10+'СЕТ СН'!$G$6-'СЕТ СН'!$G$23</f>
        <v>1072.7183896500001</v>
      </c>
      <c r="S56" s="35">
        <f>SUMIFS(СВЦЭМ!$D$33:$D$776,СВЦЭМ!$A$33:$A$776,$A56,СВЦЭМ!$B$33:$B$776,S$47)+'СЕТ СН'!$G$11+СВЦЭМ!$D$10+'СЕТ СН'!$G$6-'СЕТ СН'!$G$23</f>
        <v>1073.50339435</v>
      </c>
      <c r="T56" s="35">
        <f>SUMIFS(СВЦЭМ!$D$33:$D$776,СВЦЭМ!$A$33:$A$776,$A56,СВЦЭМ!$B$33:$B$776,T$47)+'СЕТ СН'!$G$11+СВЦЭМ!$D$10+'СЕТ СН'!$G$6-'СЕТ СН'!$G$23</f>
        <v>1070.1177984999999</v>
      </c>
      <c r="U56" s="35">
        <f>SUMIFS(СВЦЭМ!$D$33:$D$776,СВЦЭМ!$A$33:$A$776,$A56,СВЦЭМ!$B$33:$B$776,U$47)+'СЕТ СН'!$G$11+СВЦЭМ!$D$10+'СЕТ СН'!$G$6-'СЕТ СН'!$G$23</f>
        <v>1050.9166889799999</v>
      </c>
      <c r="V56" s="35">
        <f>SUMIFS(СВЦЭМ!$D$33:$D$776,СВЦЭМ!$A$33:$A$776,$A56,СВЦЭМ!$B$33:$B$776,V$47)+'СЕТ СН'!$G$11+СВЦЭМ!$D$10+'СЕТ СН'!$G$6-'СЕТ СН'!$G$23</f>
        <v>1004.40490978</v>
      </c>
      <c r="W56" s="35">
        <f>SUMIFS(СВЦЭМ!$D$33:$D$776,СВЦЭМ!$A$33:$A$776,$A56,СВЦЭМ!$B$33:$B$776,W$47)+'СЕТ СН'!$G$11+СВЦЭМ!$D$10+'СЕТ СН'!$G$6-'СЕТ СН'!$G$23</f>
        <v>982.51649593000002</v>
      </c>
      <c r="X56" s="35">
        <f>SUMIFS(СВЦЭМ!$D$33:$D$776,СВЦЭМ!$A$33:$A$776,$A56,СВЦЭМ!$B$33:$B$776,X$47)+'СЕТ СН'!$G$11+СВЦЭМ!$D$10+'СЕТ СН'!$G$6-'СЕТ СН'!$G$23</f>
        <v>1013.94236223</v>
      </c>
      <c r="Y56" s="35">
        <f>SUMIFS(СВЦЭМ!$D$33:$D$776,СВЦЭМ!$A$33:$A$776,$A56,СВЦЭМ!$B$33:$B$776,Y$47)+'СЕТ СН'!$G$11+СВЦЭМ!$D$10+'СЕТ СН'!$G$6-'СЕТ СН'!$G$23</f>
        <v>1001.33169862</v>
      </c>
    </row>
    <row r="57" spans="1:25" ht="15.75" x14ac:dyDescent="0.2">
      <c r="A57" s="34">
        <f t="shared" si="1"/>
        <v>43595</v>
      </c>
      <c r="B57" s="35">
        <f>SUMIFS(СВЦЭМ!$D$33:$D$776,СВЦЭМ!$A$33:$A$776,$A57,СВЦЭМ!$B$33:$B$776,B$47)+'СЕТ СН'!$G$11+СВЦЭМ!$D$10+'СЕТ СН'!$G$6-'СЕТ СН'!$G$23</f>
        <v>1024.0018799099998</v>
      </c>
      <c r="C57" s="35">
        <f>SUMIFS(СВЦЭМ!$D$33:$D$776,СВЦЭМ!$A$33:$A$776,$A57,СВЦЭМ!$B$33:$B$776,C$47)+'СЕТ СН'!$G$11+СВЦЭМ!$D$10+'СЕТ СН'!$G$6-'СЕТ СН'!$G$23</f>
        <v>1076.8127377000001</v>
      </c>
      <c r="D57" s="35">
        <f>SUMIFS(СВЦЭМ!$D$33:$D$776,СВЦЭМ!$A$33:$A$776,$A57,СВЦЭМ!$B$33:$B$776,D$47)+'СЕТ СН'!$G$11+СВЦЭМ!$D$10+'СЕТ СН'!$G$6-'СЕТ СН'!$G$23</f>
        <v>1091.82058293</v>
      </c>
      <c r="E57" s="35">
        <f>SUMIFS(СВЦЭМ!$D$33:$D$776,СВЦЭМ!$A$33:$A$776,$A57,СВЦЭМ!$B$33:$B$776,E$47)+'СЕТ СН'!$G$11+СВЦЭМ!$D$10+'СЕТ СН'!$G$6-'СЕТ СН'!$G$23</f>
        <v>1111.2030595799999</v>
      </c>
      <c r="F57" s="35">
        <f>SUMIFS(СВЦЭМ!$D$33:$D$776,СВЦЭМ!$A$33:$A$776,$A57,СВЦЭМ!$B$33:$B$776,F$47)+'СЕТ СН'!$G$11+СВЦЭМ!$D$10+'СЕТ СН'!$G$6-'СЕТ СН'!$G$23</f>
        <v>1129.2937075300001</v>
      </c>
      <c r="G57" s="35">
        <f>SUMIFS(СВЦЭМ!$D$33:$D$776,СВЦЭМ!$A$33:$A$776,$A57,СВЦЭМ!$B$33:$B$776,G$47)+'СЕТ СН'!$G$11+СВЦЭМ!$D$10+'СЕТ СН'!$G$6-'СЕТ СН'!$G$23</f>
        <v>1127.7977785200001</v>
      </c>
      <c r="H57" s="35">
        <f>SUMIFS(СВЦЭМ!$D$33:$D$776,СВЦЭМ!$A$33:$A$776,$A57,СВЦЭМ!$B$33:$B$776,H$47)+'СЕТ СН'!$G$11+СВЦЭМ!$D$10+'СЕТ СН'!$G$6-'СЕТ СН'!$G$23</f>
        <v>1117.3098068099998</v>
      </c>
      <c r="I57" s="35">
        <f>SUMIFS(СВЦЭМ!$D$33:$D$776,СВЦЭМ!$A$33:$A$776,$A57,СВЦЭМ!$B$33:$B$776,I$47)+'СЕТ СН'!$G$11+СВЦЭМ!$D$10+'СЕТ СН'!$G$6-'СЕТ СН'!$G$23</f>
        <v>1085.5473341100001</v>
      </c>
      <c r="J57" s="35">
        <f>SUMIFS(СВЦЭМ!$D$33:$D$776,СВЦЭМ!$A$33:$A$776,$A57,СВЦЭМ!$B$33:$B$776,J$47)+'СЕТ СН'!$G$11+СВЦЭМ!$D$10+'СЕТ СН'!$G$6-'СЕТ СН'!$G$23</f>
        <v>1044.26857931</v>
      </c>
      <c r="K57" s="35">
        <f>SUMIFS(СВЦЭМ!$D$33:$D$776,СВЦЭМ!$A$33:$A$776,$A57,СВЦЭМ!$B$33:$B$776,K$47)+'СЕТ СН'!$G$11+СВЦЭМ!$D$10+'СЕТ СН'!$G$6-'СЕТ СН'!$G$23</f>
        <v>1014.56422533</v>
      </c>
      <c r="L57" s="35">
        <f>SUMIFS(СВЦЭМ!$D$33:$D$776,СВЦЭМ!$A$33:$A$776,$A57,СВЦЭМ!$B$33:$B$776,L$47)+'СЕТ СН'!$G$11+СВЦЭМ!$D$10+'СЕТ СН'!$G$6-'СЕТ СН'!$G$23</f>
        <v>1006.31028366</v>
      </c>
      <c r="M57" s="35">
        <f>SUMIFS(СВЦЭМ!$D$33:$D$776,СВЦЭМ!$A$33:$A$776,$A57,СВЦЭМ!$B$33:$B$776,M$47)+'СЕТ СН'!$G$11+СВЦЭМ!$D$10+'СЕТ СН'!$G$6-'СЕТ СН'!$G$23</f>
        <v>1004.61441424</v>
      </c>
      <c r="N57" s="35">
        <f>SUMIFS(СВЦЭМ!$D$33:$D$776,СВЦЭМ!$A$33:$A$776,$A57,СВЦЭМ!$B$33:$B$776,N$47)+'СЕТ СН'!$G$11+СВЦЭМ!$D$10+'СЕТ СН'!$G$6-'СЕТ СН'!$G$23</f>
        <v>1020.26944139</v>
      </c>
      <c r="O57" s="35">
        <f>SUMIFS(СВЦЭМ!$D$33:$D$776,СВЦЭМ!$A$33:$A$776,$A57,СВЦЭМ!$B$33:$B$776,O$47)+'СЕТ СН'!$G$11+СВЦЭМ!$D$10+'СЕТ СН'!$G$6-'СЕТ СН'!$G$23</f>
        <v>1044.25419038</v>
      </c>
      <c r="P57" s="35">
        <f>SUMIFS(СВЦЭМ!$D$33:$D$776,СВЦЭМ!$A$33:$A$776,$A57,СВЦЭМ!$B$33:$B$776,P$47)+'СЕТ СН'!$G$11+СВЦЭМ!$D$10+'СЕТ СН'!$G$6-'СЕТ СН'!$G$23</f>
        <v>1052.89377515</v>
      </c>
      <c r="Q57" s="35">
        <f>SUMIFS(СВЦЭМ!$D$33:$D$776,СВЦЭМ!$A$33:$A$776,$A57,СВЦЭМ!$B$33:$B$776,Q$47)+'СЕТ СН'!$G$11+СВЦЭМ!$D$10+'СЕТ СН'!$G$6-'СЕТ СН'!$G$23</f>
        <v>1070.8022427199999</v>
      </c>
      <c r="R57" s="35">
        <f>SUMIFS(СВЦЭМ!$D$33:$D$776,СВЦЭМ!$A$33:$A$776,$A57,СВЦЭМ!$B$33:$B$776,R$47)+'СЕТ СН'!$G$11+СВЦЭМ!$D$10+'СЕТ СН'!$G$6-'СЕТ СН'!$G$23</f>
        <v>1080.73138075</v>
      </c>
      <c r="S57" s="35">
        <f>SUMIFS(СВЦЭМ!$D$33:$D$776,СВЦЭМ!$A$33:$A$776,$A57,СВЦЭМ!$B$33:$B$776,S$47)+'СЕТ СН'!$G$11+СВЦЭМ!$D$10+'СЕТ СН'!$G$6-'СЕТ СН'!$G$23</f>
        <v>1083.4288775099999</v>
      </c>
      <c r="T57" s="35">
        <f>SUMIFS(СВЦЭМ!$D$33:$D$776,СВЦЭМ!$A$33:$A$776,$A57,СВЦЭМ!$B$33:$B$776,T$47)+'СЕТ СН'!$G$11+СВЦЭМ!$D$10+'СЕТ СН'!$G$6-'СЕТ СН'!$G$23</f>
        <v>1068.33463901</v>
      </c>
      <c r="U57" s="35">
        <f>SUMIFS(СВЦЭМ!$D$33:$D$776,СВЦЭМ!$A$33:$A$776,$A57,СВЦЭМ!$B$33:$B$776,U$47)+'СЕТ СН'!$G$11+СВЦЭМ!$D$10+'СЕТ СН'!$G$6-'СЕТ СН'!$G$23</f>
        <v>1046.7219530299999</v>
      </c>
      <c r="V57" s="35">
        <f>SUMIFS(СВЦЭМ!$D$33:$D$776,СВЦЭМ!$A$33:$A$776,$A57,СВЦЭМ!$B$33:$B$776,V$47)+'СЕТ СН'!$G$11+СВЦЭМ!$D$10+'СЕТ СН'!$G$6-'СЕТ СН'!$G$23</f>
        <v>1012.79565027</v>
      </c>
      <c r="W57" s="35">
        <f>SUMIFS(СВЦЭМ!$D$33:$D$776,СВЦЭМ!$A$33:$A$776,$A57,СВЦЭМ!$B$33:$B$776,W$47)+'СЕТ СН'!$G$11+СВЦЭМ!$D$10+'СЕТ СН'!$G$6-'СЕТ СН'!$G$23</f>
        <v>992.80096093999998</v>
      </c>
      <c r="X57" s="35">
        <f>SUMIFS(СВЦЭМ!$D$33:$D$776,СВЦЭМ!$A$33:$A$776,$A57,СВЦЭМ!$B$33:$B$776,X$47)+'СЕТ СН'!$G$11+СВЦЭМ!$D$10+'СЕТ СН'!$G$6-'СЕТ СН'!$G$23</f>
        <v>1015.8196861599999</v>
      </c>
      <c r="Y57" s="35">
        <f>SUMIFS(СВЦЭМ!$D$33:$D$776,СВЦЭМ!$A$33:$A$776,$A57,СВЦЭМ!$B$33:$B$776,Y$47)+'СЕТ СН'!$G$11+СВЦЭМ!$D$10+'СЕТ СН'!$G$6-'СЕТ СН'!$G$23</f>
        <v>1049.3182244899999</v>
      </c>
    </row>
    <row r="58" spans="1:25" ht="15.75" x14ac:dyDescent="0.2">
      <c r="A58" s="34">
        <f t="shared" si="1"/>
        <v>43596</v>
      </c>
      <c r="B58" s="35">
        <f>SUMIFS(СВЦЭМ!$D$33:$D$776,СВЦЭМ!$A$33:$A$776,$A58,СВЦЭМ!$B$33:$B$776,B$47)+'СЕТ СН'!$G$11+СВЦЭМ!$D$10+'СЕТ СН'!$G$6-'СЕТ СН'!$G$23</f>
        <v>1094.04677724</v>
      </c>
      <c r="C58" s="35">
        <f>SUMIFS(СВЦЭМ!$D$33:$D$776,СВЦЭМ!$A$33:$A$776,$A58,СВЦЭМ!$B$33:$B$776,C$47)+'СЕТ СН'!$G$11+СВЦЭМ!$D$10+'СЕТ СН'!$G$6-'СЕТ СН'!$G$23</f>
        <v>1110.10374342</v>
      </c>
      <c r="D58" s="35">
        <f>SUMIFS(СВЦЭМ!$D$33:$D$776,СВЦЭМ!$A$33:$A$776,$A58,СВЦЭМ!$B$33:$B$776,D$47)+'СЕТ СН'!$G$11+СВЦЭМ!$D$10+'СЕТ СН'!$G$6-'СЕТ СН'!$G$23</f>
        <v>1142.83784474</v>
      </c>
      <c r="E58" s="35">
        <f>SUMIFS(СВЦЭМ!$D$33:$D$776,СВЦЭМ!$A$33:$A$776,$A58,СВЦЭМ!$B$33:$B$776,E$47)+'СЕТ СН'!$G$11+СВЦЭМ!$D$10+'СЕТ СН'!$G$6-'СЕТ СН'!$G$23</f>
        <v>1137.54108578</v>
      </c>
      <c r="F58" s="35">
        <f>SUMIFS(СВЦЭМ!$D$33:$D$776,СВЦЭМ!$A$33:$A$776,$A58,СВЦЭМ!$B$33:$B$776,F$47)+'СЕТ СН'!$G$11+СВЦЭМ!$D$10+'СЕТ СН'!$G$6-'СЕТ СН'!$G$23</f>
        <v>1161.3721624700001</v>
      </c>
      <c r="G58" s="35">
        <f>SUMIFS(СВЦЭМ!$D$33:$D$776,СВЦЭМ!$A$33:$A$776,$A58,СВЦЭМ!$B$33:$B$776,G$47)+'СЕТ СН'!$G$11+СВЦЭМ!$D$10+'СЕТ СН'!$G$6-'СЕТ СН'!$G$23</f>
        <v>1161.0947228499999</v>
      </c>
      <c r="H58" s="35">
        <f>SUMIFS(СВЦЭМ!$D$33:$D$776,СВЦЭМ!$A$33:$A$776,$A58,СВЦЭМ!$B$33:$B$776,H$47)+'СЕТ СН'!$G$11+СВЦЭМ!$D$10+'СЕТ СН'!$G$6-'СЕТ СН'!$G$23</f>
        <v>1078.76856477</v>
      </c>
      <c r="I58" s="35">
        <f>SUMIFS(СВЦЭМ!$D$33:$D$776,СВЦЭМ!$A$33:$A$776,$A58,СВЦЭМ!$B$33:$B$776,I$47)+'СЕТ СН'!$G$11+СВЦЭМ!$D$10+'СЕТ СН'!$G$6-'СЕТ СН'!$G$23</f>
        <v>1036.93565268</v>
      </c>
      <c r="J58" s="35">
        <f>SUMIFS(СВЦЭМ!$D$33:$D$776,СВЦЭМ!$A$33:$A$776,$A58,СВЦЭМ!$B$33:$B$776,J$47)+'СЕТ СН'!$G$11+СВЦЭМ!$D$10+'СЕТ СН'!$G$6-'СЕТ СН'!$G$23</f>
        <v>930.39858929000002</v>
      </c>
      <c r="K58" s="35">
        <f>SUMIFS(СВЦЭМ!$D$33:$D$776,СВЦЭМ!$A$33:$A$776,$A58,СВЦЭМ!$B$33:$B$776,K$47)+'СЕТ СН'!$G$11+СВЦЭМ!$D$10+'СЕТ СН'!$G$6-'СЕТ СН'!$G$23</f>
        <v>851.16788836000001</v>
      </c>
      <c r="L58" s="35">
        <f>SUMIFS(СВЦЭМ!$D$33:$D$776,СВЦЭМ!$A$33:$A$776,$A58,СВЦЭМ!$B$33:$B$776,L$47)+'СЕТ СН'!$G$11+СВЦЭМ!$D$10+'СЕТ СН'!$G$6-'СЕТ СН'!$G$23</f>
        <v>824.57750571999998</v>
      </c>
      <c r="M58" s="35">
        <f>SUMIFS(СВЦЭМ!$D$33:$D$776,СВЦЭМ!$A$33:$A$776,$A58,СВЦЭМ!$B$33:$B$776,M$47)+'СЕТ СН'!$G$11+СВЦЭМ!$D$10+'СЕТ СН'!$G$6-'СЕТ СН'!$G$23</f>
        <v>825.22365788000002</v>
      </c>
      <c r="N58" s="35">
        <f>SUMIFS(СВЦЭМ!$D$33:$D$776,СВЦЭМ!$A$33:$A$776,$A58,СВЦЭМ!$B$33:$B$776,N$47)+'СЕТ СН'!$G$11+СВЦЭМ!$D$10+'СЕТ СН'!$G$6-'СЕТ СН'!$G$23</f>
        <v>837.53256663000002</v>
      </c>
      <c r="O58" s="35">
        <f>SUMIFS(СВЦЭМ!$D$33:$D$776,СВЦЭМ!$A$33:$A$776,$A58,СВЦЭМ!$B$33:$B$776,O$47)+'СЕТ СН'!$G$11+СВЦЭМ!$D$10+'СЕТ СН'!$G$6-'СЕТ СН'!$G$23</f>
        <v>843.30400692000001</v>
      </c>
      <c r="P58" s="35">
        <f>SUMIFS(СВЦЭМ!$D$33:$D$776,СВЦЭМ!$A$33:$A$776,$A58,СВЦЭМ!$B$33:$B$776,P$47)+'СЕТ СН'!$G$11+СВЦЭМ!$D$10+'СЕТ СН'!$G$6-'СЕТ СН'!$G$23</f>
        <v>850.83675258999995</v>
      </c>
      <c r="Q58" s="35">
        <f>SUMIFS(СВЦЭМ!$D$33:$D$776,СВЦЭМ!$A$33:$A$776,$A58,СВЦЭМ!$B$33:$B$776,Q$47)+'СЕТ СН'!$G$11+СВЦЭМ!$D$10+'СЕТ СН'!$G$6-'СЕТ СН'!$G$23</f>
        <v>856.37329031000002</v>
      </c>
      <c r="R58" s="35">
        <f>SUMIFS(СВЦЭМ!$D$33:$D$776,СВЦЭМ!$A$33:$A$776,$A58,СВЦЭМ!$B$33:$B$776,R$47)+'СЕТ СН'!$G$11+СВЦЭМ!$D$10+'СЕТ СН'!$G$6-'СЕТ СН'!$G$23</f>
        <v>852.51114532999998</v>
      </c>
      <c r="S58" s="35">
        <f>SUMIFS(СВЦЭМ!$D$33:$D$776,СВЦЭМ!$A$33:$A$776,$A58,СВЦЭМ!$B$33:$B$776,S$47)+'СЕТ СН'!$G$11+СВЦЭМ!$D$10+'СЕТ СН'!$G$6-'СЕТ СН'!$G$23</f>
        <v>854.43792984000004</v>
      </c>
      <c r="T58" s="35">
        <f>SUMIFS(СВЦЭМ!$D$33:$D$776,СВЦЭМ!$A$33:$A$776,$A58,СВЦЭМ!$B$33:$B$776,T$47)+'СЕТ СН'!$G$11+СВЦЭМ!$D$10+'СЕТ СН'!$G$6-'СЕТ СН'!$G$23</f>
        <v>843.62912399999993</v>
      </c>
      <c r="U58" s="35">
        <f>SUMIFS(СВЦЭМ!$D$33:$D$776,СВЦЭМ!$A$33:$A$776,$A58,СВЦЭМ!$B$33:$B$776,U$47)+'СЕТ СН'!$G$11+СВЦЭМ!$D$10+'СЕТ СН'!$G$6-'СЕТ СН'!$G$23</f>
        <v>830.06631802000004</v>
      </c>
      <c r="V58" s="35">
        <f>SUMIFS(СВЦЭМ!$D$33:$D$776,СВЦЭМ!$A$33:$A$776,$A58,СВЦЭМ!$B$33:$B$776,V$47)+'СЕТ СН'!$G$11+СВЦЭМ!$D$10+'СЕТ СН'!$G$6-'СЕТ СН'!$G$23</f>
        <v>820.63710245000004</v>
      </c>
      <c r="W58" s="35">
        <f>SUMIFS(СВЦЭМ!$D$33:$D$776,СВЦЭМ!$A$33:$A$776,$A58,СВЦЭМ!$B$33:$B$776,W$47)+'СЕТ СН'!$G$11+СВЦЭМ!$D$10+'СЕТ СН'!$G$6-'СЕТ СН'!$G$23</f>
        <v>832.69626790999996</v>
      </c>
      <c r="X58" s="35">
        <f>SUMIFS(СВЦЭМ!$D$33:$D$776,СВЦЭМ!$A$33:$A$776,$A58,СВЦЭМ!$B$33:$B$776,X$47)+'СЕТ СН'!$G$11+СВЦЭМ!$D$10+'СЕТ СН'!$G$6-'СЕТ СН'!$G$23</f>
        <v>854.51186935999999</v>
      </c>
      <c r="Y58" s="35">
        <f>SUMIFS(СВЦЭМ!$D$33:$D$776,СВЦЭМ!$A$33:$A$776,$A58,СВЦЭМ!$B$33:$B$776,Y$47)+'СЕТ СН'!$G$11+СВЦЭМ!$D$10+'СЕТ СН'!$G$6-'СЕТ СН'!$G$23</f>
        <v>932.37647327000002</v>
      </c>
    </row>
    <row r="59" spans="1:25" ht="15.75" x14ac:dyDescent="0.2">
      <c r="A59" s="34">
        <f t="shared" si="1"/>
        <v>43597</v>
      </c>
      <c r="B59" s="35">
        <f>SUMIFS(СВЦЭМ!$D$33:$D$776,СВЦЭМ!$A$33:$A$776,$A59,СВЦЭМ!$B$33:$B$776,B$47)+'СЕТ СН'!$G$11+СВЦЭМ!$D$10+'СЕТ СН'!$G$6-'СЕТ СН'!$G$23</f>
        <v>1016.89947883</v>
      </c>
      <c r="C59" s="35">
        <f>SUMIFS(СВЦЭМ!$D$33:$D$776,СВЦЭМ!$A$33:$A$776,$A59,СВЦЭМ!$B$33:$B$776,C$47)+'СЕТ СН'!$G$11+СВЦЭМ!$D$10+'СЕТ СН'!$G$6-'СЕТ СН'!$G$23</f>
        <v>1113.84069907</v>
      </c>
      <c r="D59" s="35">
        <f>SUMIFS(СВЦЭМ!$D$33:$D$776,СВЦЭМ!$A$33:$A$776,$A59,СВЦЭМ!$B$33:$B$776,D$47)+'СЕТ СН'!$G$11+СВЦЭМ!$D$10+'СЕТ СН'!$G$6-'СЕТ СН'!$G$23</f>
        <v>1198.6623774499999</v>
      </c>
      <c r="E59" s="35">
        <f>SUMIFS(СВЦЭМ!$D$33:$D$776,СВЦЭМ!$A$33:$A$776,$A59,СВЦЭМ!$B$33:$B$776,E$47)+'СЕТ СН'!$G$11+СВЦЭМ!$D$10+'СЕТ СН'!$G$6-'СЕТ СН'!$G$23</f>
        <v>1193.23444913</v>
      </c>
      <c r="F59" s="35">
        <f>SUMIFS(СВЦЭМ!$D$33:$D$776,СВЦЭМ!$A$33:$A$776,$A59,СВЦЭМ!$B$33:$B$776,F$47)+'СЕТ СН'!$G$11+СВЦЭМ!$D$10+'СЕТ СН'!$G$6-'СЕТ СН'!$G$23</f>
        <v>1198.0696997999999</v>
      </c>
      <c r="G59" s="35">
        <f>SUMIFS(СВЦЭМ!$D$33:$D$776,СВЦЭМ!$A$33:$A$776,$A59,СВЦЭМ!$B$33:$B$776,G$47)+'СЕТ СН'!$G$11+СВЦЭМ!$D$10+'СЕТ СН'!$G$6-'СЕТ СН'!$G$23</f>
        <v>1214.9560376599998</v>
      </c>
      <c r="H59" s="35">
        <f>SUMIFS(СВЦЭМ!$D$33:$D$776,СВЦЭМ!$A$33:$A$776,$A59,СВЦЭМ!$B$33:$B$776,H$47)+'СЕТ СН'!$G$11+СВЦЭМ!$D$10+'СЕТ СН'!$G$6-'СЕТ СН'!$G$23</f>
        <v>1153.8515171399999</v>
      </c>
      <c r="I59" s="35">
        <f>SUMIFS(СВЦЭМ!$D$33:$D$776,СВЦЭМ!$A$33:$A$776,$A59,СВЦЭМ!$B$33:$B$776,I$47)+'СЕТ СН'!$G$11+СВЦЭМ!$D$10+'СЕТ СН'!$G$6-'СЕТ СН'!$G$23</f>
        <v>1060.69750041</v>
      </c>
      <c r="J59" s="35">
        <f>SUMIFS(СВЦЭМ!$D$33:$D$776,СВЦЭМ!$A$33:$A$776,$A59,СВЦЭМ!$B$33:$B$776,J$47)+'СЕТ СН'!$G$11+СВЦЭМ!$D$10+'СЕТ СН'!$G$6-'СЕТ СН'!$G$23</f>
        <v>969.77147241</v>
      </c>
      <c r="K59" s="35">
        <f>SUMIFS(СВЦЭМ!$D$33:$D$776,СВЦЭМ!$A$33:$A$776,$A59,СВЦЭМ!$B$33:$B$776,K$47)+'СЕТ СН'!$G$11+СВЦЭМ!$D$10+'СЕТ СН'!$G$6-'СЕТ СН'!$G$23</f>
        <v>875.80889865999995</v>
      </c>
      <c r="L59" s="35">
        <f>SUMIFS(СВЦЭМ!$D$33:$D$776,СВЦЭМ!$A$33:$A$776,$A59,СВЦЭМ!$B$33:$B$776,L$47)+'СЕТ СН'!$G$11+СВЦЭМ!$D$10+'СЕТ СН'!$G$6-'СЕТ СН'!$G$23</f>
        <v>828.28927150999994</v>
      </c>
      <c r="M59" s="35">
        <f>SUMIFS(СВЦЭМ!$D$33:$D$776,СВЦЭМ!$A$33:$A$776,$A59,СВЦЭМ!$B$33:$B$776,M$47)+'СЕТ СН'!$G$11+СВЦЭМ!$D$10+'СЕТ СН'!$G$6-'СЕТ СН'!$G$23</f>
        <v>812.38736004999998</v>
      </c>
      <c r="N59" s="35">
        <f>SUMIFS(СВЦЭМ!$D$33:$D$776,СВЦЭМ!$A$33:$A$776,$A59,СВЦЭМ!$B$33:$B$776,N$47)+'СЕТ СН'!$G$11+СВЦЭМ!$D$10+'СЕТ СН'!$G$6-'СЕТ СН'!$G$23</f>
        <v>819.21396169000002</v>
      </c>
      <c r="O59" s="35">
        <f>SUMIFS(СВЦЭМ!$D$33:$D$776,СВЦЭМ!$A$33:$A$776,$A59,СВЦЭМ!$B$33:$B$776,O$47)+'СЕТ СН'!$G$11+СВЦЭМ!$D$10+'СЕТ СН'!$G$6-'СЕТ СН'!$G$23</f>
        <v>825.25369707999994</v>
      </c>
      <c r="P59" s="35">
        <f>SUMIFS(СВЦЭМ!$D$33:$D$776,СВЦЭМ!$A$33:$A$776,$A59,СВЦЭМ!$B$33:$B$776,P$47)+'СЕТ СН'!$G$11+СВЦЭМ!$D$10+'СЕТ СН'!$G$6-'СЕТ СН'!$G$23</f>
        <v>835.94846957000004</v>
      </c>
      <c r="Q59" s="35">
        <f>SUMIFS(СВЦЭМ!$D$33:$D$776,СВЦЭМ!$A$33:$A$776,$A59,СВЦЭМ!$B$33:$B$776,Q$47)+'СЕТ СН'!$G$11+СВЦЭМ!$D$10+'СЕТ СН'!$G$6-'СЕТ СН'!$G$23</f>
        <v>850.80028112000002</v>
      </c>
      <c r="R59" s="35">
        <f>SUMIFS(СВЦЭМ!$D$33:$D$776,СВЦЭМ!$A$33:$A$776,$A59,СВЦЭМ!$B$33:$B$776,R$47)+'СЕТ СН'!$G$11+СВЦЭМ!$D$10+'СЕТ СН'!$G$6-'СЕТ СН'!$G$23</f>
        <v>849.05702267000004</v>
      </c>
      <c r="S59" s="35">
        <f>SUMIFS(СВЦЭМ!$D$33:$D$776,СВЦЭМ!$A$33:$A$776,$A59,СВЦЭМ!$B$33:$B$776,S$47)+'СЕТ СН'!$G$11+СВЦЭМ!$D$10+'СЕТ СН'!$G$6-'СЕТ СН'!$G$23</f>
        <v>840.31282269999997</v>
      </c>
      <c r="T59" s="35">
        <f>SUMIFS(СВЦЭМ!$D$33:$D$776,СВЦЭМ!$A$33:$A$776,$A59,СВЦЭМ!$B$33:$B$776,T$47)+'СЕТ СН'!$G$11+СВЦЭМ!$D$10+'СЕТ СН'!$G$6-'СЕТ СН'!$G$23</f>
        <v>824.26302692000002</v>
      </c>
      <c r="U59" s="35">
        <f>SUMIFS(СВЦЭМ!$D$33:$D$776,СВЦЭМ!$A$33:$A$776,$A59,СВЦЭМ!$B$33:$B$776,U$47)+'СЕТ СН'!$G$11+СВЦЭМ!$D$10+'СЕТ СН'!$G$6-'СЕТ СН'!$G$23</f>
        <v>800.78282218000004</v>
      </c>
      <c r="V59" s="35">
        <f>SUMIFS(СВЦЭМ!$D$33:$D$776,СВЦЭМ!$A$33:$A$776,$A59,СВЦЭМ!$B$33:$B$776,V$47)+'СЕТ СН'!$G$11+СВЦЭМ!$D$10+'СЕТ СН'!$G$6-'СЕТ СН'!$G$23</f>
        <v>776.54651858</v>
      </c>
      <c r="W59" s="35">
        <f>SUMIFS(СВЦЭМ!$D$33:$D$776,СВЦЭМ!$A$33:$A$776,$A59,СВЦЭМ!$B$33:$B$776,W$47)+'СЕТ СН'!$G$11+СВЦЭМ!$D$10+'СЕТ СН'!$G$6-'СЕТ СН'!$G$23</f>
        <v>779.29055799000002</v>
      </c>
      <c r="X59" s="35">
        <f>SUMIFS(СВЦЭМ!$D$33:$D$776,СВЦЭМ!$A$33:$A$776,$A59,СВЦЭМ!$B$33:$B$776,X$47)+'СЕТ СН'!$G$11+СВЦЭМ!$D$10+'СЕТ СН'!$G$6-'СЕТ СН'!$G$23</f>
        <v>813.99545687</v>
      </c>
      <c r="Y59" s="35">
        <f>SUMIFS(СВЦЭМ!$D$33:$D$776,СВЦЭМ!$A$33:$A$776,$A59,СВЦЭМ!$B$33:$B$776,Y$47)+'СЕТ СН'!$G$11+СВЦЭМ!$D$10+'СЕТ СН'!$G$6-'СЕТ СН'!$G$23</f>
        <v>891.17542109999999</v>
      </c>
    </row>
    <row r="60" spans="1:25" ht="15.75" x14ac:dyDescent="0.2">
      <c r="A60" s="34">
        <f t="shared" si="1"/>
        <v>43598</v>
      </c>
      <c r="B60" s="35">
        <f>SUMIFS(СВЦЭМ!$D$33:$D$776,СВЦЭМ!$A$33:$A$776,$A60,СВЦЭМ!$B$33:$B$776,B$47)+'СЕТ СН'!$G$11+СВЦЭМ!$D$10+'СЕТ СН'!$G$6-'СЕТ СН'!$G$23</f>
        <v>917.56408542999998</v>
      </c>
      <c r="C60" s="35">
        <f>SUMIFS(СВЦЭМ!$D$33:$D$776,СВЦЭМ!$A$33:$A$776,$A60,СВЦЭМ!$B$33:$B$776,C$47)+'СЕТ СН'!$G$11+СВЦЭМ!$D$10+'СЕТ СН'!$G$6-'СЕТ СН'!$G$23</f>
        <v>1015.83712603</v>
      </c>
      <c r="D60" s="35">
        <f>SUMIFS(СВЦЭМ!$D$33:$D$776,СВЦЭМ!$A$33:$A$776,$A60,СВЦЭМ!$B$33:$B$776,D$47)+'СЕТ СН'!$G$11+СВЦЭМ!$D$10+'СЕТ СН'!$G$6-'СЕТ СН'!$G$23</f>
        <v>1117.41691556</v>
      </c>
      <c r="E60" s="35">
        <f>SUMIFS(СВЦЭМ!$D$33:$D$776,СВЦЭМ!$A$33:$A$776,$A60,СВЦЭМ!$B$33:$B$776,E$47)+'СЕТ СН'!$G$11+СВЦЭМ!$D$10+'СЕТ СН'!$G$6-'СЕТ СН'!$G$23</f>
        <v>1129.83820481</v>
      </c>
      <c r="F60" s="35">
        <f>SUMIFS(СВЦЭМ!$D$33:$D$776,СВЦЭМ!$A$33:$A$776,$A60,СВЦЭМ!$B$33:$B$776,F$47)+'СЕТ СН'!$G$11+СВЦЭМ!$D$10+'СЕТ СН'!$G$6-'СЕТ СН'!$G$23</f>
        <v>1140.3613041799999</v>
      </c>
      <c r="G60" s="35">
        <f>SUMIFS(СВЦЭМ!$D$33:$D$776,СВЦЭМ!$A$33:$A$776,$A60,СВЦЭМ!$B$33:$B$776,G$47)+'СЕТ СН'!$G$11+СВЦЭМ!$D$10+'СЕТ СН'!$G$6-'СЕТ СН'!$G$23</f>
        <v>1137.3394699</v>
      </c>
      <c r="H60" s="35">
        <f>SUMIFS(СВЦЭМ!$D$33:$D$776,СВЦЭМ!$A$33:$A$776,$A60,СВЦЭМ!$B$33:$B$776,H$47)+'СЕТ СН'!$G$11+СВЦЭМ!$D$10+'СЕТ СН'!$G$6-'СЕТ СН'!$G$23</f>
        <v>1069.9215986700001</v>
      </c>
      <c r="I60" s="35">
        <f>SUMIFS(СВЦЭМ!$D$33:$D$776,СВЦЭМ!$A$33:$A$776,$A60,СВЦЭМ!$B$33:$B$776,I$47)+'СЕТ СН'!$G$11+СВЦЭМ!$D$10+'СЕТ СН'!$G$6-'СЕТ СН'!$G$23</f>
        <v>972.15777773000002</v>
      </c>
      <c r="J60" s="35">
        <f>SUMIFS(СВЦЭМ!$D$33:$D$776,СВЦЭМ!$A$33:$A$776,$A60,СВЦЭМ!$B$33:$B$776,J$47)+'СЕТ СН'!$G$11+СВЦЭМ!$D$10+'СЕТ СН'!$G$6-'СЕТ СН'!$G$23</f>
        <v>910.26498102999994</v>
      </c>
      <c r="K60" s="35">
        <f>SUMIFS(СВЦЭМ!$D$33:$D$776,СВЦЭМ!$A$33:$A$776,$A60,СВЦЭМ!$B$33:$B$776,K$47)+'СЕТ СН'!$G$11+СВЦЭМ!$D$10+'СЕТ СН'!$G$6-'СЕТ СН'!$G$23</f>
        <v>884.78475966999997</v>
      </c>
      <c r="L60" s="35">
        <f>SUMIFS(СВЦЭМ!$D$33:$D$776,СВЦЭМ!$A$33:$A$776,$A60,СВЦЭМ!$B$33:$B$776,L$47)+'СЕТ СН'!$G$11+СВЦЭМ!$D$10+'СЕТ СН'!$G$6-'СЕТ СН'!$G$23</f>
        <v>860.44684826000002</v>
      </c>
      <c r="M60" s="35">
        <f>SUMIFS(СВЦЭМ!$D$33:$D$776,СВЦЭМ!$A$33:$A$776,$A60,СВЦЭМ!$B$33:$B$776,M$47)+'СЕТ СН'!$G$11+СВЦЭМ!$D$10+'СЕТ СН'!$G$6-'СЕТ СН'!$G$23</f>
        <v>858.04659405999996</v>
      </c>
      <c r="N60" s="35">
        <f>SUMIFS(СВЦЭМ!$D$33:$D$776,СВЦЭМ!$A$33:$A$776,$A60,СВЦЭМ!$B$33:$B$776,N$47)+'СЕТ СН'!$G$11+СВЦЭМ!$D$10+'СЕТ СН'!$G$6-'СЕТ СН'!$G$23</f>
        <v>852.76426247999996</v>
      </c>
      <c r="O60" s="35">
        <f>SUMIFS(СВЦЭМ!$D$33:$D$776,СВЦЭМ!$A$33:$A$776,$A60,СВЦЭМ!$B$33:$B$776,O$47)+'СЕТ СН'!$G$11+СВЦЭМ!$D$10+'СЕТ СН'!$G$6-'СЕТ СН'!$G$23</f>
        <v>861.08943313999998</v>
      </c>
      <c r="P60" s="35">
        <f>SUMIFS(СВЦЭМ!$D$33:$D$776,СВЦЭМ!$A$33:$A$776,$A60,СВЦЭМ!$B$33:$B$776,P$47)+'СЕТ СН'!$G$11+СВЦЭМ!$D$10+'СЕТ СН'!$G$6-'СЕТ СН'!$G$23</f>
        <v>870.21084245999998</v>
      </c>
      <c r="Q60" s="35">
        <f>SUMIFS(СВЦЭМ!$D$33:$D$776,СВЦЭМ!$A$33:$A$776,$A60,СВЦЭМ!$B$33:$B$776,Q$47)+'СЕТ СН'!$G$11+СВЦЭМ!$D$10+'СЕТ СН'!$G$6-'СЕТ СН'!$G$23</f>
        <v>865.02279143999999</v>
      </c>
      <c r="R60" s="35">
        <f>SUMIFS(СВЦЭМ!$D$33:$D$776,СВЦЭМ!$A$33:$A$776,$A60,СВЦЭМ!$B$33:$B$776,R$47)+'СЕТ СН'!$G$11+СВЦЭМ!$D$10+'СЕТ СН'!$G$6-'СЕТ СН'!$G$23</f>
        <v>872.52792279999994</v>
      </c>
      <c r="S60" s="35">
        <f>SUMIFS(СВЦЭМ!$D$33:$D$776,СВЦЭМ!$A$33:$A$776,$A60,СВЦЭМ!$B$33:$B$776,S$47)+'СЕТ СН'!$G$11+СВЦЭМ!$D$10+'СЕТ СН'!$G$6-'СЕТ СН'!$G$23</f>
        <v>874.78688511999997</v>
      </c>
      <c r="T60" s="35">
        <f>SUMIFS(СВЦЭМ!$D$33:$D$776,СВЦЭМ!$A$33:$A$776,$A60,СВЦЭМ!$B$33:$B$776,T$47)+'СЕТ СН'!$G$11+СВЦЭМ!$D$10+'СЕТ СН'!$G$6-'СЕТ СН'!$G$23</f>
        <v>864.34160163000001</v>
      </c>
      <c r="U60" s="35">
        <f>SUMIFS(СВЦЭМ!$D$33:$D$776,СВЦЭМ!$A$33:$A$776,$A60,СВЦЭМ!$B$33:$B$776,U$47)+'СЕТ СН'!$G$11+СВЦЭМ!$D$10+'СЕТ СН'!$G$6-'СЕТ СН'!$G$23</f>
        <v>864.73127946</v>
      </c>
      <c r="V60" s="35">
        <f>SUMIFS(СВЦЭМ!$D$33:$D$776,СВЦЭМ!$A$33:$A$776,$A60,СВЦЭМ!$B$33:$B$776,V$47)+'СЕТ СН'!$G$11+СВЦЭМ!$D$10+'СЕТ СН'!$G$6-'СЕТ СН'!$G$23</f>
        <v>867.84693600000003</v>
      </c>
      <c r="W60" s="35">
        <f>SUMIFS(СВЦЭМ!$D$33:$D$776,СВЦЭМ!$A$33:$A$776,$A60,СВЦЭМ!$B$33:$B$776,W$47)+'СЕТ СН'!$G$11+СВЦЭМ!$D$10+'СЕТ СН'!$G$6-'СЕТ СН'!$G$23</f>
        <v>848.96576816999993</v>
      </c>
      <c r="X60" s="35">
        <f>SUMIFS(СВЦЭМ!$D$33:$D$776,СВЦЭМ!$A$33:$A$776,$A60,СВЦЭМ!$B$33:$B$776,X$47)+'СЕТ СН'!$G$11+СВЦЭМ!$D$10+'СЕТ СН'!$G$6-'СЕТ СН'!$G$23</f>
        <v>885.78025463999995</v>
      </c>
      <c r="Y60" s="35">
        <f>SUMIFS(СВЦЭМ!$D$33:$D$776,СВЦЭМ!$A$33:$A$776,$A60,СВЦЭМ!$B$33:$B$776,Y$47)+'СЕТ СН'!$G$11+СВЦЭМ!$D$10+'СЕТ СН'!$G$6-'СЕТ СН'!$G$23</f>
        <v>944.85642713999994</v>
      </c>
    </row>
    <row r="61" spans="1:25" ht="15.75" x14ac:dyDescent="0.2">
      <c r="A61" s="34">
        <f t="shared" si="1"/>
        <v>43599</v>
      </c>
      <c r="B61" s="35">
        <f>SUMIFS(СВЦЭМ!$D$33:$D$776,СВЦЭМ!$A$33:$A$776,$A61,СВЦЭМ!$B$33:$B$776,B$47)+'СЕТ СН'!$G$11+СВЦЭМ!$D$10+'СЕТ СН'!$G$6-'СЕТ СН'!$G$23</f>
        <v>1034.2497309099999</v>
      </c>
      <c r="C61" s="35">
        <f>SUMIFS(СВЦЭМ!$D$33:$D$776,СВЦЭМ!$A$33:$A$776,$A61,СВЦЭМ!$B$33:$B$776,C$47)+'СЕТ СН'!$G$11+СВЦЭМ!$D$10+'СЕТ СН'!$G$6-'СЕТ СН'!$G$23</f>
        <v>1146.9619042899999</v>
      </c>
      <c r="D61" s="35">
        <f>SUMIFS(СВЦЭМ!$D$33:$D$776,СВЦЭМ!$A$33:$A$776,$A61,СВЦЭМ!$B$33:$B$776,D$47)+'СЕТ СН'!$G$11+СВЦЭМ!$D$10+'СЕТ СН'!$G$6-'СЕТ СН'!$G$23</f>
        <v>1242.03869545</v>
      </c>
      <c r="E61" s="35">
        <f>SUMIFS(СВЦЭМ!$D$33:$D$776,СВЦЭМ!$A$33:$A$776,$A61,СВЦЭМ!$B$33:$B$776,E$47)+'СЕТ СН'!$G$11+СВЦЭМ!$D$10+'СЕТ СН'!$G$6-'СЕТ СН'!$G$23</f>
        <v>1247.72253516</v>
      </c>
      <c r="F61" s="35">
        <f>SUMIFS(СВЦЭМ!$D$33:$D$776,СВЦЭМ!$A$33:$A$776,$A61,СВЦЭМ!$B$33:$B$776,F$47)+'СЕТ СН'!$G$11+СВЦЭМ!$D$10+'СЕТ СН'!$G$6-'СЕТ СН'!$G$23</f>
        <v>1247.7579971599998</v>
      </c>
      <c r="G61" s="35">
        <f>SUMIFS(СВЦЭМ!$D$33:$D$776,СВЦЭМ!$A$33:$A$776,$A61,СВЦЭМ!$B$33:$B$776,G$47)+'СЕТ СН'!$G$11+СВЦЭМ!$D$10+'СЕТ СН'!$G$6-'СЕТ СН'!$G$23</f>
        <v>1225.3121463299999</v>
      </c>
      <c r="H61" s="35">
        <f>SUMIFS(СВЦЭМ!$D$33:$D$776,СВЦЭМ!$A$33:$A$776,$A61,СВЦЭМ!$B$33:$B$776,H$47)+'СЕТ СН'!$G$11+СВЦЭМ!$D$10+'СЕТ СН'!$G$6-'СЕТ СН'!$G$23</f>
        <v>1105.1065227899999</v>
      </c>
      <c r="I61" s="35">
        <f>SUMIFS(СВЦЭМ!$D$33:$D$776,СВЦЭМ!$A$33:$A$776,$A61,СВЦЭМ!$B$33:$B$776,I$47)+'СЕТ СН'!$G$11+СВЦЭМ!$D$10+'СЕТ СН'!$G$6-'СЕТ СН'!$G$23</f>
        <v>982.32573350999996</v>
      </c>
      <c r="J61" s="35">
        <f>SUMIFS(СВЦЭМ!$D$33:$D$776,СВЦЭМ!$A$33:$A$776,$A61,СВЦЭМ!$B$33:$B$776,J$47)+'СЕТ СН'!$G$11+СВЦЭМ!$D$10+'СЕТ СН'!$G$6-'СЕТ СН'!$G$23</f>
        <v>921.07676646000004</v>
      </c>
      <c r="K61" s="35">
        <f>SUMIFS(СВЦЭМ!$D$33:$D$776,СВЦЭМ!$A$33:$A$776,$A61,СВЦЭМ!$B$33:$B$776,K$47)+'СЕТ СН'!$G$11+СВЦЭМ!$D$10+'СЕТ СН'!$G$6-'СЕТ СН'!$G$23</f>
        <v>858.17254507999996</v>
      </c>
      <c r="L61" s="35">
        <f>SUMIFS(СВЦЭМ!$D$33:$D$776,СВЦЭМ!$A$33:$A$776,$A61,СВЦЭМ!$B$33:$B$776,L$47)+'СЕТ СН'!$G$11+СВЦЭМ!$D$10+'СЕТ СН'!$G$6-'СЕТ СН'!$G$23</f>
        <v>841.67122488999996</v>
      </c>
      <c r="M61" s="35">
        <f>SUMIFS(СВЦЭМ!$D$33:$D$776,СВЦЭМ!$A$33:$A$776,$A61,СВЦЭМ!$B$33:$B$776,M$47)+'СЕТ СН'!$G$11+СВЦЭМ!$D$10+'СЕТ СН'!$G$6-'СЕТ СН'!$G$23</f>
        <v>837.11636315999999</v>
      </c>
      <c r="N61" s="35">
        <f>SUMIFS(СВЦЭМ!$D$33:$D$776,СВЦЭМ!$A$33:$A$776,$A61,СВЦЭМ!$B$33:$B$776,N$47)+'СЕТ СН'!$G$11+СВЦЭМ!$D$10+'СЕТ СН'!$G$6-'СЕТ СН'!$G$23</f>
        <v>842.53072646999999</v>
      </c>
      <c r="O61" s="35">
        <f>SUMIFS(СВЦЭМ!$D$33:$D$776,СВЦЭМ!$A$33:$A$776,$A61,СВЦЭМ!$B$33:$B$776,O$47)+'СЕТ СН'!$G$11+СВЦЭМ!$D$10+'СЕТ СН'!$G$6-'СЕТ СН'!$G$23</f>
        <v>850.56524939999997</v>
      </c>
      <c r="P61" s="35">
        <f>SUMIFS(СВЦЭМ!$D$33:$D$776,СВЦЭМ!$A$33:$A$776,$A61,СВЦЭМ!$B$33:$B$776,P$47)+'СЕТ СН'!$G$11+СВЦЭМ!$D$10+'СЕТ СН'!$G$6-'СЕТ СН'!$G$23</f>
        <v>861.80787968999994</v>
      </c>
      <c r="Q61" s="35">
        <f>SUMIFS(СВЦЭМ!$D$33:$D$776,СВЦЭМ!$A$33:$A$776,$A61,СВЦЭМ!$B$33:$B$776,Q$47)+'СЕТ СН'!$G$11+СВЦЭМ!$D$10+'СЕТ СН'!$G$6-'СЕТ СН'!$G$23</f>
        <v>864.09255150000001</v>
      </c>
      <c r="R61" s="35">
        <f>SUMIFS(СВЦЭМ!$D$33:$D$776,СВЦЭМ!$A$33:$A$776,$A61,СВЦЭМ!$B$33:$B$776,R$47)+'СЕТ СН'!$G$11+СВЦЭМ!$D$10+'СЕТ СН'!$G$6-'СЕТ СН'!$G$23</f>
        <v>857.94140899000001</v>
      </c>
      <c r="S61" s="35">
        <f>SUMIFS(СВЦЭМ!$D$33:$D$776,СВЦЭМ!$A$33:$A$776,$A61,СВЦЭМ!$B$33:$B$776,S$47)+'СЕТ СН'!$G$11+СВЦЭМ!$D$10+'СЕТ СН'!$G$6-'СЕТ СН'!$G$23</f>
        <v>859.27740314999994</v>
      </c>
      <c r="T61" s="35">
        <f>SUMIFS(СВЦЭМ!$D$33:$D$776,СВЦЭМ!$A$33:$A$776,$A61,СВЦЭМ!$B$33:$B$776,T$47)+'СЕТ СН'!$G$11+СВЦЭМ!$D$10+'СЕТ СН'!$G$6-'СЕТ СН'!$G$23</f>
        <v>855.45699003999994</v>
      </c>
      <c r="U61" s="35">
        <f>SUMIFS(СВЦЭМ!$D$33:$D$776,СВЦЭМ!$A$33:$A$776,$A61,СВЦЭМ!$B$33:$B$776,U$47)+'СЕТ СН'!$G$11+СВЦЭМ!$D$10+'СЕТ СН'!$G$6-'СЕТ СН'!$G$23</f>
        <v>834.36741807999999</v>
      </c>
      <c r="V61" s="35">
        <f>SUMIFS(СВЦЭМ!$D$33:$D$776,СВЦЭМ!$A$33:$A$776,$A61,СВЦЭМ!$B$33:$B$776,V$47)+'СЕТ СН'!$G$11+СВЦЭМ!$D$10+'СЕТ СН'!$G$6-'СЕТ СН'!$G$23</f>
        <v>823.28332304000003</v>
      </c>
      <c r="W61" s="35">
        <f>SUMIFS(СВЦЭМ!$D$33:$D$776,СВЦЭМ!$A$33:$A$776,$A61,СВЦЭМ!$B$33:$B$776,W$47)+'СЕТ СН'!$G$11+СВЦЭМ!$D$10+'СЕТ СН'!$G$6-'СЕТ СН'!$G$23</f>
        <v>837.37343420000002</v>
      </c>
      <c r="X61" s="35">
        <f>SUMIFS(СВЦЭМ!$D$33:$D$776,СВЦЭМ!$A$33:$A$776,$A61,СВЦЭМ!$B$33:$B$776,X$47)+'СЕТ СН'!$G$11+СВЦЭМ!$D$10+'СЕТ СН'!$G$6-'СЕТ СН'!$G$23</f>
        <v>816.58445488999996</v>
      </c>
      <c r="Y61" s="35">
        <f>SUMIFS(СВЦЭМ!$D$33:$D$776,СВЦЭМ!$A$33:$A$776,$A61,СВЦЭМ!$B$33:$B$776,Y$47)+'СЕТ СН'!$G$11+СВЦЭМ!$D$10+'СЕТ СН'!$G$6-'СЕТ СН'!$G$23</f>
        <v>887.08351190999997</v>
      </c>
    </row>
    <row r="62" spans="1:25" ht="15.75" x14ac:dyDescent="0.2">
      <c r="A62" s="34">
        <f t="shared" si="1"/>
        <v>43600</v>
      </c>
      <c r="B62" s="35">
        <f>SUMIFS(СВЦЭМ!$D$33:$D$776,СВЦЭМ!$A$33:$A$776,$A62,СВЦЭМ!$B$33:$B$776,B$47)+'СЕТ СН'!$G$11+СВЦЭМ!$D$10+'СЕТ СН'!$G$6-'СЕТ СН'!$G$23</f>
        <v>965.85029350000002</v>
      </c>
      <c r="C62" s="35">
        <f>SUMIFS(СВЦЭМ!$D$33:$D$776,СВЦЭМ!$A$33:$A$776,$A62,СВЦЭМ!$B$33:$B$776,C$47)+'СЕТ СН'!$G$11+СВЦЭМ!$D$10+'СЕТ СН'!$G$6-'СЕТ СН'!$G$23</f>
        <v>1046.10830863</v>
      </c>
      <c r="D62" s="35">
        <f>SUMIFS(СВЦЭМ!$D$33:$D$776,СВЦЭМ!$A$33:$A$776,$A62,СВЦЭМ!$B$33:$B$776,D$47)+'СЕТ СН'!$G$11+СВЦЭМ!$D$10+'СЕТ СН'!$G$6-'СЕТ СН'!$G$23</f>
        <v>1135.1969961999998</v>
      </c>
      <c r="E62" s="35">
        <f>SUMIFS(СВЦЭМ!$D$33:$D$776,СВЦЭМ!$A$33:$A$776,$A62,СВЦЭМ!$B$33:$B$776,E$47)+'СЕТ СН'!$G$11+СВЦЭМ!$D$10+'СЕТ СН'!$G$6-'СЕТ СН'!$G$23</f>
        <v>1147.3429377100001</v>
      </c>
      <c r="F62" s="35">
        <f>SUMIFS(СВЦЭМ!$D$33:$D$776,СВЦЭМ!$A$33:$A$776,$A62,СВЦЭМ!$B$33:$B$776,F$47)+'СЕТ СН'!$G$11+СВЦЭМ!$D$10+'СЕТ СН'!$G$6-'СЕТ СН'!$G$23</f>
        <v>1158.2631314599998</v>
      </c>
      <c r="G62" s="35">
        <f>SUMIFS(СВЦЭМ!$D$33:$D$776,СВЦЭМ!$A$33:$A$776,$A62,СВЦЭМ!$B$33:$B$776,G$47)+'СЕТ СН'!$G$11+СВЦЭМ!$D$10+'СЕТ СН'!$G$6-'СЕТ СН'!$G$23</f>
        <v>1147.8131256000001</v>
      </c>
      <c r="H62" s="35">
        <f>SUMIFS(СВЦЭМ!$D$33:$D$776,СВЦЭМ!$A$33:$A$776,$A62,СВЦЭМ!$B$33:$B$776,H$47)+'СЕТ СН'!$G$11+СВЦЭМ!$D$10+'СЕТ СН'!$G$6-'СЕТ СН'!$G$23</f>
        <v>1051.70929871</v>
      </c>
      <c r="I62" s="35">
        <f>SUMIFS(СВЦЭМ!$D$33:$D$776,СВЦЭМ!$A$33:$A$776,$A62,СВЦЭМ!$B$33:$B$776,I$47)+'СЕТ СН'!$G$11+СВЦЭМ!$D$10+'СЕТ СН'!$G$6-'СЕТ СН'!$G$23</f>
        <v>961.16762658999994</v>
      </c>
      <c r="J62" s="35">
        <f>SUMIFS(СВЦЭМ!$D$33:$D$776,СВЦЭМ!$A$33:$A$776,$A62,СВЦЭМ!$B$33:$B$776,J$47)+'СЕТ СН'!$G$11+СВЦЭМ!$D$10+'СЕТ СН'!$G$6-'СЕТ СН'!$G$23</f>
        <v>902.07930738999994</v>
      </c>
      <c r="K62" s="35">
        <f>SUMIFS(СВЦЭМ!$D$33:$D$776,СВЦЭМ!$A$33:$A$776,$A62,СВЦЭМ!$B$33:$B$776,K$47)+'СЕТ СН'!$G$11+СВЦЭМ!$D$10+'СЕТ СН'!$G$6-'СЕТ СН'!$G$23</f>
        <v>848.52291630000002</v>
      </c>
      <c r="L62" s="35">
        <f>SUMIFS(СВЦЭМ!$D$33:$D$776,СВЦЭМ!$A$33:$A$776,$A62,СВЦЭМ!$B$33:$B$776,L$47)+'СЕТ СН'!$G$11+СВЦЭМ!$D$10+'СЕТ СН'!$G$6-'СЕТ СН'!$G$23</f>
        <v>832.02332057000001</v>
      </c>
      <c r="M62" s="35">
        <f>SUMIFS(СВЦЭМ!$D$33:$D$776,СВЦЭМ!$A$33:$A$776,$A62,СВЦЭМ!$B$33:$B$776,M$47)+'СЕТ СН'!$G$11+СВЦЭМ!$D$10+'СЕТ СН'!$G$6-'СЕТ СН'!$G$23</f>
        <v>842.78284697000004</v>
      </c>
      <c r="N62" s="35">
        <f>SUMIFS(СВЦЭМ!$D$33:$D$776,СВЦЭМ!$A$33:$A$776,$A62,СВЦЭМ!$B$33:$B$776,N$47)+'СЕТ СН'!$G$11+СВЦЭМ!$D$10+'СЕТ СН'!$G$6-'СЕТ СН'!$G$23</f>
        <v>837.83137413999998</v>
      </c>
      <c r="O62" s="35">
        <f>SUMIFS(СВЦЭМ!$D$33:$D$776,СВЦЭМ!$A$33:$A$776,$A62,СВЦЭМ!$B$33:$B$776,O$47)+'СЕТ СН'!$G$11+СВЦЭМ!$D$10+'СЕТ СН'!$G$6-'СЕТ СН'!$G$23</f>
        <v>850.86251694999999</v>
      </c>
      <c r="P62" s="35">
        <f>SUMIFS(СВЦЭМ!$D$33:$D$776,СВЦЭМ!$A$33:$A$776,$A62,СВЦЭМ!$B$33:$B$776,P$47)+'СЕТ СН'!$G$11+СВЦЭМ!$D$10+'СЕТ СН'!$G$6-'СЕТ СН'!$G$23</f>
        <v>856.43066140999997</v>
      </c>
      <c r="Q62" s="35">
        <f>SUMIFS(СВЦЭМ!$D$33:$D$776,СВЦЭМ!$A$33:$A$776,$A62,СВЦЭМ!$B$33:$B$776,Q$47)+'СЕТ СН'!$G$11+СВЦЭМ!$D$10+'СЕТ СН'!$G$6-'СЕТ СН'!$G$23</f>
        <v>853.09368886999994</v>
      </c>
      <c r="R62" s="35">
        <f>SUMIFS(СВЦЭМ!$D$33:$D$776,СВЦЭМ!$A$33:$A$776,$A62,СВЦЭМ!$B$33:$B$776,R$47)+'СЕТ СН'!$G$11+СВЦЭМ!$D$10+'СЕТ СН'!$G$6-'СЕТ СН'!$G$23</f>
        <v>855.71247128999994</v>
      </c>
      <c r="S62" s="35">
        <f>SUMIFS(СВЦЭМ!$D$33:$D$776,СВЦЭМ!$A$33:$A$776,$A62,СВЦЭМ!$B$33:$B$776,S$47)+'СЕТ СН'!$G$11+СВЦЭМ!$D$10+'СЕТ СН'!$G$6-'СЕТ СН'!$G$23</f>
        <v>875.31423085999995</v>
      </c>
      <c r="T62" s="35">
        <f>SUMIFS(СВЦЭМ!$D$33:$D$776,СВЦЭМ!$A$33:$A$776,$A62,СВЦЭМ!$B$33:$B$776,T$47)+'СЕТ СН'!$G$11+СВЦЭМ!$D$10+'СЕТ СН'!$G$6-'СЕТ СН'!$G$23</f>
        <v>873.88628134999999</v>
      </c>
      <c r="U62" s="35">
        <f>SUMIFS(СВЦЭМ!$D$33:$D$776,СВЦЭМ!$A$33:$A$776,$A62,СВЦЭМ!$B$33:$B$776,U$47)+'СЕТ СН'!$G$11+СВЦЭМ!$D$10+'СЕТ СН'!$G$6-'СЕТ СН'!$G$23</f>
        <v>863.90712590999999</v>
      </c>
      <c r="V62" s="35">
        <f>SUMIFS(СВЦЭМ!$D$33:$D$776,СВЦЭМ!$A$33:$A$776,$A62,СВЦЭМ!$B$33:$B$776,V$47)+'СЕТ СН'!$G$11+СВЦЭМ!$D$10+'СЕТ СН'!$G$6-'СЕТ СН'!$G$23</f>
        <v>851.89418699999999</v>
      </c>
      <c r="W62" s="35">
        <f>SUMIFS(СВЦЭМ!$D$33:$D$776,СВЦЭМ!$A$33:$A$776,$A62,СВЦЭМ!$B$33:$B$776,W$47)+'СЕТ СН'!$G$11+СВЦЭМ!$D$10+'СЕТ СН'!$G$6-'СЕТ СН'!$G$23</f>
        <v>853.66680104</v>
      </c>
      <c r="X62" s="35">
        <f>SUMIFS(СВЦЭМ!$D$33:$D$776,СВЦЭМ!$A$33:$A$776,$A62,СВЦЭМ!$B$33:$B$776,X$47)+'СЕТ СН'!$G$11+СВЦЭМ!$D$10+'СЕТ СН'!$G$6-'СЕТ СН'!$G$23</f>
        <v>857.58814799999993</v>
      </c>
      <c r="Y62" s="35">
        <f>SUMIFS(СВЦЭМ!$D$33:$D$776,СВЦЭМ!$A$33:$A$776,$A62,СВЦЭМ!$B$33:$B$776,Y$47)+'СЕТ СН'!$G$11+СВЦЭМ!$D$10+'СЕТ СН'!$G$6-'СЕТ СН'!$G$23</f>
        <v>936.21676006999996</v>
      </c>
    </row>
    <row r="63" spans="1:25" ht="15.75" x14ac:dyDescent="0.2">
      <c r="A63" s="34">
        <f t="shared" si="1"/>
        <v>43601</v>
      </c>
      <c r="B63" s="35">
        <f>SUMIFS(СВЦЭМ!$D$33:$D$776,СВЦЭМ!$A$33:$A$776,$A63,СВЦЭМ!$B$33:$B$776,B$47)+'СЕТ СН'!$G$11+СВЦЭМ!$D$10+'СЕТ СН'!$G$6-'СЕТ СН'!$G$23</f>
        <v>980.37802002000001</v>
      </c>
      <c r="C63" s="35">
        <f>SUMIFS(СВЦЭМ!$D$33:$D$776,СВЦЭМ!$A$33:$A$776,$A63,СВЦЭМ!$B$33:$B$776,C$47)+'СЕТ СН'!$G$11+СВЦЭМ!$D$10+'СЕТ СН'!$G$6-'СЕТ СН'!$G$23</f>
        <v>1095.95355763</v>
      </c>
      <c r="D63" s="35">
        <f>SUMIFS(СВЦЭМ!$D$33:$D$776,СВЦЭМ!$A$33:$A$776,$A63,СВЦЭМ!$B$33:$B$776,D$47)+'СЕТ СН'!$G$11+СВЦЭМ!$D$10+'СЕТ СН'!$G$6-'СЕТ СН'!$G$23</f>
        <v>1166.1258985499999</v>
      </c>
      <c r="E63" s="35">
        <f>SUMIFS(СВЦЭМ!$D$33:$D$776,СВЦЭМ!$A$33:$A$776,$A63,СВЦЭМ!$B$33:$B$776,E$47)+'СЕТ СН'!$G$11+СВЦЭМ!$D$10+'СЕТ СН'!$G$6-'СЕТ СН'!$G$23</f>
        <v>1183.6263713100002</v>
      </c>
      <c r="F63" s="35">
        <f>SUMIFS(СВЦЭМ!$D$33:$D$776,СВЦЭМ!$A$33:$A$776,$A63,СВЦЭМ!$B$33:$B$776,F$47)+'СЕТ СН'!$G$11+СВЦЭМ!$D$10+'СЕТ СН'!$G$6-'СЕТ СН'!$G$23</f>
        <v>1187.2369315400001</v>
      </c>
      <c r="G63" s="35">
        <f>SUMIFS(СВЦЭМ!$D$33:$D$776,СВЦЭМ!$A$33:$A$776,$A63,СВЦЭМ!$B$33:$B$776,G$47)+'СЕТ СН'!$G$11+СВЦЭМ!$D$10+'СЕТ СН'!$G$6-'СЕТ СН'!$G$23</f>
        <v>1167.6866731800001</v>
      </c>
      <c r="H63" s="35">
        <f>SUMIFS(СВЦЭМ!$D$33:$D$776,СВЦЭМ!$A$33:$A$776,$A63,СВЦЭМ!$B$33:$B$776,H$47)+'СЕТ СН'!$G$11+СВЦЭМ!$D$10+'СЕТ СН'!$G$6-'СЕТ СН'!$G$23</f>
        <v>1085.2728961600001</v>
      </c>
      <c r="I63" s="35">
        <f>SUMIFS(СВЦЭМ!$D$33:$D$776,СВЦЭМ!$A$33:$A$776,$A63,СВЦЭМ!$B$33:$B$776,I$47)+'СЕТ СН'!$G$11+СВЦЭМ!$D$10+'СЕТ СН'!$G$6-'СЕТ СН'!$G$23</f>
        <v>951.90804576999994</v>
      </c>
      <c r="J63" s="35">
        <f>SUMIFS(СВЦЭМ!$D$33:$D$776,СВЦЭМ!$A$33:$A$776,$A63,СВЦЭМ!$B$33:$B$776,J$47)+'СЕТ СН'!$G$11+СВЦЭМ!$D$10+'СЕТ СН'!$G$6-'СЕТ СН'!$G$23</f>
        <v>898.53252254999995</v>
      </c>
      <c r="K63" s="35">
        <f>SUMIFS(СВЦЭМ!$D$33:$D$776,СВЦЭМ!$A$33:$A$776,$A63,СВЦЭМ!$B$33:$B$776,K$47)+'СЕТ СН'!$G$11+СВЦЭМ!$D$10+'СЕТ СН'!$G$6-'СЕТ СН'!$G$23</f>
        <v>839.43712063999999</v>
      </c>
      <c r="L63" s="35">
        <f>SUMIFS(СВЦЭМ!$D$33:$D$776,СВЦЭМ!$A$33:$A$776,$A63,СВЦЭМ!$B$33:$B$776,L$47)+'СЕТ СН'!$G$11+СВЦЭМ!$D$10+'СЕТ СН'!$G$6-'СЕТ СН'!$G$23</f>
        <v>817.53283650000003</v>
      </c>
      <c r="M63" s="35">
        <f>SUMIFS(СВЦЭМ!$D$33:$D$776,СВЦЭМ!$A$33:$A$776,$A63,СВЦЭМ!$B$33:$B$776,M$47)+'СЕТ СН'!$G$11+СВЦЭМ!$D$10+'СЕТ СН'!$G$6-'СЕТ СН'!$G$23</f>
        <v>823.34498590999999</v>
      </c>
      <c r="N63" s="35">
        <f>SUMIFS(СВЦЭМ!$D$33:$D$776,СВЦЭМ!$A$33:$A$776,$A63,СВЦЭМ!$B$33:$B$776,N$47)+'СЕТ СН'!$G$11+СВЦЭМ!$D$10+'СЕТ СН'!$G$6-'СЕТ СН'!$G$23</f>
        <v>823.21936397000002</v>
      </c>
      <c r="O63" s="35">
        <f>SUMIFS(СВЦЭМ!$D$33:$D$776,СВЦЭМ!$A$33:$A$776,$A63,СВЦЭМ!$B$33:$B$776,O$47)+'СЕТ СН'!$G$11+СВЦЭМ!$D$10+'СЕТ СН'!$G$6-'СЕТ СН'!$G$23</f>
        <v>824.65719961000002</v>
      </c>
      <c r="P63" s="35">
        <f>SUMIFS(СВЦЭМ!$D$33:$D$776,СВЦЭМ!$A$33:$A$776,$A63,СВЦЭМ!$B$33:$B$776,P$47)+'СЕТ СН'!$G$11+СВЦЭМ!$D$10+'СЕТ СН'!$G$6-'СЕТ СН'!$G$23</f>
        <v>823.82129332</v>
      </c>
      <c r="Q63" s="35">
        <f>SUMIFS(СВЦЭМ!$D$33:$D$776,СВЦЭМ!$A$33:$A$776,$A63,СВЦЭМ!$B$33:$B$776,Q$47)+'СЕТ СН'!$G$11+СВЦЭМ!$D$10+'СЕТ СН'!$G$6-'СЕТ СН'!$G$23</f>
        <v>825.24314216999994</v>
      </c>
      <c r="R63" s="35">
        <f>SUMIFS(СВЦЭМ!$D$33:$D$776,СВЦЭМ!$A$33:$A$776,$A63,СВЦЭМ!$B$33:$B$776,R$47)+'СЕТ СН'!$G$11+СВЦЭМ!$D$10+'СЕТ СН'!$G$6-'СЕТ СН'!$G$23</f>
        <v>825.35711020999997</v>
      </c>
      <c r="S63" s="35">
        <f>SUMIFS(СВЦЭМ!$D$33:$D$776,СВЦЭМ!$A$33:$A$776,$A63,СВЦЭМ!$B$33:$B$776,S$47)+'СЕТ СН'!$G$11+СВЦЭМ!$D$10+'СЕТ СН'!$G$6-'СЕТ СН'!$G$23</f>
        <v>826.57189403999996</v>
      </c>
      <c r="T63" s="35">
        <f>SUMIFS(СВЦЭМ!$D$33:$D$776,СВЦЭМ!$A$33:$A$776,$A63,СВЦЭМ!$B$33:$B$776,T$47)+'СЕТ СН'!$G$11+СВЦЭМ!$D$10+'СЕТ СН'!$G$6-'СЕТ СН'!$G$23</f>
        <v>821.44852890999994</v>
      </c>
      <c r="U63" s="35">
        <f>SUMIFS(СВЦЭМ!$D$33:$D$776,СВЦЭМ!$A$33:$A$776,$A63,СВЦЭМ!$B$33:$B$776,U$47)+'СЕТ СН'!$G$11+СВЦЭМ!$D$10+'СЕТ СН'!$G$6-'СЕТ СН'!$G$23</f>
        <v>814.05080928999996</v>
      </c>
      <c r="V63" s="35">
        <f>SUMIFS(СВЦЭМ!$D$33:$D$776,СВЦЭМ!$A$33:$A$776,$A63,СВЦЭМ!$B$33:$B$776,V$47)+'СЕТ СН'!$G$11+СВЦЭМ!$D$10+'СЕТ СН'!$G$6-'СЕТ СН'!$G$23</f>
        <v>804.08357679999995</v>
      </c>
      <c r="W63" s="35">
        <f>SUMIFS(СВЦЭМ!$D$33:$D$776,СВЦЭМ!$A$33:$A$776,$A63,СВЦЭМ!$B$33:$B$776,W$47)+'СЕТ СН'!$G$11+СВЦЭМ!$D$10+'СЕТ СН'!$G$6-'СЕТ СН'!$G$23</f>
        <v>790.24778232999995</v>
      </c>
      <c r="X63" s="35">
        <f>SUMIFS(СВЦЭМ!$D$33:$D$776,СВЦЭМ!$A$33:$A$776,$A63,СВЦЭМ!$B$33:$B$776,X$47)+'СЕТ СН'!$G$11+СВЦЭМ!$D$10+'СЕТ СН'!$G$6-'СЕТ СН'!$G$23</f>
        <v>816.91384114999994</v>
      </c>
      <c r="Y63" s="35">
        <f>SUMIFS(СВЦЭМ!$D$33:$D$776,СВЦЭМ!$A$33:$A$776,$A63,СВЦЭМ!$B$33:$B$776,Y$47)+'СЕТ СН'!$G$11+СВЦЭМ!$D$10+'СЕТ СН'!$G$6-'СЕТ СН'!$G$23</f>
        <v>910.71664050000004</v>
      </c>
    </row>
    <row r="64" spans="1:25" ht="15.75" x14ac:dyDescent="0.2">
      <c r="A64" s="34">
        <f t="shared" si="1"/>
        <v>43602</v>
      </c>
      <c r="B64" s="35">
        <f>SUMIFS(СВЦЭМ!$D$33:$D$776,СВЦЭМ!$A$33:$A$776,$A64,СВЦЭМ!$B$33:$B$776,B$47)+'СЕТ СН'!$G$11+СВЦЭМ!$D$10+'СЕТ СН'!$G$6-'СЕТ СН'!$G$23</f>
        <v>1026.8577950499998</v>
      </c>
      <c r="C64" s="35">
        <f>SUMIFS(СВЦЭМ!$D$33:$D$776,СВЦЭМ!$A$33:$A$776,$A64,СВЦЭМ!$B$33:$B$776,C$47)+'СЕТ СН'!$G$11+СВЦЭМ!$D$10+'СЕТ СН'!$G$6-'СЕТ СН'!$G$23</f>
        <v>1125.9014068399999</v>
      </c>
      <c r="D64" s="35">
        <f>SUMIFS(СВЦЭМ!$D$33:$D$776,СВЦЭМ!$A$33:$A$776,$A64,СВЦЭМ!$B$33:$B$776,D$47)+'СЕТ СН'!$G$11+СВЦЭМ!$D$10+'СЕТ СН'!$G$6-'СЕТ СН'!$G$23</f>
        <v>1195.2759489599998</v>
      </c>
      <c r="E64" s="35">
        <f>SUMIFS(СВЦЭМ!$D$33:$D$776,СВЦЭМ!$A$33:$A$776,$A64,СВЦЭМ!$B$33:$B$776,E$47)+'СЕТ СН'!$G$11+СВЦЭМ!$D$10+'СЕТ СН'!$G$6-'СЕТ СН'!$G$23</f>
        <v>1212.5669679299999</v>
      </c>
      <c r="F64" s="35">
        <f>SUMIFS(СВЦЭМ!$D$33:$D$776,СВЦЭМ!$A$33:$A$776,$A64,СВЦЭМ!$B$33:$B$776,F$47)+'СЕТ СН'!$G$11+СВЦЭМ!$D$10+'СЕТ СН'!$G$6-'СЕТ СН'!$G$23</f>
        <v>1215.64090007</v>
      </c>
      <c r="G64" s="35">
        <f>SUMIFS(СВЦЭМ!$D$33:$D$776,СВЦЭМ!$A$33:$A$776,$A64,СВЦЭМ!$B$33:$B$776,G$47)+'СЕТ СН'!$G$11+СВЦЭМ!$D$10+'СЕТ СН'!$G$6-'СЕТ СН'!$G$23</f>
        <v>1196.70500717</v>
      </c>
      <c r="H64" s="35">
        <f>SUMIFS(СВЦЭМ!$D$33:$D$776,СВЦЭМ!$A$33:$A$776,$A64,СВЦЭМ!$B$33:$B$776,H$47)+'СЕТ СН'!$G$11+СВЦЭМ!$D$10+'СЕТ СН'!$G$6-'СЕТ СН'!$G$23</f>
        <v>1115.88377167</v>
      </c>
      <c r="I64" s="35">
        <f>SUMIFS(СВЦЭМ!$D$33:$D$776,СВЦЭМ!$A$33:$A$776,$A64,СВЦЭМ!$B$33:$B$776,I$47)+'СЕТ СН'!$G$11+СВЦЭМ!$D$10+'СЕТ СН'!$G$6-'СЕТ СН'!$G$23</f>
        <v>986.91555505999997</v>
      </c>
      <c r="J64" s="35">
        <f>SUMIFS(СВЦЭМ!$D$33:$D$776,СВЦЭМ!$A$33:$A$776,$A64,СВЦЭМ!$B$33:$B$776,J$47)+'СЕТ СН'!$G$11+СВЦЭМ!$D$10+'СЕТ СН'!$G$6-'СЕТ СН'!$G$23</f>
        <v>890.68845074000001</v>
      </c>
      <c r="K64" s="35">
        <f>SUMIFS(СВЦЭМ!$D$33:$D$776,СВЦЭМ!$A$33:$A$776,$A64,СВЦЭМ!$B$33:$B$776,K$47)+'СЕТ СН'!$G$11+СВЦЭМ!$D$10+'СЕТ СН'!$G$6-'СЕТ СН'!$G$23</f>
        <v>813.99705800999993</v>
      </c>
      <c r="L64" s="35">
        <f>SUMIFS(СВЦЭМ!$D$33:$D$776,СВЦЭМ!$A$33:$A$776,$A64,СВЦЭМ!$B$33:$B$776,L$47)+'СЕТ СН'!$G$11+СВЦЭМ!$D$10+'СЕТ СН'!$G$6-'СЕТ СН'!$G$23</f>
        <v>802.37801371</v>
      </c>
      <c r="M64" s="35">
        <f>SUMIFS(СВЦЭМ!$D$33:$D$776,СВЦЭМ!$A$33:$A$776,$A64,СВЦЭМ!$B$33:$B$776,M$47)+'СЕТ СН'!$G$11+СВЦЭМ!$D$10+'СЕТ СН'!$G$6-'СЕТ СН'!$G$23</f>
        <v>808.30839804999994</v>
      </c>
      <c r="N64" s="35">
        <f>SUMIFS(СВЦЭМ!$D$33:$D$776,СВЦЭМ!$A$33:$A$776,$A64,СВЦЭМ!$B$33:$B$776,N$47)+'СЕТ СН'!$G$11+СВЦЭМ!$D$10+'СЕТ СН'!$G$6-'СЕТ СН'!$G$23</f>
        <v>808.34953636</v>
      </c>
      <c r="O64" s="35">
        <f>SUMIFS(СВЦЭМ!$D$33:$D$776,СВЦЭМ!$A$33:$A$776,$A64,СВЦЭМ!$B$33:$B$776,O$47)+'СЕТ СН'!$G$11+СВЦЭМ!$D$10+'СЕТ СН'!$G$6-'СЕТ СН'!$G$23</f>
        <v>810.96058902999994</v>
      </c>
      <c r="P64" s="35">
        <f>SUMIFS(СВЦЭМ!$D$33:$D$776,СВЦЭМ!$A$33:$A$776,$A64,СВЦЭМ!$B$33:$B$776,P$47)+'СЕТ СН'!$G$11+СВЦЭМ!$D$10+'СЕТ СН'!$G$6-'СЕТ СН'!$G$23</f>
        <v>819.25766971999997</v>
      </c>
      <c r="Q64" s="35">
        <f>SUMIFS(СВЦЭМ!$D$33:$D$776,СВЦЭМ!$A$33:$A$776,$A64,СВЦЭМ!$B$33:$B$776,Q$47)+'СЕТ СН'!$G$11+СВЦЭМ!$D$10+'СЕТ СН'!$G$6-'СЕТ СН'!$G$23</f>
        <v>819.04302143999996</v>
      </c>
      <c r="R64" s="35">
        <f>SUMIFS(СВЦЭМ!$D$33:$D$776,СВЦЭМ!$A$33:$A$776,$A64,СВЦЭМ!$B$33:$B$776,R$47)+'СЕТ СН'!$G$11+СВЦЭМ!$D$10+'СЕТ СН'!$G$6-'СЕТ СН'!$G$23</f>
        <v>819.50292401000002</v>
      </c>
      <c r="S64" s="35">
        <f>SUMIFS(СВЦЭМ!$D$33:$D$776,СВЦЭМ!$A$33:$A$776,$A64,СВЦЭМ!$B$33:$B$776,S$47)+'СЕТ СН'!$G$11+СВЦЭМ!$D$10+'СЕТ СН'!$G$6-'СЕТ СН'!$G$23</f>
        <v>822.68924086000004</v>
      </c>
      <c r="T64" s="35">
        <f>SUMIFS(СВЦЭМ!$D$33:$D$776,СВЦЭМ!$A$33:$A$776,$A64,СВЦЭМ!$B$33:$B$776,T$47)+'СЕТ СН'!$G$11+СВЦЭМ!$D$10+'СЕТ СН'!$G$6-'СЕТ СН'!$G$23</f>
        <v>822.63600495000003</v>
      </c>
      <c r="U64" s="35">
        <f>SUMIFS(СВЦЭМ!$D$33:$D$776,СВЦЭМ!$A$33:$A$776,$A64,СВЦЭМ!$B$33:$B$776,U$47)+'СЕТ СН'!$G$11+СВЦЭМ!$D$10+'СЕТ СН'!$G$6-'СЕТ СН'!$G$23</f>
        <v>818.59530697000002</v>
      </c>
      <c r="V64" s="35">
        <f>SUMIFS(СВЦЭМ!$D$33:$D$776,СВЦЭМ!$A$33:$A$776,$A64,СВЦЭМ!$B$33:$B$776,V$47)+'СЕТ СН'!$G$11+СВЦЭМ!$D$10+'СЕТ СН'!$G$6-'СЕТ СН'!$G$23</f>
        <v>806.55213183000001</v>
      </c>
      <c r="W64" s="35">
        <f>SUMIFS(СВЦЭМ!$D$33:$D$776,СВЦЭМ!$A$33:$A$776,$A64,СВЦЭМ!$B$33:$B$776,W$47)+'СЕТ СН'!$G$11+СВЦЭМ!$D$10+'СЕТ СН'!$G$6-'СЕТ СН'!$G$23</f>
        <v>797.76183098000001</v>
      </c>
      <c r="X64" s="35">
        <f>SUMIFS(СВЦЭМ!$D$33:$D$776,СВЦЭМ!$A$33:$A$776,$A64,СВЦЭМ!$B$33:$B$776,X$47)+'СЕТ СН'!$G$11+СВЦЭМ!$D$10+'СЕТ СН'!$G$6-'СЕТ СН'!$G$23</f>
        <v>819.85138840000002</v>
      </c>
      <c r="Y64" s="35">
        <f>SUMIFS(СВЦЭМ!$D$33:$D$776,СВЦЭМ!$A$33:$A$776,$A64,СВЦЭМ!$B$33:$B$776,Y$47)+'СЕТ СН'!$G$11+СВЦЭМ!$D$10+'СЕТ СН'!$G$6-'СЕТ СН'!$G$23</f>
        <v>905.52627336</v>
      </c>
    </row>
    <row r="65" spans="1:26" ht="15.75" x14ac:dyDescent="0.2">
      <c r="A65" s="34">
        <f t="shared" si="1"/>
        <v>43603</v>
      </c>
      <c r="B65" s="35">
        <f>SUMIFS(СВЦЭМ!$D$33:$D$776,СВЦЭМ!$A$33:$A$776,$A65,СВЦЭМ!$B$33:$B$776,B$47)+'СЕТ СН'!$G$11+СВЦЭМ!$D$10+'СЕТ СН'!$G$6-'СЕТ СН'!$G$23</f>
        <v>959.20152045999998</v>
      </c>
      <c r="C65" s="35">
        <f>SUMIFS(СВЦЭМ!$D$33:$D$776,СВЦЭМ!$A$33:$A$776,$A65,СВЦЭМ!$B$33:$B$776,C$47)+'СЕТ СН'!$G$11+СВЦЭМ!$D$10+'СЕТ СН'!$G$6-'СЕТ СН'!$G$23</f>
        <v>1027.3739437700001</v>
      </c>
      <c r="D65" s="35">
        <f>SUMIFS(СВЦЭМ!$D$33:$D$776,СВЦЭМ!$A$33:$A$776,$A65,СВЦЭМ!$B$33:$B$776,D$47)+'СЕТ СН'!$G$11+СВЦЭМ!$D$10+'СЕТ СН'!$G$6-'СЕТ СН'!$G$23</f>
        <v>1107.57272786</v>
      </c>
      <c r="E65" s="35">
        <f>SUMIFS(СВЦЭМ!$D$33:$D$776,СВЦЭМ!$A$33:$A$776,$A65,СВЦЭМ!$B$33:$B$776,E$47)+'СЕТ СН'!$G$11+СВЦЭМ!$D$10+'СЕТ СН'!$G$6-'СЕТ СН'!$G$23</f>
        <v>1126.25556424</v>
      </c>
      <c r="F65" s="35">
        <f>SUMIFS(СВЦЭМ!$D$33:$D$776,СВЦЭМ!$A$33:$A$776,$A65,СВЦЭМ!$B$33:$B$776,F$47)+'СЕТ СН'!$G$11+СВЦЭМ!$D$10+'СЕТ СН'!$G$6-'СЕТ СН'!$G$23</f>
        <v>1134.78804302</v>
      </c>
      <c r="G65" s="35">
        <f>SUMIFS(СВЦЭМ!$D$33:$D$776,СВЦЭМ!$A$33:$A$776,$A65,СВЦЭМ!$B$33:$B$776,G$47)+'СЕТ СН'!$G$11+СВЦЭМ!$D$10+'СЕТ СН'!$G$6-'СЕТ СН'!$G$23</f>
        <v>1114.06347768</v>
      </c>
      <c r="H65" s="35">
        <f>SUMIFS(СВЦЭМ!$D$33:$D$776,СВЦЭМ!$A$33:$A$776,$A65,СВЦЭМ!$B$33:$B$776,H$47)+'СЕТ СН'!$G$11+СВЦЭМ!$D$10+'СЕТ СН'!$G$6-'СЕТ СН'!$G$23</f>
        <v>1029.1550623200001</v>
      </c>
      <c r="I65" s="35">
        <f>SUMIFS(СВЦЭМ!$D$33:$D$776,СВЦЭМ!$A$33:$A$776,$A65,СВЦЭМ!$B$33:$B$776,I$47)+'СЕТ СН'!$G$11+СВЦЭМ!$D$10+'СЕТ СН'!$G$6-'СЕТ СН'!$G$23</f>
        <v>934.23212475000003</v>
      </c>
      <c r="J65" s="35">
        <f>SUMIFS(СВЦЭМ!$D$33:$D$776,СВЦЭМ!$A$33:$A$776,$A65,СВЦЭМ!$B$33:$B$776,J$47)+'СЕТ СН'!$G$11+СВЦЭМ!$D$10+'СЕТ СН'!$G$6-'СЕТ СН'!$G$23</f>
        <v>858.16006544000004</v>
      </c>
      <c r="K65" s="35">
        <f>SUMIFS(СВЦЭМ!$D$33:$D$776,СВЦЭМ!$A$33:$A$776,$A65,СВЦЭМ!$B$33:$B$776,K$47)+'СЕТ СН'!$G$11+СВЦЭМ!$D$10+'СЕТ СН'!$G$6-'СЕТ СН'!$G$23</f>
        <v>790.02446481999993</v>
      </c>
      <c r="L65" s="35">
        <f>SUMIFS(СВЦЭМ!$D$33:$D$776,СВЦЭМ!$A$33:$A$776,$A65,СВЦЭМ!$B$33:$B$776,L$47)+'СЕТ СН'!$G$11+СВЦЭМ!$D$10+'СЕТ СН'!$G$6-'СЕТ СН'!$G$23</f>
        <v>759.75442753999994</v>
      </c>
      <c r="M65" s="35">
        <f>SUMIFS(СВЦЭМ!$D$33:$D$776,СВЦЭМ!$A$33:$A$776,$A65,СВЦЭМ!$B$33:$B$776,M$47)+'СЕТ СН'!$G$11+СВЦЭМ!$D$10+'СЕТ СН'!$G$6-'СЕТ СН'!$G$23</f>
        <v>759.34682019000002</v>
      </c>
      <c r="N65" s="35">
        <f>SUMIFS(СВЦЭМ!$D$33:$D$776,СВЦЭМ!$A$33:$A$776,$A65,СВЦЭМ!$B$33:$B$776,N$47)+'СЕТ СН'!$G$11+СВЦЭМ!$D$10+'СЕТ СН'!$G$6-'СЕТ СН'!$G$23</f>
        <v>757.62729662000004</v>
      </c>
      <c r="O65" s="35">
        <f>SUMIFS(СВЦЭМ!$D$33:$D$776,СВЦЭМ!$A$33:$A$776,$A65,СВЦЭМ!$B$33:$B$776,O$47)+'СЕТ СН'!$G$11+СВЦЭМ!$D$10+'СЕТ СН'!$G$6-'СЕТ СН'!$G$23</f>
        <v>763.89171801999998</v>
      </c>
      <c r="P65" s="35">
        <f>SUMIFS(СВЦЭМ!$D$33:$D$776,СВЦЭМ!$A$33:$A$776,$A65,СВЦЭМ!$B$33:$B$776,P$47)+'СЕТ СН'!$G$11+СВЦЭМ!$D$10+'СЕТ СН'!$G$6-'СЕТ СН'!$G$23</f>
        <v>767.74801396999999</v>
      </c>
      <c r="Q65" s="35">
        <f>SUMIFS(СВЦЭМ!$D$33:$D$776,СВЦЭМ!$A$33:$A$776,$A65,СВЦЭМ!$B$33:$B$776,Q$47)+'СЕТ СН'!$G$11+СВЦЭМ!$D$10+'СЕТ СН'!$G$6-'СЕТ СН'!$G$23</f>
        <v>763.64011088999996</v>
      </c>
      <c r="R65" s="35">
        <f>SUMIFS(СВЦЭМ!$D$33:$D$776,СВЦЭМ!$A$33:$A$776,$A65,СВЦЭМ!$B$33:$B$776,R$47)+'СЕТ СН'!$G$11+СВЦЭМ!$D$10+'СЕТ СН'!$G$6-'СЕТ СН'!$G$23</f>
        <v>765.66336393999995</v>
      </c>
      <c r="S65" s="35">
        <f>SUMIFS(СВЦЭМ!$D$33:$D$776,СВЦЭМ!$A$33:$A$776,$A65,СВЦЭМ!$B$33:$B$776,S$47)+'СЕТ СН'!$G$11+СВЦЭМ!$D$10+'СЕТ СН'!$G$6-'СЕТ СН'!$G$23</f>
        <v>765.66909562000001</v>
      </c>
      <c r="T65" s="35">
        <f>SUMIFS(СВЦЭМ!$D$33:$D$776,СВЦЭМ!$A$33:$A$776,$A65,СВЦЭМ!$B$33:$B$776,T$47)+'СЕТ СН'!$G$11+СВЦЭМ!$D$10+'СЕТ СН'!$G$6-'СЕТ СН'!$G$23</f>
        <v>752.10381489999997</v>
      </c>
      <c r="U65" s="35">
        <f>SUMIFS(СВЦЭМ!$D$33:$D$776,СВЦЭМ!$A$33:$A$776,$A65,СВЦЭМ!$B$33:$B$776,U$47)+'СЕТ СН'!$G$11+СВЦЭМ!$D$10+'СЕТ СН'!$G$6-'СЕТ СН'!$G$23</f>
        <v>734.60779212</v>
      </c>
      <c r="V65" s="35">
        <f>SUMIFS(СВЦЭМ!$D$33:$D$776,СВЦЭМ!$A$33:$A$776,$A65,СВЦЭМ!$B$33:$B$776,V$47)+'СЕТ СН'!$G$11+СВЦЭМ!$D$10+'СЕТ СН'!$G$6-'СЕТ СН'!$G$23</f>
        <v>720.08052612999995</v>
      </c>
      <c r="W65" s="35">
        <f>SUMIFS(СВЦЭМ!$D$33:$D$776,СВЦЭМ!$A$33:$A$776,$A65,СВЦЭМ!$B$33:$B$776,W$47)+'СЕТ СН'!$G$11+СВЦЭМ!$D$10+'СЕТ СН'!$G$6-'СЕТ СН'!$G$23</f>
        <v>733.84865264999996</v>
      </c>
      <c r="X65" s="35">
        <f>SUMIFS(СВЦЭМ!$D$33:$D$776,СВЦЭМ!$A$33:$A$776,$A65,СВЦЭМ!$B$33:$B$776,X$47)+'СЕТ СН'!$G$11+СВЦЭМ!$D$10+'СЕТ СН'!$G$6-'СЕТ СН'!$G$23</f>
        <v>747.0698347</v>
      </c>
      <c r="Y65" s="35">
        <f>SUMIFS(СВЦЭМ!$D$33:$D$776,СВЦЭМ!$A$33:$A$776,$A65,СВЦЭМ!$B$33:$B$776,Y$47)+'СЕТ СН'!$G$11+СВЦЭМ!$D$10+'СЕТ СН'!$G$6-'СЕТ СН'!$G$23</f>
        <v>828.83658652999998</v>
      </c>
    </row>
    <row r="66" spans="1:26" ht="15.75" x14ac:dyDescent="0.2">
      <c r="A66" s="34">
        <f t="shared" si="1"/>
        <v>43604</v>
      </c>
      <c r="B66" s="35">
        <f>SUMIFS(СВЦЭМ!$D$33:$D$776,СВЦЭМ!$A$33:$A$776,$A66,СВЦЭМ!$B$33:$B$776,B$47)+'СЕТ СН'!$G$11+СВЦЭМ!$D$10+'СЕТ СН'!$G$6-'СЕТ СН'!$G$23</f>
        <v>938.63067524999997</v>
      </c>
      <c r="C66" s="35">
        <f>SUMIFS(СВЦЭМ!$D$33:$D$776,СВЦЭМ!$A$33:$A$776,$A66,СВЦЭМ!$B$33:$B$776,C$47)+'СЕТ СН'!$G$11+СВЦЭМ!$D$10+'СЕТ СН'!$G$6-'СЕТ СН'!$G$23</f>
        <v>1054.38224977</v>
      </c>
      <c r="D66" s="35">
        <f>SUMIFS(СВЦЭМ!$D$33:$D$776,СВЦЭМ!$A$33:$A$776,$A66,СВЦЭМ!$B$33:$B$776,D$47)+'СЕТ СН'!$G$11+СВЦЭМ!$D$10+'СЕТ СН'!$G$6-'СЕТ СН'!$G$23</f>
        <v>1126.2608567500001</v>
      </c>
      <c r="E66" s="35">
        <f>SUMIFS(СВЦЭМ!$D$33:$D$776,СВЦЭМ!$A$33:$A$776,$A66,СВЦЭМ!$B$33:$B$776,E$47)+'СЕТ СН'!$G$11+СВЦЭМ!$D$10+'СЕТ СН'!$G$6-'СЕТ СН'!$G$23</f>
        <v>1148.36195806</v>
      </c>
      <c r="F66" s="35">
        <f>SUMIFS(СВЦЭМ!$D$33:$D$776,СВЦЭМ!$A$33:$A$776,$A66,СВЦЭМ!$B$33:$B$776,F$47)+'СЕТ СН'!$G$11+СВЦЭМ!$D$10+'СЕТ СН'!$G$6-'СЕТ СН'!$G$23</f>
        <v>1170.98632464</v>
      </c>
      <c r="G66" s="35">
        <f>SUMIFS(СВЦЭМ!$D$33:$D$776,СВЦЭМ!$A$33:$A$776,$A66,СВЦЭМ!$B$33:$B$776,G$47)+'СЕТ СН'!$G$11+СВЦЭМ!$D$10+'СЕТ СН'!$G$6-'СЕТ СН'!$G$23</f>
        <v>1144.2359937699998</v>
      </c>
      <c r="H66" s="35">
        <f>SUMIFS(СВЦЭМ!$D$33:$D$776,СВЦЭМ!$A$33:$A$776,$A66,СВЦЭМ!$B$33:$B$776,H$47)+'СЕТ СН'!$G$11+СВЦЭМ!$D$10+'СЕТ СН'!$G$6-'СЕТ СН'!$G$23</f>
        <v>1082.8711075199999</v>
      </c>
      <c r="I66" s="35">
        <f>SUMIFS(СВЦЭМ!$D$33:$D$776,СВЦЭМ!$A$33:$A$776,$A66,СВЦЭМ!$B$33:$B$776,I$47)+'СЕТ СН'!$G$11+СВЦЭМ!$D$10+'СЕТ СН'!$G$6-'СЕТ СН'!$G$23</f>
        <v>980.36897427999997</v>
      </c>
      <c r="J66" s="35">
        <f>SUMIFS(СВЦЭМ!$D$33:$D$776,СВЦЭМ!$A$33:$A$776,$A66,СВЦЭМ!$B$33:$B$776,J$47)+'СЕТ СН'!$G$11+СВЦЭМ!$D$10+'СЕТ СН'!$G$6-'СЕТ СН'!$G$23</f>
        <v>861.77251248999994</v>
      </c>
      <c r="K66" s="35">
        <f>SUMIFS(СВЦЭМ!$D$33:$D$776,СВЦЭМ!$A$33:$A$776,$A66,СВЦЭМ!$B$33:$B$776,K$47)+'СЕТ СН'!$G$11+СВЦЭМ!$D$10+'СЕТ СН'!$G$6-'СЕТ СН'!$G$23</f>
        <v>776.85380495999993</v>
      </c>
      <c r="L66" s="35">
        <f>SUMIFS(СВЦЭМ!$D$33:$D$776,СВЦЭМ!$A$33:$A$776,$A66,СВЦЭМ!$B$33:$B$776,L$47)+'СЕТ СН'!$G$11+СВЦЭМ!$D$10+'СЕТ СН'!$G$6-'СЕТ СН'!$G$23</f>
        <v>753.41694949999999</v>
      </c>
      <c r="M66" s="35">
        <f>SUMIFS(СВЦЭМ!$D$33:$D$776,СВЦЭМ!$A$33:$A$776,$A66,СВЦЭМ!$B$33:$B$776,M$47)+'СЕТ СН'!$G$11+СВЦЭМ!$D$10+'СЕТ СН'!$G$6-'СЕТ СН'!$G$23</f>
        <v>755.97285968999995</v>
      </c>
      <c r="N66" s="35">
        <f>SUMIFS(СВЦЭМ!$D$33:$D$776,СВЦЭМ!$A$33:$A$776,$A66,СВЦЭМ!$B$33:$B$776,N$47)+'СЕТ СН'!$G$11+СВЦЭМ!$D$10+'СЕТ СН'!$G$6-'СЕТ СН'!$G$23</f>
        <v>766.21904474999997</v>
      </c>
      <c r="O66" s="35">
        <f>SUMIFS(СВЦЭМ!$D$33:$D$776,СВЦЭМ!$A$33:$A$776,$A66,СВЦЭМ!$B$33:$B$776,O$47)+'СЕТ СН'!$G$11+СВЦЭМ!$D$10+'СЕТ СН'!$G$6-'СЕТ СН'!$G$23</f>
        <v>779.83512668000003</v>
      </c>
      <c r="P66" s="35">
        <f>SUMIFS(СВЦЭМ!$D$33:$D$776,СВЦЭМ!$A$33:$A$776,$A66,СВЦЭМ!$B$33:$B$776,P$47)+'СЕТ СН'!$G$11+СВЦЭМ!$D$10+'СЕТ СН'!$G$6-'СЕТ СН'!$G$23</f>
        <v>801.73640853999996</v>
      </c>
      <c r="Q66" s="35">
        <f>SUMIFS(СВЦЭМ!$D$33:$D$776,СВЦЭМ!$A$33:$A$776,$A66,СВЦЭМ!$B$33:$B$776,Q$47)+'СЕТ СН'!$G$11+СВЦЭМ!$D$10+'СЕТ СН'!$G$6-'СЕТ СН'!$G$23</f>
        <v>795.25931028000002</v>
      </c>
      <c r="R66" s="35">
        <f>SUMIFS(СВЦЭМ!$D$33:$D$776,СВЦЭМ!$A$33:$A$776,$A66,СВЦЭМ!$B$33:$B$776,R$47)+'СЕТ СН'!$G$11+СВЦЭМ!$D$10+'СЕТ СН'!$G$6-'СЕТ СН'!$G$23</f>
        <v>791.38742614</v>
      </c>
      <c r="S66" s="35">
        <f>SUMIFS(СВЦЭМ!$D$33:$D$776,СВЦЭМ!$A$33:$A$776,$A66,СВЦЭМ!$B$33:$B$776,S$47)+'СЕТ СН'!$G$11+СВЦЭМ!$D$10+'СЕТ СН'!$G$6-'СЕТ СН'!$G$23</f>
        <v>785.01256541999999</v>
      </c>
      <c r="T66" s="35">
        <f>SUMIFS(СВЦЭМ!$D$33:$D$776,СВЦЭМ!$A$33:$A$776,$A66,СВЦЭМ!$B$33:$B$776,T$47)+'СЕТ СН'!$G$11+СВЦЭМ!$D$10+'СЕТ СН'!$G$6-'СЕТ СН'!$G$23</f>
        <v>778.33375697999998</v>
      </c>
      <c r="U66" s="35">
        <f>SUMIFS(СВЦЭМ!$D$33:$D$776,СВЦЭМ!$A$33:$A$776,$A66,СВЦЭМ!$B$33:$B$776,U$47)+'СЕТ СН'!$G$11+СВЦЭМ!$D$10+'СЕТ СН'!$G$6-'СЕТ СН'!$G$23</f>
        <v>746.57308999999998</v>
      </c>
      <c r="V66" s="35">
        <f>SUMIFS(СВЦЭМ!$D$33:$D$776,СВЦЭМ!$A$33:$A$776,$A66,СВЦЭМ!$B$33:$B$776,V$47)+'СЕТ СН'!$G$11+СВЦЭМ!$D$10+'СЕТ СН'!$G$6-'СЕТ СН'!$G$23</f>
        <v>721.27941853999994</v>
      </c>
      <c r="W66" s="35">
        <f>SUMIFS(СВЦЭМ!$D$33:$D$776,СВЦЭМ!$A$33:$A$776,$A66,СВЦЭМ!$B$33:$B$776,W$47)+'СЕТ СН'!$G$11+СВЦЭМ!$D$10+'СЕТ СН'!$G$6-'СЕТ СН'!$G$23</f>
        <v>727.17158180000001</v>
      </c>
      <c r="X66" s="35">
        <f>SUMIFS(СВЦЭМ!$D$33:$D$776,СВЦЭМ!$A$33:$A$776,$A66,СВЦЭМ!$B$33:$B$776,X$47)+'СЕТ СН'!$G$11+СВЦЭМ!$D$10+'СЕТ СН'!$G$6-'СЕТ СН'!$G$23</f>
        <v>753.55396455999994</v>
      </c>
      <c r="Y66" s="35">
        <f>SUMIFS(СВЦЭМ!$D$33:$D$776,СВЦЭМ!$A$33:$A$776,$A66,СВЦЭМ!$B$33:$B$776,Y$47)+'СЕТ СН'!$G$11+СВЦЭМ!$D$10+'СЕТ СН'!$G$6-'СЕТ СН'!$G$23</f>
        <v>826.73843562000002</v>
      </c>
    </row>
    <row r="67" spans="1:26" ht="15.75" x14ac:dyDescent="0.2">
      <c r="A67" s="34">
        <f t="shared" si="1"/>
        <v>43605</v>
      </c>
      <c r="B67" s="35">
        <f>SUMIFS(СВЦЭМ!$D$33:$D$776,СВЦЭМ!$A$33:$A$776,$A67,СВЦЭМ!$B$33:$B$776,B$47)+'СЕТ СН'!$G$11+СВЦЭМ!$D$10+'СЕТ СН'!$G$6-'СЕТ СН'!$G$23</f>
        <v>934.79811212999994</v>
      </c>
      <c r="C67" s="35">
        <f>SUMIFS(СВЦЭМ!$D$33:$D$776,СВЦЭМ!$A$33:$A$776,$A67,СВЦЭМ!$B$33:$B$776,C$47)+'СЕТ СН'!$G$11+СВЦЭМ!$D$10+'СЕТ СН'!$G$6-'СЕТ СН'!$G$23</f>
        <v>1033.02497967</v>
      </c>
      <c r="D67" s="35">
        <f>SUMIFS(СВЦЭМ!$D$33:$D$776,СВЦЭМ!$A$33:$A$776,$A67,СВЦЭМ!$B$33:$B$776,D$47)+'СЕТ СН'!$G$11+СВЦЭМ!$D$10+'СЕТ СН'!$G$6-'СЕТ СН'!$G$23</f>
        <v>1107.9064755700001</v>
      </c>
      <c r="E67" s="35">
        <f>SUMIFS(СВЦЭМ!$D$33:$D$776,СВЦЭМ!$A$33:$A$776,$A67,СВЦЭМ!$B$33:$B$776,E$47)+'СЕТ СН'!$G$11+СВЦЭМ!$D$10+'СЕТ СН'!$G$6-'СЕТ СН'!$G$23</f>
        <v>1110.7989282799999</v>
      </c>
      <c r="F67" s="35">
        <f>SUMIFS(СВЦЭМ!$D$33:$D$776,СВЦЭМ!$A$33:$A$776,$A67,СВЦЭМ!$B$33:$B$776,F$47)+'СЕТ СН'!$G$11+СВЦЭМ!$D$10+'СЕТ СН'!$G$6-'СЕТ СН'!$G$23</f>
        <v>1102.2569284000001</v>
      </c>
      <c r="G67" s="35">
        <f>SUMIFS(СВЦЭМ!$D$33:$D$776,СВЦЭМ!$A$33:$A$776,$A67,СВЦЭМ!$B$33:$B$776,G$47)+'СЕТ СН'!$G$11+СВЦЭМ!$D$10+'СЕТ СН'!$G$6-'СЕТ СН'!$G$23</f>
        <v>1103.2589941000001</v>
      </c>
      <c r="H67" s="35">
        <f>SUMIFS(СВЦЭМ!$D$33:$D$776,СВЦЭМ!$A$33:$A$776,$A67,СВЦЭМ!$B$33:$B$776,H$47)+'СЕТ СН'!$G$11+СВЦЭМ!$D$10+'СЕТ СН'!$G$6-'СЕТ СН'!$G$23</f>
        <v>1020.0408376299999</v>
      </c>
      <c r="I67" s="35">
        <f>SUMIFS(СВЦЭМ!$D$33:$D$776,СВЦЭМ!$A$33:$A$776,$A67,СВЦЭМ!$B$33:$B$776,I$47)+'СЕТ СН'!$G$11+СВЦЭМ!$D$10+'СЕТ СН'!$G$6-'СЕТ СН'!$G$23</f>
        <v>923.28205391999995</v>
      </c>
      <c r="J67" s="35">
        <f>SUMIFS(СВЦЭМ!$D$33:$D$776,СВЦЭМ!$A$33:$A$776,$A67,СВЦЭМ!$B$33:$B$776,J$47)+'СЕТ СН'!$G$11+СВЦЭМ!$D$10+'СЕТ СН'!$G$6-'СЕТ СН'!$G$23</f>
        <v>864.67065671</v>
      </c>
      <c r="K67" s="35">
        <f>SUMIFS(СВЦЭМ!$D$33:$D$776,СВЦЭМ!$A$33:$A$776,$A67,СВЦЭМ!$B$33:$B$776,K$47)+'СЕТ СН'!$G$11+СВЦЭМ!$D$10+'СЕТ СН'!$G$6-'СЕТ СН'!$G$23</f>
        <v>818.81836435000002</v>
      </c>
      <c r="L67" s="35">
        <f>SUMIFS(СВЦЭМ!$D$33:$D$776,СВЦЭМ!$A$33:$A$776,$A67,СВЦЭМ!$B$33:$B$776,L$47)+'СЕТ СН'!$G$11+СВЦЭМ!$D$10+'СЕТ СН'!$G$6-'СЕТ СН'!$G$23</f>
        <v>800.28960035</v>
      </c>
      <c r="M67" s="35">
        <f>SUMIFS(СВЦЭМ!$D$33:$D$776,СВЦЭМ!$A$33:$A$776,$A67,СВЦЭМ!$B$33:$B$776,M$47)+'СЕТ СН'!$G$11+СВЦЭМ!$D$10+'СЕТ СН'!$G$6-'СЕТ СН'!$G$23</f>
        <v>792.12722866000001</v>
      </c>
      <c r="N67" s="35">
        <f>SUMIFS(СВЦЭМ!$D$33:$D$776,СВЦЭМ!$A$33:$A$776,$A67,СВЦЭМ!$B$33:$B$776,N$47)+'СЕТ СН'!$G$11+СВЦЭМ!$D$10+'СЕТ СН'!$G$6-'СЕТ СН'!$G$23</f>
        <v>794.68725712000003</v>
      </c>
      <c r="O67" s="35">
        <f>SUMIFS(СВЦЭМ!$D$33:$D$776,СВЦЭМ!$A$33:$A$776,$A67,СВЦЭМ!$B$33:$B$776,O$47)+'СЕТ СН'!$G$11+СВЦЭМ!$D$10+'СЕТ СН'!$G$6-'СЕТ СН'!$G$23</f>
        <v>795.40172575999998</v>
      </c>
      <c r="P67" s="35">
        <f>SUMIFS(СВЦЭМ!$D$33:$D$776,СВЦЭМ!$A$33:$A$776,$A67,СВЦЭМ!$B$33:$B$776,P$47)+'СЕТ СН'!$G$11+СВЦЭМ!$D$10+'СЕТ СН'!$G$6-'СЕТ СН'!$G$23</f>
        <v>802.25805718000004</v>
      </c>
      <c r="Q67" s="35">
        <f>SUMIFS(СВЦЭМ!$D$33:$D$776,СВЦЭМ!$A$33:$A$776,$A67,СВЦЭМ!$B$33:$B$776,Q$47)+'СЕТ СН'!$G$11+СВЦЭМ!$D$10+'СЕТ СН'!$G$6-'СЕТ СН'!$G$23</f>
        <v>805.72705337000002</v>
      </c>
      <c r="R67" s="35">
        <f>SUMIFS(СВЦЭМ!$D$33:$D$776,СВЦЭМ!$A$33:$A$776,$A67,СВЦЭМ!$B$33:$B$776,R$47)+'СЕТ СН'!$G$11+СВЦЭМ!$D$10+'СЕТ СН'!$G$6-'СЕТ СН'!$G$23</f>
        <v>808.67569134999997</v>
      </c>
      <c r="S67" s="35">
        <f>SUMIFS(СВЦЭМ!$D$33:$D$776,СВЦЭМ!$A$33:$A$776,$A67,СВЦЭМ!$B$33:$B$776,S$47)+'СЕТ СН'!$G$11+СВЦЭМ!$D$10+'СЕТ СН'!$G$6-'СЕТ СН'!$G$23</f>
        <v>811.23497643999997</v>
      </c>
      <c r="T67" s="35">
        <f>SUMIFS(СВЦЭМ!$D$33:$D$776,СВЦЭМ!$A$33:$A$776,$A67,СВЦЭМ!$B$33:$B$776,T$47)+'СЕТ СН'!$G$11+СВЦЭМ!$D$10+'СЕТ СН'!$G$6-'СЕТ СН'!$G$23</f>
        <v>811.13037557999996</v>
      </c>
      <c r="U67" s="35">
        <f>SUMIFS(СВЦЭМ!$D$33:$D$776,СВЦЭМ!$A$33:$A$776,$A67,СВЦЭМ!$B$33:$B$776,U$47)+'СЕТ СН'!$G$11+СВЦЭМ!$D$10+'СЕТ СН'!$G$6-'СЕТ СН'!$G$23</f>
        <v>810.80647370999998</v>
      </c>
      <c r="V67" s="35">
        <f>SUMIFS(СВЦЭМ!$D$33:$D$776,СВЦЭМ!$A$33:$A$776,$A67,СВЦЭМ!$B$33:$B$776,V$47)+'СЕТ СН'!$G$11+СВЦЭМ!$D$10+'СЕТ СН'!$G$6-'СЕТ СН'!$G$23</f>
        <v>816.26621955999997</v>
      </c>
      <c r="W67" s="35">
        <f>SUMIFS(СВЦЭМ!$D$33:$D$776,СВЦЭМ!$A$33:$A$776,$A67,СВЦЭМ!$B$33:$B$776,W$47)+'СЕТ СН'!$G$11+СВЦЭМ!$D$10+'СЕТ СН'!$G$6-'СЕТ СН'!$G$23</f>
        <v>821.35391689999994</v>
      </c>
      <c r="X67" s="35">
        <f>SUMIFS(СВЦЭМ!$D$33:$D$776,СВЦЭМ!$A$33:$A$776,$A67,СВЦЭМ!$B$33:$B$776,X$47)+'СЕТ СН'!$G$11+СВЦЭМ!$D$10+'СЕТ СН'!$G$6-'СЕТ СН'!$G$23</f>
        <v>830.01559769999994</v>
      </c>
      <c r="Y67" s="35">
        <f>SUMIFS(СВЦЭМ!$D$33:$D$776,СВЦЭМ!$A$33:$A$776,$A67,СВЦЭМ!$B$33:$B$776,Y$47)+'СЕТ СН'!$G$11+СВЦЭМ!$D$10+'СЕТ СН'!$G$6-'СЕТ СН'!$G$23</f>
        <v>894.00396252999997</v>
      </c>
    </row>
    <row r="68" spans="1:26" ht="15.75" x14ac:dyDescent="0.2">
      <c r="A68" s="34">
        <f t="shared" si="1"/>
        <v>43606</v>
      </c>
      <c r="B68" s="35">
        <f>SUMIFS(СВЦЭМ!$D$33:$D$776,СВЦЭМ!$A$33:$A$776,$A68,СВЦЭМ!$B$33:$B$776,B$47)+'СЕТ СН'!$G$11+СВЦЭМ!$D$10+'СЕТ СН'!$G$6-'СЕТ СН'!$G$23</f>
        <v>980.83397826999999</v>
      </c>
      <c r="C68" s="35">
        <f>SUMIFS(СВЦЭМ!$D$33:$D$776,СВЦЭМ!$A$33:$A$776,$A68,СВЦЭМ!$B$33:$B$776,C$47)+'СЕТ СН'!$G$11+СВЦЭМ!$D$10+'СЕТ СН'!$G$6-'СЕТ СН'!$G$23</f>
        <v>1064.2646679899999</v>
      </c>
      <c r="D68" s="35">
        <f>SUMIFS(СВЦЭМ!$D$33:$D$776,СВЦЭМ!$A$33:$A$776,$A68,СВЦЭМ!$B$33:$B$776,D$47)+'СЕТ СН'!$G$11+СВЦЭМ!$D$10+'СЕТ СН'!$G$6-'СЕТ СН'!$G$23</f>
        <v>1144.01291384</v>
      </c>
      <c r="E68" s="35">
        <f>SUMIFS(СВЦЭМ!$D$33:$D$776,СВЦЭМ!$A$33:$A$776,$A68,СВЦЭМ!$B$33:$B$776,E$47)+'СЕТ СН'!$G$11+СВЦЭМ!$D$10+'СЕТ СН'!$G$6-'СЕТ СН'!$G$23</f>
        <v>1155.8868139400001</v>
      </c>
      <c r="F68" s="35">
        <f>SUMIFS(СВЦЭМ!$D$33:$D$776,СВЦЭМ!$A$33:$A$776,$A68,СВЦЭМ!$B$33:$B$776,F$47)+'СЕТ СН'!$G$11+СВЦЭМ!$D$10+'СЕТ СН'!$G$6-'СЕТ СН'!$G$23</f>
        <v>1142.2197405100001</v>
      </c>
      <c r="G68" s="35">
        <f>SUMIFS(СВЦЭМ!$D$33:$D$776,СВЦЭМ!$A$33:$A$776,$A68,СВЦЭМ!$B$33:$B$776,G$47)+'СЕТ СН'!$G$11+СВЦЭМ!$D$10+'СЕТ СН'!$G$6-'СЕТ СН'!$G$23</f>
        <v>1124.1492367999999</v>
      </c>
      <c r="H68" s="35">
        <f>SUMIFS(СВЦЭМ!$D$33:$D$776,СВЦЭМ!$A$33:$A$776,$A68,СВЦЭМ!$B$33:$B$776,H$47)+'СЕТ СН'!$G$11+СВЦЭМ!$D$10+'СЕТ СН'!$G$6-'СЕТ СН'!$G$23</f>
        <v>1043.1807136299999</v>
      </c>
      <c r="I68" s="35">
        <f>SUMIFS(СВЦЭМ!$D$33:$D$776,СВЦЭМ!$A$33:$A$776,$A68,СВЦЭМ!$B$33:$B$776,I$47)+'СЕТ СН'!$G$11+СВЦЭМ!$D$10+'СЕТ СН'!$G$6-'СЕТ СН'!$G$23</f>
        <v>946.64934794999999</v>
      </c>
      <c r="J68" s="35">
        <f>SUMIFS(СВЦЭМ!$D$33:$D$776,СВЦЭМ!$A$33:$A$776,$A68,СВЦЭМ!$B$33:$B$776,J$47)+'СЕТ СН'!$G$11+СВЦЭМ!$D$10+'СЕТ СН'!$G$6-'СЕТ СН'!$G$23</f>
        <v>850.70062588999997</v>
      </c>
      <c r="K68" s="35">
        <f>SUMIFS(СВЦЭМ!$D$33:$D$776,СВЦЭМ!$A$33:$A$776,$A68,СВЦЭМ!$B$33:$B$776,K$47)+'СЕТ СН'!$G$11+СВЦЭМ!$D$10+'СЕТ СН'!$G$6-'СЕТ СН'!$G$23</f>
        <v>808.87294788999998</v>
      </c>
      <c r="L68" s="35">
        <f>SUMIFS(СВЦЭМ!$D$33:$D$776,СВЦЭМ!$A$33:$A$776,$A68,СВЦЭМ!$B$33:$B$776,L$47)+'СЕТ СН'!$G$11+СВЦЭМ!$D$10+'СЕТ СН'!$G$6-'СЕТ СН'!$G$23</f>
        <v>788.95730757000001</v>
      </c>
      <c r="M68" s="35">
        <f>SUMIFS(СВЦЭМ!$D$33:$D$776,СВЦЭМ!$A$33:$A$776,$A68,СВЦЭМ!$B$33:$B$776,M$47)+'СЕТ СН'!$G$11+СВЦЭМ!$D$10+'СЕТ СН'!$G$6-'СЕТ СН'!$G$23</f>
        <v>786.27210742</v>
      </c>
      <c r="N68" s="35">
        <f>SUMIFS(СВЦЭМ!$D$33:$D$776,СВЦЭМ!$A$33:$A$776,$A68,СВЦЭМ!$B$33:$B$776,N$47)+'СЕТ СН'!$G$11+СВЦЭМ!$D$10+'СЕТ СН'!$G$6-'СЕТ СН'!$G$23</f>
        <v>784.13497238000002</v>
      </c>
      <c r="O68" s="35">
        <f>SUMIFS(СВЦЭМ!$D$33:$D$776,СВЦЭМ!$A$33:$A$776,$A68,СВЦЭМ!$B$33:$B$776,O$47)+'СЕТ СН'!$G$11+СВЦЭМ!$D$10+'СЕТ СН'!$G$6-'СЕТ СН'!$G$23</f>
        <v>786.85678127999995</v>
      </c>
      <c r="P68" s="35">
        <f>SUMIFS(СВЦЭМ!$D$33:$D$776,СВЦЭМ!$A$33:$A$776,$A68,СВЦЭМ!$B$33:$B$776,P$47)+'СЕТ СН'!$G$11+СВЦЭМ!$D$10+'СЕТ СН'!$G$6-'СЕТ СН'!$G$23</f>
        <v>795.74955770999998</v>
      </c>
      <c r="Q68" s="35">
        <f>SUMIFS(СВЦЭМ!$D$33:$D$776,СВЦЭМ!$A$33:$A$776,$A68,СВЦЭМ!$B$33:$B$776,Q$47)+'СЕТ СН'!$G$11+СВЦЭМ!$D$10+'СЕТ СН'!$G$6-'СЕТ СН'!$G$23</f>
        <v>799.57921296999996</v>
      </c>
      <c r="R68" s="35">
        <f>SUMIFS(СВЦЭМ!$D$33:$D$776,СВЦЭМ!$A$33:$A$776,$A68,СВЦЭМ!$B$33:$B$776,R$47)+'СЕТ СН'!$G$11+СВЦЭМ!$D$10+'СЕТ СН'!$G$6-'СЕТ СН'!$G$23</f>
        <v>801.27931530000001</v>
      </c>
      <c r="S68" s="35">
        <f>SUMIFS(СВЦЭМ!$D$33:$D$776,СВЦЭМ!$A$33:$A$776,$A68,СВЦЭМ!$B$33:$B$776,S$47)+'СЕТ СН'!$G$11+СВЦЭМ!$D$10+'СЕТ СН'!$G$6-'СЕТ СН'!$G$23</f>
        <v>801.36597453000002</v>
      </c>
      <c r="T68" s="35">
        <f>SUMIFS(СВЦЭМ!$D$33:$D$776,СВЦЭМ!$A$33:$A$776,$A68,СВЦЭМ!$B$33:$B$776,T$47)+'СЕТ СН'!$G$11+СВЦЭМ!$D$10+'СЕТ СН'!$G$6-'СЕТ СН'!$G$23</f>
        <v>794.94004553000002</v>
      </c>
      <c r="U68" s="35">
        <f>SUMIFS(СВЦЭМ!$D$33:$D$776,СВЦЭМ!$A$33:$A$776,$A68,СВЦЭМ!$B$33:$B$776,U$47)+'СЕТ СН'!$G$11+СВЦЭМ!$D$10+'СЕТ СН'!$G$6-'СЕТ СН'!$G$23</f>
        <v>790.78236186000004</v>
      </c>
      <c r="V68" s="35">
        <f>SUMIFS(СВЦЭМ!$D$33:$D$776,СВЦЭМ!$A$33:$A$776,$A68,СВЦЭМ!$B$33:$B$776,V$47)+'СЕТ СН'!$G$11+СВЦЭМ!$D$10+'СЕТ СН'!$G$6-'СЕТ СН'!$G$23</f>
        <v>802.79675572999997</v>
      </c>
      <c r="W68" s="35">
        <f>SUMIFS(СВЦЭМ!$D$33:$D$776,СВЦЭМ!$A$33:$A$776,$A68,СВЦЭМ!$B$33:$B$776,W$47)+'СЕТ СН'!$G$11+СВЦЭМ!$D$10+'СЕТ СН'!$G$6-'СЕТ СН'!$G$23</f>
        <v>810.47108287000003</v>
      </c>
      <c r="X68" s="35">
        <f>SUMIFS(СВЦЭМ!$D$33:$D$776,СВЦЭМ!$A$33:$A$776,$A68,СВЦЭМ!$B$33:$B$776,X$47)+'СЕТ СН'!$G$11+СВЦЭМ!$D$10+'СЕТ СН'!$G$6-'СЕТ СН'!$G$23</f>
        <v>815.47617967999997</v>
      </c>
      <c r="Y68" s="35">
        <f>SUMIFS(СВЦЭМ!$D$33:$D$776,СВЦЭМ!$A$33:$A$776,$A68,СВЦЭМ!$B$33:$B$776,Y$47)+'СЕТ СН'!$G$11+СВЦЭМ!$D$10+'СЕТ СН'!$G$6-'СЕТ СН'!$G$23</f>
        <v>888.37667508000004</v>
      </c>
    </row>
    <row r="69" spans="1:26" ht="15.75" x14ac:dyDescent="0.2">
      <c r="A69" s="34">
        <f t="shared" si="1"/>
        <v>43607</v>
      </c>
      <c r="B69" s="35">
        <f>SUMIFS(СВЦЭМ!$D$33:$D$776,СВЦЭМ!$A$33:$A$776,$A69,СВЦЭМ!$B$33:$B$776,B$47)+'СЕТ СН'!$G$11+СВЦЭМ!$D$10+'СЕТ СН'!$G$6-'СЕТ СН'!$G$23</f>
        <v>979.83694147999995</v>
      </c>
      <c r="C69" s="35">
        <f>SUMIFS(СВЦЭМ!$D$33:$D$776,СВЦЭМ!$A$33:$A$776,$A69,СВЦЭМ!$B$33:$B$776,C$47)+'СЕТ СН'!$G$11+СВЦЭМ!$D$10+'СЕТ СН'!$G$6-'СЕТ СН'!$G$23</f>
        <v>1080.66928945</v>
      </c>
      <c r="D69" s="35">
        <f>SUMIFS(СВЦЭМ!$D$33:$D$776,СВЦЭМ!$A$33:$A$776,$A69,СВЦЭМ!$B$33:$B$776,D$47)+'СЕТ СН'!$G$11+СВЦЭМ!$D$10+'СЕТ СН'!$G$6-'СЕТ СН'!$G$23</f>
        <v>1133.17906627</v>
      </c>
      <c r="E69" s="35">
        <f>SUMIFS(СВЦЭМ!$D$33:$D$776,СВЦЭМ!$A$33:$A$776,$A69,СВЦЭМ!$B$33:$B$776,E$47)+'СЕТ СН'!$G$11+СВЦЭМ!$D$10+'СЕТ СН'!$G$6-'СЕТ СН'!$G$23</f>
        <v>1133.1268419099999</v>
      </c>
      <c r="F69" s="35">
        <f>SUMIFS(СВЦЭМ!$D$33:$D$776,СВЦЭМ!$A$33:$A$776,$A69,СВЦЭМ!$B$33:$B$776,F$47)+'СЕТ СН'!$G$11+СВЦЭМ!$D$10+'СЕТ СН'!$G$6-'СЕТ СН'!$G$23</f>
        <v>1127.2469099800001</v>
      </c>
      <c r="G69" s="35">
        <f>SUMIFS(СВЦЭМ!$D$33:$D$776,СВЦЭМ!$A$33:$A$776,$A69,СВЦЭМ!$B$33:$B$776,G$47)+'СЕТ СН'!$G$11+СВЦЭМ!$D$10+'СЕТ СН'!$G$6-'СЕТ СН'!$G$23</f>
        <v>1122.6771975000001</v>
      </c>
      <c r="H69" s="35">
        <f>SUMIFS(СВЦЭМ!$D$33:$D$776,СВЦЭМ!$A$33:$A$776,$A69,СВЦЭМ!$B$33:$B$776,H$47)+'СЕТ СН'!$G$11+СВЦЭМ!$D$10+'СЕТ СН'!$G$6-'СЕТ СН'!$G$23</f>
        <v>1028.8272716699998</v>
      </c>
      <c r="I69" s="35">
        <f>SUMIFS(СВЦЭМ!$D$33:$D$776,СВЦЭМ!$A$33:$A$776,$A69,СВЦЭМ!$B$33:$B$776,I$47)+'СЕТ СН'!$G$11+СВЦЭМ!$D$10+'СЕТ СН'!$G$6-'СЕТ СН'!$G$23</f>
        <v>938.68472382999994</v>
      </c>
      <c r="J69" s="35">
        <f>SUMIFS(СВЦЭМ!$D$33:$D$776,СВЦЭМ!$A$33:$A$776,$A69,СВЦЭМ!$B$33:$B$776,J$47)+'СЕТ СН'!$G$11+СВЦЭМ!$D$10+'СЕТ СН'!$G$6-'СЕТ СН'!$G$23</f>
        <v>859.26445110999998</v>
      </c>
      <c r="K69" s="35">
        <f>SUMIFS(СВЦЭМ!$D$33:$D$776,СВЦЭМ!$A$33:$A$776,$A69,СВЦЭМ!$B$33:$B$776,K$47)+'СЕТ СН'!$G$11+СВЦЭМ!$D$10+'СЕТ СН'!$G$6-'СЕТ СН'!$G$23</f>
        <v>816.80921913999998</v>
      </c>
      <c r="L69" s="35">
        <f>SUMIFS(СВЦЭМ!$D$33:$D$776,СВЦЭМ!$A$33:$A$776,$A69,СВЦЭМ!$B$33:$B$776,L$47)+'СЕТ СН'!$G$11+СВЦЭМ!$D$10+'СЕТ СН'!$G$6-'СЕТ СН'!$G$23</f>
        <v>797.42799309999998</v>
      </c>
      <c r="M69" s="35">
        <f>SUMIFS(СВЦЭМ!$D$33:$D$776,СВЦЭМ!$A$33:$A$776,$A69,СВЦЭМ!$B$33:$B$776,M$47)+'СЕТ СН'!$G$11+СВЦЭМ!$D$10+'СЕТ СН'!$G$6-'СЕТ СН'!$G$23</f>
        <v>790.69722639999998</v>
      </c>
      <c r="N69" s="35">
        <f>SUMIFS(СВЦЭМ!$D$33:$D$776,СВЦЭМ!$A$33:$A$776,$A69,СВЦЭМ!$B$33:$B$776,N$47)+'СЕТ СН'!$G$11+СВЦЭМ!$D$10+'СЕТ СН'!$G$6-'СЕТ СН'!$G$23</f>
        <v>790.33395942000004</v>
      </c>
      <c r="O69" s="35">
        <f>SUMIFS(СВЦЭМ!$D$33:$D$776,СВЦЭМ!$A$33:$A$776,$A69,СВЦЭМ!$B$33:$B$776,O$47)+'СЕТ СН'!$G$11+СВЦЭМ!$D$10+'СЕТ СН'!$G$6-'СЕТ СН'!$G$23</f>
        <v>787.02090895000003</v>
      </c>
      <c r="P69" s="35">
        <f>SUMIFS(СВЦЭМ!$D$33:$D$776,СВЦЭМ!$A$33:$A$776,$A69,СВЦЭМ!$B$33:$B$776,P$47)+'СЕТ СН'!$G$11+СВЦЭМ!$D$10+'СЕТ СН'!$G$6-'СЕТ СН'!$G$23</f>
        <v>791.07884904000002</v>
      </c>
      <c r="Q69" s="35">
        <f>SUMIFS(СВЦЭМ!$D$33:$D$776,СВЦЭМ!$A$33:$A$776,$A69,СВЦЭМ!$B$33:$B$776,Q$47)+'СЕТ СН'!$G$11+СВЦЭМ!$D$10+'СЕТ СН'!$G$6-'СЕТ СН'!$G$23</f>
        <v>789.83314078000001</v>
      </c>
      <c r="R69" s="35">
        <f>SUMIFS(СВЦЭМ!$D$33:$D$776,СВЦЭМ!$A$33:$A$776,$A69,СВЦЭМ!$B$33:$B$776,R$47)+'СЕТ СН'!$G$11+СВЦЭМ!$D$10+'СЕТ СН'!$G$6-'СЕТ СН'!$G$23</f>
        <v>788.96657189999996</v>
      </c>
      <c r="S69" s="35">
        <f>SUMIFS(СВЦЭМ!$D$33:$D$776,СВЦЭМ!$A$33:$A$776,$A69,СВЦЭМ!$B$33:$B$776,S$47)+'СЕТ СН'!$G$11+СВЦЭМ!$D$10+'СЕТ СН'!$G$6-'СЕТ СН'!$G$23</f>
        <v>789.53535973999999</v>
      </c>
      <c r="T69" s="35">
        <f>SUMIFS(СВЦЭМ!$D$33:$D$776,СВЦЭМ!$A$33:$A$776,$A69,СВЦЭМ!$B$33:$B$776,T$47)+'СЕТ СН'!$G$11+СВЦЭМ!$D$10+'СЕТ СН'!$G$6-'СЕТ СН'!$G$23</f>
        <v>791.32680349999998</v>
      </c>
      <c r="U69" s="35">
        <f>SUMIFS(СВЦЭМ!$D$33:$D$776,СВЦЭМ!$A$33:$A$776,$A69,СВЦЭМ!$B$33:$B$776,U$47)+'СЕТ СН'!$G$11+СВЦЭМ!$D$10+'СЕТ СН'!$G$6-'СЕТ СН'!$G$23</f>
        <v>792.42822477999994</v>
      </c>
      <c r="V69" s="35">
        <f>SUMIFS(СВЦЭМ!$D$33:$D$776,СВЦЭМ!$A$33:$A$776,$A69,СВЦЭМ!$B$33:$B$776,V$47)+'СЕТ СН'!$G$11+СВЦЭМ!$D$10+'СЕТ СН'!$G$6-'СЕТ СН'!$G$23</f>
        <v>802.84033665000004</v>
      </c>
      <c r="W69" s="35">
        <f>SUMIFS(СВЦЭМ!$D$33:$D$776,СВЦЭМ!$A$33:$A$776,$A69,СВЦЭМ!$B$33:$B$776,W$47)+'СЕТ СН'!$G$11+СВЦЭМ!$D$10+'СЕТ СН'!$G$6-'СЕТ СН'!$G$23</f>
        <v>808.15897286999996</v>
      </c>
      <c r="X69" s="35">
        <f>SUMIFS(СВЦЭМ!$D$33:$D$776,СВЦЭМ!$A$33:$A$776,$A69,СВЦЭМ!$B$33:$B$776,X$47)+'СЕТ СН'!$G$11+СВЦЭМ!$D$10+'СЕТ СН'!$G$6-'СЕТ СН'!$G$23</f>
        <v>813.59617193999998</v>
      </c>
      <c r="Y69" s="35">
        <f>SUMIFS(СВЦЭМ!$D$33:$D$776,СВЦЭМ!$A$33:$A$776,$A69,СВЦЭМ!$B$33:$B$776,Y$47)+'СЕТ СН'!$G$11+СВЦЭМ!$D$10+'СЕТ СН'!$G$6-'СЕТ СН'!$G$23</f>
        <v>870.79679219000002</v>
      </c>
    </row>
    <row r="70" spans="1:26" ht="15.75" x14ac:dyDescent="0.2">
      <c r="A70" s="34">
        <f t="shared" si="1"/>
        <v>43608</v>
      </c>
      <c r="B70" s="35">
        <f>SUMIFS(СВЦЭМ!$D$33:$D$776,СВЦЭМ!$A$33:$A$776,$A70,СВЦЭМ!$B$33:$B$776,B$47)+'СЕТ СН'!$G$11+СВЦЭМ!$D$10+'СЕТ СН'!$G$6-'СЕТ СН'!$G$23</f>
        <v>987.20782869999994</v>
      </c>
      <c r="C70" s="35">
        <f>SUMIFS(СВЦЭМ!$D$33:$D$776,СВЦЭМ!$A$33:$A$776,$A70,СВЦЭМ!$B$33:$B$776,C$47)+'СЕТ СН'!$G$11+СВЦЭМ!$D$10+'СЕТ СН'!$G$6-'СЕТ СН'!$G$23</f>
        <v>1076.5875976100001</v>
      </c>
      <c r="D70" s="35">
        <f>SUMIFS(СВЦЭМ!$D$33:$D$776,СВЦЭМ!$A$33:$A$776,$A70,СВЦЭМ!$B$33:$B$776,D$47)+'СЕТ СН'!$G$11+СВЦЭМ!$D$10+'СЕТ СН'!$G$6-'СЕТ СН'!$G$23</f>
        <v>1132.36958261</v>
      </c>
      <c r="E70" s="35">
        <f>SUMIFS(СВЦЭМ!$D$33:$D$776,СВЦЭМ!$A$33:$A$776,$A70,СВЦЭМ!$B$33:$B$776,E$47)+'СЕТ СН'!$G$11+СВЦЭМ!$D$10+'СЕТ СН'!$G$6-'СЕТ СН'!$G$23</f>
        <v>1139.41952281</v>
      </c>
      <c r="F70" s="35">
        <f>SUMIFS(СВЦЭМ!$D$33:$D$776,СВЦЭМ!$A$33:$A$776,$A70,СВЦЭМ!$B$33:$B$776,F$47)+'СЕТ СН'!$G$11+СВЦЭМ!$D$10+'СЕТ СН'!$G$6-'СЕТ СН'!$G$23</f>
        <v>1125.6205580599999</v>
      </c>
      <c r="G70" s="35">
        <f>SUMIFS(СВЦЭМ!$D$33:$D$776,СВЦЭМ!$A$33:$A$776,$A70,СВЦЭМ!$B$33:$B$776,G$47)+'СЕТ СН'!$G$11+СВЦЭМ!$D$10+'СЕТ СН'!$G$6-'СЕТ СН'!$G$23</f>
        <v>1128.51180729</v>
      </c>
      <c r="H70" s="35">
        <f>SUMIFS(СВЦЭМ!$D$33:$D$776,СВЦЭМ!$A$33:$A$776,$A70,СВЦЭМ!$B$33:$B$776,H$47)+'СЕТ СН'!$G$11+СВЦЭМ!$D$10+'СЕТ СН'!$G$6-'СЕТ СН'!$G$23</f>
        <v>1041.5450846399999</v>
      </c>
      <c r="I70" s="35">
        <f>SUMIFS(СВЦЭМ!$D$33:$D$776,СВЦЭМ!$A$33:$A$776,$A70,СВЦЭМ!$B$33:$B$776,I$47)+'СЕТ СН'!$G$11+СВЦЭМ!$D$10+'СЕТ СН'!$G$6-'СЕТ СН'!$G$23</f>
        <v>930.11765564999996</v>
      </c>
      <c r="J70" s="35">
        <f>SUMIFS(СВЦЭМ!$D$33:$D$776,СВЦЭМ!$A$33:$A$776,$A70,СВЦЭМ!$B$33:$B$776,J$47)+'СЕТ СН'!$G$11+СВЦЭМ!$D$10+'СЕТ СН'!$G$6-'СЕТ СН'!$G$23</f>
        <v>851.22162638999998</v>
      </c>
      <c r="K70" s="35">
        <f>SUMIFS(СВЦЭМ!$D$33:$D$776,СВЦЭМ!$A$33:$A$776,$A70,СВЦЭМ!$B$33:$B$776,K$47)+'СЕТ СН'!$G$11+СВЦЭМ!$D$10+'СЕТ СН'!$G$6-'СЕТ СН'!$G$23</f>
        <v>808.48566192999999</v>
      </c>
      <c r="L70" s="35">
        <f>SUMIFS(СВЦЭМ!$D$33:$D$776,СВЦЭМ!$A$33:$A$776,$A70,СВЦЭМ!$B$33:$B$776,L$47)+'СЕТ СН'!$G$11+СВЦЭМ!$D$10+'СЕТ СН'!$G$6-'СЕТ СН'!$G$23</f>
        <v>787.83104201000003</v>
      </c>
      <c r="M70" s="35">
        <f>SUMIFS(СВЦЭМ!$D$33:$D$776,СВЦЭМ!$A$33:$A$776,$A70,СВЦЭМ!$B$33:$B$776,M$47)+'СЕТ СН'!$G$11+СВЦЭМ!$D$10+'СЕТ СН'!$G$6-'СЕТ СН'!$G$23</f>
        <v>779.86035914000001</v>
      </c>
      <c r="N70" s="35">
        <f>SUMIFS(СВЦЭМ!$D$33:$D$776,СВЦЭМ!$A$33:$A$776,$A70,СВЦЭМ!$B$33:$B$776,N$47)+'СЕТ СН'!$G$11+СВЦЭМ!$D$10+'СЕТ СН'!$G$6-'СЕТ СН'!$G$23</f>
        <v>775.86570832999996</v>
      </c>
      <c r="O70" s="35">
        <f>SUMIFS(СВЦЭМ!$D$33:$D$776,СВЦЭМ!$A$33:$A$776,$A70,СВЦЭМ!$B$33:$B$776,O$47)+'СЕТ СН'!$G$11+СВЦЭМ!$D$10+'СЕТ СН'!$G$6-'СЕТ СН'!$G$23</f>
        <v>767.13394138000001</v>
      </c>
      <c r="P70" s="35">
        <f>SUMIFS(СВЦЭМ!$D$33:$D$776,СВЦЭМ!$A$33:$A$776,$A70,СВЦЭМ!$B$33:$B$776,P$47)+'СЕТ СН'!$G$11+СВЦЭМ!$D$10+'СЕТ СН'!$G$6-'СЕТ СН'!$G$23</f>
        <v>775.28588543000001</v>
      </c>
      <c r="Q70" s="35">
        <f>SUMIFS(СВЦЭМ!$D$33:$D$776,СВЦЭМ!$A$33:$A$776,$A70,СВЦЭМ!$B$33:$B$776,Q$47)+'СЕТ СН'!$G$11+СВЦЭМ!$D$10+'СЕТ СН'!$G$6-'СЕТ СН'!$G$23</f>
        <v>780.76267833999998</v>
      </c>
      <c r="R70" s="35">
        <f>SUMIFS(СВЦЭМ!$D$33:$D$776,СВЦЭМ!$A$33:$A$776,$A70,СВЦЭМ!$B$33:$B$776,R$47)+'СЕТ СН'!$G$11+СВЦЭМ!$D$10+'СЕТ СН'!$G$6-'СЕТ СН'!$G$23</f>
        <v>779.65087385999993</v>
      </c>
      <c r="S70" s="35">
        <f>SUMIFS(СВЦЭМ!$D$33:$D$776,СВЦЭМ!$A$33:$A$776,$A70,СВЦЭМ!$B$33:$B$776,S$47)+'СЕТ СН'!$G$11+СВЦЭМ!$D$10+'СЕТ СН'!$G$6-'СЕТ СН'!$G$23</f>
        <v>775.97602669000003</v>
      </c>
      <c r="T70" s="35">
        <f>SUMIFS(СВЦЭМ!$D$33:$D$776,СВЦЭМ!$A$33:$A$776,$A70,СВЦЭМ!$B$33:$B$776,T$47)+'СЕТ СН'!$G$11+СВЦЭМ!$D$10+'СЕТ СН'!$G$6-'СЕТ СН'!$G$23</f>
        <v>779.92782866999994</v>
      </c>
      <c r="U70" s="35">
        <f>SUMIFS(СВЦЭМ!$D$33:$D$776,СВЦЭМ!$A$33:$A$776,$A70,СВЦЭМ!$B$33:$B$776,U$47)+'СЕТ СН'!$G$11+СВЦЭМ!$D$10+'СЕТ СН'!$G$6-'СЕТ СН'!$G$23</f>
        <v>778.98013949999995</v>
      </c>
      <c r="V70" s="35">
        <f>SUMIFS(СВЦЭМ!$D$33:$D$776,СВЦЭМ!$A$33:$A$776,$A70,СВЦЭМ!$B$33:$B$776,V$47)+'СЕТ СН'!$G$11+СВЦЭМ!$D$10+'СЕТ СН'!$G$6-'СЕТ СН'!$G$23</f>
        <v>785.36085573000003</v>
      </c>
      <c r="W70" s="35">
        <f>SUMIFS(СВЦЭМ!$D$33:$D$776,СВЦЭМ!$A$33:$A$776,$A70,СВЦЭМ!$B$33:$B$776,W$47)+'СЕТ СН'!$G$11+СВЦЭМ!$D$10+'СЕТ СН'!$G$6-'СЕТ СН'!$G$23</f>
        <v>789.74851675000002</v>
      </c>
      <c r="X70" s="35">
        <f>SUMIFS(СВЦЭМ!$D$33:$D$776,СВЦЭМ!$A$33:$A$776,$A70,СВЦЭМ!$B$33:$B$776,X$47)+'СЕТ СН'!$G$11+СВЦЭМ!$D$10+'СЕТ СН'!$G$6-'СЕТ СН'!$G$23</f>
        <v>802.22835706000001</v>
      </c>
      <c r="Y70" s="35">
        <f>SUMIFS(СВЦЭМ!$D$33:$D$776,СВЦЭМ!$A$33:$A$776,$A70,СВЦЭМ!$B$33:$B$776,Y$47)+'СЕТ СН'!$G$11+СВЦЭМ!$D$10+'СЕТ СН'!$G$6-'СЕТ СН'!$G$23</f>
        <v>844.82197529999996</v>
      </c>
    </row>
    <row r="71" spans="1:26" ht="15.75" x14ac:dyDescent="0.2">
      <c r="A71" s="34">
        <f t="shared" si="1"/>
        <v>43609</v>
      </c>
      <c r="B71" s="35">
        <f>SUMIFS(СВЦЭМ!$D$33:$D$776,СВЦЭМ!$A$33:$A$776,$A71,СВЦЭМ!$B$33:$B$776,B$47)+'СЕТ СН'!$G$11+СВЦЭМ!$D$10+'СЕТ СН'!$G$6-'СЕТ СН'!$G$23</f>
        <v>961.19611066000004</v>
      </c>
      <c r="C71" s="35">
        <f>SUMIFS(СВЦЭМ!$D$33:$D$776,СВЦЭМ!$A$33:$A$776,$A71,СВЦЭМ!$B$33:$B$776,C$47)+'СЕТ СН'!$G$11+СВЦЭМ!$D$10+'СЕТ СН'!$G$6-'СЕТ СН'!$G$23</f>
        <v>1054.4557178999999</v>
      </c>
      <c r="D71" s="35">
        <f>SUMIFS(СВЦЭМ!$D$33:$D$776,СВЦЭМ!$A$33:$A$776,$A71,СВЦЭМ!$B$33:$B$776,D$47)+'СЕТ СН'!$G$11+СВЦЭМ!$D$10+'СЕТ СН'!$G$6-'СЕТ СН'!$G$23</f>
        <v>1156.7477416199999</v>
      </c>
      <c r="E71" s="35">
        <f>SUMIFS(СВЦЭМ!$D$33:$D$776,СВЦЭМ!$A$33:$A$776,$A71,СВЦЭМ!$B$33:$B$776,E$47)+'СЕТ СН'!$G$11+СВЦЭМ!$D$10+'СЕТ СН'!$G$6-'СЕТ СН'!$G$23</f>
        <v>1175.2036853</v>
      </c>
      <c r="F71" s="35">
        <f>SUMIFS(СВЦЭМ!$D$33:$D$776,СВЦЭМ!$A$33:$A$776,$A71,СВЦЭМ!$B$33:$B$776,F$47)+'СЕТ СН'!$G$11+СВЦЭМ!$D$10+'СЕТ СН'!$G$6-'СЕТ СН'!$G$23</f>
        <v>1173.8036611799998</v>
      </c>
      <c r="G71" s="35">
        <f>SUMIFS(СВЦЭМ!$D$33:$D$776,СВЦЭМ!$A$33:$A$776,$A71,СВЦЭМ!$B$33:$B$776,G$47)+'СЕТ СН'!$G$11+СВЦЭМ!$D$10+'СЕТ СН'!$G$6-'СЕТ СН'!$G$23</f>
        <v>1157.7281504</v>
      </c>
      <c r="H71" s="35">
        <f>SUMIFS(СВЦЭМ!$D$33:$D$776,СВЦЭМ!$A$33:$A$776,$A71,СВЦЭМ!$B$33:$B$776,H$47)+'СЕТ СН'!$G$11+СВЦЭМ!$D$10+'СЕТ СН'!$G$6-'СЕТ СН'!$G$23</f>
        <v>1034.6026188400001</v>
      </c>
      <c r="I71" s="35">
        <f>SUMIFS(СВЦЭМ!$D$33:$D$776,СВЦЭМ!$A$33:$A$776,$A71,СВЦЭМ!$B$33:$B$776,I$47)+'СЕТ СН'!$G$11+СВЦЭМ!$D$10+'СЕТ СН'!$G$6-'СЕТ СН'!$G$23</f>
        <v>929.73580599000002</v>
      </c>
      <c r="J71" s="35">
        <f>SUMIFS(СВЦЭМ!$D$33:$D$776,СВЦЭМ!$A$33:$A$776,$A71,СВЦЭМ!$B$33:$B$776,J$47)+'СЕТ СН'!$G$11+СВЦЭМ!$D$10+'СЕТ СН'!$G$6-'СЕТ СН'!$G$23</f>
        <v>865.81864421</v>
      </c>
      <c r="K71" s="35">
        <f>SUMIFS(СВЦЭМ!$D$33:$D$776,СВЦЭМ!$A$33:$A$776,$A71,СВЦЭМ!$B$33:$B$776,K$47)+'СЕТ СН'!$G$11+СВЦЭМ!$D$10+'СЕТ СН'!$G$6-'СЕТ СН'!$G$23</f>
        <v>821.72860233999995</v>
      </c>
      <c r="L71" s="35">
        <f>SUMIFS(СВЦЭМ!$D$33:$D$776,СВЦЭМ!$A$33:$A$776,$A71,СВЦЭМ!$B$33:$B$776,L$47)+'СЕТ СН'!$G$11+СВЦЭМ!$D$10+'СЕТ СН'!$G$6-'СЕТ СН'!$G$23</f>
        <v>795.60424251999996</v>
      </c>
      <c r="M71" s="35">
        <f>SUMIFS(СВЦЭМ!$D$33:$D$776,СВЦЭМ!$A$33:$A$776,$A71,СВЦЭМ!$B$33:$B$776,M$47)+'СЕТ СН'!$G$11+СВЦЭМ!$D$10+'СЕТ СН'!$G$6-'СЕТ СН'!$G$23</f>
        <v>787.05793041000004</v>
      </c>
      <c r="N71" s="35">
        <f>SUMIFS(СВЦЭМ!$D$33:$D$776,СВЦЭМ!$A$33:$A$776,$A71,СВЦЭМ!$B$33:$B$776,N$47)+'СЕТ СН'!$G$11+СВЦЭМ!$D$10+'СЕТ СН'!$G$6-'СЕТ СН'!$G$23</f>
        <v>785.00023450000003</v>
      </c>
      <c r="O71" s="35">
        <f>SUMIFS(СВЦЭМ!$D$33:$D$776,СВЦЭМ!$A$33:$A$776,$A71,СВЦЭМ!$B$33:$B$776,O$47)+'СЕТ СН'!$G$11+СВЦЭМ!$D$10+'СЕТ СН'!$G$6-'СЕТ СН'!$G$23</f>
        <v>777.92148782000004</v>
      </c>
      <c r="P71" s="35">
        <f>SUMIFS(СВЦЭМ!$D$33:$D$776,СВЦЭМ!$A$33:$A$776,$A71,СВЦЭМ!$B$33:$B$776,P$47)+'СЕТ СН'!$G$11+СВЦЭМ!$D$10+'СЕТ СН'!$G$6-'СЕТ СН'!$G$23</f>
        <v>776.85473343000001</v>
      </c>
      <c r="Q71" s="35">
        <f>SUMIFS(СВЦЭМ!$D$33:$D$776,СВЦЭМ!$A$33:$A$776,$A71,СВЦЭМ!$B$33:$B$776,Q$47)+'СЕТ СН'!$G$11+СВЦЭМ!$D$10+'СЕТ СН'!$G$6-'СЕТ СН'!$G$23</f>
        <v>773.55369138000003</v>
      </c>
      <c r="R71" s="35">
        <f>SUMIFS(СВЦЭМ!$D$33:$D$776,СВЦЭМ!$A$33:$A$776,$A71,СВЦЭМ!$B$33:$B$776,R$47)+'СЕТ СН'!$G$11+СВЦЭМ!$D$10+'СЕТ СН'!$G$6-'СЕТ СН'!$G$23</f>
        <v>773.65143788</v>
      </c>
      <c r="S71" s="35">
        <f>SUMIFS(СВЦЭМ!$D$33:$D$776,СВЦЭМ!$A$33:$A$776,$A71,СВЦЭМ!$B$33:$B$776,S$47)+'СЕТ СН'!$G$11+СВЦЭМ!$D$10+'СЕТ СН'!$G$6-'СЕТ СН'!$G$23</f>
        <v>777.56290617000002</v>
      </c>
      <c r="T71" s="35">
        <f>SUMIFS(СВЦЭМ!$D$33:$D$776,СВЦЭМ!$A$33:$A$776,$A71,СВЦЭМ!$B$33:$B$776,T$47)+'СЕТ СН'!$G$11+СВЦЭМ!$D$10+'СЕТ СН'!$G$6-'СЕТ СН'!$G$23</f>
        <v>785.02648210999996</v>
      </c>
      <c r="U71" s="35">
        <f>SUMIFS(СВЦЭМ!$D$33:$D$776,СВЦЭМ!$A$33:$A$776,$A71,СВЦЭМ!$B$33:$B$776,U$47)+'СЕТ СН'!$G$11+СВЦЭМ!$D$10+'СЕТ СН'!$G$6-'СЕТ СН'!$G$23</f>
        <v>781.33637272999999</v>
      </c>
      <c r="V71" s="35">
        <f>SUMIFS(СВЦЭМ!$D$33:$D$776,СВЦЭМ!$A$33:$A$776,$A71,СВЦЭМ!$B$33:$B$776,V$47)+'СЕТ СН'!$G$11+СВЦЭМ!$D$10+'СЕТ СН'!$G$6-'СЕТ СН'!$G$23</f>
        <v>786.97129574999997</v>
      </c>
      <c r="W71" s="35">
        <f>SUMIFS(СВЦЭМ!$D$33:$D$776,СВЦЭМ!$A$33:$A$776,$A71,СВЦЭМ!$B$33:$B$776,W$47)+'СЕТ СН'!$G$11+СВЦЭМ!$D$10+'СЕТ СН'!$G$6-'СЕТ СН'!$G$23</f>
        <v>798.11856151999996</v>
      </c>
      <c r="X71" s="35">
        <f>SUMIFS(СВЦЭМ!$D$33:$D$776,СВЦЭМ!$A$33:$A$776,$A71,СВЦЭМ!$B$33:$B$776,X$47)+'СЕТ СН'!$G$11+СВЦЭМ!$D$10+'СЕТ СН'!$G$6-'СЕТ СН'!$G$23</f>
        <v>804.38180596999996</v>
      </c>
      <c r="Y71" s="35">
        <f>SUMIFS(СВЦЭМ!$D$33:$D$776,СВЦЭМ!$A$33:$A$776,$A71,СВЦЭМ!$B$33:$B$776,Y$47)+'СЕТ СН'!$G$11+СВЦЭМ!$D$10+'СЕТ СН'!$G$6-'СЕТ СН'!$G$23</f>
        <v>841.12281132999999</v>
      </c>
    </row>
    <row r="72" spans="1:26" ht="15.75" x14ac:dyDescent="0.2">
      <c r="A72" s="34">
        <f t="shared" si="1"/>
        <v>43610</v>
      </c>
      <c r="B72" s="35">
        <f>SUMIFS(СВЦЭМ!$D$33:$D$776,СВЦЭМ!$A$33:$A$776,$A72,СВЦЭМ!$B$33:$B$776,B$47)+'СЕТ СН'!$G$11+СВЦЭМ!$D$10+'СЕТ СН'!$G$6-'СЕТ СН'!$G$23</f>
        <v>927.47593911000001</v>
      </c>
      <c r="C72" s="35">
        <f>SUMIFS(СВЦЭМ!$D$33:$D$776,СВЦЭМ!$A$33:$A$776,$A72,СВЦЭМ!$B$33:$B$776,C$47)+'СЕТ СН'!$G$11+СВЦЭМ!$D$10+'СЕТ СН'!$G$6-'СЕТ СН'!$G$23</f>
        <v>984.59140379999997</v>
      </c>
      <c r="D72" s="35">
        <f>SUMIFS(СВЦЭМ!$D$33:$D$776,СВЦЭМ!$A$33:$A$776,$A72,СВЦЭМ!$B$33:$B$776,D$47)+'СЕТ СН'!$G$11+СВЦЭМ!$D$10+'СЕТ СН'!$G$6-'СЕТ СН'!$G$23</f>
        <v>1059.52476634</v>
      </c>
      <c r="E72" s="35">
        <f>SUMIFS(СВЦЭМ!$D$33:$D$776,СВЦЭМ!$A$33:$A$776,$A72,СВЦЭМ!$B$33:$B$776,E$47)+'СЕТ СН'!$G$11+СВЦЭМ!$D$10+'СЕТ СН'!$G$6-'СЕТ СН'!$G$23</f>
        <v>1082.7627690700001</v>
      </c>
      <c r="F72" s="35">
        <f>SUMIFS(СВЦЭМ!$D$33:$D$776,СВЦЭМ!$A$33:$A$776,$A72,СВЦЭМ!$B$33:$B$776,F$47)+'СЕТ СН'!$G$11+СВЦЭМ!$D$10+'СЕТ СН'!$G$6-'СЕТ СН'!$G$23</f>
        <v>1084.7919309399999</v>
      </c>
      <c r="G72" s="35">
        <f>SUMIFS(СВЦЭМ!$D$33:$D$776,СВЦЭМ!$A$33:$A$776,$A72,СВЦЭМ!$B$33:$B$776,G$47)+'СЕТ СН'!$G$11+СВЦЭМ!$D$10+'СЕТ СН'!$G$6-'СЕТ СН'!$G$23</f>
        <v>1092.59466673</v>
      </c>
      <c r="H72" s="35">
        <f>SUMIFS(СВЦЭМ!$D$33:$D$776,СВЦЭМ!$A$33:$A$776,$A72,СВЦЭМ!$B$33:$B$776,H$47)+'СЕТ СН'!$G$11+СВЦЭМ!$D$10+'СЕТ СН'!$G$6-'СЕТ СН'!$G$23</f>
        <v>1005.08693292</v>
      </c>
      <c r="I72" s="35">
        <f>SUMIFS(СВЦЭМ!$D$33:$D$776,СВЦЭМ!$A$33:$A$776,$A72,СВЦЭМ!$B$33:$B$776,I$47)+'СЕТ СН'!$G$11+СВЦЭМ!$D$10+'СЕТ СН'!$G$6-'СЕТ СН'!$G$23</f>
        <v>920.01271039999995</v>
      </c>
      <c r="J72" s="35">
        <f>SUMIFS(СВЦЭМ!$D$33:$D$776,СВЦЭМ!$A$33:$A$776,$A72,СВЦЭМ!$B$33:$B$776,J$47)+'СЕТ СН'!$G$11+СВЦЭМ!$D$10+'СЕТ СН'!$G$6-'СЕТ СН'!$G$23</f>
        <v>853.09156831999996</v>
      </c>
      <c r="K72" s="35">
        <f>SUMIFS(СВЦЭМ!$D$33:$D$776,СВЦЭМ!$A$33:$A$776,$A72,СВЦЭМ!$B$33:$B$776,K$47)+'СЕТ СН'!$G$11+СВЦЭМ!$D$10+'СЕТ СН'!$G$6-'СЕТ СН'!$G$23</f>
        <v>805.14845121999997</v>
      </c>
      <c r="L72" s="35">
        <f>SUMIFS(СВЦЭМ!$D$33:$D$776,СВЦЭМ!$A$33:$A$776,$A72,СВЦЭМ!$B$33:$B$776,L$47)+'СЕТ СН'!$G$11+СВЦЭМ!$D$10+'СЕТ СН'!$G$6-'СЕТ СН'!$G$23</f>
        <v>792.11951998999996</v>
      </c>
      <c r="M72" s="35">
        <f>SUMIFS(СВЦЭМ!$D$33:$D$776,СВЦЭМ!$A$33:$A$776,$A72,СВЦЭМ!$B$33:$B$776,M$47)+'СЕТ СН'!$G$11+СВЦЭМ!$D$10+'СЕТ СН'!$G$6-'СЕТ СН'!$G$23</f>
        <v>778.38687712000001</v>
      </c>
      <c r="N72" s="35">
        <f>SUMIFS(СВЦЭМ!$D$33:$D$776,СВЦЭМ!$A$33:$A$776,$A72,СВЦЭМ!$B$33:$B$776,N$47)+'СЕТ СН'!$G$11+СВЦЭМ!$D$10+'СЕТ СН'!$G$6-'СЕТ СН'!$G$23</f>
        <v>777.83626079999999</v>
      </c>
      <c r="O72" s="35">
        <f>SUMIFS(СВЦЭМ!$D$33:$D$776,СВЦЭМ!$A$33:$A$776,$A72,СВЦЭМ!$B$33:$B$776,O$47)+'СЕТ СН'!$G$11+СВЦЭМ!$D$10+'СЕТ СН'!$G$6-'СЕТ СН'!$G$23</f>
        <v>771.77056158999994</v>
      </c>
      <c r="P72" s="35">
        <f>SUMIFS(СВЦЭМ!$D$33:$D$776,СВЦЭМ!$A$33:$A$776,$A72,СВЦЭМ!$B$33:$B$776,P$47)+'СЕТ СН'!$G$11+СВЦЭМ!$D$10+'СЕТ СН'!$G$6-'СЕТ СН'!$G$23</f>
        <v>770.47926036000001</v>
      </c>
      <c r="Q72" s="35">
        <f>SUMIFS(СВЦЭМ!$D$33:$D$776,СВЦЭМ!$A$33:$A$776,$A72,СВЦЭМ!$B$33:$B$776,Q$47)+'СЕТ СН'!$G$11+СВЦЭМ!$D$10+'СЕТ СН'!$G$6-'СЕТ СН'!$G$23</f>
        <v>768.50512246999995</v>
      </c>
      <c r="R72" s="35">
        <f>SUMIFS(СВЦЭМ!$D$33:$D$776,СВЦЭМ!$A$33:$A$776,$A72,СВЦЭМ!$B$33:$B$776,R$47)+'СЕТ СН'!$G$11+СВЦЭМ!$D$10+'СЕТ СН'!$G$6-'СЕТ СН'!$G$23</f>
        <v>763.48923324999998</v>
      </c>
      <c r="S72" s="35">
        <f>SUMIFS(СВЦЭМ!$D$33:$D$776,СВЦЭМ!$A$33:$A$776,$A72,СВЦЭМ!$B$33:$B$776,S$47)+'СЕТ СН'!$G$11+СВЦЭМ!$D$10+'СЕТ СН'!$G$6-'СЕТ СН'!$G$23</f>
        <v>748.50877853999998</v>
      </c>
      <c r="T72" s="35">
        <f>SUMIFS(СВЦЭМ!$D$33:$D$776,СВЦЭМ!$A$33:$A$776,$A72,СВЦЭМ!$B$33:$B$776,T$47)+'СЕТ СН'!$G$11+СВЦЭМ!$D$10+'СЕТ СН'!$G$6-'СЕТ СН'!$G$23</f>
        <v>750.27773220999995</v>
      </c>
      <c r="U72" s="35">
        <f>SUMIFS(СВЦЭМ!$D$33:$D$776,СВЦЭМ!$A$33:$A$776,$A72,СВЦЭМ!$B$33:$B$776,U$47)+'СЕТ СН'!$G$11+СВЦЭМ!$D$10+'СЕТ СН'!$G$6-'СЕТ СН'!$G$23</f>
        <v>745.53534964999994</v>
      </c>
      <c r="V72" s="35">
        <f>SUMIFS(СВЦЭМ!$D$33:$D$776,СВЦЭМ!$A$33:$A$776,$A72,СВЦЭМ!$B$33:$B$776,V$47)+'СЕТ СН'!$G$11+СВЦЭМ!$D$10+'СЕТ СН'!$G$6-'СЕТ СН'!$G$23</f>
        <v>738.28211643999998</v>
      </c>
      <c r="W72" s="35">
        <f>SUMIFS(СВЦЭМ!$D$33:$D$776,СВЦЭМ!$A$33:$A$776,$A72,СВЦЭМ!$B$33:$B$776,W$47)+'СЕТ СН'!$G$11+СВЦЭМ!$D$10+'СЕТ СН'!$G$6-'СЕТ СН'!$G$23</f>
        <v>755.23978339999996</v>
      </c>
      <c r="X72" s="35">
        <f>SUMIFS(СВЦЭМ!$D$33:$D$776,СВЦЭМ!$A$33:$A$776,$A72,СВЦЭМ!$B$33:$B$776,X$47)+'СЕТ СН'!$G$11+СВЦЭМ!$D$10+'СЕТ СН'!$G$6-'СЕТ СН'!$G$23</f>
        <v>769.00325339999995</v>
      </c>
      <c r="Y72" s="35">
        <f>SUMIFS(СВЦЭМ!$D$33:$D$776,СВЦЭМ!$A$33:$A$776,$A72,СВЦЭМ!$B$33:$B$776,Y$47)+'СЕТ СН'!$G$11+СВЦЭМ!$D$10+'СЕТ СН'!$G$6-'СЕТ СН'!$G$23</f>
        <v>811.09331456999996</v>
      </c>
    </row>
    <row r="73" spans="1:26" ht="15.75" x14ac:dyDescent="0.2">
      <c r="A73" s="34">
        <f t="shared" si="1"/>
        <v>43611</v>
      </c>
      <c r="B73" s="35">
        <f>SUMIFS(СВЦЭМ!$D$33:$D$776,СВЦЭМ!$A$33:$A$776,$A73,СВЦЭМ!$B$33:$B$776,B$47)+'СЕТ СН'!$G$11+СВЦЭМ!$D$10+'СЕТ СН'!$G$6-'СЕТ СН'!$G$23</f>
        <v>901.22656700000005</v>
      </c>
      <c r="C73" s="35">
        <f>SUMIFS(СВЦЭМ!$D$33:$D$776,СВЦЭМ!$A$33:$A$776,$A73,СВЦЭМ!$B$33:$B$776,C$47)+'СЕТ СН'!$G$11+СВЦЭМ!$D$10+'СЕТ СН'!$G$6-'СЕТ СН'!$G$23</f>
        <v>1014.6070238</v>
      </c>
      <c r="D73" s="35">
        <f>SUMIFS(СВЦЭМ!$D$33:$D$776,СВЦЭМ!$A$33:$A$776,$A73,СВЦЭМ!$B$33:$B$776,D$47)+'СЕТ СН'!$G$11+СВЦЭМ!$D$10+'СЕТ СН'!$G$6-'СЕТ СН'!$G$23</f>
        <v>1111.9799444</v>
      </c>
      <c r="E73" s="35">
        <f>SUMIFS(СВЦЭМ!$D$33:$D$776,СВЦЭМ!$A$33:$A$776,$A73,СВЦЭМ!$B$33:$B$776,E$47)+'СЕТ СН'!$G$11+СВЦЭМ!$D$10+'СЕТ СН'!$G$6-'СЕТ СН'!$G$23</f>
        <v>1126.8965414099998</v>
      </c>
      <c r="F73" s="35">
        <f>SUMIFS(СВЦЭМ!$D$33:$D$776,СВЦЭМ!$A$33:$A$776,$A73,СВЦЭМ!$B$33:$B$776,F$47)+'СЕТ СН'!$G$11+СВЦЭМ!$D$10+'СЕТ СН'!$G$6-'СЕТ СН'!$G$23</f>
        <v>1125.3064637500001</v>
      </c>
      <c r="G73" s="35">
        <f>SUMIFS(СВЦЭМ!$D$33:$D$776,СВЦЭМ!$A$33:$A$776,$A73,СВЦЭМ!$B$33:$B$776,G$47)+'СЕТ СН'!$G$11+СВЦЭМ!$D$10+'СЕТ СН'!$G$6-'СЕТ СН'!$G$23</f>
        <v>1117.5096787299999</v>
      </c>
      <c r="H73" s="35">
        <f>SUMIFS(СВЦЭМ!$D$33:$D$776,СВЦЭМ!$A$33:$A$776,$A73,СВЦЭМ!$B$33:$B$776,H$47)+'СЕТ СН'!$G$11+СВЦЭМ!$D$10+'СЕТ СН'!$G$6-'СЕТ СН'!$G$23</f>
        <v>1035.0215397299999</v>
      </c>
      <c r="I73" s="35">
        <f>SUMIFS(СВЦЭМ!$D$33:$D$776,СВЦЭМ!$A$33:$A$776,$A73,СВЦЭМ!$B$33:$B$776,I$47)+'СЕТ СН'!$G$11+СВЦЭМ!$D$10+'СЕТ СН'!$G$6-'СЕТ СН'!$G$23</f>
        <v>928.75277788999995</v>
      </c>
      <c r="J73" s="35">
        <f>SUMIFS(СВЦЭМ!$D$33:$D$776,СВЦЭМ!$A$33:$A$776,$A73,СВЦЭМ!$B$33:$B$776,J$47)+'СЕТ СН'!$G$11+СВЦЭМ!$D$10+'СЕТ СН'!$G$6-'СЕТ СН'!$G$23</f>
        <v>814.74090686</v>
      </c>
      <c r="K73" s="35">
        <f>SUMIFS(СВЦЭМ!$D$33:$D$776,СВЦЭМ!$A$33:$A$776,$A73,СВЦЭМ!$B$33:$B$776,K$47)+'СЕТ СН'!$G$11+СВЦЭМ!$D$10+'СЕТ СН'!$G$6-'СЕТ СН'!$G$23</f>
        <v>787.51090107999994</v>
      </c>
      <c r="L73" s="35">
        <f>SUMIFS(СВЦЭМ!$D$33:$D$776,СВЦЭМ!$A$33:$A$776,$A73,СВЦЭМ!$B$33:$B$776,L$47)+'СЕТ СН'!$G$11+СВЦЭМ!$D$10+'СЕТ СН'!$G$6-'СЕТ СН'!$G$23</f>
        <v>790.00738033999994</v>
      </c>
      <c r="M73" s="35">
        <f>SUMIFS(СВЦЭМ!$D$33:$D$776,СВЦЭМ!$A$33:$A$776,$A73,СВЦЭМ!$B$33:$B$776,M$47)+'СЕТ СН'!$G$11+СВЦЭМ!$D$10+'СЕТ СН'!$G$6-'СЕТ СН'!$G$23</f>
        <v>778.94987145999994</v>
      </c>
      <c r="N73" s="35">
        <f>SUMIFS(СВЦЭМ!$D$33:$D$776,СВЦЭМ!$A$33:$A$776,$A73,СВЦЭМ!$B$33:$B$776,N$47)+'СЕТ СН'!$G$11+СВЦЭМ!$D$10+'СЕТ СН'!$G$6-'СЕТ СН'!$G$23</f>
        <v>780.28461243000004</v>
      </c>
      <c r="O73" s="35">
        <f>SUMIFS(СВЦЭМ!$D$33:$D$776,СВЦЭМ!$A$33:$A$776,$A73,СВЦЭМ!$B$33:$B$776,O$47)+'СЕТ СН'!$G$11+СВЦЭМ!$D$10+'СЕТ СН'!$G$6-'СЕТ СН'!$G$23</f>
        <v>777.01845559000003</v>
      </c>
      <c r="P73" s="35">
        <f>SUMIFS(СВЦЭМ!$D$33:$D$776,СВЦЭМ!$A$33:$A$776,$A73,СВЦЭМ!$B$33:$B$776,P$47)+'СЕТ СН'!$G$11+СВЦЭМ!$D$10+'СЕТ СН'!$G$6-'СЕТ СН'!$G$23</f>
        <v>777.78711658999998</v>
      </c>
      <c r="Q73" s="35">
        <f>SUMIFS(СВЦЭМ!$D$33:$D$776,СВЦЭМ!$A$33:$A$776,$A73,СВЦЭМ!$B$33:$B$776,Q$47)+'СЕТ СН'!$G$11+СВЦЭМ!$D$10+'СЕТ СН'!$G$6-'СЕТ СН'!$G$23</f>
        <v>781.57612093</v>
      </c>
      <c r="R73" s="35">
        <f>SUMIFS(СВЦЭМ!$D$33:$D$776,СВЦЭМ!$A$33:$A$776,$A73,СВЦЭМ!$B$33:$B$776,R$47)+'СЕТ СН'!$G$11+СВЦЭМ!$D$10+'СЕТ СН'!$G$6-'СЕТ СН'!$G$23</f>
        <v>782.41336362999994</v>
      </c>
      <c r="S73" s="35">
        <f>SUMIFS(СВЦЭМ!$D$33:$D$776,СВЦЭМ!$A$33:$A$776,$A73,СВЦЭМ!$B$33:$B$776,S$47)+'СЕТ СН'!$G$11+СВЦЭМ!$D$10+'СЕТ СН'!$G$6-'СЕТ СН'!$G$23</f>
        <v>723.08704092999994</v>
      </c>
      <c r="T73" s="35">
        <f>SUMIFS(СВЦЭМ!$D$33:$D$776,СВЦЭМ!$A$33:$A$776,$A73,СВЦЭМ!$B$33:$B$776,T$47)+'СЕТ СН'!$G$11+СВЦЭМ!$D$10+'СЕТ СН'!$G$6-'СЕТ СН'!$G$23</f>
        <v>720.01403254000002</v>
      </c>
      <c r="U73" s="35">
        <f>SUMIFS(СВЦЭМ!$D$33:$D$776,СВЦЭМ!$A$33:$A$776,$A73,СВЦЭМ!$B$33:$B$776,U$47)+'СЕТ СН'!$G$11+СВЦЭМ!$D$10+'СЕТ СН'!$G$6-'СЕТ СН'!$G$23</f>
        <v>707.48922339000001</v>
      </c>
      <c r="V73" s="35">
        <f>SUMIFS(СВЦЭМ!$D$33:$D$776,СВЦЭМ!$A$33:$A$776,$A73,СВЦЭМ!$B$33:$B$776,V$47)+'СЕТ СН'!$G$11+СВЦЭМ!$D$10+'СЕТ СН'!$G$6-'СЕТ СН'!$G$23</f>
        <v>713.00283476999994</v>
      </c>
      <c r="W73" s="35">
        <f>SUMIFS(СВЦЭМ!$D$33:$D$776,СВЦЭМ!$A$33:$A$776,$A73,СВЦЭМ!$B$33:$B$776,W$47)+'СЕТ СН'!$G$11+СВЦЭМ!$D$10+'СЕТ СН'!$G$6-'СЕТ СН'!$G$23</f>
        <v>741.33250598999996</v>
      </c>
      <c r="X73" s="35">
        <f>SUMIFS(СВЦЭМ!$D$33:$D$776,СВЦЭМ!$A$33:$A$776,$A73,СВЦЭМ!$B$33:$B$776,X$47)+'СЕТ СН'!$G$11+СВЦЭМ!$D$10+'СЕТ СН'!$G$6-'СЕТ СН'!$G$23</f>
        <v>735.67247480000003</v>
      </c>
      <c r="Y73" s="35">
        <f>SUMIFS(СВЦЭМ!$D$33:$D$776,СВЦЭМ!$A$33:$A$776,$A73,СВЦЭМ!$B$33:$B$776,Y$47)+'СЕТ СН'!$G$11+СВЦЭМ!$D$10+'СЕТ СН'!$G$6-'СЕТ СН'!$G$23</f>
        <v>765.91275635</v>
      </c>
    </row>
    <row r="74" spans="1:26" ht="15.75" x14ac:dyDescent="0.2">
      <c r="A74" s="34">
        <f t="shared" si="1"/>
        <v>43612</v>
      </c>
      <c r="B74" s="35">
        <f>SUMIFS(СВЦЭМ!$D$33:$D$776,СВЦЭМ!$A$33:$A$776,$A74,СВЦЭМ!$B$33:$B$776,B$47)+'СЕТ СН'!$G$11+СВЦЭМ!$D$10+'СЕТ СН'!$G$6-'СЕТ СН'!$G$23</f>
        <v>912.74876944999994</v>
      </c>
      <c r="C74" s="35">
        <f>SUMIFS(СВЦЭМ!$D$33:$D$776,СВЦЭМ!$A$33:$A$776,$A74,СВЦЭМ!$B$33:$B$776,C$47)+'СЕТ СН'!$G$11+СВЦЭМ!$D$10+'СЕТ СН'!$G$6-'СЕТ СН'!$G$23</f>
        <v>974.21451501000001</v>
      </c>
      <c r="D74" s="35">
        <f>SUMIFS(СВЦЭМ!$D$33:$D$776,СВЦЭМ!$A$33:$A$776,$A74,СВЦЭМ!$B$33:$B$776,D$47)+'СЕТ СН'!$G$11+СВЦЭМ!$D$10+'СЕТ СН'!$G$6-'СЕТ СН'!$G$23</f>
        <v>1047.70381705</v>
      </c>
      <c r="E74" s="35">
        <f>SUMIFS(СВЦЭМ!$D$33:$D$776,СВЦЭМ!$A$33:$A$776,$A74,СВЦЭМ!$B$33:$B$776,E$47)+'СЕТ СН'!$G$11+СВЦЭМ!$D$10+'СЕТ СН'!$G$6-'СЕТ СН'!$G$23</f>
        <v>1066.28482837</v>
      </c>
      <c r="F74" s="35">
        <f>SUMIFS(СВЦЭМ!$D$33:$D$776,СВЦЭМ!$A$33:$A$776,$A74,СВЦЭМ!$B$33:$B$776,F$47)+'СЕТ СН'!$G$11+СВЦЭМ!$D$10+'СЕТ СН'!$G$6-'СЕТ СН'!$G$23</f>
        <v>1077.4917250799999</v>
      </c>
      <c r="G74" s="35">
        <f>SUMIFS(СВЦЭМ!$D$33:$D$776,СВЦЭМ!$A$33:$A$776,$A74,СВЦЭМ!$B$33:$B$776,G$47)+'СЕТ СН'!$G$11+СВЦЭМ!$D$10+'СЕТ СН'!$G$6-'СЕТ СН'!$G$23</f>
        <v>1069.0488058999999</v>
      </c>
      <c r="H74" s="35">
        <f>SUMIFS(СВЦЭМ!$D$33:$D$776,СВЦЭМ!$A$33:$A$776,$A74,СВЦЭМ!$B$33:$B$776,H$47)+'СЕТ СН'!$G$11+СВЦЭМ!$D$10+'СЕТ СН'!$G$6-'СЕТ СН'!$G$23</f>
        <v>972.74961837000001</v>
      </c>
      <c r="I74" s="35">
        <f>SUMIFS(СВЦЭМ!$D$33:$D$776,СВЦЭМ!$A$33:$A$776,$A74,СВЦЭМ!$B$33:$B$776,I$47)+'СЕТ СН'!$G$11+СВЦЭМ!$D$10+'СЕТ СН'!$G$6-'СЕТ СН'!$G$23</f>
        <v>919.47704544999999</v>
      </c>
      <c r="J74" s="35">
        <f>SUMIFS(СВЦЭМ!$D$33:$D$776,СВЦЭМ!$A$33:$A$776,$A74,СВЦЭМ!$B$33:$B$776,J$47)+'СЕТ СН'!$G$11+СВЦЭМ!$D$10+'СЕТ СН'!$G$6-'СЕТ СН'!$G$23</f>
        <v>873.56856155000003</v>
      </c>
      <c r="K74" s="35">
        <f>SUMIFS(СВЦЭМ!$D$33:$D$776,СВЦЭМ!$A$33:$A$776,$A74,СВЦЭМ!$B$33:$B$776,K$47)+'СЕТ СН'!$G$11+СВЦЭМ!$D$10+'СЕТ СН'!$G$6-'СЕТ СН'!$G$23</f>
        <v>807.07420485</v>
      </c>
      <c r="L74" s="35">
        <f>SUMIFS(СВЦЭМ!$D$33:$D$776,СВЦЭМ!$A$33:$A$776,$A74,СВЦЭМ!$B$33:$B$776,L$47)+'СЕТ СН'!$G$11+СВЦЭМ!$D$10+'СЕТ СН'!$G$6-'СЕТ СН'!$G$23</f>
        <v>796.28414008999994</v>
      </c>
      <c r="M74" s="35">
        <f>SUMIFS(СВЦЭМ!$D$33:$D$776,СВЦЭМ!$A$33:$A$776,$A74,СВЦЭМ!$B$33:$B$776,M$47)+'СЕТ СН'!$G$11+СВЦЭМ!$D$10+'СЕТ СН'!$G$6-'СЕТ СН'!$G$23</f>
        <v>785.56011034999995</v>
      </c>
      <c r="N74" s="35">
        <f>SUMIFS(СВЦЭМ!$D$33:$D$776,СВЦЭМ!$A$33:$A$776,$A74,СВЦЭМ!$B$33:$B$776,N$47)+'СЕТ СН'!$G$11+СВЦЭМ!$D$10+'СЕТ СН'!$G$6-'СЕТ СН'!$G$23</f>
        <v>773.91921656</v>
      </c>
      <c r="O74" s="35">
        <f>SUMIFS(СВЦЭМ!$D$33:$D$776,СВЦЭМ!$A$33:$A$776,$A74,СВЦЭМ!$B$33:$B$776,O$47)+'СЕТ СН'!$G$11+СВЦЭМ!$D$10+'СЕТ СН'!$G$6-'СЕТ СН'!$G$23</f>
        <v>787.66673488000004</v>
      </c>
      <c r="P74" s="35">
        <f>SUMIFS(СВЦЭМ!$D$33:$D$776,СВЦЭМ!$A$33:$A$776,$A74,СВЦЭМ!$B$33:$B$776,P$47)+'СЕТ СН'!$G$11+СВЦЭМ!$D$10+'СЕТ СН'!$G$6-'СЕТ СН'!$G$23</f>
        <v>786.88106354000001</v>
      </c>
      <c r="Q74" s="35">
        <f>SUMIFS(СВЦЭМ!$D$33:$D$776,СВЦЭМ!$A$33:$A$776,$A74,СВЦЭМ!$B$33:$B$776,Q$47)+'СЕТ СН'!$G$11+СВЦЭМ!$D$10+'СЕТ СН'!$G$6-'СЕТ СН'!$G$23</f>
        <v>780.25293408999994</v>
      </c>
      <c r="R74" s="35">
        <f>SUMIFS(СВЦЭМ!$D$33:$D$776,СВЦЭМ!$A$33:$A$776,$A74,СВЦЭМ!$B$33:$B$776,R$47)+'СЕТ СН'!$G$11+СВЦЭМ!$D$10+'СЕТ СН'!$G$6-'СЕТ СН'!$G$23</f>
        <v>778.88795993999997</v>
      </c>
      <c r="S74" s="35">
        <f>SUMIFS(СВЦЭМ!$D$33:$D$776,СВЦЭМ!$A$33:$A$776,$A74,СВЦЭМ!$B$33:$B$776,S$47)+'СЕТ СН'!$G$11+СВЦЭМ!$D$10+'СЕТ СН'!$G$6-'СЕТ СН'!$G$23</f>
        <v>786.54624293999996</v>
      </c>
      <c r="T74" s="35">
        <f>SUMIFS(СВЦЭМ!$D$33:$D$776,СВЦЭМ!$A$33:$A$776,$A74,СВЦЭМ!$B$33:$B$776,T$47)+'СЕТ СН'!$G$11+СВЦЭМ!$D$10+'СЕТ СН'!$G$6-'СЕТ СН'!$G$23</f>
        <v>784.07665459999998</v>
      </c>
      <c r="U74" s="35">
        <f>SUMIFS(СВЦЭМ!$D$33:$D$776,СВЦЭМ!$A$33:$A$776,$A74,СВЦЭМ!$B$33:$B$776,U$47)+'СЕТ СН'!$G$11+СВЦЭМ!$D$10+'СЕТ СН'!$G$6-'СЕТ СН'!$G$23</f>
        <v>776.29110434999996</v>
      </c>
      <c r="V74" s="35">
        <f>SUMIFS(СВЦЭМ!$D$33:$D$776,СВЦЭМ!$A$33:$A$776,$A74,СВЦЭМ!$B$33:$B$776,V$47)+'СЕТ СН'!$G$11+СВЦЭМ!$D$10+'СЕТ СН'!$G$6-'СЕТ СН'!$G$23</f>
        <v>766.72329513</v>
      </c>
      <c r="W74" s="35">
        <f>SUMIFS(СВЦЭМ!$D$33:$D$776,СВЦЭМ!$A$33:$A$776,$A74,СВЦЭМ!$B$33:$B$776,W$47)+'СЕТ СН'!$G$11+СВЦЭМ!$D$10+'СЕТ СН'!$G$6-'СЕТ СН'!$G$23</f>
        <v>729.98719253000002</v>
      </c>
      <c r="X74" s="35">
        <f>SUMIFS(СВЦЭМ!$D$33:$D$776,СВЦЭМ!$A$33:$A$776,$A74,СВЦЭМ!$B$33:$B$776,X$47)+'СЕТ СН'!$G$11+СВЦЭМ!$D$10+'СЕТ СН'!$G$6-'СЕТ СН'!$G$23</f>
        <v>748.63003918000004</v>
      </c>
      <c r="Y74" s="35">
        <f>SUMIFS(СВЦЭМ!$D$33:$D$776,СВЦЭМ!$A$33:$A$776,$A74,СВЦЭМ!$B$33:$B$776,Y$47)+'СЕТ СН'!$G$11+СВЦЭМ!$D$10+'СЕТ СН'!$G$6-'СЕТ СН'!$G$23</f>
        <v>832.75549760000001</v>
      </c>
    </row>
    <row r="75" spans="1:26" ht="15.75" x14ac:dyDescent="0.2">
      <c r="A75" s="34">
        <f t="shared" si="1"/>
        <v>43613</v>
      </c>
      <c r="B75" s="35">
        <f>SUMIFS(СВЦЭМ!$D$33:$D$776,СВЦЭМ!$A$33:$A$776,$A75,СВЦЭМ!$B$33:$B$776,B$47)+'СЕТ СН'!$G$11+СВЦЭМ!$D$10+'СЕТ СН'!$G$6-'СЕТ СН'!$G$23</f>
        <v>960.86025729999994</v>
      </c>
      <c r="C75" s="35">
        <f>SUMIFS(СВЦЭМ!$D$33:$D$776,СВЦЭМ!$A$33:$A$776,$A75,СВЦЭМ!$B$33:$B$776,C$47)+'СЕТ СН'!$G$11+СВЦЭМ!$D$10+'СЕТ СН'!$G$6-'СЕТ СН'!$G$23</f>
        <v>1047.5171332300001</v>
      </c>
      <c r="D75" s="35">
        <f>SUMIFS(СВЦЭМ!$D$33:$D$776,СВЦЭМ!$A$33:$A$776,$A75,СВЦЭМ!$B$33:$B$776,D$47)+'СЕТ СН'!$G$11+СВЦЭМ!$D$10+'СЕТ СН'!$G$6-'СЕТ СН'!$G$23</f>
        <v>1146.7532810100001</v>
      </c>
      <c r="E75" s="35">
        <f>SUMIFS(СВЦЭМ!$D$33:$D$776,СВЦЭМ!$A$33:$A$776,$A75,СВЦЭМ!$B$33:$B$776,E$47)+'СЕТ СН'!$G$11+СВЦЭМ!$D$10+'СЕТ СН'!$G$6-'СЕТ СН'!$G$23</f>
        <v>1162.7437565</v>
      </c>
      <c r="F75" s="35">
        <f>SUMIFS(СВЦЭМ!$D$33:$D$776,СВЦЭМ!$A$33:$A$776,$A75,СВЦЭМ!$B$33:$B$776,F$47)+'СЕТ СН'!$G$11+СВЦЭМ!$D$10+'СЕТ СН'!$G$6-'СЕТ СН'!$G$23</f>
        <v>1162.6353109800002</v>
      </c>
      <c r="G75" s="35">
        <f>SUMIFS(СВЦЭМ!$D$33:$D$776,СВЦЭМ!$A$33:$A$776,$A75,СВЦЭМ!$B$33:$B$776,G$47)+'СЕТ СН'!$G$11+СВЦЭМ!$D$10+'СЕТ СН'!$G$6-'СЕТ СН'!$G$23</f>
        <v>1170.5529914399999</v>
      </c>
      <c r="H75" s="35">
        <f>SUMIFS(СВЦЭМ!$D$33:$D$776,СВЦЭМ!$A$33:$A$776,$A75,СВЦЭМ!$B$33:$B$776,H$47)+'СЕТ СН'!$G$11+СВЦЭМ!$D$10+'СЕТ СН'!$G$6-'СЕТ СН'!$G$23</f>
        <v>1083.6851975700001</v>
      </c>
      <c r="I75" s="35">
        <f>SUMIFS(СВЦЭМ!$D$33:$D$776,СВЦЭМ!$A$33:$A$776,$A75,СВЦЭМ!$B$33:$B$776,I$47)+'СЕТ СН'!$G$11+СВЦЭМ!$D$10+'СЕТ СН'!$G$6-'СЕТ СН'!$G$23</f>
        <v>952.89034744000003</v>
      </c>
      <c r="J75" s="35">
        <f>SUMIFS(СВЦЭМ!$D$33:$D$776,СВЦЭМ!$A$33:$A$776,$A75,СВЦЭМ!$B$33:$B$776,J$47)+'СЕТ СН'!$G$11+СВЦЭМ!$D$10+'СЕТ СН'!$G$6-'СЕТ СН'!$G$23</f>
        <v>847.47289461000003</v>
      </c>
      <c r="K75" s="35">
        <f>SUMIFS(СВЦЭМ!$D$33:$D$776,СВЦЭМ!$A$33:$A$776,$A75,СВЦЭМ!$B$33:$B$776,K$47)+'СЕТ СН'!$G$11+СВЦЭМ!$D$10+'СЕТ СН'!$G$6-'СЕТ СН'!$G$23</f>
        <v>776.46525555999995</v>
      </c>
      <c r="L75" s="35">
        <f>SUMIFS(СВЦЭМ!$D$33:$D$776,СВЦЭМ!$A$33:$A$776,$A75,СВЦЭМ!$B$33:$B$776,L$47)+'СЕТ СН'!$G$11+СВЦЭМ!$D$10+'СЕТ СН'!$G$6-'СЕТ СН'!$G$23</f>
        <v>746.18200533000004</v>
      </c>
      <c r="M75" s="35">
        <f>SUMIFS(СВЦЭМ!$D$33:$D$776,СВЦЭМ!$A$33:$A$776,$A75,СВЦЭМ!$B$33:$B$776,M$47)+'СЕТ СН'!$G$11+СВЦЭМ!$D$10+'СЕТ СН'!$G$6-'СЕТ СН'!$G$23</f>
        <v>738.98078854999994</v>
      </c>
      <c r="N75" s="35">
        <f>SUMIFS(СВЦЭМ!$D$33:$D$776,СВЦЭМ!$A$33:$A$776,$A75,СВЦЭМ!$B$33:$B$776,N$47)+'СЕТ СН'!$G$11+СВЦЭМ!$D$10+'СЕТ СН'!$G$6-'СЕТ СН'!$G$23</f>
        <v>739.91008665000004</v>
      </c>
      <c r="O75" s="35">
        <f>SUMIFS(СВЦЭМ!$D$33:$D$776,СВЦЭМ!$A$33:$A$776,$A75,СВЦЭМ!$B$33:$B$776,O$47)+'СЕТ СН'!$G$11+СВЦЭМ!$D$10+'СЕТ СН'!$G$6-'СЕТ СН'!$G$23</f>
        <v>734.31353534999994</v>
      </c>
      <c r="P75" s="35">
        <f>SUMIFS(СВЦЭМ!$D$33:$D$776,СВЦЭМ!$A$33:$A$776,$A75,СВЦЭМ!$B$33:$B$776,P$47)+'СЕТ СН'!$G$11+СВЦЭМ!$D$10+'СЕТ СН'!$G$6-'СЕТ СН'!$G$23</f>
        <v>736.88751772000001</v>
      </c>
      <c r="Q75" s="35">
        <f>SUMIFS(СВЦЭМ!$D$33:$D$776,СВЦЭМ!$A$33:$A$776,$A75,СВЦЭМ!$B$33:$B$776,Q$47)+'СЕТ СН'!$G$11+СВЦЭМ!$D$10+'СЕТ СН'!$G$6-'СЕТ СН'!$G$23</f>
        <v>736.57419599000002</v>
      </c>
      <c r="R75" s="35">
        <f>SUMIFS(СВЦЭМ!$D$33:$D$776,СВЦЭМ!$A$33:$A$776,$A75,СВЦЭМ!$B$33:$B$776,R$47)+'СЕТ СН'!$G$11+СВЦЭМ!$D$10+'СЕТ СН'!$G$6-'СЕТ СН'!$G$23</f>
        <v>745.16123317999995</v>
      </c>
      <c r="S75" s="35">
        <f>SUMIFS(СВЦЭМ!$D$33:$D$776,СВЦЭМ!$A$33:$A$776,$A75,СВЦЭМ!$B$33:$B$776,S$47)+'СЕТ СН'!$G$11+СВЦЭМ!$D$10+'СЕТ СН'!$G$6-'СЕТ СН'!$G$23</f>
        <v>752.37443181000003</v>
      </c>
      <c r="T75" s="35">
        <f>SUMIFS(СВЦЭМ!$D$33:$D$776,СВЦЭМ!$A$33:$A$776,$A75,СВЦЭМ!$B$33:$B$776,T$47)+'СЕТ СН'!$G$11+СВЦЭМ!$D$10+'СЕТ СН'!$G$6-'СЕТ СН'!$G$23</f>
        <v>754.08870462000004</v>
      </c>
      <c r="U75" s="35">
        <f>SUMIFS(СВЦЭМ!$D$33:$D$776,СВЦЭМ!$A$33:$A$776,$A75,СВЦЭМ!$B$33:$B$776,U$47)+'СЕТ СН'!$G$11+СВЦЭМ!$D$10+'СЕТ СН'!$G$6-'СЕТ СН'!$G$23</f>
        <v>770.75357866000002</v>
      </c>
      <c r="V75" s="35">
        <f>SUMIFS(СВЦЭМ!$D$33:$D$776,СВЦЭМ!$A$33:$A$776,$A75,СВЦЭМ!$B$33:$B$776,V$47)+'СЕТ СН'!$G$11+СВЦЭМ!$D$10+'СЕТ СН'!$G$6-'СЕТ СН'!$G$23</f>
        <v>777.13643576999993</v>
      </c>
      <c r="W75" s="35">
        <f>SUMIFS(СВЦЭМ!$D$33:$D$776,СВЦЭМ!$A$33:$A$776,$A75,СВЦЭМ!$B$33:$B$776,W$47)+'СЕТ СН'!$G$11+СВЦЭМ!$D$10+'СЕТ СН'!$G$6-'СЕТ СН'!$G$23</f>
        <v>760.54239767000001</v>
      </c>
      <c r="X75" s="35">
        <f>SUMIFS(СВЦЭМ!$D$33:$D$776,СВЦЭМ!$A$33:$A$776,$A75,СВЦЭМ!$B$33:$B$776,X$47)+'СЕТ СН'!$G$11+СВЦЭМ!$D$10+'СЕТ СН'!$G$6-'СЕТ СН'!$G$23</f>
        <v>799.02930665999997</v>
      </c>
      <c r="Y75" s="35">
        <f>SUMIFS(СВЦЭМ!$D$33:$D$776,СВЦЭМ!$A$33:$A$776,$A75,СВЦЭМ!$B$33:$B$776,Y$47)+'СЕТ СН'!$G$11+СВЦЭМ!$D$10+'СЕТ СН'!$G$6-'СЕТ СН'!$G$23</f>
        <v>871.20712747999994</v>
      </c>
    </row>
    <row r="76" spans="1:26" ht="15.75" x14ac:dyDescent="0.2">
      <c r="A76" s="34">
        <f t="shared" si="1"/>
        <v>43614</v>
      </c>
      <c r="B76" s="35">
        <f>SUMIFS(СВЦЭМ!$D$33:$D$776,СВЦЭМ!$A$33:$A$776,$A76,СВЦЭМ!$B$33:$B$776,B$47)+'СЕТ СН'!$G$11+СВЦЭМ!$D$10+'СЕТ СН'!$G$6-'СЕТ СН'!$G$23</f>
        <v>1029.8803748400001</v>
      </c>
      <c r="C76" s="35">
        <f>SUMIFS(СВЦЭМ!$D$33:$D$776,СВЦЭМ!$A$33:$A$776,$A76,СВЦЭМ!$B$33:$B$776,C$47)+'СЕТ СН'!$G$11+СВЦЭМ!$D$10+'СЕТ СН'!$G$6-'СЕТ СН'!$G$23</f>
        <v>1126.79554401</v>
      </c>
      <c r="D76" s="35">
        <f>SUMIFS(СВЦЭМ!$D$33:$D$776,СВЦЭМ!$A$33:$A$776,$A76,СВЦЭМ!$B$33:$B$776,D$47)+'СЕТ СН'!$G$11+СВЦЭМ!$D$10+'СЕТ СН'!$G$6-'СЕТ СН'!$G$23</f>
        <v>1157.3641225900001</v>
      </c>
      <c r="E76" s="35">
        <f>SUMIFS(СВЦЭМ!$D$33:$D$776,СВЦЭМ!$A$33:$A$776,$A76,СВЦЭМ!$B$33:$B$776,E$47)+'СЕТ СН'!$G$11+СВЦЭМ!$D$10+'СЕТ СН'!$G$6-'СЕТ СН'!$G$23</f>
        <v>1148.1606545899999</v>
      </c>
      <c r="F76" s="35">
        <f>SUMIFS(СВЦЭМ!$D$33:$D$776,СВЦЭМ!$A$33:$A$776,$A76,СВЦЭМ!$B$33:$B$776,F$47)+'СЕТ СН'!$G$11+СВЦЭМ!$D$10+'СЕТ СН'!$G$6-'СЕТ СН'!$G$23</f>
        <v>1144.28953501</v>
      </c>
      <c r="G76" s="35">
        <f>SUMIFS(СВЦЭМ!$D$33:$D$776,СВЦЭМ!$A$33:$A$776,$A76,СВЦЭМ!$B$33:$B$776,G$47)+'СЕТ СН'!$G$11+СВЦЭМ!$D$10+'СЕТ СН'!$G$6-'СЕТ СН'!$G$23</f>
        <v>1149.88217396</v>
      </c>
      <c r="H76" s="35">
        <f>SUMIFS(СВЦЭМ!$D$33:$D$776,СВЦЭМ!$A$33:$A$776,$A76,СВЦЭМ!$B$33:$B$776,H$47)+'СЕТ СН'!$G$11+СВЦЭМ!$D$10+'СЕТ СН'!$G$6-'СЕТ СН'!$G$23</f>
        <v>1138.82441339</v>
      </c>
      <c r="I76" s="35">
        <f>SUMIFS(СВЦЭМ!$D$33:$D$776,СВЦЭМ!$A$33:$A$776,$A76,СВЦЭМ!$B$33:$B$776,I$47)+'СЕТ СН'!$G$11+СВЦЭМ!$D$10+'СЕТ СН'!$G$6-'СЕТ СН'!$G$23</f>
        <v>1028.3910185499999</v>
      </c>
      <c r="J76" s="35">
        <f>SUMIFS(СВЦЭМ!$D$33:$D$776,СВЦЭМ!$A$33:$A$776,$A76,СВЦЭМ!$B$33:$B$776,J$47)+'СЕТ СН'!$G$11+СВЦЭМ!$D$10+'СЕТ СН'!$G$6-'СЕТ СН'!$G$23</f>
        <v>925.72731857999997</v>
      </c>
      <c r="K76" s="35">
        <f>SUMIFS(СВЦЭМ!$D$33:$D$776,СВЦЭМ!$A$33:$A$776,$A76,СВЦЭМ!$B$33:$B$776,K$47)+'СЕТ СН'!$G$11+СВЦЭМ!$D$10+'СЕТ СН'!$G$6-'СЕТ СН'!$G$23</f>
        <v>856.41808765999997</v>
      </c>
      <c r="L76" s="35">
        <f>SUMIFS(СВЦЭМ!$D$33:$D$776,СВЦЭМ!$A$33:$A$776,$A76,СВЦЭМ!$B$33:$B$776,L$47)+'СЕТ СН'!$G$11+СВЦЭМ!$D$10+'СЕТ СН'!$G$6-'СЕТ СН'!$G$23</f>
        <v>843.59642930999996</v>
      </c>
      <c r="M76" s="35">
        <f>SUMIFS(СВЦЭМ!$D$33:$D$776,СВЦЭМ!$A$33:$A$776,$A76,СВЦЭМ!$B$33:$B$776,M$47)+'СЕТ СН'!$G$11+СВЦЭМ!$D$10+'СЕТ СН'!$G$6-'СЕТ СН'!$G$23</f>
        <v>851.49740743999996</v>
      </c>
      <c r="N76" s="35">
        <f>SUMIFS(СВЦЭМ!$D$33:$D$776,СВЦЭМ!$A$33:$A$776,$A76,СВЦЭМ!$B$33:$B$776,N$47)+'СЕТ СН'!$G$11+СВЦЭМ!$D$10+'СЕТ СН'!$G$6-'СЕТ СН'!$G$23</f>
        <v>851.72767715999998</v>
      </c>
      <c r="O76" s="35">
        <f>SUMIFS(СВЦЭМ!$D$33:$D$776,СВЦЭМ!$A$33:$A$776,$A76,СВЦЭМ!$B$33:$B$776,O$47)+'СЕТ СН'!$G$11+СВЦЭМ!$D$10+'СЕТ СН'!$G$6-'СЕТ СН'!$G$23</f>
        <v>846.42658272999995</v>
      </c>
      <c r="P76" s="35">
        <f>SUMIFS(СВЦЭМ!$D$33:$D$776,СВЦЭМ!$A$33:$A$776,$A76,СВЦЭМ!$B$33:$B$776,P$47)+'СЕТ СН'!$G$11+СВЦЭМ!$D$10+'СЕТ СН'!$G$6-'СЕТ СН'!$G$23</f>
        <v>861.73459774000003</v>
      </c>
      <c r="Q76" s="35">
        <f>SUMIFS(СВЦЭМ!$D$33:$D$776,СВЦЭМ!$A$33:$A$776,$A76,СВЦЭМ!$B$33:$B$776,Q$47)+'СЕТ СН'!$G$11+СВЦЭМ!$D$10+'СЕТ СН'!$G$6-'СЕТ СН'!$G$23</f>
        <v>854.36061613000004</v>
      </c>
      <c r="R76" s="35">
        <f>SUMIFS(СВЦЭМ!$D$33:$D$776,СВЦЭМ!$A$33:$A$776,$A76,СВЦЭМ!$B$33:$B$776,R$47)+'СЕТ СН'!$G$11+СВЦЭМ!$D$10+'СЕТ СН'!$G$6-'СЕТ СН'!$G$23</f>
        <v>850.25555287999998</v>
      </c>
      <c r="S76" s="35">
        <f>SUMIFS(СВЦЭМ!$D$33:$D$776,СВЦЭМ!$A$33:$A$776,$A76,СВЦЭМ!$B$33:$B$776,S$47)+'СЕТ СН'!$G$11+СВЦЭМ!$D$10+'СЕТ СН'!$G$6-'СЕТ СН'!$G$23</f>
        <v>858.03921889000003</v>
      </c>
      <c r="T76" s="35">
        <f>SUMIFS(СВЦЭМ!$D$33:$D$776,СВЦЭМ!$A$33:$A$776,$A76,СВЦЭМ!$B$33:$B$776,T$47)+'СЕТ СН'!$G$11+СВЦЭМ!$D$10+'СЕТ СН'!$G$6-'СЕТ СН'!$G$23</f>
        <v>849.68929709999998</v>
      </c>
      <c r="U76" s="35">
        <f>SUMIFS(СВЦЭМ!$D$33:$D$776,СВЦЭМ!$A$33:$A$776,$A76,СВЦЭМ!$B$33:$B$776,U$47)+'СЕТ СН'!$G$11+СВЦЭМ!$D$10+'СЕТ СН'!$G$6-'СЕТ СН'!$G$23</f>
        <v>829.00125364999997</v>
      </c>
      <c r="V76" s="35">
        <f>SUMIFS(СВЦЭМ!$D$33:$D$776,СВЦЭМ!$A$33:$A$776,$A76,СВЦЭМ!$B$33:$B$776,V$47)+'СЕТ СН'!$G$11+СВЦЭМ!$D$10+'СЕТ СН'!$G$6-'СЕТ СН'!$G$23</f>
        <v>819.89655573999994</v>
      </c>
      <c r="W76" s="35">
        <f>SUMIFS(СВЦЭМ!$D$33:$D$776,СВЦЭМ!$A$33:$A$776,$A76,СВЦЭМ!$B$33:$B$776,W$47)+'СЕТ СН'!$G$11+СВЦЭМ!$D$10+'СЕТ СН'!$G$6-'СЕТ СН'!$G$23</f>
        <v>822.63921663999997</v>
      </c>
      <c r="X76" s="35">
        <f>SUMIFS(СВЦЭМ!$D$33:$D$776,СВЦЭМ!$A$33:$A$776,$A76,СВЦЭМ!$B$33:$B$776,X$47)+'СЕТ СН'!$G$11+СВЦЭМ!$D$10+'СЕТ СН'!$G$6-'СЕТ СН'!$G$23</f>
        <v>862.72368157999995</v>
      </c>
      <c r="Y76" s="35">
        <f>SUMIFS(СВЦЭМ!$D$33:$D$776,СВЦЭМ!$A$33:$A$776,$A76,СВЦЭМ!$B$33:$B$776,Y$47)+'СЕТ СН'!$G$11+СВЦЭМ!$D$10+'СЕТ СН'!$G$6-'СЕТ СН'!$G$23</f>
        <v>955.16471110999998</v>
      </c>
    </row>
    <row r="77" spans="1:26" ht="15.75" x14ac:dyDescent="0.2">
      <c r="A77" s="34">
        <f t="shared" si="1"/>
        <v>43615</v>
      </c>
      <c r="B77" s="35">
        <f>SUMIFS(СВЦЭМ!$D$33:$D$776,СВЦЭМ!$A$33:$A$776,$A77,СВЦЭМ!$B$33:$B$776,B$47)+'СЕТ СН'!$G$11+СВЦЭМ!$D$10+'СЕТ СН'!$G$6-'СЕТ СН'!$G$23</f>
        <v>1070.67895294</v>
      </c>
      <c r="C77" s="35">
        <f>SUMIFS(СВЦЭМ!$D$33:$D$776,СВЦЭМ!$A$33:$A$776,$A77,СВЦЭМ!$B$33:$B$776,C$47)+'СЕТ СН'!$G$11+СВЦЭМ!$D$10+'СЕТ СН'!$G$6-'СЕТ СН'!$G$23</f>
        <v>1108.7281968699999</v>
      </c>
      <c r="D77" s="35">
        <f>SUMIFS(СВЦЭМ!$D$33:$D$776,СВЦЭМ!$A$33:$A$776,$A77,СВЦЭМ!$B$33:$B$776,D$47)+'СЕТ СН'!$G$11+СВЦЭМ!$D$10+'СЕТ СН'!$G$6-'СЕТ СН'!$G$23</f>
        <v>1167.9873742499999</v>
      </c>
      <c r="E77" s="35">
        <f>SUMIFS(СВЦЭМ!$D$33:$D$776,СВЦЭМ!$A$33:$A$776,$A77,СВЦЭМ!$B$33:$B$776,E$47)+'СЕТ СН'!$G$11+СВЦЭМ!$D$10+'СЕТ СН'!$G$6-'СЕТ СН'!$G$23</f>
        <v>1156.69397426</v>
      </c>
      <c r="F77" s="35">
        <f>SUMIFS(СВЦЭМ!$D$33:$D$776,СВЦЭМ!$A$33:$A$776,$A77,СВЦЭМ!$B$33:$B$776,F$47)+'СЕТ СН'!$G$11+СВЦЭМ!$D$10+'СЕТ СН'!$G$6-'СЕТ СН'!$G$23</f>
        <v>1155.3083713800002</v>
      </c>
      <c r="G77" s="35">
        <f>SUMIFS(СВЦЭМ!$D$33:$D$776,СВЦЭМ!$A$33:$A$776,$A77,СВЦЭМ!$B$33:$B$776,G$47)+'СЕТ СН'!$G$11+СВЦЭМ!$D$10+'СЕТ СН'!$G$6-'СЕТ СН'!$G$23</f>
        <v>1170.2054262299998</v>
      </c>
      <c r="H77" s="35">
        <f>SUMIFS(СВЦЭМ!$D$33:$D$776,СВЦЭМ!$A$33:$A$776,$A77,СВЦЭМ!$B$33:$B$776,H$47)+'СЕТ СН'!$G$11+СВЦЭМ!$D$10+'СЕТ СН'!$G$6-'СЕТ СН'!$G$23</f>
        <v>1171.95743941</v>
      </c>
      <c r="I77" s="35">
        <f>SUMIFS(СВЦЭМ!$D$33:$D$776,СВЦЭМ!$A$33:$A$776,$A77,СВЦЭМ!$B$33:$B$776,I$47)+'СЕТ СН'!$G$11+СВЦЭМ!$D$10+'СЕТ СН'!$G$6-'СЕТ СН'!$G$23</f>
        <v>1067.79707964</v>
      </c>
      <c r="J77" s="35">
        <f>SUMIFS(СВЦЭМ!$D$33:$D$776,СВЦЭМ!$A$33:$A$776,$A77,СВЦЭМ!$B$33:$B$776,J$47)+'СЕТ СН'!$G$11+СВЦЭМ!$D$10+'СЕТ СН'!$G$6-'СЕТ СН'!$G$23</f>
        <v>974.36448990999997</v>
      </c>
      <c r="K77" s="35">
        <f>SUMIFS(СВЦЭМ!$D$33:$D$776,СВЦЭМ!$A$33:$A$776,$A77,СВЦЭМ!$B$33:$B$776,K$47)+'СЕТ СН'!$G$11+СВЦЭМ!$D$10+'СЕТ СН'!$G$6-'СЕТ СН'!$G$23</f>
        <v>891.61429867000004</v>
      </c>
      <c r="L77" s="35">
        <f>SUMIFS(СВЦЭМ!$D$33:$D$776,СВЦЭМ!$A$33:$A$776,$A77,СВЦЭМ!$B$33:$B$776,L$47)+'СЕТ СН'!$G$11+СВЦЭМ!$D$10+'СЕТ СН'!$G$6-'СЕТ СН'!$G$23</f>
        <v>880.01434381000001</v>
      </c>
      <c r="M77" s="35">
        <f>SUMIFS(СВЦЭМ!$D$33:$D$776,СВЦЭМ!$A$33:$A$776,$A77,СВЦЭМ!$B$33:$B$776,M$47)+'СЕТ СН'!$G$11+СВЦЭМ!$D$10+'СЕТ СН'!$G$6-'СЕТ СН'!$G$23</f>
        <v>894.68622137</v>
      </c>
      <c r="N77" s="35">
        <f>SUMIFS(СВЦЭМ!$D$33:$D$776,СВЦЭМ!$A$33:$A$776,$A77,СВЦЭМ!$B$33:$B$776,N$47)+'СЕТ СН'!$G$11+СВЦЭМ!$D$10+'СЕТ СН'!$G$6-'СЕТ СН'!$G$23</f>
        <v>883.74756438999998</v>
      </c>
      <c r="O77" s="35">
        <f>SUMIFS(СВЦЭМ!$D$33:$D$776,СВЦЭМ!$A$33:$A$776,$A77,СВЦЭМ!$B$33:$B$776,O$47)+'СЕТ СН'!$G$11+СВЦЭМ!$D$10+'СЕТ СН'!$G$6-'СЕТ СН'!$G$23</f>
        <v>871.84166794999999</v>
      </c>
      <c r="P77" s="35">
        <f>SUMIFS(СВЦЭМ!$D$33:$D$776,СВЦЭМ!$A$33:$A$776,$A77,СВЦЭМ!$B$33:$B$776,P$47)+'СЕТ СН'!$G$11+СВЦЭМ!$D$10+'СЕТ СН'!$G$6-'СЕТ СН'!$G$23</f>
        <v>873.68362248999995</v>
      </c>
      <c r="Q77" s="35">
        <f>SUMIFS(СВЦЭМ!$D$33:$D$776,СВЦЭМ!$A$33:$A$776,$A77,СВЦЭМ!$B$33:$B$776,Q$47)+'СЕТ СН'!$G$11+СВЦЭМ!$D$10+'СЕТ СН'!$G$6-'СЕТ СН'!$G$23</f>
        <v>895.77650448999998</v>
      </c>
      <c r="R77" s="35">
        <f>SUMIFS(СВЦЭМ!$D$33:$D$776,СВЦЭМ!$A$33:$A$776,$A77,СВЦЭМ!$B$33:$B$776,R$47)+'СЕТ СН'!$G$11+СВЦЭМ!$D$10+'СЕТ СН'!$G$6-'СЕТ СН'!$G$23</f>
        <v>888.26700658000004</v>
      </c>
      <c r="S77" s="35">
        <f>SUMIFS(СВЦЭМ!$D$33:$D$776,СВЦЭМ!$A$33:$A$776,$A77,СВЦЭМ!$B$33:$B$776,S$47)+'СЕТ СН'!$G$11+СВЦЭМ!$D$10+'СЕТ СН'!$G$6-'СЕТ СН'!$G$23</f>
        <v>891.15326734999996</v>
      </c>
      <c r="T77" s="35">
        <f>SUMIFS(СВЦЭМ!$D$33:$D$776,СВЦЭМ!$A$33:$A$776,$A77,СВЦЭМ!$B$33:$B$776,T$47)+'СЕТ СН'!$G$11+СВЦЭМ!$D$10+'СЕТ СН'!$G$6-'СЕТ СН'!$G$23</f>
        <v>899.85159651000004</v>
      </c>
      <c r="U77" s="35">
        <f>SUMIFS(СВЦЭМ!$D$33:$D$776,СВЦЭМ!$A$33:$A$776,$A77,СВЦЭМ!$B$33:$B$776,U$47)+'СЕТ СН'!$G$11+СВЦЭМ!$D$10+'СЕТ СН'!$G$6-'СЕТ СН'!$G$23</f>
        <v>883.02944303999993</v>
      </c>
      <c r="V77" s="35">
        <f>SUMIFS(СВЦЭМ!$D$33:$D$776,СВЦЭМ!$A$33:$A$776,$A77,СВЦЭМ!$B$33:$B$776,V$47)+'СЕТ СН'!$G$11+СВЦЭМ!$D$10+'СЕТ СН'!$G$6-'СЕТ СН'!$G$23</f>
        <v>864.16468144999999</v>
      </c>
      <c r="W77" s="35">
        <f>SUMIFS(СВЦЭМ!$D$33:$D$776,СВЦЭМ!$A$33:$A$776,$A77,СВЦЭМ!$B$33:$B$776,W$47)+'СЕТ СН'!$G$11+СВЦЭМ!$D$10+'СЕТ СН'!$G$6-'СЕТ СН'!$G$23</f>
        <v>833.74884321000002</v>
      </c>
      <c r="X77" s="35">
        <f>SUMIFS(СВЦЭМ!$D$33:$D$776,СВЦЭМ!$A$33:$A$776,$A77,СВЦЭМ!$B$33:$B$776,X$47)+'СЕТ СН'!$G$11+СВЦЭМ!$D$10+'СЕТ СН'!$G$6-'СЕТ СН'!$G$23</f>
        <v>827.63451361</v>
      </c>
      <c r="Y77" s="35">
        <f>SUMIFS(СВЦЭМ!$D$33:$D$776,СВЦЭМ!$A$33:$A$776,$A77,СВЦЭМ!$B$33:$B$776,Y$47)+'СЕТ СН'!$G$11+СВЦЭМ!$D$10+'СЕТ СН'!$G$6-'СЕТ СН'!$G$23</f>
        <v>901.80318173000001</v>
      </c>
    </row>
    <row r="78" spans="1:26" ht="15.75" x14ac:dyDescent="0.2">
      <c r="A78" s="34">
        <f t="shared" si="1"/>
        <v>43616</v>
      </c>
      <c r="B78" s="35">
        <f>SUMIFS(СВЦЭМ!$D$33:$D$776,СВЦЭМ!$A$33:$A$776,$A78,СВЦЭМ!$B$33:$B$776,B$47)+'СЕТ СН'!$G$11+СВЦЭМ!$D$10+'СЕТ СН'!$G$6-'СЕТ СН'!$G$23</f>
        <v>1039.0664524200001</v>
      </c>
      <c r="C78" s="35">
        <f>SUMIFS(СВЦЭМ!$D$33:$D$776,СВЦЭМ!$A$33:$A$776,$A78,СВЦЭМ!$B$33:$B$776,C$47)+'СЕТ СН'!$G$11+СВЦЭМ!$D$10+'СЕТ СН'!$G$6-'СЕТ СН'!$G$23</f>
        <v>1094.5418276999999</v>
      </c>
      <c r="D78" s="35">
        <f>SUMIFS(СВЦЭМ!$D$33:$D$776,СВЦЭМ!$A$33:$A$776,$A78,СВЦЭМ!$B$33:$B$776,D$47)+'СЕТ СН'!$G$11+СВЦЭМ!$D$10+'СЕТ СН'!$G$6-'СЕТ СН'!$G$23</f>
        <v>1167.90773446</v>
      </c>
      <c r="E78" s="35">
        <f>SUMIFS(СВЦЭМ!$D$33:$D$776,СВЦЭМ!$A$33:$A$776,$A78,СВЦЭМ!$B$33:$B$776,E$47)+'СЕТ СН'!$G$11+СВЦЭМ!$D$10+'СЕТ СН'!$G$6-'СЕТ СН'!$G$23</f>
        <v>1160.1821649600001</v>
      </c>
      <c r="F78" s="35">
        <f>SUMIFS(СВЦЭМ!$D$33:$D$776,СВЦЭМ!$A$33:$A$776,$A78,СВЦЭМ!$B$33:$B$776,F$47)+'СЕТ СН'!$G$11+СВЦЭМ!$D$10+'СЕТ СН'!$G$6-'СЕТ СН'!$G$23</f>
        <v>1152.9225385300001</v>
      </c>
      <c r="G78" s="35">
        <f>SUMIFS(СВЦЭМ!$D$33:$D$776,СВЦЭМ!$A$33:$A$776,$A78,СВЦЭМ!$B$33:$B$776,G$47)+'СЕТ СН'!$G$11+СВЦЭМ!$D$10+'СЕТ СН'!$G$6-'СЕТ СН'!$G$23</f>
        <v>1162.7450559600002</v>
      </c>
      <c r="H78" s="35">
        <f>SUMIFS(СВЦЭМ!$D$33:$D$776,СВЦЭМ!$A$33:$A$776,$A78,СВЦЭМ!$B$33:$B$776,H$47)+'СЕТ СН'!$G$11+СВЦЭМ!$D$10+'СЕТ СН'!$G$6-'СЕТ СН'!$G$23</f>
        <v>1164.4819423200001</v>
      </c>
      <c r="I78" s="35">
        <f>SUMIFS(СВЦЭМ!$D$33:$D$776,СВЦЭМ!$A$33:$A$776,$A78,СВЦЭМ!$B$33:$B$776,I$47)+'СЕТ СН'!$G$11+СВЦЭМ!$D$10+'СЕТ СН'!$G$6-'СЕТ СН'!$G$23</f>
        <v>1066.0330105399999</v>
      </c>
      <c r="J78" s="35">
        <f>SUMIFS(СВЦЭМ!$D$33:$D$776,СВЦЭМ!$A$33:$A$776,$A78,СВЦЭМ!$B$33:$B$776,J$47)+'СЕТ СН'!$G$11+СВЦЭМ!$D$10+'СЕТ СН'!$G$6-'СЕТ СН'!$G$23</f>
        <v>963.90760748000002</v>
      </c>
      <c r="K78" s="35">
        <f>SUMIFS(СВЦЭМ!$D$33:$D$776,СВЦЭМ!$A$33:$A$776,$A78,СВЦЭМ!$B$33:$B$776,K$47)+'СЕТ СН'!$G$11+СВЦЭМ!$D$10+'СЕТ СН'!$G$6-'СЕТ СН'!$G$23</f>
        <v>906.94864645999996</v>
      </c>
      <c r="L78" s="35">
        <f>SUMIFS(СВЦЭМ!$D$33:$D$776,СВЦЭМ!$A$33:$A$776,$A78,СВЦЭМ!$B$33:$B$776,L$47)+'СЕТ СН'!$G$11+СВЦЭМ!$D$10+'СЕТ СН'!$G$6-'СЕТ СН'!$G$23</f>
        <v>874.53358696999999</v>
      </c>
      <c r="M78" s="35">
        <f>SUMIFS(СВЦЭМ!$D$33:$D$776,СВЦЭМ!$A$33:$A$776,$A78,СВЦЭМ!$B$33:$B$776,M$47)+'СЕТ СН'!$G$11+СВЦЭМ!$D$10+'СЕТ СН'!$G$6-'СЕТ СН'!$G$23</f>
        <v>873.18527833999997</v>
      </c>
      <c r="N78" s="35">
        <f>SUMIFS(СВЦЭМ!$D$33:$D$776,СВЦЭМ!$A$33:$A$776,$A78,СВЦЭМ!$B$33:$B$776,N$47)+'СЕТ СН'!$G$11+СВЦЭМ!$D$10+'СЕТ СН'!$G$6-'СЕТ СН'!$G$23</f>
        <v>868.39114728999994</v>
      </c>
      <c r="O78" s="35">
        <f>SUMIFS(СВЦЭМ!$D$33:$D$776,СВЦЭМ!$A$33:$A$776,$A78,СВЦЭМ!$B$33:$B$776,O$47)+'СЕТ СН'!$G$11+СВЦЭМ!$D$10+'СЕТ СН'!$G$6-'СЕТ СН'!$G$23</f>
        <v>867.23481069000002</v>
      </c>
      <c r="P78" s="35">
        <f>SUMIFS(СВЦЭМ!$D$33:$D$776,СВЦЭМ!$A$33:$A$776,$A78,СВЦЭМ!$B$33:$B$776,P$47)+'СЕТ СН'!$G$11+СВЦЭМ!$D$10+'СЕТ СН'!$G$6-'СЕТ СН'!$G$23</f>
        <v>868.25534516999994</v>
      </c>
      <c r="Q78" s="35">
        <f>SUMIFS(СВЦЭМ!$D$33:$D$776,СВЦЭМ!$A$33:$A$776,$A78,СВЦЭМ!$B$33:$B$776,Q$47)+'СЕТ СН'!$G$11+СВЦЭМ!$D$10+'СЕТ СН'!$G$6-'СЕТ СН'!$G$23</f>
        <v>877.17459055999996</v>
      </c>
      <c r="R78" s="35">
        <f>SUMIFS(СВЦЭМ!$D$33:$D$776,СВЦЭМ!$A$33:$A$776,$A78,СВЦЭМ!$B$33:$B$776,R$47)+'СЕТ СН'!$G$11+СВЦЭМ!$D$10+'СЕТ СН'!$G$6-'СЕТ СН'!$G$23</f>
        <v>866.00772132999998</v>
      </c>
      <c r="S78" s="35">
        <f>SUMIFS(СВЦЭМ!$D$33:$D$776,СВЦЭМ!$A$33:$A$776,$A78,СВЦЭМ!$B$33:$B$776,S$47)+'СЕТ СН'!$G$11+СВЦЭМ!$D$10+'СЕТ СН'!$G$6-'СЕТ СН'!$G$23</f>
        <v>867.17068657000004</v>
      </c>
      <c r="T78" s="35">
        <f>SUMIFS(СВЦЭМ!$D$33:$D$776,СВЦЭМ!$A$33:$A$776,$A78,СВЦЭМ!$B$33:$B$776,T$47)+'СЕТ СН'!$G$11+СВЦЭМ!$D$10+'СЕТ СН'!$G$6-'СЕТ СН'!$G$23</f>
        <v>870.15351852000003</v>
      </c>
      <c r="U78" s="35">
        <f>SUMIFS(СВЦЭМ!$D$33:$D$776,СВЦЭМ!$A$33:$A$776,$A78,СВЦЭМ!$B$33:$B$776,U$47)+'СЕТ СН'!$G$11+СВЦЭМ!$D$10+'СЕТ СН'!$G$6-'СЕТ СН'!$G$23</f>
        <v>864.23909789000004</v>
      </c>
      <c r="V78" s="35">
        <f>SUMIFS(СВЦЭМ!$D$33:$D$776,СВЦЭМ!$A$33:$A$776,$A78,СВЦЭМ!$B$33:$B$776,V$47)+'СЕТ СН'!$G$11+СВЦЭМ!$D$10+'СЕТ СН'!$G$6-'СЕТ СН'!$G$23</f>
        <v>845.52002890999995</v>
      </c>
      <c r="W78" s="35">
        <f>SUMIFS(СВЦЭМ!$D$33:$D$776,СВЦЭМ!$A$33:$A$776,$A78,СВЦЭМ!$B$33:$B$776,W$47)+'СЕТ СН'!$G$11+СВЦЭМ!$D$10+'СЕТ СН'!$G$6-'СЕТ СН'!$G$23</f>
        <v>831.75042425000004</v>
      </c>
      <c r="X78" s="35">
        <f>SUMIFS(СВЦЭМ!$D$33:$D$776,СВЦЭМ!$A$33:$A$776,$A78,СВЦЭМ!$B$33:$B$776,X$47)+'СЕТ СН'!$G$11+СВЦЭМ!$D$10+'СЕТ СН'!$G$6-'СЕТ СН'!$G$23</f>
        <v>868.19257964999997</v>
      </c>
      <c r="Y78" s="35">
        <f>SUMIFS(СВЦЭМ!$D$33:$D$776,СВЦЭМ!$A$33:$A$776,$A78,СВЦЭМ!$B$33:$B$776,Y$47)+'СЕТ СН'!$G$11+СВЦЭМ!$D$10+'СЕТ СН'!$G$6-'СЕТ СН'!$G$23</f>
        <v>933.97174661999998</v>
      </c>
    </row>
    <row r="79" spans="1:26" ht="15.75" x14ac:dyDescent="0.2">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spans="1:26" ht="15.75" x14ac:dyDescent="0.25">
      <c r="A80" s="31"/>
      <c r="B80" s="31"/>
      <c r="C80" s="31"/>
      <c r="D80" s="31"/>
      <c r="E80" s="31"/>
      <c r="F80" s="31"/>
      <c r="G80" s="31"/>
      <c r="H80" s="31"/>
      <c r="I80" s="31"/>
      <c r="J80" s="31"/>
      <c r="K80" s="31"/>
      <c r="L80" s="31"/>
      <c r="M80" s="31"/>
      <c r="N80" s="31"/>
      <c r="O80" s="31"/>
      <c r="P80" s="31"/>
      <c r="Q80" s="31"/>
      <c r="R80" s="31"/>
      <c r="S80" s="31"/>
      <c r="T80" s="31"/>
      <c r="U80" s="31"/>
      <c r="V80" s="31"/>
      <c r="W80" s="31"/>
      <c r="X80" s="31"/>
      <c r="Y80" s="31"/>
    </row>
    <row r="81" spans="1:27" ht="12.75" customHeight="1" x14ac:dyDescent="0.2">
      <c r="A81" s="130" t="s">
        <v>7</v>
      </c>
      <c r="B81" s="124" t="s">
        <v>72</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32"/>
      <c r="B83" s="33">
        <v>1</v>
      </c>
      <c r="C83" s="33">
        <v>2</v>
      </c>
      <c r="D83" s="33">
        <v>3</v>
      </c>
      <c r="E83" s="33">
        <v>4</v>
      </c>
      <c r="F83" s="33">
        <v>5</v>
      </c>
      <c r="G83" s="33">
        <v>6</v>
      </c>
      <c r="H83" s="33">
        <v>7</v>
      </c>
      <c r="I83" s="33">
        <v>8</v>
      </c>
      <c r="J83" s="33">
        <v>9</v>
      </c>
      <c r="K83" s="33">
        <v>10</v>
      </c>
      <c r="L83" s="33">
        <v>11</v>
      </c>
      <c r="M83" s="33">
        <v>12</v>
      </c>
      <c r="N83" s="33">
        <v>13</v>
      </c>
      <c r="O83" s="33">
        <v>14</v>
      </c>
      <c r="P83" s="33">
        <v>15</v>
      </c>
      <c r="Q83" s="33">
        <v>16</v>
      </c>
      <c r="R83" s="33">
        <v>17</v>
      </c>
      <c r="S83" s="33">
        <v>18</v>
      </c>
      <c r="T83" s="33">
        <v>19</v>
      </c>
      <c r="U83" s="33">
        <v>20</v>
      </c>
      <c r="V83" s="33">
        <v>21</v>
      </c>
      <c r="W83" s="33">
        <v>22</v>
      </c>
      <c r="X83" s="33">
        <v>23</v>
      </c>
      <c r="Y83" s="33">
        <v>24</v>
      </c>
    </row>
    <row r="84" spans="1:27" ht="15.75" customHeight="1" x14ac:dyDescent="0.2">
      <c r="A84" s="34" t="str">
        <f>A48</f>
        <v>01.05.2019</v>
      </c>
      <c r="B84" s="35">
        <f>SUMIFS(СВЦЭМ!$D$33:$D$776,СВЦЭМ!$A$33:$A$776,$A84,СВЦЭМ!$B$33:$B$776,B$83)+'СЕТ СН'!$H$11+СВЦЭМ!$D$10+'СЕТ СН'!$H$6-'СЕТ СН'!$H$23</f>
        <v>1153.4454551000001</v>
      </c>
      <c r="C84" s="35">
        <f>SUMIFS(СВЦЭМ!$D$33:$D$776,СВЦЭМ!$A$33:$A$776,$A84,СВЦЭМ!$B$33:$B$776,C$83)+'СЕТ СН'!$H$11+СВЦЭМ!$D$10+'СЕТ СН'!$H$6-'СЕТ СН'!$H$23</f>
        <v>1166.4054517899999</v>
      </c>
      <c r="D84" s="35">
        <f>SUMIFS(СВЦЭМ!$D$33:$D$776,СВЦЭМ!$A$33:$A$776,$A84,СВЦЭМ!$B$33:$B$776,D$83)+'СЕТ СН'!$H$11+СВЦЭМ!$D$10+'СЕТ СН'!$H$6-'СЕТ СН'!$H$23</f>
        <v>1186.23935168</v>
      </c>
      <c r="E84" s="35">
        <f>SUMIFS(СВЦЭМ!$D$33:$D$776,СВЦЭМ!$A$33:$A$776,$A84,СВЦЭМ!$B$33:$B$776,E$83)+'СЕТ СН'!$H$11+СВЦЭМ!$D$10+'СЕТ СН'!$H$6-'СЕТ СН'!$H$23</f>
        <v>1194.04765176</v>
      </c>
      <c r="F84" s="35">
        <f>SUMIFS(СВЦЭМ!$D$33:$D$776,СВЦЭМ!$A$33:$A$776,$A84,СВЦЭМ!$B$33:$B$776,F$83)+'СЕТ СН'!$H$11+СВЦЭМ!$D$10+'СЕТ СН'!$H$6-'СЕТ СН'!$H$23</f>
        <v>1190.39096195</v>
      </c>
      <c r="G84" s="35">
        <f>SUMIFS(СВЦЭМ!$D$33:$D$776,СВЦЭМ!$A$33:$A$776,$A84,СВЦЭМ!$B$33:$B$776,G$83)+'СЕТ СН'!$H$11+СВЦЭМ!$D$10+'СЕТ СН'!$H$6-'СЕТ СН'!$H$23</f>
        <v>1182.1319959800001</v>
      </c>
      <c r="H84" s="35">
        <f>SUMIFS(СВЦЭМ!$D$33:$D$776,СВЦЭМ!$A$33:$A$776,$A84,СВЦЭМ!$B$33:$B$776,H$83)+'СЕТ СН'!$H$11+СВЦЭМ!$D$10+'СЕТ СН'!$H$6-'СЕТ СН'!$H$23</f>
        <v>1155.8861677100001</v>
      </c>
      <c r="I84" s="35">
        <f>SUMIFS(СВЦЭМ!$D$33:$D$776,СВЦЭМ!$A$33:$A$776,$A84,СВЦЭМ!$B$33:$B$776,I$83)+'СЕТ СН'!$H$11+СВЦЭМ!$D$10+'СЕТ СН'!$H$6-'СЕТ СН'!$H$23</f>
        <v>1124.36561205</v>
      </c>
      <c r="J84" s="35">
        <f>SUMIFS(СВЦЭМ!$D$33:$D$776,СВЦЭМ!$A$33:$A$776,$A84,СВЦЭМ!$B$33:$B$776,J$83)+'СЕТ СН'!$H$11+СВЦЭМ!$D$10+'СЕТ СН'!$H$6-'СЕТ СН'!$H$23</f>
        <v>1089.4851184500001</v>
      </c>
      <c r="K84" s="35">
        <f>SUMIFS(СВЦЭМ!$D$33:$D$776,СВЦЭМ!$A$33:$A$776,$A84,СВЦЭМ!$B$33:$B$776,K$83)+'СЕТ СН'!$H$11+СВЦЭМ!$D$10+'СЕТ СН'!$H$6-'СЕТ СН'!$H$23</f>
        <v>1056.47474981</v>
      </c>
      <c r="L84" s="35">
        <f>SUMIFS(СВЦЭМ!$D$33:$D$776,СВЦЭМ!$A$33:$A$776,$A84,СВЦЭМ!$B$33:$B$776,L$83)+'СЕТ СН'!$H$11+СВЦЭМ!$D$10+'СЕТ СН'!$H$6-'СЕТ СН'!$H$23</f>
        <v>1049.0641269600001</v>
      </c>
      <c r="M84" s="35">
        <f>SUMIFS(СВЦЭМ!$D$33:$D$776,СВЦЭМ!$A$33:$A$776,$A84,СВЦЭМ!$B$33:$B$776,M$83)+'СЕТ СН'!$H$11+СВЦЭМ!$D$10+'СЕТ СН'!$H$6-'СЕТ СН'!$H$23</f>
        <v>1061.60909081</v>
      </c>
      <c r="N84" s="35">
        <f>SUMIFS(СВЦЭМ!$D$33:$D$776,СВЦЭМ!$A$33:$A$776,$A84,СВЦЭМ!$B$33:$B$776,N$83)+'СЕТ СН'!$H$11+СВЦЭМ!$D$10+'СЕТ СН'!$H$6-'СЕТ СН'!$H$23</f>
        <v>1074.36851372</v>
      </c>
      <c r="O84" s="35">
        <f>SUMIFS(СВЦЭМ!$D$33:$D$776,СВЦЭМ!$A$33:$A$776,$A84,СВЦЭМ!$B$33:$B$776,O$83)+'СЕТ СН'!$H$11+СВЦЭМ!$D$10+'СЕТ СН'!$H$6-'СЕТ СН'!$H$23</f>
        <v>1074.70624378</v>
      </c>
      <c r="P84" s="35">
        <f>SUMIFS(СВЦЭМ!$D$33:$D$776,СВЦЭМ!$A$33:$A$776,$A84,СВЦЭМ!$B$33:$B$776,P$83)+'СЕТ СН'!$H$11+СВЦЭМ!$D$10+'СЕТ СН'!$H$6-'СЕТ СН'!$H$23</f>
        <v>1080.0690808100001</v>
      </c>
      <c r="Q84" s="35">
        <f>SUMIFS(СВЦЭМ!$D$33:$D$776,СВЦЭМ!$A$33:$A$776,$A84,СВЦЭМ!$B$33:$B$776,Q$83)+'СЕТ СН'!$H$11+СВЦЭМ!$D$10+'СЕТ СН'!$H$6-'СЕТ СН'!$H$23</f>
        <v>1088.5927959000001</v>
      </c>
      <c r="R84" s="35">
        <f>SUMIFS(СВЦЭМ!$D$33:$D$776,СВЦЭМ!$A$33:$A$776,$A84,СВЦЭМ!$B$33:$B$776,R$83)+'СЕТ СН'!$H$11+СВЦЭМ!$D$10+'СЕТ СН'!$H$6-'СЕТ СН'!$H$23</f>
        <v>1086.7771832000001</v>
      </c>
      <c r="S84" s="35">
        <f>SUMIFS(СВЦЭМ!$D$33:$D$776,СВЦЭМ!$A$33:$A$776,$A84,СВЦЭМ!$B$33:$B$776,S$83)+'СЕТ СН'!$H$11+СВЦЭМ!$D$10+'СЕТ СН'!$H$6-'СЕТ СН'!$H$23</f>
        <v>1078.0076692800001</v>
      </c>
      <c r="T84" s="35">
        <f>SUMIFS(СВЦЭМ!$D$33:$D$776,СВЦЭМ!$A$33:$A$776,$A84,СВЦЭМ!$B$33:$B$776,T$83)+'СЕТ СН'!$H$11+СВЦЭМ!$D$10+'СЕТ СН'!$H$6-'СЕТ СН'!$H$23</f>
        <v>1055.3396491600001</v>
      </c>
      <c r="U84" s="35">
        <f>SUMIFS(СВЦЭМ!$D$33:$D$776,СВЦЭМ!$A$33:$A$776,$A84,СВЦЭМ!$B$33:$B$776,U$83)+'СЕТ СН'!$H$11+СВЦЭМ!$D$10+'СЕТ СН'!$H$6-'СЕТ СН'!$H$23</f>
        <v>1040.6007134199999</v>
      </c>
      <c r="V84" s="35">
        <f>SUMIFS(СВЦЭМ!$D$33:$D$776,СВЦЭМ!$A$33:$A$776,$A84,СВЦЭМ!$B$33:$B$776,V$83)+'СЕТ СН'!$H$11+СВЦЭМ!$D$10+'СЕТ СН'!$H$6-'СЕТ СН'!$H$23</f>
        <v>1015.81370992</v>
      </c>
      <c r="W84" s="35">
        <f>SUMIFS(СВЦЭМ!$D$33:$D$776,СВЦЭМ!$A$33:$A$776,$A84,СВЦЭМ!$B$33:$B$776,W$83)+'СЕТ СН'!$H$11+СВЦЭМ!$D$10+'СЕТ СН'!$H$6-'СЕТ СН'!$H$23</f>
        <v>1022.85250015</v>
      </c>
      <c r="X84" s="35">
        <f>SUMIFS(СВЦЭМ!$D$33:$D$776,СВЦЭМ!$A$33:$A$776,$A84,СВЦЭМ!$B$33:$B$776,X$83)+'СЕТ СН'!$H$11+СВЦЭМ!$D$10+'СЕТ СН'!$H$6-'СЕТ СН'!$H$23</f>
        <v>1042.2881562</v>
      </c>
      <c r="Y84" s="35">
        <f>SUMIFS(СВЦЭМ!$D$33:$D$776,СВЦЭМ!$A$33:$A$776,$A84,СВЦЭМ!$B$33:$B$776,Y$83)+'СЕТ СН'!$H$11+СВЦЭМ!$D$10+'СЕТ СН'!$H$6-'СЕТ СН'!$H$23</f>
        <v>1036.9725641300001</v>
      </c>
      <c r="AA84" s="44"/>
    </row>
    <row r="85" spans="1:27" ht="15.75" x14ac:dyDescent="0.2">
      <c r="A85" s="34">
        <f>A84+1</f>
        <v>43587</v>
      </c>
      <c r="B85" s="35">
        <f>SUMIFS(СВЦЭМ!$D$33:$D$776,СВЦЭМ!$A$33:$A$776,$A85,СВЦЭМ!$B$33:$B$776,B$83)+'СЕТ СН'!$H$11+СВЦЭМ!$D$10+'СЕТ СН'!$H$6-'СЕТ СН'!$H$23</f>
        <v>1055.77692772</v>
      </c>
      <c r="C85" s="35">
        <f>SUMIFS(СВЦЭМ!$D$33:$D$776,СВЦЭМ!$A$33:$A$776,$A85,СВЦЭМ!$B$33:$B$776,C$83)+'СЕТ СН'!$H$11+СВЦЭМ!$D$10+'СЕТ СН'!$H$6-'СЕТ СН'!$H$23</f>
        <v>1095.7191016100001</v>
      </c>
      <c r="D85" s="35">
        <f>SUMIFS(СВЦЭМ!$D$33:$D$776,СВЦЭМ!$A$33:$A$776,$A85,СВЦЭМ!$B$33:$B$776,D$83)+'СЕТ СН'!$H$11+СВЦЭМ!$D$10+'СЕТ СН'!$H$6-'СЕТ СН'!$H$23</f>
        <v>1118.1070556100001</v>
      </c>
      <c r="E85" s="35">
        <f>SUMIFS(СВЦЭМ!$D$33:$D$776,СВЦЭМ!$A$33:$A$776,$A85,СВЦЭМ!$B$33:$B$776,E$83)+'СЕТ СН'!$H$11+СВЦЭМ!$D$10+'СЕТ СН'!$H$6-'СЕТ СН'!$H$23</f>
        <v>1132.6218409099999</v>
      </c>
      <c r="F85" s="35">
        <f>SUMIFS(СВЦЭМ!$D$33:$D$776,СВЦЭМ!$A$33:$A$776,$A85,СВЦЭМ!$B$33:$B$776,F$83)+'СЕТ СН'!$H$11+СВЦЭМ!$D$10+'СЕТ СН'!$H$6-'СЕТ СН'!$H$23</f>
        <v>1147.7882054900001</v>
      </c>
      <c r="G85" s="35">
        <f>SUMIFS(СВЦЭМ!$D$33:$D$776,СВЦЭМ!$A$33:$A$776,$A85,СВЦЭМ!$B$33:$B$776,G$83)+'СЕТ СН'!$H$11+СВЦЭМ!$D$10+'СЕТ СН'!$H$6-'СЕТ СН'!$H$23</f>
        <v>1141.9964903699999</v>
      </c>
      <c r="H85" s="35">
        <f>SUMIFS(СВЦЭМ!$D$33:$D$776,СВЦЭМ!$A$33:$A$776,$A85,СВЦЭМ!$B$33:$B$776,H$83)+'СЕТ СН'!$H$11+СВЦЭМ!$D$10+'СЕТ СН'!$H$6-'СЕТ СН'!$H$23</f>
        <v>1168.1930539499999</v>
      </c>
      <c r="I85" s="35">
        <f>SUMIFS(СВЦЭМ!$D$33:$D$776,СВЦЭМ!$A$33:$A$776,$A85,СВЦЭМ!$B$33:$B$776,I$83)+'СЕТ СН'!$H$11+СВЦЭМ!$D$10+'СЕТ СН'!$H$6-'СЕТ СН'!$H$23</f>
        <v>1132.0195817200001</v>
      </c>
      <c r="J85" s="35">
        <f>SUMIFS(СВЦЭМ!$D$33:$D$776,СВЦЭМ!$A$33:$A$776,$A85,СВЦЭМ!$B$33:$B$776,J$83)+'СЕТ СН'!$H$11+СВЦЭМ!$D$10+'СЕТ СН'!$H$6-'СЕТ СН'!$H$23</f>
        <v>1077.1198209300001</v>
      </c>
      <c r="K85" s="35">
        <f>SUMIFS(СВЦЭМ!$D$33:$D$776,СВЦЭМ!$A$33:$A$776,$A85,СВЦЭМ!$B$33:$B$776,K$83)+'СЕТ СН'!$H$11+СВЦЭМ!$D$10+'СЕТ СН'!$H$6-'СЕТ СН'!$H$23</f>
        <v>1025.3630263699999</v>
      </c>
      <c r="L85" s="35">
        <f>SUMIFS(СВЦЭМ!$D$33:$D$776,СВЦЭМ!$A$33:$A$776,$A85,СВЦЭМ!$B$33:$B$776,L$83)+'СЕТ СН'!$H$11+СВЦЭМ!$D$10+'СЕТ СН'!$H$6-'СЕТ СН'!$H$23</f>
        <v>1014.53729032</v>
      </c>
      <c r="M85" s="35">
        <f>SUMIFS(СВЦЭМ!$D$33:$D$776,СВЦЭМ!$A$33:$A$776,$A85,СВЦЭМ!$B$33:$B$776,M$83)+'СЕТ СН'!$H$11+СВЦЭМ!$D$10+'СЕТ СН'!$H$6-'СЕТ СН'!$H$23</f>
        <v>1023.3001136199999</v>
      </c>
      <c r="N85" s="35">
        <f>SUMIFS(СВЦЭМ!$D$33:$D$776,СВЦЭМ!$A$33:$A$776,$A85,СВЦЭМ!$B$33:$B$776,N$83)+'СЕТ СН'!$H$11+СВЦЭМ!$D$10+'СЕТ СН'!$H$6-'СЕТ СН'!$H$23</f>
        <v>1043.9233900199999</v>
      </c>
      <c r="O85" s="35">
        <f>SUMIFS(СВЦЭМ!$D$33:$D$776,СВЦЭМ!$A$33:$A$776,$A85,СВЦЭМ!$B$33:$B$776,O$83)+'СЕТ СН'!$H$11+СВЦЭМ!$D$10+'СЕТ СН'!$H$6-'СЕТ СН'!$H$23</f>
        <v>1054.01819836</v>
      </c>
      <c r="P85" s="35">
        <f>SUMIFS(СВЦЭМ!$D$33:$D$776,СВЦЭМ!$A$33:$A$776,$A85,СВЦЭМ!$B$33:$B$776,P$83)+'СЕТ СН'!$H$11+СВЦЭМ!$D$10+'СЕТ СН'!$H$6-'СЕТ СН'!$H$23</f>
        <v>1061.4744963099999</v>
      </c>
      <c r="Q85" s="35">
        <f>SUMIFS(СВЦЭМ!$D$33:$D$776,СВЦЭМ!$A$33:$A$776,$A85,СВЦЭМ!$B$33:$B$776,Q$83)+'СЕТ СН'!$H$11+СВЦЭМ!$D$10+'СЕТ СН'!$H$6-'СЕТ СН'!$H$23</f>
        <v>1068.75191154</v>
      </c>
      <c r="R85" s="35">
        <f>SUMIFS(СВЦЭМ!$D$33:$D$776,СВЦЭМ!$A$33:$A$776,$A85,СВЦЭМ!$B$33:$B$776,R$83)+'СЕТ СН'!$H$11+СВЦЭМ!$D$10+'СЕТ СН'!$H$6-'СЕТ СН'!$H$23</f>
        <v>1080.8933905000001</v>
      </c>
      <c r="S85" s="35">
        <f>SUMIFS(СВЦЭМ!$D$33:$D$776,СВЦЭМ!$A$33:$A$776,$A85,СВЦЭМ!$B$33:$B$776,S$83)+'СЕТ СН'!$H$11+СВЦЭМ!$D$10+'СЕТ СН'!$H$6-'СЕТ СН'!$H$23</f>
        <v>1084.1727693400001</v>
      </c>
      <c r="T85" s="35">
        <f>SUMIFS(СВЦЭМ!$D$33:$D$776,СВЦЭМ!$A$33:$A$776,$A85,СВЦЭМ!$B$33:$B$776,T$83)+'СЕТ СН'!$H$11+СВЦЭМ!$D$10+'СЕТ СН'!$H$6-'СЕТ СН'!$H$23</f>
        <v>1079.9677948000001</v>
      </c>
      <c r="U85" s="35">
        <f>SUMIFS(СВЦЭМ!$D$33:$D$776,СВЦЭМ!$A$33:$A$776,$A85,СВЦЭМ!$B$33:$B$776,U$83)+'СЕТ СН'!$H$11+СВЦЭМ!$D$10+'СЕТ СН'!$H$6-'СЕТ СН'!$H$23</f>
        <v>1078.76294061</v>
      </c>
      <c r="V85" s="35">
        <f>SUMIFS(СВЦЭМ!$D$33:$D$776,СВЦЭМ!$A$33:$A$776,$A85,СВЦЭМ!$B$33:$B$776,V$83)+'СЕТ СН'!$H$11+СВЦЭМ!$D$10+'СЕТ СН'!$H$6-'СЕТ СН'!$H$23</f>
        <v>1074.8173733400001</v>
      </c>
      <c r="W85" s="35">
        <f>SUMIFS(СВЦЭМ!$D$33:$D$776,СВЦЭМ!$A$33:$A$776,$A85,СВЦЭМ!$B$33:$B$776,W$83)+'СЕТ СН'!$H$11+СВЦЭМ!$D$10+'СЕТ СН'!$H$6-'СЕТ СН'!$H$23</f>
        <v>1063.59673395</v>
      </c>
      <c r="X85" s="35">
        <f>SUMIFS(СВЦЭМ!$D$33:$D$776,СВЦЭМ!$A$33:$A$776,$A85,СВЦЭМ!$B$33:$B$776,X$83)+'СЕТ СН'!$H$11+СВЦЭМ!$D$10+'СЕТ СН'!$H$6-'СЕТ СН'!$H$23</f>
        <v>1079.85774474</v>
      </c>
      <c r="Y85" s="35">
        <f>SUMIFS(СВЦЭМ!$D$33:$D$776,СВЦЭМ!$A$33:$A$776,$A85,СВЦЭМ!$B$33:$B$776,Y$83)+'СЕТ СН'!$H$11+СВЦЭМ!$D$10+'СЕТ СН'!$H$6-'СЕТ СН'!$H$23</f>
        <v>1111.7360241200001</v>
      </c>
    </row>
    <row r="86" spans="1:27" ht="15.75" x14ac:dyDescent="0.2">
      <c r="A86" s="34">
        <f t="shared" ref="A86:A114" si="2">A85+1</f>
        <v>43588</v>
      </c>
      <c r="B86" s="35">
        <f>SUMIFS(СВЦЭМ!$D$33:$D$776,СВЦЭМ!$A$33:$A$776,$A86,СВЦЭМ!$B$33:$B$776,B$83)+'СЕТ СН'!$H$11+СВЦЭМ!$D$10+'СЕТ СН'!$H$6-'СЕТ СН'!$H$23</f>
        <v>1056.9938042000001</v>
      </c>
      <c r="C86" s="35">
        <f>SUMIFS(СВЦЭМ!$D$33:$D$776,СВЦЭМ!$A$33:$A$776,$A86,СВЦЭМ!$B$33:$B$776,C$83)+'СЕТ СН'!$H$11+СВЦЭМ!$D$10+'СЕТ СН'!$H$6-'СЕТ СН'!$H$23</f>
        <v>1084.71166019</v>
      </c>
      <c r="D86" s="35">
        <f>SUMIFS(СВЦЭМ!$D$33:$D$776,СВЦЭМ!$A$33:$A$776,$A86,СВЦЭМ!$B$33:$B$776,D$83)+'СЕТ СН'!$H$11+СВЦЭМ!$D$10+'СЕТ СН'!$H$6-'СЕТ СН'!$H$23</f>
        <v>1110.03576395</v>
      </c>
      <c r="E86" s="35">
        <f>SUMIFS(СВЦЭМ!$D$33:$D$776,СВЦЭМ!$A$33:$A$776,$A86,СВЦЭМ!$B$33:$B$776,E$83)+'СЕТ СН'!$H$11+СВЦЭМ!$D$10+'СЕТ СН'!$H$6-'СЕТ СН'!$H$23</f>
        <v>1127.4242364500001</v>
      </c>
      <c r="F86" s="35">
        <f>SUMIFS(СВЦЭМ!$D$33:$D$776,СВЦЭМ!$A$33:$A$776,$A86,СВЦЭМ!$B$33:$B$776,F$83)+'СЕТ СН'!$H$11+СВЦЭМ!$D$10+'СЕТ СН'!$H$6-'СЕТ СН'!$H$23</f>
        <v>1128.25614088</v>
      </c>
      <c r="G86" s="35">
        <f>SUMIFS(СВЦЭМ!$D$33:$D$776,СВЦЭМ!$A$33:$A$776,$A86,СВЦЭМ!$B$33:$B$776,G$83)+'СЕТ СН'!$H$11+СВЦЭМ!$D$10+'СЕТ СН'!$H$6-'СЕТ СН'!$H$23</f>
        <v>1136.90295861</v>
      </c>
      <c r="H86" s="35">
        <f>SUMIFS(СВЦЭМ!$D$33:$D$776,СВЦЭМ!$A$33:$A$776,$A86,СВЦЭМ!$B$33:$B$776,H$83)+'СЕТ СН'!$H$11+СВЦЭМ!$D$10+'СЕТ СН'!$H$6-'СЕТ СН'!$H$23</f>
        <v>1131.1084717599999</v>
      </c>
      <c r="I86" s="35">
        <f>SUMIFS(СВЦЭМ!$D$33:$D$776,СВЦЭМ!$A$33:$A$776,$A86,СВЦЭМ!$B$33:$B$776,I$83)+'СЕТ СН'!$H$11+СВЦЭМ!$D$10+'СЕТ СН'!$H$6-'СЕТ СН'!$H$23</f>
        <v>1081.15060481</v>
      </c>
      <c r="J86" s="35">
        <f>SUMIFS(СВЦЭМ!$D$33:$D$776,СВЦЭМ!$A$33:$A$776,$A86,СВЦЭМ!$B$33:$B$776,J$83)+'СЕТ СН'!$H$11+СВЦЭМ!$D$10+'СЕТ СН'!$H$6-'СЕТ СН'!$H$23</f>
        <v>1046.1940803100001</v>
      </c>
      <c r="K86" s="35">
        <f>SUMIFS(СВЦЭМ!$D$33:$D$776,СВЦЭМ!$A$33:$A$776,$A86,СВЦЭМ!$B$33:$B$776,K$83)+'СЕТ СН'!$H$11+СВЦЭМ!$D$10+'СЕТ СН'!$H$6-'СЕТ СН'!$H$23</f>
        <v>1016.9371551099999</v>
      </c>
      <c r="L86" s="35">
        <f>SUMIFS(СВЦЭМ!$D$33:$D$776,СВЦЭМ!$A$33:$A$776,$A86,СВЦЭМ!$B$33:$B$776,L$83)+'СЕТ СН'!$H$11+СВЦЭМ!$D$10+'СЕТ СН'!$H$6-'СЕТ СН'!$H$23</f>
        <v>1019.29937777</v>
      </c>
      <c r="M86" s="35">
        <f>SUMIFS(СВЦЭМ!$D$33:$D$776,СВЦЭМ!$A$33:$A$776,$A86,СВЦЭМ!$B$33:$B$776,M$83)+'СЕТ СН'!$H$11+СВЦЭМ!$D$10+'СЕТ СН'!$H$6-'СЕТ СН'!$H$23</f>
        <v>1021.2221474299999</v>
      </c>
      <c r="N86" s="35">
        <f>SUMIFS(СВЦЭМ!$D$33:$D$776,СВЦЭМ!$A$33:$A$776,$A86,СВЦЭМ!$B$33:$B$776,N$83)+'СЕТ СН'!$H$11+СВЦЭМ!$D$10+'СЕТ СН'!$H$6-'СЕТ СН'!$H$23</f>
        <v>1032.9069120300001</v>
      </c>
      <c r="O86" s="35">
        <f>SUMIFS(СВЦЭМ!$D$33:$D$776,СВЦЭМ!$A$33:$A$776,$A86,СВЦЭМ!$B$33:$B$776,O$83)+'СЕТ СН'!$H$11+СВЦЭМ!$D$10+'СЕТ СН'!$H$6-'СЕТ СН'!$H$23</f>
        <v>1055.7130388</v>
      </c>
      <c r="P86" s="35">
        <f>SUMIFS(СВЦЭМ!$D$33:$D$776,СВЦЭМ!$A$33:$A$776,$A86,СВЦЭМ!$B$33:$B$776,P$83)+'СЕТ СН'!$H$11+СВЦЭМ!$D$10+'СЕТ СН'!$H$6-'СЕТ СН'!$H$23</f>
        <v>1090.0581850799999</v>
      </c>
      <c r="Q86" s="35">
        <f>SUMIFS(СВЦЭМ!$D$33:$D$776,СВЦЭМ!$A$33:$A$776,$A86,СВЦЭМ!$B$33:$B$776,Q$83)+'СЕТ СН'!$H$11+СВЦЭМ!$D$10+'СЕТ СН'!$H$6-'СЕТ СН'!$H$23</f>
        <v>1110.7201919199999</v>
      </c>
      <c r="R86" s="35">
        <f>SUMIFS(СВЦЭМ!$D$33:$D$776,СВЦЭМ!$A$33:$A$776,$A86,СВЦЭМ!$B$33:$B$776,R$83)+'СЕТ СН'!$H$11+СВЦЭМ!$D$10+'СЕТ СН'!$H$6-'СЕТ СН'!$H$23</f>
        <v>1088.10100951</v>
      </c>
      <c r="S86" s="35">
        <f>SUMIFS(СВЦЭМ!$D$33:$D$776,СВЦЭМ!$A$33:$A$776,$A86,СВЦЭМ!$B$33:$B$776,S$83)+'СЕТ СН'!$H$11+СВЦЭМ!$D$10+'СЕТ СН'!$H$6-'СЕТ СН'!$H$23</f>
        <v>1090.23888708</v>
      </c>
      <c r="T86" s="35">
        <f>SUMIFS(СВЦЭМ!$D$33:$D$776,СВЦЭМ!$A$33:$A$776,$A86,СВЦЭМ!$B$33:$B$776,T$83)+'СЕТ СН'!$H$11+СВЦЭМ!$D$10+'СЕТ СН'!$H$6-'СЕТ СН'!$H$23</f>
        <v>1084.57677079</v>
      </c>
      <c r="U86" s="35">
        <f>SUMIFS(СВЦЭМ!$D$33:$D$776,СВЦЭМ!$A$33:$A$776,$A86,СВЦЭМ!$B$33:$B$776,U$83)+'СЕТ СН'!$H$11+СВЦЭМ!$D$10+'СЕТ СН'!$H$6-'СЕТ СН'!$H$23</f>
        <v>1069.1912381300001</v>
      </c>
      <c r="V86" s="35">
        <f>SUMIFS(СВЦЭМ!$D$33:$D$776,СВЦЭМ!$A$33:$A$776,$A86,СВЦЭМ!$B$33:$B$776,V$83)+'СЕТ СН'!$H$11+СВЦЭМ!$D$10+'СЕТ СН'!$H$6-'СЕТ СН'!$H$23</f>
        <v>1045.90716948</v>
      </c>
      <c r="W86" s="35">
        <f>SUMIFS(СВЦЭМ!$D$33:$D$776,СВЦЭМ!$A$33:$A$776,$A86,СВЦЭМ!$B$33:$B$776,W$83)+'СЕТ СН'!$H$11+СВЦЭМ!$D$10+'СЕТ СН'!$H$6-'СЕТ СН'!$H$23</f>
        <v>1027.93100069</v>
      </c>
      <c r="X86" s="35">
        <f>SUMIFS(СВЦЭМ!$D$33:$D$776,СВЦЭМ!$A$33:$A$776,$A86,СВЦЭМ!$B$33:$B$776,X$83)+'СЕТ СН'!$H$11+СВЦЭМ!$D$10+'СЕТ СН'!$H$6-'СЕТ СН'!$H$23</f>
        <v>1053.70584598</v>
      </c>
      <c r="Y86" s="35">
        <f>SUMIFS(СВЦЭМ!$D$33:$D$776,СВЦЭМ!$A$33:$A$776,$A86,СВЦЭМ!$B$33:$B$776,Y$83)+'СЕТ СН'!$H$11+СВЦЭМ!$D$10+'СЕТ СН'!$H$6-'СЕТ СН'!$H$23</f>
        <v>1055.33193977</v>
      </c>
    </row>
    <row r="87" spans="1:27" ht="15.75" x14ac:dyDescent="0.2">
      <c r="A87" s="34">
        <f t="shared" si="2"/>
        <v>43589</v>
      </c>
      <c r="B87" s="35">
        <f>SUMIFS(СВЦЭМ!$D$33:$D$776,СВЦЭМ!$A$33:$A$776,$A87,СВЦЭМ!$B$33:$B$776,B$83)+'СЕТ СН'!$H$11+СВЦЭМ!$D$10+'СЕТ СН'!$H$6-'СЕТ СН'!$H$23</f>
        <v>1088.42036347</v>
      </c>
      <c r="C87" s="35">
        <f>SUMIFS(СВЦЭМ!$D$33:$D$776,СВЦЭМ!$A$33:$A$776,$A87,СВЦЭМ!$B$33:$B$776,C$83)+'СЕТ СН'!$H$11+СВЦЭМ!$D$10+'СЕТ СН'!$H$6-'СЕТ СН'!$H$23</f>
        <v>1122.6492108499999</v>
      </c>
      <c r="D87" s="35">
        <f>SUMIFS(СВЦЭМ!$D$33:$D$776,СВЦЭМ!$A$33:$A$776,$A87,СВЦЭМ!$B$33:$B$776,D$83)+'СЕТ СН'!$H$11+СВЦЭМ!$D$10+'СЕТ СН'!$H$6-'СЕТ СН'!$H$23</f>
        <v>1158.17076174</v>
      </c>
      <c r="E87" s="35">
        <f>SUMIFS(СВЦЭМ!$D$33:$D$776,СВЦЭМ!$A$33:$A$776,$A87,СВЦЭМ!$B$33:$B$776,E$83)+'СЕТ СН'!$H$11+СВЦЭМ!$D$10+'СЕТ СН'!$H$6-'СЕТ СН'!$H$23</f>
        <v>1168.81287284</v>
      </c>
      <c r="F87" s="35">
        <f>SUMIFS(СВЦЭМ!$D$33:$D$776,СВЦЭМ!$A$33:$A$776,$A87,СВЦЭМ!$B$33:$B$776,F$83)+'СЕТ СН'!$H$11+СВЦЭМ!$D$10+'СЕТ СН'!$H$6-'СЕТ СН'!$H$23</f>
        <v>1175.94354892</v>
      </c>
      <c r="G87" s="35">
        <f>SUMIFS(СВЦЭМ!$D$33:$D$776,СВЦЭМ!$A$33:$A$776,$A87,СВЦЭМ!$B$33:$B$776,G$83)+'СЕТ СН'!$H$11+СВЦЭМ!$D$10+'СЕТ СН'!$H$6-'СЕТ СН'!$H$23</f>
        <v>1173.76150665</v>
      </c>
      <c r="H87" s="35">
        <f>SUMIFS(СВЦЭМ!$D$33:$D$776,СВЦЭМ!$A$33:$A$776,$A87,СВЦЭМ!$B$33:$B$776,H$83)+'СЕТ СН'!$H$11+СВЦЭМ!$D$10+'СЕТ СН'!$H$6-'СЕТ СН'!$H$23</f>
        <v>1143.5177295200001</v>
      </c>
      <c r="I87" s="35">
        <f>SUMIFS(СВЦЭМ!$D$33:$D$776,СВЦЭМ!$A$33:$A$776,$A87,СВЦЭМ!$B$33:$B$776,I$83)+'СЕТ СН'!$H$11+СВЦЭМ!$D$10+'СЕТ СН'!$H$6-'СЕТ СН'!$H$23</f>
        <v>1108.2121665</v>
      </c>
      <c r="J87" s="35">
        <f>SUMIFS(СВЦЭМ!$D$33:$D$776,СВЦЭМ!$A$33:$A$776,$A87,СВЦЭМ!$B$33:$B$776,J$83)+'СЕТ СН'!$H$11+СВЦЭМ!$D$10+'СЕТ СН'!$H$6-'СЕТ СН'!$H$23</f>
        <v>1068.07110339</v>
      </c>
      <c r="K87" s="35">
        <f>SUMIFS(СВЦЭМ!$D$33:$D$776,СВЦЭМ!$A$33:$A$776,$A87,СВЦЭМ!$B$33:$B$776,K$83)+'СЕТ СН'!$H$11+СВЦЭМ!$D$10+'СЕТ СН'!$H$6-'СЕТ СН'!$H$23</f>
        <v>1034.8737675100001</v>
      </c>
      <c r="L87" s="35">
        <f>SUMIFS(СВЦЭМ!$D$33:$D$776,СВЦЭМ!$A$33:$A$776,$A87,СВЦЭМ!$B$33:$B$776,L$83)+'СЕТ СН'!$H$11+СВЦЭМ!$D$10+'СЕТ СН'!$H$6-'СЕТ СН'!$H$23</f>
        <v>1030.95130576</v>
      </c>
      <c r="M87" s="35">
        <f>SUMIFS(СВЦЭМ!$D$33:$D$776,СВЦЭМ!$A$33:$A$776,$A87,СВЦЭМ!$B$33:$B$776,M$83)+'СЕТ СН'!$H$11+СВЦЭМ!$D$10+'СЕТ СН'!$H$6-'СЕТ СН'!$H$23</f>
        <v>1041.46770881</v>
      </c>
      <c r="N87" s="35">
        <f>SUMIFS(СВЦЭМ!$D$33:$D$776,СВЦЭМ!$A$33:$A$776,$A87,СВЦЭМ!$B$33:$B$776,N$83)+'СЕТ СН'!$H$11+СВЦЭМ!$D$10+'СЕТ СН'!$H$6-'СЕТ СН'!$H$23</f>
        <v>1055.68073946</v>
      </c>
      <c r="O87" s="35">
        <f>SUMIFS(СВЦЭМ!$D$33:$D$776,СВЦЭМ!$A$33:$A$776,$A87,СВЦЭМ!$B$33:$B$776,O$83)+'СЕТ СН'!$H$11+СВЦЭМ!$D$10+'СЕТ СН'!$H$6-'СЕТ СН'!$H$23</f>
        <v>1067.74410519</v>
      </c>
      <c r="P87" s="35">
        <f>SUMIFS(СВЦЭМ!$D$33:$D$776,СВЦЭМ!$A$33:$A$776,$A87,СВЦЭМ!$B$33:$B$776,P$83)+'СЕТ СН'!$H$11+СВЦЭМ!$D$10+'СЕТ СН'!$H$6-'СЕТ СН'!$H$23</f>
        <v>1074.89362848</v>
      </c>
      <c r="Q87" s="35">
        <f>SUMIFS(СВЦЭМ!$D$33:$D$776,СВЦЭМ!$A$33:$A$776,$A87,СВЦЭМ!$B$33:$B$776,Q$83)+'СЕТ СН'!$H$11+СВЦЭМ!$D$10+'СЕТ СН'!$H$6-'СЕТ СН'!$H$23</f>
        <v>1084.9275614400001</v>
      </c>
      <c r="R87" s="35">
        <f>SUMIFS(СВЦЭМ!$D$33:$D$776,СВЦЭМ!$A$33:$A$776,$A87,СВЦЭМ!$B$33:$B$776,R$83)+'СЕТ СН'!$H$11+СВЦЭМ!$D$10+'СЕТ СН'!$H$6-'СЕТ СН'!$H$23</f>
        <v>1091.9783357599999</v>
      </c>
      <c r="S87" s="35">
        <f>SUMIFS(СВЦЭМ!$D$33:$D$776,СВЦЭМ!$A$33:$A$776,$A87,СВЦЭМ!$B$33:$B$776,S$83)+'СЕТ СН'!$H$11+СВЦЭМ!$D$10+'СЕТ СН'!$H$6-'СЕТ СН'!$H$23</f>
        <v>1099.2237648600001</v>
      </c>
      <c r="T87" s="35">
        <f>SUMIFS(СВЦЭМ!$D$33:$D$776,СВЦЭМ!$A$33:$A$776,$A87,СВЦЭМ!$B$33:$B$776,T$83)+'СЕТ СН'!$H$11+СВЦЭМ!$D$10+'СЕТ СН'!$H$6-'СЕТ СН'!$H$23</f>
        <v>1077.62123419</v>
      </c>
      <c r="U87" s="35">
        <f>SUMIFS(СВЦЭМ!$D$33:$D$776,СВЦЭМ!$A$33:$A$776,$A87,СВЦЭМ!$B$33:$B$776,U$83)+'СЕТ СН'!$H$11+СВЦЭМ!$D$10+'СЕТ СН'!$H$6-'СЕТ СН'!$H$23</f>
        <v>1034.0254381899999</v>
      </c>
      <c r="V87" s="35">
        <f>SUMIFS(СВЦЭМ!$D$33:$D$776,СВЦЭМ!$A$33:$A$776,$A87,СВЦЭМ!$B$33:$B$776,V$83)+'СЕТ СН'!$H$11+СВЦЭМ!$D$10+'СЕТ СН'!$H$6-'СЕТ СН'!$H$23</f>
        <v>1005.5751587699999</v>
      </c>
      <c r="W87" s="35">
        <f>SUMIFS(СВЦЭМ!$D$33:$D$776,СВЦЭМ!$A$33:$A$776,$A87,СВЦЭМ!$B$33:$B$776,W$83)+'СЕТ СН'!$H$11+СВЦЭМ!$D$10+'СЕТ СН'!$H$6-'СЕТ СН'!$H$23</f>
        <v>1018.8230768799999</v>
      </c>
      <c r="X87" s="35">
        <f>SUMIFS(СВЦЭМ!$D$33:$D$776,СВЦЭМ!$A$33:$A$776,$A87,СВЦЭМ!$B$33:$B$776,X$83)+'СЕТ СН'!$H$11+СВЦЭМ!$D$10+'СЕТ СН'!$H$6-'СЕТ СН'!$H$23</f>
        <v>1020.26775562</v>
      </c>
      <c r="Y87" s="35">
        <f>SUMIFS(СВЦЭМ!$D$33:$D$776,СВЦЭМ!$A$33:$A$776,$A87,СВЦЭМ!$B$33:$B$776,Y$83)+'СЕТ СН'!$H$11+СВЦЭМ!$D$10+'СЕТ СН'!$H$6-'СЕТ СН'!$H$23</f>
        <v>1030.2326590100001</v>
      </c>
    </row>
    <row r="88" spans="1:27" ht="15.75" x14ac:dyDescent="0.2">
      <c r="A88" s="34">
        <f t="shared" si="2"/>
        <v>43590</v>
      </c>
      <c r="B88" s="35">
        <f>SUMIFS(СВЦЭМ!$D$33:$D$776,СВЦЭМ!$A$33:$A$776,$A88,СВЦЭМ!$B$33:$B$776,B$83)+'СЕТ СН'!$H$11+СВЦЭМ!$D$10+'СЕТ СН'!$H$6-'СЕТ СН'!$H$23</f>
        <v>1089.6842922400001</v>
      </c>
      <c r="C88" s="35">
        <f>SUMIFS(СВЦЭМ!$D$33:$D$776,СВЦЭМ!$A$33:$A$776,$A88,СВЦЭМ!$B$33:$B$776,C$83)+'СЕТ СН'!$H$11+СВЦЭМ!$D$10+'СЕТ СН'!$H$6-'СЕТ СН'!$H$23</f>
        <v>1136.4698812199999</v>
      </c>
      <c r="D88" s="35">
        <f>SUMIFS(СВЦЭМ!$D$33:$D$776,СВЦЭМ!$A$33:$A$776,$A88,СВЦЭМ!$B$33:$B$776,D$83)+'СЕТ СН'!$H$11+СВЦЭМ!$D$10+'СЕТ СН'!$H$6-'СЕТ СН'!$H$23</f>
        <v>1172.8231610800001</v>
      </c>
      <c r="E88" s="35">
        <f>SUMIFS(СВЦЭМ!$D$33:$D$776,СВЦЭМ!$A$33:$A$776,$A88,СВЦЭМ!$B$33:$B$776,E$83)+'СЕТ СН'!$H$11+СВЦЭМ!$D$10+'СЕТ СН'!$H$6-'СЕТ СН'!$H$23</f>
        <v>1189.81986026</v>
      </c>
      <c r="F88" s="35">
        <f>SUMIFS(СВЦЭМ!$D$33:$D$776,СВЦЭМ!$A$33:$A$776,$A88,СВЦЭМ!$B$33:$B$776,F$83)+'СЕТ СН'!$H$11+СВЦЭМ!$D$10+'СЕТ СН'!$H$6-'СЕТ СН'!$H$23</f>
        <v>1204.0537498000001</v>
      </c>
      <c r="G88" s="35">
        <f>SUMIFS(СВЦЭМ!$D$33:$D$776,СВЦЭМ!$A$33:$A$776,$A88,СВЦЭМ!$B$33:$B$776,G$83)+'СЕТ СН'!$H$11+СВЦЭМ!$D$10+'СЕТ СН'!$H$6-'СЕТ СН'!$H$23</f>
        <v>1194.8254623400001</v>
      </c>
      <c r="H88" s="35">
        <f>SUMIFS(СВЦЭМ!$D$33:$D$776,СВЦЭМ!$A$33:$A$776,$A88,СВЦЭМ!$B$33:$B$776,H$83)+'СЕТ СН'!$H$11+СВЦЭМ!$D$10+'СЕТ СН'!$H$6-'СЕТ СН'!$H$23</f>
        <v>1166.8747576800001</v>
      </c>
      <c r="I88" s="35">
        <f>SUMIFS(СВЦЭМ!$D$33:$D$776,СВЦЭМ!$A$33:$A$776,$A88,СВЦЭМ!$B$33:$B$776,I$83)+'СЕТ СН'!$H$11+СВЦЭМ!$D$10+'СЕТ СН'!$H$6-'СЕТ СН'!$H$23</f>
        <v>1116.25774247</v>
      </c>
      <c r="J88" s="35">
        <f>SUMIFS(СВЦЭМ!$D$33:$D$776,СВЦЭМ!$A$33:$A$776,$A88,СВЦЭМ!$B$33:$B$776,J$83)+'СЕТ СН'!$H$11+СВЦЭМ!$D$10+'СЕТ СН'!$H$6-'СЕТ СН'!$H$23</f>
        <v>1071.0157033200001</v>
      </c>
      <c r="K88" s="35">
        <f>SUMIFS(СВЦЭМ!$D$33:$D$776,СВЦЭМ!$A$33:$A$776,$A88,СВЦЭМ!$B$33:$B$776,K$83)+'СЕТ СН'!$H$11+СВЦЭМ!$D$10+'СЕТ СН'!$H$6-'СЕТ СН'!$H$23</f>
        <v>1069.8721465400001</v>
      </c>
      <c r="L88" s="35">
        <f>SUMIFS(СВЦЭМ!$D$33:$D$776,СВЦЭМ!$A$33:$A$776,$A88,СВЦЭМ!$B$33:$B$776,L$83)+'СЕТ СН'!$H$11+СВЦЭМ!$D$10+'СЕТ СН'!$H$6-'СЕТ СН'!$H$23</f>
        <v>1069.2785380600001</v>
      </c>
      <c r="M88" s="35">
        <f>SUMIFS(СВЦЭМ!$D$33:$D$776,СВЦЭМ!$A$33:$A$776,$A88,СВЦЭМ!$B$33:$B$776,M$83)+'СЕТ СН'!$H$11+СВЦЭМ!$D$10+'СЕТ СН'!$H$6-'СЕТ СН'!$H$23</f>
        <v>1062.4173645600001</v>
      </c>
      <c r="N88" s="35">
        <f>SUMIFS(СВЦЭМ!$D$33:$D$776,СВЦЭМ!$A$33:$A$776,$A88,СВЦЭМ!$B$33:$B$776,N$83)+'СЕТ СН'!$H$11+СВЦЭМ!$D$10+'СЕТ СН'!$H$6-'СЕТ СН'!$H$23</f>
        <v>1067.22444541</v>
      </c>
      <c r="O88" s="35">
        <f>SUMIFS(СВЦЭМ!$D$33:$D$776,СВЦЭМ!$A$33:$A$776,$A88,СВЦЭМ!$B$33:$B$776,O$83)+'СЕТ СН'!$H$11+СВЦЭМ!$D$10+'СЕТ СН'!$H$6-'СЕТ СН'!$H$23</f>
        <v>1061.76850257</v>
      </c>
      <c r="P88" s="35">
        <f>SUMIFS(СВЦЭМ!$D$33:$D$776,СВЦЭМ!$A$33:$A$776,$A88,СВЦЭМ!$B$33:$B$776,P$83)+'СЕТ СН'!$H$11+СВЦЭМ!$D$10+'СЕТ СН'!$H$6-'СЕТ СН'!$H$23</f>
        <v>1070.0641711200001</v>
      </c>
      <c r="Q88" s="35">
        <f>SUMIFS(СВЦЭМ!$D$33:$D$776,СВЦЭМ!$A$33:$A$776,$A88,СВЦЭМ!$B$33:$B$776,Q$83)+'СЕТ СН'!$H$11+СВЦЭМ!$D$10+'СЕТ СН'!$H$6-'СЕТ СН'!$H$23</f>
        <v>1071.5801899200001</v>
      </c>
      <c r="R88" s="35">
        <f>SUMIFS(СВЦЭМ!$D$33:$D$776,СВЦЭМ!$A$33:$A$776,$A88,СВЦЭМ!$B$33:$B$776,R$83)+'СЕТ СН'!$H$11+СВЦЭМ!$D$10+'СЕТ СН'!$H$6-'СЕТ СН'!$H$23</f>
        <v>1057.9609023</v>
      </c>
      <c r="S88" s="35">
        <f>SUMIFS(СВЦЭМ!$D$33:$D$776,СВЦЭМ!$A$33:$A$776,$A88,СВЦЭМ!$B$33:$B$776,S$83)+'СЕТ СН'!$H$11+СВЦЭМ!$D$10+'СЕТ СН'!$H$6-'СЕТ СН'!$H$23</f>
        <v>1056.1746869400001</v>
      </c>
      <c r="T88" s="35">
        <f>SUMIFS(СВЦЭМ!$D$33:$D$776,СВЦЭМ!$A$33:$A$776,$A88,СВЦЭМ!$B$33:$B$776,T$83)+'СЕТ СН'!$H$11+СВЦЭМ!$D$10+'СЕТ СН'!$H$6-'СЕТ СН'!$H$23</f>
        <v>1062.54793511</v>
      </c>
      <c r="U88" s="35">
        <f>SUMIFS(СВЦЭМ!$D$33:$D$776,СВЦЭМ!$A$33:$A$776,$A88,СВЦЭМ!$B$33:$B$776,U$83)+'СЕТ СН'!$H$11+СВЦЭМ!$D$10+'СЕТ СН'!$H$6-'СЕТ СН'!$H$23</f>
        <v>1052.4737590100001</v>
      </c>
      <c r="V88" s="35">
        <f>SUMIFS(СВЦЭМ!$D$33:$D$776,СВЦЭМ!$A$33:$A$776,$A88,СВЦЭМ!$B$33:$B$776,V$83)+'СЕТ СН'!$H$11+СВЦЭМ!$D$10+'СЕТ СН'!$H$6-'СЕТ СН'!$H$23</f>
        <v>1014.6158156399999</v>
      </c>
      <c r="W88" s="35">
        <f>SUMIFS(СВЦЭМ!$D$33:$D$776,СВЦЭМ!$A$33:$A$776,$A88,СВЦЭМ!$B$33:$B$776,W$83)+'СЕТ СН'!$H$11+СВЦЭМ!$D$10+'СЕТ СН'!$H$6-'СЕТ СН'!$H$23</f>
        <v>1007.2364757299999</v>
      </c>
      <c r="X88" s="35">
        <f>SUMIFS(СВЦЭМ!$D$33:$D$776,СВЦЭМ!$A$33:$A$776,$A88,СВЦЭМ!$B$33:$B$776,X$83)+'СЕТ СН'!$H$11+СВЦЭМ!$D$10+'СЕТ СН'!$H$6-'СЕТ СН'!$H$23</f>
        <v>1027.3640185199999</v>
      </c>
      <c r="Y88" s="35">
        <f>SUMIFS(СВЦЭМ!$D$33:$D$776,СВЦЭМ!$A$33:$A$776,$A88,СВЦЭМ!$B$33:$B$776,Y$83)+'СЕТ СН'!$H$11+СВЦЭМ!$D$10+'СЕТ СН'!$H$6-'СЕТ СН'!$H$23</f>
        <v>1069.3895988300001</v>
      </c>
    </row>
    <row r="89" spans="1:27" ht="15.75" x14ac:dyDescent="0.2">
      <c r="A89" s="34">
        <f t="shared" si="2"/>
        <v>43591</v>
      </c>
      <c r="B89" s="35">
        <f>SUMIFS(СВЦЭМ!$D$33:$D$776,СВЦЭМ!$A$33:$A$776,$A89,СВЦЭМ!$B$33:$B$776,B$83)+'СЕТ СН'!$H$11+СВЦЭМ!$D$10+'СЕТ СН'!$H$6-'СЕТ СН'!$H$23</f>
        <v>1164.6091612600001</v>
      </c>
      <c r="C89" s="35">
        <f>SUMIFS(СВЦЭМ!$D$33:$D$776,СВЦЭМ!$A$33:$A$776,$A89,СВЦЭМ!$B$33:$B$776,C$83)+'СЕТ СН'!$H$11+СВЦЭМ!$D$10+'СЕТ СН'!$H$6-'СЕТ СН'!$H$23</f>
        <v>1225.7973418199999</v>
      </c>
      <c r="D89" s="35">
        <f>SUMIFS(СВЦЭМ!$D$33:$D$776,СВЦЭМ!$A$33:$A$776,$A89,СВЦЭМ!$B$33:$B$776,D$83)+'СЕТ СН'!$H$11+СВЦЭМ!$D$10+'СЕТ СН'!$H$6-'СЕТ СН'!$H$23</f>
        <v>1255.28396914</v>
      </c>
      <c r="E89" s="35">
        <f>SUMIFS(СВЦЭМ!$D$33:$D$776,СВЦЭМ!$A$33:$A$776,$A89,СВЦЭМ!$B$33:$B$776,E$83)+'СЕТ СН'!$H$11+СВЦЭМ!$D$10+'СЕТ СН'!$H$6-'СЕТ СН'!$H$23</f>
        <v>1270.1907510200001</v>
      </c>
      <c r="F89" s="35">
        <f>SUMIFS(СВЦЭМ!$D$33:$D$776,СВЦЭМ!$A$33:$A$776,$A89,СВЦЭМ!$B$33:$B$776,F$83)+'СЕТ СН'!$H$11+СВЦЭМ!$D$10+'СЕТ СН'!$H$6-'СЕТ СН'!$H$23</f>
        <v>1258.39291402</v>
      </c>
      <c r="G89" s="35">
        <f>SUMIFS(СВЦЭМ!$D$33:$D$776,СВЦЭМ!$A$33:$A$776,$A89,СВЦЭМ!$B$33:$B$776,G$83)+'СЕТ СН'!$H$11+СВЦЭМ!$D$10+'СЕТ СН'!$H$6-'СЕТ СН'!$H$23</f>
        <v>1228.1515320400001</v>
      </c>
      <c r="H89" s="35">
        <f>SUMIFS(СВЦЭМ!$D$33:$D$776,СВЦЭМ!$A$33:$A$776,$A89,СВЦЭМ!$B$33:$B$776,H$83)+'СЕТ СН'!$H$11+СВЦЭМ!$D$10+'СЕТ СН'!$H$6-'СЕТ СН'!$H$23</f>
        <v>1163.4034310500001</v>
      </c>
      <c r="I89" s="35">
        <f>SUMIFS(СВЦЭМ!$D$33:$D$776,СВЦЭМ!$A$33:$A$776,$A89,СВЦЭМ!$B$33:$B$776,I$83)+'СЕТ СН'!$H$11+СВЦЭМ!$D$10+'СЕТ СН'!$H$6-'СЕТ СН'!$H$23</f>
        <v>1106.3069889200001</v>
      </c>
      <c r="J89" s="35">
        <f>SUMIFS(СВЦЭМ!$D$33:$D$776,СВЦЭМ!$A$33:$A$776,$A89,СВЦЭМ!$B$33:$B$776,J$83)+'СЕТ СН'!$H$11+СВЦЭМ!$D$10+'СЕТ СН'!$H$6-'СЕТ СН'!$H$23</f>
        <v>1077.4160183399999</v>
      </c>
      <c r="K89" s="35">
        <f>SUMIFS(СВЦЭМ!$D$33:$D$776,СВЦЭМ!$A$33:$A$776,$A89,СВЦЭМ!$B$33:$B$776,K$83)+'СЕТ СН'!$H$11+СВЦЭМ!$D$10+'СЕТ СН'!$H$6-'СЕТ СН'!$H$23</f>
        <v>1064.8712315800001</v>
      </c>
      <c r="L89" s="35">
        <f>SUMIFS(СВЦЭМ!$D$33:$D$776,СВЦЭМ!$A$33:$A$776,$A89,СВЦЭМ!$B$33:$B$776,L$83)+'СЕТ СН'!$H$11+СВЦЭМ!$D$10+'СЕТ СН'!$H$6-'СЕТ СН'!$H$23</f>
        <v>1054.6160392199999</v>
      </c>
      <c r="M89" s="35">
        <f>SUMIFS(СВЦЭМ!$D$33:$D$776,СВЦЭМ!$A$33:$A$776,$A89,СВЦЭМ!$B$33:$B$776,M$83)+'СЕТ СН'!$H$11+СВЦЭМ!$D$10+'СЕТ СН'!$H$6-'СЕТ СН'!$H$23</f>
        <v>1049.29249192</v>
      </c>
      <c r="N89" s="35">
        <f>SUMIFS(СВЦЭМ!$D$33:$D$776,СВЦЭМ!$A$33:$A$776,$A89,СВЦЭМ!$B$33:$B$776,N$83)+'СЕТ СН'!$H$11+СВЦЭМ!$D$10+'СЕТ СН'!$H$6-'СЕТ СН'!$H$23</f>
        <v>1058.81393624</v>
      </c>
      <c r="O89" s="35">
        <f>SUMIFS(СВЦЭМ!$D$33:$D$776,СВЦЭМ!$A$33:$A$776,$A89,СВЦЭМ!$B$33:$B$776,O$83)+'СЕТ СН'!$H$11+СВЦЭМ!$D$10+'СЕТ СН'!$H$6-'СЕТ СН'!$H$23</f>
        <v>1055.34648707</v>
      </c>
      <c r="P89" s="35">
        <f>SUMIFS(СВЦЭМ!$D$33:$D$776,СВЦЭМ!$A$33:$A$776,$A89,СВЦЭМ!$B$33:$B$776,P$83)+'СЕТ СН'!$H$11+СВЦЭМ!$D$10+'СЕТ СН'!$H$6-'СЕТ СН'!$H$23</f>
        <v>1075.0060744300001</v>
      </c>
      <c r="Q89" s="35">
        <f>SUMIFS(СВЦЭМ!$D$33:$D$776,СВЦЭМ!$A$33:$A$776,$A89,СВЦЭМ!$B$33:$B$776,Q$83)+'СЕТ СН'!$H$11+СВЦЭМ!$D$10+'СЕТ СН'!$H$6-'СЕТ СН'!$H$23</f>
        <v>1087.5318152300001</v>
      </c>
      <c r="R89" s="35">
        <f>SUMIFS(СВЦЭМ!$D$33:$D$776,СВЦЭМ!$A$33:$A$776,$A89,СВЦЭМ!$B$33:$B$776,R$83)+'СЕТ СН'!$H$11+СВЦЭМ!$D$10+'СЕТ СН'!$H$6-'СЕТ СН'!$H$23</f>
        <v>1081.3164032300001</v>
      </c>
      <c r="S89" s="35">
        <f>SUMIFS(СВЦЭМ!$D$33:$D$776,СВЦЭМ!$A$33:$A$776,$A89,СВЦЭМ!$B$33:$B$776,S$83)+'СЕТ СН'!$H$11+СВЦЭМ!$D$10+'СЕТ СН'!$H$6-'СЕТ СН'!$H$23</f>
        <v>1071.7335780999999</v>
      </c>
      <c r="T89" s="35">
        <f>SUMIFS(СВЦЭМ!$D$33:$D$776,СВЦЭМ!$A$33:$A$776,$A89,СВЦЭМ!$B$33:$B$776,T$83)+'СЕТ СН'!$H$11+СВЦЭМ!$D$10+'СЕТ СН'!$H$6-'СЕТ СН'!$H$23</f>
        <v>1064.91402477</v>
      </c>
      <c r="U89" s="35">
        <f>SUMIFS(СВЦЭМ!$D$33:$D$776,СВЦЭМ!$A$33:$A$776,$A89,СВЦЭМ!$B$33:$B$776,U$83)+'СЕТ СН'!$H$11+СВЦЭМ!$D$10+'СЕТ СН'!$H$6-'СЕТ СН'!$H$23</f>
        <v>1038.1297393899999</v>
      </c>
      <c r="V89" s="35">
        <f>SUMIFS(СВЦЭМ!$D$33:$D$776,СВЦЭМ!$A$33:$A$776,$A89,СВЦЭМ!$B$33:$B$776,V$83)+'СЕТ СН'!$H$11+СВЦЭМ!$D$10+'СЕТ СН'!$H$6-'СЕТ СН'!$H$23</f>
        <v>1032.09734011</v>
      </c>
      <c r="W89" s="35">
        <f>SUMIFS(СВЦЭМ!$D$33:$D$776,СВЦЭМ!$A$33:$A$776,$A89,СВЦЭМ!$B$33:$B$776,W$83)+'СЕТ СН'!$H$11+СВЦЭМ!$D$10+'СЕТ СН'!$H$6-'СЕТ СН'!$H$23</f>
        <v>1026.3335341500001</v>
      </c>
      <c r="X89" s="35">
        <f>SUMIFS(СВЦЭМ!$D$33:$D$776,СВЦЭМ!$A$33:$A$776,$A89,СВЦЭМ!$B$33:$B$776,X$83)+'СЕТ СН'!$H$11+СВЦЭМ!$D$10+'СЕТ СН'!$H$6-'СЕТ СН'!$H$23</f>
        <v>1043.3799820700001</v>
      </c>
      <c r="Y89" s="35">
        <f>SUMIFS(СВЦЭМ!$D$33:$D$776,СВЦЭМ!$A$33:$A$776,$A89,СВЦЭМ!$B$33:$B$776,Y$83)+'СЕТ СН'!$H$11+СВЦЭМ!$D$10+'СЕТ СН'!$H$6-'СЕТ СН'!$H$23</f>
        <v>1110.42277143</v>
      </c>
    </row>
    <row r="90" spans="1:27" ht="15.75" x14ac:dyDescent="0.2">
      <c r="A90" s="34">
        <f t="shared" si="2"/>
        <v>43592</v>
      </c>
      <c r="B90" s="35">
        <f>SUMIFS(СВЦЭМ!$D$33:$D$776,СВЦЭМ!$A$33:$A$776,$A90,СВЦЭМ!$B$33:$B$776,B$83)+'СЕТ СН'!$H$11+СВЦЭМ!$D$10+'СЕТ СН'!$H$6-'СЕТ СН'!$H$23</f>
        <v>1144.20861685</v>
      </c>
      <c r="C90" s="35">
        <f>SUMIFS(СВЦЭМ!$D$33:$D$776,СВЦЭМ!$A$33:$A$776,$A90,СВЦЭМ!$B$33:$B$776,C$83)+'СЕТ СН'!$H$11+СВЦЭМ!$D$10+'СЕТ СН'!$H$6-'СЕТ СН'!$H$23</f>
        <v>1171.8289884600001</v>
      </c>
      <c r="D90" s="35">
        <f>SUMIFS(СВЦЭМ!$D$33:$D$776,СВЦЭМ!$A$33:$A$776,$A90,СВЦЭМ!$B$33:$B$776,D$83)+'СЕТ СН'!$H$11+СВЦЭМ!$D$10+'СЕТ СН'!$H$6-'СЕТ СН'!$H$23</f>
        <v>1182.5559374700001</v>
      </c>
      <c r="E90" s="35">
        <f>SUMIFS(СВЦЭМ!$D$33:$D$776,СВЦЭМ!$A$33:$A$776,$A90,СВЦЭМ!$B$33:$B$776,E$83)+'СЕТ СН'!$H$11+СВЦЭМ!$D$10+'СЕТ СН'!$H$6-'СЕТ СН'!$H$23</f>
        <v>1189.7545039900001</v>
      </c>
      <c r="F90" s="35">
        <f>SUMIFS(СВЦЭМ!$D$33:$D$776,СВЦЭМ!$A$33:$A$776,$A90,СВЦЭМ!$B$33:$B$776,F$83)+'СЕТ СН'!$H$11+СВЦЭМ!$D$10+'СЕТ СН'!$H$6-'СЕТ СН'!$H$23</f>
        <v>1188.21193619</v>
      </c>
      <c r="G90" s="35">
        <f>SUMIFS(СВЦЭМ!$D$33:$D$776,СВЦЭМ!$A$33:$A$776,$A90,СВЦЭМ!$B$33:$B$776,G$83)+'СЕТ СН'!$H$11+СВЦЭМ!$D$10+'СЕТ СН'!$H$6-'СЕТ СН'!$H$23</f>
        <v>1169.47609549</v>
      </c>
      <c r="H90" s="35">
        <f>SUMIFS(СВЦЭМ!$D$33:$D$776,СВЦЭМ!$A$33:$A$776,$A90,СВЦЭМ!$B$33:$B$776,H$83)+'СЕТ СН'!$H$11+СВЦЭМ!$D$10+'СЕТ СН'!$H$6-'СЕТ СН'!$H$23</f>
        <v>1127.48316533</v>
      </c>
      <c r="I90" s="35">
        <f>SUMIFS(СВЦЭМ!$D$33:$D$776,СВЦЭМ!$A$33:$A$776,$A90,СВЦЭМ!$B$33:$B$776,I$83)+'СЕТ СН'!$H$11+СВЦЭМ!$D$10+'СЕТ СН'!$H$6-'СЕТ СН'!$H$23</f>
        <v>1071.72698124</v>
      </c>
      <c r="J90" s="35">
        <f>SUMIFS(СВЦЭМ!$D$33:$D$776,СВЦЭМ!$A$33:$A$776,$A90,СВЦЭМ!$B$33:$B$776,J$83)+'СЕТ СН'!$H$11+СВЦЭМ!$D$10+'СЕТ СН'!$H$6-'СЕТ СН'!$H$23</f>
        <v>1050.6839591</v>
      </c>
      <c r="K90" s="35">
        <f>SUMIFS(СВЦЭМ!$D$33:$D$776,СВЦЭМ!$A$33:$A$776,$A90,СВЦЭМ!$B$33:$B$776,K$83)+'СЕТ СН'!$H$11+СВЦЭМ!$D$10+'СЕТ СН'!$H$6-'СЕТ СН'!$H$23</f>
        <v>1059.51093737</v>
      </c>
      <c r="L90" s="35">
        <f>SUMIFS(СВЦЭМ!$D$33:$D$776,СВЦЭМ!$A$33:$A$776,$A90,СВЦЭМ!$B$33:$B$776,L$83)+'СЕТ СН'!$H$11+СВЦЭМ!$D$10+'СЕТ СН'!$H$6-'СЕТ СН'!$H$23</f>
        <v>1050.6251083</v>
      </c>
      <c r="M90" s="35">
        <f>SUMIFS(СВЦЭМ!$D$33:$D$776,СВЦЭМ!$A$33:$A$776,$A90,СВЦЭМ!$B$33:$B$776,M$83)+'СЕТ СН'!$H$11+СВЦЭМ!$D$10+'СЕТ СН'!$H$6-'СЕТ СН'!$H$23</f>
        <v>1058.8507334999999</v>
      </c>
      <c r="N90" s="35">
        <f>SUMIFS(СВЦЭМ!$D$33:$D$776,СВЦЭМ!$A$33:$A$776,$A90,СВЦЭМ!$B$33:$B$776,N$83)+'СЕТ СН'!$H$11+СВЦЭМ!$D$10+'СЕТ СН'!$H$6-'СЕТ СН'!$H$23</f>
        <v>1067.3715880300001</v>
      </c>
      <c r="O90" s="35">
        <f>SUMIFS(СВЦЭМ!$D$33:$D$776,СВЦЭМ!$A$33:$A$776,$A90,СВЦЭМ!$B$33:$B$776,O$83)+'СЕТ СН'!$H$11+СВЦЭМ!$D$10+'СЕТ СН'!$H$6-'СЕТ СН'!$H$23</f>
        <v>1045.2230366599999</v>
      </c>
      <c r="P90" s="35">
        <f>SUMIFS(СВЦЭМ!$D$33:$D$776,СВЦЭМ!$A$33:$A$776,$A90,СВЦЭМ!$B$33:$B$776,P$83)+'СЕТ СН'!$H$11+СВЦЭМ!$D$10+'СЕТ СН'!$H$6-'СЕТ СН'!$H$23</f>
        <v>1052.3405463399999</v>
      </c>
      <c r="Q90" s="35">
        <f>SUMIFS(СВЦЭМ!$D$33:$D$776,СВЦЭМ!$A$33:$A$776,$A90,СВЦЭМ!$B$33:$B$776,Q$83)+'СЕТ СН'!$H$11+СВЦЭМ!$D$10+'СЕТ СН'!$H$6-'СЕТ СН'!$H$23</f>
        <v>1064.0313458000001</v>
      </c>
      <c r="R90" s="35">
        <f>SUMIFS(СВЦЭМ!$D$33:$D$776,СВЦЭМ!$A$33:$A$776,$A90,СВЦЭМ!$B$33:$B$776,R$83)+'СЕТ СН'!$H$11+СВЦЭМ!$D$10+'СЕТ СН'!$H$6-'СЕТ СН'!$H$23</f>
        <v>1067.06591192</v>
      </c>
      <c r="S90" s="35">
        <f>SUMIFS(СВЦЭМ!$D$33:$D$776,СВЦЭМ!$A$33:$A$776,$A90,СВЦЭМ!$B$33:$B$776,S$83)+'СЕТ СН'!$H$11+СВЦЭМ!$D$10+'СЕТ СН'!$H$6-'СЕТ СН'!$H$23</f>
        <v>1066.7581592900001</v>
      </c>
      <c r="T90" s="35">
        <f>SUMIFS(СВЦЭМ!$D$33:$D$776,СВЦЭМ!$A$33:$A$776,$A90,СВЦЭМ!$B$33:$B$776,T$83)+'СЕТ СН'!$H$11+СВЦЭМ!$D$10+'СЕТ СН'!$H$6-'СЕТ СН'!$H$23</f>
        <v>1050.43008302</v>
      </c>
      <c r="U90" s="35">
        <f>SUMIFS(СВЦЭМ!$D$33:$D$776,СВЦЭМ!$A$33:$A$776,$A90,СВЦЭМ!$B$33:$B$776,U$83)+'СЕТ СН'!$H$11+СВЦЭМ!$D$10+'СЕТ СН'!$H$6-'СЕТ СН'!$H$23</f>
        <v>1059.2548657899999</v>
      </c>
      <c r="V90" s="35">
        <f>SUMIFS(СВЦЭМ!$D$33:$D$776,СВЦЭМ!$A$33:$A$776,$A90,СВЦЭМ!$B$33:$B$776,V$83)+'СЕТ СН'!$H$11+СВЦЭМ!$D$10+'СЕТ СН'!$H$6-'СЕТ СН'!$H$23</f>
        <v>1051.0656286799999</v>
      </c>
      <c r="W90" s="35">
        <f>SUMIFS(СВЦЭМ!$D$33:$D$776,СВЦЭМ!$A$33:$A$776,$A90,СВЦЭМ!$B$33:$B$776,W$83)+'СЕТ СН'!$H$11+СВЦЭМ!$D$10+'СЕТ СН'!$H$6-'СЕТ СН'!$H$23</f>
        <v>1029.77220076</v>
      </c>
      <c r="X90" s="35">
        <f>SUMIFS(СВЦЭМ!$D$33:$D$776,СВЦЭМ!$A$33:$A$776,$A90,СВЦЭМ!$B$33:$B$776,X$83)+'СЕТ СН'!$H$11+СВЦЭМ!$D$10+'СЕТ СН'!$H$6-'СЕТ СН'!$H$23</f>
        <v>1061.76957107</v>
      </c>
      <c r="Y90" s="35">
        <f>SUMIFS(СВЦЭМ!$D$33:$D$776,СВЦЭМ!$A$33:$A$776,$A90,СВЦЭМ!$B$33:$B$776,Y$83)+'СЕТ СН'!$H$11+СВЦЭМ!$D$10+'СЕТ СН'!$H$6-'СЕТ СН'!$H$23</f>
        <v>1071.1853463699999</v>
      </c>
    </row>
    <row r="91" spans="1:27" ht="15.75" x14ac:dyDescent="0.2">
      <c r="A91" s="34">
        <f t="shared" si="2"/>
        <v>43593</v>
      </c>
      <c r="B91" s="35">
        <f>SUMIFS(СВЦЭМ!$D$33:$D$776,СВЦЭМ!$A$33:$A$776,$A91,СВЦЭМ!$B$33:$B$776,B$83)+'СЕТ СН'!$H$11+СВЦЭМ!$D$10+'СЕТ СН'!$H$6-'СЕТ СН'!$H$23</f>
        <v>1108.79552543</v>
      </c>
      <c r="C91" s="35">
        <f>SUMIFS(СВЦЭМ!$D$33:$D$776,СВЦЭМ!$A$33:$A$776,$A91,СВЦЭМ!$B$33:$B$776,C$83)+'СЕТ СН'!$H$11+СВЦЭМ!$D$10+'СЕТ СН'!$H$6-'СЕТ СН'!$H$23</f>
        <v>1128.9121919300001</v>
      </c>
      <c r="D91" s="35">
        <f>SUMIFS(СВЦЭМ!$D$33:$D$776,СВЦЭМ!$A$33:$A$776,$A91,СВЦЭМ!$B$33:$B$776,D$83)+'СЕТ СН'!$H$11+СВЦЭМ!$D$10+'СЕТ СН'!$H$6-'СЕТ СН'!$H$23</f>
        <v>1129.4598138000001</v>
      </c>
      <c r="E91" s="35">
        <f>SUMIFS(СВЦЭМ!$D$33:$D$776,СВЦЭМ!$A$33:$A$776,$A91,СВЦЭМ!$B$33:$B$776,E$83)+'СЕТ СН'!$H$11+СВЦЭМ!$D$10+'СЕТ СН'!$H$6-'СЕТ СН'!$H$23</f>
        <v>1136.74708719</v>
      </c>
      <c r="F91" s="35">
        <f>SUMIFS(СВЦЭМ!$D$33:$D$776,СВЦЭМ!$A$33:$A$776,$A91,СВЦЭМ!$B$33:$B$776,F$83)+'СЕТ СН'!$H$11+СВЦЭМ!$D$10+'СЕТ СН'!$H$6-'СЕТ СН'!$H$23</f>
        <v>1134.4000720199999</v>
      </c>
      <c r="G91" s="35">
        <f>SUMIFS(СВЦЭМ!$D$33:$D$776,СВЦЭМ!$A$33:$A$776,$A91,СВЦЭМ!$B$33:$B$776,G$83)+'СЕТ СН'!$H$11+СВЦЭМ!$D$10+'СЕТ СН'!$H$6-'СЕТ СН'!$H$23</f>
        <v>1113.03753987</v>
      </c>
      <c r="H91" s="35">
        <f>SUMIFS(СВЦЭМ!$D$33:$D$776,СВЦЭМ!$A$33:$A$776,$A91,СВЦЭМ!$B$33:$B$776,H$83)+'СЕТ СН'!$H$11+СВЦЭМ!$D$10+'СЕТ СН'!$H$6-'СЕТ СН'!$H$23</f>
        <v>1093.3383392999999</v>
      </c>
      <c r="I91" s="35">
        <f>SUMIFS(СВЦЭМ!$D$33:$D$776,СВЦЭМ!$A$33:$A$776,$A91,СВЦЭМ!$B$33:$B$776,I$83)+'СЕТ СН'!$H$11+СВЦЭМ!$D$10+'СЕТ СН'!$H$6-'СЕТ СН'!$H$23</f>
        <v>1067.7824508000001</v>
      </c>
      <c r="J91" s="35">
        <f>SUMIFS(СВЦЭМ!$D$33:$D$776,СВЦЭМ!$A$33:$A$776,$A91,СВЦЭМ!$B$33:$B$776,J$83)+'СЕТ СН'!$H$11+СВЦЭМ!$D$10+'СЕТ СН'!$H$6-'СЕТ СН'!$H$23</f>
        <v>1054.1928365900001</v>
      </c>
      <c r="K91" s="35">
        <f>SUMIFS(СВЦЭМ!$D$33:$D$776,СВЦЭМ!$A$33:$A$776,$A91,СВЦЭМ!$B$33:$B$776,K$83)+'СЕТ СН'!$H$11+СВЦЭМ!$D$10+'СЕТ СН'!$H$6-'СЕТ СН'!$H$23</f>
        <v>1060.8483000000001</v>
      </c>
      <c r="L91" s="35">
        <f>SUMIFS(СВЦЭМ!$D$33:$D$776,СВЦЭМ!$A$33:$A$776,$A91,СВЦЭМ!$B$33:$B$776,L$83)+'СЕТ СН'!$H$11+СВЦЭМ!$D$10+'СЕТ СН'!$H$6-'СЕТ СН'!$H$23</f>
        <v>1068.5685481600001</v>
      </c>
      <c r="M91" s="35">
        <f>SUMIFS(СВЦЭМ!$D$33:$D$776,СВЦЭМ!$A$33:$A$776,$A91,СВЦЭМ!$B$33:$B$776,M$83)+'СЕТ СН'!$H$11+СВЦЭМ!$D$10+'СЕТ СН'!$H$6-'СЕТ СН'!$H$23</f>
        <v>1070.7906184000001</v>
      </c>
      <c r="N91" s="35">
        <f>SUMIFS(СВЦЭМ!$D$33:$D$776,СВЦЭМ!$A$33:$A$776,$A91,СВЦЭМ!$B$33:$B$776,N$83)+'СЕТ СН'!$H$11+СВЦЭМ!$D$10+'СЕТ СН'!$H$6-'СЕТ СН'!$H$23</f>
        <v>1071.3329658299999</v>
      </c>
      <c r="O91" s="35">
        <f>SUMIFS(СВЦЭМ!$D$33:$D$776,СВЦЭМ!$A$33:$A$776,$A91,СВЦЭМ!$B$33:$B$776,O$83)+'СЕТ СН'!$H$11+СВЦЭМ!$D$10+'СЕТ СН'!$H$6-'СЕТ СН'!$H$23</f>
        <v>1064.8252461899999</v>
      </c>
      <c r="P91" s="35">
        <f>SUMIFS(СВЦЭМ!$D$33:$D$776,СВЦЭМ!$A$33:$A$776,$A91,СВЦЭМ!$B$33:$B$776,P$83)+'СЕТ СН'!$H$11+СВЦЭМ!$D$10+'СЕТ СН'!$H$6-'СЕТ СН'!$H$23</f>
        <v>1076.3002075500001</v>
      </c>
      <c r="Q91" s="35">
        <f>SUMIFS(СВЦЭМ!$D$33:$D$776,СВЦЭМ!$A$33:$A$776,$A91,СВЦЭМ!$B$33:$B$776,Q$83)+'СЕТ СН'!$H$11+СВЦЭМ!$D$10+'СЕТ СН'!$H$6-'СЕТ СН'!$H$23</f>
        <v>1078.6330359000001</v>
      </c>
      <c r="R91" s="35">
        <f>SUMIFS(СВЦЭМ!$D$33:$D$776,СВЦЭМ!$A$33:$A$776,$A91,СВЦЭМ!$B$33:$B$776,R$83)+'СЕТ СН'!$H$11+СВЦЭМ!$D$10+'СЕТ СН'!$H$6-'СЕТ СН'!$H$23</f>
        <v>1077.0584279100001</v>
      </c>
      <c r="S91" s="35">
        <f>SUMIFS(СВЦЭМ!$D$33:$D$776,СВЦЭМ!$A$33:$A$776,$A91,СВЦЭМ!$B$33:$B$776,S$83)+'СЕТ СН'!$H$11+СВЦЭМ!$D$10+'СЕТ СН'!$H$6-'СЕТ СН'!$H$23</f>
        <v>1081.8491459300001</v>
      </c>
      <c r="T91" s="35">
        <f>SUMIFS(СВЦЭМ!$D$33:$D$776,СВЦЭМ!$A$33:$A$776,$A91,СВЦЭМ!$B$33:$B$776,T$83)+'СЕТ СН'!$H$11+СВЦЭМ!$D$10+'СЕТ СН'!$H$6-'СЕТ СН'!$H$23</f>
        <v>1073.0934180199999</v>
      </c>
      <c r="U91" s="35">
        <f>SUMIFS(СВЦЭМ!$D$33:$D$776,СВЦЭМ!$A$33:$A$776,$A91,СВЦЭМ!$B$33:$B$776,U$83)+'СЕТ СН'!$H$11+СВЦЭМ!$D$10+'СЕТ СН'!$H$6-'СЕТ СН'!$H$23</f>
        <v>1062.7688114600001</v>
      </c>
      <c r="V91" s="35">
        <f>SUMIFS(СВЦЭМ!$D$33:$D$776,СВЦЭМ!$A$33:$A$776,$A91,СВЦЭМ!$B$33:$B$776,V$83)+'СЕТ СН'!$H$11+СВЦЭМ!$D$10+'СЕТ СН'!$H$6-'СЕТ СН'!$H$23</f>
        <v>1057.30738066</v>
      </c>
      <c r="W91" s="35">
        <f>SUMIFS(СВЦЭМ!$D$33:$D$776,СВЦЭМ!$A$33:$A$776,$A91,СВЦЭМ!$B$33:$B$776,W$83)+'СЕТ СН'!$H$11+СВЦЭМ!$D$10+'СЕТ СН'!$H$6-'СЕТ СН'!$H$23</f>
        <v>1047.0807133800001</v>
      </c>
      <c r="X91" s="35">
        <f>SUMIFS(СВЦЭМ!$D$33:$D$776,СВЦЭМ!$A$33:$A$776,$A91,СВЦЭМ!$B$33:$B$776,X$83)+'СЕТ СН'!$H$11+СВЦЭМ!$D$10+'СЕТ СН'!$H$6-'СЕТ СН'!$H$23</f>
        <v>1059.96233596</v>
      </c>
      <c r="Y91" s="35">
        <f>SUMIFS(СВЦЭМ!$D$33:$D$776,СВЦЭМ!$A$33:$A$776,$A91,СВЦЭМ!$B$33:$B$776,Y$83)+'СЕТ СН'!$H$11+СВЦЭМ!$D$10+'СЕТ СН'!$H$6-'СЕТ СН'!$H$23</f>
        <v>1084.61044485</v>
      </c>
    </row>
    <row r="92" spans="1:27" ht="15.75" x14ac:dyDescent="0.2">
      <c r="A92" s="34">
        <f t="shared" si="2"/>
        <v>43594</v>
      </c>
      <c r="B92" s="35">
        <f>SUMIFS(СВЦЭМ!$D$33:$D$776,СВЦЭМ!$A$33:$A$776,$A92,СВЦЭМ!$B$33:$B$776,B$83)+'СЕТ СН'!$H$11+СВЦЭМ!$D$10+'СЕТ СН'!$H$6-'СЕТ СН'!$H$23</f>
        <v>1064.91387424</v>
      </c>
      <c r="C92" s="35">
        <f>SUMIFS(СВЦЭМ!$D$33:$D$776,СВЦЭМ!$A$33:$A$776,$A92,СВЦЭМ!$B$33:$B$776,C$83)+'СЕТ СН'!$H$11+СВЦЭМ!$D$10+'СЕТ СН'!$H$6-'СЕТ СН'!$H$23</f>
        <v>1078.9509923600001</v>
      </c>
      <c r="D92" s="35">
        <f>SUMIFS(СВЦЭМ!$D$33:$D$776,СВЦЭМ!$A$33:$A$776,$A92,СВЦЭМ!$B$33:$B$776,D$83)+'СЕТ СН'!$H$11+СВЦЭМ!$D$10+'СЕТ СН'!$H$6-'СЕТ СН'!$H$23</f>
        <v>1082.0773048200001</v>
      </c>
      <c r="E92" s="35">
        <f>SUMIFS(СВЦЭМ!$D$33:$D$776,СВЦЭМ!$A$33:$A$776,$A92,СВЦЭМ!$B$33:$B$776,E$83)+'СЕТ СН'!$H$11+СВЦЭМ!$D$10+'СЕТ СН'!$H$6-'СЕТ СН'!$H$23</f>
        <v>1088.21780741</v>
      </c>
      <c r="F92" s="35">
        <f>SUMIFS(СВЦЭМ!$D$33:$D$776,СВЦЭМ!$A$33:$A$776,$A92,СВЦЭМ!$B$33:$B$776,F$83)+'СЕТ СН'!$H$11+СВЦЭМ!$D$10+'СЕТ СН'!$H$6-'СЕТ СН'!$H$23</f>
        <v>1089.7634585200001</v>
      </c>
      <c r="G92" s="35">
        <f>SUMIFS(СВЦЭМ!$D$33:$D$776,СВЦЭМ!$A$33:$A$776,$A92,СВЦЭМ!$B$33:$B$776,G$83)+'СЕТ СН'!$H$11+СВЦЭМ!$D$10+'СЕТ СН'!$H$6-'СЕТ СН'!$H$23</f>
        <v>1091.6356487600001</v>
      </c>
      <c r="H92" s="35">
        <f>SUMIFS(СВЦЭМ!$D$33:$D$776,СВЦЭМ!$A$33:$A$776,$A92,СВЦЭМ!$B$33:$B$776,H$83)+'СЕТ СН'!$H$11+СВЦЭМ!$D$10+'СЕТ СН'!$H$6-'СЕТ СН'!$H$23</f>
        <v>1078.6704665100001</v>
      </c>
      <c r="I92" s="35">
        <f>SUMIFS(СВЦЭМ!$D$33:$D$776,СВЦЭМ!$A$33:$A$776,$A92,СВЦЭМ!$B$33:$B$776,I$83)+'СЕТ СН'!$H$11+СВЦЭМ!$D$10+'СЕТ СН'!$H$6-'СЕТ СН'!$H$23</f>
        <v>1045.2384346200001</v>
      </c>
      <c r="J92" s="35">
        <f>SUMIFS(СВЦЭМ!$D$33:$D$776,СВЦЭМ!$A$33:$A$776,$A92,СВЦЭМ!$B$33:$B$776,J$83)+'СЕТ СН'!$H$11+СВЦЭМ!$D$10+'СЕТ СН'!$H$6-'СЕТ СН'!$H$23</f>
        <v>1015.36907121</v>
      </c>
      <c r="K92" s="35">
        <f>SUMIFS(СВЦЭМ!$D$33:$D$776,СВЦЭМ!$A$33:$A$776,$A92,СВЦЭМ!$B$33:$B$776,K$83)+'СЕТ СН'!$H$11+СВЦЭМ!$D$10+'СЕТ СН'!$H$6-'СЕТ СН'!$H$23</f>
        <v>1003.91368718</v>
      </c>
      <c r="L92" s="35">
        <f>SUMIFS(СВЦЭМ!$D$33:$D$776,СВЦЭМ!$A$33:$A$776,$A92,СВЦЭМ!$B$33:$B$776,L$83)+'СЕТ СН'!$H$11+СВЦЭМ!$D$10+'СЕТ СН'!$H$6-'СЕТ СН'!$H$23</f>
        <v>1026.0305947100001</v>
      </c>
      <c r="M92" s="35">
        <f>SUMIFS(СВЦЭМ!$D$33:$D$776,СВЦЭМ!$A$33:$A$776,$A92,СВЦЭМ!$B$33:$B$776,M$83)+'СЕТ СН'!$H$11+СВЦЭМ!$D$10+'СЕТ СН'!$H$6-'СЕТ СН'!$H$23</f>
        <v>1056.2202651</v>
      </c>
      <c r="N92" s="35">
        <f>SUMIFS(СВЦЭМ!$D$33:$D$776,СВЦЭМ!$A$33:$A$776,$A92,СВЦЭМ!$B$33:$B$776,N$83)+'СЕТ СН'!$H$11+СВЦЭМ!$D$10+'СЕТ СН'!$H$6-'СЕТ СН'!$H$23</f>
        <v>1098.68346402</v>
      </c>
      <c r="O92" s="35">
        <f>SUMIFS(СВЦЭМ!$D$33:$D$776,СВЦЭМ!$A$33:$A$776,$A92,СВЦЭМ!$B$33:$B$776,O$83)+'СЕТ СН'!$H$11+СВЦЭМ!$D$10+'СЕТ СН'!$H$6-'СЕТ СН'!$H$23</f>
        <v>1104.69106698</v>
      </c>
      <c r="P92" s="35">
        <f>SUMIFS(СВЦЭМ!$D$33:$D$776,СВЦЭМ!$A$33:$A$776,$A92,СВЦЭМ!$B$33:$B$776,P$83)+'СЕТ СН'!$H$11+СВЦЭМ!$D$10+'СЕТ СН'!$H$6-'СЕТ СН'!$H$23</f>
        <v>1113.8630633600001</v>
      </c>
      <c r="Q92" s="35">
        <f>SUMIFS(СВЦЭМ!$D$33:$D$776,СВЦЭМ!$A$33:$A$776,$A92,СВЦЭМ!$B$33:$B$776,Q$83)+'СЕТ СН'!$H$11+СВЦЭМ!$D$10+'СЕТ СН'!$H$6-'СЕТ СН'!$H$23</f>
        <v>1119.58847541</v>
      </c>
      <c r="R92" s="35">
        <f>SUMIFS(СВЦЭМ!$D$33:$D$776,СВЦЭМ!$A$33:$A$776,$A92,СВЦЭМ!$B$33:$B$776,R$83)+'СЕТ СН'!$H$11+СВЦЭМ!$D$10+'СЕТ СН'!$H$6-'СЕТ СН'!$H$23</f>
        <v>1120.73838965</v>
      </c>
      <c r="S92" s="35">
        <f>SUMIFS(СВЦЭМ!$D$33:$D$776,СВЦЭМ!$A$33:$A$776,$A92,СВЦЭМ!$B$33:$B$776,S$83)+'СЕТ СН'!$H$11+СВЦЭМ!$D$10+'СЕТ СН'!$H$6-'СЕТ СН'!$H$23</f>
        <v>1121.52339435</v>
      </c>
      <c r="T92" s="35">
        <f>SUMIFS(СВЦЭМ!$D$33:$D$776,СВЦЭМ!$A$33:$A$776,$A92,СВЦЭМ!$B$33:$B$776,T$83)+'СЕТ СН'!$H$11+СВЦЭМ!$D$10+'СЕТ СН'!$H$6-'СЕТ СН'!$H$23</f>
        <v>1118.1377984999999</v>
      </c>
      <c r="U92" s="35">
        <f>SUMIFS(СВЦЭМ!$D$33:$D$776,СВЦЭМ!$A$33:$A$776,$A92,СВЦЭМ!$B$33:$B$776,U$83)+'СЕТ СН'!$H$11+СВЦЭМ!$D$10+'СЕТ СН'!$H$6-'СЕТ СН'!$H$23</f>
        <v>1098.9366889800001</v>
      </c>
      <c r="V92" s="35">
        <f>SUMIFS(СВЦЭМ!$D$33:$D$776,СВЦЭМ!$A$33:$A$776,$A92,СВЦЭМ!$B$33:$B$776,V$83)+'СЕТ СН'!$H$11+СВЦЭМ!$D$10+'СЕТ СН'!$H$6-'СЕТ СН'!$H$23</f>
        <v>1052.42490978</v>
      </c>
      <c r="W92" s="35">
        <f>SUMIFS(СВЦЭМ!$D$33:$D$776,СВЦЭМ!$A$33:$A$776,$A92,СВЦЭМ!$B$33:$B$776,W$83)+'СЕТ СН'!$H$11+СВЦЭМ!$D$10+'СЕТ СН'!$H$6-'СЕТ СН'!$H$23</f>
        <v>1030.53649593</v>
      </c>
      <c r="X92" s="35">
        <f>SUMIFS(СВЦЭМ!$D$33:$D$776,СВЦЭМ!$A$33:$A$776,$A92,СВЦЭМ!$B$33:$B$776,X$83)+'СЕТ СН'!$H$11+СВЦЭМ!$D$10+'СЕТ СН'!$H$6-'СЕТ СН'!$H$23</f>
        <v>1061.9623622300001</v>
      </c>
      <c r="Y92" s="35">
        <f>SUMIFS(СВЦЭМ!$D$33:$D$776,СВЦЭМ!$A$33:$A$776,$A92,СВЦЭМ!$B$33:$B$776,Y$83)+'СЕТ СН'!$H$11+СВЦЭМ!$D$10+'СЕТ СН'!$H$6-'СЕТ СН'!$H$23</f>
        <v>1049.35169862</v>
      </c>
    </row>
    <row r="93" spans="1:27" ht="15.75" x14ac:dyDescent="0.2">
      <c r="A93" s="34">
        <f t="shared" si="2"/>
        <v>43595</v>
      </c>
      <c r="B93" s="35">
        <f>SUMIFS(СВЦЭМ!$D$33:$D$776,СВЦЭМ!$A$33:$A$776,$A93,СВЦЭМ!$B$33:$B$776,B$83)+'СЕТ СН'!$H$11+СВЦЭМ!$D$10+'СЕТ СН'!$H$6-'СЕТ СН'!$H$23</f>
        <v>1072.0218799100001</v>
      </c>
      <c r="C93" s="35">
        <f>SUMIFS(СВЦЭМ!$D$33:$D$776,СВЦЭМ!$A$33:$A$776,$A93,СВЦЭМ!$B$33:$B$776,C$83)+'СЕТ СН'!$H$11+СВЦЭМ!$D$10+'СЕТ СН'!$H$6-'СЕТ СН'!$H$23</f>
        <v>1124.8327377000001</v>
      </c>
      <c r="D93" s="35">
        <f>SUMIFS(СВЦЭМ!$D$33:$D$776,СВЦЭМ!$A$33:$A$776,$A93,СВЦЭМ!$B$33:$B$776,D$83)+'СЕТ СН'!$H$11+СВЦЭМ!$D$10+'СЕТ СН'!$H$6-'СЕТ СН'!$H$23</f>
        <v>1139.84058293</v>
      </c>
      <c r="E93" s="35">
        <f>SUMIFS(СВЦЭМ!$D$33:$D$776,СВЦЭМ!$A$33:$A$776,$A93,СВЦЭМ!$B$33:$B$776,E$83)+'СЕТ СН'!$H$11+СВЦЭМ!$D$10+'СЕТ СН'!$H$6-'СЕТ СН'!$H$23</f>
        <v>1159.2230595799999</v>
      </c>
      <c r="F93" s="35">
        <f>SUMIFS(СВЦЭМ!$D$33:$D$776,СВЦЭМ!$A$33:$A$776,$A93,СВЦЭМ!$B$33:$B$776,F$83)+'СЕТ СН'!$H$11+СВЦЭМ!$D$10+'СЕТ СН'!$H$6-'СЕТ СН'!$H$23</f>
        <v>1177.3137075300001</v>
      </c>
      <c r="G93" s="35">
        <f>SUMIFS(СВЦЭМ!$D$33:$D$776,СВЦЭМ!$A$33:$A$776,$A93,СВЦЭМ!$B$33:$B$776,G$83)+'СЕТ СН'!$H$11+СВЦЭМ!$D$10+'СЕТ СН'!$H$6-'СЕТ СН'!$H$23</f>
        <v>1175.81777852</v>
      </c>
      <c r="H93" s="35">
        <f>SUMIFS(СВЦЭМ!$D$33:$D$776,СВЦЭМ!$A$33:$A$776,$A93,СВЦЭМ!$B$33:$B$776,H$83)+'СЕТ СН'!$H$11+СВЦЭМ!$D$10+'СЕТ СН'!$H$6-'СЕТ СН'!$H$23</f>
        <v>1165.32980681</v>
      </c>
      <c r="I93" s="35">
        <f>SUMIFS(СВЦЭМ!$D$33:$D$776,СВЦЭМ!$A$33:$A$776,$A93,СВЦЭМ!$B$33:$B$776,I$83)+'СЕТ СН'!$H$11+СВЦЭМ!$D$10+'СЕТ СН'!$H$6-'СЕТ СН'!$H$23</f>
        <v>1133.56733411</v>
      </c>
      <c r="J93" s="35">
        <f>SUMIFS(СВЦЭМ!$D$33:$D$776,СВЦЭМ!$A$33:$A$776,$A93,СВЦЭМ!$B$33:$B$776,J$83)+'СЕТ СН'!$H$11+СВЦЭМ!$D$10+'СЕТ СН'!$H$6-'СЕТ СН'!$H$23</f>
        <v>1092.2885793099999</v>
      </c>
      <c r="K93" s="35">
        <f>SUMIFS(СВЦЭМ!$D$33:$D$776,СВЦЭМ!$A$33:$A$776,$A93,СВЦЭМ!$B$33:$B$776,K$83)+'СЕТ СН'!$H$11+СВЦЭМ!$D$10+'СЕТ СН'!$H$6-'СЕТ СН'!$H$23</f>
        <v>1062.58422533</v>
      </c>
      <c r="L93" s="35">
        <f>SUMIFS(СВЦЭМ!$D$33:$D$776,СВЦЭМ!$A$33:$A$776,$A93,СВЦЭМ!$B$33:$B$776,L$83)+'СЕТ СН'!$H$11+СВЦЭМ!$D$10+'СЕТ СН'!$H$6-'СЕТ СН'!$H$23</f>
        <v>1054.3302836600001</v>
      </c>
      <c r="M93" s="35">
        <f>SUMIFS(СВЦЭМ!$D$33:$D$776,СВЦЭМ!$A$33:$A$776,$A93,СВЦЭМ!$B$33:$B$776,M$83)+'СЕТ СН'!$H$11+СВЦЭМ!$D$10+'СЕТ СН'!$H$6-'СЕТ СН'!$H$23</f>
        <v>1052.6344142400001</v>
      </c>
      <c r="N93" s="35">
        <f>SUMIFS(СВЦЭМ!$D$33:$D$776,СВЦЭМ!$A$33:$A$776,$A93,СВЦЭМ!$B$33:$B$776,N$83)+'СЕТ СН'!$H$11+СВЦЭМ!$D$10+'СЕТ СН'!$H$6-'СЕТ СН'!$H$23</f>
        <v>1068.2894413900001</v>
      </c>
      <c r="O93" s="35">
        <f>SUMIFS(СВЦЭМ!$D$33:$D$776,СВЦЭМ!$A$33:$A$776,$A93,СВЦЭМ!$B$33:$B$776,O$83)+'СЕТ СН'!$H$11+СВЦЭМ!$D$10+'СЕТ СН'!$H$6-'СЕТ СН'!$H$23</f>
        <v>1092.2741903799999</v>
      </c>
      <c r="P93" s="35">
        <f>SUMIFS(СВЦЭМ!$D$33:$D$776,СВЦЭМ!$A$33:$A$776,$A93,СВЦЭМ!$B$33:$B$776,P$83)+'СЕТ СН'!$H$11+СВЦЭМ!$D$10+'СЕТ СН'!$H$6-'СЕТ СН'!$H$23</f>
        <v>1100.91377515</v>
      </c>
      <c r="Q93" s="35">
        <f>SUMIFS(СВЦЭМ!$D$33:$D$776,СВЦЭМ!$A$33:$A$776,$A93,СВЦЭМ!$B$33:$B$776,Q$83)+'СЕТ СН'!$H$11+СВЦЭМ!$D$10+'СЕТ СН'!$H$6-'СЕТ СН'!$H$23</f>
        <v>1118.8222427200001</v>
      </c>
      <c r="R93" s="35">
        <f>SUMIFS(СВЦЭМ!$D$33:$D$776,СВЦЭМ!$A$33:$A$776,$A93,СВЦЭМ!$B$33:$B$776,R$83)+'СЕТ СН'!$H$11+СВЦЭМ!$D$10+'СЕТ СН'!$H$6-'СЕТ СН'!$H$23</f>
        <v>1128.75138075</v>
      </c>
      <c r="S93" s="35">
        <f>SUMIFS(СВЦЭМ!$D$33:$D$776,СВЦЭМ!$A$33:$A$776,$A93,СВЦЭМ!$B$33:$B$776,S$83)+'СЕТ СН'!$H$11+СВЦЭМ!$D$10+'СЕТ СН'!$H$6-'СЕТ СН'!$H$23</f>
        <v>1131.4488775100001</v>
      </c>
      <c r="T93" s="35">
        <f>SUMIFS(СВЦЭМ!$D$33:$D$776,СВЦЭМ!$A$33:$A$776,$A93,СВЦЭМ!$B$33:$B$776,T$83)+'СЕТ СН'!$H$11+СВЦЭМ!$D$10+'СЕТ СН'!$H$6-'СЕТ СН'!$H$23</f>
        <v>1116.35463901</v>
      </c>
      <c r="U93" s="35">
        <f>SUMIFS(СВЦЭМ!$D$33:$D$776,СВЦЭМ!$A$33:$A$776,$A93,СВЦЭМ!$B$33:$B$776,U$83)+'СЕТ СН'!$H$11+СВЦЭМ!$D$10+'СЕТ СН'!$H$6-'СЕТ СН'!$H$23</f>
        <v>1094.7419530300001</v>
      </c>
      <c r="V93" s="35">
        <f>SUMIFS(СВЦЭМ!$D$33:$D$776,СВЦЭМ!$A$33:$A$776,$A93,СВЦЭМ!$B$33:$B$776,V$83)+'СЕТ СН'!$H$11+СВЦЭМ!$D$10+'СЕТ СН'!$H$6-'СЕТ СН'!$H$23</f>
        <v>1060.8156502700001</v>
      </c>
      <c r="W93" s="35">
        <f>SUMIFS(СВЦЭМ!$D$33:$D$776,СВЦЭМ!$A$33:$A$776,$A93,СВЦЭМ!$B$33:$B$776,W$83)+'СЕТ СН'!$H$11+СВЦЭМ!$D$10+'СЕТ СН'!$H$6-'СЕТ СН'!$H$23</f>
        <v>1040.8209609400001</v>
      </c>
      <c r="X93" s="35">
        <f>SUMIFS(СВЦЭМ!$D$33:$D$776,СВЦЭМ!$A$33:$A$776,$A93,СВЦЭМ!$B$33:$B$776,X$83)+'СЕТ СН'!$H$11+СВЦЭМ!$D$10+'СЕТ СН'!$H$6-'СЕТ СН'!$H$23</f>
        <v>1063.8396861599999</v>
      </c>
      <c r="Y93" s="35">
        <f>SUMIFS(СВЦЭМ!$D$33:$D$776,СВЦЭМ!$A$33:$A$776,$A93,СВЦЭМ!$B$33:$B$776,Y$83)+'СЕТ СН'!$H$11+СВЦЭМ!$D$10+'СЕТ СН'!$H$6-'СЕТ СН'!$H$23</f>
        <v>1097.3382244900001</v>
      </c>
    </row>
    <row r="94" spans="1:27" ht="15.75" x14ac:dyDescent="0.2">
      <c r="A94" s="34">
        <f t="shared" si="2"/>
        <v>43596</v>
      </c>
      <c r="B94" s="35">
        <f>SUMIFS(СВЦЭМ!$D$33:$D$776,СВЦЭМ!$A$33:$A$776,$A94,СВЦЭМ!$B$33:$B$776,B$83)+'СЕТ СН'!$H$11+СВЦЭМ!$D$10+'СЕТ СН'!$H$6-'СЕТ СН'!$H$23</f>
        <v>1142.06677724</v>
      </c>
      <c r="C94" s="35">
        <f>SUMIFS(СВЦЭМ!$D$33:$D$776,СВЦЭМ!$A$33:$A$776,$A94,СВЦЭМ!$B$33:$B$776,C$83)+'СЕТ СН'!$H$11+СВЦЭМ!$D$10+'СЕТ СН'!$H$6-'СЕТ СН'!$H$23</f>
        <v>1158.12374342</v>
      </c>
      <c r="D94" s="35">
        <f>SUMIFS(СВЦЭМ!$D$33:$D$776,СВЦЭМ!$A$33:$A$776,$A94,СВЦЭМ!$B$33:$B$776,D$83)+'СЕТ СН'!$H$11+СВЦЭМ!$D$10+'СЕТ СН'!$H$6-'СЕТ СН'!$H$23</f>
        <v>1190.85784474</v>
      </c>
      <c r="E94" s="35">
        <f>SUMIFS(СВЦЭМ!$D$33:$D$776,СВЦЭМ!$A$33:$A$776,$A94,СВЦЭМ!$B$33:$B$776,E$83)+'СЕТ СН'!$H$11+СВЦЭМ!$D$10+'СЕТ СН'!$H$6-'СЕТ СН'!$H$23</f>
        <v>1185.56108578</v>
      </c>
      <c r="F94" s="35">
        <f>SUMIFS(СВЦЭМ!$D$33:$D$776,СВЦЭМ!$A$33:$A$776,$A94,СВЦЭМ!$B$33:$B$776,F$83)+'СЕТ СН'!$H$11+СВЦЭМ!$D$10+'СЕТ СН'!$H$6-'СЕТ СН'!$H$23</f>
        <v>1209.3921624700001</v>
      </c>
      <c r="G94" s="35">
        <f>SUMIFS(СВЦЭМ!$D$33:$D$776,СВЦЭМ!$A$33:$A$776,$A94,СВЦЭМ!$B$33:$B$776,G$83)+'СЕТ СН'!$H$11+СВЦЭМ!$D$10+'СЕТ СН'!$H$6-'СЕТ СН'!$H$23</f>
        <v>1209.1147228500001</v>
      </c>
      <c r="H94" s="35">
        <f>SUMIFS(СВЦЭМ!$D$33:$D$776,СВЦЭМ!$A$33:$A$776,$A94,СВЦЭМ!$B$33:$B$776,H$83)+'СЕТ СН'!$H$11+СВЦЭМ!$D$10+'СЕТ СН'!$H$6-'СЕТ СН'!$H$23</f>
        <v>1126.78856477</v>
      </c>
      <c r="I94" s="35">
        <f>SUMIFS(СВЦЭМ!$D$33:$D$776,СВЦЭМ!$A$33:$A$776,$A94,СВЦЭМ!$B$33:$B$776,I$83)+'СЕТ СН'!$H$11+СВЦЭМ!$D$10+'СЕТ СН'!$H$6-'СЕТ СН'!$H$23</f>
        <v>1084.95565268</v>
      </c>
      <c r="J94" s="35">
        <f>SUMIFS(СВЦЭМ!$D$33:$D$776,СВЦЭМ!$A$33:$A$776,$A94,СВЦЭМ!$B$33:$B$776,J$83)+'СЕТ СН'!$H$11+СВЦЭМ!$D$10+'СЕТ СН'!$H$6-'СЕТ СН'!$H$23</f>
        <v>978.41858929</v>
      </c>
      <c r="K94" s="35">
        <f>SUMIFS(СВЦЭМ!$D$33:$D$776,СВЦЭМ!$A$33:$A$776,$A94,СВЦЭМ!$B$33:$B$776,K$83)+'СЕТ СН'!$H$11+СВЦЭМ!$D$10+'СЕТ СН'!$H$6-'СЕТ СН'!$H$23</f>
        <v>899.18788835999999</v>
      </c>
      <c r="L94" s="35">
        <f>SUMIFS(СВЦЭМ!$D$33:$D$776,СВЦЭМ!$A$33:$A$776,$A94,СВЦЭМ!$B$33:$B$776,L$83)+'СЕТ СН'!$H$11+СВЦЭМ!$D$10+'СЕТ СН'!$H$6-'СЕТ СН'!$H$23</f>
        <v>872.59750571999996</v>
      </c>
      <c r="M94" s="35">
        <f>SUMIFS(СВЦЭМ!$D$33:$D$776,СВЦЭМ!$A$33:$A$776,$A94,СВЦЭМ!$B$33:$B$776,M$83)+'СЕТ СН'!$H$11+СВЦЭМ!$D$10+'СЕТ СН'!$H$6-'СЕТ СН'!$H$23</f>
        <v>873.24365788</v>
      </c>
      <c r="N94" s="35">
        <f>SUMIFS(СВЦЭМ!$D$33:$D$776,СВЦЭМ!$A$33:$A$776,$A94,СВЦЭМ!$B$33:$B$776,N$83)+'СЕТ СН'!$H$11+СВЦЭМ!$D$10+'СЕТ СН'!$H$6-'СЕТ СН'!$H$23</f>
        <v>885.55256663</v>
      </c>
      <c r="O94" s="35">
        <f>SUMIFS(СВЦЭМ!$D$33:$D$776,СВЦЭМ!$A$33:$A$776,$A94,СВЦЭМ!$B$33:$B$776,O$83)+'СЕТ СН'!$H$11+СВЦЭМ!$D$10+'СЕТ СН'!$H$6-'СЕТ СН'!$H$23</f>
        <v>891.32400691999999</v>
      </c>
      <c r="P94" s="35">
        <f>SUMIFS(СВЦЭМ!$D$33:$D$776,СВЦЭМ!$A$33:$A$776,$A94,СВЦЭМ!$B$33:$B$776,P$83)+'СЕТ СН'!$H$11+СВЦЭМ!$D$10+'СЕТ СН'!$H$6-'СЕТ СН'!$H$23</f>
        <v>898.85675258999993</v>
      </c>
      <c r="Q94" s="35">
        <f>SUMIFS(СВЦЭМ!$D$33:$D$776,СВЦЭМ!$A$33:$A$776,$A94,СВЦЭМ!$B$33:$B$776,Q$83)+'СЕТ СН'!$H$11+СВЦЭМ!$D$10+'СЕТ СН'!$H$6-'СЕТ СН'!$H$23</f>
        <v>904.39329031</v>
      </c>
      <c r="R94" s="35">
        <f>SUMIFS(СВЦЭМ!$D$33:$D$776,СВЦЭМ!$A$33:$A$776,$A94,СВЦЭМ!$B$33:$B$776,R$83)+'СЕТ СН'!$H$11+СВЦЭМ!$D$10+'СЕТ СН'!$H$6-'СЕТ СН'!$H$23</f>
        <v>900.53114532999996</v>
      </c>
      <c r="S94" s="35">
        <f>SUMIFS(СВЦЭМ!$D$33:$D$776,СВЦЭМ!$A$33:$A$776,$A94,СВЦЭМ!$B$33:$B$776,S$83)+'СЕТ СН'!$H$11+СВЦЭМ!$D$10+'СЕТ СН'!$H$6-'СЕТ СН'!$H$23</f>
        <v>902.45792984000002</v>
      </c>
      <c r="T94" s="35">
        <f>SUMIFS(СВЦЭМ!$D$33:$D$776,СВЦЭМ!$A$33:$A$776,$A94,СВЦЭМ!$B$33:$B$776,T$83)+'СЕТ СН'!$H$11+СВЦЭМ!$D$10+'СЕТ СН'!$H$6-'СЕТ СН'!$H$23</f>
        <v>891.64912399999992</v>
      </c>
      <c r="U94" s="35">
        <f>SUMIFS(СВЦЭМ!$D$33:$D$776,СВЦЭМ!$A$33:$A$776,$A94,СВЦЭМ!$B$33:$B$776,U$83)+'СЕТ СН'!$H$11+СВЦЭМ!$D$10+'СЕТ СН'!$H$6-'СЕТ СН'!$H$23</f>
        <v>878.08631802000002</v>
      </c>
      <c r="V94" s="35">
        <f>SUMIFS(СВЦЭМ!$D$33:$D$776,СВЦЭМ!$A$33:$A$776,$A94,СВЦЭМ!$B$33:$B$776,V$83)+'СЕТ СН'!$H$11+СВЦЭМ!$D$10+'СЕТ СН'!$H$6-'СЕТ СН'!$H$23</f>
        <v>868.65710245000002</v>
      </c>
      <c r="W94" s="35">
        <f>SUMIFS(СВЦЭМ!$D$33:$D$776,СВЦЭМ!$A$33:$A$776,$A94,СВЦЭМ!$B$33:$B$776,W$83)+'СЕТ СН'!$H$11+СВЦЭМ!$D$10+'СЕТ СН'!$H$6-'СЕТ СН'!$H$23</f>
        <v>880.71626790999994</v>
      </c>
      <c r="X94" s="35">
        <f>SUMIFS(СВЦЭМ!$D$33:$D$776,СВЦЭМ!$A$33:$A$776,$A94,СВЦЭМ!$B$33:$B$776,X$83)+'СЕТ СН'!$H$11+СВЦЭМ!$D$10+'СЕТ СН'!$H$6-'СЕТ СН'!$H$23</f>
        <v>902.53186935999997</v>
      </c>
      <c r="Y94" s="35">
        <f>SUMIFS(СВЦЭМ!$D$33:$D$776,СВЦЭМ!$A$33:$A$776,$A94,СВЦЭМ!$B$33:$B$776,Y$83)+'СЕТ СН'!$H$11+СВЦЭМ!$D$10+'СЕТ СН'!$H$6-'СЕТ СН'!$H$23</f>
        <v>980.39647327</v>
      </c>
    </row>
    <row r="95" spans="1:27" ht="15.75" x14ac:dyDescent="0.2">
      <c r="A95" s="34">
        <f t="shared" si="2"/>
        <v>43597</v>
      </c>
      <c r="B95" s="35">
        <f>SUMIFS(СВЦЭМ!$D$33:$D$776,СВЦЭМ!$A$33:$A$776,$A95,СВЦЭМ!$B$33:$B$776,B$83)+'СЕТ СН'!$H$11+СВЦЭМ!$D$10+'СЕТ СН'!$H$6-'СЕТ СН'!$H$23</f>
        <v>1064.9194788300001</v>
      </c>
      <c r="C95" s="35">
        <f>SUMIFS(СВЦЭМ!$D$33:$D$776,СВЦЭМ!$A$33:$A$776,$A95,СВЦЭМ!$B$33:$B$776,C$83)+'СЕТ СН'!$H$11+СВЦЭМ!$D$10+'СЕТ СН'!$H$6-'СЕТ СН'!$H$23</f>
        <v>1161.86069907</v>
      </c>
      <c r="D95" s="35">
        <f>SUMIFS(СВЦЭМ!$D$33:$D$776,СВЦЭМ!$A$33:$A$776,$A95,СВЦЭМ!$B$33:$B$776,D$83)+'СЕТ СН'!$H$11+СВЦЭМ!$D$10+'СЕТ СН'!$H$6-'СЕТ СН'!$H$23</f>
        <v>1246.6823774500001</v>
      </c>
      <c r="E95" s="35">
        <f>SUMIFS(СВЦЭМ!$D$33:$D$776,СВЦЭМ!$A$33:$A$776,$A95,СВЦЭМ!$B$33:$B$776,E$83)+'СЕТ СН'!$H$11+СВЦЭМ!$D$10+'СЕТ СН'!$H$6-'СЕТ СН'!$H$23</f>
        <v>1241.25444913</v>
      </c>
      <c r="F95" s="35">
        <f>SUMIFS(СВЦЭМ!$D$33:$D$776,СВЦЭМ!$A$33:$A$776,$A95,СВЦЭМ!$B$33:$B$776,F$83)+'СЕТ СН'!$H$11+СВЦЭМ!$D$10+'СЕТ СН'!$H$6-'СЕТ СН'!$H$23</f>
        <v>1246.0896998000001</v>
      </c>
      <c r="G95" s="35">
        <f>SUMIFS(СВЦЭМ!$D$33:$D$776,СВЦЭМ!$A$33:$A$776,$A95,СВЦЭМ!$B$33:$B$776,G$83)+'СЕТ СН'!$H$11+СВЦЭМ!$D$10+'СЕТ СН'!$H$6-'СЕТ СН'!$H$23</f>
        <v>1262.97603766</v>
      </c>
      <c r="H95" s="35">
        <f>SUMIFS(СВЦЭМ!$D$33:$D$776,СВЦЭМ!$A$33:$A$776,$A95,СВЦЭМ!$B$33:$B$776,H$83)+'СЕТ СН'!$H$11+СВЦЭМ!$D$10+'СЕТ СН'!$H$6-'СЕТ СН'!$H$23</f>
        <v>1201.8715171399999</v>
      </c>
      <c r="I95" s="35">
        <f>SUMIFS(СВЦЭМ!$D$33:$D$776,СВЦЭМ!$A$33:$A$776,$A95,СВЦЭМ!$B$33:$B$776,I$83)+'СЕТ СН'!$H$11+СВЦЭМ!$D$10+'СЕТ СН'!$H$6-'СЕТ СН'!$H$23</f>
        <v>1108.71750041</v>
      </c>
      <c r="J95" s="35">
        <f>SUMIFS(СВЦЭМ!$D$33:$D$776,СВЦЭМ!$A$33:$A$776,$A95,СВЦЭМ!$B$33:$B$776,J$83)+'СЕТ СН'!$H$11+СВЦЭМ!$D$10+'СЕТ СН'!$H$6-'СЕТ СН'!$H$23</f>
        <v>1017.79147241</v>
      </c>
      <c r="K95" s="35">
        <f>SUMIFS(СВЦЭМ!$D$33:$D$776,СВЦЭМ!$A$33:$A$776,$A95,СВЦЭМ!$B$33:$B$776,K$83)+'СЕТ СН'!$H$11+СВЦЭМ!$D$10+'СЕТ СН'!$H$6-'СЕТ СН'!$H$23</f>
        <v>923.82889865999994</v>
      </c>
      <c r="L95" s="35">
        <f>SUMIFS(СВЦЭМ!$D$33:$D$776,СВЦЭМ!$A$33:$A$776,$A95,СВЦЭМ!$B$33:$B$776,L$83)+'СЕТ СН'!$H$11+СВЦЭМ!$D$10+'СЕТ СН'!$H$6-'СЕТ СН'!$H$23</f>
        <v>876.30927150999992</v>
      </c>
      <c r="M95" s="35">
        <f>SUMIFS(СВЦЭМ!$D$33:$D$776,СВЦЭМ!$A$33:$A$776,$A95,СВЦЭМ!$B$33:$B$776,M$83)+'СЕТ СН'!$H$11+СВЦЭМ!$D$10+'СЕТ СН'!$H$6-'СЕТ СН'!$H$23</f>
        <v>860.40736004999997</v>
      </c>
      <c r="N95" s="35">
        <f>SUMIFS(СВЦЭМ!$D$33:$D$776,СВЦЭМ!$A$33:$A$776,$A95,СВЦЭМ!$B$33:$B$776,N$83)+'СЕТ СН'!$H$11+СВЦЭМ!$D$10+'СЕТ СН'!$H$6-'СЕТ СН'!$H$23</f>
        <v>867.23396169</v>
      </c>
      <c r="O95" s="35">
        <f>SUMIFS(СВЦЭМ!$D$33:$D$776,СВЦЭМ!$A$33:$A$776,$A95,СВЦЭМ!$B$33:$B$776,O$83)+'СЕТ СН'!$H$11+СВЦЭМ!$D$10+'СЕТ СН'!$H$6-'СЕТ СН'!$H$23</f>
        <v>873.27369707999992</v>
      </c>
      <c r="P95" s="35">
        <f>SUMIFS(СВЦЭМ!$D$33:$D$776,СВЦЭМ!$A$33:$A$776,$A95,СВЦЭМ!$B$33:$B$776,P$83)+'СЕТ СН'!$H$11+СВЦЭМ!$D$10+'СЕТ СН'!$H$6-'СЕТ СН'!$H$23</f>
        <v>883.96846957000002</v>
      </c>
      <c r="Q95" s="35">
        <f>SUMIFS(СВЦЭМ!$D$33:$D$776,СВЦЭМ!$A$33:$A$776,$A95,СВЦЭМ!$B$33:$B$776,Q$83)+'СЕТ СН'!$H$11+СВЦЭМ!$D$10+'СЕТ СН'!$H$6-'СЕТ СН'!$H$23</f>
        <v>898.82028112</v>
      </c>
      <c r="R95" s="35">
        <f>SUMIFS(СВЦЭМ!$D$33:$D$776,СВЦЭМ!$A$33:$A$776,$A95,СВЦЭМ!$B$33:$B$776,R$83)+'СЕТ СН'!$H$11+СВЦЭМ!$D$10+'СЕТ СН'!$H$6-'СЕТ СН'!$H$23</f>
        <v>897.07702267000002</v>
      </c>
      <c r="S95" s="35">
        <f>SUMIFS(СВЦЭМ!$D$33:$D$776,СВЦЭМ!$A$33:$A$776,$A95,СВЦЭМ!$B$33:$B$776,S$83)+'СЕТ СН'!$H$11+СВЦЭМ!$D$10+'СЕТ СН'!$H$6-'СЕТ СН'!$H$23</f>
        <v>888.33282269999995</v>
      </c>
      <c r="T95" s="35">
        <f>SUMIFS(СВЦЭМ!$D$33:$D$776,СВЦЭМ!$A$33:$A$776,$A95,СВЦЭМ!$B$33:$B$776,T$83)+'СЕТ СН'!$H$11+СВЦЭМ!$D$10+'СЕТ СН'!$H$6-'СЕТ СН'!$H$23</f>
        <v>872.28302692</v>
      </c>
      <c r="U95" s="35">
        <f>SUMIFS(СВЦЭМ!$D$33:$D$776,СВЦЭМ!$A$33:$A$776,$A95,СВЦЭМ!$B$33:$B$776,U$83)+'СЕТ СН'!$H$11+СВЦЭМ!$D$10+'СЕТ СН'!$H$6-'СЕТ СН'!$H$23</f>
        <v>848.80282218000002</v>
      </c>
      <c r="V95" s="35">
        <f>SUMIFS(СВЦЭМ!$D$33:$D$776,СВЦЭМ!$A$33:$A$776,$A95,СВЦЭМ!$B$33:$B$776,V$83)+'СЕТ СН'!$H$11+СВЦЭМ!$D$10+'СЕТ СН'!$H$6-'СЕТ СН'!$H$23</f>
        <v>824.56651857999998</v>
      </c>
      <c r="W95" s="35">
        <f>SUMIFS(СВЦЭМ!$D$33:$D$776,СВЦЭМ!$A$33:$A$776,$A95,СВЦЭМ!$B$33:$B$776,W$83)+'СЕТ СН'!$H$11+СВЦЭМ!$D$10+'СЕТ СН'!$H$6-'СЕТ СН'!$H$23</f>
        <v>827.31055799000001</v>
      </c>
      <c r="X95" s="35">
        <f>SUMIFS(СВЦЭМ!$D$33:$D$776,СВЦЭМ!$A$33:$A$776,$A95,СВЦЭМ!$B$33:$B$776,X$83)+'СЕТ СН'!$H$11+СВЦЭМ!$D$10+'СЕТ СН'!$H$6-'СЕТ СН'!$H$23</f>
        <v>862.01545686999998</v>
      </c>
      <c r="Y95" s="35">
        <f>SUMIFS(СВЦЭМ!$D$33:$D$776,СВЦЭМ!$A$33:$A$776,$A95,СВЦЭМ!$B$33:$B$776,Y$83)+'СЕТ СН'!$H$11+СВЦЭМ!$D$10+'СЕТ СН'!$H$6-'СЕТ СН'!$H$23</f>
        <v>939.19542109999998</v>
      </c>
    </row>
    <row r="96" spans="1:27" ht="15.75" x14ac:dyDescent="0.2">
      <c r="A96" s="34">
        <f t="shared" si="2"/>
        <v>43598</v>
      </c>
      <c r="B96" s="35">
        <f>SUMIFS(СВЦЭМ!$D$33:$D$776,СВЦЭМ!$A$33:$A$776,$A96,СВЦЭМ!$B$33:$B$776,B$83)+'СЕТ СН'!$H$11+СВЦЭМ!$D$10+'СЕТ СН'!$H$6-'СЕТ СН'!$H$23</f>
        <v>965.58408542999996</v>
      </c>
      <c r="C96" s="35">
        <f>SUMIFS(СВЦЭМ!$D$33:$D$776,СВЦЭМ!$A$33:$A$776,$A96,СВЦЭМ!$B$33:$B$776,C$83)+'СЕТ СН'!$H$11+СВЦЭМ!$D$10+'СЕТ СН'!$H$6-'СЕТ СН'!$H$23</f>
        <v>1063.85712603</v>
      </c>
      <c r="D96" s="35">
        <f>SUMIFS(СВЦЭМ!$D$33:$D$776,СВЦЭМ!$A$33:$A$776,$A96,СВЦЭМ!$B$33:$B$776,D$83)+'СЕТ СН'!$H$11+СВЦЭМ!$D$10+'СЕТ СН'!$H$6-'СЕТ СН'!$H$23</f>
        <v>1165.43691556</v>
      </c>
      <c r="E96" s="35">
        <f>SUMIFS(СВЦЭМ!$D$33:$D$776,СВЦЭМ!$A$33:$A$776,$A96,СВЦЭМ!$B$33:$B$776,E$83)+'СЕТ СН'!$H$11+СВЦЭМ!$D$10+'СЕТ СН'!$H$6-'СЕТ СН'!$H$23</f>
        <v>1177.85820481</v>
      </c>
      <c r="F96" s="35">
        <f>SUMIFS(СВЦЭМ!$D$33:$D$776,СВЦЭМ!$A$33:$A$776,$A96,СВЦЭМ!$B$33:$B$776,F$83)+'СЕТ СН'!$H$11+СВЦЭМ!$D$10+'СЕТ СН'!$H$6-'СЕТ СН'!$H$23</f>
        <v>1188.3813041799999</v>
      </c>
      <c r="G96" s="35">
        <f>SUMIFS(СВЦЭМ!$D$33:$D$776,СВЦЭМ!$A$33:$A$776,$A96,СВЦЭМ!$B$33:$B$776,G$83)+'СЕТ СН'!$H$11+СВЦЭМ!$D$10+'СЕТ СН'!$H$6-'СЕТ СН'!$H$23</f>
        <v>1185.3594699</v>
      </c>
      <c r="H96" s="35">
        <f>SUMIFS(СВЦЭМ!$D$33:$D$776,СВЦЭМ!$A$33:$A$776,$A96,СВЦЭМ!$B$33:$B$776,H$83)+'СЕТ СН'!$H$11+СВЦЭМ!$D$10+'СЕТ СН'!$H$6-'СЕТ СН'!$H$23</f>
        <v>1117.9415986700001</v>
      </c>
      <c r="I96" s="35">
        <f>SUMIFS(СВЦЭМ!$D$33:$D$776,СВЦЭМ!$A$33:$A$776,$A96,СВЦЭМ!$B$33:$B$776,I$83)+'СЕТ СН'!$H$11+СВЦЭМ!$D$10+'СЕТ СН'!$H$6-'СЕТ СН'!$H$23</f>
        <v>1020.17777773</v>
      </c>
      <c r="J96" s="35">
        <f>SUMIFS(СВЦЭМ!$D$33:$D$776,СВЦЭМ!$A$33:$A$776,$A96,СВЦЭМ!$B$33:$B$776,J$83)+'СЕТ СН'!$H$11+СВЦЭМ!$D$10+'СЕТ СН'!$H$6-'СЕТ СН'!$H$23</f>
        <v>958.28498102999993</v>
      </c>
      <c r="K96" s="35">
        <f>SUMIFS(СВЦЭМ!$D$33:$D$776,СВЦЭМ!$A$33:$A$776,$A96,СВЦЭМ!$B$33:$B$776,K$83)+'СЕТ СН'!$H$11+СВЦЭМ!$D$10+'СЕТ СН'!$H$6-'СЕТ СН'!$H$23</f>
        <v>932.80475966999995</v>
      </c>
      <c r="L96" s="35">
        <f>SUMIFS(СВЦЭМ!$D$33:$D$776,СВЦЭМ!$A$33:$A$776,$A96,СВЦЭМ!$B$33:$B$776,L$83)+'СЕТ СН'!$H$11+СВЦЭМ!$D$10+'СЕТ СН'!$H$6-'СЕТ СН'!$H$23</f>
        <v>908.46684826000001</v>
      </c>
      <c r="M96" s="35">
        <f>SUMIFS(СВЦЭМ!$D$33:$D$776,СВЦЭМ!$A$33:$A$776,$A96,СВЦЭМ!$B$33:$B$776,M$83)+'СЕТ СН'!$H$11+СВЦЭМ!$D$10+'СЕТ СН'!$H$6-'СЕТ СН'!$H$23</f>
        <v>906.06659405999994</v>
      </c>
      <c r="N96" s="35">
        <f>SUMIFS(СВЦЭМ!$D$33:$D$776,СВЦЭМ!$A$33:$A$776,$A96,СВЦЭМ!$B$33:$B$776,N$83)+'СЕТ СН'!$H$11+СВЦЭМ!$D$10+'СЕТ СН'!$H$6-'СЕТ СН'!$H$23</f>
        <v>900.78426247999994</v>
      </c>
      <c r="O96" s="35">
        <f>SUMIFS(СВЦЭМ!$D$33:$D$776,СВЦЭМ!$A$33:$A$776,$A96,СВЦЭМ!$B$33:$B$776,O$83)+'СЕТ СН'!$H$11+СВЦЭМ!$D$10+'СЕТ СН'!$H$6-'СЕТ СН'!$H$23</f>
        <v>909.10943313999996</v>
      </c>
      <c r="P96" s="35">
        <f>SUMIFS(СВЦЭМ!$D$33:$D$776,СВЦЭМ!$A$33:$A$776,$A96,СВЦЭМ!$B$33:$B$776,P$83)+'СЕТ СН'!$H$11+СВЦЭМ!$D$10+'СЕТ СН'!$H$6-'СЕТ СН'!$H$23</f>
        <v>918.23084245999996</v>
      </c>
      <c r="Q96" s="35">
        <f>SUMIFS(СВЦЭМ!$D$33:$D$776,СВЦЭМ!$A$33:$A$776,$A96,СВЦЭМ!$B$33:$B$776,Q$83)+'СЕТ СН'!$H$11+СВЦЭМ!$D$10+'СЕТ СН'!$H$6-'СЕТ СН'!$H$23</f>
        <v>913.04279143999997</v>
      </c>
      <c r="R96" s="35">
        <f>SUMIFS(СВЦЭМ!$D$33:$D$776,СВЦЭМ!$A$33:$A$776,$A96,СВЦЭМ!$B$33:$B$776,R$83)+'СЕТ СН'!$H$11+СВЦЭМ!$D$10+'СЕТ СН'!$H$6-'СЕТ СН'!$H$23</f>
        <v>920.54792279999992</v>
      </c>
      <c r="S96" s="35">
        <f>SUMIFS(СВЦЭМ!$D$33:$D$776,СВЦЭМ!$A$33:$A$776,$A96,СВЦЭМ!$B$33:$B$776,S$83)+'СЕТ СН'!$H$11+СВЦЭМ!$D$10+'СЕТ СН'!$H$6-'СЕТ СН'!$H$23</f>
        <v>922.80688511999995</v>
      </c>
      <c r="T96" s="35">
        <f>SUMIFS(СВЦЭМ!$D$33:$D$776,СВЦЭМ!$A$33:$A$776,$A96,СВЦЭМ!$B$33:$B$776,T$83)+'СЕТ СН'!$H$11+СВЦЭМ!$D$10+'СЕТ СН'!$H$6-'СЕТ СН'!$H$23</f>
        <v>912.36160163</v>
      </c>
      <c r="U96" s="35">
        <f>SUMIFS(СВЦЭМ!$D$33:$D$776,СВЦЭМ!$A$33:$A$776,$A96,СВЦЭМ!$B$33:$B$776,U$83)+'СЕТ СН'!$H$11+СВЦЭМ!$D$10+'СЕТ СН'!$H$6-'СЕТ СН'!$H$23</f>
        <v>912.75127945999998</v>
      </c>
      <c r="V96" s="35">
        <f>SUMIFS(СВЦЭМ!$D$33:$D$776,СВЦЭМ!$A$33:$A$776,$A96,СВЦЭМ!$B$33:$B$776,V$83)+'СЕТ СН'!$H$11+СВЦЭМ!$D$10+'СЕТ СН'!$H$6-'СЕТ СН'!$H$23</f>
        <v>915.86693600000001</v>
      </c>
      <c r="W96" s="35">
        <f>SUMIFS(СВЦЭМ!$D$33:$D$776,СВЦЭМ!$A$33:$A$776,$A96,СВЦЭМ!$B$33:$B$776,W$83)+'СЕТ СН'!$H$11+СВЦЭМ!$D$10+'СЕТ СН'!$H$6-'СЕТ СН'!$H$23</f>
        <v>896.98576816999991</v>
      </c>
      <c r="X96" s="35">
        <f>SUMIFS(СВЦЭМ!$D$33:$D$776,СВЦЭМ!$A$33:$A$776,$A96,СВЦЭМ!$B$33:$B$776,X$83)+'СЕТ СН'!$H$11+СВЦЭМ!$D$10+'СЕТ СН'!$H$6-'СЕТ СН'!$H$23</f>
        <v>933.80025463999993</v>
      </c>
      <c r="Y96" s="35">
        <f>SUMIFS(СВЦЭМ!$D$33:$D$776,СВЦЭМ!$A$33:$A$776,$A96,СВЦЭМ!$B$33:$B$776,Y$83)+'СЕТ СН'!$H$11+СВЦЭМ!$D$10+'СЕТ СН'!$H$6-'СЕТ СН'!$H$23</f>
        <v>992.87642713999992</v>
      </c>
    </row>
    <row r="97" spans="1:25" ht="15.75" x14ac:dyDescent="0.2">
      <c r="A97" s="34">
        <f t="shared" si="2"/>
        <v>43599</v>
      </c>
      <c r="B97" s="35">
        <f>SUMIFS(СВЦЭМ!$D$33:$D$776,СВЦЭМ!$A$33:$A$776,$A97,СВЦЭМ!$B$33:$B$776,B$83)+'СЕТ СН'!$H$11+СВЦЭМ!$D$10+'СЕТ СН'!$H$6-'СЕТ СН'!$H$23</f>
        <v>1082.2697309100001</v>
      </c>
      <c r="C97" s="35">
        <f>SUMIFS(СВЦЭМ!$D$33:$D$776,СВЦЭМ!$A$33:$A$776,$A97,СВЦЭМ!$B$33:$B$776,C$83)+'СЕТ СН'!$H$11+СВЦЭМ!$D$10+'СЕТ СН'!$H$6-'СЕТ СН'!$H$23</f>
        <v>1194.9819042900001</v>
      </c>
      <c r="D97" s="35">
        <f>SUMIFS(СВЦЭМ!$D$33:$D$776,СВЦЭМ!$A$33:$A$776,$A97,СВЦЭМ!$B$33:$B$776,D$83)+'СЕТ СН'!$H$11+СВЦЭМ!$D$10+'СЕТ СН'!$H$6-'СЕТ СН'!$H$23</f>
        <v>1290.0586954500002</v>
      </c>
      <c r="E97" s="35">
        <f>SUMIFS(СВЦЭМ!$D$33:$D$776,СВЦЭМ!$A$33:$A$776,$A97,СВЦЭМ!$B$33:$B$776,E$83)+'СЕТ СН'!$H$11+СВЦЭМ!$D$10+'СЕТ СН'!$H$6-'СЕТ СН'!$H$23</f>
        <v>1295.74253516</v>
      </c>
      <c r="F97" s="35">
        <f>SUMIFS(СВЦЭМ!$D$33:$D$776,СВЦЭМ!$A$33:$A$776,$A97,СВЦЭМ!$B$33:$B$776,F$83)+'СЕТ СН'!$H$11+СВЦЭМ!$D$10+'СЕТ СН'!$H$6-'СЕТ СН'!$H$23</f>
        <v>1295.77799716</v>
      </c>
      <c r="G97" s="35">
        <f>SUMIFS(СВЦЭМ!$D$33:$D$776,СВЦЭМ!$A$33:$A$776,$A97,СВЦЭМ!$B$33:$B$776,G$83)+'СЕТ СН'!$H$11+СВЦЭМ!$D$10+'СЕТ СН'!$H$6-'СЕТ СН'!$H$23</f>
        <v>1273.3321463300001</v>
      </c>
      <c r="H97" s="35">
        <f>SUMIFS(СВЦЭМ!$D$33:$D$776,СВЦЭМ!$A$33:$A$776,$A97,СВЦЭМ!$B$33:$B$776,H$83)+'СЕТ СН'!$H$11+СВЦЭМ!$D$10+'СЕТ СН'!$H$6-'СЕТ СН'!$H$23</f>
        <v>1153.1265227900001</v>
      </c>
      <c r="I97" s="35">
        <f>SUMIFS(СВЦЭМ!$D$33:$D$776,СВЦЭМ!$A$33:$A$776,$A97,СВЦЭМ!$B$33:$B$776,I$83)+'СЕТ СН'!$H$11+СВЦЭМ!$D$10+'СЕТ СН'!$H$6-'СЕТ СН'!$H$23</f>
        <v>1030.3457335099999</v>
      </c>
      <c r="J97" s="35">
        <f>SUMIFS(СВЦЭМ!$D$33:$D$776,СВЦЭМ!$A$33:$A$776,$A97,СВЦЭМ!$B$33:$B$776,J$83)+'СЕТ СН'!$H$11+СВЦЭМ!$D$10+'СЕТ СН'!$H$6-'СЕТ СН'!$H$23</f>
        <v>969.09676646000003</v>
      </c>
      <c r="K97" s="35">
        <f>SUMIFS(СВЦЭМ!$D$33:$D$776,СВЦЭМ!$A$33:$A$776,$A97,СВЦЭМ!$B$33:$B$776,K$83)+'СЕТ СН'!$H$11+СВЦЭМ!$D$10+'СЕТ СН'!$H$6-'СЕТ СН'!$H$23</f>
        <v>906.19254507999995</v>
      </c>
      <c r="L97" s="35">
        <f>SUMIFS(СВЦЭМ!$D$33:$D$776,СВЦЭМ!$A$33:$A$776,$A97,СВЦЭМ!$B$33:$B$776,L$83)+'СЕТ СН'!$H$11+СВЦЭМ!$D$10+'СЕТ СН'!$H$6-'СЕТ СН'!$H$23</f>
        <v>889.69122488999994</v>
      </c>
      <c r="M97" s="35">
        <f>SUMIFS(СВЦЭМ!$D$33:$D$776,СВЦЭМ!$A$33:$A$776,$A97,СВЦЭМ!$B$33:$B$776,M$83)+'СЕТ СН'!$H$11+СВЦЭМ!$D$10+'СЕТ СН'!$H$6-'СЕТ СН'!$H$23</f>
        <v>885.13636315999997</v>
      </c>
      <c r="N97" s="35">
        <f>SUMIFS(СВЦЭМ!$D$33:$D$776,СВЦЭМ!$A$33:$A$776,$A97,СВЦЭМ!$B$33:$B$776,N$83)+'СЕТ СН'!$H$11+СВЦЭМ!$D$10+'СЕТ СН'!$H$6-'СЕТ СН'!$H$23</f>
        <v>890.55072646999997</v>
      </c>
      <c r="O97" s="35">
        <f>SUMIFS(СВЦЭМ!$D$33:$D$776,СВЦЭМ!$A$33:$A$776,$A97,СВЦЭМ!$B$33:$B$776,O$83)+'СЕТ СН'!$H$11+СВЦЭМ!$D$10+'СЕТ СН'!$H$6-'СЕТ СН'!$H$23</f>
        <v>898.58524939999995</v>
      </c>
      <c r="P97" s="35">
        <f>SUMIFS(СВЦЭМ!$D$33:$D$776,СВЦЭМ!$A$33:$A$776,$A97,СВЦЭМ!$B$33:$B$776,P$83)+'СЕТ СН'!$H$11+СВЦЭМ!$D$10+'СЕТ СН'!$H$6-'СЕТ СН'!$H$23</f>
        <v>909.82787968999992</v>
      </c>
      <c r="Q97" s="35">
        <f>SUMIFS(СВЦЭМ!$D$33:$D$776,СВЦЭМ!$A$33:$A$776,$A97,СВЦЭМ!$B$33:$B$776,Q$83)+'СЕТ СН'!$H$11+СВЦЭМ!$D$10+'СЕТ СН'!$H$6-'СЕТ СН'!$H$23</f>
        <v>912.1125515</v>
      </c>
      <c r="R97" s="35">
        <f>SUMIFS(СВЦЭМ!$D$33:$D$776,СВЦЭМ!$A$33:$A$776,$A97,СВЦЭМ!$B$33:$B$776,R$83)+'СЕТ СН'!$H$11+СВЦЭМ!$D$10+'СЕТ СН'!$H$6-'СЕТ СН'!$H$23</f>
        <v>905.96140899</v>
      </c>
      <c r="S97" s="35">
        <f>SUMIFS(СВЦЭМ!$D$33:$D$776,СВЦЭМ!$A$33:$A$776,$A97,СВЦЭМ!$B$33:$B$776,S$83)+'СЕТ СН'!$H$11+СВЦЭМ!$D$10+'СЕТ СН'!$H$6-'СЕТ СН'!$H$23</f>
        <v>907.29740314999992</v>
      </c>
      <c r="T97" s="35">
        <f>SUMIFS(СВЦЭМ!$D$33:$D$776,СВЦЭМ!$A$33:$A$776,$A97,СВЦЭМ!$B$33:$B$776,T$83)+'СЕТ СН'!$H$11+СВЦЭМ!$D$10+'СЕТ СН'!$H$6-'СЕТ СН'!$H$23</f>
        <v>903.47699003999992</v>
      </c>
      <c r="U97" s="35">
        <f>SUMIFS(СВЦЭМ!$D$33:$D$776,СВЦЭМ!$A$33:$A$776,$A97,СВЦЭМ!$B$33:$B$776,U$83)+'СЕТ СН'!$H$11+СВЦЭМ!$D$10+'СЕТ СН'!$H$6-'СЕТ СН'!$H$23</f>
        <v>882.38741807999997</v>
      </c>
      <c r="V97" s="35">
        <f>SUMIFS(СВЦЭМ!$D$33:$D$776,СВЦЭМ!$A$33:$A$776,$A97,СВЦЭМ!$B$33:$B$776,V$83)+'СЕТ СН'!$H$11+СВЦЭМ!$D$10+'СЕТ СН'!$H$6-'СЕТ СН'!$H$23</f>
        <v>871.30332304000001</v>
      </c>
      <c r="W97" s="35">
        <f>SUMIFS(СВЦЭМ!$D$33:$D$776,СВЦЭМ!$A$33:$A$776,$A97,СВЦЭМ!$B$33:$B$776,W$83)+'СЕТ СН'!$H$11+СВЦЭМ!$D$10+'СЕТ СН'!$H$6-'СЕТ СН'!$H$23</f>
        <v>885.3934342</v>
      </c>
      <c r="X97" s="35">
        <f>SUMIFS(СВЦЭМ!$D$33:$D$776,СВЦЭМ!$A$33:$A$776,$A97,СВЦЭМ!$B$33:$B$776,X$83)+'СЕТ СН'!$H$11+СВЦЭМ!$D$10+'СЕТ СН'!$H$6-'СЕТ СН'!$H$23</f>
        <v>864.60445488999994</v>
      </c>
      <c r="Y97" s="35">
        <f>SUMIFS(СВЦЭМ!$D$33:$D$776,СВЦЭМ!$A$33:$A$776,$A97,СВЦЭМ!$B$33:$B$776,Y$83)+'СЕТ СН'!$H$11+СВЦЭМ!$D$10+'СЕТ СН'!$H$6-'СЕТ СН'!$H$23</f>
        <v>935.10351190999995</v>
      </c>
    </row>
    <row r="98" spans="1:25" ht="15.75" x14ac:dyDescent="0.2">
      <c r="A98" s="34">
        <f t="shared" si="2"/>
        <v>43600</v>
      </c>
      <c r="B98" s="35">
        <f>SUMIFS(СВЦЭМ!$D$33:$D$776,СВЦЭМ!$A$33:$A$776,$A98,СВЦЭМ!$B$33:$B$776,B$83)+'СЕТ СН'!$H$11+СВЦЭМ!$D$10+'СЕТ СН'!$H$6-'СЕТ СН'!$H$23</f>
        <v>1013.8702935</v>
      </c>
      <c r="C98" s="35">
        <f>SUMIFS(СВЦЭМ!$D$33:$D$776,СВЦЭМ!$A$33:$A$776,$A98,СВЦЭМ!$B$33:$B$776,C$83)+'СЕТ СН'!$H$11+СВЦЭМ!$D$10+'СЕТ СН'!$H$6-'СЕТ СН'!$H$23</f>
        <v>1094.12830863</v>
      </c>
      <c r="D98" s="35">
        <f>SUMIFS(СВЦЭМ!$D$33:$D$776,СВЦЭМ!$A$33:$A$776,$A98,СВЦЭМ!$B$33:$B$776,D$83)+'СЕТ СН'!$H$11+СВЦЭМ!$D$10+'СЕТ СН'!$H$6-'СЕТ СН'!$H$23</f>
        <v>1183.2169962</v>
      </c>
      <c r="E98" s="35">
        <f>SUMIFS(СВЦЭМ!$D$33:$D$776,СВЦЭМ!$A$33:$A$776,$A98,СВЦЭМ!$B$33:$B$776,E$83)+'СЕТ СН'!$H$11+СВЦЭМ!$D$10+'СЕТ СН'!$H$6-'СЕТ СН'!$H$23</f>
        <v>1195.3629377100001</v>
      </c>
      <c r="F98" s="35">
        <f>SUMIFS(СВЦЭМ!$D$33:$D$776,СВЦЭМ!$A$33:$A$776,$A98,СВЦЭМ!$B$33:$B$776,F$83)+'СЕТ СН'!$H$11+СВЦЭМ!$D$10+'СЕТ СН'!$H$6-'СЕТ СН'!$H$23</f>
        <v>1206.28313146</v>
      </c>
      <c r="G98" s="35">
        <f>SUMIFS(СВЦЭМ!$D$33:$D$776,СВЦЭМ!$A$33:$A$776,$A98,СВЦЭМ!$B$33:$B$776,G$83)+'СЕТ СН'!$H$11+СВЦЭМ!$D$10+'СЕТ СН'!$H$6-'СЕТ СН'!$H$23</f>
        <v>1195.8331256000001</v>
      </c>
      <c r="H98" s="35">
        <f>SUMIFS(СВЦЭМ!$D$33:$D$776,СВЦЭМ!$A$33:$A$776,$A98,СВЦЭМ!$B$33:$B$776,H$83)+'СЕТ СН'!$H$11+СВЦЭМ!$D$10+'СЕТ СН'!$H$6-'СЕТ СН'!$H$23</f>
        <v>1099.72929871</v>
      </c>
      <c r="I98" s="35">
        <f>SUMIFS(СВЦЭМ!$D$33:$D$776,СВЦЭМ!$A$33:$A$776,$A98,СВЦЭМ!$B$33:$B$776,I$83)+'СЕТ СН'!$H$11+СВЦЭМ!$D$10+'СЕТ СН'!$H$6-'СЕТ СН'!$H$23</f>
        <v>1009.1876265899999</v>
      </c>
      <c r="J98" s="35">
        <f>SUMIFS(СВЦЭМ!$D$33:$D$776,СВЦЭМ!$A$33:$A$776,$A98,СВЦЭМ!$B$33:$B$776,J$83)+'СЕТ СН'!$H$11+СВЦЭМ!$D$10+'СЕТ СН'!$H$6-'СЕТ СН'!$H$23</f>
        <v>950.09930738999992</v>
      </c>
      <c r="K98" s="35">
        <f>SUMIFS(СВЦЭМ!$D$33:$D$776,СВЦЭМ!$A$33:$A$776,$A98,СВЦЭМ!$B$33:$B$776,K$83)+'СЕТ СН'!$H$11+СВЦЭМ!$D$10+'СЕТ СН'!$H$6-'СЕТ СН'!$H$23</f>
        <v>896.5429163</v>
      </c>
      <c r="L98" s="35">
        <f>SUMIFS(СВЦЭМ!$D$33:$D$776,СВЦЭМ!$A$33:$A$776,$A98,СВЦЭМ!$B$33:$B$776,L$83)+'СЕТ СН'!$H$11+СВЦЭМ!$D$10+'СЕТ СН'!$H$6-'СЕТ СН'!$H$23</f>
        <v>880.04332056999999</v>
      </c>
      <c r="M98" s="35">
        <f>SUMIFS(СВЦЭМ!$D$33:$D$776,СВЦЭМ!$A$33:$A$776,$A98,СВЦЭМ!$B$33:$B$776,M$83)+'СЕТ СН'!$H$11+СВЦЭМ!$D$10+'СЕТ СН'!$H$6-'СЕТ СН'!$H$23</f>
        <v>890.80284697000002</v>
      </c>
      <c r="N98" s="35">
        <f>SUMIFS(СВЦЭМ!$D$33:$D$776,СВЦЭМ!$A$33:$A$776,$A98,СВЦЭМ!$B$33:$B$776,N$83)+'СЕТ СН'!$H$11+СВЦЭМ!$D$10+'СЕТ СН'!$H$6-'СЕТ СН'!$H$23</f>
        <v>885.85137413999996</v>
      </c>
      <c r="O98" s="35">
        <f>SUMIFS(СВЦЭМ!$D$33:$D$776,СВЦЭМ!$A$33:$A$776,$A98,СВЦЭМ!$B$33:$B$776,O$83)+'СЕТ СН'!$H$11+СВЦЭМ!$D$10+'СЕТ СН'!$H$6-'СЕТ СН'!$H$23</f>
        <v>898.88251694999997</v>
      </c>
      <c r="P98" s="35">
        <f>SUMIFS(СВЦЭМ!$D$33:$D$776,СВЦЭМ!$A$33:$A$776,$A98,СВЦЭМ!$B$33:$B$776,P$83)+'СЕТ СН'!$H$11+СВЦЭМ!$D$10+'СЕТ СН'!$H$6-'СЕТ СН'!$H$23</f>
        <v>904.45066140999995</v>
      </c>
      <c r="Q98" s="35">
        <f>SUMIFS(СВЦЭМ!$D$33:$D$776,СВЦЭМ!$A$33:$A$776,$A98,СВЦЭМ!$B$33:$B$776,Q$83)+'СЕТ СН'!$H$11+СВЦЭМ!$D$10+'СЕТ СН'!$H$6-'СЕТ СН'!$H$23</f>
        <v>901.11368886999992</v>
      </c>
      <c r="R98" s="35">
        <f>SUMIFS(СВЦЭМ!$D$33:$D$776,СВЦЭМ!$A$33:$A$776,$A98,СВЦЭМ!$B$33:$B$776,R$83)+'СЕТ СН'!$H$11+СВЦЭМ!$D$10+'СЕТ СН'!$H$6-'СЕТ СН'!$H$23</f>
        <v>903.73247128999992</v>
      </c>
      <c r="S98" s="35">
        <f>SUMIFS(СВЦЭМ!$D$33:$D$776,СВЦЭМ!$A$33:$A$776,$A98,СВЦЭМ!$B$33:$B$776,S$83)+'СЕТ СН'!$H$11+СВЦЭМ!$D$10+'СЕТ СН'!$H$6-'СЕТ СН'!$H$23</f>
        <v>923.33423085999993</v>
      </c>
      <c r="T98" s="35">
        <f>SUMIFS(СВЦЭМ!$D$33:$D$776,СВЦЭМ!$A$33:$A$776,$A98,СВЦЭМ!$B$33:$B$776,T$83)+'СЕТ СН'!$H$11+СВЦЭМ!$D$10+'СЕТ СН'!$H$6-'СЕТ СН'!$H$23</f>
        <v>921.90628134999997</v>
      </c>
      <c r="U98" s="35">
        <f>SUMIFS(СВЦЭМ!$D$33:$D$776,СВЦЭМ!$A$33:$A$776,$A98,СВЦЭМ!$B$33:$B$776,U$83)+'СЕТ СН'!$H$11+СВЦЭМ!$D$10+'СЕТ СН'!$H$6-'СЕТ СН'!$H$23</f>
        <v>911.92712590999997</v>
      </c>
      <c r="V98" s="35">
        <f>SUMIFS(СВЦЭМ!$D$33:$D$776,СВЦЭМ!$A$33:$A$776,$A98,СВЦЭМ!$B$33:$B$776,V$83)+'СЕТ СН'!$H$11+СВЦЭМ!$D$10+'СЕТ СН'!$H$6-'СЕТ СН'!$H$23</f>
        <v>899.91418699999997</v>
      </c>
      <c r="W98" s="35">
        <f>SUMIFS(СВЦЭМ!$D$33:$D$776,СВЦЭМ!$A$33:$A$776,$A98,СВЦЭМ!$B$33:$B$776,W$83)+'СЕТ СН'!$H$11+СВЦЭМ!$D$10+'СЕТ СН'!$H$6-'СЕТ СН'!$H$23</f>
        <v>901.68680103999998</v>
      </c>
      <c r="X98" s="35">
        <f>SUMIFS(СВЦЭМ!$D$33:$D$776,СВЦЭМ!$A$33:$A$776,$A98,СВЦЭМ!$B$33:$B$776,X$83)+'СЕТ СН'!$H$11+СВЦЭМ!$D$10+'СЕТ СН'!$H$6-'СЕТ СН'!$H$23</f>
        <v>905.60814799999991</v>
      </c>
      <c r="Y98" s="35">
        <f>SUMIFS(СВЦЭМ!$D$33:$D$776,СВЦЭМ!$A$33:$A$776,$A98,СВЦЭМ!$B$33:$B$776,Y$83)+'СЕТ СН'!$H$11+СВЦЭМ!$D$10+'СЕТ СН'!$H$6-'СЕТ СН'!$H$23</f>
        <v>984.23676006999995</v>
      </c>
    </row>
    <row r="99" spans="1:25" ht="15.75" x14ac:dyDescent="0.2">
      <c r="A99" s="34">
        <f t="shared" si="2"/>
        <v>43601</v>
      </c>
      <c r="B99" s="35">
        <f>SUMIFS(СВЦЭМ!$D$33:$D$776,СВЦЭМ!$A$33:$A$776,$A99,СВЦЭМ!$B$33:$B$776,B$83)+'СЕТ СН'!$H$11+СВЦЭМ!$D$10+'СЕТ СН'!$H$6-'СЕТ СН'!$H$23</f>
        <v>1028.3980200200001</v>
      </c>
      <c r="C99" s="35">
        <f>SUMIFS(СВЦЭМ!$D$33:$D$776,СВЦЭМ!$A$33:$A$776,$A99,СВЦЭМ!$B$33:$B$776,C$83)+'СЕТ СН'!$H$11+СВЦЭМ!$D$10+'СЕТ СН'!$H$6-'СЕТ СН'!$H$23</f>
        <v>1143.97355763</v>
      </c>
      <c r="D99" s="35">
        <f>SUMIFS(СВЦЭМ!$D$33:$D$776,СВЦЭМ!$A$33:$A$776,$A99,СВЦЭМ!$B$33:$B$776,D$83)+'СЕТ СН'!$H$11+СВЦЭМ!$D$10+'СЕТ СН'!$H$6-'СЕТ СН'!$H$23</f>
        <v>1214.1458985500001</v>
      </c>
      <c r="E99" s="35">
        <f>SUMIFS(СВЦЭМ!$D$33:$D$776,СВЦЭМ!$A$33:$A$776,$A99,СВЦЭМ!$B$33:$B$776,E$83)+'СЕТ СН'!$H$11+СВЦЭМ!$D$10+'СЕТ СН'!$H$6-'СЕТ СН'!$H$23</f>
        <v>1231.6463713100002</v>
      </c>
      <c r="F99" s="35">
        <f>SUMIFS(СВЦЭМ!$D$33:$D$776,СВЦЭМ!$A$33:$A$776,$A99,СВЦЭМ!$B$33:$B$776,F$83)+'СЕТ СН'!$H$11+СВЦЭМ!$D$10+'СЕТ СН'!$H$6-'СЕТ СН'!$H$23</f>
        <v>1235.2569315400001</v>
      </c>
      <c r="G99" s="35">
        <f>SUMIFS(СВЦЭМ!$D$33:$D$776,СВЦЭМ!$A$33:$A$776,$A99,СВЦЭМ!$B$33:$B$776,G$83)+'СЕТ СН'!$H$11+СВЦЭМ!$D$10+'СЕТ СН'!$H$6-'СЕТ СН'!$H$23</f>
        <v>1215.7066731800001</v>
      </c>
      <c r="H99" s="35">
        <f>SUMIFS(СВЦЭМ!$D$33:$D$776,СВЦЭМ!$A$33:$A$776,$A99,СВЦЭМ!$B$33:$B$776,H$83)+'СЕТ СН'!$H$11+СВЦЭМ!$D$10+'СЕТ СН'!$H$6-'СЕТ СН'!$H$23</f>
        <v>1133.2928961600001</v>
      </c>
      <c r="I99" s="35">
        <f>SUMIFS(СВЦЭМ!$D$33:$D$776,СВЦЭМ!$A$33:$A$776,$A99,СВЦЭМ!$B$33:$B$776,I$83)+'СЕТ СН'!$H$11+СВЦЭМ!$D$10+'СЕТ СН'!$H$6-'СЕТ СН'!$H$23</f>
        <v>999.92804576999993</v>
      </c>
      <c r="J99" s="35">
        <f>SUMIFS(СВЦЭМ!$D$33:$D$776,СВЦЭМ!$A$33:$A$776,$A99,СВЦЭМ!$B$33:$B$776,J$83)+'СЕТ СН'!$H$11+СВЦЭМ!$D$10+'СЕТ СН'!$H$6-'СЕТ СН'!$H$23</f>
        <v>946.55252254999994</v>
      </c>
      <c r="K99" s="35">
        <f>SUMIFS(СВЦЭМ!$D$33:$D$776,СВЦЭМ!$A$33:$A$776,$A99,СВЦЭМ!$B$33:$B$776,K$83)+'СЕТ СН'!$H$11+СВЦЭМ!$D$10+'СЕТ СН'!$H$6-'СЕТ СН'!$H$23</f>
        <v>887.45712063999997</v>
      </c>
      <c r="L99" s="35">
        <f>SUMIFS(СВЦЭМ!$D$33:$D$776,СВЦЭМ!$A$33:$A$776,$A99,СВЦЭМ!$B$33:$B$776,L$83)+'СЕТ СН'!$H$11+СВЦЭМ!$D$10+'СЕТ СН'!$H$6-'СЕТ СН'!$H$23</f>
        <v>865.55283650000001</v>
      </c>
      <c r="M99" s="35">
        <f>SUMIFS(СВЦЭМ!$D$33:$D$776,СВЦЭМ!$A$33:$A$776,$A99,СВЦЭМ!$B$33:$B$776,M$83)+'СЕТ СН'!$H$11+СВЦЭМ!$D$10+'СЕТ СН'!$H$6-'СЕТ СН'!$H$23</f>
        <v>871.36498590999997</v>
      </c>
      <c r="N99" s="35">
        <f>SUMIFS(СВЦЭМ!$D$33:$D$776,СВЦЭМ!$A$33:$A$776,$A99,СВЦЭМ!$B$33:$B$776,N$83)+'СЕТ СН'!$H$11+СВЦЭМ!$D$10+'СЕТ СН'!$H$6-'СЕТ СН'!$H$23</f>
        <v>871.23936397</v>
      </c>
      <c r="O99" s="35">
        <f>SUMIFS(СВЦЭМ!$D$33:$D$776,СВЦЭМ!$A$33:$A$776,$A99,СВЦЭМ!$B$33:$B$776,O$83)+'СЕТ СН'!$H$11+СВЦЭМ!$D$10+'СЕТ СН'!$H$6-'СЕТ СН'!$H$23</f>
        <v>872.67719961</v>
      </c>
      <c r="P99" s="35">
        <f>SUMIFS(СВЦЭМ!$D$33:$D$776,СВЦЭМ!$A$33:$A$776,$A99,СВЦЭМ!$B$33:$B$776,P$83)+'СЕТ СН'!$H$11+СВЦЭМ!$D$10+'СЕТ СН'!$H$6-'СЕТ СН'!$H$23</f>
        <v>871.84129331999998</v>
      </c>
      <c r="Q99" s="35">
        <f>SUMIFS(СВЦЭМ!$D$33:$D$776,СВЦЭМ!$A$33:$A$776,$A99,СВЦЭМ!$B$33:$B$776,Q$83)+'СЕТ СН'!$H$11+СВЦЭМ!$D$10+'СЕТ СН'!$H$6-'СЕТ СН'!$H$23</f>
        <v>873.26314216999992</v>
      </c>
      <c r="R99" s="35">
        <f>SUMIFS(СВЦЭМ!$D$33:$D$776,СВЦЭМ!$A$33:$A$776,$A99,СВЦЭМ!$B$33:$B$776,R$83)+'СЕТ СН'!$H$11+СВЦЭМ!$D$10+'СЕТ СН'!$H$6-'СЕТ СН'!$H$23</f>
        <v>873.37711020999996</v>
      </c>
      <c r="S99" s="35">
        <f>SUMIFS(СВЦЭМ!$D$33:$D$776,СВЦЭМ!$A$33:$A$776,$A99,СВЦЭМ!$B$33:$B$776,S$83)+'СЕТ СН'!$H$11+СВЦЭМ!$D$10+'СЕТ СН'!$H$6-'СЕТ СН'!$H$23</f>
        <v>874.59189403999994</v>
      </c>
      <c r="T99" s="35">
        <f>SUMIFS(СВЦЭМ!$D$33:$D$776,СВЦЭМ!$A$33:$A$776,$A99,СВЦЭМ!$B$33:$B$776,T$83)+'СЕТ СН'!$H$11+СВЦЭМ!$D$10+'СЕТ СН'!$H$6-'СЕТ СН'!$H$23</f>
        <v>869.46852890999992</v>
      </c>
      <c r="U99" s="35">
        <f>SUMIFS(СВЦЭМ!$D$33:$D$776,СВЦЭМ!$A$33:$A$776,$A99,СВЦЭМ!$B$33:$B$776,U$83)+'СЕТ СН'!$H$11+СВЦЭМ!$D$10+'СЕТ СН'!$H$6-'СЕТ СН'!$H$23</f>
        <v>862.07080928999994</v>
      </c>
      <c r="V99" s="35">
        <f>SUMIFS(СВЦЭМ!$D$33:$D$776,СВЦЭМ!$A$33:$A$776,$A99,СВЦЭМ!$B$33:$B$776,V$83)+'СЕТ СН'!$H$11+СВЦЭМ!$D$10+'СЕТ СН'!$H$6-'СЕТ СН'!$H$23</f>
        <v>852.10357679999993</v>
      </c>
      <c r="W99" s="35">
        <f>SUMIFS(СВЦЭМ!$D$33:$D$776,СВЦЭМ!$A$33:$A$776,$A99,СВЦЭМ!$B$33:$B$776,W$83)+'СЕТ СН'!$H$11+СВЦЭМ!$D$10+'СЕТ СН'!$H$6-'СЕТ СН'!$H$23</f>
        <v>838.26778232999993</v>
      </c>
      <c r="X99" s="35">
        <f>SUMIFS(СВЦЭМ!$D$33:$D$776,СВЦЭМ!$A$33:$A$776,$A99,СВЦЭМ!$B$33:$B$776,X$83)+'СЕТ СН'!$H$11+СВЦЭМ!$D$10+'СЕТ СН'!$H$6-'СЕТ СН'!$H$23</f>
        <v>864.93384114999992</v>
      </c>
      <c r="Y99" s="35">
        <f>SUMIFS(СВЦЭМ!$D$33:$D$776,СВЦЭМ!$A$33:$A$776,$A99,СВЦЭМ!$B$33:$B$776,Y$83)+'СЕТ СН'!$H$11+СВЦЭМ!$D$10+'СЕТ СН'!$H$6-'СЕТ СН'!$H$23</f>
        <v>958.73664050000002</v>
      </c>
    </row>
    <row r="100" spans="1:25" ht="15.75" x14ac:dyDescent="0.2">
      <c r="A100" s="34">
        <f t="shared" si="2"/>
        <v>43602</v>
      </c>
      <c r="B100" s="35">
        <f>SUMIFS(СВЦЭМ!$D$33:$D$776,СВЦЭМ!$A$33:$A$776,$A100,СВЦЭМ!$B$33:$B$776,B$83)+'СЕТ СН'!$H$11+СВЦЭМ!$D$10+'СЕТ СН'!$H$6-'СЕТ СН'!$H$23</f>
        <v>1074.87779505</v>
      </c>
      <c r="C100" s="35">
        <f>SUMIFS(СВЦЭМ!$D$33:$D$776,СВЦЭМ!$A$33:$A$776,$A100,СВЦЭМ!$B$33:$B$776,C$83)+'СЕТ СН'!$H$11+СВЦЭМ!$D$10+'СЕТ СН'!$H$6-'СЕТ СН'!$H$23</f>
        <v>1173.9214068399999</v>
      </c>
      <c r="D100" s="35">
        <f>SUMIFS(СВЦЭМ!$D$33:$D$776,СВЦЭМ!$A$33:$A$776,$A100,СВЦЭМ!$B$33:$B$776,D$83)+'СЕТ СН'!$H$11+СВЦЭМ!$D$10+'СЕТ СН'!$H$6-'СЕТ СН'!$H$23</f>
        <v>1243.29594896</v>
      </c>
      <c r="E100" s="35">
        <f>SUMIFS(СВЦЭМ!$D$33:$D$776,СВЦЭМ!$A$33:$A$776,$A100,СВЦЭМ!$B$33:$B$776,E$83)+'СЕТ СН'!$H$11+СВЦЭМ!$D$10+'СЕТ СН'!$H$6-'СЕТ СН'!$H$23</f>
        <v>1260.5869679300001</v>
      </c>
      <c r="F100" s="35">
        <f>SUMIFS(СВЦЭМ!$D$33:$D$776,СВЦЭМ!$A$33:$A$776,$A100,СВЦЭМ!$B$33:$B$776,F$83)+'СЕТ СН'!$H$11+СВЦЭМ!$D$10+'СЕТ СН'!$H$6-'СЕТ СН'!$H$23</f>
        <v>1263.66090007</v>
      </c>
      <c r="G100" s="35">
        <f>SUMIFS(СВЦЭМ!$D$33:$D$776,СВЦЭМ!$A$33:$A$776,$A100,СВЦЭМ!$B$33:$B$776,G$83)+'СЕТ СН'!$H$11+СВЦЭМ!$D$10+'СЕТ СН'!$H$6-'СЕТ СН'!$H$23</f>
        <v>1244.72500717</v>
      </c>
      <c r="H100" s="35">
        <f>SUMIFS(СВЦЭМ!$D$33:$D$776,СВЦЭМ!$A$33:$A$776,$A100,СВЦЭМ!$B$33:$B$776,H$83)+'СЕТ СН'!$H$11+СВЦЭМ!$D$10+'СЕТ СН'!$H$6-'СЕТ СН'!$H$23</f>
        <v>1163.90377167</v>
      </c>
      <c r="I100" s="35">
        <f>SUMIFS(СВЦЭМ!$D$33:$D$776,СВЦЭМ!$A$33:$A$776,$A100,СВЦЭМ!$B$33:$B$776,I$83)+'СЕТ СН'!$H$11+СВЦЭМ!$D$10+'СЕТ СН'!$H$6-'СЕТ СН'!$H$23</f>
        <v>1034.9355550600001</v>
      </c>
      <c r="J100" s="35">
        <f>SUMIFS(СВЦЭМ!$D$33:$D$776,СВЦЭМ!$A$33:$A$776,$A100,СВЦЭМ!$B$33:$B$776,J$83)+'СЕТ СН'!$H$11+СВЦЭМ!$D$10+'СЕТ СН'!$H$6-'СЕТ СН'!$H$23</f>
        <v>938.70845073999999</v>
      </c>
      <c r="K100" s="35">
        <f>SUMIFS(СВЦЭМ!$D$33:$D$776,СВЦЭМ!$A$33:$A$776,$A100,СВЦЭМ!$B$33:$B$776,K$83)+'СЕТ СН'!$H$11+СВЦЭМ!$D$10+'СЕТ СН'!$H$6-'СЕТ СН'!$H$23</f>
        <v>862.01705800999991</v>
      </c>
      <c r="L100" s="35">
        <f>SUMIFS(СВЦЭМ!$D$33:$D$776,СВЦЭМ!$A$33:$A$776,$A100,СВЦЭМ!$B$33:$B$776,L$83)+'СЕТ СН'!$H$11+СВЦЭМ!$D$10+'СЕТ СН'!$H$6-'СЕТ СН'!$H$23</f>
        <v>850.39801370999999</v>
      </c>
      <c r="M100" s="35">
        <f>SUMIFS(СВЦЭМ!$D$33:$D$776,СВЦЭМ!$A$33:$A$776,$A100,СВЦЭМ!$B$33:$B$776,M$83)+'СЕТ СН'!$H$11+СВЦЭМ!$D$10+'СЕТ СН'!$H$6-'СЕТ СН'!$H$23</f>
        <v>856.32839804999992</v>
      </c>
      <c r="N100" s="35">
        <f>SUMIFS(СВЦЭМ!$D$33:$D$776,СВЦЭМ!$A$33:$A$776,$A100,СВЦЭМ!$B$33:$B$776,N$83)+'СЕТ СН'!$H$11+СВЦЭМ!$D$10+'СЕТ СН'!$H$6-'СЕТ СН'!$H$23</f>
        <v>856.36953635999998</v>
      </c>
      <c r="O100" s="35">
        <f>SUMIFS(СВЦЭМ!$D$33:$D$776,СВЦЭМ!$A$33:$A$776,$A100,СВЦЭМ!$B$33:$B$776,O$83)+'СЕТ СН'!$H$11+СВЦЭМ!$D$10+'СЕТ СН'!$H$6-'СЕТ СН'!$H$23</f>
        <v>858.98058902999992</v>
      </c>
      <c r="P100" s="35">
        <f>SUMIFS(СВЦЭМ!$D$33:$D$776,СВЦЭМ!$A$33:$A$776,$A100,СВЦЭМ!$B$33:$B$776,P$83)+'СЕТ СН'!$H$11+СВЦЭМ!$D$10+'СЕТ СН'!$H$6-'СЕТ СН'!$H$23</f>
        <v>867.27766971999995</v>
      </c>
      <c r="Q100" s="35">
        <f>SUMIFS(СВЦЭМ!$D$33:$D$776,СВЦЭМ!$A$33:$A$776,$A100,СВЦЭМ!$B$33:$B$776,Q$83)+'СЕТ СН'!$H$11+СВЦЭМ!$D$10+'СЕТ СН'!$H$6-'СЕТ СН'!$H$23</f>
        <v>867.06302143999994</v>
      </c>
      <c r="R100" s="35">
        <f>SUMIFS(СВЦЭМ!$D$33:$D$776,СВЦЭМ!$A$33:$A$776,$A100,СВЦЭМ!$B$33:$B$776,R$83)+'СЕТ СН'!$H$11+СВЦЭМ!$D$10+'СЕТ СН'!$H$6-'СЕТ СН'!$H$23</f>
        <v>867.52292401</v>
      </c>
      <c r="S100" s="35">
        <f>SUMIFS(СВЦЭМ!$D$33:$D$776,СВЦЭМ!$A$33:$A$776,$A100,СВЦЭМ!$B$33:$B$776,S$83)+'СЕТ СН'!$H$11+СВЦЭМ!$D$10+'СЕТ СН'!$H$6-'СЕТ СН'!$H$23</f>
        <v>870.70924086000002</v>
      </c>
      <c r="T100" s="35">
        <f>SUMIFS(СВЦЭМ!$D$33:$D$776,СВЦЭМ!$A$33:$A$776,$A100,СВЦЭМ!$B$33:$B$776,T$83)+'СЕТ СН'!$H$11+СВЦЭМ!$D$10+'СЕТ СН'!$H$6-'СЕТ СН'!$H$23</f>
        <v>870.65600495000001</v>
      </c>
      <c r="U100" s="35">
        <f>SUMIFS(СВЦЭМ!$D$33:$D$776,СВЦЭМ!$A$33:$A$776,$A100,СВЦЭМ!$B$33:$B$776,U$83)+'СЕТ СН'!$H$11+СВЦЭМ!$D$10+'СЕТ СН'!$H$6-'СЕТ СН'!$H$23</f>
        <v>866.61530697000001</v>
      </c>
      <c r="V100" s="35">
        <f>SUMIFS(СВЦЭМ!$D$33:$D$776,СВЦЭМ!$A$33:$A$776,$A100,СВЦЭМ!$B$33:$B$776,V$83)+'СЕТ СН'!$H$11+СВЦЭМ!$D$10+'СЕТ СН'!$H$6-'СЕТ СН'!$H$23</f>
        <v>854.57213182999999</v>
      </c>
      <c r="W100" s="35">
        <f>SUMIFS(СВЦЭМ!$D$33:$D$776,СВЦЭМ!$A$33:$A$776,$A100,СВЦЭМ!$B$33:$B$776,W$83)+'СЕТ СН'!$H$11+СВЦЭМ!$D$10+'СЕТ СН'!$H$6-'СЕТ СН'!$H$23</f>
        <v>845.78183098</v>
      </c>
      <c r="X100" s="35">
        <f>SUMIFS(СВЦЭМ!$D$33:$D$776,СВЦЭМ!$A$33:$A$776,$A100,СВЦЭМ!$B$33:$B$776,X$83)+'СЕТ СН'!$H$11+СВЦЭМ!$D$10+'СЕТ СН'!$H$6-'СЕТ СН'!$H$23</f>
        <v>867.8713884</v>
      </c>
      <c r="Y100" s="35">
        <f>SUMIFS(СВЦЭМ!$D$33:$D$776,СВЦЭМ!$A$33:$A$776,$A100,СВЦЭМ!$B$33:$B$776,Y$83)+'СЕТ СН'!$H$11+СВЦЭМ!$D$10+'СЕТ СН'!$H$6-'СЕТ СН'!$H$23</f>
        <v>953.54627335999999</v>
      </c>
    </row>
    <row r="101" spans="1:25" ht="15.75" x14ac:dyDescent="0.2">
      <c r="A101" s="34">
        <f t="shared" si="2"/>
        <v>43603</v>
      </c>
      <c r="B101" s="35">
        <f>SUMIFS(СВЦЭМ!$D$33:$D$776,СВЦЭМ!$A$33:$A$776,$A101,СВЦЭМ!$B$33:$B$776,B$83)+'СЕТ СН'!$H$11+СВЦЭМ!$D$10+'СЕТ СН'!$H$6-'СЕТ СН'!$H$23</f>
        <v>1007.22152046</v>
      </c>
      <c r="C101" s="35">
        <f>SUMIFS(СВЦЭМ!$D$33:$D$776,СВЦЭМ!$A$33:$A$776,$A101,СВЦЭМ!$B$33:$B$776,C$83)+'СЕТ СН'!$H$11+СВЦЭМ!$D$10+'СЕТ СН'!$H$6-'СЕТ СН'!$H$23</f>
        <v>1075.3939437700001</v>
      </c>
      <c r="D101" s="35">
        <f>SUMIFS(СВЦЭМ!$D$33:$D$776,СВЦЭМ!$A$33:$A$776,$A101,СВЦЭМ!$B$33:$B$776,D$83)+'СЕТ СН'!$H$11+СВЦЭМ!$D$10+'СЕТ СН'!$H$6-'СЕТ СН'!$H$23</f>
        <v>1155.59272786</v>
      </c>
      <c r="E101" s="35">
        <f>SUMIFS(СВЦЭМ!$D$33:$D$776,СВЦЭМ!$A$33:$A$776,$A101,СВЦЭМ!$B$33:$B$776,E$83)+'СЕТ СН'!$H$11+СВЦЭМ!$D$10+'СЕТ СН'!$H$6-'СЕТ СН'!$H$23</f>
        <v>1174.27556424</v>
      </c>
      <c r="F101" s="35">
        <f>SUMIFS(СВЦЭМ!$D$33:$D$776,СВЦЭМ!$A$33:$A$776,$A101,СВЦЭМ!$B$33:$B$776,F$83)+'СЕТ СН'!$H$11+СВЦЭМ!$D$10+'СЕТ СН'!$H$6-'СЕТ СН'!$H$23</f>
        <v>1182.80804302</v>
      </c>
      <c r="G101" s="35">
        <f>SUMIFS(СВЦЭМ!$D$33:$D$776,СВЦЭМ!$A$33:$A$776,$A101,СВЦЭМ!$B$33:$B$776,G$83)+'СЕТ СН'!$H$11+СВЦЭМ!$D$10+'СЕТ СН'!$H$6-'СЕТ СН'!$H$23</f>
        <v>1162.08347768</v>
      </c>
      <c r="H101" s="35">
        <f>SUMIFS(СВЦЭМ!$D$33:$D$776,СВЦЭМ!$A$33:$A$776,$A101,СВЦЭМ!$B$33:$B$776,H$83)+'СЕТ СН'!$H$11+СВЦЭМ!$D$10+'СЕТ СН'!$H$6-'СЕТ СН'!$H$23</f>
        <v>1077.1750623200001</v>
      </c>
      <c r="I101" s="35">
        <f>SUMIFS(СВЦЭМ!$D$33:$D$776,СВЦЭМ!$A$33:$A$776,$A101,СВЦЭМ!$B$33:$B$776,I$83)+'СЕТ СН'!$H$11+СВЦЭМ!$D$10+'СЕТ СН'!$H$6-'СЕТ СН'!$H$23</f>
        <v>982.25212475000001</v>
      </c>
      <c r="J101" s="35">
        <f>SUMIFS(СВЦЭМ!$D$33:$D$776,СВЦЭМ!$A$33:$A$776,$A101,СВЦЭМ!$B$33:$B$776,J$83)+'СЕТ СН'!$H$11+СВЦЭМ!$D$10+'СЕТ СН'!$H$6-'СЕТ СН'!$H$23</f>
        <v>906.18006544000002</v>
      </c>
      <c r="K101" s="35">
        <f>SUMIFS(СВЦЭМ!$D$33:$D$776,СВЦЭМ!$A$33:$A$776,$A101,СВЦЭМ!$B$33:$B$776,K$83)+'СЕТ СН'!$H$11+СВЦЭМ!$D$10+'СЕТ СН'!$H$6-'СЕТ СН'!$H$23</f>
        <v>838.04446481999992</v>
      </c>
      <c r="L101" s="35">
        <f>SUMIFS(СВЦЭМ!$D$33:$D$776,СВЦЭМ!$A$33:$A$776,$A101,СВЦЭМ!$B$33:$B$776,L$83)+'СЕТ СН'!$H$11+СВЦЭМ!$D$10+'СЕТ СН'!$H$6-'СЕТ СН'!$H$23</f>
        <v>807.77442753999992</v>
      </c>
      <c r="M101" s="35">
        <f>SUMIFS(СВЦЭМ!$D$33:$D$776,СВЦЭМ!$A$33:$A$776,$A101,СВЦЭМ!$B$33:$B$776,M$83)+'СЕТ СН'!$H$11+СВЦЭМ!$D$10+'СЕТ СН'!$H$6-'СЕТ СН'!$H$23</f>
        <v>807.36682019</v>
      </c>
      <c r="N101" s="35">
        <f>SUMIFS(СВЦЭМ!$D$33:$D$776,СВЦЭМ!$A$33:$A$776,$A101,СВЦЭМ!$B$33:$B$776,N$83)+'СЕТ СН'!$H$11+СВЦЭМ!$D$10+'СЕТ СН'!$H$6-'СЕТ СН'!$H$23</f>
        <v>805.64729662000002</v>
      </c>
      <c r="O101" s="35">
        <f>SUMIFS(СВЦЭМ!$D$33:$D$776,СВЦЭМ!$A$33:$A$776,$A101,СВЦЭМ!$B$33:$B$776,O$83)+'СЕТ СН'!$H$11+СВЦЭМ!$D$10+'СЕТ СН'!$H$6-'СЕТ СН'!$H$23</f>
        <v>811.91171801999997</v>
      </c>
      <c r="P101" s="35">
        <f>SUMIFS(СВЦЭМ!$D$33:$D$776,СВЦЭМ!$A$33:$A$776,$A101,СВЦЭМ!$B$33:$B$776,P$83)+'СЕТ СН'!$H$11+СВЦЭМ!$D$10+'СЕТ СН'!$H$6-'СЕТ СН'!$H$23</f>
        <v>815.76801396999997</v>
      </c>
      <c r="Q101" s="35">
        <f>SUMIFS(СВЦЭМ!$D$33:$D$776,СВЦЭМ!$A$33:$A$776,$A101,СВЦЭМ!$B$33:$B$776,Q$83)+'СЕТ СН'!$H$11+СВЦЭМ!$D$10+'СЕТ СН'!$H$6-'СЕТ СН'!$H$23</f>
        <v>811.66011088999994</v>
      </c>
      <c r="R101" s="35">
        <f>SUMIFS(СВЦЭМ!$D$33:$D$776,СВЦЭМ!$A$33:$A$776,$A101,СВЦЭМ!$B$33:$B$776,R$83)+'СЕТ СН'!$H$11+СВЦЭМ!$D$10+'СЕТ СН'!$H$6-'СЕТ СН'!$H$23</f>
        <v>813.68336393999994</v>
      </c>
      <c r="S101" s="35">
        <f>SUMIFS(СВЦЭМ!$D$33:$D$776,СВЦЭМ!$A$33:$A$776,$A101,СВЦЭМ!$B$33:$B$776,S$83)+'СЕТ СН'!$H$11+СВЦЭМ!$D$10+'СЕТ СН'!$H$6-'СЕТ СН'!$H$23</f>
        <v>813.68909561999999</v>
      </c>
      <c r="T101" s="35">
        <f>SUMIFS(СВЦЭМ!$D$33:$D$776,СВЦЭМ!$A$33:$A$776,$A101,СВЦЭМ!$B$33:$B$776,T$83)+'СЕТ СН'!$H$11+СВЦЭМ!$D$10+'СЕТ СН'!$H$6-'СЕТ СН'!$H$23</f>
        <v>800.12381489999996</v>
      </c>
      <c r="U101" s="35">
        <f>SUMIFS(СВЦЭМ!$D$33:$D$776,СВЦЭМ!$A$33:$A$776,$A101,СВЦЭМ!$B$33:$B$776,U$83)+'СЕТ СН'!$H$11+СВЦЭМ!$D$10+'СЕТ СН'!$H$6-'СЕТ СН'!$H$23</f>
        <v>782.62779211999998</v>
      </c>
      <c r="V101" s="35">
        <f>SUMIFS(СВЦЭМ!$D$33:$D$776,СВЦЭМ!$A$33:$A$776,$A101,СВЦЭМ!$B$33:$B$776,V$83)+'СЕТ СН'!$H$11+СВЦЭМ!$D$10+'СЕТ СН'!$H$6-'СЕТ СН'!$H$23</f>
        <v>768.10052612999993</v>
      </c>
      <c r="W101" s="35">
        <f>SUMIFS(СВЦЭМ!$D$33:$D$776,СВЦЭМ!$A$33:$A$776,$A101,СВЦЭМ!$B$33:$B$776,W$83)+'СЕТ СН'!$H$11+СВЦЭМ!$D$10+'СЕТ СН'!$H$6-'СЕТ СН'!$H$23</f>
        <v>781.86865264999994</v>
      </c>
      <c r="X101" s="35">
        <f>SUMIFS(СВЦЭМ!$D$33:$D$776,СВЦЭМ!$A$33:$A$776,$A101,СВЦЭМ!$B$33:$B$776,X$83)+'СЕТ СН'!$H$11+СВЦЭМ!$D$10+'СЕТ СН'!$H$6-'СЕТ СН'!$H$23</f>
        <v>795.08983469999998</v>
      </c>
      <c r="Y101" s="35">
        <f>SUMIFS(СВЦЭМ!$D$33:$D$776,СВЦЭМ!$A$33:$A$776,$A101,СВЦЭМ!$B$33:$B$776,Y$83)+'СЕТ СН'!$H$11+СВЦЭМ!$D$10+'СЕТ СН'!$H$6-'СЕТ СН'!$H$23</f>
        <v>876.85658652999996</v>
      </c>
    </row>
    <row r="102" spans="1:25" ht="15.75" x14ac:dyDescent="0.2">
      <c r="A102" s="34">
        <f t="shared" si="2"/>
        <v>43604</v>
      </c>
      <c r="B102" s="35">
        <f>SUMIFS(СВЦЭМ!$D$33:$D$776,СВЦЭМ!$A$33:$A$776,$A102,СВЦЭМ!$B$33:$B$776,B$83)+'СЕТ СН'!$H$11+СВЦЭМ!$D$10+'СЕТ СН'!$H$6-'СЕТ СН'!$H$23</f>
        <v>986.65067524999995</v>
      </c>
      <c r="C102" s="35">
        <f>SUMIFS(СВЦЭМ!$D$33:$D$776,СВЦЭМ!$A$33:$A$776,$A102,СВЦЭМ!$B$33:$B$776,C$83)+'СЕТ СН'!$H$11+СВЦЭМ!$D$10+'СЕТ СН'!$H$6-'СЕТ СН'!$H$23</f>
        <v>1102.40224977</v>
      </c>
      <c r="D102" s="35">
        <f>SUMIFS(СВЦЭМ!$D$33:$D$776,СВЦЭМ!$A$33:$A$776,$A102,СВЦЭМ!$B$33:$B$776,D$83)+'СЕТ СН'!$H$11+СВЦЭМ!$D$10+'СЕТ СН'!$H$6-'СЕТ СН'!$H$23</f>
        <v>1174.2808567500001</v>
      </c>
      <c r="E102" s="35">
        <f>SUMIFS(СВЦЭМ!$D$33:$D$776,СВЦЭМ!$A$33:$A$776,$A102,СВЦЭМ!$B$33:$B$776,E$83)+'СЕТ СН'!$H$11+СВЦЭМ!$D$10+'СЕТ СН'!$H$6-'СЕТ СН'!$H$23</f>
        <v>1196.38195806</v>
      </c>
      <c r="F102" s="35">
        <f>SUMIFS(СВЦЭМ!$D$33:$D$776,СВЦЭМ!$A$33:$A$776,$A102,СВЦЭМ!$B$33:$B$776,F$83)+'СЕТ СН'!$H$11+СВЦЭМ!$D$10+'СЕТ СН'!$H$6-'СЕТ СН'!$H$23</f>
        <v>1219.00632464</v>
      </c>
      <c r="G102" s="35">
        <f>SUMIFS(СВЦЭМ!$D$33:$D$776,СВЦЭМ!$A$33:$A$776,$A102,СВЦЭМ!$B$33:$B$776,G$83)+'СЕТ СН'!$H$11+СВЦЭМ!$D$10+'СЕТ СН'!$H$6-'СЕТ СН'!$H$23</f>
        <v>1192.25599377</v>
      </c>
      <c r="H102" s="35">
        <f>SUMIFS(СВЦЭМ!$D$33:$D$776,СВЦЭМ!$A$33:$A$776,$A102,СВЦЭМ!$B$33:$B$776,H$83)+'СЕТ СН'!$H$11+СВЦЭМ!$D$10+'СЕТ СН'!$H$6-'СЕТ СН'!$H$23</f>
        <v>1130.8911075200001</v>
      </c>
      <c r="I102" s="35">
        <f>SUMIFS(СВЦЭМ!$D$33:$D$776,СВЦЭМ!$A$33:$A$776,$A102,СВЦЭМ!$B$33:$B$776,I$83)+'СЕТ СН'!$H$11+СВЦЭМ!$D$10+'СЕТ СН'!$H$6-'СЕТ СН'!$H$23</f>
        <v>1028.38897428</v>
      </c>
      <c r="J102" s="35">
        <f>SUMIFS(СВЦЭМ!$D$33:$D$776,СВЦЭМ!$A$33:$A$776,$A102,СВЦЭМ!$B$33:$B$776,J$83)+'СЕТ СН'!$H$11+СВЦЭМ!$D$10+'СЕТ СН'!$H$6-'СЕТ СН'!$H$23</f>
        <v>909.79251248999992</v>
      </c>
      <c r="K102" s="35">
        <f>SUMIFS(СВЦЭМ!$D$33:$D$776,СВЦЭМ!$A$33:$A$776,$A102,СВЦЭМ!$B$33:$B$776,K$83)+'СЕТ СН'!$H$11+СВЦЭМ!$D$10+'СЕТ СН'!$H$6-'СЕТ СН'!$H$23</f>
        <v>824.87380495999992</v>
      </c>
      <c r="L102" s="35">
        <f>SUMIFS(СВЦЭМ!$D$33:$D$776,СВЦЭМ!$A$33:$A$776,$A102,СВЦЭМ!$B$33:$B$776,L$83)+'СЕТ СН'!$H$11+СВЦЭМ!$D$10+'СЕТ СН'!$H$6-'СЕТ СН'!$H$23</f>
        <v>801.43694949999997</v>
      </c>
      <c r="M102" s="35">
        <f>SUMIFS(СВЦЭМ!$D$33:$D$776,СВЦЭМ!$A$33:$A$776,$A102,СВЦЭМ!$B$33:$B$776,M$83)+'СЕТ СН'!$H$11+СВЦЭМ!$D$10+'СЕТ СН'!$H$6-'СЕТ СН'!$H$23</f>
        <v>803.99285968999993</v>
      </c>
      <c r="N102" s="35">
        <f>SUMIFS(СВЦЭМ!$D$33:$D$776,СВЦЭМ!$A$33:$A$776,$A102,СВЦЭМ!$B$33:$B$776,N$83)+'СЕТ СН'!$H$11+СВЦЭМ!$D$10+'СЕТ СН'!$H$6-'СЕТ СН'!$H$23</f>
        <v>814.23904474999995</v>
      </c>
      <c r="O102" s="35">
        <f>SUMIFS(СВЦЭМ!$D$33:$D$776,СВЦЭМ!$A$33:$A$776,$A102,СВЦЭМ!$B$33:$B$776,O$83)+'СЕТ СН'!$H$11+СВЦЭМ!$D$10+'СЕТ СН'!$H$6-'СЕТ СН'!$H$23</f>
        <v>827.85512668000001</v>
      </c>
      <c r="P102" s="35">
        <f>SUMIFS(СВЦЭМ!$D$33:$D$776,СВЦЭМ!$A$33:$A$776,$A102,СВЦЭМ!$B$33:$B$776,P$83)+'СЕТ СН'!$H$11+СВЦЭМ!$D$10+'СЕТ СН'!$H$6-'СЕТ СН'!$H$23</f>
        <v>849.75640853999994</v>
      </c>
      <c r="Q102" s="35">
        <f>SUMIFS(СВЦЭМ!$D$33:$D$776,СВЦЭМ!$A$33:$A$776,$A102,СВЦЭМ!$B$33:$B$776,Q$83)+'СЕТ СН'!$H$11+СВЦЭМ!$D$10+'СЕТ СН'!$H$6-'СЕТ СН'!$H$23</f>
        <v>843.27931028</v>
      </c>
      <c r="R102" s="35">
        <f>SUMIFS(СВЦЭМ!$D$33:$D$776,СВЦЭМ!$A$33:$A$776,$A102,СВЦЭМ!$B$33:$B$776,R$83)+'СЕТ СН'!$H$11+СВЦЭМ!$D$10+'СЕТ СН'!$H$6-'СЕТ СН'!$H$23</f>
        <v>839.40742613999998</v>
      </c>
      <c r="S102" s="35">
        <f>SUMIFS(СВЦЭМ!$D$33:$D$776,СВЦЭМ!$A$33:$A$776,$A102,СВЦЭМ!$B$33:$B$776,S$83)+'СЕТ СН'!$H$11+СВЦЭМ!$D$10+'СЕТ СН'!$H$6-'СЕТ СН'!$H$23</f>
        <v>833.03256541999997</v>
      </c>
      <c r="T102" s="35">
        <f>SUMIFS(СВЦЭМ!$D$33:$D$776,СВЦЭМ!$A$33:$A$776,$A102,СВЦЭМ!$B$33:$B$776,T$83)+'СЕТ СН'!$H$11+СВЦЭМ!$D$10+'СЕТ СН'!$H$6-'СЕТ СН'!$H$23</f>
        <v>826.35375697999996</v>
      </c>
      <c r="U102" s="35">
        <f>SUMIFS(СВЦЭМ!$D$33:$D$776,СВЦЭМ!$A$33:$A$776,$A102,СВЦЭМ!$B$33:$B$776,U$83)+'СЕТ СН'!$H$11+СВЦЭМ!$D$10+'СЕТ СН'!$H$6-'СЕТ СН'!$H$23</f>
        <v>794.59308999999996</v>
      </c>
      <c r="V102" s="35">
        <f>SUMIFS(СВЦЭМ!$D$33:$D$776,СВЦЭМ!$A$33:$A$776,$A102,СВЦЭМ!$B$33:$B$776,V$83)+'СЕТ СН'!$H$11+СВЦЭМ!$D$10+'СЕТ СН'!$H$6-'СЕТ СН'!$H$23</f>
        <v>769.29941853999992</v>
      </c>
      <c r="W102" s="35">
        <f>SUMIFS(СВЦЭМ!$D$33:$D$776,СВЦЭМ!$A$33:$A$776,$A102,СВЦЭМ!$B$33:$B$776,W$83)+'СЕТ СН'!$H$11+СВЦЭМ!$D$10+'СЕТ СН'!$H$6-'СЕТ СН'!$H$23</f>
        <v>775.19158179999999</v>
      </c>
      <c r="X102" s="35">
        <f>SUMIFS(СВЦЭМ!$D$33:$D$776,СВЦЭМ!$A$33:$A$776,$A102,СВЦЭМ!$B$33:$B$776,X$83)+'СЕТ СН'!$H$11+СВЦЭМ!$D$10+'СЕТ СН'!$H$6-'СЕТ СН'!$H$23</f>
        <v>801.57396455999992</v>
      </c>
      <c r="Y102" s="35">
        <f>SUMIFS(СВЦЭМ!$D$33:$D$776,СВЦЭМ!$A$33:$A$776,$A102,СВЦЭМ!$B$33:$B$776,Y$83)+'СЕТ СН'!$H$11+СВЦЭМ!$D$10+'СЕТ СН'!$H$6-'СЕТ СН'!$H$23</f>
        <v>874.75843562</v>
      </c>
    </row>
    <row r="103" spans="1:25" ht="15.75" x14ac:dyDescent="0.2">
      <c r="A103" s="34">
        <f t="shared" si="2"/>
        <v>43605</v>
      </c>
      <c r="B103" s="35">
        <f>SUMIFS(СВЦЭМ!$D$33:$D$776,СВЦЭМ!$A$33:$A$776,$A103,СВЦЭМ!$B$33:$B$776,B$83)+'СЕТ СН'!$H$11+СВЦЭМ!$D$10+'СЕТ СН'!$H$6-'СЕТ СН'!$H$23</f>
        <v>982.81811212999992</v>
      </c>
      <c r="C103" s="35">
        <f>SUMIFS(СВЦЭМ!$D$33:$D$776,СВЦЭМ!$A$33:$A$776,$A103,СВЦЭМ!$B$33:$B$776,C$83)+'СЕТ СН'!$H$11+СВЦЭМ!$D$10+'СЕТ СН'!$H$6-'СЕТ СН'!$H$23</f>
        <v>1081.04497967</v>
      </c>
      <c r="D103" s="35">
        <f>SUMIFS(СВЦЭМ!$D$33:$D$776,СВЦЭМ!$A$33:$A$776,$A103,СВЦЭМ!$B$33:$B$776,D$83)+'СЕТ СН'!$H$11+СВЦЭМ!$D$10+'СЕТ СН'!$H$6-'СЕТ СН'!$H$23</f>
        <v>1155.9264755700001</v>
      </c>
      <c r="E103" s="35">
        <f>SUMIFS(СВЦЭМ!$D$33:$D$776,СВЦЭМ!$A$33:$A$776,$A103,СВЦЭМ!$B$33:$B$776,E$83)+'СЕТ СН'!$H$11+СВЦЭМ!$D$10+'СЕТ СН'!$H$6-'СЕТ СН'!$H$23</f>
        <v>1158.8189282800001</v>
      </c>
      <c r="F103" s="35">
        <f>SUMIFS(СВЦЭМ!$D$33:$D$776,СВЦЭМ!$A$33:$A$776,$A103,СВЦЭМ!$B$33:$B$776,F$83)+'СЕТ СН'!$H$11+СВЦЭМ!$D$10+'СЕТ СН'!$H$6-'СЕТ СН'!$H$23</f>
        <v>1150.2769284000001</v>
      </c>
      <c r="G103" s="35">
        <f>SUMIFS(СВЦЭМ!$D$33:$D$776,СВЦЭМ!$A$33:$A$776,$A103,СВЦЭМ!$B$33:$B$776,G$83)+'СЕТ СН'!$H$11+СВЦЭМ!$D$10+'СЕТ СН'!$H$6-'СЕТ СН'!$H$23</f>
        <v>1151.2789941000001</v>
      </c>
      <c r="H103" s="35">
        <f>SUMIFS(СВЦЭМ!$D$33:$D$776,СВЦЭМ!$A$33:$A$776,$A103,СВЦЭМ!$B$33:$B$776,H$83)+'СЕТ СН'!$H$11+СВЦЭМ!$D$10+'СЕТ СН'!$H$6-'СЕТ СН'!$H$23</f>
        <v>1068.0608376299999</v>
      </c>
      <c r="I103" s="35">
        <f>SUMIFS(СВЦЭМ!$D$33:$D$776,СВЦЭМ!$A$33:$A$776,$A103,СВЦЭМ!$B$33:$B$776,I$83)+'СЕТ СН'!$H$11+СВЦЭМ!$D$10+'СЕТ СН'!$H$6-'СЕТ СН'!$H$23</f>
        <v>971.30205391999993</v>
      </c>
      <c r="J103" s="35">
        <f>SUMIFS(СВЦЭМ!$D$33:$D$776,СВЦЭМ!$A$33:$A$776,$A103,СВЦЭМ!$B$33:$B$776,J$83)+'СЕТ СН'!$H$11+СВЦЭМ!$D$10+'СЕТ СН'!$H$6-'СЕТ СН'!$H$23</f>
        <v>912.69065670999998</v>
      </c>
      <c r="K103" s="35">
        <f>SUMIFS(СВЦЭМ!$D$33:$D$776,СВЦЭМ!$A$33:$A$776,$A103,СВЦЭМ!$B$33:$B$776,K$83)+'СЕТ СН'!$H$11+СВЦЭМ!$D$10+'СЕТ СН'!$H$6-'СЕТ СН'!$H$23</f>
        <v>866.83836435000001</v>
      </c>
      <c r="L103" s="35">
        <f>SUMIFS(СВЦЭМ!$D$33:$D$776,СВЦЭМ!$A$33:$A$776,$A103,СВЦЭМ!$B$33:$B$776,L$83)+'СЕТ СН'!$H$11+СВЦЭМ!$D$10+'СЕТ СН'!$H$6-'СЕТ СН'!$H$23</f>
        <v>848.30960034999998</v>
      </c>
      <c r="M103" s="35">
        <f>SUMIFS(СВЦЭМ!$D$33:$D$776,СВЦЭМ!$A$33:$A$776,$A103,СВЦЭМ!$B$33:$B$776,M$83)+'СЕТ СН'!$H$11+СВЦЭМ!$D$10+'СЕТ СН'!$H$6-'СЕТ СН'!$H$23</f>
        <v>840.14722866</v>
      </c>
      <c r="N103" s="35">
        <f>SUMIFS(СВЦЭМ!$D$33:$D$776,СВЦЭМ!$A$33:$A$776,$A103,СВЦЭМ!$B$33:$B$776,N$83)+'СЕТ СН'!$H$11+СВЦЭМ!$D$10+'СЕТ СН'!$H$6-'СЕТ СН'!$H$23</f>
        <v>842.70725712000001</v>
      </c>
      <c r="O103" s="35">
        <f>SUMIFS(СВЦЭМ!$D$33:$D$776,СВЦЭМ!$A$33:$A$776,$A103,СВЦЭМ!$B$33:$B$776,O$83)+'СЕТ СН'!$H$11+СВЦЭМ!$D$10+'СЕТ СН'!$H$6-'СЕТ СН'!$H$23</f>
        <v>843.42172575999996</v>
      </c>
      <c r="P103" s="35">
        <f>SUMIFS(СВЦЭМ!$D$33:$D$776,СВЦЭМ!$A$33:$A$776,$A103,СВЦЭМ!$B$33:$B$776,P$83)+'СЕТ СН'!$H$11+СВЦЭМ!$D$10+'СЕТ СН'!$H$6-'СЕТ СН'!$H$23</f>
        <v>850.27805718000002</v>
      </c>
      <c r="Q103" s="35">
        <f>SUMIFS(СВЦЭМ!$D$33:$D$776,СВЦЭМ!$A$33:$A$776,$A103,СВЦЭМ!$B$33:$B$776,Q$83)+'СЕТ СН'!$H$11+СВЦЭМ!$D$10+'СЕТ СН'!$H$6-'СЕТ СН'!$H$23</f>
        <v>853.74705337</v>
      </c>
      <c r="R103" s="35">
        <f>SUMIFS(СВЦЭМ!$D$33:$D$776,СВЦЭМ!$A$33:$A$776,$A103,СВЦЭМ!$B$33:$B$776,R$83)+'СЕТ СН'!$H$11+СВЦЭМ!$D$10+'СЕТ СН'!$H$6-'СЕТ СН'!$H$23</f>
        <v>856.69569134999995</v>
      </c>
      <c r="S103" s="35">
        <f>SUMIFS(СВЦЭМ!$D$33:$D$776,СВЦЭМ!$A$33:$A$776,$A103,СВЦЭМ!$B$33:$B$776,S$83)+'СЕТ СН'!$H$11+СВЦЭМ!$D$10+'СЕТ СН'!$H$6-'СЕТ СН'!$H$23</f>
        <v>859.25497643999995</v>
      </c>
      <c r="T103" s="35">
        <f>SUMIFS(СВЦЭМ!$D$33:$D$776,СВЦЭМ!$A$33:$A$776,$A103,СВЦЭМ!$B$33:$B$776,T$83)+'СЕТ СН'!$H$11+СВЦЭМ!$D$10+'СЕТ СН'!$H$6-'СЕТ СН'!$H$23</f>
        <v>859.15037557999995</v>
      </c>
      <c r="U103" s="35">
        <f>SUMIFS(СВЦЭМ!$D$33:$D$776,СВЦЭМ!$A$33:$A$776,$A103,СВЦЭМ!$B$33:$B$776,U$83)+'СЕТ СН'!$H$11+СВЦЭМ!$D$10+'СЕТ СН'!$H$6-'СЕТ СН'!$H$23</f>
        <v>858.82647370999996</v>
      </c>
      <c r="V103" s="35">
        <f>SUMIFS(СВЦЭМ!$D$33:$D$776,СВЦЭМ!$A$33:$A$776,$A103,СВЦЭМ!$B$33:$B$776,V$83)+'СЕТ СН'!$H$11+СВЦЭМ!$D$10+'СЕТ СН'!$H$6-'СЕТ СН'!$H$23</f>
        <v>864.28621955999995</v>
      </c>
      <c r="W103" s="35">
        <f>SUMIFS(СВЦЭМ!$D$33:$D$776,СВЦЭМ!$A$33:$A$776,$A103,СВЦЭМ!$B$33:$B$776,W$83)+'СЕТ СН'!$H$11+СВЦЭМ!$D$10+'СЕТ СН'!$H$6-'СЕТ СН'!$H$23</f>
        <v>869.37391689999993</v>
      </c>
      <c r="X103" s="35">
        <f>SUMIFS(СВЦЭМ!$D$33:$D$776,СВЦЭМ!$A$33:$A$776,$A103,СВЦЭМ!$B$33:$B$776,X$83)+'СЕТ СН'!$H$11+СВЦЭМ!$D$10+'СЕТ СН'!$H$6-'СЕТ СН'!$H$23</f>
        <v>878.03559769999993</v>
      </c>
      <c r="Y103" s="35">
        <f>SUMIFS(СВЦЭМ!$D$33:$D$776,СВЦЭМ!$A$33:$A$776,$A103,СВЦЭМ!$B$33:$B$776,Y$83)+'СЕТ СН'!$H$11+СВЦЭМ!$D$10+'СЕТ СН'!$H$6-'СЕТ СН'!$H$23</f>
        <v>942.02396252999995</v>
      </c>
    </row>
    <row r="104" spans="1:25" ht="15.75" x14ac:dyDescent="0.2">
      <c r="A104" s="34">
        <f t="shared" si="2"/>
        <v>43606</v>
      </c>
      <c r="B104" s="35">
        <f>SUMIFS(СВЦЭМ!$D$33:$D$776,СВЦЭМ!$A$33:$A$776,$A104,СВЦЭМ!$B$33:$B$776,B$83)+'СЕТ СН'!$H$11+СВЦЭМ!$D$10+'СЕТ СН'!$H$6-'СЕТ СН'!$H$23</f>
        <v>1028.85397827</v>
      </c>
      <c r="C104" s="35">
        <f>SUMIFS(СВЦЭМ!$D$33:$D$776,СВЦЭМ!$A$33:$A$776,$A104,СВЦЭМ!$B$33:$B$776,C$83)+'СЕТ СН'!$H$11+СВЦЭМ!$D$10+'СЕТ СН'!$H$6-'СЕТ СН'!$H$23</f>
        <v>1112.2846679900001</v>
      </c>
      <c r="D104" s="35">
        <f>SUMIFS(СВЦЭМ!$D$33:$D$776,СВЦЭМ!$A$33:$A$776,$A104,СВЦЭМ!$B$33:$B$776,D$83)+'СЕТ СН'!$H$11+СВЦЭМ!$D$10+'СЕТ СН'!$H$6-'СЕТ СН'!$H$23</f>
        <v>1192.03291384</v>
      </c>
      <c r="E104" s="35">
        <f>SUMIFS(СВЦЭМ!$D$33:$D$776,СВЦЭМ!$A$33:$A$776,$A104,СВЦЭМ!$B$33:$B$776,E$83)+'СЕТ СН'!$H$11+СВЦЭМ!$D$10+'СЕТ СН'!$H$6-'СЕТ СН'!$H$23</f>
        <v>1203.9068139400001</v>
      </c>
      <c r="F104" s="35">
        <f>SUMIFS(СВЦЭМ!$D$33:$D$776,СВЦЭМ!$A$33:$A$776,$A104,СВЦЭМ!$B$33:$B$776,F$83)+'СЕТ СН'!$H$11+СВЦЭМ!$D$10+'СЕТ СН'!$H$6-'СЕТ СН'!$H$23</f>
        <v>1190.23974051</v>
      </c>
      <c r="G104" s="35">
        <f>SUMIFS(СВЦЭМ!$D$33:$D$776,СВЦЭМ!$A$33:$A$776,$A104,СВЦЭМ!$B$33:$B$776,G$83)+'СЕТ СН'!$H$11+СВЦЭМ!$D$10+'СЕТ СН'!$H$6-'СЕТ СН'!$H$23</f>
        <v>1172.1692368000001</v>
      </c>
      <c r="H104" s="35">
        <f>SUMIFS(СВЦЭМ!$D$33:$D$776,СВЦЭМ!$A$33:$A$776,$A104,СВЦЭМ!$B$33:$B$776,H$83)+'СЕТ СН'!$H$11+СВЦЭМ!$D$10+'СЕТ СН'!$H$6-'СЕТ СН'!$H$23</f>
        <v>1091.2007136300001</v>
      </c>
      <c r="I104" s="35">
        <f>SUMIFS(СВЦЭМ!$D$33:$D$776,СВЦЭМ!$A$33:$A$776,$A104,СВЦЭМ!$B$33:$B$776,I$83)+'СЕТ СН'!$H$11+СВЦЭМ!$D$10+'СЕТ СН'!$H$6-'СЕТ СН'!$H$23</f>
        <v>994.66934794999997</v>
      </c>
      <c r="J104" s="35">
        <f>SUMIFS(СВЦЭМ!$D$33:$D$776,СВЦЭМ!$A$33:$A$776,$A104,СВЦЭМ!$B$33:$B$776,J$83)+'СЕТ СН'!$H$11+СВЦЭМ!$D$10+'СЕТ СН'!$H$6-'СЕТ СН'!$H$23</f>
        <v>898.72062588999995</v>
      </c>
      <c r="K104" s="35">
        <f>SUMIFS(СВЦЭМ!$D$33:$D$776,СВЦЭМ!$A$33:$A$776,$A104,СВЦЭМ!$B$33:$B$776,K$83)+'СЕТ СН'!$H$11+СВЦЭМ!$D$10+'СЕТ СН'!$H$6-'СЕТ СН'!$H$23</f>
        <v>856.89294788999996</v>
      </c>
      <c r="L104" s="35">
        <f>SUMIFS(СВЦЭМ!$D$33:$D$776,СВЦЭМ!$A$33:$A$776,$A104,СВЦЭМ!$B$33:$B$776,L$83)+'СЕТ СН'!$H$11+СВЦЭМ!$D$10+'СЕТ СН'!$H$6-'СЕТ СН'!$H$23</f>
        <v>836.97730756999999</v>
      </c>
      <c r="M104" s="35">
        <f>SUMIFS(СВЦЭМ!$D$33:$D$776,СВЦЭМ!$A$33:$A$776,$A104,СВЦЭМ!$B$33:$B$776,M$83)+'СЕТ СН'!$H$11+СВЦЭМ!$D$10+'СЕТ СН'!$H$6-'СЕТ СН'!$H$23</f>
        <v>834.29210741999998</v>
      </c>
      <c r="N104" s="35">
        <f>SUMIFS(СВЦЭМ!$D$33:$D$776,СВЦЭМ!$A$33:$A$776,$A104,СВЦЭМ!$B$33:$B$776,N$83)+'СЕТ СН'!$H$11+СВЦЭМ!$D$10+'СЕТ СН'!$H$6-'СЕТ СН'!$H$23</f>
        <v>832.15497238</v>
      </c>
      <c r="O104" s="35">
        <f>SUMIFS(СВЦЭМ!$D$33:$D$776,СВЦЭМ!$A$33:$A$776,$A104,СВЦЭМ!$B$33:$B$776,O$83)+'СЕТ СН'!$H$11+СВЦЭМ!$D$10+'СЕТ СН'!$H$6-'СЕТ СН'!$H$23</f>
        <v>834.87678127999993</v>
      </c>
      <c r="P104" s="35">
        <f>SUMIFS(СВЦЭМ!$D$33:$D$776,СВЦЭМ!$A$33:$A$776,$A104,СВЦЭМ!$B$33:$B$776,P$83)+'СЕТ СН'!$H$11+СВЦЭМ!$D$10+'СЕТ СН'!$H$6-'СЕТ СН'!$H$23</f>
        <v>843.76955770999996</v>
      </c>
      <c r="Q104" s="35">
        <f>SUMIFS(СВЦЭМ!$D$33:$D$776,СВЦЭМ!$A$33:$A$776,$A104,СВЦЭМ!$B$33:$B$776,Q$83)+'СЕТ СН'!$H$11+СВЦЭМ!$D$10+'СЕТ СН'!$H$6-'СЕТ СН'!$H$23</f>
        <v>847.59921296999994</v>
      </c>
      <c r="R104" s="35">
        <f>SUMIFS(СВЦЭМ!$D$33:$D$776,СВЦЭМ!$A$33:$A$776,$A104,СВЦЭМ!$B$33:$B$776,R$83)+'СЕТ СН'!$H$11+СВЦЭМ!$D$10+'СЕТ СН'!$H$6-'СЕТ СН'!$H$23</f>
        <v>849.29931529999999</v>
      </c>
      <c r="S104" s="35">
        <f>SUMIFS(СВЦЭМ!$D$33:$D$776,СВЦЭМ!$A$33:$A$776,$A104,СВЦЭМ!$B$33:$B$776,S$83)+'СЕТ СН'!$H$11+СВЦЭМ!$D$10+'СЕТ СН'!$H$6-'СЕТ СН'!$H$23</f>
        <v>849.38597453</v>
      </c>
      <c r="T104" s="35">
        <f>SUMIFS(СВЦЭМ!$D$33:$D$776,СВЦЭМ!$A$33:$A$776,$A104,СВЦЭМ!$B$33:$B$776,T$83)+'СЕТ СН'!$H$11+СВЦЭМ!$D$10+'СЕТ СН'!$H$6-'СЕТ СН'!$H$23</f>
        <v>842.96004553</v>
      </c>
      <c r="U104" s="35">
        <f>SUMIFS(СВЦЭМ!$D$33:$D$776,СВЦЭМ!$A$33:$A$776,$A104,СВЦЭМ!$B$33:$B$776,U$83)+'СЕТ СН'!$H$11+СВЦЭМ!$D$10+'СЕТ СН'!$H$6-'СЕТ СН'!$H$23</f>
        <v>838.80236186000002</v>
      </c>
      <c r="V104" s="35">
        <f>SUMIFS(СВЦЭМ!$D$33:$D$776,СВЦЭМ!$A$33:$A$776,$A104,СВЦЭМ!$B$33:$B$776,V$83)+'СЕТ СН'!$H$11+СВЦЭМ!$D$10+'СЕТ СН'!$H$6-'СЕТ СН'!$H$23</f>
        <v>850.81675572999995</v>
      </c>
      <c r="W104" s="35">
        <f>SUMIFS(СВЦЭМ!$D$33:$D$776,СВЦЭМ!$A$33:$A$776,$A104,СВЦЭМ!$B$33:$B$776,W$83)+'СЕТ СН'!$H$11+СВЦЭМ!$D$10+'СЕТ СН'!$H$6-'СЕТ СН'!$H$23</f>
        <v>858.49108287000001</v>
      </c>
      <c r="X104" s="35">
        <f>SUMIFS(СВЦЭМ!$D$33:$D$776,СВЦЭМ!$A$33:$A$776,$A104,СВЦЭМ!$B$33:$B$776,X$83)+'СЕТ СН'!$H$11+СВЦЭМ!$D$10+'СЕТ СН'!$H$6-'СЕТ СН'!$H$23</f>
        <v>863.49617967999995</v>
      </c>
      <c r="Y104" s="35">
        <f>SUMIFS(СВЦЭМ!$D$33:$D$776,СВЦЭМ!$A$33:$A$776,$A104,СВЦЭМ!$B$33:$B$776,Y$83)+'СЕТ СН'!$H$11+СВЦЭМ!$D$10+'СЕТ СН'!$H$6-'СЕТ СН'!$H$23</f>
        <v>936.39667508000002</v>
      </c>
    </row>
    <row r="105" spans="1:25" ht="15.75" x14ac:dyDescent="0.2">
      <c r="A105" s="34">
        <f t="shared" si="2"/>
        <v>43607</v>
      </c>
      <c r="B105" s="35">
        <f>SUMIFS(СВЦЭМ!$D$33:$D$776,СВЦЭМ!$A$33:$A$776,$A105,СВЦЭМ!$B$33:$B$776,B$83)+'СЕТ СН'!$H$11+СВЦЭМ!$D$10+'СЕТ СН'!$H$6-'СЕТ СН'!$H$23</f>
        <v>1027.8569414799999</v>
      </c>
      <c r="C105" s="35">
        <f>SUMIFS(СВЦЭМ!$D$33:$D$776,СВЦЭМ!$A$33:$A$776,$A105,СВЦЭМ!$B$33:$B$776,C$83)+'СЕТ СН'!$H$11+СВЦЭМ!$D$10+'СЕТ СН'!$H$6-'СЕТ СН'!$H$23</f>
        <v>1128.6892894499999</v>
      </c>
      <c r="D105" s="35">
        <f>SUMIFS(СВЦЭМ!$D$33:$D$776,СВЦЭМ!$A$33:$A$776,$A105,СВЦЭМ!$B$33:$B$776,D$83)+'СЕТ СН'!$H$11+СВЦЭМ!$D$10+'СЕТ СН'!$H$6-'СЕТ СН'!$H$23</f>
        <v>1181.19906627</v>
      </c>
      <c r="E105" s="35">
        <f>SUMIFS(СВЦЭМ!$D$33:$D$776,СВЦЭМ!$A$33:$A$776,$A105,СВЦЭМ!$B$33:$B$776,E$83)+'СЕТ СН'!$H$11+СВЦЭМ!$D$10+'СЕТ СН'!$H$6-'СЕТ СН'!$H$23</f>
        <v>1181.1468419099999</v>
      </c>
      <c r="F105" s="35">
        <f>SUMIFS(СВЦЭМ!$D$33:$D$776,СВЦЭМ!$A$33:$A$776,$A105,СВЦЭМ!$B$33:$B$776,F$83)+'СЕТ СН'!$H$11+СВЦЭМ!$D$10+'СЕТ СН'!$H$6-'СЕТ СН'!$H$23</f>
        <v>1175.26690998</v>
      </c>
      <c r="G105" s="35">
        <f>SUMIFS(СВЦЭМ!$D$33:$D$776,СВЦЭМ!$A$33:$A$776,$A105,СВЦЭМ!$B$33:$B$776,G$83)+'СЕТ СН'!$H$11+СВЦЭМ!$D$10+'СЕТ СН'!$H$6-'СЕТ СН'!$H$23</f>
        <v>1170.6971975000001</v>
      </c>
      <c r="H105" s="35">
        <f>SUMIFS(СВЦЭМ!$D$33:$D$776,СВЦЭМ!$A$33:$A$776,$A105,СВЦЭМ!$B$33:$B$776,H$83)+'СЕТ СН'!$H$11+СВЦЭМ!$D$10+'СЕТ СН'!$H$6-'СЕТ СН'!$H$23</f>
        <v>1076.8472716700001</v>
      </c>
      <c r="I105" s="35">
        <f>SUMIFS(СВЦЭМ!$D$33:$D$776,СВЦЭМ!$A$33:$A$776,$A105,СВЦЭМ!$B$33:$B$776,I$83)+'СЕТ СН'!$H$11+СВЦЭМ!$D$10+'СЕТ СН'!$H$6-'СЕТ СН'!$H$23</f>
        <v>986.70472382999992</v>
      </c>
      <c r="J105" s="35">
        <f>SUMIFS(СВЦЭМ!$D$33:$D$776,СВЦЭМ!$A$33:$A$776,$A105,СВЦЭМ!$B$33:$B$776,J$83)+'СЕТ СН'!$H$11+СВЦЭМ!$D$10+'СЕТ СН'!$H$6-'СЕТ СН'!$H$23</f>
        <v>907.28445110999996</v>
      </c>
      <c r="K105" s="35">
        <f>SUMIFS(СВЦЭМ!$D$33:$D$776,СВЦЭМ!$A$33:$A$776,$A105,СВЦЭМ!$B$33:$B$776,K$83)+'СЕТ СН'!$H$11+СВЦЭМ!$D$10+'СЕТ СН'!$H$6-'СЕТ СН'!$H$23</f>
        <v>864.82921913999996</v>
      </c>
      <c r="L105" s="35">
        <f>SUMIFS(СВЦЭМ!$D$33:$D$776,СВЦЭМ!$A$33:$A$776,$A105,СВЦЭМ!$B$33:$B$776,L$83)+'СЕТ СН'!$H$11+СВЦЭМ!$D$10+'СЕТ СН'!$H$6-'СЕТ СН'!$H$23</f>
        <v>845.44799309999996</v>
      </c>
      <c r="M105" s="35">
        <f>SUMIFS(СВЦЭМ!$D$33:$D$776,СВЦЭМ!$A$33:$A$776,$A105,СВЦЭМ!$B$33:$B$776,M$83)+'СЕТ СН'!$H$11+СВЦЭМ!$D$10+'СЕТ СН'!$H$6-'СЕТ СН'!$H$23</f>
        <v>838.71722639999996</v>
      </c>
      <c r="N105" s="35">
        <f>SUMIFS(СВЦЭМ!$D$33:$D$776,СВЦЭМ!$A$33:$A$776,$A105,СВЦЭМ!$B$33:$B$776,N$83)+'СЕТ СН'!$H$11+СВЦЭМ!$D$10+'СЕТ СН'!$H$6-'СЕТ СН'!$H$23</f>
        <v>838.35395942000002</v>
      </c>
      <c r="O105" s="35">
        <f>SUMIFS(СВЦЭМ!$D$33:$D$776,СВЦЭМ!$A$33:$A$776,$A105,СВЦЭМ!$B$33:$B$776,O$83)+'СЕТ СН'!$H$11+СВЦЭМ!$D$10+'СЕТ СН'!$H$6-'СЕТ СН'!$H$23</f>
        <v>835.04090895000002</v>
      </c>
      <c r="P105" s="35">
        <f>SUMIFS(СВЦЭМ!$D$33:$D$776,СВЦЭМ!$A$33:$A$776,$A105,СВЦЭМ!$B$33:$B$776,P$83)+'СЕТ СН'!$H$11+СВЦЭМ!$D$10+'СЕТ СН'!$H$6-'СЕТ СН'!$H$23</f>
        <v>839.09884904</v>
      </c>
      <c r="Q105" s="35">
        <f>SUMIFS(СВЦЭМ!$D$33:$D$776,СВЦЭМ!$A$33:$A$776,$A105,СВЦЭМ!$B$33:$B$776,Q$83)+'СЕТ СН'!$H$11+СВЦЭМ!$D$10+'СЕТ СН'!$H$6-'СЕТ СН'!$H$23</f>
        <v>837.85314077999999</v>
      </c>
      <c r="R105" s="35">
        <f>SUMIFS(СВЦЭМ!$D$33:$D$776,СВЦЭМ!$A$33:$A$776,$A105,СВЦЭМ!$B$33:$B$776,R$83)+'СЕТ СН'!$H$11+СВЦЭМ!$D$10+'СЕТ СН'!$H$6-'СЕТ СН'!$H$23</f>
        <v>836.98657189999994</v>
      </c>
      <c r="S105" s="35">
        <f>SUMIFS(СВЦЭМ!$D$33:$D$776,СВЦЭМ!$A$33:$A$776,$A105,СВЦЭМ!$B$33:$B$776,S$83)+'СЕТ СН'!$H$11+СВЦЭМ!$D$10+'СЕТ СН'!$H$6-'СЕТ СН'!$H$23</f>
        <v>837.55535973999997</v>
      </c>
      <c r="T105" s="35">
        <f>SUMIFS(СВЦЭМ!$D$33:$D$776,СВЦЭМ!$A$33:$A$776,$A105,СВЦЭМ!$B$33:$B$776,T$83)+'СЕТ СН'!$H$11+СВЦЭМ!$D$10+'СЕТ СН'!$H$6-'СЕТ СН'!$H$23</f>
        <v>839.34680349999996</v>
      </c>
      <c r="U105" s="35">
        <f>SUMIFS(СВЦЭМ!$D$33:$D$776,СВЦЭМ!$A$33:$A$776,$A105,СВЦЭМ!$B$33:$B$776,U$83)+'СЕТ СН'!$H$11+СВЦЭМ!$D$10+'СЕТ СН'!$H$6-'СЕТ СН'!$H$23</f>
        <v>840.44822477999992</v>
      </c>
      <c r="V105" s="35">
        <f>SUMIFS(СВЦЭМ!$D$33:$D$776,СВЦЭМ!$A$33:$A$776,$A105,СВЦЭМ!$B$33:$B$776,V$83)+'СЕТ СН'!$H$11+СВЦЭМ!$D$10+'СЕТ СН'!$H$6-'СЕТ СН'!$H$23</f>
        <v>850.86033665000002</v>
      </c>
      <c r="W105" s="35">
        <f>SUMIFS(СВЦЭМ!$D$33:$D$776,СВЦЭМ!$A$33:$A$776,$A105,СВЦЭМ!$B$33:$B$776,W$83)+'СЕТ СН'!$H$11+СВЦЭМ!$D$10+'СЕТ СН'!$H$6-'СЕТ СН'!$H$23</f>
        <v>856.17897286999994</v>
      </c>
      <c r="X105" s="35">
        <f>SUMIFS(СВЦЭМ!$D$33:$D$776,СВЦЭМ!$A$33:$A$776,$A105,СВЦЭМ!$B$33:$B$776,X$83)+'СЕТ СН'!$H$11+СВЦЭМ!$D$10+'СЕТ СН'!$H$6-'СЕТ СН'!$H$23</f>
        <v>861.61617193999996</v>
      </c>
      <c r="Y105" s="35">
        <f>SUMIFS(СВЦЭМ!$D$33:$D$776,СВЦЭМ!$A$33:$A$776,$A105,СВЦЭМ!$B$33:$B$776,Y$83)+'СЕТ СН'!$H$11+СВЦЭМ!$D$10+'СЕТ СН'!$H$6-'СЕТ СН'!$H$23</f>
        <v>918.81679219</v>
      </c>
    </row>
    <row r="106" spans="1:25" ht="15.75" x14ac:dyDescent="0.2">
      <c r="A106" s="34">
        <f t="shared" si="2"/>
        <v>43608</v>
      </c>
      <c r="B106" s="35">
        <f>SUMIFS(СВЦЭМ!$D$33:$D$776,СВЦЭМ!$A$33:$A$776,$A106,СВЦЭМ!$B$33:$B$776,B$83)+'СЕТ СН'!$H$11+СВЦЭМ!$D$10+'СЕТ СН'!$H$6-'СЕТ СН'!$H$23</f>
        <v>1035.2278286999999</v>
      </c>
      <c r="C106" s="35">
        <f>SUMIFS(СВЦЭМ!$D$33:$D$776,СВЦЭМ!$A$33:$A$776,$A106,СВЦЭМ!$B$33:$B$776,C$83)+'СЕТ СН'!$H$11+СВЦЭМ!$D$10+'СЕТ СН'!$H$6-'СЕТ СН'!$H$23</f>
        <v>1124.6075976100001</v>
      </c>
      <c r="D106" s="35">
        <f>SUMIFS(СВЦЭМ!$D$33:$D$776,СВЦЭМ!$A$33:$A$776,$A106,СВЦЭМ!$B$33:$B$776,D$83)+'СЕТ СН'!$H$11+СВЦЭМ!$D$10+'СЕТ СН'!$H$6-'СЕТ СН'!$H$23</f>
        <v>1180.3895826099999</v>
      </c>
      <c r="E106" s="35">
        <f>SUMIFS(СВЦЭМ!$D$33:$D$776,СВЦЭМ!$A$33:$A$776,$A106,СВЦЭМ!$B$33:$B$776,E$83)+'СЕТ СН'!$H$11+СВЦЭМ!$D$10+'СЕТ СН'!$H$6-'СЕТ СН'!$H$23</f>
        <v>1187.43952281</v>
      </c>
      <c r="F106" s="35">
        <f>SUMIFS(СВЦЭМ!$D$33:$D$776,СВЦЭМ!$A$33:$A$776,$A106,СВЦЭМ!$B$33:$B$776,F$83)+'СЕТ СН'!$H$11+СВЦЭМ!$D$10+'СЕТ СН'!$H$6-'СЕТ СН'!$H$23</f>
        <v>1173.6405580600001</v>
      </c>
      <c r="G106" s="35">
        <f>SUMIFS(СВЦЭМ!$D$33:$D$776,СВЦЭМ!$A$33:$A$776,$A106,СВЦЭМ!$B$33:$B$776,G$83)+'СЕТ СН'!$H$11+СВЦЭМ!$D$10+'СЕТ СН'!$H$6-'СЕТ СН'!$H$23</f>
        <v>1176.53180729</v>
      </c>
      <c r="H106" s="35">
        <f>SUMIFS(СВЦЭМ!$D$33:$D$776,СВЦЭМ!$A$33:$A$776,$A106,СВЦЭМ!$B$33:$B$776,H$83)+'СЕТ СН'!$H$11+СВЦЭМ!$D$10+'СЕТ СН'!$H$6-'СЕТ СН'!$H$23</f>
        <v>1089.5650846400001</v>
      </c>
      <c r="I106" s="35">
        <f>SUMIFS(СВЦЭМ!$D$33:$D$776,СВЦЭМ!$A$33:$A$776,$A106,СВЦЭМ!$B$33:$B$776,I$83)+'СЕТ СН'!$H$11+СВЦЭМ!$D$10+'СЕТ СН'!$H$6-'СЕТ СН'!$H$23</f>
        <v>978.13765564999994</v>
      </c>
      <c r="J106" s="35">
        <f>SUMIFS(СВЦЭМ!$D$33:$D$776,СВЦЭМ!$A$33:$A$776,$A106,СВЦЭМ!$B$33:$B$776,J$83)+'СЕТ СН'!$H$11+СВЦЭМ!$D$10+'СЕТ СН'!$H$6-'СЕТ СН'!$H$23</f>
        <v>899.24162638999996</v>
      </c>
      <c r="K106" s="35">
        <f>SUMIFS(СВЦЭМ!$D$33:$D$776,СВЦЭМ!$A$33:$A$776,$A106,СВЦЭМ!$B$33:$B$776,K$83)+'СЕТ СН'!$H$11+СВЦЭМ!$D$10+'СЕТ СН'!$H$6-'СЕТ СН'!$H$23</f>
        <v>856.50566192999997</v>
      </c>
      <c r="L106" s="35">
        <f>SUMIFS(СВЦЭМ!$D$33:$D$776,СВЦЭМ!$A$33:$A$776,$A106,СВЦЭМ!$B$33:$B$776,L$83)+'СЕТ СН'!$H$11+СВЦЭМ!$D$10+'СЕТ СН'!$H$6-'СЕТ СН'!$H$23</f>
        <v>835.85104201000001</v>
      </c>
      <c r="M106" s="35">
        <f>SUMIFS(СВЦЭМ!$D$33:$D$776,СВЦЭМ!$A$33:$A$776,$A106,СВЦЭМ!$B$33:$B$776,M$83)+'СЕТ СН'!$H$11+СВЦЭМ!$D$10+'СЕТ СН'!$H$6-'СЕТ СН'!$H$23</f>
        <v>827.88035914</v>
      </c>
      <c r="N106" s="35">
        <f>SUMIFS(СВЦЭМ!$D$33:$D$776,СВЦЭМ!$A$33:$A$776,$A106,СВЦЭМ!$B$33:$B$776,N$83)+'СЕТ СН'!$H$11+СВЦЭМ!$D$10+'СЕТ СН'!$H$6-'СЕТ СН'!$H$23</f>
        <v>823.88570832999994</v>
      </c>
      <c r="O106" s="35">
        <f>SUMIFS(СВЦЭМ!$D$33:$D$776,СВЦЭМ!$A$33:$A$776,$A106,СВЦЭМ!$B$33:$B$776,O$83)+'СЕТ СН'!$H$11+СВЦЭМ!$D$10+'СЕТ СН'!$H$6-'СЕТ СН'!$H$23</f>
        <v>815.15394137999999</v>
      </c>
      <c r="P106" s="35">
        <f>SUMIFS(СВЦЭМ!$D$33:$D$776,СВЦЭМ!$A$33:$A$776,$A106,СВЦЭМ!$B$33:$B$776,P$83)+'СЕТ СН'!$H$11+СВЦЭМ!$D$10+'СЕТ СН'!$H$6-'СЕТ СН'!$H$23</f>
        <v>823.30588542999999</v>
      </c>
      <c r="Q106" s="35">
        <f>SUMIFS(СВЦЭМ!$D$33:$D$776,СВЦЭМ!$A$33:$A$776,$A106,СВЦЭМ!$B$33:$B$776,Q$83)+'СЕТ СН'!$H$11+СВЦЭМ!$D$10+'СЕТ СН'!$H$6-'СЕТ СН'!$H$23</f>
        <v>828.78267833999996</v>
      </c>
      <c r="R106" s="35">
        <f>SUMIFS(СВЦЭМ!$D$33:$D$776,СВЦЭМ!$A$33:$A$776,$A106,СВЦЭМ!$B$33:$B$776,R$83)+'СЕТ СН'!$H$11+СВЦЭМ!$D$10+'СЕТ СН'!$H$6-'СЕТ СН'!$H$23</f>
        <v>827.67087385999992</v>
      </c>
      <c r="S106" s="35">
        <f>SUMIFS(СВЦЭМ!$D$33:$D$776,СВЦЭМ!$A$33:$A$776,$A106,СВЦЭМ!$B$33:$B$776,S$83)+'СЕТ СН'!$H$11+СВЦЭМ!$D$10+'СЕТ СН'!$H$6-'СЕТ СН'!$H$23</f>
        <v>823.99602669000001</v>
      </c>
      <c r="T106" s="35">
        <f>SUMIFS(СВЦЭМ!$D$33:$D$776,СВЦЭМ!$A$33:$A$776,$A106,СВЦЭМ!$B$33:$B$776,T$83)+'СЕТ СН'!$H$11+СВЦЭМ!$D$10+'СЕТ СН'!$H$6-'СЕТ СН'!$H$23</f>
        <v>827.94782866999992</v>
      </c>
      <c r="U106" s="35">
        <f>SUMIFS(СВЦЭМ!$D$33:$D$776,СВЦЭМ!$A$33:$A$776,$A106,СВЦЭМ!$B$33:$B$776,U$83)+'СЕТ СН'!$H$11+СВЦЭМ!$D$10+'СЕТ СН'!$H$6-'СЕТ СН'!$H$23</f>
        <v>827.00013949999993</v>
      </c>
      <c r="V106" s="35">
        <f>SUMIFS(СВЦЭМ!$D$33:$D$776,СВЦЭМ!$A$33:$A$776,$A106,СВЦЭМ!$B$33:$B$776,V$83)+'СЕТ СН'!$H$11+СВЦЭМ!$D$10+'СЕТ СН'!$H$6-'СЕТ СН'!$H$23</f>
        <v>833.38085573000001</v>
      </c>
      <c r="W106" s="35">
        <f>SUMIFS(СВЦЭМ!$D$33:$D$776,СВЦЭМ!$A$33:$A$776,$A106,СВЦЭМ!$B$33:$B$776,W$83)+'СЕТ СН'!$H$11+СВЦЭМ!$D$10+'СЕТ СН'!$H$6-'СЕТ СН'!$H$23</f>
        <v>837.76851675</v>
      </c>
      <c r="X106" s="35">
        <f>SUMIFS(СВЦЭМ!$D$33:$D$776,СВЦЭМ!$A$33:$A$776,$A106,СВЦЭМ!$B$33:$B$776,X$83)+'СЕТ СН'!$H$11+СВЦЭМ!$D$10+'СЕТ СН'!$H$6-'СЕТ СН'!$H$23</f>
        <v>850.24835705999999</v>
      </c>
      <c r="Y106" s="35">
        <f>SUMIFS(СВЦЭМ!$D$33:$D$776,СВЦЭМ!$A$33:$A$776,$A106,СВЦЭМ!$B$33:$B$776,Y$83)+'СЕТ СН'!$H$11+СВЦЭМ!$D$10+'СЕТ СН'!$H$6-'СЕТ СН'!$H$23</f>
        <v>892.84197529999994</v>
      </c>
    </row>
    <row r="107" spans="1:25" ht="15.75" x14ac:dyDescent="0.2">
      <c r="A107" s="34">
        <f t="shared" si="2"/>
        <v>43609</v>
      </c>
      <c r="B107" s="35">
        <f>SUMIFS(СВЦЭМ!$D$33:$D$776,СВЦЭМ!$A$33:$A$776,$A107,СВЦЭМ!$B$33:$B$776,B$83)+'СЕТ СН'!$H$11+СВЦЭМ!$D$10+'СЕТ СН'!$H$6-'СЕТ СН'!$H$23</f>
        <v>1009.21611066</v>
      </c>
      <c r="C107" s="35">
        <f>SUMIFS(СВЦЭМ!$D$33:$D$776,СВЦЭМ!$A$33:$A$776,$A107,СВЦЭМ!$B$33:$B$776,C$83)+'СЕТ СН'!$H$11+СВЦЭМ!$D$10+'СЕТ СН'!$H$6-'СЕТ СН'!$H$23</f>
        <v>1102.4757179000001</v>
      </c>
      <c r="D107" s="35">
        <f>SUMIFS(СВЦЭМ!$D$33:$D$776,СВЦЭМ!$A$33:$A$776,$A107,СВЦЭМ!$B$33:$B$776,D$83)+'СЕТ СН'!$H$11+СВЦЭМ!$D$10+'СЕТ СН'!$H$6-'СЕТ СН'!$H$23</f>
        <v>1204.7677416199999</v>
      </c>
      <c r="E107" s="35">
        <f>SUMIFS(СВЦЭМ!$D$33:$D$776,СВЦЭМ!$A$33:$A$776,$A107,СВЦЭМ!$B$33:$B$776,E$83)+'СЕТ СН'!$H$11+СВЦЭМ!$D$10+'СЕТ СН'!$H$6-'СЕТ СН'!$H$23</f>
        <v>1223.2236852999999</v>
      </c>
      <c r="F107" s="35">
        <f>SUMIFS(СВЦЭМ!$D$33:$D$776,СВЦЭМ!$A$33:$A$776,$A107,СВЦЭМ!$B$33:$B$776,F$83)+'СЕТ СН'!$H$11+СВЦЭМ!$D$10+'СЕТ СН'!$H$6-'СЕТ СН'!$H$23</f>
        <v>1221.82366118</v>
      </c>
      <c r="G107" s="35">
        <f>SUMIFS(СВЦЭМ!$D$33:$D$776,СВЦЭМ!$A$33:$A$776,$A107,СВЦЭМ!$B$33:$B$776,G$83)+'СЕТ СН'!$H$11+СВЦЭМ!$D$10+'СЕТ СН'!$H$6-'СЕТ СН'!$H$23</f>
        <v>1205.7481504</v>
      </c>
      <c r="H107" s="35">
        <f>SUMIFS(СВЦЭМ!$D$33:$D$776,СВЦЭМ!$A$33:$A$776,$A107,СВЦЭМ!$B$33:$B$776,H$83)+'СЕТ СН'!$H$11+СВЦЭМ!$D$10+'СЕТ СН'!$H$6-'СЕТ СН'!$H$23</f>
        <v>1082.6226188400001</v>
      </c>
      <c r="I107" s="35">
        <f>SUMIFS(СВЦЭМ!$D$33:$D$776,СВЦЭМ!$A$33:$A$776,$A107,СВЦЭМ!$B$33:$B$776,I$83)+'СЕТ СН'!$H$11+СВЦЭМ!$D$10+'СЕТ СН'!$H$6-'СЕТ СН'!$H$23</f>
        <v>977.75580599</v>
      </c>
      <c r="J107" s="35">
        <f>SUMIFS(СВЦЭМ!$D$33:$D$776,СВЦЭМ!$A$33:$A$776,$A107,СВЦЭМ!$B$33:$B$776,J$83)+'СЕТ СН'!$H$11+СВЦЭМ!$D$10+'СЕТ СН'!$H$6-'СЕТ СН'!$H$23</f>
        <v>913.83864420999998</v>
      </c>
      <c r="K107" s="35">
        <f>SUMIFS(СВЦЭМ!$D$33:$D$776,СВЦЭМ!$A$33:$A$776,$A107,СВЦЭМ!$B$33:$B$776,K$83)+'СЕТ СН'!$H$11+СВЦЭМ!$D$10+'СЕТ СН'!$H$6-'СЕТ СН'!$H$23</f>
        <v>869.74860233999993</v>
      </c>
      <c r="L107" s="35">
        <f>SUMIFS(СВЦЭМ!$D$33:$D$776,СВЦЭМ!$A$33:$A$776,$A107,СВЦЭМ!$B$33:$B$776,L$83)+'СЕТ СН'!$H$11+СВЦЭМ!$D$10+'СЕТ СН'!$H$6-'СЕТ СН'!$H$23</f>
        <v>843.62424251999994</v>
      </c>
      <c r="M107" s="35">
        <f>SUMIFS(СВЦЭМ!$D$33:$D$776,СВЦЭМ!$A$33:$A$776,$A107,СВЦЭМ!$B$33:$B$776,M$83)+'СЕТ СН'!$H$11+СВЦЭМ!$D$10+'СЕТ СН'!$H$6-'СЕТ СН'!$H$23</f>
        <v>835.07793041000002</v>
      </c>
      <c r="N107" s="35">
        <f>SUMIFS(СВЦЭМ!$D$33:$D$776,СВЦЭМ!$A$33:$A$776,$A107,СВЦЭМ!$B$33:$B$776,N$83)+'СЕТ СН'!$H$11+СВЦЭМ!$D$10+'СЕТ СН'!$H$6-'СЕТ СН'!$H$23</f>
        <v>833.02023450000002</v>
      </c>
      <c r="O107" s="35">
        <f>SUMIFS(СВЦЭМ!$D$33:$D$776,СВЦЭМ!$A$33:$A$776,$A107,СВЦЭМ!$B$33:$B$776,O$83)+'СЕТ СН'!$H$11+СВЦЭМ!$D$10+'СЕТ СН'!$H$6-'СЕТ СН'!$H$23</f>
        <v>825.94148782000002</v>
      </c>
      <c r="P107" s="35">
        <f>SUMIFS(СВЦЭМ!$D$33:$D$776,СВЦЭМ!$A$33:$A$776,$A107,СВЦЭМ!$B$33:$B$776,P$83)+'СЕТ СН'!$H$11+СВЦЭМ!$D$10+'СЕТ СН'!$H$6-'СЕТ СН'!$H$23</f>
        <v>824.87473342999999</v>
      </c>
      <c r="Q107" s="35">
        <f>SUMIFS(СВЦЭМ!$D$33:$D$776,СВЦЭМ!$A$33:$A$776,$A107,СВЦЭМ!$B$33:$B$776,Q$83)+'СЕТ СН'!$H$11+СВЦЭМ!$D$10+'СЕТ СН'!$H$6-'СЕТ СН'!$H$23</f>
        <v>821.57369138000001</v>
      </c>
      <c r="R107" s="35">
        <f>SUMIFS(СВЦЭМ!$D$33:$D$776,СВЦЭМ!$A$33:$A$776,$A107,СВЦЭМ!$B$33:$B$776,R$83)+'СЕТ СН'!$H$11+СВЦЭМ!$D$10+'СЕТ СН'!$H$6-'СЕТ СН'!$H$23</f>
        <v>821.67143787999998</v>
      </c>
      <c r="S107" s="35">
        <f>SUMIFS(СВЦЭМ!$D$33:$D$776,СВЦЭМ!$A$33:$A$776,$A107,СВЦЭМ!$B$33:$B$776,S$83)+'СЕТ СН'!$H$11+СВЦЭМ!$D$10+'СЕТ СН'!$H$6-'СЕТ СН'!$H$23</f>
        <v>825.58290617</v>
      </c>
      <c r="T107" s="35">
        <f>SUMIFS(СВЦЭМ!$D$33:$D$776,СВЦЭМ!$A$33:$A$776,$A107,СВЦЭМ!$B$33:$B$776,T$83)+'СЕТ СН'!$H$11+СВЦЭМ!$D$10+'СЕТ СН'!$H$6-'СЕТ СН'!$H$23</f>
        <v>833.04648210999994</v>
      </c>
      <c r="U107" s="35">
        <f>SUMIFS(СВЦЭМ!$D$33:$D$776,СВЦЭМ!$A$33:$A$776,$A107,СВЦЭМ!$B$33:$B$776,U$83)+'СЕТ СН'!$H$11+СВЦЭМ!$D$10+'СЕТ СН'!$H$6-'СЕТ СН'!$H$23</f>
        <v>829.35637272999998</v>
      </c>
      <c r="V107" s="35">
        <f>SUMIFS(СВЦЭМ!$D$33:$D$776,СВЦЭМ!$A$33:$A$776,$A107,СВЦЭМ!$B$33:$B$776,V$83)+'СЕТ СН'!$H$11+СВЦЭМ!$D$10+'СЕТ СН'!$H$6-'СЕТ СН'!$H$23</f>
        <v>834.99129574999995</v>
      </c>
      <c r="W107" s="35">
        <f>SUMIFS(СВЦЭМ!$D$33:$D$776,СВЦЭМ!$A$33:$A$776,$A107,СВЦЭМ!$B$33:$B$776,W$83)+'СЕТ СН'!$H$11+СВЦЭМ!$D$10+'СЕТ СН'!$H$6-'СЕТ СН'!$H$23</f>
        <v>846.13856151999994</v>
      </c>
      <c r="X107" s="35">
        <f>SUMIFS(СВЦЭМ!$D$33:$D$776,СВЦЭМ!$A$33:$A$776,$A107,СВЦЭМ!$B$33:$B$776,X$83)+'СЕТ СН'!$H$11+СВЦЭМ!$D$10+'СЕТ СН'!$H$6-'СЕТ СН'!$H$23</f>
        <v>852.40180596999994</v>
      </c>
      <c r="Y107" s="35">
        <f>SUMIFS(СВЦЭМ!$D$33:$D$776,СВЦЭМ!$A$33:$A$776,$A107,СВЦЭМ!$B$33:$B$776,Y$83)+'СЕТ СН'!$H$11+СВЦЭМ!$D$10+'СЕТ СН'!$H$6-'СЕТ СН'!$H$23</f>
        <v>889.14281132999997</v>
      </c>
    </row>
    <row r="108" spans="1:25" ht="15.75" x14ac:dyDescent="0.2">
      <c r="A108" s="34">
        <f t="shared" si="2"/>
        <v>43610</v>
      </c>
      <c r="B108" s="35">
        <f>SUMIFS(СВЦЭМ!$D$33:$D$776,СВЦЭМ!$A$33:$A$776,$A108,СВЦЭМ!$B$33:$B$776,B$83)+'СЕТ СН'!$H$11+СВЦЭМ!$D$10+'СЕТ СН'!$H$6-'СЕТ СН'!$H$23</f>
        <v>975.49593910999999</v>
      </c>
      <c r="C108" s="35">
        <f>SUMIFS(СВЦЭМ!$D$33:$D$776,СВЦЭМ!$A$33:$A$776,$A108,СВЦЭМ!$B$33:$B$776,C$83)+'СЕТ СН'!$H$11+СВЦЭМ!$D$10+'СЕТ СН'!$H$6-'СЕТ СН'!$H$23</f>
        <v>1032.6114038000001</v>
      </c>
      <c r="D108" s="35">
        <f>SUMIFS(СВЦЭМ!$D$33:$D$776,СВЦЭМ!$A$33:$A$776,$A108,СВЦЭМ!$B$33:$B$776,D$83)+'СЕТ СН'!$H$11+СВЦЭМ!$D$10+'СЕТ СН'!$H$6-'СЕТ СН'!$H$23</f>
        <v>1107.54476634</v>
      </c>
      <c r="E108" s="35">
        <f>SUMIFS(СВЦЭМ!$D$33:$D$776,СВЦЭМ!$A$33:$A$776,$A108,СВЦЭМ!$B$33:$B$776,E$83)+'СЕТ СН'!$H$11+СВЦЭМ!$D$10+'СЕТ СН'!$H$6-'СЕТ СН'!$H$23</f>
        <v>1130.7827690700001</v>
      </c>
      <c r="F108" s="35">
        <f>SUMIFS(СВЦЭМ!$D$33:$D$776,СВЦЭМ!$A$33:$A$776,$A108,СВЦЭМ!$B$33:$B$776,F$83)+'СЕТ СН'!$H$11+СВЦЭМ!$D$10+'СЕТ СН'!$H$6-'СЕТ СН'!$H$23</f>
        <v>1132.8119309400001</v>
      </c>
      <c r="G108" s="35">
        <f>SUMIFS(СВЦЭМ!$D$33:$D$776,СВЦЭМ!$A$33:$A$776,$A108,СВЦЭМ!$B$33:$B$776,G$83)+'СЕТ СН'!$H$11+СВЦЭМ!$D$10+'СЕТ СН'!$H$6-'СЕТ СН'!$H$23</f>
        <v>1140.61466673</v>
      </c>
      <c r="H108" s="35">
        <f>SUMIFS(СВЦЭМ!$D$33:$D$776,СВЦЭМ!$A$33:$A$776,$A108,СВЦЭМ!$B$33:$B$776,H$83)+'СЕТ СН'!$H$11+СВЦЭМ!$D$10+'СЕТ СН'!$H$6-'СЕТ СН'!$H$23</f>
        <v>1053.10693292</v>
      </c>
      <c r="I108" s="35">
        <f>SUMIFS(СВЦЭМ!$D$33:$D$776,СВЦЭМ!$A$33:$A$776,$A108,СВЦЭМ!$B$33:$B$776,I$83)+'СЕТ СН'!$H$11+СВЦЭМ!$D$10+'СЕТ СН'!$H$6-'СЕТ СН'!$H$23</f>
        <v>968.03271039999993</v>
      </c>
      <c r="J108" s="35">
        <f>SUMIFS(СВЦЭМ!$D$33:$D$776,СВЦЭМ!$A$33:$A$776,$A108,СВЦЭМ!$B$33:$B$776,J$83)+'СЕТ СН'!$H$11+СВЦЭМ!$D$10+'СЕТ СН'!$H$6-'СЕТ СН'!$H$23</f>
        <v>901.11156831999995</v>
      </c>
      <c r="K108" s="35">
        <f>SUMIFS(СВЦЭМ!$D$33:$D$776,СВЦЭМ!$A$33:$A$776,$A108,СВЦЭМ!$B$33:$B$776,K$83)+'СЕТ СН'!$H$11+СВЦЭМ!$D$10+'СЕТ СН'!$H$6-'СЕТ СН'!$H$23</f>
        <v>853.16845121999995</v>
      </c>
      <c r="L108" s="35">
        <f>SUMIFS(СВЦЭМ!$D$33:$D$776,СВЦЭМ!$A$33:$A$776,$A108,СВЦЭМ!$B$33:$B$776,L$83)+'СЕТ СН'!$H$11+СВЦЭМ!$D$10+'СЕТ СН'!$H$6-'СЕТ СН'!$H$23</f>
        <v>840.13951998999994</v>
      </c>
      <c r="M108" s="35">
        <f>SUMIFS(СВЦЭМ!$D$33:$D$776,СВЦЭМ!$A$33:$A$776,$A108,СВЦЭМ!$B$33:$B$776,M$83)+'СЕТ СН'!$H$11+СВЦЭМ!$D$10+'СЕТ СН'!$H$6-'СЕТ СН'!$H$23</f>
        <v>826.40687711999999</v>
      </c>
      <c r="N108" s="35">
        <f>SUMIFS(СВЦЭМ!$D$33:$D$776,СВЦЭМ!$A$33:$A$776,$A108,СВЦЭМ!$B$33:$B$776,N$83)+'СЕТ СН'!$H$11+СВЦЭМ!$D$10+'СЕТ СН'!$H$6-'СЕТ СН'!$H$23</f>
        <v>825.85626079999997</v>
      </c>
      <c r="O108" s="35">
        <f>SUMIFS(СВЦЭМ!$D$33:$D$776,СВЦЭМ!$A$33:$A$776,$A108,СВЦЭМ!$B$33:$B$776,O$83)+'СЕТ СН'!$H$11+СВЦЭМ!$D$10+'СЕТ СН'!$H$6-'СЕТ СН'!$H$23</f>
        <v>819.79056158999992</v>
      </c>
      <c r="P108" s="35">
        <f>SUMIFS(СВЦЭМ!$D$33:$D$776,СВЦЭМ!$A$33:$A$776,$A108,СВЦЭМ!$B$33:$B$776,P$83)+'СЕТ СН'!$H$11+СВЦЭМ!$D$10+'СЕТ СН'!$H$6-'СЕТ СН'!$H$23</f>
        <v>818.49926035999999</v>
      </c>
      <c r="Q108" s="35">
        <f>SUMIFS(СВЦЭМ!$D$33:$D$776,СВЦЭМ!$A$33:$A$776,$A108,СВЦЭМ!$B$33:$B$776,Q$83)+'СЕТ СН'!$H$11+СВЦЭМ!$D$10+'СЕТ СН'!$H$6-'СЕТ СН'!$H$23</f>
        <v>816.52512246999993</v>
      </c>
      <c r="R108" s="35">
        <f>SUMIFS(СВЦЭМ!$D$33:$D$776,СВЦЭМ!$A$33:$A$776,$A108,СВЦЭМ!$B$33:$B$776,R$83)+'СЕТ СН'!$H$11+СВЦЭМ!$D$10+'СЕТ СН'!$H$6-'СЕТ СН'!$H$23</f>
        <v>811.50923324999997</v>
      </c>
      <c r="S108" s="35">
        <f>SUMIFS(СВЦЭМ!$D$33:$D$776,СВЦЭМ!$A$33:$A$776,$A108,СВЦЭМ!$B$33:$B$776,S$83)+'СЕТ СН'!$H$11+СВЦЭМ!$D$10+'СЕТ СН'!$H$6-'СЕТ СН'!$H$23</f>
        <v>796.52877853999996</v>
      </c>
      <c r="T108" s="35">
        <f>SUMIFS(СВЦЭМ!$D$33:$D$776,СВЦЭМ!$A$33:$A$776,$A108,СВЦЭМ!$B$33:$B$776,T$83)+'СЕТ СН'!$H$11+СВЦЭМ!$D$10+'СЕТ СН'!$H$6-'СЕТ СН'!$H$23</f>
        <v>798.29773220999994</v>
      </c>
      <c r="U108" s="35">
        <f>SUMIFS(СВЦЭМ!$D$33:$D$776,СВЦЭМ!$A$33:$A$776,$A108,СВЦЭМ!$B$33:$B$776,U$83)+'СЕТ СН'!$H$11+СВЦЭМ!$D$10+'СЕТ СН'!$H$6-'СЕТ СН'!$H$23</f>
        <v>793.55534964999993</v>
      </c>
      <c r="V108" s="35">
        <f>SUMIFS(СВЦЭМ!$D$33:$D$776,СВЦЭМ!$A$33:$A$776,$A108,СВЦЭМ!$B$33:$B$776,V$83)+'СЕТ СН'!$H$11+СВЦЭМ!$D$10+'СЕТ СН'!$H$6-'СЕТ СН'!$H$23</f>
        <v>786.30211643999996</v>
      </c>
      <c r="W108" s="35">
        <f>SUMIFS(СВЦЭМ!$D$33:$D$776,СВЦЭМ!$A$33:$A$776,$A108,СВЦЭМ!$B$33:$B$776,W$83)+'СЕТ СН'!$H$11+СВЦЭМ!$D$10+'СЕТ СН'!$H$6-'СЕТ СН'!$H$23</f>
        <v>803.25978339999995</v>
      </c>
      <c r="X108" s="35">
        <f>SUMIFS(СВЦЭМ!$D$33:$D$776,СВЦЭМ!$A$33:$A$776,$A108,СВЦЭМ!$B$33:$B$776,X$83)+'СЕТ СН'!$H$11+СВЦЭМ!$D$10+'СЕТ СН'!$H$6-'СЕТ СН'!$H$23</f>
        <v>817.02325339999993</v>
      </c>
      <c r="Y108" s="35">
        <f>SUMIFS(СВЦЭМ!$D$33:$D$776,СВЦЭМ!$A$33:$A$776,$A108,СВЦЭМ!$B$33:$B$776,Y$83)+'СЕТ СН'!$H$11+СВЦЭМ!$D$10+'СЕТ СН'!$H$6-'СЕТ СН'!$H$23</f>
        <v>859.11331456999994</v>
      </c>
    </row>
    <row r="109" spans="1:25" ht="15.75" x14ac:dyDescent="0.2">
      <c r="A109" s="34">
        <f t="shared" si="2"/>
        <v>43611</v>
      </c>
      <c r="B109" s="35">
        <f>SUMIFS(СВЦЭМ!$D$33:$D$776,СВЦЭМ!$A$33:$A$776,$A109,СВЦЭМ!$B$33:$B$776,B$83)+'СЕТ СН'!$H$11+СВЦЭМ!$D$10+'СЕТ СН'!$H$6-'СЕТ СН'!$H$23</f>
        <v>949.24656700000003</v>
      </c>
      <c r="C109" s="35">
        <f>SUMIFS(СВЦЭМ!$D$33:$D$776,СВЦЭМ!$A$33:$A$776,$A109,СВЦЭМ!$B$33:$B$776,C$83)+'СЕТ СН'!$H$11+СВЦЭМ!$D$10+'СЕТ СН'!$H$6-'СЕТ СН'!$H$23</f>
        <v>1062.6270238</v>
      </c>
      <c r="D109" s="35">
        <f>SUMIFS(СВЦЭМ!$D$33:$D$776,СВЦЭМ!$A$33:$A$776,$A109,СВЦЭМ!$B$33:$B$776,D$83)+'СЕТ СН'!$H$11+СВЦЭМ!$D$10+'СЕТ СН'!$H$6-'СЕТ СН'!$H$23</f>
        <v>1159.9999444</v>
      </c>
      <c r="E109" s="35">
        <f>SUMIFS(СВЦЭМ!$D$33:$D$776,СВЦЭМ!$A$33:$A$776,$A109,СВЦЭМ!$B$33:$B$776,E$83)+'СЕТ СН'!$H$11+СВЦЭМ!$D$10+'СЕТ СН'!$H$6-'СЕТ СН'!$H$23</f>
        <v>1174.91654141</v>
      </c>
      <c r="F109" s="35">
        <f>SUMIFS(СВЦЭМ!$D$33:$D$776,СВЦЭМ!$A$33:$A$776,$A109,СВЦЭМ!$B$33:$B$776,F$83)+'СЕТ СН'!$H$11+СВЦЭМ!$D$10+'СЕТ СН'!$H$6-'СЕТ СН'!$H$23</f>
        <v>1173.3264637500001</v>
      </c>
      <c r="G109" s="35">
        <f>SUMIFS(СВЦЭМ!$D$33:$D$776,СВЦЭМ!$A$33:$A$776,$A109,СВЦЭМ!$B$33:$B$776,G$83)+'СЕТ СН'!$H$11+СВЦЭМ!$D$10+'СЕТ СН'!$H$6-'СЕТ СН'!$H$23</f>
        <v>1165.5296787300001</v>
      </c>
      <c r="H109" s="35">
        <f>SUMIFS(СВЦЭМ!$D$33:$D$776,СВЦЭМ!$A$33:$A$776,$A109,СВЦЭМ!$B$33:$B$776,H$83)+'СЕТ СН'!$H$11+СВЦЭМ!$D$10+'СЕТ СН'!$H$6-'СЕТ СН'!$H$23</f>
        <v>1083.0415397300001</v>
      </c>
      <c r="I109" s="35">
        <f>SUMIFS(СВЦЭМ!$D$33:$D$776,СВЦЭМ!$A$33:$A$776,$A109,СВЦЭМ!$B$33:$B$776,I$83)+'СЕТ СН'!$H$11+СВЦЭМ!$D$10+'СЕТ СН'!$H$6-'СЕТ СН'!$H$23</f>
        <v>976.77277788999993</v>
      </c>
      <c r="J109" s="35">
        <f>SUMIFS(СВЦЭМ!$D$33:$D$776,СВЦЭМ!$A$33:$A$776,$A109,СВЦЭМ!$B$33:$B$776,J$83)+'СЕТ СН'!$H$11+СВЦЭМ!$D$10+'СЕТ СН'!$H$6-'СЕТ СН'!$H$23</f>
        <v>862.76090685999998</v>
      </c>
      <c r="K109" s="35">
        <f>SUMIFS(СВЦЭМ!$D$33:$D$776,СВЦЭМ!$A$33:$A$776,$A109,СВЦЭМ!$B$33:$B$776,K$83)+'СЕТ СН'!$H$11+СВЦЭМ!$D$10+'СЕТ СН'!$H$6-'СЕТ СН'!$H$23</f>
        <v>835.53090107999992</v>
      </c>
      <c r="L109" s="35">
        <f>SUMIFS(СВЦЭМ!$D$33:$D$776,СВЦЭМ!$A$33:$A$776,$A109,СВЦЭМ!$B$33:$B$776,L$83)+'СЕТ СН'!$H$11+СВЦЭМ!$D$10+'СЕТ СН'!$H$6-'СЕТ СН'!$H$23</f>
        <v>838.02738033999992</v>
      </c>
      <c r="M109" s="35">
        <f>SUMIFS(СВЦЭМ!$D$33:$D$776,СВЦЭМ!$A$33:$A$776,$A109,СВЦЭМ!$B$33:$B$776,M$83)+'СЕТ СН'!$H$11+СВЦЭМ!$D$10+'СЕТ СН'!$H$6-'СЕТ СН'!$H$23</f>
        <v>826.96987145999992</v>
      </c>
      <c r="N109" s="35">
        <f>SUMIFS(СВЦЭМ!$D$33:$D$776,СВЦЭМ!$A$33:$A$776,$A109,СВЦЭМ!$B$33:$B$776,N$83)+'СЕТ СН'!$H$11+СВЦЭМ!$D$10+'СЕТ СН'!$H$6-'СЕТ СН'!$H$23</f>
        <v>828.30461243000002</v>
      </c>
      <c r="O109" s="35">
        <f>SUMIFS(СВЦЭМ!$D$33:$D$776,СВЦЭМ!$A$33:$A$776,$A109,СВЦЭМ!$B$33:$B$776,O$83)+'СЕТ СН'!$H$11+СВЦЭМ!$D$10+'СЕТ СН'!$H$6-'СЕТ СН'!$H$23</f>
        <v>825.03845559000001</v>
      </c>
      <c r="P109" s="35">
        <f>SUMIFS(СВЦЭМ!$D$33:$D$776,СВЦЭМ!$A$33:$A$776,$A109,СВЦЭМ!$B$33:$B$776,P$83)+'СЕТ СН'!$H$11+СВЦЭМ!$D$10+'СЕТ СН'!$H$6-'СЕТ СН'!$H$23</f>
        <v>825.80711658999996</v>
      </c>
      <c r="Q109" s="35">
        <f>SUMIFS(СВЦЭМ!$D$33:$D$776,СВЦЭМ!$A$33:$A$776,$A109,СВЦЭМ!$B$33:$B$776,Q$83)+'СЕТ СН'!$H$11+СВЦЭМ!$D$10+'СЕТ СН'!$H$6-'СЕТ СН'!$H$23</f>
        <v>829.59612092999998</v>
      </c>
      <c r="R109" s="35">
        <f>SUMIFS(СВЦЭМ!$D$33:$D$776,СВЦЭМ!$A$33:$A$776,$A109,СВЦЭМ!$B$33:$B$776,R$83)+'СЕТ СН'!$H$11+СВЦЭМ!$D$10+'СЕТ СН'!$H$6-'СЕТ СН'!$H$23</f>
        <v>830.43336362999992</v>
      </c>
      <c r="S109" s="35">
        <f>SUMIFS(СВЦЭМ!$D$33:$D$776,СВЦЭМ!$A$33:$A$776,$A109,СВЦЭМ!$B$33:$B$776,S$83)+'СЕТ СН'!$H$11+СВЦЭМ!$D$10+'СЕТ СН'!$H$6-'СЕТ СН'!$H$23</f>
        <v>771.10704092999993</v>
      </c>
      <c r="T109" s="35">
        <f>SUMIFS(СВЦЭМ!$D$33:$D$776,СВЦЭМ!$A$33:$A$776,$A109,СВЦЭМ!$B$33:$B$776,T$83)+'СЕТ СН'!$H$11+СВЦЭМ!$D$10+'СЕТ СН'!$H$6-'СЕТ СН'!$H$23</f>
        <v>768.03403254</v>
      </c>
      <c r="U109" s="35">
        <f>SUMIFS(СВЦЭМ!$D$33:$D$776,СВЦЭМ!$A$33:$A$776,$A109,СВЦЭМ!$B$33:$B$776,U$83)+'СЕТ СН'!$H$11+СВЦЭМ!$D$10+'СЕТ СН'!$H$6-'СЕТ СН'!$H$23</f>
        <v>755.50922338999999</v>
      </c>
      <c r="V109" s="35">
        <f>SUMIFS(СВЦЭМ!$D$33:$D$776,СВЦЭМ!$A$33:$A$776,$A109,СВЦЭМ!$B$33:$B$776,V$83)+'СЕТ СН'!$H$11+СВЦЭМ!$D$10+'СЕТ СН'!$H$6-'СЕТ СН'!$H$23</f>
        <v>761.02283476999992</v>
      </c>
      <c r="W109" s="35">
        <f>SUMIFS(СВЦЭМ!$D$33:$D$776,СВЦЭМ!$A$33:$A$776,$A109,СВЦЭМ!$B$33:$B$776,W$83)+'СЕТ СН'!$H$11+СВЦЭМ!$D$10+'СЕТ СН'!$H$6-'СЕТ СН'!$H$23</f>
        <v>789.35250598999994</v>
      </c>
      <c r="X109" s="35">
        <f>SUMIFS(СВЦЭМ!$D$33:$D$776,СВЦЭМ!$A$33:$A$776,$A109,СВЦЭМ!$B$33:$B$776,X$83)+'СЕТ СН'!$H$11+СВЦЭМ!$D$10+'СЕТ СН'!$H$6-'СЕТ СН'!$H$23</f>
        <v>783.69247480000001</v>
      </c>
      <c r="Y109" s="35">
        <f>SUMIFS(СВЦЭМ!$D$33:$D$776,СВЦЭМ!$A$33:$A$776,$A109,СВЦЭМ!$B$33:$B$776,Y$83)+'СЕТ СН'!$H$11+СВЦЭМ!$D$10+'СЕТ СН'!$H$6-'СЕТ СН'!$H$23</f>
        <v>813.93275634999998</v>
      </c>
    </row>
    <row r="110" spans="1:25" ht="15.75" x14ac:dyDescent="0.2">
      <c r="A110" s="34">
        <f t="shared" si="2"/>
        <v>43612</v>
      </c>
      <c r="B110" s="35">
        <f>SUMIFS(СВЦЭМ!$D$33:$D$776,СВЦЭМ!$A$33:$A$776,$A110,СВЦЭМ!$B$33:$B$776,B$83)+'СЕТ СН'!$H$11+СВЦЭМ!$D$10+'СЕТ СН'!$H$6-'СЕТ СН'!$H$23</f>
        <v>960.76876944999992</v>
      </c>
      <c r="C110" s="35">
        <f>SUMIFS(СВЦЭМ!$D$33:$D$776,СВЦЭМ!$A$33:$A$776,$A110,СВЦЭМ!$B$33:$B$776,C$83)+'СЕТ СН'!$H$11+СВЦЭМ!$D$10+'СЕТ СН'!$H$6-'СЕТ СН'!$H$23</f>
        <v>1022.23451501</v>
      </c>
      <c r="D110" s="35">
        <f>SUMIFS(СВЦЭМ!$D$33:$D$776,СВЦЭМ!$A$33:$A$776,$A110,СВЦЭМ!$B$33:$B$776,D$83)+'СЕТ СН'!$H$11+СВЦЭМ!$D$10+'СЕТ СН'!$H$6-'СЕТ СН'!$H$23</f>
        <v>1095.72381705</v>
      </c>
      <c r="E110" s="35">
        <f>SUMIFS(СВЦЭМ!$D$33:$D$776,СВЦЭМ!$A$33:$A$776,$A110,СВЦЭМ!$B$33:$B$776,E$83)+'СЕТ СН'!$H$11+СВЦЭМ!$D$10+'СЕТ СН'!$H$6-'СЕТ СН'!$H$23</f>
        <v>1114.30482837</v>
      </c>
      <c r="F110" s="35">
        <f>SUMIFS(СВЦЭМ!$D$33:$D$776,СВЦЭМ!$A$33:$A$776,$A110,СВЦЭМ!$B$33:$B$776,F$83)+'СЕТ СН'!$H$11+СВЦЭМ!$D$10+'СЕТ СН'!$H$6-'СЕТ СН'!$H$23</f>
        <v>1125.5117250800001</v>
      </c>
      <c r="G110" s="35">
        <f>SUMIFS(СВЦЭМ!$D$33:$D$776,СВЦЭМ!$A$33:$A$776,$A110,СВЦЭМ!$B$33:$B$776,G$83)+'СЕТ СН'!$H$11+СВЦЭМ!$D$10+'СЕТ СН'!$H$6-'СЕТ СН'!$H$23</f>
        <v>1117.0688058999999</v>
      </c>
      <c r="H110" s="35">
        <f>SUMIFS(СВЦЭМ!$D$33:$D$776,СВЦЭМ!$A$33:$A$776,$A110,СВЦЭМ!$B$33:$B$776,H$83)+'СЕТ СН'!$H$11+СВЦЭМ!$D$10+'СЕТ СН'!$H$6-'СЕТ СН'!$H$23</f>
        <v>1020.76961837</v>
      </c>
      <c r="I110" s="35">
        <f>SUMIFS(СВЦЭМ!$D$33:$D$776,СВЦЭМ!$A$33:$A$776,$A110,СВЦЭМ!$B$33:$B$776,I$83)+'СЕТ СН'!$H$11+СВЦЭМ!$D$10+'СЕТ СН'!$H$6-'СЕТ СН'!$H$23</f>
        <v>967.49704544999997</v>
      </c>
      <c r="J110" s="35">
        <f>SUMIFS(СВЦЭМ!$D$33:$D$776,СВЦЭМ!$A$33:$A$776,$A110,СВЦЭМ!$B$33:$B$776,J$83)+'СЕТ СН'!$H$11+СВЦЭМ!$D$10+'СЕТ СН'!$H$6-'СЕТ СН'!$H$23</f>
        <v>921.58856155000001</v>
      </c>
      <c r="K110" s="35">
        <f>SUMIFS(СВЦЭМ!$D$33:$D$776,СВЦЭМ!$A$33:$A$776,$A110,СВЦЭМ!$B$33:$B$776,K$83)+'СЕТ СН'!$H$11+СВЦЭМ!$D$10+'СЕТ СН'!$H$6-'СЕТ СН'!$H$23</f>
        <v>855.09420484999998</v>
      </c>
      <c r="L110" s="35">
        <f>SUMIFS(СВЦЭМ!$D$33:$D$776,СВЦЭМ!$A$33:$A$776,$A110,СВЦЭМ!$B$33:$B$776,L$83)+'СЕТ СН'!$H$11+СВЦЭМ!$D$10+'СЕТ СН'!$H$6-'СЕТ СН'!$H$23</f>
        <v>844.30414008999992</v>
      </c>
      <c r="M110" s="35">
        <f>SUMIFS(СВЦЭМ!$D$33:$D$776,СВЦЭМ!$A$33:$A$776,$A110,СВЦЭМ!$B$33:$B$776,M$83)+'СЕТ СН'!$H$11+СВЦЭМ!$D$10+'СЕТ СН'!$H$6-'СЕТ СН'!$H$23</f>
        <v>833.58011034999993</v>
      </c>
      <c r="N110" s="35">
        <f>SUMIFS(СВЦЭМ!$D$33:$D$776,СВЦЭМ!$A$33:$A$776,$A110,СВЦЭМ!$B$33:$B$776,N$83)+'СЕТ СН'!$H$11+СВЦЭМ!$D$10+'СЕТ СН'!$H$6-'СЕТ СН'!$H$23</f>
        <v>821.93921655999998</v>
      </c>
      <c r="O110" s="35">
        <f>SUMIFS(СВЦЭМ!$D$33:$D$776,СВЦЭМ!$A$33:$A$776,$A110,СВЦЭМ!$B$33:$B$776,O$83)+'СЕТ СН'!$H$11+СВЦЭМ!$D$10+'СЕТ СН'!$H$6-'СЕТ СН'!$H$23</f>
        <v>835.68673488000002</v>
      </c>
      <c r="P110" s="35">
        <f>SUMIFS(СВЦЭМ!$D$33:$D$776,СВЦЭМ!$A$33:$A$776,$A110,СВЦЭМ!$B$33:$B$776,P$83)+'СЕТ СН'!$H$11+СВЦЭМ!$D$10+'СЕТ СН'!$H$6-'СЕТ СН'!$H$23</f>
        <v>834.90106354</v>
      </c>
      <c r="Q110" s="35">
        <f>SUMIFS(СВЦЭМ!$D$33:$D$776,СВЦЭМ!$A$33:$A$776,$A110,СВЦЭМ!$B$33:$B$776,Q$83)+'СЕТ СН'!$H$11+СВЦЭМ!$D$10+'СЕТ СН'!$H$6-'СЕТ СН'!$H$23</f>
        <v>828.27293408999992</v>
      </c>
      <c r="R110" s="35">
        <f>SUMIFS(СВЦЭМ!$D$33:$D$776,СВЦЭМ!$A$33:$A$776,$A110,СВЦЭМ!$B$33:$B$776,R$83)+'СЕТ СН'!$H$11+СВЦЭМ!$D$10+'СЕТ СН'!$H$6-'СЕТ СН'!$H$23</f>
        <v>826.90795993999996</v>
      </c>
      <c r="S110" s="35">
        <f>SUMIFS(СВЦЭМ!$D$33:$D$776,СВЦЭМ!$A$33:$A$776,$A110,СВЦЭМ!$B$33:$B$776,S$83)+'СЕТ СН'!$H$11+СВЦЭМ!$D$10+'СЕТ СН'!$H$6-'СЕТ СН'!$H$23</f>
        <v>834.56624293999994</v>
      </c>
      <c r="T110" s="35">
        <f>SUMIFS(СВЦЭМ!$D$33:$D$776,СВЦЭМ!$A$33:$A$776,$A110,СВЦЭМ!$B$33:$B$776,T$83)+'СЕТ СН'!$H$11+СВЦЭМ!$D$10+'СЕТ СН'!$H$6-'СЕТ СН'!$H$23</f>
        <v>832.09665459999997</v>
      </c>
      <c r="U110" s="35">
        <f>SUMIFS(СВЦЭМ!$D$33:$D$776,СВЦЭМ!$A$33:$A$776,$A110,СВЦЭМ!$B$33:$B$776,U$83)+'СЕТ СН'!$H$11+СВЦЭМ!$D$10+'СЕТ СН'!$H$6-'СЕТ СН'!$H$23</f>
        <v>824.31110434999994</v>
      </c>
      <c r="V110" s="35">
        <f>SUMIFS(СВЦЭМ!$D$33:$D$776,СВЦЭМ!$A$33:$A$776,$A110,СВЦЭМ!$B$33:$B$776,V$83)+'СЕТ СН'!$H$11+СВЦЭМ!$D$10+'СЕТ СН'!$H$6-'СЕТ СН'!$H$23</f>
        <v>814.74329512999998</v>
      </c>
      <c r="W110" s="35">
        <f>SUMIFS(СВЦЭМ!$D$33:$D$776,СВЦЭМ!$A$33:$A$776,$A110,СВЦЭМ!$B$33:$B$776,W$83)+'СЕТ СН'!$H$11+СВЦЭМ!$D$10+'СЕТ СН'!$H$6-'СЕТ СН'!$H$23</f>
        <v>778.00719253</v>
      </c>
      <c r="X110" s="35">
        <f>SUMIFS(СВЦЭМ!$D$33:$D$776,СВЦЭМ!$A$33:$A$776,$A110,СВЦЭМ!$B$33:$B$776,X$83)+'СЕТ СН'!$H$11+СВЦЭМ!$D$10+'СЕТ СН'!$H$6-'СЕТ СН'!$H$23</f>
        <v>796.65003918000002</v>
      </c>
      <c r="Y110" s="35">
        <f>SUMIFS(СВЦЭМ!$D$33:$D$776,СВЦЭМ!$A$33:$A$776,$A110,СВЦЭМ!$B$33:$B$776,Y$83)+'СЕТ СН'!$H$11+СВЦЭМ!$D$10+'СЕТ СН'!$H$6-'СЕТ СН'!$H$23</f>
        <v>880.77549759999999</v>
      </c>
    </row>
    <row r="111" spans="1:25" ht="15.75" x14ac:dyDescent="0.2">
      <c r="A111" s="34">
        <f t="shared" si="2"/>
        <v>43613</v>
      </c>
      <c r="B111" s="35">
        <f>SUMIFS(СВЦЭМ!$D$33:$D$776,СВЦЭМ!$A$33:$A$776,$A111,СВЦЭМ!$B$33:$B$776,B$83)+'СЕТ СН'!$H$11+СВЦЭМ!$D$10+'СЕТ СН'!$H$6-'СЕТ СН'!$H$23</f>
        <v>1008.8802572999999</v>
      </c>
      <c r="C111" s="35">
        <f>SUMIFS(СВЦЭМ!$D$33:$D$776,СВЦЭМ!$A$33:$A$776,$A111,СВЦЭМ!$B$33:$B$776,C$83)+'СЕТ СН'!$H$11+СВЦЭМ!$D$10+'СЕТ СН'!$H$6-'СЕТ СН'!$H$23</f>
        <v>1095.5371332300001</v>
      </c>
      <c r="D111" s="35">
        <f>SUMIFS(СВЦЭМ!$D$33:$D$776,СВЦЭМ!$A$33:$A$776,$A111,СВЦЭМ!$B$33:$B$776,D$83)+'СЕТ СН'!$H$11+СВЦЭМ!$D$10+'СЕТ СН'!$H$6-'СЕТ СН'!$H$23</f>
        <v>1194.7732810100001</v>
      </c>
      <c r="E111" s="35">
        <f>SUMIFS(СВЦЭМ!$D$33:$D$776,СВЦЭМ!$A$33:$A$776,$A111,СВЦЭМ!$B$33:$B$776,E$83)+'СЕТ СН'!$H$11+СВЦЭМ!$D$10+'СЕТ СН'!$H$6-'СЕТ СН'!$H$23</f>
        <v>1210.7637565</v>
      </c>
      <c r="F111" s="35">
        <f>SUMIFS(СВЦЭМ!$D$33:$D$776,СВЦЭМ!$A$33:$A$776,$A111,СВЦЭМ!$B$33:$B$776,F$83)+'СЕТ СН'!$H$11+СВЦЭМ!$D$10+'СЕТ СН'!$H$6-'СЕТ СН'!$H$23</f>
        <v>1210.6553109800002</v>
      </c>
      <c r="G111" s="35">
        <f>SUMIFS(СВЦЭМ!$D$33:$D$776,СВЦЭМ!$A$33:$A$776,$A111,СВЦЭМ!$B$33:$B$776,G$83)+'СЕТ СН'!$H$11+СВЦЭМ!$D$10+'СЕТ СН'!$H$6-'СЕТ СН'!$H$23</f>
        <v>1218.5729914400001</v>
      </c>
      <c r="H111" s="35">
        <f>SUMIFS(СВЦЭМ!$D$33:$D$776,СВЦЭМ!$A$33:$A$776,$A111,СВЦЭМ!$B$33:$B$776,H$83)+'СЕТ СН'!$H$11+СВЦЭМ!$D$10+'СЕТ СН'!$H$6-'СЕТ СН'!$H$23</f>
        <v>1131.7051975700001</v>
      </c>
      <c r="I111" s="35">
        <f>SUMIFS(СВЦЭМ!$D$33:$D$776,СВЦЭМ!$A$33:$A$776,$A111,СВЦЭМ!$B$33:$B$776,I$83)+'СЕТ СН'!$H$11+СВЦЭМ!$D$10+'СЕТ СН'!$H$6-'СЕТ СН'!$H$23</f>
        <v>1000.91034744</v>
      </c>
      <c r="J111" s="35">
        <f>SUMIFS(СВЦЭМ!$D$33:$D$776,СВЦЭМ!$A$33:$A$776,$A111,СВЦЭМ!$B$33:$B$776,J$83)+'СЕТ СН'!$H$11+СВЦЭМ!$D$10+'СЕТ СН'!$H$6-'СЕТ СН'!$H$23</f>
        <v>895.49289461000001</v>
      </c>
      <c r="K111" s="35">
        <f>SUMIFS(СВЦЭМ!$D$33:$D$776,СВЦЭМ!$A$33:$A$776,$A111,СВЦЭМ!$B$33:$B$776,K$83)+'СЕТ СН'!$H$11+СВЦЭМ!$D$10+'СЕТ СН'!$H$6-'СЕТ СН'!$H$23</f>
        <v>824.48525555999993</v>
      </c>
      <c r="L111" s="35">
        <f>SUMIFS(СВЦЭМ!$D$33:$D$776,СВЦЭМ!$A$33:$A$776,$A111,СВЦЭМ!$B$33:$B$776,L$83)+'СЕТ СН'!$H$11+СВЦЭМ!$D$10+'СЕТ СН'!$H$6-'СЕТ СН'!$H$23</f>
        <v>794.20200533000002</v>
      </c>
      <c r="M111" s="35">
        <f>SUMIFS(СВЦЭМ!$D$33:$D$776,СВЦЭМ!$A$33:$A$776,$A111,СВЦЭМ!$B$33:$B$776,M$83)+'СЕТ СН'!$H$11+СВЦЭМ!$D$10+'СЕТ СН'!$H$6-'СЕТ СН'!$H$23</f>
        <v>787.00078854999992</v>
      </c>
      <c r="N111" s="35">
        <f>SUMIFS(СВЦЭМ!$D$33:$D$776,СВЦЭМ!$A$33:$A$776,$A111,СВЦЭМ!$B$33:$B$776,N$83)+'СЕТ СН'!$H$11+СВЦЭМ!$D$10+'СЕТ СН'!$H$6-'СЕТ СН'!$H$23</f>
        <v>787.93008665000002</v>
      </c>
      <c r="O111" s="35">
        <f>SUMIFS(СВЦЭМ!$D$33:$D$776,СВЦЭМ!$A$33:$A$776,$A111,СВЦЭМ!$B$33:$B$776,O$83)+'СЕТ СН'!$H$11+СВЦЭМ!$D$10+'СЕТ СН'!$H$6-'СЕТ СН'!$H$23</f>
        <v>782.33353534999992</v>
      </c>
      <c r="P111" s="35">
        <f>SUMIFS(СВЦЭМ!$D$33:$D$776,СВЦЭМ!$A$33:$A$776,$A111,СВЦЭМ!$B$33:$B$776,P$83)+'СЕТ СН'!$H$11+СВЦЭМ!$D$10+'СЕТ СН'!$H$6-'СЕТ СН'!$H$23</f>
        <v>784.90751771999999</v>
      </c>
      <c r="Q111" s="35">
        <f>SUMIFS(СВЦЭМ!$D$33:$D$776,СВЦЭМ!$A$33:$A$776,$A111,СВЦЭМ!$B$33:$B$776,Q$83)+'СЕТ СН'!$H$11+СВЦЭМ!$D$10+'СЕТ СН'!$H$6-'СЕТ СН'!$H$23</f>
        <v>784.59419599</v>
      </c>
      <c r="R111" s="35">
        <f>SUMIFS(СВЦЭМ!$D$33:$D$776,СВЦЭМ!$A$33:$A$776,$A111,СВЦЭМ!$B$33:$B$776,R$83)+'СЕТ СН'!$H$11+СВЦЭМ!$D$10+'СЕТ СН'!$H$6-'СЕТ СН'!$H$23</f>
        <v>793.18123317999994</v>
      </c>
      <c r="S111" s="35">
        <f>SUMIFS(СВЦЭМ!$D$33:$D$776,СВЦЭМ!$A$33:$A$776,$A111,СВЦЭМ!$B$33:$B$776,S$83)+'СЕТ СН'!$H$11+СВЦЭМ!$D$10+'СЕТ СН'!$H$6-'СЕТ СН'!$H$23</f>
        <v>800.39443181000001</v>
      </c>
      <c r="T111" s="35">
        <f>SUMIFS(СВЦЭМ!$D$33:$D$776,СВЦЭМ!$A$33:$A$776,$A111,СВЦЭМ!$B$33:$B$776,T$83)+'СЕТ СН'!$H$11+СВЦЭМ!$D$10+'СЕТ СН'!$H$6-'СЕТ СН'!$H$23</f>
        <v>802.10870462000003</v>
      </c>
      <c r="U111" s="35">
        <f>SUMIFS(СВЦЭМ!$D$33:$D$776,СВЦЭМ!$A$33:$A$776,$A111,СВЦЭМ!$B$33:$B$776,U$83)+'СЕТ СН'!$H$11+СВЦЭМ!$D$10+'СЕТ СН'!$H$6-'СЕТ СН'!$H$23</f>
        <v>818.77357866</v>
      </c>
      <c r="V111" s="35">
        <f>SUMIFS(СВЦЭМ!$D$33:$D$776,СВЦЭМ!$A$33:$A$776,$A111,СВЦЭМ!$B$33:$B$776,V$83)+'СЕТ СН'!$H$11+СВЦЭМ!$D$10+'СЕТ СН'!$H$6-'СЕТ СН'!$H$23</f>
        <v>825.15643576999992</v>
      </c>
      <c r="W111" s="35">
        <f>SUMIFS(СВЦЭМ!$D$33:$D$776,СВЦЭМ!$A$33:$A$776,$A111,СВЦЭМ!$B$33:$B$776,W$83)+'СЕТ СН'!$H$11+СВЦЭМ!$D$10+'СЕТ СН'!$H$6-'СЕТ СН'!$H$23</f>
        <v>808.56239767</v>
      </c>
      <c r="X111" s="35">
        <f>SUMIFS(СВЦЭМ!$D$33:$D$776,СВЦЭМ!$A$33:$A$776,$A111,СВЦЭМ!$B$33:$B$776,X$83)+'СЕТ СН'!$H$11+СВЦЭМ!$D$10+'СЕТ СН'!$H$6-'СЕТ СН'!$H$23</f>
        <v>847.04930665999996</v>
      </c>
      <c r="Y111" s="35">
        <f>SUMIFS(СВЦЭМ!$D$33:$D$776,СВЦЭМ!$A$33:$A$776,$A111,СВЦЭМ!$B$33:$B$776,Y$83)+'СЕТ СН'!$H$11+СВЦЭМ!$D$10+'СЕТ СН'!$H$6-'СЕТ СН'!$H$23</f>
        <v>919.22712747999992</v>
      </c>
    </row>
    <row r="112" spans="1:25" ht="15.75" x14ac:dyDescent="0.2">
      <c r="A112" s="34">
        <f t="shared" si="2"/>
        <v>43614</v>
      </c>
      <c r="B112" s="35">
        <f>SUMIFS(СВЦЭМ!$D$33:$D$776,СВЦЭМ!$A$33:$A$776,$A112,СВЦЭМ!$B$33:$B$776,B$83)+'СЕТ СН'!$H$11+СВЦЭМ!$D$10+'СЕТ СН'!$H$6-'СЕТ СН'!$H$23</f>
        <v>1077.90037484</v>
      </c>
      <c r="C112" s="35">
        <f>SUMIFS(СВЦЭМ!$D$33:$D$776,СВЦЭМ!$A$33:$A$776,$A112,СВЦЭМ!$B$33:$B$776,C$83)+'СЕТ СН'!$H$11+СВЦЭМ!$D$10+'СЕТ СН'!$H$6-'СЕТ СН'!$H$23</f>
        <v>1174.8155440099999</v>
      </c>
      <c r="D112" s="35">
        <f>SUMIFS(СВЦЭМ!$D$33:$D$776,СВЦЭМ!$A$33:$A$776,$A112,СВЦЭМ!$B$33:$B$776,D$83)+'СЕТ СН'!$H$11+СВЦЭМ!$D$10+'СЕТ СН'!$H$6-'СЕТ СН'!$H$23</f>
        <v>1205.3841225900001</v>
      </c>
      <c r="E112" s="35">
        <f>SUMIFS(СВЦЭМ!$D$33:$D$776,СВЦЭМ!$A$33:$A$776,$A112,СВЦЭМ!$B$33:$B$776,E$83)+'СЕТ СН'!$H$11+СВЦЭМ!$D$10+'СЕТ СН'!$H$6-'СЕТ СН'!$H$23</f>
        <v>1196.1806545900001</v>
      </c>
      <c r="F112" s="35">
        <f>SUMIFS(СВЦЭМ!$D$33:$D$776,СВЦЭМ!$A$33:$A$776,$A112,СВЦЭМ!$B$33:$B$776,F$83)+'СЕТ СН'!$H$11+СВЦЭМ!$D$10+'СЕТ СН'!$H$6-'СЕТ СН'!$H$23</f>
        <v>1192.30953501</v>
      </c>
      <c r="G112" s="35">
        <f>SUMIFS(СВЦЭМ!$D$33:$D$776,СВЦЭМ!$A$33:$A$776,$A112,СВЦЭМ!$B$33:$B$776,G$83)+'СЕТ СН'!$H$11+СВЦЭМ!$D$10+'СЕТ СН'!$H$6-'СЕТ СН'!$H$23</f>
        <v>1197.90217396</v>
      </c>
      <c r="H112" s="35">
        <f>SUMIFS(СВЦЭМ!$D$33:$D$776,СВЦЭМ!$A$33:$A$776,$A112,СВЦЭМ!$B$33:$B$776,H$83)+'СЕТ СН'!$H$11+СВЦЭМ!$D$10+'СЕТ СН'!$H$6-'СЕТ СН'!$H$23</f>
        <v>1186.84441339</v>
      </c>
      <c r="I112" s="35">
        <f>SUMIFS(СВЦЭМ!$D$33:$D$776,СВЦЭМ!$A$33:$A$776,$A112,СВЦЭМ!$B$33:$B$776,I$83)+'СЕТ СН'!$H$11+СВЦЭМ!$D$10+'СЕТ СН'!$H$6-'СЕТ СН'!$H$23</f>
        <v>1076.4110185500001</v>
      </c>
      <c r="J112" s="35">
        <f>SUMIFS(СВЦЭМ!$D$33:$D$776,СВЦЭМ!$A$33:$A$776,$A112,СВЦЭМ!$B$33:$B$776,J$83)+'СЕТ СН'!$H$11+СВЦЭМ!$D$10+'СЕТ СН'!$H$6-'СЕТ СН'!$H$23</f>
        <v>973.74731857999996</v>
      </c>
      <c r="K112" s="35">
        <f>SUMIFS(СВЦЭМ!$D$33:$D$776,СВЦЭМ!$A$33:$A$776,$A112,СВЦЭМ!$B$33:$B$776,K$83)+'СЕТ СН'!$H$11+СВЦЭМ!$D$10+'СЕТ СН'!$H$6-'СЕТ СН'!$H$23</f>
        <v>904.43808765999995</v>
      </c>
      <c r="L112" s="35">
        <f>SUMIFS(СВЦЭМ!$D$33:$D$776,СВЦЭМ!$A$33:$A$776,$A112,СВЦЭМ!$B$33:$B$776,L$83)+'СЕТ СН'!$H$11+СВЦЭМ!$D$10+'СЕТ СН'!$H$6-'СЕТ СН'!$H$23</f>
        <v>891.61642930999994</v>
      </c>
      <c r="M112" s="35">
        <f>SUMIFS(СВЦЭМ!$D$33:$D$776,СВЦЭМ!$A$33:$A$776,$A112,СВЦЭМ!$B$33:$B$776,M$83)+'СЕТ СН'!$H$11+СВЦЭМ!$D$10+'СЕТ СН'!$H$6-'СЕТ СН'!$H$23</f>
        <v>899.51740743999994</v>
      </c>
      <c r="N112" s="35">
        <f>SUMIFS(СВЦЭМ!$D$33:$D$776,СВЦЭМ!$A$33:$A$776,$A112,СВЦЭМ!$B$33:$B$776,N$83)+'СЕТ СН'!$H$11+СВЦЭМ!$D$10+'СЕТ СН'!$H$6-'СЕТ СН'!$H$23</f>
        <v>899.74767715999997</v>
      </c>
      <c r="O112" s="35">
        <f>SUMIFS(СВЦЭМ!$D$33:$D$776,СВЦЭМ!$A$33:$A$776,$A112,СВЦЭМ!$B$33:$B$776,O$83)+'СЕТ СН'!$H$11+СВЦЭМ!$D$10+'СЕТ СН'!$H$6-'СЕТ СН'!$H$23</f>
        <v>894.44658272999993</v>
      </c>
      <c r="P112" s="35">
        <f>SUMIFS(СВЦЭМ!$D$33:$D$776,СВЦЭМ!$A$33:$A$776,$A112,СВЦЭМ!$B$33:$B$776,P$83)+'СЕТ СН'!$H$11+СВЦЭМ!$D$10+'СЕТ СН'!$H$6-'СЕТ СН'!$H$23</f>
        <v>909.75459774000001</v>
      </c>
      <c r="Q112" s="35">
        <f>SUMIFS(СВЦЭМ!$D$33:$D$776,СВЦЭМ!$A$33:$A$776,$A112,СВЦЭМ!$B$33:$B$776,Q$83)+'СЕТ СН'!$H$11+СВЦЭМ!$D$10+'СЕТ СН'!$H$6-'СЕТ СН'!$H$23</f>
        <v>902.38061613000002</v>
      </c>
      <c r="R112" s="35">
        <f>SUMIFS(СВЦЭМ!$D$33:$D$776,СВЦЭМ!$A$33:$A$776,$A112,СВЦЭМ!$B$33:$B$776,R$83)+'СЕТ СН'!$H$11+СВЦЭМ!$D$10+'СЕТ СН'!$H$6-'СЕТ СН'!$H$23</f>
        <v>898.27555287999996</v>
      </c>
      <c r="S112" s="35">
        <f>SUMIFS(СВЦЭМ!$D$33:$D$776,СВЦЭМ!$A$33:$A$776,$A112,СВЦЭМ!$B$33:$B$776,S$83)+'СЕТ СН'!$H$11+СВЦЭМ!$D$10+'СЕТ СН'!$H$6-'СЕТ СН'!$H$23</f>
        <v>906.05921889000001</v>
      </c>
      <c r="T112" s="35">
        <f>SUMIFS(СВЦЭМ!$D$33:$D$776,СВЦЭМ!$A$33:$A$776,$A112,СВЦЭМ!$B$33:$B$776,T$83)+'СЕТ СН'!$H$11+СВЦЭМ!$D$10+'СЕТ СН'!$H$6-'СЕТ СН'!$H$23</f>
        <v>897.70929709999996</v>
      </c>
      <c r="U112" s="35">
        <f>SUMIFS(СВЦЭМ!$D$33:$D$776,СВЦЭМ!$A$33:$A$776,$A112,СВЦЭМ!$B$33:$B$776,U$83)+'СЕТ СН'!$H$11+СВЦЭМ!$D$10+'СЕТ СН'!$H$6-'СЕТ СН'!$H$23</f>
        <v>877.02125364999995</v>
      </c>
      <c r="V112" s="35">
        <f>SUMIFS(СВЦЭМ!$D$33:$D$776,СВЦЭМ!$A$33:$A$776,$A112,СВЦЭМ!$B$33:$B$776,V$83)+'СЕТ СН'!$H$11+СВЦЭМ!$D$10+'СЕТ СН'!$H$6-'СЕТ СН'!$H$23</f>
        <v>867.91655573999992</v>
      </c>
      <c r="W112" s="35">
        <f>SUMIFS(СВЦЭМ!$D$33:$D$776,СВЦЭМ!$A$33:$A$776,$A112,СВЦЭМ!$B$33:$B$776,W$83)+'СЕТ СН'!$H$11+СВЦЭМ!$D$10+'СЕТ СН'!$H$6-'СЕТ СН'!$H$23</f>
        <v>870.65921663999995</v>
      </c>
      <c r="X112" s="35">
        <f>SUMIFS(СВЦЭМ!$D$33:$D$776,СВЦЭМ!$A$33:$A$776,$A112,СВЦЭМ!$B$33:$B$776,X$83)+'СЕТ СН'!$H$11+СВЦЭМ!$D$10+'СЕТ СН'!$H$6-'СЕТ СН'!$H$23</f>
        <v>910.74368157999993</v>
      </c>
      <c r="Y112" s="35">
        <f>SUMIFS(СВЦЭМ!$D$33:$D$776,СВЦЭМ!$A$33:$A$776,$A112,СВЦЭМ!$B$33:$B$776,Y$83)+'СЕТ СН'!$H$11+СВЦЭМ!$D$10+'СЕТ СН'!$H$6-'СЕТ СН'!$H$23</f>
        <v>1003.18471111</v>
      </c>
    </row>
    <row r="113" spans="1:27" ht="15.75" x14ac:dyDescent="0.2">
      <c r="A113" s="34">
        <f t="shared" si="2"/>
        <v>43615</v>
      </c>
      <c r="B113" s="35">
        <f>SUMIFS(СВЦЭМ!$D$33:$D$776,СВЦЭМ!$A$33:$A$776,$A113,СВЦЭМ!$B$33:$B$776,B$83)+'СЕТ СН'!$H$11+СВЦЭМ!$D$10+'СЕТ СН'!$H$6-'СЕТ СН'!$H$23</f>
        <v>1118.69895294</v>
      </c>
      <c r="C113" s="35">
        <f>SUMIFS(СВЦЭМ!$D$33:$D$776,СВЦЭМ!$A$33:$A$776,$A113,СВЦЭМ!$B$33:$B$776,C$83)+'СЕТ СН'!$H$11+СВЦЭМ!$D$10+'СЕТ СН'!$H$6-'СЕТ СН'!$H$23</f>
        <v>1156.7481968700001</v>
      </c>
      <c r="D113" s="35">
        <f>SUMIFS(СВЦЭМ!$D$33:$D$776,СВЦЭМ!$A$33:$A$776,$A113,СВЦЭМ!$B$33:$B$776,D$83)+'СЕТ СН'!$H$11+СВЦЭМ!$D$10+'СЕТ СН'!$H$6-'СЕТ СН'!$H$23</f>
        <v>1216.0073742500001</v>
      </c>
      <c r="E113" s="35">
        <f>SUMIFS(СВЦЭМ!$D$33:$D$776,СВЦЭМ!$A$33:$A$776,$A113,СВЦЭМ!$B$33:$B$776,E$83)+'СЕТ СН'!$H$11+СВЦЭМ!$D$10+'СЕТ СН'!$H$6-'СЕТ СН'!$H$23</f>
        <v>1204.71397426</v>
      </c>
      <c r="F113" s="35">
        <f>SUMIFS(СВЦЭМ!$D$33:$D$776,СВЦЭМ!$A$33:$A$776,$A113,СВЦЭМ!$B$33:$B$776,F$83)+'СЕТ СН'!$H$11+СВЦЭМ!$D$10+'СЕТ СН'!$H$6-'СЕТ СН'!$H$23</f>
        <v>1203.3283713800001</v>
      </c>
      <c r="G113" s="35">
        <f>SUMIFS(СВЦЭМ!$D$33:$D$776,СВЦЭМ!$A$33:$A$776,$A113,СВЦЭМ!$B$33:$B$776,G$83)+'СЕТ СН'!$H$11+СВЦЭМ!$D$10+'СЕТ СН'!$H$6-'СЕТ СН'!$H$23</f>
        <v>1218.22542623</v>
      </c>
      <c r="H113" s="35">
        <f>SUMIFS(СВЦЭМ!$D$33:$D$776,СВЦЭМ!$A$33:$A$776,$A113,СВЦЭМ!$B$33:$B$776,H$83)+'СЕТ СН'!$H$11+СВЦЭМ!$D$10+'СЕТ СН'!$H$6-'СЕТ СН'!$H$23</f>
        <v>1219.97743941</v>
      </c>
      <c r="I113" s="35">
        <f>SUMIFS(СВЦЭМ!$D$33:$D$776,СВЦЭМ!$A$33:$A$776,$A113,СВЦЭМ!$B$33:$B$776,I$83)+'СЕТ СН'!$H$11+СВЦЭМ!$D$10+'СЕТ СН'!$H$6-'СЕТ СН'!$H$23</f>
        <v>1115.81707964</v>
      </c>
      <c r="J113" s="35">
        <f>SUMIFS(СВЦЭМ!$D$33:$D$776,СВЦЭМ!$A$33:$A$776,$A113,СВЦЭМ!$B$33:$B$776,J$83)+'СЕТ СН'!$H$11+СВЦЭМ!$D$10+'СЕТ СН'!$H$6-'СЕТ СН'!$H$23</f>
        <v>1022.38448991</v>
      </c>
      <c r="K113" s="35">
        <f>SUMIFS(СВЦЭМ!$D$33:$D$776,СВЦЭМ!$A$33:$A$776,$A113,СВЦЭМ!$B$33:$B$776,K$83)+'СЕТ СН'!$H$11+СВЦЭМ!$D$10+'СЕТ СН'!$H$6-'СЕТ СН'!$H$23</f>
        <v>939.63429867000002</v>
      </c>
      <c r="L113" s="35">
        <f>SUMIFS(СВЦЭМ!$D$33:$D$776,СВЦЭМ!$A$33:$A$776,$A113,СВЦЭМ!$B$33:$B$776,L$83)+'СЕТ СН'!$H$11+СВЦЭМ!$D$10+'СЕТ СН'!$H$6-'СЕТ СН'!$H$23</f>
        <v>928.03434381</v>
      </c>
      <c r="M113" s="35">
        <f>SUMIFS(СВЦЭМ!$D$33:$D$776,СВЦЭМ!$A$33:$A$776,$A113,СВЦЭМ!$B$33:$B$776,M$83)+'СЕТ СН'!$H$11+СВЦЭМ!$D$10+'СЕТ СН'!$H$6-'СЕТ СН'!$H$23</f>
        <v>942.70622136999998</v>
      </c>
      <c r="N113" s="35">
        <f>SUMIFS(СВЦЭМ!$D$33:$D$776,СВЦЭМ!$A$33:$A$776,$A113,СВЦЭМ!$B$33:$B$776,N$83)+'СЕТ СН'!$H$11+СВЦЭМ!$D$10+'СЕТ СН'!$H$6-'СЕТ СН'!$H$23</f>
        <v>931.76756438999996</v>
      </c>
      <c r="O113" s="35">
        <f>SUMIFS(СВЦЭМ!$D$33:$D$776,СВЦЭМ!$A$33:$A$776,$A113,СВЦЭМ!$B$33:$B$776,O$83)+'СЕТ СН'!$H$11+СВЦЭМ!$D$10+'СЕТ СН'!$H$6-'СЕТ СН'!$H$23</f>
        <v>919.86166794999997</v>
      </c>
      <c r="P113" s="35">
        <f>SUMIFS(СВЦЭМ!$D$33:$D$776,СВЦЭМ!$A$33:$A$776,$A113,СВЦЭМ!$B$33:$B$776,P$83)+'СЕТ СН'!$H$11+СВЦЭМ!$D$10+'СЕТ СН'!$H$6-'СЕТ СН'!$H$23</f>
        <v>921.70362248999993</v>
      </c>
      <c r="Q113" s="35">
        <f>SUMIFS(СВЦЭМ!$D$33:$D$776,СВЦЭМ!$A$33:$A$776,$A113,СВЦЭМ!$B$33:$B$776,Q$83)+'СЕТ СН'!$H$11+СВЦЭМ!$D$10+'СЕТ СН'!$H$6-'СЕТ СН'!$H$23</f>
        <v>943.79650448999996</v>
      </c>
      <c r="R113" s="35">
        <f>SUMIFS(СВЦЭМ!$D$33:$D$776,СВЦЭМ!$A$33:$A$776,$A113,СВЦЭМ!$B$33:$B$776,R$83)+'СЕТ СН'!$H$11+СВЦЭМ!$D$10+'СЕТ СН'!$H$6-'СЕТ СН'!$H$23</f>
        <v>936.28700658000002</v>
      </c>
      <c r="S113" s="35">
        <f>SUMIFS(СВЦЭМ!$D$33:$D$776,СВЦЭМ!$A$33:$A$776,$A113,СВЦЭМ!$B$33:$B$776,S$83)+'СЕТ СН'!$H$11+СВЦЭМ!$D$10+'СЕТ СН'!$H$6-'СЕТ СН'!$H$23</f>
        <v>939.17326734999995</v>
      </c>
      <c r="T113" s="35">
        <f>SUMIFS(СВЦЭМ!$D$33:$D$776,СВЦЭМ!$A$33:$A$776,$A113,СВЦЭМ!$B$33:$B$776,T$83)+'СЕТ СН'!$H$11+СВЦЭМ!$D$10+'СЕТ СН'!$H$6-'СЕТ СН'!$H$23</f>
        <v>947.87159651000002</v>
      </c>
      <c r="U113" s="35">
        <f>SUMIFS(СВЦЭМ!$D$33:$D$776,СВЦЭМ!$A$33:$A$776,$A113,СВЦЭМ!$B$33:$B$776,U$83)+'СЕТ СН'!$H$11+СВЦЭМ!$D$10+'СЕТ СН'!$H$6-'СЕТ СН'!$H$23</f>
        <v>931.04944303999991</v>
      </c>
      <c r="V113" s="35">
        <f>SUMIFS(СВЦЭМ!$D$33:$D$776,СВЦЭМ!$A$33:$A$776,$A113,СВЦЭМ!$B$33:$B$776,V$83)+'СЕТ СН'!$H$11+СВЦЭМ!$D$10+'СЕТ СН'!$H$6-'СЕТ СН'!$H$23</f>
        <v>912.18468144999997</v>
      </c>
      <c r="W113" s="35">
        <f>SUMIFS(СВЦЭМ!$D$33:$D$776,СВЦЭМ!$A$33:$A$776,$A113,СВЦЭМ!$B$33:$B$776,W$83)+'СЕТ СН'!$H$11+СВЦЭМ!$D$10+'СЕТ СН'!$H$6-'СЕТ СН'!$H$23</f>
        <v>881.76884321</v>
      </c>
      <c r="X113" s="35">
        <f>SUMIFS(СВЦЭМ!$D$33:$D$776,СВЦЭМ!$A$33:$A$776,$A113,СВЦЭМ!$B$33:$B$776,X$83)+'СЕТ СН'!$H$11+СВЦЭМ!$D$10+'СЕТ СН'!$H$6-'СЕТ СН'!$H$23</f>
        <v>875.65451360999998</v>
      </c>
      <c r="Y113" s="35">
        <f>SUMIFS(СВЦЭМ!$D$33:$D$776,СВЦЭМ!$A$33:$A$776,$A113,СВЦЭМ!$B$33:$B$776,Y$83)+'СЕТ СН'!$H$11+СВЦЭМ!$D$10+'СЕТ СН'!$H$6-'СЕТ СН'!$H$23</f>
        <v>949.82318172999999</v>
      </c>
    </row>
    <row r="114" spans="1:27" ht="15.75" x14ac:dyDescent="0.2">
      <c r="A114" s="34">
        <f t="shared" si="2"/>
        <v>43616</v>
      </c>
      <c r="B114" s="35">
        <f>SUMIFS(СВЦЭМ!$D$33:$D$776,СВЦЭМ!$A$33:$A$776,$A114,СВЦЭМ!$B$33:$B$776,B$83)+'СЕТ СН'!$H$11+СВЦЭМ!$D$10+'СЕТ СН'!$H$6-'СЕТ СН'!$H$23</f>
        <v>1087.0864524200001</v>
      </c>
      <c r="C114" s="35">
        <f>SUMIFS(СВЦЭМ!$D$33:$D$776,СВЦЭМ!$A$33:$A$776,$A114,СВЦЭМ!$B$33:$B$776,C$83)+'СЕТ СН'!$H$11+СВЦЭМ!$D$10+'СЕТ СН'!$H$6-'СЕТ СН'!$H$23</f>
        <v>1142.5618277000001</v>
      </c>
      <c r="D114" s="35">
        <f>SUMIFS(СВЦЭМ!$D$33:$D$776,СВЦЭМ!$A$33:$A$776,$A114,СВЦЭМ!$B$33:$B$776,D$83)+'СЕТ СН'!$H$11+СВЦЭМ!$D$10+'СЕТ СН'!$H$6-'СЕТ СН'!$H$23</f>
        <v>1215.92773446</v>
      </c>
      <c r="E114" s="35">
        <f>SUMIFS(СВЦЭМ!$D$33:$D$776,СВЦЭМ!$A$33:$A$776,$A114,СВЦЭМ!$B$33:$B$776,E$83)+'СЕТ СН'!$H$11+СВЦЭМ!$D$10+'СЕТ СН'!$H$6-'СЕТ СН'!$H$23</f>
        <v>1208.2021649600001</v>
      </c>
      <c r="F114" s="35">
        <f>SUMIFS(СВЦЭМ!$D$33:$D$776,СВЦЭМ!$A$33:$A$776,$A114,СВЦЭМ!$B$33:$B$776,F$83)+'СЕТ СН'!$H$11+СВЦЭМ!$D$10+'СЕТ СН'!$H$6-'СЕТ СН'!$H$23</f>
        <v>1200.9425385300001</v>
      </c>
      <c r="G114" s="35">
        <f>SUMIFS(СВЦЭМ!$D$33:$D$776,СВЦЭМ!$A$33:$A$776,$A114,СВЦЭМ!$B$33:$B$776,G$83)+'СЕТ СН'!$H$11+СВЦЭМ!$D$10+'СЕТ СН'!$H$6-'СЕТ СН'!$H$23</f>
        <v>1210.7650559600002</v>
      </c>
      <c r="H114" s="35">
        <f>SUMIFS(СВЦЭМ!$D$33:$D$776,СВЦЭМ!$A$33:$A$776,$A114,СВЦЭМ!$B$33:$B$776,H$83)+'СЕТ СН'!$H$11+СВЦЭМ!$D$10+'СЕТ СН'!$H$6-'СЕТ СН'!$H$23</f>
        <v>1212.5019423200001</v>
      </c>
      <c r="I114" s="35">
        <f>SUMIFS(СВЦЭМ!$D$33:$D$776,СВЦЭМ!$A$33:$A$776,$A114,СВЦЭМ!$B$33:$B$776,I$83)+'СЕТ СН'!$H$11+СВЦЭМ!$D$10+'СЕТ СН'!$H$6-'СЕТ СН'!$H$23</f>
        <v>1114.0530105400001</v>
      </c>
      <c r="J114" s="35">
        <f>SUMIFS(СВЦЭМ!$D$33:$D$776,СВЦЭМ!$A$33:$A$776,$A114,СВЦЭМ!$B$33:$B$776,J$83)+'СЕТ СН'!$H$11+СВЦЭМ!$D$10+'СЕТ СН'!$H$6-'СЕТ СН'!$H$23</f>
        <v>1011.92760748</v>
      </c>
      <c r="K114" s="35">
        <f>SUMIFS(СВЦЭМ!$D$33:$D$776,СВЦЭМ!$A$33:$A$776,$A114,СВЦЭМ!$B$33:$B$776,K$83)+'СЕТ СН'!$H$11+СВЦЭМ!$D$10+'СЕТ СН'!$H$6-'СЕТ СН'!$H$23</f>
        <v>954.96864645999995</v>
      </c>
      <c r="L114" s="35">
        <f>SUMIFS(СВЦЭМ!$D$33:$D$776,СВЦЭМ!$A$33:$A$776,$A114,СВЦЭМ!$B$33:$B$776,L$83)+'СЕТ СН'!$H$11+СВЦЭМ!$D$10+'СЕТ СН'!$H$6-'СЕТ СН'!$H$23</f>
        <v>922.55358696999997</v>
      </c>
      <c r="M114" s="35">
        <f>SUMIFS(СВЦЭМ!$D$33:$D$776,СВЦЭМ!$A$33:$A$776,$A114,СВЦЭМ!$B$33:$B$776,M$83)+'СЕТ СН'!$H$11+СВЦЭМ!$D$10+'СЕТ СН'!$H$6-'СЕТ СН'!$H$23</f>
        <v>921.20527833999995</v>
      </c>
      <c r="N114" s="35">
        <f>SUMIFS(СВЦЭМ!$D$33:$D$776,СВЦЭМ!$A$33:$A$776,$A114,СВЦЭМ!$B$33:$B$776,N$83)+'СЕТ СН'!$H$11+СВЦЭМ!$D$10+'СЕТ СН'!$H$6-'СЕТ СН'!$H$23</f>
        <v>916.41114728999992</v>
      </c>
      <c r="O114" s="35">
        <f>SUMIFS(СВЦЭМ!$D$33:$D$776,СВЦЭМ!$A$33:$A$776,$A114,СВЦЭМ!$B$33:$B$776,O$83)+'СЕТ СН'!$H$11+СВЦЭМ!$D$10+'СЕТ СН'!$H$6-'СЕТ СН'!$H$23</f>
        <v>915.25481069</v>
      </c>
      <c r="P114" s="35">
        <f>SUMIFS(СВЦЭМ!$D$33:$D$776,СВЦЭМ!$A$33:$A$776,$A114,СВЦЭМ!$B$33:$B$776,P$83)+'СЕТ СН'!$H$11+СВЦЭМ!$D$10+'СЕТ СН'!$H$6-'СЕТ СН'!$H$23</f>
        <v>916.27534516999992</v>
      </c>
      <c r="Q114" s="35">
        <f>SUMIFS(СВЦЭМ!$D$33:$D$776,СВЦЭМ!$A$33:$A$776,$A114,СВЦЭМ!$B$33:$B$776,Q$83)+'СЕТ СН'!$H$11+СВЦЭМ!$D$10+'СЕТ СН'!$H$6-'СЕТ СН'!$H$23</f>
        <v>925.19459055999994</v>
      </c>
      <c r="R114" s="35">
        <f>SUMIFS(СВЦЭМ!$D$33:$D$776,СВЦЭМ!$A$33:$A$776,$A114,СВЦЭМ!$B$33:$B$776,R$83)+'СЕТ СН'!$H$11+СВЦЭМ!$D$10+'СЕТ СН'!$H$6-'СЕТ СН'!$H$23</f>
        <v>914.02772132999996</v>
      </c>
      <c r="S114" s="35">
        <f>SUMIFS(СВЦЭМ!$D$33:$D$776,СВЦЭМ!$A$33:$A$776,$A114,СВЦЭМ!$B$33:$B$776,S$83)+'СЕТ СН'!$H$11+СВЦЭМ!$D$10+'СЕТ СН'!$H$6-'СЕТ СН'!$H$23</f>
        <v>915.19068657000003</v>
      </c>
      <c r="T114" s="35">
        <f>SUMIFS(СВЦЭМ!$D$33:$D$776,СВЦЭМ!$A$33:$A$776,$A114,СВЦЭМ!$B$33:$B$776,T$83)+'СЕТ СН'!$H$11+СВЦЭМ!$D$10+'СЕТ СН'!$H$6-'СЕТ СН'!$H$23</f>
        <v>918.17351852000002</v>
      </c>
      <c r="U114" s="35">
        <f>SUMIFS(СВЦЭМ!$D$33:$D$776,СВЦЭМ!$A$33:$A$776,$A114,СВЦЭМ!$B$33:$B$776,U$83)+'СЕТ СН'!$H$11+СВЦЭМ!$D$10+'СЕТ СН'!$H$6-'СЕТ СН'!$H$23</f>
        <v>912.25909789000002</v>
      </c>
      <c r="V114" s="35">
        <f>SUMIFS(СВЦЭМ!$D$33:$D$776,СВЦЭМ!$A$33:$A$776,$A114,СВЦЭМ!$B$33:$B$776,V$83)+'СЕТ СН'!$H$11+СВЦЭМ!$D$10+'СЕТ СН'!$H$6-'СЕТ СН'!$H$23</f>
        <v>893.54002890999993</v>
      </c>
      <c r="W114" s="35">
        <f>SUMIFS(СВЦЭМ!$D$33:$D$776,СВЦЭМ!$A$33:$A$776,$A114,СВЦЭМ!$B$33:$B$776,W$83)+'СЕТ СН'!$H$11+СВЦЭМ!$D$10+'СЕТ СН'!$H$6-'СЕТ СН'!$H$23</f>
        <v>879.77042425000002</v>
      </c>
      <c r="X114" s="35">
        <f>SUMIFS(СВЦЭМ!$D$33:$D$776,СВЦЭМ!$A$33:$A$776,$A114,СВЦЭМ!$B$33:$B$776,X$83)+'СЕТ СН'!$H$11+СВЦЭМ!$D$10+'СЕТ СН'!$H$6-'СЕТ СН'!$H$23</f>
        <v>916.21257964999995</v>
      </c>
      <c r="Y114" s="35">
        <f>SUMIFS(СВЦЭМ!$D$33:$D$776,СВЦЭМ!$A$33:$A$776,$A114,СВЦЭМ!$B$33:$B$776,Y$83)+'СЕТ СН'!$H$11+СВЦЭМ!$D$10+'СЕТ СН'!$H$6-'СЕТ СН'!$H$23</f>
        <v>981.99174661999996</v>
      </c>
    </row>
    <row r="115" spans="1:27" ht="15.75" x14ac:dyDescent="0.2">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spans="1:27" ht="15.75" x14ac:dyDescent="0.25">
      <c r="A116" s="31"/>
      <c r="B116" s="32"/>
      <c r="C116" s="31"/>
      <c r="D116" s="31"/>
      <c r="E116" s="31"/>
      <c r="F116" s="31"/>
      <c r="G116" s="31"/>
      <c r="H116" s="31"/>
      <c r="I116" s="31"/>
      <c r="J116" s="31"/>
      <c r="K116" s="31"/>
      <c r="L116" s="31"/>
      <c r="M116" s="31"/>
      <c r="N116" s="31"/>
      <c r="O116" s="31"/>
      <c r="P116" s="31"/>
      <c r="Q116" s="31"/>
      <c r="R116" s="31"/>
      <c r="S116" s="31"/>
      <c r="T116" s="31"/>
      <c r="U116" s="31"/>
      <c r="V116" s="31"/>
      <c r="W116" s="31"/>
      <c r="X116" s="31"/>
      <c r="Y116" s="31"/>
    </row>
    <row r="117" spans="1:27" ht="12.75" customHeight="1" x14ac:dyDescent="0.2">
      <c r="A117" s="130" t="s">
        <v>7</v>
      </c>
      <c r="B117" s="124" t="s">
        <v>73</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3">
        <v>1</v>
      </c>
      <c r="C119" s="33">
        <v>2</v>
      </c>
      <c r="D119" s="33">
        <v>3</v>
      </c>
      <c r="E119" s="33">
        <v>4</v>
      </c>
      <c r="F119" s="33">
        <v>5</v>
      </c>
      <c r="G119" s="33">
        <v>6</v>
      </c>
      <c r="H119" s="33">
        <v>7</v>
      </c>
      <c r="I119" s="33">
        <v>8</v>
      </c>
      <c r="J119" s="33">
        <v>9</v>
      </c>
      <c r="K119" s="33">
        <v>10</v>
      </c>
      <c r="L119" s="33">
        <v>11</v>
      </c>
      <c r="M119" s="33">
        <v>12</v>
      </c>
      <c r="N119" s="33">
        <v>13</v>
      </c>
      <c r="O119" s="33">
        <v>14</v>
      </c>
      <c r="P119" s="33">
        <v>15</v>
      </c>
      <c r="Q119" s="33">
        <v>16</v>
      </c>
      <c r="R119" s="33">
        <v>17</v>
      </c>
      <c r="S119" s="33">
        <v>18</v>
      </c>
      <c r="T119" s="33">
        <v>19</v>
      </c>
      <c r="U119" s="33">
        <v>20</v>
      </c>
      <c r="V119" s="33">
        <v>21</v>
      </c>
      <c r="W119" s="33">
        <v>22</v>
      </c>
      <c r="X119" s="33">
        <v>23</v>
      </c>
      <c r="Y119" s="33">
        <v>24</v>
      </c>
    </row>
    <row r="120" spans="1:27" ht="15.75" customHeight="1" x14ac:dyDescent="0.2">
      <c r="A120" s="34" t="str">
        <f>A84</f>
        <v>01.05.2019</v>
      </c>
      <c r="B120" s="35">
        <f>SUMIFS(СВЦЭМ!$D$33:$D$776,СВЦЭМ!$A$33:$A$776,$A120,СВЦЭМ!$B$33:$B$776,B$119)+'СЕТ СН'!$I$11+СВЦЭМ!$D$10+'СЕТ СН'!$I$6-'СЕТ СН'!$I$23</f>
        <v>1477.8354551</v>
      </c>
      <c r="C120" s="35">
        <f>SUMIFS(СВЦЭМ!$D$33:$D$776,СВЦЭМ!$A$33:$A$776,$A120,СВЦЭМ!$B$33:$B$776,C$119)+'СЕТ СН'!$I$11+СВЦЭМ!$D$10+'СЕТ СН'!$I$6-'СЕТ СН'!$I$23</f>
        <v>1490.79545179</v>
      </c>
      <c r="D120" s="35">
        <f>SUMIFS(СВЦЭМ!$D$33:$D$776,СВЦЭМ!$A$33:$A$776,$A120,СВЦЭМ!$B$33:$B$776,D$119)+'СЕТ СН'!$I$11+СВЦЭМ!$D$10+'СЕТ СН'!$I$6-'СЕТ СН'!$I$23</f>
        <v>1510.6293516800001</v>
      </c>
      <c r="E120" s="35">
        <f>SUMIFS(СВЦЭМ!$D$33:$D$776,СВЦЭМ!$A$33:$A$776,$A120,СВЦЭМ!$B$33:$B$776,E$119)+'СЕТ СН'!$I$11+СВЦЭМ!$D$10+'СЕТ СН'!$I$6-'СЕТ СН'!$I$23</f>
        <v>1518.4376517600001</v>
      </c>
      <c r="F120" s="35">
        <f>SUMIFS(СВЦЭМ!$D$33:$D$776,СВЦЭМ!$A$33:$A$776,$A120,СВЦЭМ!$B$33:$B$776,F$119)+'СЕТ СН'!$I$11+СВЦЭМ!$D$10+'СЕТ СН'!$I$6-'СЕТ СН'!$I$23</f>
        <v>1514.7809619500001</v>
      </c>
      <c r="G120" s="35">
        <f>SUMIFS(СВЦЭМ!$D$33:$D$776,СВЦЭМ!$A$33:$A$776,$A120,СВЦЭМ!$B$33:$B$776,G$119)+'СЕТ СН'!$I$11+СВЦЭМ!$D$10+'СЕТ СН'!$I$6-'СЕТ СН'!$I$23</f>
        <v>1506.5219959799999</v>
      </c>
      <c r="H120" s="35">
        <f>SUMIFS(СВЦЭМ!$D$33:$D$776,СВЦЭМ!$A$33:$A$776,$A120,СВЦЭМ!$B$33:$B$776,H$119)+'СЕТ СН'!$I$11+СВЦЭМ!$D$10+'СЕТ СН'!$I$6-'СЕТ СН'!$I$23</f>
        <v>1480.27616771</v>
      </c>
      <c r="I120" s="35">
        <f>SUMIFS(СВЦЭМ!$D$33:$D$776,СВЦЭМ!$A$33:$A$776,$A120,СВЦЭМ!$B$33:$B$776,I$119)+'СЕТ СН'!$I$11+СВЦЭМ!$D$10+'СЕТ СН'!$I$6-'СЕТ СН'!$I$23</f>
        <v>1448.7556120500001</v>
      </c>
      <c r="J120" s="35">
        <f>SUMIFS(СВЦЭМ!$D$33:$D$776,СВЦЭМ!$A$33:$A$776,$A120,СВЦЭМ!$B$33:$B$776,J$119)+'СЕТ СН'!$I$11+СВЦЭМ!$D$10+'СЕТ СН'!$I$6-'СЕТ СН'!$I$23</f>
        <v>1413.8751184499999</v>
      </c>
      <c r="K120" s="35">
        <f>SUMIFS(СВЦЭМ!$D$33:$D$776,СВЦЭМ!$A$33:$A$776,$A120,СВЦЭМ!$B$33:$B$776,K$119)+'СЕТ СН'!$I$11+СВЦЭМ!$D$10+'СЕТ СН'!$I$6-'СЕТ СН'!$I$23</f>
        <v>1380.8647498099999</v>
      </c>
      <c r="L120" s="35">
        <f>SUMIFS(СВЦЭМ!$D$33:$D$776,СВЦЭМ!$A$33:$A$776,$A120,СВЦЭМ!$B$33:$B$776,L$119)+'СЕТ СН'!$I$11+СВЦЭМ!$D$10+'СЕТ СН'!$I$6-'СЕТ СН'!$I$23</f>
        <v>1373.4541269599999</v>
      </c>
      <c r="M120" s="35">
        <f>SUMIFS(СВЦЭМ!$D$33:$D$776,СВЦЭМ!$A$33:$A$776,$A120,СВЦЭМ!$B$33:$B$776,M$119)+'СЕТ СН'!$I$11+СВЦЭМ!$D$10+'СЕТ СН'!$I$6-'СЕТ СН'!$I$23</f>
        <v>1385.9990908100001</v>
      </c>
      <c r="N120" s="35">
        <f>SUMIFS(СВЦЭМ!$D$33:$D$776,СВЦЭМ!$A$33:$A$776,$A120,СВЦЭМ!$B$33:$B$776,N$119)+'СЕТ СН'!$I$11+СВЦЭМ!$D$10+'СЕТ СН'!$I$6-'СЕТ СН'!$I$23</f>
        <v>1398.7585137200001</v>
      </c>
      <c r="O120" s="35">
        <f>SUMIFS(СВЦЭМ!$D$33:$D$776,СВЦЭМ!$A$33:$A$776,$A120,СВЦЭМ!$B$33:$B$776,O$119)+'СЕТ СН'!$I$11+СВЦЭМ!$D$10+'СЕТ СН'!$I$6-'СЕТ СН'!$I$23</f>
        <v>1399.0962437800001</v>
      </c>
      <c r="P120" s="35">
        <f>SUMIFS(СВЦЭМ!$D$33:$D$776,СВЦЭМ!$A$33:$A$776,$A120,СВЦЭМ!$B$33:$B$776,P$119)+'СЕТ СН'!$I$11+СВЦЭМ!$D$10+'СЕТ СН'!$I$6-'СЕТ СН'!$I$23</f>
        <v>1404.4590808099999</v>
      </c>
      <c r="Q120" s="35">
        <f>SUMIFS(СВЦЭМ!$D$33:$D$776,СВЦЭМ!$A$33:$A$776,$A120,СВЦЭМ!$B$33:$B$776,Q$119)+'СЕТ СН'!$I$11+СВЦЭМ!$D$10+'СЕТ СН'!$I$6-'СЕТ СН'!$I$23</f>
        <v>1412.9827958999999</v>
      </c>
      <c r="R120" s="35">
        <f>SUMIFS(СВЦЭМ!$D$33:$D$776,СВЦЭМ!$A$33:$A$776,$A120,СВЦЭМ!$B$33:$B$776,R$119)+'СЕТ СН'!$I$11+СВЦЭМ!$D$10+'СЕТ СН'!$I$6-'СЕТ СН'!$I$23</f>
        <v>1411.1671832</v>
      </c>
      <c r="S120" s="35">
        <f>SUMIFS(СВЦЭМ!$D$33:$D$776,СВЦЭМ!$A$33:$A$776,$A120,СВЦЭМ!$B$33:$B$776,S$119)+'СЕТ СН'!$I$11+СВЦЭМ!$D$10+'СЕТ СН'!$I$6-'СЕТ СН'!$I$23</f>
        <v>1402.3976692799999</v>
      </c>
      <c r="T120" s="35">
        <f>SUMIFS(СВЦЭМ!$D$33:$D$776,СВЦЭМ!$A$33:$A$776,$A120,СВЦЭМ!$B$33:$B$776,T$119)+'СЕТ СН'!$I$11+СВЦЭМ!$D$10+'СЕТ СН'!$I$6-'СЕТ СН'!$I$23</f>
        <v>1379.72964916</v>
      </c>
      <c r="U120" s="35">
        <f>SUMIFS(СВЦЭМ!$D$33:$D$776,СВЦЭМ!$A$33:$A$776,$A120,СВЦЭМ!$B$33:$B$776,U$119)+'СЕТ СН'!$I$11+СВЦЭМ!$D$10+'СЕТ СН'!$I$6-'СЕТ СН'!$I$23</f>
        <v>1364.99071342</v>
      </c>
      <c r="V120" s="35">
        <f>SUMIFS(СВЦЭМ!$D$33:$D$776,СВЦЭМ!$A$33:$A$776,$A120,СВЦЭМ!$B$33:$B$776,V$119)+'СЕТ СН'!$I$11+СВЦЭМ!$D$10+'СЕТ СН'!$I$6-'СЕТ СН'!$I$23</f>
        <v>1340.2037099199999</v>
      </c>
      <c r="W120" s="35">
        <f>SUMIFS(СВЦЭМ!$D$33:$D$776,СВЦЭМ!$A$33:$A$776,$A120,СВЦЭМ!$B$33:$B$776,W$119)+'СЕТ СН'!$I$11+СВЦЭМ!$D$10+'СЕТ СН'!$I$6-'СЕТ СН'!$I$23</f>
        <v>1347.2425001500001</v>
      </c>
      <c r="X120" s="35">
        <f>SUMIFS(СВЦЭМ!$D$33:$D$776,СВЦЭМ!$A$33:$A$776,$A120,СВЦЭМ!$B$33:$B$776,X$119)+'СЕТ СН'!$I$11+СВЦЭМ!$D$10+'СЕТ СН'!$I$6-'СЕТ СН'!$I$23</f>
        <v>1366.6781562000001</v>
      </c>
      <c r="Y120" s="35">
        <f>SUMIFS(СВЦЭМ!$D$33:$D$776,СВЦЭМ!$A$33:$A$776,$A120,СВЦЭМ!$B$33:$B$776,Y$119)+'СЕТ СН'!$I$11+СВЦЭМ!$D$10+'СЕТ СН'!$I$6-'СЕТ СН'!$I$23</f>
        <v>1361.36256413</v>
      </c>
      <c r="AA120" s="44"/>
    </row>
    <row r="121" spans="1:27" ht="15.75" x14ac:dyDescent="0.2">
      <c r="A121" s="34">
        <f>A120+1</f>
        <v>43587</v>
      </c>
      <c r="B121" s="35">
        <f>SUMIFS(СВЦЭМ!$D$33:$D$776,СВЦЭМ!$A$33:$A$776,$A121,СВЦЭМ!$B$33:$B$776,B$119)+'СЕТ СН'!$I$11+СВЦЭМ!$D$10+'СЕТ СН'!$I$6-'СЕТ СН'!$I$23</f>
        <v>1380.1669277200001</v>
      </c>
      <c r="C121" s="35">
        <f>SUMIFS(СВЦЭМ!$D$33:$D$776,СВЦЭМ!$A$33:$A$776,$A121,СВЦЭМ!$B$33:$B$776,C$119)+'СЕТ СН'!$I$11+СВЦЭМ!$D$10+'СЕТ СН'!$I$6-'СЕТ СН'!$I$23</f>
        <v>1420.1091016099999</v>
      </c>
      <c r="D121" s="35">
        <f>SUMIFS(СВЦЭМ!$D$33:$D$776,СВЦЭМ!$A$33:$A$776,$A121,СВЦЭМ!$B$33:$B$776,D$119)+'СЕТ СН'!$I$11+СВЦЭМ!$D$10+'СЕТ СН'!$I$6-'СЕТ СН'!$I$23</f>
        <v>1442.49705561</v>
      </c>
      <c r="E121" s="35">
        <f>SUMIFS(СВЦЭМ!$D$33:$D$776,СВЦЭМ!$A$33:$A$776,$A121,СВЦЭМ!$B$33:$B$776,E$119)+'СЕТ СН'!$I$11+СВЦЭМ!$D$10+'СЕТ СН'!$I$6-'СЕТ СН'!$I$23</f>
        <v>1457.01184091</v>
      </c>
      <c r="F121" s="35">
        <f>SUMIFS(СВЦЭМ!$D$33:$D$776,СВЦЭМ!$A$33:$A$776,$A121,СВЦЭМ!$B$33:$B$776,F$119)+'СЕТ СН'!$I$11+СВЦЭМ!$D$10+'СЕТ СН'!$I$6-'СЕТ СН'!$I$23</f>
        <v>1472.17820549</v>
      </c>
      <c r="G121" s="35">
        <f>SUMIFS(СВЦЭМ!$D$33:$D$776,СВЦЭМ!$A$33:$A$776,$A121,СВЦЭМ!$B$33:$B$776,G$119)+'СЕТ СН'!$I$11+СВЦЭМ!$D$10+'СЕТ СН'!$I$6-'СЕТ СН'!$I$23</f>
        <v>1466.38649037</v>
      </c>
      <c r="H121" s="35">
        <f>SUMIFS(СВЦЭМ!$D$33:$D$776,СВЦЭМ!$A$33:$A$776,$A121,СВЦЭМ!$B$33:$B$776,H$119)+'СЕТ СН'!$I$11+СВЦЭМ!$D$10+'СЕТ СН'!$I$6-'СЕТ СН'!$I$23</f>
        <v>1492.58305395</v>
      </c>
      <c r="I121" s="35">
        <f>SUMIFS(СВЦЭМ!$D$33:$D$776,СВЦЭМ!$A$33:$A$776,$A121,СВЦЭМ!$B$33:$B$776,I$119)+'СЕТ СН'!$I$11+СВЦЭМ!$D$10+'СЕТ СН'!$I$6-'СЕТ СН'!$I$23</f>
        <v>1456.40958172</v>
      </c>
      <c r="J121" s="35">
        <f>SUMIFS(СВЦЭМ!$D$33:$D$776,СВЦЭМ!$A$33:$A$776,$A121,СВЦЭМ!$B$33:$B$776,J$119)+'СЕТ СН'!$I$11+СВЦЭМ!$D$10+'СЕТ СН'!$I$6-'СЕТ СН'!$I$23</f>
        <v>1401.5098209299999</v>
      </c>
      <c r="K121" s="35">
        <f>SUMIFS(СВЦЭМ!$D$33:$D$776,СВЦЭМ!$A$33:$A$776,$A121,СВЦЭМ!$B$33:$B$776,K$119)+'СЕТ СН'!$I$11+СВЦЭМ!$D$10+'СЕТ СН'!$I$6-'СЕТ СН'!$I$23</f>
        <v>1349.75302637</v>
      </c>
      <c r="L121" s="35">
        <f>SUMIFS(СВЦЭМ!$D$33:$D$776,СВЦЭМ!$A$33:$A$776,$A121,СВЦЭМ!$B$33:$B$776,L$119)+'СЕТ СН'!$I$11+СВЦЭМ!$D$10+'СЕТ СН'!$I$6-'СЕТ СН'!$I$23</f>
        <v>1338.9272903200001</v>
      </c>
      <c r="M121" s="35">
        <f>SUMIFS(СВЦЭМ!$D$33:$D$776,СВЦЭМ!$A$33:$A$776,$A121,СВЦЭМ!$B$33:$B$776,M$119)+'СЕТ СН'!$I$11+СВЦЭМ!$D$10+'СЕТ СН'!$I$6-'СЕТ СН'!$I$23</f>
        <v>1347.6901136199999</v>
      </c>
      <c r="N121" s="35">
        <f>SUMIFS(СВЦЭМ!$D$33:$D$776,СВЦЭМ!$A$33:$A$776,$A121,СВЦЭМ!$B$33:$B$776,N$119)+'СЕТ СН'!$I$11+СВЦЭМ!$D$10+'СЕТ СН'!$I$6-'СЕТ СН'!$I$23</f>
        <v>1368.31339002</v>
      </c>
      <c r="O121" s="35">
        <f>SUMIFS(СВЦЭМ!$D$33:$D$776,СВЦЭМ!$A$33:$A$776,$A121,СВЦЭМ!$B$33:$B$776,O$119)+'СЕТ СН'!$I$11+СВЦЭМ!$D$10+'СЕТ СН'!$I$6-'СЕТ СН'!$I$23</f>
        <v>1378.4081983599999</v>
      </c>
      <c r="P121" s="35">
        <f>SUMIFS(СВЦЭМ!$D$33:$D$776,СВЦЭМ!$A$33:$A$776,$A121,СВЦЭМ!$B$33:$B$776,P$119)+'СЕТ СН'!$I$11+СВЦЭМ!$D$10+'СЕТ СН'!$I$6-'СЕТ СН'!$I$23</f>
        <v>1385.86449631</v>
      </c>
      <c r="Q121" s="35">
        <f>SUMIFS(СВЦЭМ!$D$33:$D$776,СВЦЭМ!$A$33:$A$776,$A121,СВЦЭМ!$B$33:$B$776,Q$119)+'СЕТ СН'!$I$11+СВЦЭМ!$D$10+'СЕТ СН'!$I$6-'СЕТ СН'!$I$23</f>
        <v>1393.1419115399999</v>
      </c>
      <c r="R121" s="35">
        <f>SUMIFS(СВЦЭМ!$D$33:$D$776,СВЦЭМ!$A$33:$A$776,$A121,СВЦЭМ!$B$33:$B$776,R$119)+'СЕТ СН'!$I$11+СВЦЭМ!$D$10+'СЕТ СН'!$I$6-'СЕТ СН'!$I$23</f>
        <v>1405.2833905</v>
      </c>
      <c r="S121" s="35">
        <f>SUMIFS(СВЦЭМ!$D$33:$D$776,СВЦЭМ!$A$33:$A$776,$A121,СВЦЭМ!$B$33:$B$776,S$119)+'СЕТ СН'!$I$11+СВЦЭМ!$D$10+'СЕТ СН'!$I$6-'СЕТ СН'!$I$23</f>
        <v>1408.5627693399999</v>
      </c>
      <c r="T121" s="35">
        <f>SUMIFS(СВЦЭМ!$D$33:$D$776,СВЦЭМ!$A$33:$A$776,$A121,СВЦЭМ!$B$33:$B$776,T$119)+'СЕТ СН'!$I$11+СВЦЭМ!$D$10+'СЕТ СН'!$I$6-'СЕТ СН'!$I$23</f>
        <v>1404.3577948</v>
      </c>
      <c r="U121" s="35">
        <f>SUMIFS(СВЦЭМ!$D$33:$D$776,СВЦЭМ!$A$33:$A$776,$A121,СВЦЭМ!$B$33:$B$776,U$119)+'СЕТ СН'!$I$11+СВЦЭМ!$D$10+'СЕТ СН'!$I$6-'СЕТ СН'!$I$23</f>
        <v>1403.1529406100001</v>
      </c>
      <c r="V121" s="35">
        <f>SUMIFS(СВЦЭМ!$D$33:$D$776,СВЦЭМ!$A$33:$A$776,$A121,СВЦЭМ!$B$33:$B$776,V$119)+'СЕТ СН'!$I$11+СВЦЭМ!$D$10+'СЕТ СН'!$I$6-'СЕТ СН'!$I$23</f>
        <v>1399.20737334</v>
      </c>
      <c r="W121" s="35">
        <f>SUMIFS(СВЦЭМ!$D$33:$D$776,СВЦЭМ!$A$33:$A$776,$A121,СВЦЭМ!$B$33:$B$776,W$119)+'СЕТ СН'!$I$11+СВЦЭМ!$D$10+'СЕТ СН'!$I$6-'СЕТ СН'!$I$23</f>
        <v>1387.9867339499999</v>
      </c>
      <c r="X121" s="35">
        <f>SUMIFS(СВЦЭМ!$D$33:$D$776,СВЦЭМ!$A$33:$A$776,$A121,СВЦЭМ!$B$33:$B$776,X$119)+'СЕТ СН'!$I$11+СВЦЭМ!$D$10+'СЕТ СН'!$I$6-'СЕТ СН'!$I$23</f>
        <v>1404.2477447399999</v>
      </c>
      <c r="Y121" s="35">
        <f>SUMIFS(СВЦЭМ!$D$33:$D$776,СВЦЭМ!$A$33:$A$776,$A121,СВЦЭМ!$B$33:$B$776,Y$119)+'СЕТ СН'!$I$11+СВЦЭМ!$D$10+'СЕТ СН'!$I$6-'СЕТ СН'!$I$23</f>
        <v>1436.12602412</v>
      </c>
    </row>
    <row r="122" spans="1:27" ht="15.75" x14ac:dyDescent="0.2">
      <c r="A122" s="34">
        <f t="shared" ref="A122:A150" si="3">A121+1</f>
        <v>43588</v>
      </c>
      <c r="B122" s="35">
        <f>SUMIFS(СВЦЭМ!$D$33:$D$776,СВЦЭМ!$A$33:$A$776,$A122,СВЦЭМ!$B$33:$B$776,B$119)+'СЕТ СН'!$I$11+СВЦЭМ!$D$10+'СЕТ СН'!$I$6-'СЕТ СН'!$I$23</f>
        <v>1381.3838042</v>
      </c>
      <c r="C122" s="35">
        <f>SUMIFS(СВЦЭМ!$D$33:$D$776,СВЦЭМ!$A$33:$A$776,$A122,СВЦЭМ!$B$33:$B$776,C$119)+'СЕТ СН'!$I$11+СВЦЭМ!$D$10+'СЕТ СН'!$I$6-'СЕТ СН'!$I$23</f>
        <v>1409.1016601900001</v>
      </c>
      <c r="D122" s="35">
        <f>SUMIFS(СВЦЭМ!$D$33:$D$776,СВЦЭМ!$A$33:$A$776,$A122,СВЦЭМ!$B$33:$B$776,D$119)+'СЕТ СН'!$I$11+СВЦЭМ!$D$10+'СЕТ СН'!$I$6-'СЕТ СН'!$I$23</f>
        <v>1434.4257639499999</v>
      </c>
      <c r="E122" s="35">
        <f>SUMIFS(СВЦЭМ!$D$33:$D$776,СВЦЭМ!$A$33:$A$776,$A122,СВЦЭМ!$B$33:$B$776,E$119)+'СЕТ СН'!$I$11+СВЦЭМ!$D$10+'СЕТ СН'!$I$6-'СЕТ СН'!$I$23</f>
        <v>1451.81423645</v>
      </c>
      <c r="F122" s="35">
        <f>SUMIFS(СВЦЭМ!$D$33:$D$776,СВЦЭМ!$A$33:$A$776,$A122,СВЦЭМ!$B$33:$B$776,F$119)+'СЕТ СН'!$I$11+СВЦЭМ!$D$10+'СЕТ СН'!$I$6-'СЕТ СН'!$I$23</f>
        <v>1452.6461408800001</v>
      </c>
      <c r="G122" s="35">
        <f>SUMIFS(СВЦЭМ!$D$33:$D$776,СВЦЭМ!$A$33:$A$776,$A122,СВЦЭМ!$B$33:$B$776,G$119)+'СЕТ СН'!$I$11+СВЦЭМ!$D$10+'СЕТ СН'!$I$6-'СЕТ СН'!$I$23</f>
        <v>1461.2929586099999</v>
      </c>
      <c r="H122" s="35">
        <f>SUMIFS(СВЦЭМ!$D$33:$D$776,СВЦЭМ!$A$33:$A$776,$A122,СВЦЭМ!$B$33:$B$776,H$119)+'СЕТ СН'!$I$11+СВЦЭМ!$D$10+'СЕТ СН'!$I$6-'СЕТ СН'!$I$23</f>
        <v>1455.49847176</v>
      </c>
      <c r="I122" s="35">
        <f>SUMIFS(СВЦЭМ!$D$33:$D$776,СВЦЭМ!$A$33:$A$776,$A122,СВЦЭМ!$B$33:$B$776,I$119)+'СЕТ СН'!$I$11+СВЦЭМ!$D$10+'СЕТ СН'!$I$6-'СЕТ СН'!$I$23</f>
        <v>1405.5406048100001</v>
      </c>
      <c r="J122" s="35">
        <f>SUMIFS(СВЦЭМ!$D$33:$D$776,СВЦЭМ!$A$33:$A$776,$A122,СВЦЭМ!$B$33:$B$776,J$119)+'СЕТ СН'!$I$11+СВЦЭМ!$D$10+'СЕТ СН'!$I$6-'СЕТ СН'!$I$23</f>
        <v>1370.58408031</v>
      </c>
      <c r="K122" s="35">
        <f>SUMIFS(СВЦЭМ!$D$33:$D$776,СВЦЭМ!$A$33:$A$776,$A122,СВЦЭМ!$B$33:$B$776,K$119)+'СЕТ СН'!$I$11+СВЦЭМ!$D$10+'СЕТ СН'!$I$6-'СЕТ СН'!$I$23</f>
        <v>1341.3271551099999</v>
      </c>
      <c r="L122" s="35">
        <f>SUMIFS(СВЦЭМ!$D$33:$D$776,СВЦЭМ!$A$33:$A$776,$A122,СВЦЭМ!$B$33:$B$776,L$119)+'СЕТ СН'!$I$11+СВЦЭМ!$D$10+'СЕТ СН'!$I$6-'СЕТ СН'!$I$23</f>
        <v>1343.68937777</v>
      </c>
      <c r="M122" s="35">
        <f>SUMIFS(СВЦЭМ!$D$33:$D$776,СВЦЭМ!$A$33:$A$776,$A122,СВЦЭМ!$B$33:$B$776,M$119)+'СЕТ СН'!$I$11+СВЦЭМ!$D$10+'СЕТ СН'!$I$6-'СЕТ СН'!$I$23</f>
        <v>1345.6121474300001</v>
      </c>
      <c r="N122" s="35">
        <f>SUMIFS(СВЦЭМ!$D$33:$D$776,СВЦЭМ!$A$33:$A$776,$A122,СВЦЭМ!$B$33:$B$776,N$119)+'СЕТ СН'!$I$11+СВЦЭМ!$D$10+'СЕТ СН'!$I$6-'СЕТ СН'!$I$23</f>
        <v>1357.2969120299999</v>
      </c>
      <c r="O122" s="35">
        <f>SUMIFS(СВЦЭМ!$D$33:$D$776,СВЦЭМ!$A$33:$A$776,$A122,СВЦЭМ!$B$33:$B$776,O$119)+'СЕТ СН'!$I$11+СВЦЭМ!$D$10+'СЕТ СН'!$I$6-'СЕТ СН'!$I$23</f>
        <v>1380.1030387999999</v>
      </c>
      <c r="P122" s="35">
        <f>SUMIFS(СВЦЭМ!$D$33:$D$776,СВЦЭМ!$A$33:$A$776,$A122,СВЦЭМ!$B$33:$B$776,P$119)+'СЕТ СН'!$I$11+СВЦЭМ!$D$10+'СЕТ СН'!$I$6-'СЕТ СН'!$I$23</f>
        <v>1414.44818508</v>
      </c>
      <c r="Q122" s="35">
        <f>SUMIFS(СВЦЭМ!$D$33:$D$776,СВЦЭМ!$A$33:$A$776,$A122,СВЦЭМ!$B$33:$B$776,Q$119)+'СЕТ СН'!$I$11+СВЦЭМ!$D$10+'СЕТ СН'!$I$6-'СЕТ СН'!$I$23</f>
        <v>1435.11019192</v>
      </c>
      <c r="R122" s="35">
        <f>SUMIFS(СВЦЭМ!$D$33:$D$776,СВЦЭМ!$A$33:$A$776,$A122,СВЦЭМ!$B$33:$B$776,R$119)+'СЕТ СН'!$I$11+СВЦЭМ!$D$10+'СЕТ СН'!$I$6-'СЕТ СН'!$I$23</f>
        <v>1412.4910095099999</v>
      </c>
      <c r="S122" s="35">
        <f>SUMIFS(СВЦЭМ!$D$33:$D$776,СВЦЭМ!$A$33:$A$776,$A122,СВЦЭМ!$B$33:$B$776,S$119)+'СЕТ СН'!$I$11+СВЦЭМ!$D$10+'СЕТ СН'!$I$6-'СЕТ СН'!$I$23</f>
        <v>1414.6288870799999</v>
      </c>
      <c r="T122" s="35">
        <f>SUMIFS(СВЦЭМ!$D$33:$D$776,СВЦЭМ!$A$33:$A$776,$A122,СВЦЭМ!$B$33:$B$776,T$119)+'СЕТ СН'!$I$11+СВЦЭМ!$D$10+'СЕТ СН'!$I$6-'СЕТ СН'!$I$23</f>
        <v>1408.9667707900001</v>
      </c>
      <c r="U122" s="35">
        <f>SUMIFS(СВЦЭМ!$D$33:$D$776,СВЦЭМ!$A$33:$A$776,$A122,СВЦЭМ!$B$33:$B$776,U$119)+'СЕТ СН'!$I$11+СВЦЭМ!$D$10+'СЕТ СН'!$I$6-'СЕТ СН'!$I$23</f>
        <v>1393.58123813</v>
      </c>
      <c r="V122" s="35">
        <f>SUMIFS(СВЦЭМ!$D$33:$D$776,СВЦЭМ!$A$33:$A$776,$A122,СВЦЭМ!$B$33:$B$776,V$119)+'СЕТ СН'!$I$11+СВЦЭМ!$D$10+'СЕТ СН'!$I$6-'СЕТ СН'!$I$23</f>
        <v>1370.2971694800001</v>
      </c>
      <c r="W122" s="35">
        <f>SUMIFS(СВЦЭМ!$D$33:$D$776,СВЦЭМ!$A$33:$A$776,$A122,СВЦЭМ!$B$33:$B$776,W$119)+'СЕТ СН'!$I$11+СВЦЭМ!$D$10+'СЕТ СН'!$I$6-'СЕТ СН'!$I$23</f>
        <v>1352.3210006900001</v>
      </c>
      <c r="X122" s="35">
        <f>SUMIFS(СВЦЭМ!$D$33:$D$776,СВЦЭМ!$A$33:$A$776,$A122,СВЦЭМ!$B$33:$B$776,X$119)+'СЕТ СН'!$I$11+СВЦЭМ!$D$10+'СЕТ СН'!$I$6-'СЕТ СН'!$I$23</f>
        <v>1378.0958459799999</v>
      </c>
      <c r="Y122" s="35">
        <f>SUMIFS(СВЦЭМ!$D$33:$D$776,СВЦЭМ!$A$33:$A$776,$A122,СВЦЭМ!$B$33:$B$776,Y$119)+'СЕТ СН'!$I$11+СВЦЭМ!$D$10+'СЕТ СН'!$I$6-'СЕТ СН'!$I$23</f>
        <v>1379.7219397700001</v>
      </c>
    </row>
    <row r="123" spans="1:27" ht="15.75" x14ac:dyDescent="0.2">
      <c r="A123" s="34">
        <f t="shared" si="3"/>
        <v>43589</v>
      </c>
      <c r="B123" s="35">
        <f>SUMIFS(СВЦЭМ!$D$33:$D$776,СВЦЭМ!$A$33:$A$776,$A123,СВЦЭМ!$B$33:$B$776,B$119)+'СЕТ СН'!$I$11+СВЦЭМ!$D$10+'СЕТ СН'!$I$6-'СЕТ СН'!$I$23</f>
        <v>1412.8103634700001</v>
      </c>
      <c r="C123" s="35">
        <f>SUMIFS(СВЦЭМ!$D$33:$D$776,СВЦЭМ!$A$33:$A$776,$A123,СВЦЭМ!$B$33:$B$776,C$119)+'СЕТ СН'!$I$11+СВЦЭМ!$D$10+'СЕТ СН'!$I$6-'СЕТ СН'!$I$23</f>
        <v>1447.03921085</v>
      </c>
      <c r="D123" s="35">
        <f>SUMIFS(СВЦЭМ!$D$33:$D$776,СВЦЭМ!$A$33:$A$776,$A123,СВЦЭМ!$B$33:$B$776,D$119)+'СЕТ СН'!$I$11+СВЦЭМ!$D$10+'СЕТ СН'!$I$6-'СЕТ СН'!$I$23</f>
        <v>1482.5607617400001</v>
      </c>
      <c r="E123" s="35">
        <f>SUMIFS(СВЦЭМ!$D$33:$D$776,СВЦЭМ!$A$33:$A$776,$A123,СВЦЭМ!$B$33:$B$776,E$119)+'СЕТ СН'!$I$11+СВЦЭМ!$D$10+'СЕТ СН'!$I$6-'СЕТ СН'!$I$23</f>
        <v>1493.2028728400001</v>
      </c>
      <c r="F123" s="35">
        <f>SUMIFS(СВЦЭМ!$D$33:$D$776,СВЦЭМ!$A$33:$A$776,$A123,СВЦЭМ!$B$33:$B$776,F$119)+'СЕТ СН'!$I$11+СВЦЭМ!$D$10+'СЕТ СН'!$I$6-'СЕТ СН'!$I$23</f>
        <v>1500.3335489200001</v>
      </c>
      <c r="G123" s="35">
        <f>SUMIFS(СВЦЭМ!$D$33:$D$776,СВЦЭМ!$A$33:$A$776,$A123,СВЦЭМ!$B$33:$B$776,G$119)+'СЕТ СН'!$I$11+СВЦЭМ!$D$10+'СЕТ СН'!$I$6-'СЕТ СН'!$I$23</f>
        <v>1498.1515066500001</v>
      </c>
      <c r="H123" s="35">
        <f>SUMIFS(СВЦЭМ!$D$33:$D$776,СВЦЭМ!$A$33:$A$776,$A123,СВЦЭМ!$B$33:$B$776,H$119)+'СЕТ СН'!$I$11+СВЦЭМ!$D$10+'СЕТ СН'!$I$6-'СЕТ СН'!$I$23</f>
        <v>1467.90772952</v>
      </c>
      <c r="I123" s="35">
        <f>SUMIFS(СВЦЭМ!$D$33:$D$776,СВЦЭМ!$A$33:$A$776,$A123,СВЦЭМ!$B$33:$B$776,I$119)+'СЕТ СН'!$I$11+СВЦЭМ!$D$10+'СЕТ СН'!$I$6-'СЕТ СН'!$I$23</f>
        <v>1432.6021665000001</v>
      </c>
      <c r="J123" s="35">
        <f>SUMIFS(СВЦЭМ!$D$33:$D$776,СВЦЭМ!$A$33:$A$776,$A123,СВЦЭМ!$B$33:$B$776,J$119)+'СЕТ СН'!$I$11+СВЦЭМ!$D$10+'СЕТ СН'!$I$6-'СЕТ СН'!$I$23</f>
        <v>1392.4611033900001</v>
      </c>
      <c r="K123" s="35">
        <f>SUMIFS(СВЦЭМ!$D$33:$D$776,СВЦЭМ!$A$33:$A$776,$A123,СВЦЭМ!$B$33:$B$776,K$119)+'СЕТ СН'!$I$11+СВЦЭМ!$D$10+'СЕТ СН'!$I$6-'СЕТ СН'!$I$23</f>
        <v>1359.26376751</v>
      </c>
      <c r="L123" s="35">
        <f>SUMIFS(СВЦЭМ!$D$33:$D$776,СВЦЭМ!$A$33:$A$776,$A123,СВЦЭМ!$B$33:$B$776,L$119)+'СЕТ СН'!$I$11+СВЦЭМ!$D$10+'СЕТ СН'!$I$6-'СЕТ СН'!$I$23</f>
        <v>1355.3413057600001</v>
      </c>
      <c r="M123" s="35">
        <f>SUMIFS(СВЦЭМ!$D$33:$D$776,СВЦЭМ!$A$33:$A$776,$A123,СВЦЭМ!$B$33:$B$776,M$119)+'СЕТ СН'!$I$11+СВЦЭМ!$D$10+'СЕТ СН'!$I$6-'СЕТ СН'!$I$23</f>
        <v>1365.8577088100001</v>
      </c>
      <c r="N123" s="35">
        <f>SUMIFS(СВЦЭМ!$D$33:$D$776,СВЦЭМ!$A$33:$A$776,$A123,СВЦЭМ!$B$33:$B$776,N$119)+'СЕТ СН'!$I$11+СВЦЭМ!$D$10+'СЕТ СН'!$I$6-'СЕТ СН'!$I$23</f>
        <v>1380.0707394599999</v>
      </c>
      <c r="O123" s="35">
        <f>SUMIFS(СВЦЭМ!$D$33:$D$776,СВЦЭМ!$A$33:$A$776,$A123,СВЦЭМ!$B$33:$B$776,O$119)+'СЕТ СН'!$I$11+СВЦЭМ!$D$10+'СЕТ СН'!$I$6-'СЕТ СН'!$I$23</f>
        <v>1392.1341051899999</v>
      </c>
      <c r="P123" s="35">
        <f>SUMIFS(СВЦЭМ!$D$33:$D$776,СВЦЭМ!$A$33:$A$776,$A123,СВЦЭМ!$B$33:$B$776,P$119)+'СЕТ СН'!$I$11+СВЦЭМ!$D$10+'СЕТ СН'!$I$6-'СЕТ СН'!$I$23</f>
        <v>1399.2836284800001</v>
      </c>
      <c r="Q123" s="35">
        <f>SUMIFS(СВЦЭМ!$D$33:$D$776,СВЦЭМ!$A$33:$A$776,$A123,СВЦЭМ!$B$33:$B$776,Q$119)+'СЕТ СН'!$I$11+СВЦЭМ!$D$10+'СЕТ СН'!$I$6-'СЕТ СН'!$I$23</f>
        <v>1409.31756144</v>
      </c>
      <c r="R123" s="35">
        <f>SUMIFS(СВЦЭМ!$D$33:$D$776,СВЦЭМ!$A$33:$A$776,$A123,СВЦЭМ!$B$33:$B$776,R$119)+'СЕТ СН'!$I$11+СВЦЭМ!$D$10+'СЕТ СН'!$I$6-'СЕТ СН'!$I$23</f>
        <v>1416.36833576</v>
      </c>
      <c r="S123" s="35">
        <f>SUMIFS(СВЦЭМ!$D$33:$D$776,СВЦЭМ!$A$33:$A$776,$A123,СВЦЭМ!$B$33:$B$776,S$119)+'СЕТ СН'!$I$11+СВЦЭМ!$D$10+'СЕТ СН'!$I$6-'СЕТ СН'!$I$23</f>
        <v>1423.6137648599999</v>
      </c>
      <c r="T123" s="35">
        <f>SUMIFS(СВЦЭМ!$D$33:$D$776,СВЦЭМ!$A$33:$A$776,$A123,СВЦЭМ!$B$33:$B$776,T$119)+'СЕТ СН'!$I$11+СВЦЭМ!$D$10+'СЕТ СН'!$I$6-'СЕТ СН'!$I$23</f>
        <v>1402.0112341900001</v>
      </c>
      <c r="U123" s="35">
        <f>SUMIFS(СВЦЭМ!$D$33:$D$776,СВЦЭМ!$A$33:$A$776,$A123,СВЦЭМ!$B$33:$B$776,U$119)+'СЕТ СН'!$I$11+СВЦЭМ!$D$10+'СЕТ СН'!$I$6-'СЕТ СН'!$I$23</f>
        <v>1358.41543819</v>
      </c>
      <c r="V123" s="35">
        <f>SUMIFS(СВЦЭМ!$D$33:$D$776,СВЦЭМ!$A$33:$A$776,$A123,СВЦЭМ!$B$33:$B$776,V$119)+'СЕТ СН'!$I$11+СВЦЭМ!$D$10+'СЕТ СН'!$I$6-'СЕТ СН'!$I$23</f>
        <v>1329.96515877</v>
      </c>
      <c r="W123" s="35">
        <f>SUMIFS(СВЦЭМ!$D$33:$D$776,СВЦЭМ!$A$33:$A$776,$A123,СВЦЭМ!$B$33:$B$776,W$119)+'СЕТ СН'!$I$11+СВЦЭМ!$D$10+'СЕТ СН'!$I$6-'СЕТ СН'!$I$23</f>
        <v>1343.21307688</v>
      </c>
      <c r="X123" s="35">
        <f>SUMIFS(СВЦЭМ!$D$33:$D$776,СВЦЭМ!$A$33:$A$776,$A123,СВЦЭМ!$B$33:$B$776,X$119)+'СЕТ СН'!$I$11+СВЦЭМ!$D$10+'СЕТ СН'!$I$6-'СЕТ СН'!$I$23</f>
        <v>1344.65775562</v>
      </c>
      <c r="Y123" s="35">
        <f>SUMIFS(СВЦЭМ!$D$33:$D$776,СВЦЭМ!$A$33:$A$776,$A123,СВЦЭМ!$B$33:$B$776,Y$119)+'СЕТ СН'!$I$11+СВЦЭМ!$D$10+'СЕТ СН'!$I$6-'СЕТ СН'!$I$23</f>
        <v>1354.62265901</v>
      </c>
    </row>
    <row r="124" spans="1:27" ht="15.75" x14ac:dyDescent="0.2">
      <c r="A124" s="34">
        <f t="shared" si="3"/>
        <v>43590</v>
      </c>
      <c r="B124" s="35">
        <f>SUMIFS(СВЦЭМ!$D$33:$D$776,СВЦЭМ!$A$33:$A$776,$A124,СВЦЭМ!$B$33:$B$776,B$119)+'СЕТ СН'!$I$11+СВЦЭМ!$D$10+'СЕТ СН'!$I$6-'СЕТ СН'!$I$23</f>
        <v>1414.07429224</v>
      </c>
      <c r="C124" s="35">
        <f>SUMIFS(СВЦЭМ!$D$33:$D$776,СВЦЭМ!$A$33:$A$776,$A124,СВЦЭМ!$B$33:$B$776,C$119)+'СЕТ СН'!$I$11+СВЦЭМ!$D$10+'СЕТ СН'!$I$6-'СЕТ СН'!$I$23</f>
        <v>1460.85988122</v>
      </c>
      <c r="D124" s="35">
        <f>SUMIFS(СВЦЭМ!$D$33:$D$776,СВЦЭМ!$A$33:$A$776,$A124,СВЦЭМ!$B$33:$B$776,D$119)+'СЕТ СН'!$I$11+СВЦЭМ!$D$10+'СЕТ СН'!$I$6-'СЕТ СН'!$I$23</f>
        <v>1497.21316108</v>
      </c>
      <c r="E124" s="35">
        <f>SUMIFS(СВЦЭМ!$D$33:$D$776,СВЦЭМ!$A$33:$A$776,$A124,СВЦЭМ!$B$33:$B$776,E$119)+'СЕТ СН'!$I$11+СВЦЭМ!$D$10+'СЕТ СН'!$I$6-'СЕТ СН'!$I$23</f>
        <v>1514.2098602599999</v>
      </c>
      <c r="F124" s="35">
        <f>SUMIFS(СВЦЭМ!$D$33:$D$776,СВЦЭМ!$A$33:$A$776,$A124,СВЦЭМ!$B$33:$B$776,F$119)+'СЕТ СН'!$I$11+СВЦЭМ!$D$10+'СЕТ СН'!$I$6-'СЕТ СН'!$I$23</f>
        <v>1528.4437498</v>
      </c>
      <c r="G124" s="35">
        <f>SUMIFS(СВЦЭМ!$D$33:$D$776,СВЦЭМ!$A$33:$A$776,$A124,СВЦЭМ!$B$33:$B$776,G$119)+'СЕТ СН'!$I$11+СВЦЭМ!$D$10+'СЕТ СН'!$I$6-'СЕТ СН'!$I$23</f>
        <v>1519.2154623399999</v>
      </c>
      <c r="H124" s="35">
        <f>SUMIFS(СВЦЭМ!$D$33:$D$776,СВЦЭМ!$A$33:$A$776,$A124,СВЦЭМ!$B$33:$B$776,H$119)+'СЕТ СН'!$I$11+СВЦЭМ!$D$10+'СЕТ СН'!$I$6-'СЕТ СН'!$I$23</f>
        <v>1491.26475768</v>
      </c>
      <c r="I124" s="35">
        <f>SUMIFS(СВЦЭМ!$D$33:$D$776,СВЦЭМ!$A$33:$A$776,$A124,СВЦЭМ!$B$33:$B$776,I$119)+'СЕТ СН'!$I$11+СВЦЭМ!$D$10+'СЕТ СН'!$I$6-'СЕТ СН'!$I$23</f>
        <v>1440.6477424699999</v>
      </c>
      <c r="J124" s="35">
        <f>SUMIFS(СВЦЭМ!$D$33:$D$776,СВЦЭМ!$A$33:$A$776,$A124,СВЦЭМ!$B$33:$B$776,J$119)+'СЕТ СН'!$I$11+СВЦЭМ!$D$10+'СЕТ СН'!$I$6-'СЕТ СН'!$I$23</f>
        <v>1395.4057033199999</v>
      </c>
      <c r="K124" s="35">
        <f>SUMIFS(СВЦЭМ!$D$33:$D$776,СВЦЭМ!$A$33:$A$776,$A124,СВЦЭМ!$B$33:$B$776,K$119)+'СЕТ СН'!$I$11+СВЦЭМ!$D$10+'СЕТ СН'!$I$6-'СЕТ СН'!$I$23</f>
        <v>1394.26214654</v>
      </c>
      <c r="L124" s="35">
        <f>SUMIFS(СВЦЭМ!$D$33:$D$776,СВЦЭМ!$A$33:$A$776,$A124,СВЦЭМ!$B$33:$B$776,L$119)+'СЕТ СН'!$I$11+СВЦЭМ!$D$10+'СЕТ СН'!$I$6-'СЕТ СН'!$I$23</f>
        <v>1393.6685380599999</v>
      </c>
      <c r="M124" s="35">
        <f>SUMIFS(СВЦЭМ!$D$33:$D$776,СВЦЭМ!$A$33:$A$776,$A124,СВЦЭМ!$B$33:$B$776,M$119)+'СЕТ СН'!$I$11+СВЦЭМ!$D$10+'СЕТ СН'!$I$6-'СЕТ СН'!$I$23</f>
        <v>1386.80736456</v>
      </c>
      <c r="N124" s="35">
        <f>SUMIFS(СВЦЭМ!$D$33:$D$776,СВЦЭМ!$A$33:$A$776,$A124,СВЦЭМ!$B$33:$B$776,N$119)+'СЕТ СН'!$I$11+СВЦЭМ!$D$10+'СЕТ СН'!$I$6-'СЕТ СН'!$I$23</f>
        <v>1391.6144454099999</v>
      </c>
      <c r="O124" s="35">
        <f>SUMIFS(СВЦЭМ!$D$33:$D$776,СВЦЭМ!$A$33:$A$776,$A124,СВЦЭМ!$B$33:$B$776,O$119)+'СЕТ СН'!$I$11+СВЦЭМ!$D$10+'СЕТ СН'!$I$6-'СЕТ СН'!$I$23</f>
        <v>1386.1585025700001</v>
      </c>
      <c r="P124" s="35">
        <f>SUMIFS(СВЦЭМ!$D$33:$D$776,СВЦЭМ!$A$33:$A$776,$A124,СВЦЭМ!$B$33:$B$776,P$119)+'СЕТ СН'!$I$11+СВЦЭМ!$D$10+'СЕТ СН'!$I$6-'СЕТ СН'!$I$23</f>
        <v>1394.45417112</v>
      </c>
      <c r="Q124" s="35">
        <f>SUMIFS(СВЦЭМ!$D$33:$D$776,СВЦЭМ!$A$33:$A$776,$A124,СВЦЭМ!$B$33:$B$776,Q$119)+'СЕТ СН'!$I$11+СВЦЭМ!$D$10+'СЕТ СН'!$I$6-'СЕТ СН'!$I$23</f>
        <v>1395.9701899199999</v>
      </c>
      <c r="R124" s="35">
        <f>SUMIFS(СВЦЭМ!$D$33:$D$776,СВЦЭМ!$A$33:$A$776,$A124,СВЦЭМ!$B$33:$B$776,R$119)+'СЕТ СН'!$I$11+СВЦЭМ!$D$10+'СЕТ СН'!$I$6-'СЕТ СН'!$I$23</f>
        <v>1382.3509022999999</v>
      </c>
      <c r="S124" s="35">
        <f>SUMIFS(СВЦЭМ!$D$33:$D$776,СВЦЭМ!$A$33:$A$776,$A124,СВЦЭМ!$B$33:$B$776,S$119)+'СЕТ СН'!$I$11+СВЦЭМ!$D$10+'СЕТ СН'!$I$6-'СЕТ СН'!$I$23</f>
        <v>1380.56468694</v>
      </c>
      <c r="T124" s="35">
        <f>SUMIFS(СВЦЭМ!$D$33:$D$776,СВЦЭМ!$A$33:$A$776,$A124,СВЦЭМ!$B$33:$B$776,T$119)+'СЕТ СН'!$I$11+СВЦЭМ!$D$10+'СЕТ СН'!$I$6-'СЕТ СН'!$I$23</f>
        <v>1386.9379351100001</v>
      </c>
      <c r="U124" s="35">
        <f>SUMIFS(СВЦЭМ!$D$33:$D$776,СВЦЭМ!$A$33:$A$776,$A124,СВЦЭМ!$B$33:$B$776,U$119)+'СЕТ СН'!$I$11+СВЦЭМ!$D$10+'СЕТ СН'!$I$6-'СЕТ СН'!$I$23</f>
        <v>1376.86375901</v>
      </c>
      <c r="V124" s="35">
        <f>SUMIFS(СВЦЭМ!$D$33:$D$776,СВЦЭМ!$A$33:$A$776,$A124,СВЦЭМ!$B$33:$B$776,V$119)+'СЕТ СН'!$I$11+СВЦЭМ!$D$10+'СЕТ СН'!$I$6-'СЕТ СН'!$I$23</f>
        <v>1339.00581564</v>
      </c>
      <c r="W124" s="35">
        <f>SUMIFS(СВЦЭМ!$D$33:$D$776,СВЦЭМ!$A$33:$A$776,$A124,СВЦЭМ!$B$33:$B$776,W$119)+'СЕТ СН'!$I$11+СВЦЭМ!$D$10+'СЕТ СН'!$I$6-'СЕТ СН'!$I$23</f>
        <v>1331.62647573</v>
      </c>
      <c r="X124" s="35">
        <f>SUMIFS(СВЦЭМ!$D$33:$D$776,СВЦЭМ!$A$33:$A$776,$A124,СВЦЭМ!$B$33:$B$776,X$119)+'СЕТ СН'!$I$11+СВЦЭМ!$D$10+'СЕТ СН'!$I$6-'СЕТ СН'!$I$23</f>
        <v>1351.75401852</v>
      </c>
      <c r="Y124" s="35">
        <f>SUMIFS(СВЦЭМ!$D$33:$D$776,СВЦЭМ!$A$33:$A$776,$A124,СВЦЭМ!$B$33:$B$776,Y$119)+'СЕТ СН'!$I$11+СВЦЭМ!$D$10+'СЕТ СН'!$I$6-'СЕТ СН'!$I$23</f>
        <v>1393.7795988299999</v>
      </c>
    </row>
    <row r="125" spans="1:27" ht="15.75" x14ac:dyDescent="0.2">
      <c r="A125" s="34">
        <f t="shared" si="3"/>
        <v>43591</v>
      </c>
      <c r="B125" s="35">
        <f>SUMIFS(СВЦЭМ!$D$33:$D$776,СВЦЭМ!$A$33:$A$776,$A125,СВЦЭМ!$B$33:$B$776,B$119)+'СЕТ СН'!$I$11+СВЦЭМ!$D$10+'СЕТ СН'!$I$6-'СЕТ СН'!$I$23</f>
        <v>1488.9991612599999</v>
      </c>
      <c r="C125" s="35">
        <f>SUMIFS(СВЦЭМ!$D$33:$D$776,СВЦЭМ!$A$33:$A$776,$A125,СВЦЭМ!$B$33:$B$776,C$119)+'СЕТ СН'!$I$11+СВЦЭМ!$D$10+'СЕТ СН'!$I$6-'СЕТ СН'!$I$23</f>
        <v>1550.1873418199998</v>
      </c>
      <c r="D125" s="35">
        <f>SUMIFS(СВЦЭМ!$D$33:$D$776,СВЦЭМ!$A$33:$A$776,$A125,СВЦЭМ!$B$33:$B$776,D$119)+'СЕТ СН'!$I$11+СВЦЭМ!$D$10+'СЕТ СН'!$I$6-'СЕТ СН'!$I$23</f>
        <v>1579.6739691399998</v>
      </c>
      <c r="E125" s="35">
        <f>SUMIFS(СВЦЭМ!$D$33:$D$776,СВЦЭМ!$A$33:$A$776,$A125,СВЦЭМ!$B$33:$B$776,E$119)+'СЕТ СН'!$I$11+СВЦЭМ!$D$10+'СЕТ СН'!$I$6-'СЕТ СН'!$I$23</f>
        <v>1594.58075102</v>
      </c>
      <c r="F125" s="35">
        <f>SUMIFS(СВЦЭМ!$D$33:$D$776,СВЦЭМ!$A$33:$A$776,$A125,СВЦЭМ!$B$33:$B$776,F$119)+'СЕТ СН'!$I$11+СВЦЭМ!$D$10+'СЕТ СН'!$I$6-'СЕТ СН'!$I$23</f>
        <v>1582.7829140199999</v>
      </c>
      <c r="G125" s="35">
        <f>SUMIFS(СВЦЭМ!$D$33:$D$776,СВЦЭМ!$A$33:$A$776,$A125,СВЦЭМ!$B$33:$B$776,G$119)+'СЕТ СН'!$I$11+СВЦЭМ!$D$10+'СЕТ СН'!$I$6-'СЕТ СН'!$I$23</f>
        <v>1552.54153204</v>
      </c>
      <c r="H125" s="35">
        <f>SUMIFS(СВЦЭМ!$D$33:$D$776,СВЦЭМ!$A$33:$A$776,$A125,СВЦЭМ!$B$33:$B$776,H$119)+'СЕТ СН'!$I$11+СВЦЭМ!$D$10+'СЕТ СН'!$I$6-'СЕТ СН'!$I$23</f>
        <v>1487.79343105</v>
      </c>
      <c r="I125" s="35">
        <f>SUMIFS(СВЦЭМ!$D$33:$D$776,СВЦЭМ!$A$33:$A$776,$A125,СВЦЭМ!$B$33:$B$776,I$119)+'СЕТ СН'!$I$11+СВЦЭМ!$D$10+'СЕТ СН'!$I$6-'СЕТ СН'!$I$23</f>
        <v>1430.69698892</v>
      </c>
      <c r="J125" s="35">
        <f>SUMIFS(СВЦЭМ!$D$33:$D$776,СВЦЭМ!$A$33:$A$776,$A125,СВЦЭМ!$B$33:$B$776,J$119)+'СЕТ СН'!$I$11+СВЦЭМ!$D$10+'СЕТ СН'!$I$6-'СЕТ СН'!$I$23</f>
        <v>1401.80601834</v>
      </c>
      <c r="K125" s="35">
        <f>SUMIFS(СВЦЭМ!$D$33:$D$776,СВЦЭМ!$A$33:$A$776,$A125,СВЦЭМ!$B$33:$B$776,K$119)+'СЕТ СН'!$I$11+СВЦЭМ!$D$10+'СЕТ СН'!$I$6-'СЕТ СН'!$I$23</f>
        <v>1389.26123158</v>
      </c>
      <c r="L125" s="35">
        <f>SUMIFS(СВЦЭМ!$D$33:$D$776,СВЦЭМ!$A$33:$A$776,$A125,СВЦЭМ!$B$33:$B$776,L$119)+'СЕТ СН'!$I$11+СВЦЭМ!$D$10+'СЕТ СН'!$I$6-'СЕТ СН'!$I$23</f>
        <v>1379.00603922</v>
      </c>
      <c r="M125" s="35">
        <f>SUMIFS(СВЦЭМ!$D$33:$D$776,СВЦЭМ!$A$33:$A$776,$A125,СВЦЭМ!$B$33:$B$776,M$119)+'СЕТ СН'!$I$11+СВЦЭМ!$D$10+'СЕТ СН'!$I$6-'СЕТ СН'!$I$23</f>
        <v>1373.6824919200001</v>
      </c>
      <c r="N125" s="35">
        <f>SUMIFS(СВЦЭМ!$D$33:$D$776,СВЦЭМ!$A$33:$A$776,$A125,СВЦЭМ!$B$33:$B$776,N$119)+'СЕТ СН'!$I$11+СВЦЭМ!$D$10+'СЕТ СН'!$I$6-'СЕТ СН'!$I$23</f>
        <v>1383.2039362400001</v>
      </c>
      <c r="O125" s="35">
        <f>SUMIFS(СВЦЭМ!$D$33:$D$776,СВЦЭМ!$A$33:$A$776,$A125,СВЦЭМ!$B$33:$B$776,O$119)+'СЕТ СН'!$I$11+СВЦЭМ!$D$10+'СЕТ СН'!$I$6-'СЕТ СН'!$I$23</f>
        <v>1379.7364870700001</v>
      </c>
      <c r="P125" s="35">
        <f>SUMIFS(СВЦЭМ!$D$33:$D$776,СВЦЭМ!$A$33:$A$776,$A125,СВЦЭМ!$B$33:$B$776,P$119)+'СЕТ СН'!$I$11+СВЦЭМ!$D$10+'СЕТ СН'!$I$6-'СЕТ СН'!$I$23</f>
        <v>1399.39607443</v>
      </c>
      <c r="Q125" s="35">
        <f>SUMIFS(СВЦЭМ!$D$33:$D$776,СВЦЭМ!$A$33:$A$776,$A125,СВЦЭМ!$B$33:$B$776,Q$119)+'СЕТ СН'!$I$11+СВЦЭМ!$D$10+'СЕТ СН'!$I$6-'СЕТ СН'!$I$23</f>
        <v>1411.92181523</v>
      </c>
      <c r="R125" s="35">
        <f>SUMIFS(СВЦЭМ!$D$33:$D$776,СВЦЭМ!$A$33:$A$776,$A125,СВЦЭМ!$B$33:$B$776,R$119)+'СЕТ СН'!$I$11+СВЦЭМ!$D$10+'СЕТ СН'!$I$6-'СЕТ СН'!$I$23</f>
        <v>1405.70640323</v>
      </c>
      <c r="S125" s="35">
        <f>SUMIFS(СВЦЭМ!$D$33:$D$776,СВЦЭМ!$A$33:$A$776,$A125,СВЦЭМ!$B$33:$B$776,S$119)+'СЕТ СН'!$I$11+СВЦЭМ!$D$10+'СЕТ СН'!$I$6-'СЕТ СН'!$I$23</f>
        <v>1396.1235781</v>
      </c>
      <c r="T125" s="35">
        <f>SUMIFS(СВЦЭМ!$D$33:$D$776,СВЦЭМ!$A$33:$A$776,$A125,СВЦЭМ!$B$33:$B$776,T$119)+'СЕТ СН'!$I$11+СВЦЭМ!$D$10+'СЕТ СН'!$I$6-'СЕТ СН'!$I$23</f>
        <v>1389.3040247700001</v>
      </c>
      <c r="U125" s="35">
        <f>SUMIFS(СВЦЭМ!$D$33:$D$776,СВЦЭМ!$A$33:$A$776,$A125,СВЦЭМ!$B$33:$B$776,U$119)+'СЕТ СН'!$I$11+СВЦЭМ!$D$10+'СЕТ СН'!$I$6-'СЕТ СН'!$I$23</f>
        <v>1362.51973939</v>
      </c>
      <c r="V125" s="35">
        <f>SUMIFS(СВЦЭМ!$D$33:$D$776,СВЦЭМ!$A$33:$A$776,$A125,СВЦЭМ!$B$33:$B$776,V$119)+'СЕТ СН'!$I$11+СВЦЭМ!$D$10+'СЕТ СН'!$I$6-'СЕТ СН'!$I$23</f>
        <v>1356.4873401100001</v>
      </c>
      <c r="W125" s="35">
        <f>SUMIFS(СВЦЭМ!$D$33:$D$776,СВЦЭМ!$A$33:$A$776,$A125,СВЦЭМ!$B$33:$B$776,W$119)+'СЕТ СН'!$I$11+СВЦЭМ!$D$10+'СЕТ СН'!$I$6-'СЕТ СН'!$I$23</f>
        <v>1350.72353415</v>
      </c>
      <c r="X125" s="35">
        <f>SUMIFS(СВЦЭМ!$D$33:$D$776,СВЦЭМ!$A$33:$A$776,$A125,СВЦЭМ!$B$33:$B$776,X$119)+'СЕТ СН'!$I$11+СВЦЭМ!$D$10+'СЕТ СН'!$I$6-'СЕТ СН'!$I$23</f>
        <v>1367.76998207</v>
      </c>
      <c r="Y125" s="35">
        <f>SUMIFS(СВЦЭМ!$D$33:$D$776,СВЦЭМ!$A$33:$A$776,$A125,СВЦЭМ!$B$33:$B$776,Y$119)+'СЕТ СН'!$I$11+СВЦЭМ!$D$10+'СЕТ СН'!$I$6-'СЕТ СН'!$I$23</f>
        <v>1434.8127714300001</v>
      </c>
    </row>
    <row r="126" spans="1:27" ht="15.75" x14ac:dyDescent="0.2">
      <c r="A126" s="34">
        <f t="shared" si="3"/>
        <v>43592</v>
      </c>
      <c r="B126" s="35">
        <f>SUMIFS(СВЦЭМ!$D$33:$D$776,СВЦЭМ!$A$33:$A$776,$A126,СВЦЭМ!$B$33:$B$776,B$119)+'СЕТ СН'!$I$11+СВЦЭМ!$D$10+'СЕТ СН'!$I$6-'СЕТ СН'!$I$23</f>
        <v>1468.5986168500001</v>
      </c>
      <c r="C126" s="35">
        <f>SUMIFS(СВЦЭМ!$D$33:$D$776,СВЦЭМ!$A$33:$A$776,$A126,СВЦЭМ!$B$33:$B$776,C$119)+'СЕТ СН'!$I$11+СВЦЭМ!$D$10+'СЕТ СН'!$I$6-'СЕТ СН'!$I$23</f>
        <v>1496.21898846</v>
      </c>
      <c r="D126" s="35">
        <f>SUMIFS(СВЦЭМ!$D$33:$D$776,СВЦЭМ!$A$33:$A$776,$A126,СВЦЭМ!$B$33:$B$776,D$119)+'СЕТ СН'!$I$11+СВЦЭМ!$D$10+'СЕТ СН'!$I$6-'СЕТ СН'!$I$23</f>
        <v>1506.94593747</v>
      </c>
      <c r="E126" s="35">
        <f>SUMIFS(СВЦЭМ!$D$33:$D$776,СВЦЭМ!$A$33:$A$776,$A126,СВЦЭМ!$B$33:$B$776,E$119)+'СЕТ СН'!$I$11+СВЦЭМ!$D$10+'СЕТ СН'!$I$6-'СЕТ СН'!$I$23</f>
        <v>1514.14450399</v>
      </c>
      <c r="F126" s="35">
        <f>SUMIFS(СВЦЭМ!$D$33:$D$776,СВЦЭМ!$A$33:$A$776,$A126,СВЦЭМ!$B$33:$B$776,F$119)+'СЕТ СН'!$I$11+СВЦЭМ!$D$10+'СЕТ СН'!$I$6-'СЕТ СН'!$I$23</f>
        <v>1512.6019361900001</v>
      </c>
      <c r="G126" s="35">
        <f>SUMIFS(СВЦЭМ!$D$33:$D$776,СВЦЭМ!$A$33:$A$776,$A126,СВЦЭМ!$B$33:$B$776,G$119)+'СЕТ СН'!$I$11+СВЦЭМ!$D$10+'СЕТ СН'!$I$6-'СЕТ СН'!$I$23</f>
        <v>1493.8660954899999</v>
      </c>
      <c r="H126" s="35">
        <f>SUMIFS(СВЦЭМ!$D$33:$D$776,СВЦЭМ!$A$33:$A$776,$A126,СВЦЭМ!$B$33:$B$776,H$119)+'СЕТ СН'!$I$11+СВЦЭМ!$D$10+'СЕТ СН'!$I$6-'СЕТ СН'!$I$23</f>
        <v>1451.8731653300001</v>
      </c>
      <c r="I126" s="35">
        <f>SUMIFS(СВЦЭМ!$D$33:$D$776,СВЦЭМ!$A$33:$A$776,$A126,СВЦЭМ!$B$33:$B$776,I$119)+'СЕТ СН'!$I$11+СВЦЭМ!$D$10+'СЕТ СН'!$I$6-'СЕТ СН'!$I$23</f>
        <v>1396.1169812400001</v>
      </c>
      <c r="J126" s="35">
        <f>SUMIFS(СВЦЭМ!$D$33:$D$776,СВЦЭМ!$A$33:$A$776,$A126,СВЦЭМ!$B$33:$B$776,J$119)+'СЕТ СН'!$I$11+СВЦЭМ!$D$10+'СЕТ СН'!$I$6-'СЕТ СН'!$I$23</f>
        <v>1375.0739590999999</v>
      </c>
      <c r="K126" s="35">
        <f>SUMIFS(СВЦЭМ!$D$33:$D$776,СВЦЭМ!$A$33:$A$776,$A126,СВЦЭМ!$B$33:$B$776,K$119)+'СЕТ СН'!$I$11+СВЦЭМ!$D$10+'СЕТ СН'!$I$6-'СЕТ СН'!$I$23</f>
        <v>1383.9009373700001</v>
      </c>
      <c r="L126" s="35">
        <f>SUMIFS(СВЦЭМ!$D$33:$D$776,СВЦЭМ!$A$33:$A$776,$A126,СВЦЭМ!$B$33:$B$776,L$119)+'СЕТ СН'!$I$11+СВЦЭМ!$D$10+'СЕТ СН'!$I$6-'СЕТ СН'!$I$23</f>
        <v>1375.0151083000001</v>
      </c>
      <c r="M126" s="35">
        <f>SUMIFS(СВЦЭМ!$D$33:$D$776,СВЦЭМ!$A$33:$A$776,$A126,СВЦЭМ!$B$33:$B$776,M$119)+'СЕТ СН'!$I$11+СВЦЭМ!$D$10+'СЕТ СН'!$I$6-'СЕТ СН'!$I$23</f>
        <v>1383.2407335</v>
      </c>
      <c r="N126" s="35">
        <f>SUMIFS(СВЦЭМ!$D$33:$D$776,СВЦЭМ!$A$33:$A$776,$A126,СВЦЭМ!$B$33:$B$776,N$119)+'СЕТ СН'!$I$11+СВЦЭМ!$D$10+'СЕТ СН'!$I$6-'СЕТ СН'!$I$23</f>
        <v>1391.76158803</v>
      </c>
      <c r="O126" s="35">
        <f>SUMIFS(СВЦЭМ!$D$33:$D$776,СВЦЭМ!$A$33:$A$776,$A126,СВЦЭМ!$B$33:$B$776,O$119)+'СЕТ СН'!$I$11+СВЦЭМ!$D$10+'СЕТ СН'!$I$6-'СЕТ СН'!$I$23</f>
        <v>1369.61303666</v>
      </c>
      <c r="P126" s="35">
        <f>SUMIFS(СВЦЭМ!$D$33:$D$776,СВЦЭМ!$A$33:$A$776,$A126,СВЦЭМ!$B$33:$B$776,P$119)+'СЕТ СН'!$I$11+СВЦЭМ!$D$10+'СЕТ СН'!$I$6-'СЕТ СН'!$I$23</f>
        <v>1376.73054634</v>
      </c>
      <c r="Q126" s="35">
        <f>SUMIFS(СВЦЭМ!$D$33:$D$776,СВЦЭМ!$A$33:$A$776,$A126,СВЦЭМ!$B$33:$B$776,Q$119)+'СЕТ СН'!$I$11+СВЦЭМ!$D$10+'СЕТ СН'!$I$6-'СЕТ СН'!$I$23</f>
        <v>1388.4213457999999</v>
      </c>
      <c r="R126" s="35">
        <f>SUMIFS(СВЦЭМ!$D$33:$D$776,СВЦЭМ!$A$33:$A$776,$A126,СВЦЭМ!$B$33:$B$776,R$119)+'СЕТ СН'!$I$11+СВЦЭМ!$D$10+'СЕТ СН'!$I$6-'СЕТ СН'!$I$23</f>
        <v>1391.4559119200001</v>
      </c>
      <c r="S126" s="35">
        <f>SUMIFS(СВЦЭМ!$D$33:$D$776,СВЦЭМ!$A$33:$A$776,$A126,СВЦЭМ!$B$33:$B$776,S$119)+'СЕТ СН'!$I$11+СВЦЭМ!$D$10+'СЕТ СН'!$I$6-'СЕТ СН'!$I$23</f>
        <v>1391.14815929</v>
      </c>
      <c r="T126" s="35">
        <f>SUMIFS(СВЦЭМ!$D$33:$D$776,СВЦЭМ!$A$33:$A$776,$A126,СВЦЭМ!$B$33:$B$776,T$119)+'СЕТ СН'!$I$11+СВЦЭМ!$D$10+'СЕТ СН'!$I$6-'СЕТ СН'!$I$23</f>
        <v>1374.8200830200001</v>
      </c>
      <c r="U126" s="35">
        <f>SUMIFS(СВЦЭМ!$D$33:$D$776,СВЦЭМ!$A$33:$A$776,$A126,СВЦЭМ!$B$33:$B$776,U$119)+'СЕТ СН'!$I$11+СВЦЭМ!$D$10+'СЕТ СН'!$I$6-'СЕТ СН'!$I$23</f>
        <v>1383.64486579</v>
      </c>
      <c r="V126" s="35">
        <f>SUMIFS(СВЦЭМ!$D$33:$D$776,СВЦЭМ!$A$33:$A$776,$A126,СВЦЭМ!$B$33:$B$776,V$119)+'СЕТ СН'!$I$11+СВЦЭМ!$D$10+'СЕТ СН'!$I$6-'СЕТ СН'!$I$23</f>
        <v>1375.45562868</v>
      </c>
      <c r="W126" s="35">
        <f>SUMIFS(СВЦЭМ!$D$33:$D$776,СВЦЭМ!$A$33:$A$776,$A126,СВЦЭМ!$B$33:$B$776,W$119)+'СЕТ СН'!$I$11+СВЦЭМ!$D$10+'СЕТ СН'!$I$6-'СЕТ СН'!$I$23</f>
        <v>1354.1622007599999</v>
      </c>
      <c r="X126" s="35">
        <f>SUMIFS(СВЦЭМ!$D$33:$D$776,СВЦЭМ!$A$33:$A$776,$A126,СВЦЭМ!$B$33:$B$776,X$119)+'СЕТ СН'!$I$11+СВЦЭМ!$D$10+'СЕТ СН'!$I$6-'СЕТ СН'!$I$23</f>
        <v>1386.1595710700001</v>
      </c>
      <c r="Y126" s="35">
        <f>SUMIFS(СВЦЭМ!$D$33:$D$776,СВЦЭМ!$A$33:$A$776,$A126,СВЦЭМ!$B$33:$B$776,Y$119)+'СЕТ СН'!$I$11+СВЦЭМ!$D$10+'СЕТ СН'!$I$6-'СЕТ СН'!$I$23</f>
        <v>1395.57534637</v>
      </c>
    </row>
    <row r="127" spans="1:27" ht="15.75" x14ac:dyDescent="0.2">
      <c r="A127" s="34">
        <f t="shared" si="3"/>
        <v>43593</v>
      </c>
      <c r="B127" s="35">
        <f>SUMIFS(СВЦЭМ!$D$33:$D$776,СВЦЭМ!$A$33:$A$776,$A127,СВЦЭМ!$B$33:$B$776,B$119)+'СЕТ СН'!$I$11+СВЦЭМ!$D$10+'СЕТ СН'!$I$6-'СЕТ СН'!$I$23</f>
        <v>1433.1855254300001</v>
      </c>
      <c r="C127" s="35">
        <f>SUMIFS(СВЦЭМ!$D$33:$D$776,СВЦЭМ!$A$33:$A$776,$A127,СВЦЭМ!$B$33:$B$776,C$119)+'СЕТ СН'!$I$11+СВЦЭМ!$D$10+'СЕТ СН'!$I$6-'СЕТ СН'!$I$23</f>
        <v>1453.3021919299999</v>
      </c>
      <c r="D127" s="35">
        <f>SUMIFS(СВЦЭМ!$D$33:$D$776,СВЦЭМ!$A$33:$A$776,$A127,СВЦЭМ!$B$33:$B$776,D$119)+'СЕТ СН'!$I$11+СВЦЭМ!$D$10+'СЕТ СН'!$I$6-'СЕТ СН'!$I$23</f>
        <v>1453.8498138</v>
      </c>
      <c r="E127" s="35">
        <f>SUMIFS(СВЦЭМ!$D$33:$D$776,СВЦЭМ!$A$33:$A$776,$A127,СВЦЭМ!$B$33:$B$776,E$119)+'СЕТ СН'!$I$11+СВЦЭМ!$D$10+'СЕТ СН'!$I$6-'СЕТ СН'!$I$23</f>
        <v>1461.1370871900001</v>
      </c>
      <c r="F127" s="35">
        <f>SUMIFS(СВЦЭМ!$D$33:$D$776,СВЦЭМ!$A$33:$A$776,$A127,СВЦЭМ!$B$33:$B$776,F$119)+'СЕТ СН'!$I$11+СВЦЭМ!$D$10+'СЕТ СН'!$I$6-'СЕТ СН'!$I$23</f>
        <v>1458.79007202</v>
      </c>
      <c r="G127" s="35">
        <f>SUMIFS(СВЦЭМ!$D$33:$D$776,СВЦЭМ!$A$33:$A$776,$A127,СВЦЭМ!$B$33:$B$776,G$119)+'СЕТ СН'!$I$11+СВЦЭМ!$D$10+'СЕТ СН'!$I$6-'СЕТ СН'!$I$23</f>
        <v>1437.4275398699999</v>
      </c>
      <c r="H127" s="35">
        <f>SUMIFS(СВЦЭМ!$D$33:$D$776,СВЦЭМ!$A$33:$A$776,$A127,СВЦЭМ!$B$33:$B$776,H$119)+'СЕТ СН'!$I$11+СВЦЭМ!$D$10+'СЕТ СН'!$I$6-'СЕТ СН'!$I$23</f>
        <v>1417.7283393</v>
      </c>
      <c r="I127" s="35">
        <f>SUMIFS(СВЦЭМ!$D$33:$D$776,СВЦЭМ!$A$33:$A$776,$A127,СВЦЭМ!$B$33:$B$776,I$119)+'СЕТ СН'!$I$11+СВЦЭМ!$D$10+'СЕТ СН'!$I$6-'СЕТ СН'!$I$23</f>
        <v>1392.1724508</v>
      </c>
      <c r="J127" s="35">
        <f>SUMIFS(СВЦЭМ!$D$33:$D$776,СВЦЭМ!$A$33:$A$776,$A127,СВЦЭМ!$B$33:$B$776,J$119)+'СЕТ СН'!$I$11+СВЦЭМ!$D$10+'СЕТ СН'!$I$6-'СЕТ СН'!$I$23</f>
        <v>1378.5828365899999</v>
      </c>
      <c r="K127" s="35">
        <f>SUMIFS(СВЦЭМ!$D$33:$D$776,СВЦЭМ!$A$33:$A$776,$A127,СВЦЭМ!$B$33:$B$776,K$119)+'СЕТ СН'!$I$11+СВЦЭМ!$D$10+'СЕТ СН'!$I$6-'СЕТ СН'!$I$23</f>
        <v>1385.2383</v>
      </c>
      <c r="L127" s="35">
        <f>SUMIFS(СВЦЭМ!$D$33:$D$776,СВЦЭМ!$A$33:$A$776,$A127,СВЦЭМ!$B$33:$B$776,L$119)+'СЕТ СН'!$I$11+СВЦЭМ!$D$10+'СЕТ СН'!$I$6-'СЕТ СН'!$I$23</f>
        <v>1392.95854816</v>
      </c>
      <c r="M127" s="35">
        <f>SUMIFS(СВЦЭМ!$D$33:$D$776,СВЦЭМ!$A$33:$A$776,$A127,СВЦЭМ!$B$33:$B$776,M$119)+'СЕТ СН'!$I$11+СВЦЭМ!$D$10+'СЕТ СН'!$I$6-'СЕТ СН'!$I$23</f>
        <v>1395.1806184</v>
      </c>
      <c r="N127" s="35">
        <f>SUMIFS(СВЦЭМ!$D$33:$D$776,СВЦЭМ!$A$33:$A$776,$A127,СВЦЭМ!$B$33:$B$776,N$119)+'СЕТ СН'!$I$11+СВЦЭМ!$D$10+'СЕТ СН'!$I$6-'СЕТ СН'!$I$23</f>
        <v>1395.72296583</v>
      </c>
      <c r="O127" s="35">
        <f>SUMIFS(СВЦЭМ!$D$33:$D$776,СВЦЭМ!$A$33:$A$776,$A127,СВЦЭМ!$B$33:$B$776,O$119)+'СЕТ СН'!$I$11+СВЦЭМ!$D$10+'СЕТ СН'!$I$6-'СЕТ СН'!$I$23</f>
        <v>1389.21524619</v>
      </c>
      <c r="P127" s="35">
        <f>SUMIFS(СВЦЭМ!$D$33:$D$776,СВЦЭМ!$A$33:$A$776,$A127,СВЦЭМ!$B$33:$B$776,P$119)+'СЕТ СН'!$I$11+СВЦЭМ!$D$10+'СЕТ СН'!$I$6-'СЕТ СН'!$I$23</f>
        <v>1400.69020755</v>
      </c>
      <c r="Q127" s="35">
        <f>SUMIFS(СВЦЭМ!$D$33:$D$776,СВЦЭМ!$A$33:$A$776,$A127,СВЦЭМ!$B$33:$B$776,Q$119)+'СЕТ СН'!$I$11+СВЦЭМ!$D$10+'СЕТ СН'!$I$6-'СЕТ СН'!$I$23</f>
        <v>1403.0230359</v>
      </c>
      <c r="R127" s="35">
        <f>SUMIFS(СВЦЭМ!$D$33:$D$776,СВЦЭМ!$A$33:$A$776,$A127,СВЦЭМ!$B$33:$B$776,R$119)+'СЕТ СН'!$I$11+СВЦЭМ!$D$10+'СЕТ СН'!$I$6-'СЕТ СН'!$I$23</f>
        <v>1401.44842791</v>
      </c>
      <c r="S127" s="35">
        <f>SUMIFS(СВЦЭМ!$D$33:$D$776,СВЦЭМ!$A$33:$A$776,$A127,СВЦЭМ!$B$33:$B$776,S$119)+'СЕТ СН'!$I$11+СВЦЭМ!$D$10+'СЕТ СН'!$I$6-'СЕТ СН'!$I$23</f>
        <v>1406.2391459299999</v>
      </c>
      <c r="T127" s="35">
        <f>SUMIFS(СВЦЭМ!$D$33:$D$776,СВЦЭМ!$A$33:$A$776,$A127,СВЦЭМ!$B$33:$B$776,T$119)+'СЕТ СН'!$I$11+СВЦЭМ!$D$10+'СЕТ СН'!$I$6-'СЕТ СН'!$I$23</f>
        <v>1397.48341802</v>
      </c>
      <c r="U127" s="35">
        <f>SUMIFS(СВЦЭМ!$D$33:$D$776,СВЦЭМ!$A$33:$A$776,$A127,СВЦЭМ!$B$33:$B$776,U$119)+'СЕТ СН'!$I$11+СВЦЭМ!$D$10+'СЕТ СН'!$I$6-'СЕТ СН'!$I$23</f>
        <v>1387.1588114599999</v>
      </c>
      <c r="V127" s="35">
        <f>SUMIFS(СВЦЭМ!$D$33:$D$776,СВЦЭМ!$A$33:$A$776,$A127,СВЦЭМ!$B$33:$B$776,V$119)+'СЕТ СН'!$I$11+СВЦЭМ!$D$10+'СЕТ СН'!$I$6-'СЕТ СН'!$I$23</f>
        <v>1381.6973806599999</v>
      </c>
      <c r="W127" s="35">
        <f>SUMIFS(СВЦЭМ!$D$33:$D$776,СВЦЭМ!$A$33:$A$776,$A127,СВЦЭМ!$B$33:$B$776,W$119)+'СЕТ СН'!$I$11+СВЦЭМ!$D$10+'СЕТ СН'!$I$6-'СЕТ СН'!$I$23</f>
        <v>1371.47071338</v>
      </c>
      <c r="X127" s="35">
        <f>SUMIFS(СВЦЭМ!$D$33:$D$776,СВЦЭМ!$A$33:$A$776,$A127,СВЦЭМ!$B$33:$B$776,X$119)+'СЕТ СН'!$I$11+СВЦЭМ!$D$10+'СЕТ СН'!$I$6-'СЕТ СН'!$I$23</f>
        <v>1384.3523359600001</v>
      </c>
      <c r="Y127" s="35">
        <f>SUMIFS(СВЦЭМ!$D$33:$D$776,СВЦЭМ!$A$33:$A$776,$A127,СВЦЭМ!$B$33:$B$776,Y$119)+'СЕТ СН'!$I$11+СВЦЭМ!$D$10+'СЕТ СН'!$I$6-'СЕТ СН'!$I$23</f>
        <v>1409.0004448500001</v>
      </c>
    </row>
    <row r="128" spans="1:27" ht="15.75" x14ac:dyDescent="0.2">
      <c r="A128" s="34">
        <f t="shared" si="3"/>
        <v>43594</v>
      </c>
      <c r="B128" s="35">
        <f>SUMIFS(СВЦЭМ!$D$33:$D$776,СВЦЭМ!$A$33:$A$776,$A128,СВЦЭМ!$B$33:$B$776,B$119)+'СЕТ СН'!$I$11+СВЦЭМ!$D$10+'СЕТ СН'!$I$6-'СЕТ СН'!$I$23</f>
        <v>1389.3038742399999</v>
      </c>
      <c r="C128" s="35">
        <f>SUMIFS(СВЦЭМ!$D$33:$D$776,СВЦЭМ!$A$33:$A$776,$A128,СВЦЭМ!$B$33:$B$776,C$119)+'СЕТ СН'!$I$11+СВЦЭМ!$D$10+'СЕТ СН'!$I$6-'СЕТ СН'!$I$23</f>
        <v>1403.34099236</v>
      </c>
      <c r="D128" s="35">
        <f>SUMIFS(СВЦЭМ!$D$33:$D$776,СВЦЭМ!$A$33:$A$776,$A128,СВЦЭМ!$B$33:$B$776,D$119)+'СЕТ СН'!$I$11+СВЦЭМ!$D$10+'СЕТ СН'!$I$6-'СЕТ СН'!$I$23</f>
        <v>1406.46730482</v>
      </c>
      <c r="E128" s="35">
        <f>SUMIFS(СВЦЭМ!$D$33:$D$776,СВЦЭМ!$A$33:$A$776,$A128,СВЦЭМ!$B$33:$B$776,E$119)+'СЕТ СН'!$I$11+СВЦЭМ!$D$10+'СЕТ СН'!$I$6-'СЕТ СН'!$I$23</f>
        <v>1412.6078074100001</v>
      </c>
      <c r="F128" s="35">
        <f>SUMIFS(СВЦЭМ!$D$33:$D$776,СВЦЭМ!$A$33:$A$776,$A128,СВЦЭМ!$B$33:$B$776,F$119)+'СЕТ СН'!$I$11+СВЦЭМ!$D$10+'СЕТ СН'!$I$6-'СЕТ СН'!$I$23</f>
        <v>1414.15345852</v>
      </c>
      <c r="G128" s="35">
        <f>SUMIFS(СВЦЭМ!$D$33:$D$776,СВЦЭМ!$A$33:$A$776,$A128,СВЦЭМ!$B$33:$B$776,G$119)+'СЕТ СН'!$I$11+СВЦЭМ!$D$10+'СЕТ СН'!$I$6-'СЕТ СН'!$I$23</f>
        <v>1416.02564876</v>
      </c>
      <c r="H128" s="35">
        <f>SUMIFS(СВЦЭМ!$D$33:$D$776,СВЦЭМ!$A$33:$A$776,$A128,СВЦЭМ!$B$33:$B$776,H$119)+'СЕТ СН'!$I$11+СВЦЭМ!$D$10+'СЕТ СН'!$I$6-'СЕТ СН'!$I$23</f>
        <v>1403.06046651</v>
      </c>
      <c r="I128" s="35">
        <f>SUMIFS(СВЦЭМ!$D$33:$D$776,СВЦЭМ!$A$33:$A$776,$A128,СВЦЭМ!$B$33:$B$776,I$119)+'СЕТ СН'!$I$11+СВЦЭМ!$D$10+'СЕТ СН'!$I$6-'СЕТ СН'!$I$23</f>
        <v>1369.62843462</v>
      </c>
      <c r="J128" s="35">
        <f>SUMIFS(СВЦЭМ!$D$33:$D$776,СВЦЭМ!$A$33:$A$776,$A128,СВЦЭМ!$B$33:$B$776,J$119)+'СЕТ СН'!$I$11+СВЦЭМ!$D$10+'СЕТ СН'!$I$6-'СЕТ СН'!$I$23</f>
        <v>1339.75907121</v>
      </c>
      <c r="K128" s="35">
        <f>SUMIFS(СВЦЭМ!$D$33:$D$776,СВЦЭМ!$A$33:$A$776,$A128,СВЦЭМ!$B$33:$B$776,K$119)+'СЕТ СН'!$I$11+СВЦЭМ!$D$10+'СЕТ СН'!$I$6-'СЕТ СН'!$I$23</f>
        <v>1328.30368718</v>
      </c>
      <c r="L128" s="35">
        <f>SUMIFS(СВЦЭМ!$D$33:$D$776,СВЦЭМ!$A$33:$A$776,$A128,СВЦЭМ!$B$33:$B$776,L$119)+'СЕТ СН'!$I$11+СВЦЭМ!$D$10+'СЕТ СН'!$I$6-'СЕТ СН'!$I$23</f>
        <v>1350.4205947099999</v>
      </c>
      <c r="M128" s="35">
        <f>SUMIFS(СВЦЭМ!$D$33:$D$776,СВЦЭМ!$A$33:$A$776,$A128,СВЦЭМ!$B$33:$B$776,M$119)+'СЕТ СН'!$I$11+СВЦЭМ!$D$10+'СЕТ СН'!$I$6-'СЕТ СН'!$I$23</f>
        <v>1380.6102651000001</v>
      </c>
      <c r="N128" s="35">
        <f>SUMIFS(СВЦЭМ!$D$33:$D$776,СВЦЭМ!$A$33:$A$776,$A128,СВЦЭМ!$B$33:$B$776,N$119)+'СЕТ СН'!$I$11+СВЦЭМ!$D$10+'СЕТ СН'!$I$6-'СЕТ СН'!$I$23</f>
        <v>1423.0734640200001</v>
      </c>
      <c r="O128" s="35">
        <f>SUMIFS(СВЦЭМ!$D$33:$D$776,СВЦЭМ!$A$33:$A$776,$A128,СВЦЭМ!$B$33:$B$776,O$119)+'СЕТ СН'!$I$11+СВЦЭМ!$D$10+'СЕТ СН'!$I$6-'СЕТ СН'!$I$23</f>
        <v>1429.0810669800001</v>
      </c>
      <c r="P128" s="35">
        <f>SUMIFS(СВЦЭМ!$D$33:$D$776,СВЦЭМ!$A$33:$A$776,$A128,СВЦЭМ!$B$33:$B$776,P$119)+'СЕТ СН'!$I$11+СВЦЭМ!$D$10+'СЕТ СН'!$I$6-'СЕТ СН'!$I$23</f>
        <v>1438.2530633599999</v>
      </c>
      <c r="Q128" s="35">
        <f>SUMIFS(СВЦЭМ!$D$33:$D$776,СВЦЭМ!$A$33:$A$776,$A128,СВЦЭМ!$B$33:$B$776,Q$119)+'СЕТ СН'!$I$11+СВЦЭМ!$D$10+'СЕТ СН'!$I$6-'СЕТ СН'!$I$23</f>
        <v>1443.9784754100001</v>
      </c>
      <c r="R128" s="35">
        <f>SUMIFS(СВЦЭМ!$D$33:$D$776,СВЦЭМ!$A$33:$A$776,$A128,СВЦЭМ!$B$33:$B$776,R$119)+'СЕТ СН'!$I$11+СВЦЭМ!$D$10+'СЕТ СН'!$I$6-'СЕТ СН'!$I$23</f>
        <v>1445.1283896499999</v>
      </c>
      <c r="S128" s="35">
        <f>SUMIFS(СВЦЭМ!$D$33:$D$776,СВЦЭМ!$A$33:$A$776,$A128,СВЦЭМ!$B$33:$B$776,S$119)+'СЕТ СН'!$I$11+СВЦЭМ!$D$10+'СЕТ СН'!$I$6-'СЕТ СН'!$I$23</f>
        <v>1445.9133943500001</v>
      </c>
      <c r="T128" s="35">
        <f>SUMIFS(СВЦЭМ!$D$33:$D$776,СВЦЭМ!$A$33:$A$776,$A128,СВЦЭМ!$B$33:$B$776,T$119)+'СЕТ СН'!$I$11+СВЦЭМ!$D$10+'СЕТ СН'!$I$6-'СЕТ СН'!$I$23</f>
        <v>1442.5277985</v>
      </c>
      <c r="U128" s="35">
        <f>SUMIFS(СВЦЭМ!$D$33:$D$776,СВЦЭМ!$A$33:$A$776,$A128,СВЦЭМ!$B$33:$B$776,U$119)+'СЕТ СН'!$I$11+СВЦЭМ!$D$10+'СЕТ СН'!$I$6-'СЕТ СН'!$I$23</f>
        <v>1423.32668898</v>
      </c>
      <c r="V128" s="35">
        <f>SUMIFS(СВЦЭМ!$D$33:$D$776,СВЦЭМ!$A$33:$A$776,$A128,СВЦЭМ!$B$33:$B$776,V$119)+'СЕТ СН'!$I$11+СВЦЭМ!$D$10+'СЕТ СН'!$I$6-'СЕТ СН'!$I$23</f>
        <v>1376.8149097800001</v>
      </c>
      <c r="W128" s="35">
        <f>SUMIFS(СВЦЭМ!$D$33:$D$776,СВЦЭМ!$A$33:$A$776,$A128,СВЦЭМ!$B$33:$B$776,W$119)+'СЕТ СН'!$I$11+СВЦЭМ!$D$10+'СЕТ СН'!$I$6-'СЕТ СН'!$I$23</f>
        <v>1354.9264959300001</v>
      </c>
      <c r="X128" s="35">
        <f>SUMIFS(СВЦЭМ!$D$33:$D$776,СВЦЭМ!$A$33:$A$776,$A128,СВЦЭМ!$B$33:$B$776,X$119)+'СЕТ СН'!$I$11+СВЦЭМ!$D$10+'СЕТ СН'!$I$6-'СЕТ СН'!$I$23</f>
        <v>1386.3523622299999</v>
      </c>
      <c r="Y128" s="35">
        <f>SUMIFS(СВЦЭМ!$D$33:$D$776,СВЦЭМ!$A$33:$A$776,$A128,СВЦЭМ!$B$33:$B$776,Y$119)+'СЕТ СН'!$I$11+СВЦЭМ!$D$10+'СЕТ СН'!$I$6-'СЕТ СН'!$I$23</f>
        <v>1373.7416986200001</v>
      </c>
    </row>
    <row r="129" spans="1:25" ht="15.75" x14ac:dyDescent="0.2">
      <c r="A129" s="34">
        <f t="shared" si="3"/>
        <v>43595</v>
      </c>
      <c r="B129" s="35">
        <f>SUMIFS(СВЦЭМ!$D$33:$D$776,СВЦЭМ!$A$33:$A$776,$A129,СВЦЭМ!$B$33:$B$776,B$119)+'СЕТ СН'!$I$11+СВЦЭМ!$D$10+'СЕТ СН'!$I$6-'СЕТ СН'!$I$23</f>
        <v>1396.4118799099999</v>
      </c>
      <c r="C129" s="35">
        <f>SUMIFS(СВЦЭМ!$D$33:$D$776,СВЦЭМ!$A$33:$A$776,$A129,СВЦЭМ!$B$33:$B$776,C$119)+'СЕТ СН'!$I$11+СВЦЭМ!$D$10+'СЕТ СН'!$I$6-'СЕТ СН'!$I$23</f>
        <v>1449.2227376999999</v>
      </c>
      <c r="D129" s="35">
        <f>SUMIFS(СВЦЭМ!$D$33:$D$776,СВЦЭМ!$A$33:$A$776,$A129,СВЦЭМ!$B$33:$B$776,D$119)+'СЕТ СН'!$I$11+СВЦЭМ!$D$10+'СЕТ СН'!$I$6-'СЕТ СН'!$I$23</f>
        <v>1464.2305829300001</v>
      </c>
      <c r="E129" s="35">
        <f>SUMIFS(СВЦЭМ!$D$33:$D$776,СВЦЭМ!$A$33:$A$776,$A129,СВЦЭМ!$B$33:$B$776,E$119)+'СЕТ СН'!$I$11+СВЦЭМ!$D$10+'СЕТ СН'!$I$6-'СЕТ СН'!$I$23</f>
        <v>1483.61305958</v>
      </c>
      <c r="F129" s="35">
        <f>SUMIFS(СВЦЭМ!$D$33:$D$776,СВЦЭМ!$A$33:$A$776,$A129,СВЦЭМ!$B$33:$B$776,F$119)+'СЕТ СН'!$I$11+СВЦЭМ!$D$10+'СЕТ СН'!$I$6-'СЕТ СН'!$I$23</f>
        <v>1501.70370753</v>
      </c>
      <c r="G129" s="35">
        <f>SUMIFS(СВЦЭМ!$D$33:$D$776,СВЦЭМ!$A$33:$A$776,$A129,СВЦЭМ!$B$33:$B$776,G$119)+'СЕТ СН'!$I$11+СВЦЭМ!$D$10+'СЕТ СН'!$I$6-'СЕТ СН'!$I$23</f>
        <v>1500.2077785199999</v>
      </c>
      <c r="H129" s="35">
        <f>SUMIFS(СВЦЭМ!$D$33:$D$776,СВЦЭМ!$A$33:$A$776,$A129,СВЦЭМ!$B$33:$B$776,H$119)+'СЕТ СН'!$I$11+СВЦЭМ!$D$10+'СЕТ СН'!$I$6-'СЕТ СН'!$I$23</f>
        <v>1489.7198068099999</v>
      </c>
      <c r="I129" s="35">
        <f>SUMIFS(СВЦЭМ!$D$33:$D$776,СВЦЭМ!$A$33:$A$776,$A129,СВЦЭМ!$B$33:$B$776,I$119)+'СЕТ СН'!$I$11+СВЦЭМ!$D$10+'СЕТ СН'!$I$6-'СЕТ СН'!$I$23</f>
        <v>1457.9573341099999</v>
      </c>
      <c r="J129" s="35">
        <f>SUMIFS(СВЦЭМ!$D$33:$D$776,СВЦЭМ!$A$33:$A$776,$A129,СВЦЭМ!$B$33:$B$776,J$119)+'СЕТ СН'!$I$11+СВЦЭМ!$D$10+'СЕТ СН'!$I$6-'СЕТ СН'!$I$23</f>
        <v>1416.67857931</v>
      </c>
      <c r="K129" s="35">
        <f>SUMIFS(СВЦЭМ!$D$33:$D$776,СВЦЭМ!$A$33:$A$776,$A129,СВЦЭМ!$B$33:$B$776,K$119)+'СЕТ СН'!$I$11+СВЦЭМ!$D$10+'СЕТ СН'!$I$6-'СЕТ СН'!$I$23</f>
        <v>1386.9742253300001</v>
      </c>
      <c r="L129" s="35">
        <f>SUMIFS(СВЦЭМ!$D$33:$D$776,СВЦЭМ!$A$33:$A$776,$A129,СВЦЭМ!$B$33:$B$776,L$119)+'СЕТ СН'!$I$11+СВЦЭМ!$D$10+'СЕТ СН'!$I$6-'СЕТ СН'!$I$23</f>
        <v>1378.72028366</v>
      </c>
      <c r="M129" s="35">
        <f>SUMIFS(СВЦЭМ!$D$33:$D$776,СВЦЭМ!$A$33:$A$776,$A129,СВЦЭМ!$B$33:$B$776,M$119)+'СЕТ СН'!$I$11+СВЦЭМ!$D$10+'СЕТ СН'!$I$6-'СЕТ СН'!$I$23</f>
        <v>1377.0244142399999</v>
      </c>
      <c r="N129" s="35">
        <f>SUMIFS(СВЦЭМ!$D$33:$D$776,СВЦЭМ!$A$33:$A$776,$A129,СВЦЭМ!$B$33:$B$776,N$119)+'СЕТ СН'!$I$11+СВЦЭМ!$D$10+'СЕТ СН'!$I$6-'СЕТ СН'!$I$23</f>
        <v>1392.67944139</v>
      </c>
      <c r="O129" s="35">
        <f>SUMIFS(СВЦЭМ!$D$33:$D$776,СВЦЭМ!$A$33:$A$776,$A129,СВЦЭМ!$B$33:$B$776,O$119)+'СЕТ СН'!$I$11+СВЦЭМ!$D$10+'СЕТ СН'!$I$6-'СЕТ СН'!$I$23</f>
        <v>1416.66419038</v>
      </c>
      <c r="P129" s="35">
        <f>SUMIFS(СВЦЭМ!$D$33:$D$776,СВЦЭМ!$A$33:$A$776,$A129,СВЦЭМ!$B$33:$B$776,P$119)+'СЕТ СН'!$I$11+СВЦЭМ!$D$10+'СЕТ СН'!$I$6-'СЕТ СН'!$I$23</f>
        <v>1425.3037751500001</v>
      </c>
      <c r="Q129" s="35">
        <f>SUMIFS(СВЦЭМ!$D$33:$D$776,СВЦЭМ!$A$33:$A$776,$A129,СВЦЭМ!$B$33:$B$776,Q$119)+'СЕТ СН'!$I$11+СВЦЭМ!$D$10+'СЕТ СН'!$I$6-'СЕТ СН'!$I$23</f>
        <v>1443.2122427199999</v>
      </c>
      <c r="R129" s="35">
        <f>SUMIFS(СВЦЭМ!$D$33:$D$776,СВЦЭМ!$A$33:$A$776,$A129,СВЦЭМ!$B$33:$B$776,R$119)+'СЕТ СН'!$I$11+СВЦЭМ!$D$10+'СЕТ СН'!$I$6-'СЕТ СН'!$I$23</f>
        <v>1453.1413807500001</v>
      </c>
      <c r="S129" s="35">
        <f>SUMIFS(СВЦЭМ!$D$33:$D$776,СВЦЭМ!$A$33:$A$776,$A129,СВЦЭМ!$B$33:$B$776,S$119)+'СЕТ СН'!$I$11+СВЦЭМ!$D$10+'СЕТ СН'!$I$6-'СЕТ СН'!$I$23</f>
        <v>1455.83887751</v>
      </c>
      <c r="T129" s="35">
        <f>SUMIFS(СВЦЭМ!$D$33:$D$776,СВЦЭМ!$A$33:$A$776,$A129,СВЦЭМ!$B$33:$B$776,T$119)+'СЕТ СН'!$I$11+СВЦЭМ!$D$10+'СЕТ СН'!$I$6-'СЕТ СН'!$I$23</f>
        <v>1440.7446390099999</v>
      </c>
      <c r="U129" s="35">
        <f>SUMIFS(СВЦЭМ!$D$33:$D$776,СВЦЭМ!$A$33:$A$776,$A129,СВЦЭМ!$B$33:$B$776,U$119)+'СЕТ СН'!$I$11+СВЦЭМ!$D$10+'СЕТ СН'!$I$6-'СЕТ СН'!$I$23</f>
        <v>1419.13195303</v>
      </c>
      <c r="V129" s="35">
        <f>SUMIFS(СВЦЭМ!$D$33:$D$776,СВЦЭМ!$A$33:$A$776,$A129,СВЦЭМ!$B$33:$B$776,V$119)+'СЕТ СН'!$I$11+СВЦЭМ!$D$10+'СЕТ СН'!$I$6-'СЕТ СН'!$I$23</f>
        <v>1385.20565027</v>
      </c>
      <c r="W129" s="35">
        <f>SUMIFS(СВЦЭМ!$D$33:$D$776,СВЦЭМ!$A$33:$A$776,$A129,СВЦЭМ!$B$33:$B$776,W$119)+'СЕТ СН'!$I$11+СВЦЭМ!$D$10+'СЕТ СН'!$I$6-'СЕТ СН'!$I$23</f>
        <v>1365.2109609399999</v>
      </c>
      <c r="X129" s="35">
        <f>SUMIFS(СВЦЭМ!$D$33:$D$776,СВЦЭМ!$A$33:$A$776,$A129,СВЦЭМ!$B$33:$B$776,X$119)+'СЕТ СН'!$I$11+СВЦЭМ!$D$10+'СЕТ СН'!$I$6-'СЕТ СН'!$I$23</f>
        <v>1388.22968616</v>
      </c>
      <c r="Y129" s="35">
        <f>SUMIFS(СВЦЭМ!$D$33:$D$776,СВЦЭМ!$A$33:$A$776,$A129,СВЦЭМ!$B$33:$B$776,Y$119)+'СЕТ СН'!$I$11+СВЦЭМ!$D$10+'СЕТ СН'!$I$6-'СЕТ СН'!$I$23</f>
        <v>1421.72822449</v>
      </c>
    </row>
    <row r="130" spans="1:25" ht="15.75" x14ac:dyDescent="0.2">
      <c r="A130" s="34">
        <f t="shared" si="3"/>
        <v>43596</v>
      </c>
      <c r="B130" s="35">
        <f>SUMIFS(СВЦЭМ!$D$33:$D$776,СВЦЭМ!$A$33:$A$776,$A130,СВЦЭМ!$B$33:$B$776,B$119)+'СЕТ СН'!$I$11+СВЦЭМ!$D$10+'СЕТ СН'!$I$6-'СЕТ СН'!$I$23</f>
        <v>1466.4567772400001</v>
      </c>
      <c r="C130" s="35">
        <f>SUMIFS(СВЦЭМ!$D$33:$D$776,СВЦЭМ!$A$33:$A$776,$A130,СВЦЭМ!$B$33:$B$776,C$119)+'СЕТ СН'!$I$11+СВЦЭМ!$D$10+'СЕТ СН'!$I$6-'СЕТ СН'!$I$23</f>
        <v>1482.5137434200001</v>
      </c>
      <c r="D130" s="35">
        <f>SUMIFS(СВЦЭМ!$D$33:$D$776,СВЦЭМ!$A$33:$A$776,$A130,СВЦЭМ!$B$33:$B$776,D$119)+'СЕТ СН'!$I$11+СВЦЭМ!$D$10+'СЕТ СН'!$I$6-'СЕТ СН'!$I$23</f>
        <v>1515.2478447400001</v>
      </c>
      <c r="E130" s="35">
        <f>SUMIFS(СВЦЭМ!$D$33:$D$776,СВЦЭМ!$A$33:$A$776,$A130,СВЦЭМ!$B$33:$B$776,E$119)+'СЕТ СН'!$I$11+СВЦЭМ!$D$10+'СЕТ СН'!$I$6-'СЕТ СН'!$I$23</f>
        <v>1509.9510857800001</v>
      </c>
      <c r="F130" s="35">
        <f>SUMIFS(СВЦЭМ!$D$33:$D$776,СВЦЭМ!$A$33:$A$776,$A130,СВЦЭМ!$B$33:$B$776,F$119)+'СЕТ СН'!$I$11+СВЦЭМ!$D$10+'СЕТ СН'!$I$6-'СЕТ СН'!$I$23</f>
        <v>1533.78216247</v>
      </c>
      <c r="G130" s="35">
        <f>SUMIFS(СВЦЭМ!$D$33:$D$776,СВЦЭМ!$A$33:$A$776,$A130,СВЦЭМ!$B$33:$B$776,G$119)+'СЕТ СН'!$I$11+СВЦЭМ!$D$10+'СЕТ СН'!$I$6-'СЕТ СН'!$I$23</f>
        <v>1533.50472285</v>
      </c>
      <c r="H130" s="35">
        <f>SUMIFS(СВЦЭМ!$D$33:$D$776,СВЦЭМ!$A$33:$A$776,$A130,СВЦЭМ!$B$33:$B$776,H$119)+'СЕТ СН'!$I$11+СВЦЭМ!$D$10+'СЕТ СН'!$I$6-'СЕТ СН'!$I$23</f>
        <v>1451.1785647700001</v>
      </c>
      <c r="I130" s="35">
        <f>SUMIFS(СВЦЭМ!$D$33:$D$776,СВЦЭМ!$A$33:$A$776,$A130,СВЦЭМ!$B$33:$B$776,I$119)+'СЕТ СН'!$I$11+СВЦЭМ!$D$10+'СЕТ СН'!$I$6-'СЕТ СН'!$I$23</f>
        <v>1409.3456526800001</v>
      </c>
      <c r="J130" s="35">
        <f>SUMIFS(СВЦЭМ!$D$33:$D$776,СВЦЭМ!$A$33:$A$776,$A130,СВЦЭМ!$B$33:$B$776,J$119)+'СЕТ СН'!$I$11+СВЦЭМ!$D$10+'СЕТ СН'!$I$6-'СЕТ СН'!$I$23</f>
        <v>1302.8085892900001</v>
      </c>
      <c r="K130" s="35">
        <f>SUMIFS(СВЦЭМ!$D$33:$D$776,СВЦЭМ!$A$33:$A$776,$A130,СВЦЭМ!$B$33:$B$776,K$119)+'СЕТ СН'!$I$11+СВЦЭМ!$D$10+'СЕТ СН'!$I$6-'СЕТ СН'!$I$23</f>
        <v>1223.5778883600001</v>
      </c>
      <c r="L130" s="35">
        <f>SUMIFS(СВЦЭМ!$D$33:$D$776,СВЦЭМ!$A$33:$A$776,$A130,СВЦЭМ!$B$33:$B$776,L$119)+'СЕТ СН'!$I$11+СВЦЭМ!$D$10+'СЕТ СН'!$I$6-'СЕТ СН'!$I$23</f>
        <v>1196.9875057199999</v>
      </c>
      <c r="M130" s="35">
        <f>SUMIFS(СВЦЭМ!$D$33:$D$776,СВЦЭМ!$A$33:$A$776,$A130,СВЦЭМ!$B$33:$B$776,M$119)+'СЕТ СН'!$I$11+СВЦЭМ!$D$10+'СЕТ СН'!$I$6-'СЕТ СН'!$I$23</f>
        <v>1197.6336578800001</v>
      </c>
      <c r="N130" s="35">
        <f>SUMIFS(СВЦЭМ!$D$33:$D$776,СВЦЭМ!$A$33:$A$776,$A130,СВЦЭМ!$B$33:$B$776,N$119)+'СЕТ СН'!$I$11+СВЦЭМ!$D$10+'СЕТ СН'!$I$6-'СЕТ СН'!$I$23</f>
        <v>1209.9425666300001</v>
      </c>
      <c r="O130" s="35">
        <f>SUMIFS(СВЦЭМ!$D$33:$D$776,СВЦЭМ!$A$33:$A$776,$A130,СВЦЭМ!$B$33:$B$776,O$119)+'СЕТ СН'!$I$11+СВЦЭМ!$D$10+'СЕТ СН'!$I$6-'СЕТ СН'!$I$23</f>
        <v>1215.71400692</v>
      </c>
      <c r="P130" s="35">
        <f>SUMIFS(СВЦЭМ!$D$33:$D$776,СВЦЭМ!$A$33:$A$776,$A130,СВЦЭМ!$B$33:$B$776,P$119)+'СЕТ СН'!$I$11+СВЦЭМ!$D$10+'СЕТ СН'!$I$6-'СЕТ СН'!$I$23</f>
        <v>1223.2467525899999</v>
      </c>
      <c r="Q130" s="35">
        <f>SUMIFS(СВЦЭМ!$D$33:$D$776,СВЦЭМ!$A$33:$A$776,$A130,СВЦЭМ!$B$33:$B$776,Q$119)+'СЕТ СН'!$I$11+СВЦЭМ!$D$10+'СЕТ СН'!$I$6-'СЕТ СН'!$I$23</f>
        <v>1228.78329031</v>
      </c>
      <c r="R130" s="35">
        <f>SUMIFS(СВЦЭМ!$D$33:$D$776,СВЦЭМ!$A$33:$A$776,$A130,СВЦЭМ!$B$33:$B$776,R$119)+'СЕТ СН'!$I$11+СВЦЭМ!$D$10+'СЕТ СН'!$I$6-'СЕТ СН'!$I$23</f>
        <v>1224.9211453299999</v>
      </c>
      <c r="S130" s="35">
        <f>SUMIFS(СВЦЭМ!$D$33:$D$776,СВЦЭМ!$A$33:$A$776,$A130,СВЦЭМ!$B$33:$B$776,S$119)+'СЕТ СН'!$I$11+СВЦЭМ!$D$10+'СЕТ СН'!$I$6-'СЕТ СН'!$I$23</f>
        <v>1226.84792984</v>
      </c>
      <c r="T130" s="35">
        <f>SUMIFS(СВЦЭМ!$D$33:$D$776,СВЦЭМ!$A$33:$A$776,$A130,СВЦЭМ!$B$33:$B$776,T$119)+'СЕТ СН'!$I$11+СВЦЭМ!$D$10+'СЕТ СН'!$I$6-'СЕТ СН'!$I$23</f>
        <v>1216.0391239999999</v>
      </c>
      <c r="U130" s="35">
        <f>SUMIFS(СВЦЭМ!$D$33:$D$776,СВЦЭМ!$A$33:$A$776,$A130,СВЦЭМ!$B$33:$B$776,U$119)+'СЕТ СН'!$I$11+СВЦЭМ!$D$10+'СЕТ СН'!$I$6-'СЕТ СН'!$I$23</f>
        <v>1202.47631802</v>
      </c>
      <c r="V130" s="35">
        <f>SUMIFS(СВЦЭМ!$D$33:$D$776,СВЦЭМ!$A$33:$A$776,$A130,СВЦЭМ!$B$33:$B$776,V$119)+'СЕТ СН'!$I$11+СВЦЭМ!$D$10+'СЕТ СН'!$I$6-'СЕТ СН'!$I$23</f>
        <v>1193.04710245</v>
      </c>
      <c r="W130" s="35">
        <f>SUMIFS(СВЦЭМ!$D$33:$D$776,СВЦЭМ!$A$33:$A$776,$A130,СВЦЭМ!$B$33:$B$776,W$119)+'СЕТ СН'!$I$11+СВЦЭМ!$D$10+'СЕТ СН'!$I$6-'СЕТ СН'!$I$23</f>
        <v>1205.10626791</v>
      </c>
      <c r="X130" s="35">
        <f>SUMIFS(СВЦЭМ!$D$33:$D$776,СВЦЭМ!$A$33:$A$776,$A130,СВЦЭМ!$B$33:$B$776,X$119)+'СЕТ СН'!$I$11+СВЦЭМ!$D$10+'СЕТ СН'!$I$6-'СЕТ СН'!$I$23</f>
        <v>1226.9218693600001</v>
      </c>
      <c r="Y130" s="35">
        <f>SUMIFS(СВЦЭМ!$D$33:$D$776,СВЦЭМ!$A$33:$A$776,$A130,СВЦЭМ!$B$33:$B$776,Y$119)+'СЕТ СН'!$I$11+СВЦЭМ!$D$10+'СЕТ СН'!$I$6-'СЕТ СН'!$I$23</f>
        <v>1304.78647327</v>
      </c>
    </row>
    <row r="131" spans="1:25" ht="15.75" x14ac:dyDescent="0.2">
      <c r="A131" s="34">
        <f t="shared" si="3"/>
        <v>43597</v>
      </c>
      <c r="B131" s="35">
        <f>SUMIFS(СВЦЭМ!$D$33:$D$776,СВЦЭМ!$A$33:$A$776,$A131,СВЦЭМ!$B$33:$B$776,B$119)+'СЕТ СН'!$I$11+СВЦЭМ!$D$10+'СЕТ СН'!$I$6-'СЕТ СН'!$I$23</f>
        <v>1389.30947883</v>
      </c>
      <c r="C131" s="35">
        <f>SUMIFS(СВЦЭМ!$D$33:$D$776,СВЦЭМ!$A$33:$A$776,$A131,СВЦЭМ!$B$33:$B$776,C$119)+'СЕТ СН'!$I$11+СВЦЭМ!$D$10+'СЕТ СН'!$I$6-'СЕТ СН'!$I$23</f>
        <v>1486.2506990700001</v>
      </c>
      <c r="D131" s="35">
        <f>SUMIFS(СВЦЭМ!$D$33:$D$776,СВЦЭМ!$A$33:$A$776,$A131,СВЦЭМ!$B$33:$B$776,D$119)+'СЕТ СН'!$I$11+СВЦЭМ!$D$10+'СЕТ СН'!$I$6-'СЕТ СН'!$I$23</f>
        <v>1571.07237745</v>
      </c>
      <c r="E131" s="35">
        <f>SUMIFS(СВЦЭМ!$D$33:$D$776,СВЦЭМ!$A$33:$A$776,$A131,СВЦЭМ!$B$33:$B$776,E$119)+'СЕТ СН'!$I$11+СВЦЭМ!$D$10+'СЕТ СН'!$I$6-'СЕТ СН'!$I$23</f>
        <v>1565.6444491299999</v>
      </c>
      <c r="F131" s="35">
        <f>SUMIFS(СВЦЭМ!$D$33:$D$776,СВЦЭМ!$A$33:$A$776,$A131,СВЦЭМ!$B$33:$B$776,F$119)+'СЕТ СН'!$I$11+СВЦЭМ!$D$10+'СЕТ СН'!$I$6-'СЕТ СН'!$I$23</f>
        <v>1570.4796997999999</v>
      </c>
      <c r="G131" s="35">
        <f>SUMIFS(СВЦЭМ!$D$33:$D$776,СВЦЭМ!$A$33:$A$776,$A131,СВЦЭМ!$B$33:$B$776,G$119)+'СЕТ СН'!$I$11+СВЦЭМ!$D$10+'СЕТ СН'!$I$6-'СЕТ СН'!$I$23</f>
        <v>1587.3660376599998</v>
      </c>
      <c r="H131" s="35">
        <f>SUMIFS(СВЦЭМ!$D$33:$D$776,СВЦЭМ!$A$33:$A$776,$A131,СВЦЭМ!$B$33:$B$776,H$119)+'СЕТ СН'!$I$11+СВЦЭМ!$D$10+'СЕТ СН'!$I$6-'СЕТ СН'!$I$23</f>
        <v>1526.26151714</v>
      </c>
      <c r="I131" s="35">
        <f>SUMIFS(СВЦЭМ!$D$33:$D$776,СВЦЭМ!$A$33:$A$776,$A131,СВЦЭМ!$B$33:$B$776,I$119)+'СЕТ СН'!$I$11+СВЦЭМ!$D$10+'СЕТ СН'!$I$6-'СЕТ СН'!$I$23</f>
        <v>1433.1075004100001</v>
      </c>
      <c r="J131" s="35">
        <f>SUMIFS(СВЦЭМ!$D$33:$D$776,СВЦЭМ!$A$33:$A$776,$A131,СВЦЭМ!$B$33:$B$776,J$119)+'СЕТ СН'!$I$11+СВЦЭМ!$D$10+'СЕТ СН'!$I$6-'СЕТ СН'!$I$23</f>
        <v>1342.18147241</v>
      </c>
      <c r="K131" s="35">
        <f>SUMIFS(СВЦЭМ!$D$33:$D$776,СВЦЭМ!$A$33:$A$776,$A131,СВЦЭМ!$B$33:$B$776,K$119)+'СЕТ СН'!$I$11+СВЦЭМ!$D$10+'СЕТ СН'!$I$6-'СЕТ СН'!$I$23</f>
        <v>1248.2188986599999</v>
      </c>
      <c r="L131" s="35">
        <f>SUMIFS(СВЦЭМ!$D$33:$D$776,СВЦЭМ!$A$33:$A$776,$A131,СВЦЭМ!$B$33:$B$776,L$119)+'СЕТ СН'!$I$11+СВЦЭМ!$D$10+'СЕТ СН'!$I$6-'СЕТ СН'!$I$23</f>
        <v>1200.69927151</v>
      </c>
      <c r="M131" s="35">
        <f>SUMIFS(СВЦЭМ!$D$33:$D$776,СВЦЭМ!$A$33:$A$776,$A131,СВЦЭМ!$B$33:$B$776,M$119)+'СЕТ СН'!$I$11+СВЦЭМ!$D$10+'СЕТ СН'!$I$6-'СЕТ СН'!$I$23</f>
        <v>1184.79736005</v>
      </c>
      <c r="N131" s="35">
        <f>SUMIFS(СВЦЭМ!$D$33:$D$776,СВЦЭМ!$A$33:$A$776,$A131,СВЦЭМ!$B$33:$B$776,N$119)+'СЕТ СН'!$I$11+СВЦЭМ!$D$10+'СЕТ СН'!$I$6-'СЕТ СН'!$I$23</f>
        <v>1191.62396169</v>
      </c>
      <c r="O131" s="35">
        <f>SUMIFS(СВЦЭМ!$D$33:$D$776,СВЦЭМ!$A$33:$A$776,$A131,СВЦЭМ!$B$33:$B$776,O$119)+'СЕТ СН'!$I$11+СВЦЭМ!$D$10+'СЕТ СН'!$I$6-'СЕТ СН'!$I$23</f>
        <v>1197.66369708</v>
      </c>
      <c r="P131" s="35">
        <f>SUMIFS(СВЦЭМ!$D$33:$D$776,СВЦЭМ!$A$33:$A$776,$A131,СВЦЭМ!$B$33:$B$776,P$119)+'СЕТ СН'!$I$11+СВЦЭМ!$D$10+'СЕТ СН'!$I$6-'СЕТ СН'!$I$23</f>
        <v>1208.3584695700001</v>
      </c>
      <c r="Q131" s="35">
        <f>SUMIFS(СВЦЭМ!$D$33:$D$776,СВЦЭМ!$A$33:$A$776,$A131,СВЦЭМ!$B$33:$B$776,Q$119)+'СЕТ СН'!$I$11+СВЦЭМ!$D$10+'СЕТ СН'!$I$6-'СЕТ СН'!$I$23</f>
        <v>1223.21028112</v>
      </c>
      <c r="R131" s="35">
        <f>SUMIFS(СВЦЭМ!$D$33:$D$776,СВЦЭМ!$A$33:$A$776,$A131,СВЦЭМ!$B$33:$B$776,R$119)+'СЕТ СН'!$I$11+СВЦЭМ!$D$10+'СЕТ СН'!$I$6-'СЕТ СН'!$I$23</f>
        <v>1221.46702267</v>
      </c>
      <c r="S131" s="35">
        <f>SUMIFS(СВЦЭМ!$D$33:$D$776,СВЦЭМ!$A$33:$A$776,$A131,СВЦЭМ!$B$33:$B$776,S$119)+'СЕТ СН'!$I$11+СВЦЭМ!$D$10+'СЕТ СН'!$I$6-'СЕТ СН'!$I$23</f>
        <v>1212.7228227000001</v>
      </c>
      <c r="T131" s="35">
        <f>SUMIFS(СВЦЭМ!$D$33:$D$776,СВЦЭМ!$A$33:$A$776,$A131,СВЦЭМ!$B$33:$B$776,T$119)+'СЕТ СН'!$I$11+СВЦЭМ!$D$10+'СЕТ СН'!$I$6-'СЕТ СН'!$I$23</f>
        <v>1196.67302692</v>
      </c>
      <c r="U131" s="35">
        <f>SUMIFS(СВЦЭМ!$D$33:$D$776,СВЦЭМ!$A$33:$A$776,$A131,СВЦЭМ!$B$33:$B$776,U$119)+'СЕТ СН'!$I$11+СВЦЭМ!$D$10+'СЕТ СН'!$I$6-'СЕТ СН'!$I$23</f>
        <v>1173.1928221800001</v>
      </c>
      <c r="V131" s="35">
        <f>SUMIFS(СВЦЭМ!$D$33:$D$776,СВЦЭМ!$A$33:$A$776,$A131,СВЦЭМ!$B$33:$B$776,V$119)+'СЕТ СН'!$I$11+СВЦЭМ!$D$10+'СЕТ СН'!$I$6-'СЕТ СН'!$I$23</f>
        <v>1148.95651858</v>
      </c>
      <c r="W131" s="35">
        <f>SUMIFS(СВЦЭМ!$D$33:$D$776,СВЦЭМ!$A$33:$A$776,$A131,СВЦЭМ!$B$33:$B$776,W$119)+'СЕТ СН'!$I$11+СВЦЭМ!$D$10+'СЕТ СН'!$I$6-'СЕТ СН'!$I$23</f>
        <v>1151.7005579900001</v>
      </c>
      <c r="X131" s="35">
        <f>SUMIFS(СВЦЭМ!$D$33:$D$776,СВЦЭМ!$A$33:$A$776,$A131,СВЦЭМ!$B$33:$B$776,X$119)+'СЕТ СН'!$I$11+СВЦЭМ!$D$10+'СЕТ СН'!$I$6-'СЕТ СН'!$I$23</f>
        <v>1186.4054568700001</v>
      </c>
      <c r="Y131" s="35">
        <f>SUMIFS(СВЦЭМ!$D$33:$D$776,СВЦЭМ!$A$33:$A$776,$A131,СВЦЭМ!$B$33:$B$776,Y$119)+'СЕТ СН'!$I$11+СВЦЭМ!$D$10+'СЕТ СН'!$I$6-'СЕТ СН'!$I$23</f>
        <v>1263.5854211000001</v>
      </c>
    </row>
    <row r="132" spans="1:25" ht="15.75" x14ac:dyDescent="0.2">
      <c r="A132" s="34">
        <f t="shared" si="3"/>
        <v>43598</v>
      </c>
      <c r="B132" s="35">
        <f>SUMIFS(СВЦЭМ!$D$33:$D$776,СВЦЭМ!$A$33:$A$776,$A132,СВЦЭМ!$B$33:$B$776,B$119)+'СЕТ СН'!$I$11+СВЦЭМ!$D$10+'СЕТ СН'!$I$6-'СЕТ СН'!$I$23</f>
        <v>1289.9740854300001</v>
      </c>
      <c r="C132" s="35">
        <f>SUMIFS(СВЦЭМ!$D$33:$D$776,СВЦЭМ!$A$33:$A$776,$A132,СВЦЭМ!$B$33:$B$776,C$119)+'СЕТ СН'!$I$11+СВЦЭМ!$D$10+'СЕТ СН'!$I$6-'СЕТ СН'!$I$23</f>
        <v>1388.2471260300001</v>
      </c>
      <c r="D132" s="35">
        <f>SUMIFS(СВЦЭМ!$D$33:$D$776,СВЦЭМ!$A$33:$A$776,$A132,СВЦЭМ!$B$33:$B$776,D$119)+'СЕТ СН'!$I$11+СВЦЭМ!$D$10+'СЕТ СН'!$I$6-'СЕТ СН'!$I$23</f>
        <v>1489.8269155600001</v>
      </c>
      <c r="E132" s="35">
        <f>SUMIFS(СВЦЭМ!$D$33:$D$776,СВЦЭМ!$A$33:$A$776,$A132,СВЦЭМ!$B$33:$B$776,E$119)+'СЕТ СН'!$I$11+СВЦЭМ!$D$10+'СЕТ СН'!$I$6-'СЕТ СН'!$I$23</f>
        <v>1502.2482048100001</v>
      </c>
      <c r="F132" s="35">
        <f>SUMIFS(СВЦЭМ!$D$33:$D$776,СВЦЭМ!$A$33:$A$776,$A132,СВЦЭМ!$B$33:$B$776,F$119)+'СЕТ СН'!$I$11+СВЦЭМ!$D$10+'СЕТ СН'!$I$6-'СЕТ СН'!$I$23</f>
        <v>1512.77130418</v>
      </c>
      <c r="G132" s="35">
        <f>SUMIFS(СВЦЭМ!$D$33:$D$776,СВЦЭМ!$A$33:$A$776,$A132,СВЦЭМ!$B$33:$B$776,G$119)+'СЕТ СН'!$I$11+СВЦЭМ!$D$10+'СЕТ СН'!$I$6-'СЕТ СН'!$I$23</f>
        <v>1509.7494699000001</v>
      </c>
      <c r="H132" s="35">
        <f>SUMIFS(СВЦЭМ!$D$33:$D$776,СВЦЭМ!$A$33:$A$776,$A132,СВЦЭМ!$B$33:$B$776,H$119)+'СЕТ СН'!$I$11+СВЦЭМ!$D$10+'СЕТ СН'!$I$6-'СЕТ СН'!$I$23</f>
        <v>1442.3315986699999</v>
      </c>
      <c r="I132" s="35">
        <f>SUMIFS(СВЦЭМ!$D$33:$D$776,СВЦЭМ!$A$33:$A$776,$A132,СВЦЭМ!$B$33:$B$776,I$119)+'СЕТ СН'!$I$11+СВЦЭМ!$D$10+'СЕТ СН'!$I$6-'СЕТ СН'!$I$23</f>
        <v>1344.56777773</v>
      </c>
      <c r="J132" s="35">
        <f>SUMIFS(СВЦЭМ!$D$33:$D$776,СВЦЭМ!$A$33:$A$776,$A132,СВЦЭМ!$B$33:$B$776,J$119)+'СЕТ СН'!$I$11+СВЦЭМ!$D$10+'СЕТ СН'!$I$6-'СЕТ СН'!$I$23</f>
        <v>1282.67498103</v>
      </c>
      <c r="K132" s="35">
        <f>SUMIFS(СВЦЭМ!$D$33:$D$776,СВЦЭМ!$A$33:$A$776,$A132,СВЦЭМ!$B$33:$B$776,K$119)+'СЕТ СН'!$I$11+СВЦЭМ!$D$10+'СЕТ СН'!$I$6-'СЕТ СН'!$I$23</f>
        <v>1257.1947596699999</v>
      </c>
      <c r="L132" s="35">
        <f>SUMIFS(СВЦЭМ!$D$33:$D$776,СВЦЭМ!$A$33:$A$776,$A132,СВЦЭМ!$B$33:$B$776,L$119)+'СЕТ СН'!$I$11+СВЦЭМ!$D$10+'СЕТ СН'!$I$6-'СЕТ СН'!$I$23</f>
        <v>1232.8568482600001</v>
      </c>
      <c r="M132" s="35">
        <f>SUMIFS(СВЦЭМ!$D$33:$D$776,СВЦЭМ!$A$33:$A$776,$A132,СВЦЭМ!$B$33:$B$776,M$119)+'СЕТ СН'!$I$11+СВЦЭМ!$D$10+'СЕТ СН'!$I$6-'СЕТ СН'!$I$23</f>
        <v>1230.45659406</v>
      </c>
      <c r="N132" s="35">
        <f>SUMIFS(СВЦЭМ!$D$33:$D$776,СВЦЭМ!$A$33:$A$776,$A132,СВЦЭМ!$B$33:$B$776,N$119)+'СЕТ СН'!$I$11+СВЦЭМ!$D$10+'СЕТ СН'!$I$6-'СЕТ СН'!$I$23</f>
        <v>1225.1742624799999</v>
      </c>
      <c r="O132" s="35">
        <f>SUMIFS(СВЦЭМ!$D$33:$D$776,СВЦЭМ!$A$33:$A$776,$A132,СВЦЭМ!$B$33:$B$776,O$119)+'СЕТ СН'!$I$11+СВЦЭМ!$D$10+'СЕТ СН'!$I$6-'СЕТ СН'!$I$23</f>
        <v>1233.4994331400001</v>
      </c>
      <c r="P132" s="35">
        <f>SUMIFS(СВЦЭМ!$D$33:$D$776,СВЦЭМ!$A$33:$A$776,$A132,СВЦЭМ!$B$33:$B$776,P$119)+'СЕТ СН'!$I$11+СВЦЭМ!$D$10+'СЕТ СН'!$I$6-'СЕТ СН'!$I$23</f>
        <v>1242.6208424599999</v>
      </c>
      <c r="Q132" s="35">
        <f>SUMIFS(СВЦЭМ!$D$33:$D$776,СВЦЭМ!$A$33:$A$776,$A132,СВЦЭМ!$B$33:$B$776,Q$119)+'СЕТ СН'!$I$11+СВЦЭМ!$D$10+'СЕТ СН'!$I$6-'СЕТ СН'!$I$23</f>
        <v>1237.4327914400001</v>
      </c>
      <c r="R132" s="35">
        <f>SUMIFS(СВЦЭМ!$D$33:$D$776,СВЦЭМ!$A$33:$A$776,$A132,СВЦЭМ!$B$33:$B$776,R$119)+'СЕТ СН'!$I$11+СВЦЭМ!$D$10+'СЕТ СН'!$I$6-'СЕТ СН'!$I$23</f>
        <v>1244.9379228</v>
      </c>
      <c r="S132" s="35">
        <f>SUMIFS(СВЦЭМ!$D$33:$D$776,СВЦЭМ!$A$33:$A$776,$A132,СВЦЭМ!$B$33:$B$776,S$119)+'СЕТ СН'!$I$11+СВЦЭМ!$D$10+'СЕТ СН'!$I$6-'СЕТ СН'!$I$23</f>
        <v>1247.1968851199999</v>
      </c>
      <c r="T132" s="35">
        <f>SUMIFS(СВЦЭМ!$D$33:$D$776,СВЦЭМ!$A$33:$A$776,$A132,СВЦЭМ!$B$33:$B$776,T$119)+'СЕТ СН'!$I$11+СВЦЭМ!$D$10+'СЕТ СН'!$I$6-'СЕТ СН'!$I$23</f>
        <v>1236.7516016300001</v>
      </c>
      <c r="U132" s="35">
        <f>SUMIFS(СВЦЭМ!$D$33:$D$776,СВЦЭМ!$A$33:$A$776,$A132,СВЦЭМ!$B$33:$B$776,U$119)+'СЕТ СН'!$I$11+СВЦЭМ!$D$10+'СЕТ СН'!$I$6-'СЕТ СН'!$I$23</f>
        <v>1237.1412794600001</v>
      </c>
      <c r="V132" s="35">
        <f>SUMIFS(СВЦЭМ!$D$33:$D$776,СВЦЭМ!$A$33:$A$776,$A132,СВЦЭМ!$B$33:$B$776,V$119)+'СЕТ СН'!$I$11+СВЦЭМ!$D$10+'СЕТ СН'!$I$6-'СЕТ СН'!$I$23</f>
        <v>1240.256936</v>
      </c>
      <c r="W132" s="35">
        <f>SUMIFS(СВЦЭМ!$D$33:$D$776,СВЦЭМ!$A$33:$A$776,$A132,СВЦЭМ!$B$33:$B$776,W$119)+'СЕТ СН'!$I$11+СВЦЭМ!$D$10+'СЕТ СН'!$I$6-'СЕТ СН'!$I$23</f>
        <v>1221.3757681699999</v>
      </c>
      <c r="X132" s="35">
        <f>SUMIFS(СВЦЭМ!$D$33:$D$776,СВЦЭМ!$A$33:$A$776,$A132,СВЦЭМ!$B$33:$B$776,X$119)+'СЕТ СН'!$I$11+СВЦЭМ!$D$10+'СЕТ СН'!$I$6-'СЕТ СН'!$I$23</f>
        <v>1258.1902546399999</v>
      </c>
      <c r="Y132" s="35">
        <f>SUMIFS(СВЦЭМ!$D$33:$D$776,СВЦЭМ!$A$33:$A$776,$A132,СВЦЭМ!$B$33:$B$776,Y$119)+'СЕТ СН'!$I$11+СВЦЭМ!$D$10+'СЕТ СН'!$I$6-'СЕТ СН'!$I$23</f>
        <v>1317.2664271399999</v>
      </c>
    </row>
    <row r="133" spans="1:25" ht="15.75" x14ac:dyDescent="0.2">
      <c r="A133" s="34">
        <f t="shared" si="3"/>
        <v>43599</v>
      </c>
      <c r="B133" s="35">
        <f>SUMIFS(СВЦЭМ!$D$33:$D$776,СВЦЭМ!$A$33:$A$776,$A133,СВЦЭМ!$B$33:$B$776,B$119)+'СЕТ СН'!$I$11+СВЦЭМ!$D$10+'СЕТ СН'!$I$6-'СЕТ СН'!$I$23</f>
        <v>1406.65973091</v>
      </c>
      <c r="C133" s="35">
        <f>SUMIFS(СВЦЭМ!$D$33:$D$776,СВЦЭМ!$A$33:$A$776,$A133,СВЦЭМ!$B$33:$B$776,C$119)+'СЕТ СН'!$I$11+СВЦЭМ!$D$10+'СЕТ СН'!$I$6-'СЕТ СН'!$I$23</f>
        <v>1519.37190429</v>
      </c>
      <c r="D133" s="35">
        <f>SUMIFS(СВЦЭМ!$D$33:$D$776,СВЦЭМ!$A$33:$A$776,$A133,СВЦЭМ!$B$33:$B$776,D$119)+'СЕТ СН'!$I$11+СВЦЭМ!$D$10+'СЕТ СН'!$I$6-'СЕТ СН'!$I$23</f>
        <v>1614.4486954500001</v>
      </c>
      <c r="E133" s="35">
        <f>SUMIFS(СВЦЭМ!$D$33:$D$776,СВЦЭМ!$A$33:$A$776,$A133,СВЦЭМ!$B$33:$B$776,E$119)+'СЕТ СН'!$I$11+СВЦЭМ!$D$10+'СЕТ СН'!$I$6-'СЕТ СН'!$I$23</f>
        <v>1620.1325351599999</v>
      </c>
      <c r="F133" s="35">
        <f>SUMIFS(СВЦЭМ!$D$33:$D$776,СВЦЭМ!$A$33:$A$776,$A133,СВЦЭМ!$B$33:$B$776,F$119)+'СЕТ СН'!$I$11+СВЦЭМ!$D$10+'СЕТ СН'!$I$6-'СЕТ СН'!$I$23</f>
        <v>1620.1679971599999</v>
      </c>
      <c r="G133" s="35">
        <f>SUMIFS(СВЦЭМ!$D$33:$D$776,СВЦЭМ!$A$33:$A$776,$A133,СВЦЭМ!$B$33:$B$776,G$119)+'СЕТ СН'!$I$11+СВЦЭМ!$D$10+'СЕТ СН'!$I$6-'СЕТ СН'!$I$23</f>
        <v>1597.72214633</v>
      </c>
      <c r="H133" s="35">
        <f>SUMIFS(СВЦЭМ!$D$33:$D$776,СВЦЭМ!$A$33:$A$776,$A133,СВЦЭМ!$B$33:$B$776,H$119)+'СЕТ СН'!$I$11+СВЦЭМ!$D$10+'СЕТ СН'!$I$6-'СЕТ СН'!$I$23</f>
        <v>1477.51652279</v>
      </c>
      <c r="I133" s="35">
        <f>SUMIFS(СВЦЭМ!$D$33:$D$776,СВЦЭМ!$A$33:$A$776,$A133,СВЦЭМ!$B$33:$B$776,I$119)+'СЕТ СН'!$I$11+СВЦЭМ!$D$10+'СЕТ СН'!$I$6-'СЕТ СН'!$I$23</f>
        <v>1354.73573351</v>
      </c>
      <c r="J133" s="35">
        <f>SUMIFS(СВЦЭМ!$D$33:$D$776,СВЦЭМ!$A$33:$A$776,$A133,СВЦЭМ!$B$33:$B$776,J$119)+'СЕТ СН'!$I$11+СВЦЭМ!$D$10+'СЕТ СН'!$I$6-'СЕТ СН'!$I$23</f>
        <v>1293.4867664600001</v>
      </c>
      <c r="K133" s="35">
        <f>SUMIFS(СВЦЭМ!$D$33:$D$776,СВЦЭМ!$A$33:$A$776,$A133,СВЦЭМ!$B$33:$B$776,K$119)+'СЕТ СН'!$I$11+СВЦЭМ!$D$10+'СЕТ СН'!$I$6-'СЕТ СН'!$I$23</f>
        <v>1230.58254508</v>
      </c>
      <c r="L133" s="35">
        <f>SUMIFS(СВЦЭМ!$D$33:$D$776,СВЦЭМ!$A$33:$A$776,$A133,СВЦЭМ!$B$33:$B$776,L$119)+'СЕТ СН'!$I$11+СВЦЭМ!$D$10+'СЕТ СН'!$I$6-'СЕТ СН'!$I$23</f>
        <v>1214.0812248899999</v>
      </c>
      <c r="M133" s="35">
        <f>SUMIFS(СВЦЭМ!$D$33:$D$776,СВЦЭМ!$A$33:$A$776,$A133,СВЦЭМ!$B$33:$B$776,M$119)+'СЕТ СН'!$I$11+СВЦЭМ!$D$10+'СЕТ СН'!$I$6-'СЕТ СН'!$I$23</f>
        <v>1209.5263631600001</v>
      </c>
      <c r="N133" s="35">
        <f>SUMIFS(СВЦЭМ!$D$33:$D$776,СВЦЭМ!$A$33:$A$776,$A133,СВЦЭМ!$B$33:$B$776,N$119)+'СЕТ СН'!$I$11+СВЦЭМ!$D$10+'СЕТ СН'!$I$6-'СЕТ СН'!$I$23</f>
        <v>1214.9407264700001</v>
      </c>
      <c r="O133" s="35">
        <f>SUMIFS(СВЦЭМ!$D$33:$D$776,СВЦЭМ!$A$33:$A$776,$A133,СВЦЭМ!$B$33:$B$776,O$119)+'СЕТ СН'!$I$11+СВЦЭМ!$D$10+'СЕТ СН'!$I$6-'СЕТ СН'!$I$23</f>
        <v>1222.9752493999999</v>
      </c>
      <c r="P133" s="35">
        <f>SUMIFS(СВЦЭМ!$D$33:$D$776,СВЦЭМ!$A$33:$A$776,$A133,СВЦЭМ!$B$33:$B$776,P$119)+'СЕТ СН'!$I$11+СВЦЭМ!$D$10+'СЕТ СН'!$I$6-'СЕТ СН'!$I$23</f>
        <v>1234.21787969</v>
      </c>
      <c r="Q133" s="35">
        <f>SUMIFS(СВЦЭМ!$D$33:$D$776,СВЦЭМ!$A$33:$A$776,$A133,СВЦЭМ!$B$33:$B$776,Q$119)+'СЕТ СН'!$I$11+СВЦЭМ!$D$10+'СЕТ СН'!$I$6-'СЕТ СН'!$I$23</f>
        <v>1236.5025515</v>
      </c>
      <c r="R133" s="35">
        <f>SUMIFS(СВЦЭМ!$D$33:$D$776,СВЦЭМ!$A$33:$A$776,$A133,СВЦЭМ!$B$33:$B$776,R$119)+'СЕТ СН'!$I$11+СВЦЭМ!$D$10+'СЕТ СН'!$I$6-'СЕТ СН'!$I$23</f>
        <v>1230.35140899</v>
      </c>
      <c r="S133" s="35">
        <f>SUMIFS(СВЦЭМ!$D$33:$D$776,СВЦЭМ!$A$33:$A$776,$A133,СВЦЭМ!$B$33:$B$776,S$119)+'СЕТ СН'!$I$11+СВЦЭМ!$D$10+'СЕТ СН'!$I$6-'СЕТ СН'!$I$23</f>
        <v>1231.6874031499999</v>
      </c>
      <c r="T133" s="35">
        <f>SUMIFS(СВЦЭМ!$D$33:$D$776,СВЦЭМ!$A$33:$A$776,$A133,СВЦЭМ!$B$33:$B$776,T$119)+'СЕТ СН'!$I$11+СВЦЭМ!$D$10+'СЕТ СН'!$I$6-'СЕТ СН'!$I$23</f>
        <v>1227.86699004</v>
      </c>
      <c r="U133" s="35">
        <f>SUMIFS(СВЦЭМ!$D$33:$D$776,СВЦЭМ!$A$33:$A$776,$A133,СВЦЭМ!$B$33:$B$776,U$119)+'СЕТ СН'!$I$11+СВЦЭМ!$D$10+'СЕТ СН'!$I$6-'СЕТ СН'!$I$23</f>
        <v>1206.77741808</v>
      </c>
      <c r="V133" s="35">
        <f>SUMIFS(СВЦЭМ!$D$33:$D$776,СВЦЭМ!$A$33:$A$776,$A133,СВЦЭМ!$B$33:$B$776,V$119)+'СЕТ СН'!$I$11+СВЦЭМ!$D$10+'СЕТ СН'!$I$6-'СЕТ СН'!$I$23</f>
        <v>1195.69332304</v>
      </c>
      <c r="W133" s="35">
        <f>SUMIFS(СВЦЭМ!$D$33:$D$776,СВЦЭМ!$A$33:$A$776,$A133,СВЦЭМ!$B$33:$B$776,W$119)+'СЕТ СН'!$I$11+СВЦЭМ!$D$10+'СЕТ СН'!$I$6-'СЕТ СН'!$I$23</f>
        <v>1209.7834342000001</v>
      </c>
      <c r="X133" s="35">
        <f>SUMIFS(СВЦЭМ!$D$33:$D$776,СВЦЭМ!$A$33:$A$776,$A133,СВЦЭМ!$B$33:$B$776,X$119)+'СЕТ СН'!$I$11+СВЦЭМ!$D$10+'СЕТ СН'!$I$6-'СЕТ СН'!$I$23</f>
        <v>1188.99445489</v>
      </c>
      <c r="Y133" s="35">
        <f>SUMIFS(СВЦЭМ!$D$33:$D$776,СВЦЭМ!$A$33:$A$776,$A133,СВЦЭМ!$B$33:$B$776,Y$119)+'СЕТ СН'!$I$11+СВЦЭМ!$D$10+'СЕТ СН'!$I$6-'СЕТ СН'!$I$23</f>
        <v>1259.4935119100001</v>
      </c>
    </row>
    <row r="134" spans="1:25" ht="15.75" x14ac:dyDescent="0.2">
      <c r="A134" s="34">
        <f t="shared" si="3"/>
        <v>43600</v>
      </c>
      <c r="B134" s="35">
        <f>SUMIFS(СВЦЭМ!$D$33:$D$776,СВЦЭМ!$A$33:$A$776,$A134,СВЦЭМ!$B$33:$B$776,B$119)+'СЕТ СН'!$I$11+СВЦЭМ!$D$10+'СЕТ СН'!$I$6-'СЕТ СН'!$I$23</f>
        <v>1338.2602935</v>
      </c>
      <c r="C134" s="35">
        <f>SUMIFS(СВЦЭМ!$D$33:$D$776,СВЦЭМ!$A$33:$A$776,$A134,СВЦЭМ!$B$33:$B$776,C$119)+'СЕТ СН'!$I$11+СВЦЭМ!$D$10+'СЕТ СН'!$I$6-'СЕТ СН'!$I$23</f>
        <v>1418.5183086300001</v>
      </c>
      <c r="D134" s="35">
        <f>SUMIFS(СВЦЭМ!$D$33:$D$776,СВЦЭМ!$A$33:$A$776,$A134,СВЦЭМ!$B$33:$B$776,D$119)+'СЕТ СН'!$I$11+СВЦЭМ!$D$10+'СЕТ СН'!$I$6-'СЕТ СН'!$I$23</f>
        <v>1507.6069961999999</v>
      </c>
      <c r="E134" s="35">
        <f>SUMIFS(СВЦЭМ!$D$33:$D$776,СВЦЭМ!$A$33:$A$776,$A134,СВЦЭМ!$B$33:$B$776,E$119)+'СЕТ СН'!$I$11+СВЦЭМ!$D$10+'СЕТ СН'!$I$6-'СЕТ СН'!$I$23</f>
        <v>1519.75293771</v>
      </c>
      <c r="F134" s="35">
        <f>SUMIFS(СВЦЭМ!$D$33:$D$776,СВЦЭМ!$A$33:$A$776,$A134,СВЦЭМ!$B$33:$B$776,F$119)+'СЕТ СН'!$I$11+СВЦЭМ!$D$10+'СЕТ СН'!$I$6-'СЕТ СН'!$I$23</f>
        <v>1530.6731314599999</v>
      </c>
      <c r="G134" s="35">
        <f>SUMIFS(СВЦЭМ!$D$33:$D$776,СВЦЭМ!$A$33:$A$776,$A134,СВЦЭМ!$B$33:$B$776,G$119)+'СЕТ СН'!$I$11+СВЦЭМ!$D$10+'СЕТ СН'!$I$6-'СЕТ СН'!$I$23</f>
        <v>1520.2231256</v>
      </c>
      <c r="H134" s="35">
        <f>SUMIFS(СВЦЭМ!$D$33:$D$776,СВЦЭМ!$A$33:$A$776,$A134,СВЦЭМ!$B$33:$B$776,H$119)+'СЕТ СН'!$I$11+СВЦЭМ!$D$10+'СЕТ СН'!$I$6-'СЕТ СН'!$I$23</f>
        <v>1424.1192987100001</v>
      </c>
      <c r="I134" s="35">
        <f>SUMIFS(СВЦЭМ!$D$33:$D$776,СВЦЭМ!$A$33:$A$776,$A134,СВЦЭМ!$B$33:$B$776,I$119)+'СЕТ СН'!$I$11+СВЦЭМ!$D$10+'СЕТ СН'!$I$6-'СЕТ СН'!$I$23</f>
        <v>1333.5776265899999</v>
      </c>
      <c r="J134" s="35">
        <f>SUMIFS(СВЦЭМ!$D$33:$D$776,СВЦЭМ!$A$33:$A$776,$A134,СВЦЭМ!$B$33:$B$776,J$119)+'СЕТ СН'!$I$11+СВЦЭМ!$D$10+'СЕТ СН'!$I$6-'СЕТ СН'!$I$23</f>
        <v>1274.48930739</v>
      </c>
      <c r="K134" s="35">
        <f>SUMIFS(СВЦЭМ!$D$33:$D$776,СВЦЭМ!$A$33:$A$776,$A134,СВЦЭМ!$B$33:$B$776,K$119)+'СЕТ СН'!$I$11+СВЦЭМ!$D$10+'СЕТ СН'!$I$6-'СЕТ СН'!$I$23</f>
        <v>1220.9329163</v>
      </c>
      <c r="L134" s="35">
        <f>SUMIFS(СВЦЭМ!$D$33:$D$776,СВЦЭМ!$A$33:$A$776,$A134,СВЦЭМ!$B$33:$B$776,L$119)+'СЕТ СН'!$I$11+СВЦЭМ!$D$10+'СЕТ СН'!$I$6-'СЕТ СН'!$I$23</f>
        <v>1204.43332057</v>
      </c>
      <c r="M134" s="35">
        <f>SUMIFS(СВЦЭМ!$D$33:$D$776,СВЦЭМ!$A$33:$A$776,$A134,СВЦЭМ!$B$33:$B$776,M$119)+'СЕТ СН'!$I$11+СВЦЭМ!$D$10+'СЕТ СН'!$I$6-'СЕТ СН'!$I$23</f>
        <v>1215.1928469700001</v>
      </c>
      <c r="N134" s="35">
        <f>SUMIFS(СВЦЭМ!$D$33:$D$776,СВЦЭМ!$A$33:$A$776,$A134,СВЦЭМ!$B$33:$B$776,N$119)+'СЕТ СН'!$I$11+СВЦЭМ!$D$10+'СЕТ СН'!$I$6-'СЕТ СН'!$I$23</f>
        <v>1210.2413741400001</v>
      </c>
      <c r="O134" s="35">
        <f>SUMIFS(СВЦЭМ!$D$33:$D$776,СВЦЭМ!$A$33:$A$776,$A134,СВЦЭМ!$B$33:$B$776,O$119)+'СЕТ СН'!$I$11+СВЦЭМ!$D$10+'СЕТ СН'!$I$6-'СЕТ СН'!$I$23</f>
        <v>1223.27251695</v>
      </c>
      <c r="P134" s="35">
        <f>SUMIFS(СВЦЭМ!$D$33:$D$776,СВЦЭМ!$A$33:$A$776,$A134,СВЦЭМ!$B$33:$B$776,P$119)+'СЕТ СН'!$I$11+СВЦЭМ!$D$10+'СЕТ СН'!$I$6-'СЕТ СН'!$I$23</f>
        <v>1228.8406614099999</v>
      </c>
      <c r="Q134" s="35">
        <f>SUMIFS(СВЦЭМ!$D$33:$D$776,СВЦЭМ!$A$33:$A$776,$A134,СВЦЭМ!$B$33:$B$776,Q$119)+'СЕТ СН'!$I$11+СВЦЭМ!$D$10+'СЕТ СН'!$I$6-'СЕТ СН'!$I$23</f>
        <v>1225.5036888699999</v>
      </c>
      <c r="R134" s="35">
        <f>SUMIFS(СВЦЭМ!$D$33:$D$776,СВЦЭМ!$A$33:$A$776,$A134,СВЦЭМ!$B$33:$B$776,R$119)+'СЕТ СН'!$I$11+СВЦЭМ!$D$10+'СЕТ СН'!$I$6-'СЕТ СН'!$I$23</f>
        <v>1228.12247129</v>
      </c>
      <c r="S134" s="35">
        <f>SUMIFS(СВЦЭМ!$D$33:$D$776,СВЦЭМ!$A$33:$A$776,$A134,СВЦЭМ!$B$33:$B$776,S$119)+'СЕТ СН'!$I$11+СВЦЭМ!$D$10+'СЕТ СН'!$I$6-'СЕТ СН'!$I$23</f>
        <v>1247.72423086</v>
      </c>
      <c r="T134" s="35">
        <f>SUMIFS(СВЦЭМ!$D$33:$D$776,СВЦЭМ!$A$33:$A$776,$A134,СВЦЭМ!$B$33:$B$776,T$119)+'СЕТ СН'!$I$11+СВЦЭМ!$D$10+'СЕТ СН'!$I$6-'СЕТ СН'!$I$23</f>
        <v>1246.2962813500001</v>
      </c>
      <c r="U134" s="35">
        <f>SUMIFS(СВЦЭМ!$D$33:$D$776,СВЦЭМ!$A$33:$A$776,$A134,СВЦЭМ!$B$33:$B$776,U$119)+'СЕТ СН'!$I$11+СВЦЭМ!$D$10+'СЕТ СН'!$I$6-'СЕТ СН'!$I$23</f>
        <v>1236.31712591</v>
      </c>
      <c r="V134" s="35">
        <f>SUMIFS(СВЦЭМ!$D$33:$D$776,СВЦЭМ!$A$33:$A$776,$A134,СВЦЭМ!$B$33:$B$776,V$119)+'СЕТ СН'!$I$11+СВЦЭМ!$D$10+'СЕТ СН'!$I$6-'СЕТ СН'!$I$23</f>
        <v>1224.304187</v>
      </c>
      <c r="W134" s="35">
        <f>SUMIFS(СВЦЭМ!$D$33:$D$776,СВЦЭМ!$A$33:$A$776,$A134,СВЦЭМ!$B$33:$B$776,W$119)+'СЕТ СН'!$I$11+СВЦЭМ!$D$10+'СЕТ СН'!$I$6-'СЕТ СН'!$I$23</f>
        <v>1226.07680104</v>
      </c>
      <c r="X134" s="35">
        <f>SUMIFS(СВЦЭМ!$D$33:$D$776,СВЦЭМ!$A$33:$A$776,$A134,СВЦЭМ!$B$33:$B$776,X$119)+'СЕТ СН'!$I$11+СВЦЭМ!$D$10+'СЕТ СН'!$I$6-'СЕТ СН'!$I$23</f>
        <v>1229.9981479999999</v>
      </c>
      <c r="Y134" s="35">
        <f>SUMIFS(СВЦЭМ!$D$33:$D$776,СВЦЭМ!$A$33:$A$776,$A134,СВЦЭМ!$B$33:$B$776,Y$119)+'СЕТ СН'!$I$11+СВЦЭМ!$D$10+'СЕТ СН'!$I$6-'СЕТ СН'!$I$23</f>
        <v>1308.62676007</v>
      </c>
    </row>
    <row r="135" spans="1:25" ht="15.75" x14ac:dyDescent="0.2">
      <c r="A135" s="34">
        <f t="shared" si="3"/>
        <v>43601</v>
      </c>
      <c r="B135" s="35">
        <f>SUMIFS(СВЦЭМ!$D$33:$D$776,СВЦЭМ!$A$33:$A$776,$A135,СВЦЭМ!$B$33:$B$776,B$119)+'СЕТ СН'!$I$11+СВЦЭМ!$D$10+'СЕТ СН'!$I$6-'СЕТ СН'!$I$23</f>
        <v>1352.78802002</v>
      </c>
      <c r="C135" s="35">
        <f>SUMIFS(СВЦЭМ!$D$33:$D$776,СВЦЭМ!$A$33:$A$776,$A135,СВЦЭМ!$B$33:$B$776,C$119)+'СЕТ СН'!$I$11+СВЦЭМ!$D$10+'СЕТ СН'!$I$6-'СЕТ СН'!$I$23</f>
        <v>1468.3635576300001</v>
      </c>
      <c r="D135" s="35">
        <f>SUMIFS(СВЦЭМ!$D$33:$D$776,СВЦЭМ!$A$33:$A$776,$A135,СВЦЭМ!$B$33:$B$776,D$119)+'СЕТ СН'!$I$11+СВЦЭМ!$D$10+'СЕТ СН'!$I$6-'СЕТ СН'!$I$23</f>
        <v>1538.53589855</v>
      </c>
      <c r="E135" s="35">
        <f>SUMIFS(СВЦЭМ!$D$33:$D$776,СВЦЭМ!$A$33:$A$776,$A135,СВЦЭМ!$B$33:$B$776,E$119)+'СЕТ СН'!$I$11+СВЦЭМ!$D$10+'СЕТ СН'!$I$6-'СЕТ СН'!$I$23</f>
        <v>1556.03637131</v>
      </c>
      <c r="F135" s="35">
        <f>SUMIFS(СВЦЭМ!$D$33:$D$776,СВЦЭМ!$A$33:$A$776,$A135,СВЦЭМ!$B$33:$B$776,F$119)+'СЕТ СН'!$I$11+СВЦЭМ!$D$10+'СЕТ СН'!$I$6-'СЕТ СН'!$I$23</f>
        <v>1559.64693154</v>
      </c>
      <c r="G135" s="35">
        <f>SUMIFS(СВЦЭМ!$D$33:$D$776,СВЦЭМ!$A$33:$A$776,$A135,СВЦЭМ!$B$33:$B$776,G$119)+'СЕТ СН'!$I$11+СВЦЭМ!$D$10+'СЕТ СН'!$I$6-'СЕТ СН'!$I$23</f>
        <v>1540.0966731799999</v>
      </c>
      <c r="H135" s="35">
        <f>SUMIFS(СВЦЭМ!$D$33:$D$776,СВЦЭМ!$A$33:$A$776,$A135,СВЦЭМ!$B$33:$B$776,H$119)+'СЕТ СН'!$I$11+СВЦЭМ!$D$10+'СЕТ СН'!$I$6-'СЕТ СН'!$I$23</f>
        <v>1457.6828961599999</v>
      </c>
      <c r="I135" s="35">
        <f>SUMIFS(СВЦЭМ!$D$33:$D$776,СВЦЭМ!$A$33:$A$776,$A135,СВЦЭМ!$B$33:$B$776,I$119)+'СЕТ СН'!$I$11+СВЦЭМ!$D$10+'СЕТ СН'!$I$6-'СЕТ СН'!$I$23</f>
        <v>1324.31804577</v>
      </c>
      <c r="J135" s="35">
        <f>SUMIFS(СВЦЭМ!$D$33:$D$776,СВЦЭМ!$A$33:$A$776,$A135,СВЦЭМ!$B$33:$B$776,J$119)+'СЕТ СН'!$I$11+СВЦЭМ!$D$10+'СЕТ СН'!$I$6-'СЕТ СН'!$I$23</f>
        <v>1270.9425225499999</v>
      </c>
      <c r="K135" s="35">
        <f>SUMIFS(СВЦЭМ!$D$33:$D$776,СВЦЭМ!$A$33:$A$776,$A135,СВЦЭМ!$B$33:$B$776,K$119)+'СЕТ СН'!$I$11+СВЦЭМ!$D$10+'СЕТ СН'!$I$6-'СЕТ СН'!$I$23</f>
        <v>1211.84712064</v>
      </c>
      <c r="L135" s="35">
        <f>SUMIFS(СВЦЭМ!$D$33:$D$776,СВЦЭМ!$A$33:$A$776,$A135,СВЦЭМ!$B$33:$B$776,L$119)+'СЕТ СН'!$I$11+СВЦЭМ!$D$10+'СЕТ СН'!$I$6-'СЕТ СН'!$I$23</f>
        <v>1189.9428365000001</v>
      </c>
      <c r="M135" s="35">
        <f>SUMIFS(СВЦЭМ!$D$33:$D$776,СВЦЭМ!$A$33:$A$776,$A135,СВЦЭМ!$B$33:$B$776,M$119)+'СЕТ СН'!$I$11+СВЦЭМ!$D$10+'СЕТ СН'!$I$6-'СЕТ СН'!$I$23</f>
        <v>1195.75498591</v>
      </c>
      <c r="N135" s="35">
        <f>SUMIFS(СВЦЭМ!$D$33:$D$776,СВЦЭМ!$A$33:$A$776,$A135,СВЦЭМ!$B$33:$B$776,N$119)+'СЕТ СН'!$I$11+СВЦЭМ!$D$10+'СЕТ СН'!$I$6-'СЕТ СН'!$I$23</f>
        <v>1195.62936397</v>
      </c>
      <c r="O135" s="35">
        <f>SUMIFS(СВЦЭМ!$D$33:$D$776,СВЦЭМ!$A$33:$A$776,$A135,СВЦЭМ!$B$33:$B$776,O$119)+'СЕТ СН'!$I$11+СВЦЭМ!$D$10+'СЕТ СН'!$I$6-'СЕТ СН'!$I$23</f>
        <v>1197.06719961</v>
      </c>
      <c r="P135" s="35">
        <f>SUMIFS(СВЦЭМ!$D$33:$D$776,СВЦЭМ!$A$33:$A$776,$A135,СВЦЭМ!$B$33:$B$776,P$119)+'СЕТ СН'!$I$11+СВЦЭМ!$D$10+'СЕТ СН'!$I$6-'СЕТ СН'!$I$23</f>
        <v>1196.2312933200001</v>
      </c>
      <c r="Q135" s="35">
        <f>SUMIFS(СВЦЭМ!$D$33:$D$776,СВЦЭМ!$A$33:$A$776,$A135,СВЦЭМ!$B$33:$B$776,Q$119)+'СЕТ СН'!$I$11+СВЦЭМ!$D$10+'СЕТ СН'!$I$6-'СЕТ СН'!$I$23</f>
        <v>1197.6531421699999</v>
      </c>
      <c r="R135" s="35">
        <f>SUMIFS(СВЦЭМ!$D$33:$D$776,СВЦЭМ!$A$33:$A$776,$A135,СВЦЭМ!$B$33:$B$776,R$119)+'СЕТ СН'!$I$11+СВЦЭМ!$D$10+'СЕТ СН'!$I$6-'СЕТ СН'!$I$23</f>
        <v>1197.7671102100001</v>
      </c>
      <c r="S135" s="35">
        <f>SUMIFS(СВЦЭМ!$D$33:$D$776,СВЦЭМ!$A$33:$A$776,$A135,СВЦЭМ!$B$33:$B$776,S$119)+'СЕТ СН'!$I$11+СВЦЭМ!$D$10+'СЕТ СН'!$I$6-'СЕТ СН'!$I$23</f>
        <v>1198.98189404</v>
      </c>
      <c r="T135" s="35">
        <f>SUMIFS(СВЦЭМ!$D$33:$D$776,СВЦЭМ!$A$33:$A$776,$A135,СВЦЭМ!$B$33:$B$776,T$119)+'СЕТ СН'!$I$11+СВЦЭМ!$D$10+'СЕТ СН'!$I$6-'СЕТ СН'!$I$23</f>
        <v>1193.8585289099999</v>
      </c>
      <c r="U135" s="35">
        <f>SUMIFS(СВЦЭМ!$D$33:$D$776,СВЦЭМ!$A$33:$A$776,$A135,СВЦЭМ!$B$33:$B$776,U$119)+'СЕТ СН'!$I$11+СВЦЭМ!$D$10+'СЕТ СН'!$I$6-'СЕТ СН'!$I$23</f>
        <v>1186.46080929</v>
      </c>
      <c r="V135" s="35">
        <f>SUMIFS(СВЦЭМ!$D$33:$D$776,СВЦЭМ!$A$33:$A$776,$A135,СВЦЭМ!$B$33:$B$776,V$119)+'СЕТ СН'!$I$11+СВЦЭМ!$D$10+'СЕТ СН'!$I$6-'СЕТ СН'!$I$23</f>
        <v>1176.4935768</v>
      </c>
      <c r="W135" s="35">
        <f>SUMIFS(СВЦЭМ!$D$33:$D$776,СВЦЭМ!$A$33:$A$776,$A135,СВЦЭМ!$B$33:$B$776,W$119)+'СЕТ СН'!$I$11+СВЦЭМ!$D$10+'СЕТ СН'!$I$6-'СЕТ СН'!$I$23</f>
        <v>1162.6577823299999</v>
      </c>
      <c r="X135" s="35">
        <f>SUMIFS(СВЦЭМ!$D$33:$D$776,СВЦЭМ!$A$33:$A$776,$A135,СВЦЭМ!$B$33:$B$776,X$119)+'СЕТ СН'!$I$11+СВЦЭМ!$D$10+'СЕТ СН'!$I$6-'СЕТ СН'!$I$23</f>
        <v>1189.3238411499999</v>
      </c>
      <c r="Y135" s="35">
        <f>SUMIFS(СВЦЭМ!$D$33:$D$776,СВЦЭМ!$A$33:$A$776,$A135,СВЦЭМ!$B$33:$B$776,Y$119)+'СЕТ СН'!$I$11+СВЦЭМ!$D$10+'СЕТ СН'!$I$6-'СЕТ СН'!$I$23</f>
        <v>1283.1266405000001</v>
      </c>
    </row>
    <row r="136" spans="1:25" ht="15.75" x14ac:dyDescent="0.2">
      <c r="A136" s="34">
        <f t="shared" si="3"/>
        <v>43602</v>
      </c>
      <c r="B136" s="35">
        <f>SUMIFS(СВЦЭМ!$D$33:$D$776,СВЦЭМ!$A$33:$A$776,$A136,СВЦЭМ!$B$33:$B$776,B$119)+'СЕТ СН'!$I$11+СВЦЭМ!$D$10+'СЕТ СН'!$I$6-'СЕТ СН'!$I$23</f>
        <v>1399.2677950499999</v>
      </c>
      <c r="C136" s="35">
        <f>SUMIFS(СВЦЭМ!$D$33:$D$776,СВЦЭМ!$A$33:$A$776,$A136,СВЦЭМ!$B$33:$B$776,C$119)+'СЕТ СН'!$I$11+СВЦЭМ!$D$10+'СЕТ СН'!$I$6-'СЕТ СН'!$I$23</f>
        <v>1498.31140684</v>
      </c>
      <c r="D136" s="35">
        <f>SUMIFS(СВЦЭМ!$D$33:$D$776,СВЦЭМ!$A$33:$A$776,$A136,СВЦЭМ!$B$33:$B$776,D$119)+'СЕТ СН'!$I$11+СВЦЭМ!$D$10+'СЕТ СН'!$I$6-'СЕТ СН'!$I$23</f>
        <v>1567.6859489599999</v>
      </c>
      <c r="E136" s="35">
        <f>SUMIFS(СВЦЭМ!$D$33:$D$776,СВЦЭМ!$A$33:$A$776,$A136,СВЦЭМ!$B$33:$B$776,E$119)+'СЕТ СН'!$I$11+СВЦЭМ!$D$10+'СЕТ СН'!$I$6-'СЕТ СН'!$I$23</f>
        <v>1584.97696793</v>
      </c>
      <c r="F136" s="35">
        <f>SUMIFS(СВЦЭМ!$D$33:$D$776,СВЦЭМ!$A$33:$A$776,$A136,СВЦЭМ!$B$33:$B$776,F$119)+'СЕТ СН'!$I$11+СВЦЭМ!$D$10+'СЕТ СН'!$I$6-'СЕТ СН'!$I$23</f>
        <v>1588.0509000699999</v>
      </c>
      <c r="G136" s="35">
        <f>SUMIFS(СВЦЭМ!$D$33:$D$776,СВЦЭМ!$A$33:$A$776,$A136,СВЦЭМ!$B$33:$B$776,G$119)+'СЕТ СН'!$I$11+СВЦЭМ!$D$10+'СЕТ СН'!$I$6-'СЕТ СН'!$I$23</f>
        <v>1569.1150071699999</v>
      </c>
      <c r="H136" s="35">
        <f>SUMIFS(СВЦЭМ!$D$33:$D$776,СВЦЭМ!$A$33:$A$776,$A136,СВЦЭМ!$B$33:$B$776,H$119)+'СЕТ СН'!$I$11+СВЦЭМ!$D$10+'СЕТ СН'!$I$6-'СЕТ СН'!$I$23</f>
        <v>1488.2937716700001</v>
      </c>
      <c r="I136" s="35">
        <f>SUMIFS(СВЦЭМ!$D$33:$D$776,СВЦЭМ!$A$33:$A$776,$A136,СВЦЭМ!$B$33:$B$776,I$119)+'СЕТ СН'!$I$11+СВЦЭМ!$D$10+'СЕТ СН'!$I$6-'СЕТ СН'!$I$23</f>
        <v>1359.3255550599999</v>
      </c>
      <c r="J136" s="35">
        <f>SUMIFS(СВЦЭМ!$D$33:$D$776,СВЦЭМ!$A$33:$A$776,$A136,СВЦЭМ!$B$33:$B$776,J$119)+'СЕТ СН'!$I$11+СВЦЭМ!$D$10+'СЕТ СН'!$I$6-'СЕТ СН'!$I$23</f>
        <v>1263.0984507400001</v>
      </c>
      <c r="K136" s="35">
        <f>SUMIFS(СВЦЭМ!$D$33:$D$776,СВЦЭМ!$A$33:$A$776,$A136,СВЦЭМ!$B$33:$B$776,K$119)+'СЕТ СН'!$I$11+СВЦЭМ!$D$10+'СЕТ СН'!$I$6-'СЕТ СН'!$I$23</f>
        <v>1186.4070580099999</v>
      </c>
      <c r="L136" s="35">
        <f>SUMIFS(СВЦЭМ!$D$33:$D$776,СВЦЭМ!$A$33:$A$776,$A136,СВЦЭМ!$B$33:$B$776,L$119)+'СЕТ СН'!$I$11+СВЦЭМ!$D$10+'СЕТ СН'!$I$6-'СЕТ СН'!$I$23</f>
        <v>1174.7880137100001</v>
      </c>
      <c r="M136" s="35">
        <f>SUMIFS(СВЦЭМ!$D$33:$D$776,СВЦЭМ!$A$33:$A$776,$A136,СВЦЭМ!$B$33:$B$776,M$119)+'СЕТ СН'!$I$11+СВЦЭМ!$D$10+'СЕТ СН'!$I$6-'СЕТ СН'!$I$23</f>
        <v>1180.7183980499999</v>
      </c>
      <c r="N136" s="35">
        <f>SUMIFS(СВЦЭМ!$D$33:$D$776,СВЦЭМ!$A$33:$A$776,$A136,СВЦЭМ!$B$33:$B$776,N$119)+'СЕТ СН'!$I$11+СВЦЭМ!$D$10+'СЕТ СН'!$I$6-'СЕТ СН'!$I$23</f>
        <v>1180.7595363600001</v>
      </c>
      <c r="O136" s="35">
        <f>SUMIFS(СВЦЭМ!$D$33:$D$776,СВЦЭМ!$A$33:$A$776,$A136,СВЦЭМ!$B$33:$B$776,O$119)+'СЕТ СН'!$I$11+СВЦЭМ!$D$10+'СЕТ СН'!$I$6-'СЕТ СН'!$I$23</f>
        <v>1183.37058903</v>
      </c>
      <c r="P136" s="35">
        <f>SUMIFS(СВЦЭМ!$D$33:$D$776,СВЦЭМ!$A$33:$A$776,$A136,СВЦЭМ!$B$33:$B$776,P$119)+'СЕТ СН'!$I$11+СВЦЭМ!$D$10+'СЕТ СН'!$I$6-'СЕТ СН'!$I$23</f>
        <v>1191.66766972</v>
      </c>
      <c r="Q136" s="35">
        <f>SUMIFS(СВЦЭМ!$D$33:$D$776,СВЦЭМ!$A$33:$A$776,$A136,СВЦЭМ!$B$33:$B$776,Q$119)+'СЕТ СН'!$I$11+СВЦЭМ!$D$10+'СЕТ СН'!$I$6-'СЕТ СН'!$I$23</f>
        <v>1191.4530214399999</v>
      </c>
      <c r="R136" s="35">
        <f>SUMIFS(СВЦЭМ!$D$33:$D$776,СВЦЭМ!$A$33:$A$776,$A136,СВЦЭМ!$B$33:$B$776,R$119)+'СЕТ СН'!$I$11+СВЦЭМ!$D$10+'СЕТ СН'!$I$6-'СЕТ СН'!$I$23</f>
        <v>1191.9129240100001</v>
      </c>
      <c r="S136" s="35">
        <f>SUMIFS(СВЦЭМ!$D$33:$D$776,СВЦЭМ!$A$33:$A$776,$A136,СВЦЭМ!$B$33:$B$776,S$119)+'СЕТ СН'!$I$11+СВЦЭМ!$D$10+'СЕТ СН'!$I$6-'СЕТ СН'!$I$23</f>
        <v>1195.09924086</v>
      </c>
      <c r="T136" s="35">
        <f>SUMIFS(СВЦЭМ!$D$33:$D$776,СВЦЭМ!$A$33:$A$776,$A136,СВЦЭМ!$B$33:$B$776,T$119)+'СЕТ СН'!$I$11+СВЦЭМ!$D$10+'СЕТ СН'!$I$6-'СЕТ СН'!$I$23</f>
        <v>1195.04600495</v>
      </c>
      <c r="U136" s="35">
        <f>SUMIFS(СВЦЭМ!$D$33:$D$776,СВЦЭМ!$A$33:$A$776,$A136,СВЦЭМ!$B$33:$B$776,U$119)+'СЕТ СН'!$I$11+СВЦЭМ!$D$10+'СЕТ СН'!$I$6-'СЕТ СН'!$I$23</f>
        <v>1191.00530697</v>
      </c>
      <c r="V136" s="35">
        <f>SUMIFS(СВЦЭМ!$D$33:$D$776,СВЦЭМ!$A$33:$A$776,$A136,СВЦЭМ!$B$33:$B$776,V$119)+'СЕТ СН'!$I$11+СВЦЭМ!$D$10+'СЕТ СН'!$I$6-'СЕТ СН'!$I$23</f>
        <v>1178.9621318300001</v>
      </c>
      <c r="W136" s="35">
        <f>SUMIFS(СВЦЭМ!$D$33:$D$776,СВЦЭМ!$A$33:$A$776,$A136,СВЦЭМ!$B$33:$B$776,W$119)+'СЕТ СН'!$I$11+СВЦЭМ!$D$10+'СЕТ СН'!$I$6-'СЕТ СН'!$I$23</f>
        <v>1170.1718309800001</v>
      </c>
      <c r="X136" s="35">
        <f>SUMIFS(СВЦЭМ!$D$33:$D$776,СВЦЭМ!$A$33:$A$776,$A136,СВЦЭМ!$B$33:$B$776,X$119)+'СЕТ СН'!$I$11+СВЦЭМ!$D$10+'СЕТ СН'!$I$6-'СЕТ СН'!$I$23</f>
        <v>1192.2613884</v>
      </c>
      <c r="Y136" s="35">
        <f>SUMIFS(СВЦЭМ!$D$33:$D$776,СВЦЭМ!$A$33:$A$776,$A136,СВЦЭМ!$B$33:$B$776,Y$119)+'СЕТ СН'!$I$11+СВЦЭМ!$D$10+'СЕТ СН'!$I$6-'СЕТ СН'!$I$23</f>
        <v>1277.9362733600001</v>
      </c>
    </row>
    <row r="137" spans="1:25" ht="15.75" x14ac:dyDescent="0.2">
      <c r="A137" s="34">
        <f t="shared" si="3"/>
        <v>43603</v>
      </c>
      <c r="B137" s="35">
        <f>SUMIFS(СВЦЭМ!$D$33:$D$776,СВЦЭМ!$A$33:$A$776,$A137,СВЦЭМ!$B$33:$B$776,B$119)+'СЕТ СН'!$I$11+СВЦЭМ!$D$10+'СЕТ СН'!$I$6-'СЕТ СН'!$I$23</f>
        <v>1331.6115204600001</v>
      </c>
      <c r="C137" s="35">
        <f>SUMIFS(СВЦЭМ!$D$33:$D$776,СВЦЭМ!$A$33:$A$776,$A137,СВЦЭМ!$B$33:$B$776,C$119)+'СЕТ СН'!$I$11+СВЦЭМ!$D$10+'СЕТ СН'!$I$6-'СЕТ СН'!$I$23</f>
        <v>1399.78394377</v>
      </c>
      <c r="D137" s="35">
        <f>SUMIFS(СВЦЭМ!$D$33:$D$776,СВЦЭМ!$A$33:$A$776,$A137,СВЦЭМ!$B$33:$B$776,D$119)+'СЕТ СН'!$I$11+СВЦЭМ!$D$10+'СЕТ СН'!$I$6-'СЕТ СН'!$I$23</f>
        <v>1479.9827278600001</v>
      </c>
      <c r="E137" s="35">
        <f>SUMIFS(СВЦЭМ!$D$33:$D$776,СВЦЭМ!$A$33:$A$776,$A137,СВЦЭМ!$B$33:$B$776,E$119)+'СЕТ СН'!$I$11+СВЦЭМ!$D$10+'СЕТ СН'!$I$6-'СЕТ СН'!$I$23</f>
        <v>1498.6655642400001</v>
      </c>
      <c r="F137" s="35">
        <f>SUMIFS(СВЦЭМ!$D$33:$D$776,СВЦЭМ!$A$33:$A$776,$A137,СВЦЭМ!$B$33:$B$776,F$119)+'СЕТ СН'!$I$11+СВЦЭМ!$D$10+'СЕТ СН'!$I$6-'СЕТ СН'!$I$23</f>
        <v>1507.1980430200001</v>
      </c>
      <c r="G137" s="35">
        <f>SUMIFS(СВЦЭМ!$D$33:$D$776,СВЦЭМ!$A$33:$A$776,$A137,СВЦЭМ!$B$33:$B$776,G$119)+'СЕТ СН'!$I$11+СВЦЭМ!$D$10+'СЕТ СН'!$I$6-'СЕТ СН'!$I$23</f>
        <v>1486.4734776800001</v>
      </c>
      <c r="H137" s="35">
        <f>SUMIFS(СВЦЭМ!$D$33:$D$776,СВЦЭМ!$A$33:$A$776,$A137,СВЦЭМ!$B$33:$B$776,H$119)+'СЕТ СН'!$I$11+СВЦЭМ!$D$10+'СЕТ СН'!$I$6-'СЕТ СН'!$I$23</f>
        <v>1401.5650623199999</v>
      </c>
      <c r="I137" s="35">
        <f>SUMIFS(СВЦЭМ!$D$33:$D$776,СВЦЭМ!$A$33:$A$776,$A137,СВЦЭМ!$B$33:$B$776,I$119)+'СЕТ СН'!$I$11+СВЦЭМ!$D$10+'СЕТ СН'!$I$6-'СЕТ СН'!$I$23</f>
        <v>1306.64212475</v>
      </c>
      <c r="J137" s="35">
        <f>SUMIFS(СВЦЭМ!$D$33:$D$776,СВЦЭМ!$A$33:$A$776,$A137,СВЦЭМ!$B$33:$B$776,J$119)+'СЕТ СН'!$I$11+СВЦЭМ!$D$10+'СЕТ СН'!$I$6-'СЕТ СН'!$I$23</f>
        <v>1230.57006544</v>
      </c>
      <c r="K137" s="35">
        <f>SUMIFS(СВЦЭМ!$D$33:$D$776,СВЦЭМ!$A$33:$A$776,$A137,СВЦЭМ!$B$33:$B$776,K$119)+'СЕТ СН'!$I$11+СВЦЭМ!$D$10+'СЕТ СН'!$I$6-'СЕТ СН'!$I$23</f>
        <v>1162.4344648199999</v>
      </c>
      <c r="L137" s="35">
        <f>SUMIFS(СВЦЭМ!$D$33:$D$776,СВЦЭМ!$A$33:$A$776,$A137,СВЦЭМ!$B$33:$B$776,L$119)+'СЕТ СН'!$I$11+СВЦЭМ!$D$10+'СЕТ СН'!$I$6-'СЕТ СН'!$I$23</f>
        <v>1132.1644275399999</v>
      </c>
      <c r="M137" s="35">
        <f>SUMIFS(СВЦЭМ!$D$33:$D$776,СВЦЭМ!$A$33:$A$776,$A137,СВЦЭМ!$B$33:$B$776,M$119)+'СЕТ СН'!$I$11+СВЦЭМ!$D$10+'СЕТ СН'!$I$6-'СЕТ СН'!$I$23</f>
        <v>1131.7568201900001</v>
      </c>
      <c r="N137" s="35">
        <f>SUMIFS(СВЦЭМ!$D$33:$D$776,СВЦЭМ!$A$33:$A$776,$A137,СВЦЭМ!$B$33:$B$776,N$119)+'СЕТ СН'!$I$11+СВЦЭМ!$D$10+'СЕТ СН'!$I$6-'СЕТ СН'!$I$23</f>
        <v>1130.03729662</v>
      </c>
      <c r="O137" s="35">
        <f>SUMIFS(СВЦЭМ!$D$33:$D$776,СВЦЭМ!$A$33:$A$776,$A137,СВЦЭМ!$B$33:$B$776,O$119)+'СЕТ СН'!$I$11+СВЦЭМ!$D$10+'СЕТ СН'!$I$6-'СЕТ СН'!$I$23</f>
        <v>1136.30171802</v>
      </c>
      <c r="P137" s="35">
        <f>SUMIFS(СВЦЭМ!$D$33:$D$776,СВЦЭМ!$A$33:$A$776,$A137,СВЦЭМ!$B$33:$B$776,P$119)+'СЕТ СН'!$I$11+СВЦЭМ!$D$10+'СЕТ СН'!$I$6-'СЕТ СН'!$I$23</f>
        <v>1140.15801397</v>
      </c>
      <c r="Q137" s="35">
        <f>SUMIFS(СВЦЭМ!$D$33:$D$776,СВЦЭМ!$A$33:$A$776,$A137,СВЦЭМ!$B$33:$B$776,Q$119)+'СЕТ СН'!$I$11+СВЦЭМ!$D$10+'СЕТ СН'!$I$6-'СЕТ СН'!$I$23</f>
        <v>1136.05011089</v>
      </c>
      <c r="R137" s="35">
        <f>SUMIFS(СВЦЭМ!$D$33:$D$776,СВЦЭМ!$A$33:$A$776,$A137,СВЦЭМ!$B$33:$B$776,R$119)+'СЕТ СН'!$I$11+СВЦЭМ!$D$10+'СЕТ СН'!$I$6-'СЕТ СН'!$I$23</f>
        <v>1138.07336394</v>
      </c>
      <c r="S137" s="35">
        <f>SUMIFS(СВЦЭМ!$D$33:$D$776,СВЦЭМ!$A$33:$A$776,$A137,СВЦЭМ!$B$33:$B$776,S$119)+'СЕТ СН'!$I$11+СВЦЭМ!$D$10+'СЕТ СН'!$I$6-'СЕТ СН'!$I$23</f>
        <v>1138.0790956200001</v>
      </c>
      <c r="T137" s="35">
        <f>SUMIFS(СВЦЭМ!$D$33:$D$776,СВЦЭМ!$A$33:$A$776,$A137,СВЦЭМ!$B$33:$B$776,T$119)+'СЕТ СН'!$I$11+СВЦЭМ!$D$10+'СЕТ СН'!$I$6-'СЕТ СН'!$I$23</f>
        <v>1124.5138148999999</v>
      </c>
      <c r="U137" s="35">
        <f>SUMIFS(СВЦЭМ!$D$33:$D$776,СВЦЭМ!$A$33:$A$776,$A137,СВЦЭМ!$B$33:$B$776,U$119)+'СЕТ СН'!$I$11+СВЦЭМ!$D$10+'СЕТ СН'!$I$6-'СЕТ СН'!$I$23</f>
        <v>1107.01779212</v>
      </c>
      <c r="V137" s="35">
        <f>SUMIFS(СВЦЭМ!$D$33:$D$776,СВЦЭМ!$A$33:$A$776,$A137,СВЦЭМ!$B$33:$B$776,V$119)+'СЕТ СН'!$I$11+СВЦЭМ!$D$10+'СЕТ СН'!$I$6-'СЕТ СН'!$I$23</f>
        <v>1092.49052613</v>
      </c>
      <c r="W137" s="35">
        <f>SUMIFS(СВЦЭМ!$D$33:$D$776,СВЦЭМ!$A$33:$A$776,$A137,СВЦЭМ!$B$33:$B$776,W$119)+'СЕТ СН'!$I$11+СВЦЭМ!$D$10+'СЕТ СН'!$I$6-'СЕТ СН'!$I$23</f>
        <v>1106.2586526499999</v>
      </c>
      <c r="X137" s="35">
        <f>SUMIFS(СВЦЭМ!$D$33:$D$776,СВЦЭМ!$A$33:$A$776,$A137,СВЦЭМ!$B$33:$B$776,X$119)+'СЕТ СН'!$I$11+СВЦЭМ!$D$10+'СЕТ СН'!$I$6-'СЕТ СН'!$I$23</f>
        <v>1119.4798347000001</v>
      </c>
      <c r="Y137" s="35">
        <f>SUMIFS(СВЦЭМ!$D$33:$D$776,СВЦЭМ!$A$33:$A$776,$A137,СВЦЭМ!$B$33:$B$776,Y$119)+'СЕТ СН'!$I$11+СВЦЭМ!$D$10+'СЕТ СН'!$I$6-'СЕТ СН'!$I$23</f>
        <v>1201.2465865300001</v>
      </c>
    </row>
    <row r="138" spans="1:25" ht="15.75" x14ac:dyDescent="0.2">
      <c r="A138" s="34">
        <f t="shared" si="3"/>
        <v>43604</v>
      </c>
      <c r="B138" s="35">
        <f>SUMIFS(СВЦЭМ!$D$33:$D$776,СВЦЭМ!$A$33:$A$776,$A138,СВЦЭМ!$B$33:$B$776,B$119)+'СЕТ СН'!$I$11+СВЦЭМ!$D$10+'СЕТ СН'!$I$6-'СЕТ СН'!$I$23</f>
        <v>1311.04067525</v>
      </c>
      <c r="C138" s="35">
        <f>SUMIFS(СВЦЭМ!$D$33:$D$776,СВЦЭМ!$A$33:$A$776,$A138,СВЦЭМ!$B$33:$B$776,C$119)+'СЕТ СН'!$I$11+СВЦЭМ!$D$10+'СЕТ СН'!$I$6-'СЕТ СН'!$I$23</f>
        <v>1426.7922497700001</v>
      </c>
      <c r="D138" s="35">
        <f>SUMIFS(СВЦЭМ!$D$33:$D$776,СВЦЭМ!$A$33:$A$776,$A138,СВЦЭМ!$B$33:$B$776,D$119)+'СЕТ СН'!$I$11+СВЦЭМ!$D$10+'СЕТ СН'!$I$6-'СЕТ СН'!$I$23</f>
        <v>1498.67085675</v>
      </c>
      <c r="E138" s="35">
        <f>SUMIFS(СВЦЭМ!$D$33:$D$776,СВЦЭМ!$A$33:$A$776,$A138,СВЦЭМ!$B$33:$B$776,E$119)+'СЕТ СН'!$I$11+СВЦЭМ!$D$10+'СЕТ СН'!$I$6-'СЕТ СН'!$I$23</f>
        <v>1520.7719580600001</v>
      </c>
      <c r="F138" s="35">
        <f>SUMIFS(СВЦЭМ!$D$33:$D$776,СВЦЭМ!$A$33:$A$776,$A138,СВЦЭМ!$B$33:$B$776,F$119)+'СЕТ СН'!$I$11+СВЦЭМ!$D$10+'СЕТ СН'!$I$6-'СЕТ СН'!$I$23</f>
        <v>1543.3963246399999</v>
      </c>
      <c r="G138" s="35">
        <f>SUMIFS(СВЦЭМ!$D$33:$D$776,СВЦЭМ!$A$33:$A$776,$A138,СВЦЭМ!$B$33:$B$776,G$119)+'СЕТ СН'!$I$11+СВЦЭМ!$D$10+'СЕТ СН'!$I$6-'СЕТ СН'!$I$23</f>
        <v>1516.6459937699999</v>
      </c>
      <c r="H138" s="35">
        <f>SUMIFS(СВЦЭМ!$D$33:$D$776,СВЦЭМ!$A$33:$A$776,$A138,СВЦЭМ!$B$33:$B$776,H$119)+'СЕТ СН'!$I$11+СВЦЭМ!$D$10+'СЕТ СН'!$I$6-'СЕТ СН'!$I$23</f>
        <v>1455.28110752</v>
      </c>
      <c r="I138" s="35">
        <f>SUMIFS(СВЦЭМ!$D$33:$D$776,СВЦЭМ!$A$33:$A$776,$A138,СВЦЭМ!$B$33:$B$776,I$119)+'СЕТ СН'!$I$11+СВЦЭМ!$D$10+'СЕТ СН'!$I$6-'СЕТ СН'!$I$23</f>
        <v>1352.7789742800001</v>
      </c>
      <c r="J138" s="35">
        <f>SUMIFS(СВЦЭМ!$D$33:$D$776,СВЦЭМ!$A$33:$A$776,$A138,СВЦЭМ!$B$33:$B$776,J$119)+'СЕТ СН'!$I$11+СВЦЭМ!$D$10+'СЕТ СН'!$I$6-'СЕТ СН'!$I$23</f>
        <v>1234.1825124899999</v>
      </c>
      <c r="K138" s="35">
        <f>SUMIFS(СВЦЭМ!$D$33:$D$776,СВЦЭМ!$A$33:$A$776,$A138,СВЦЭМ!$B$33:$B$776,K$119)+'СЕТ СН'!$I$11+СВЦЭМ!$D$10+'СЕТ СН'!$I$6-'СЕТ СН'!$I$23</f>
        <v>1149.26380496</v>
      </c>
      <c r="L138" s="35">
        <f>SUMIFS(СВЦЭМ!$D$33:$D$776,СВЦЭМ!$A$33:$A$776,$A138,СВЦЭМ!$B$33:$B$776,L$119)+'СЕТ СН'!$I$11+СВЦЭМ!$D$10+'СЕТ СН'!$I$6-'СЕТ СН'!$I$23</f>
        <v>1125.8269495</v>
      </c>
      <c r="M138" s="35">
        <f>SUMIFS(СВЦЭМ!$D$33:$D$776,СВЦЭМ!$A$33:$A$776,$A138,СВЦЭМ!$B$33:$B$776,M$119)+'СЕТ СН'!$I$11+СВЦЭМ!$D$10+'СЕТ СН'!$I$6-'СЕТ СН'!$I$23</f>
        <v>1128.38285969</v>
      </c>
      <c r="N138" s="35">
        <f>SUMIFS(СВЦЭМ!$D$33:$D$776,СВЦЭМ!$A$33:$A$776,$A138,СВЦЭМ!$B$33:$B$776,N$119)+'СЕТ СН'!$I$11+СВЦЭМ!$D$10+'СЕТ СН'!$I$6-'СЕТ СН'!$I$23</f>
        <v>1138.62904475</v>
      </c>
      <c r="O138" s="35">
        <f>SUMIFS(СВЦЭМ!$D$33:$D$776,СВЦЭМ!$A$33:$A$776,$A138,СВЦЭМ!$B$33:$B$776,O$119)+'СЕТ СН'!$I$11+СВЦЭМ!$D$10+'СЕТ СН'!$I$6-'СЕТ СН'!$I$23</f>
        <v>1152.2451266800001</v>
      </c>
      <c r="P138" s="35">
        <f>SUMIFS(СВЦЭМ!$D$33:$D$776,СВЦЭМ!$A$33:$A$776,$A138,СВЦЭМ!$B$33:$B$776,P$119)+'СЕТ СН'!$I$11+СВЦЭМ!$D$10+'СЕТ СН'!$I$6-'СЕТ СН'!$I$23</f>
        <v>1174.14640854</v>
      </c>
      <c r="Q138" s="35">
        <f>SUMIFS(СВЦЭМ!$D$33:$D$776,СВЦЭМ!$A$33:$A$776,$A138,СВЦЭМ!$B$33:$B$776,Q$119)+'СЕТ СН'!$I$11+СВЦЭМ!$D$10+'СЕТ СН'!$I$6-'СЕТ СН'!$I$23</f>
        <v>1167.66931028</v>
      </c>
      <c r="R138" s="35">
        <f>SUMIFS(СВЦЭМ!$D$33:$D$776,СВЦЭМ!$A$33:$A$776,$A138,СВЦЭМ!$B$33:$B$776,R$119)+'СЕТ СН'!$I$11+СВЦЭМ!$D$10+'СЕТ СН'!$I$6-'СЕТ СН'!$I$23</f>
        <v>1163.79742614</v>
      </c>
      <c r="S138" s="35">
        <f>SUMIFS(СВЦЭМ!$D$33:$D$776,СВЦЭМ!$A$33:$A$776,$A138,СВЦЭМ!$B$33:$B$776,S$119)+'СЕТ СН'!$I$11+СВЦЭМ!$D$10+'СЕТ СН'!$I$6-'СЕТ СН'!$I$23</f>
        <v>1157.42256542</v>
      </c>
      <c r="T138" s="35">
        <f>SUMIFS(СВЦЭМ!$D$33:$D$776,СВЦЭМ!$A$33:$A$776,$A138,СВЦЭМ!$B$33:$B$776,T$119)+'СЕТ СН'!$I$11+СВЦЭМ!$D$10+'СЕТ СН'!$I$6-'СЕТ СН'!$I$23</f>
        <v>1150.7437569799999</v>
      </c>
      <c r="U138" s="35">
        <f>SUMIFS(СВЦЭМ!$D$33:$D$776,СВЦЭМ!$A$33:$A$776,$A138,СВЦЭМ!$B$33:$B$776,U$119)+'СЕТ СН'!$I$11+СВЦЭМ!$D$10+'СЕТ СН'!$I$6-'СЕТ СН'!$I$23</f>
        <v>1118.9830899999999</v>
      </c>
      <c r="V138" s="35">
        <f>SUMIFS(СВЦЭМ!$D$33:$D$776,СВЦЭМ!$A$33:$A$776,$A138,СВЦЭМ!$B$33:$B$776,V$119)+'СЕТ СН'!$I$11+СВЦЭМ!$D$10+'СЕТ СН'!$I$6-'СЕТ СН'!$I$23</f>
        <v>1093.6894185399999</v>
      </c>
      <c r="W138" s="35">
        <f>SUMIFS(СВЦЭМ!$D$33:$D$776,СВЦЭМ!$A$33:$A$776,$A138,СВЦЭМ!$B$33:$B$776,W$119)+'СЕТ СН'!$I$11+СВЦЭМ!$D$10+'СЕТ СН'!$I$6-'СЕТ СН'!$I$23</f>
        <v>1099.5815818000001</v>
      </c>
      <c r="X138" s="35">
        <f>SUMIFS(СВЦЭМ!$D$33:$D$776,СВЦЭМ!$A$33:$A$776,$A138,СВЦЭМ!$B$33:$B$776,X$119)+'СЕТ СН'!$I$11+СВЦЭМ!$D$10+'СЕТ СН'!$I$6-'СЕТ СН'!$I$23</f>
        <v>1125.96396456</v>
      </c>
      <c r="Y138" s="35">
        <f>SUMIFS(СВЦЭМ!$D$33:$D$776,СВЦЭМ!$A$33:$A$776,$A138,СВЦЭМ!$B$33:$B$776,Y$119)+'СЕТ СН'!$I$11+СВЦЭМ!$D$10+'СЕТ СН'!$I$6-'СЕТ СН'!$I$23</f>
        <v>1199.1484356200001</v>
      </c>
    </row>
    <row r="139" spans="1:25" ht="15.75" x14ac:dyDescent="0.2">
      <c r="A139" s="34">
        <f t="shared" si="3"/>
        <v>43605</v>
      </c>
      <c r="B139" s="35">
        <f>SUMIFS(СВЦЭМ!$D$33:$D$776,СВЦЭМ!$A$33:$A$776,$A139,СВЦЭМ!$B$33:$B$776,B$119)+'СЕТ СН'!$I$11+СВЦЭМ!$D$10+'СЕТ СН'!$I$6-'СЕТ СН'!$I$23</f>
        <v>1307.20811213</v>
      </c>
      <c r="C139" s="35">
        <f>SUMIFS(СВЦЭМ!$D$33:$D$776,СВЦЭМ!$A$33:$A$776,$A139,СВЦЭМ!$B$33:$B$776,C$119)+'СЕТ СН'!$I$11+СВЦЭМ!$D$10+'СЕТ СН'!$I$6-'СЕТ СН'!$I$23</f>
        <v>1405.4349796700001</v>
      </c>
      <c r="D139" s="35">
        <f>SUMIFS(СВЦЭМ!$D$33:$D$776,СВЦЭМ!$A$33:$A$776,$A139,СВЦЭМ!$B$33:$B$776,D$119)+'СЕТ СН'!$I$11+СВЦЭМ!$D$10+'СЕТ СН'!$I$6-'СЕТ СН'!$I$23</f>
        <v>1480.31647557</v>
      </c>
      <c r="E139" s="35">
        <f>SUMIFS(СВЦЭМ!$D$33:$D$776,СВЦЭМ!$A$33:$A$776,$A139,СВЦЭМ!$B$33:$B$776,E$119)+'СЕТ СН'!$I$11+СВЦЭМ!$D$10+'СЕТ СН'!$I$6-'СЕТ СН'!$I$23</f>
        <v>1483.20892828</v>
      </c>
      <c r="F139" s="35">
        <f>SUMIFS(СВЦЭМ!$D$33:$D$776,СВЦЭМ!$A$33:$A$776,$A139,СВЦЭМ!$B$33:$B$776,F$119)+'СЕТ СН'!$I$11+СВЦЭМ!$D$10+'СЕТ СН'!$I$6-'СЕТ СН'!$I$23</f>
        <v>1474.6669284</v>
      </c>
      <c r="G139" s="35">
        <f>SUMIFS(СВЦЭМ!$D$33:$D$776,СВЦЭМ!$A$33:$A$776,$A139,СВЦЭМ!$B$33:$B$776,G$119)+'СЕТ СН'!$I$11+СВЦЭМ!$D$10+'СЕТ СН'!$I$6-'СЕТ СН'!$I$23</f>
        <v>1475.6689941</v>
      </c>
      <c r="H139" s="35">
        <f>SUMIFS(СВЦЭМ!$D$33:$D$776,СВЦЭМ!$A$33:$A$776,$A139,СВЦЭМ!$B$33:$B$776,H$119)+'СЕТ СН'!$I$11+СВЦЭМ!$D$10+'СЕТ СН'!$I$6-'СЕТ СН'!$I$23</f>
        <v>1392.45083763</v>
      </c>
      <c r="I139" s="35">
        <f>SUMIFS(СВЦЭМ!$D$33:$D$776,СВЦЭМ!$A$33:$A$776,$A139,СВЦЭМ!$B$33:$B$776,I$119)+'СЕТ СН'!$I$11+СВЦЭМ!$D$10+'СЕТ СН'!$I$6-'СЕТ СН'!$I$23</f>
        <v>1295.69205392</v>
      </c>
      <c r="J139" s="35">
        <f>SUMIFS(СВЦЭМ!$D$33:$D$776,СВЦЭМ!$A$33:$A$776,$A139,СВЦЭМ!$B$33:$B$776,J$119)+'СЕТ СН'!$I$11+СВЦЭМ!$D$10+'СЕТ СН'!$I$6-'СЕТ СН'!$I$23</f>
        <v>1237.0806567100001</v>
      </c>
      <c r="K139" s="35">
        <f>SUMIFS(СВЦЭМ!$D$33:$D$776,СВЦЭМ!$A$33:$A$776,$A139,СВЦЭМ!$B$33:$B$776,K$119)+'СЕТ СН'!$I$11+СВЦЭМ!$D$10+'СЕТ СН'!$I$6-'СЕТ СН'!$I$23</f>
        <v>1191.22836435</v>
      </c>
      <c r="L139" s="35">
        <f>SUMIFS(СВЦЭМ!$D$33:$D$776,СВЦЭМ!$A$33:$A$776,$A139,СВЦЭМ!$B$33:$B$776,L$119)+'СЕТ СН'!$I$11+СВЦЭМ!$D$10+'СЕТ СН'!$I$6-'СЕТ СН'!$I$23</f>
        <v>1172.6996003500001</v>
      </c>
      <c r="M139" s="35">
        <f>SUMIFS(СВЦЭМ!$D$33:$D$776,СВЦЭМ!$A$33:$A$776,$A139,СВЦЭМ!$B$33:$B$776,M$119)+'СЕТ СН'!$I$11+СВЦЭМ!$D$10+'СЕТ СН'!$I$6-'СЕТ СН'!$I$23</f>
        <v>1164.53722866</v>
      </c>
      <c r="N139" s="35">
        <f>SUMIFS(СВЦЭМ!$D$33:$D$776,СВЦЭМ!$A$33:$A$776,$A139,СВЦЭМ!$B$33:$B$776,N$119)+'СЕТ СН'!$I$11+СВЦЭМ!$D$10+'СЕТ СН'!$I$6-'СЕТ СН'!$I$23</f>
        <v>1167.09725712</v>
      </c>
      <c r="O139" s="35">
        <f>SUMIFS(СВЦЭМ!$D$33:$D$776,СВЦЭМ!$A$33:$A$776,$A139,СВЦЭМ!$B$33:$B$776,O$119)+'СЕТ СН'!$I$11+СВЦЭМ!$D$10+'СЕТ СН'!$I$6-'СЕТ СН'!$I$23</f>
        <v>1167.8117257599999</v>
      </c>
      <c r="P139" s="35">
        <f>SUMIFS(СВЦЭМ!$D$33:$D$776,СВЦЭМ!$A$33:$A$776,$A139,СВЦЭМ!$B$33:$B$776,P$119)+'СЕТ СН'!$I$11+СВЦЭМ!$D$10+'СЕТ СН'!$I$6-'СЕТ СН'!$I$23</f>
        <v>1174.66805718</v>
      </c>
      <c r="Q139" s="35">
        <f>SUMIFS(СВЦЭМ!$D$33:$D$776,СВЦЭМ!$A$33:$A$776,$A139,СВЦЭМ!$B$33:$B$776,Q$119)+'СЕТ СН'!$I$11+СВЦЭМ!$D$10+'СЕТ СН'!$I$6-'СЕТ СН'!$I$23</f>
        <v>1178.1370533700001</v>
      </c>
      <c r="R139" s="35">
        <f>SUMIFS(СВЦЭМ!$D$33:$D$776,СВЦЭМ!$A$33:$A$776,$A139,СВЦЭМ!$B$33:$B$776,R$119)+'СЕТ СН'!$I$11+СВЦЭМ!$D$10+'СЕТ СН'!$I$6-'СЕТ СН'!$I$23</f>
        <v>1181.0856913499999</v>
      </c>
      <c r="S139" s="35">
        <f>SUMIFS(СВЦЭМ!$D$33:$D$776,СВЦЭМ!$A$33:$A$776,$A139,СВЦЭМ!$B$33:$B$776,S$119)+'СЕТ СН'!$I$11+СВЦЭМ!$D$10+'СЕТ СН'!$I$6-'СЕТ СН'!$I$23</f>
        <v>1183.6449764399999</v>
      </c>
      <c r="T139" s="35">
        <f>SUMIFS(СВЦЭМ!$D$33:$D$776,СВЦЭМ!$A$33:$A$776,$A139,СВЦЭМ!$B$33:$B$776,T$119)+'СЕТ СН'!$I$11+СВЦЭМ!$D$10+'СЕТ СН'!$I$6-'СЕТ СН'!$I$23</f>
        <v>1183.54037558</v>
      </c>
      <c r="U139" s="35">
        <f>SUMIFS(СВЦЭМ!$D$33:$D$776,СВЦЭМ!$A$33:$A$776,$A139,СВЦЭМ!$B$33:$B$776,U$119)+'СЕТ СН'!$I$11+СВЦЭМ!$D$10+'СЕТ СН'!$I$6-'СЕТ СН'!$I$23</f>
        <v>1183.2164737099999</v>
      </c>
      <c r="V139" s="35">
        <f>SUMIFS(СВЦЭМ!$D$33:$D$776,СВЦЭМ!$A$33:$A$776,$A139,СВЦЭМ!$B$33:$B$776,V$119)+'СЕТ СН'!$I$11+СВЦЭМ!$D$10+'СЕТ СН'!$I$6-'СЕТ СН'!$I$23</f>
        <v>1188.6762195599999</v>
      </c>
      <c r="W139" s="35">
        <f>SUMIFS(СВЦЭМ!$D$33:$D$776,СВЦЭМ!$A$33:$A$776,$A139,СВЦЭМ!$B$33:$B$776,W$119)+'СЕТ СН'!$I$11+СВЦЭМ!$D$10+'СЕТ СН'!$I$6-'СЕТ СН'!$I$23</f>
        <v>1193.7639168999999</v>
      </c>
      <c r="X139" s="35">
        <f>SUMIFS(СВЦЭМ!$D$33:$D$776,СВЦЭМ!$A$33:$A$776,$A139,СВЦЭМ!$B$33:$B$776,X$119)+'СЕТ СН'!$I$11+СВЦЭМ!$D$10+'СЕТ СН'!$I$6-'СЕТ СН'!$I$23</f>
        <v>1202.4255977</v>
      </c>
      <c r="Y139" s="35">
        <f>SUMIFS(СВЦЭМ!$D$33:$D$776,СВЦЭМ!$A$33:$A$776,$A139,СВЦЭМ!$B$33:$B$776,Y$119)+'СЕТ СН'!$I$11+СВЦЭМ!$D$10+'СЕТ СН'!$I$6-'СЕТ СН'!$I$23</f>
        <v>1266.4139625299999</v>
      </c>
    </row>
    <row r="140" spans="1:25" ht="15.75" x14ac:dyDescent="0.2">
      <c r="A140" s="34">
        <f t="shared" si="3"/>
        <v>43606</v>
      </c>
      <c r="B140" s="35">
        <f>SUMIFS(СВЦЭМ!$D$33:$D$776,СВЦЭМ!$A$33:$A$776,$A140,СВЦЭМ!$B$33:$B$776,B$119)+'СЕТ СН'!$I$11+СВЦЭМ!$D$10+'СЕТ СН'!$I$6-'СЕТ СН'!$I$23</f>
        <v>1353.2439782700001</v>
      </c>
      <c r="C140" s="35">
        <f>SUMIFS(СВЦЭМ!$D$33:$D$776,СВЦЭМ!$A$33:$A$776,$A140,СВЦЭМ!$B$33:$B$776,C$119)+'СЕТ СН'!$I$11+СВЦЭМ!$D$10+'СЕТ СН'!$I$6-'СЕТ СН'!$I$23</f>
        <v>1436.67466799</v>
      </c>
      <c r="D140" s="35">
        <f>SUMIFS(СВЦЭМ!$D$33:$D$776,СВЦЭМ!$A$33:$A$776,$A140,СВЦЭМ!$B$33:$B$776,D$119)+'СЕТ СН'!$I$11+СВЦЭМ!$D$10+'СЕТ СН'!$I$6-'СЕТ СН'!$I$23</f>
        <v>1516.4229138400001</v>
      </c>
      <c r="E140" s="35">
        <f>SUMIFS(СВЦЭМ!$D$33:$D$776,СВЦЭМ!$A$33:$A$776,$A140,СВЦЭМ!$B$33:$B$776,E$119)+'СЕТ СН'!$I$11+СВЦЭМ!$D$10+'СЕТ СН'!$I$6-'СЕТ СН'!$I$23</f>
        <v>1528.29681394</v>
      </c>
      <c r="F140" s="35">
        <f>SUMIFS(СВЦЭМ!$D$33:$D$776,СВЦЭМ!$A$33:$A$776,$A140,СВЦЭМ!$B$33:$B$776,F$119)+'СЕТ СН'!$I$11+СВЦЭМ!$D$10+'СЕТ СН'!$I$6-'СЕТ СН'!$I$23</f>
        <v>1514.6297405099999</v>
      </c>
      <c r="G140" s="35">
        <f>SUMIFS(СВЦЭМ!$D$33:$D$776,СВЦЭМ!$A$33:$A$776,$A140,СВЦЭМ!$B$33:$B$776,G$119)+'СЕТ СН'!$I$11+СВЦЭМ!$D$10+'СЕТ СН'!$I$6-'СЕТ СН'!$I$23</f>
        <v>1496.5592368</v>
      </c>
      <c r="H140" s="35">
        <f>SUMIFS(СВЦЭМ!$D$33:$D$776,СВЦЭМ!$A$33:$A$776,$A140,СВЦЭМ!$B$33:$B$776,H$119)+'СЕТ СН'!$I$11+СВЦЭМ!$D$10+'СЕТ СН'!$I$6-'СЕТ СН'!$I$23</f>
        <v>1415.59071363</v>
      </c>
      <c r="I140" s="35">
        <f>SUMIFS(СВЦЭМ!$D$33:$D$776,СВЦЭМ!$A$33:$A$776,$A140,СВЦЭМ!$B$33:$B$776,I$119)+'СЕТ СН'!$I$11+СВЦЭМ!$D$10+'СЕТ СН'!$I$6-'СЕТ СН'!$I$23</f>
        <v>1319.0593479500001</v>
      </c>
      <c r="J140" s="35">
        <f>SUMIFS(СВЦЭМ!$D$33:$D$776,СВЦЭМ!$A$33:$A$776,$A140,СВЦЭМ!$B$33:$B$776,J$119)+'СЕТ СН'!$I$11+СВЦЭМ!$D$10+'СЕТ СН'!$I$6-'СЕТ СН'!$I$23</f>
        <v>1223.1106258899999</v>
      </c>
      <c r="K140" s="35">
        <f>SUMIFS(СВЦЭМ!$D$33:$D$776,СВЦЭМ!$A$33:$A$776,$A140,СВЦЭМ!$B$33:$B$776,K$119)+'СЕТ СН'!$I$11+СВЦЭМ!$D$10+'СЕТ СН'!$I$6-'СЕТ СН'!$I$23</f>
        <v>1181.2829478900001</v>
      </c>
      <c r="L140" s="35">
        <f>SUMIFS(СВЦЭМ!$D$33:$D$776,СВЦЭМ!$A$33:$A$776,$A140,СВЦЭМ!$B$33:$B$776,L$119)+'СЕТ СН'!$I$11+СВЦЭМ!$D$10+'СЕТ СН'!$I$6-'СЕТ СН'!$I$23</f>
        <v>1161.3673075700001</v>
      </c>
      <c r="M140" s="35">
        <f>SUMIFS(СВЦЭМ!$D$33:$D$776,СВЦЭМ!$A$33:$A$776,$A140,СВЦЭМ!$B$33:$B$776,M$119)+'СЕТ СН'!$I$11+СВЦЭМ!$D$10+'СЕТ СН'!$I$6-'СЕТ СН'!$I$23</f>
        <v>1158.68210742</v>
      </c>
      <c r="N140" s="35">
        <f>SUMIFS(СВЦЭМ!$D$33:$D$776,СВЦЭМ!$A$33:$A$776,$A140,СВЦЭМ!$B$33:$B$776,N$119)+'СЕТ СН'!$I$11+СВЦЭМ!$D$10+'СЕТ СН'!$I$6-'СЕТ СН'!$I$23</f>
        <v>1156.54497238</v>
      </c>
      <c r="O140" s="35">
        <f>SUMIFS(СВЦЭМ!$D$33:$D$776,СВЦЭМ!$A$33:$A$776,$A140,СВЦЭМ!$B$33:$B$776,O$119)+'СЕТ СН'!$I$11+СВЦЭМ!$D$10+'СЕТ СН'!$I$6-'СЕТ СН'!$I$23</f>
        <v>1159.26678128</v>
      </c>
      <c r="P140" s="35">
        <f>SUMIFS(СВЦЭМ!$D$33:$D$776,СВЦЭМ!$A$33:$A$776,$A140,СВЦЭМ!$B$33:$B$776,P$119)+'СЕТ СН'!$I$11+СВЦЭМ!$D$10+'СЕТ СН'!$I$6-'СЕТ СН'!$I$23</f>
        <v>1168.1595577099999</v>
      </c>
      <c r="Q140" s="35">
        <f>SUMIFS(СВЦЭМ!$D$33:$D$776,СВЦЭМ!$A$33:$A$776,$A140,СВЦЭМ!$B$33:$B$776,Q$119)+'СЕТ СН'!$I$11+СВЦЭМ!$D$10+'СЕТ СН'!$I$6-'СЕТ СН'!$I$23</f>
        <v>1171.9892129699999</v>
      </c>
      <c r="R140" s="35">
        <f>SUMIFS(СВЦЭМ!$D$33:$D$776,СВЦЭМ!$A$33:$A$776,$A140,СВЦЭМ!$B$33:$B$776,R$119)+'СЕТ СН'!$I$11+СВЦЭМ!$D$10+'СЕТ СН'!$I$6-'СЕТ СН'!$I$23</f>
        <v>1173.6893153000001</v>
      </c>
      <c r="S140" s="35">
        <f>SUMIFS(СВЦЭМ!$D$33:$D$776,СВЦЭМ!$A$33:$A$776,$A140,СВЦЭМ!$B$33:$B$776,S$119)+'СЕТ СН'!$I$11+СВЦЭМ!$D$10+'СЕТ СН'!$I$6-'СЕТ СН'!$I$23</f>
        <v>1173.77597453</v>
      </c>
      <c r="T140" s="35">
        <f>SUMIFS(СВЦЭМ!$D$33:$D$776,СВЦЭМ!$A$33:$A$776,$A140,СВЦЭМ!$B$33:$B$776,T$119)+'СЕТ СН'!$I$11+СВЦЭМ!$D$10+'СЕТ СН'!$I$6-'СЕТ СН'!$I$23</f>
        <v>1167.35004553</v>
      </c>
      <c r="U140" s="35">
        <f>SUMIFS(СВЦЭМ!$D$33:$D$776,СВЦЭМ!$A$33:$A$776,$A140,СВЦЭМ!$B$33:$B$776,U$119)+'СЕТ СН'!$I$11+СВЦЭМ!$D$10+'СЕТ СН'!$I$6-'СЕТ СН'!$I$23</f>
        <v>1163.1923618600001</v>
      </c>
      <c r="V140" s="35">
        <f>SUMIFS(СВЦЭМ!$D$33:$D$776,СВЦЭМ!$A$33:$A$776,$A140,СВЦЭМ!$B$33:$B$776,V$119)+'СЕТ СН'!$I$11+СВЦЭМ!$D$10+'СЕТ СН'!$I$6-'СЕТ СН'!$I$23</f>
        <v>1175.2067557299999</v>
      </c>
      <c r="W140" s="35">
        <f>SUMIFS(СВЦЭМ!$D$33:$D$776,СВЦЭМ!$A$33:$A$776,$A140,СВЦЭМ!$B$33:$B$776,W$119)+'СЕТ СН'!$I$11+СВЦЭМ!$D$10+'СЕТ СН'!$I$6-'СЕТ СН'!$I$23</f>
        <v>1182.88108287</v>
      </c>
      <c r="X140" s="35">
        <f>SUMIFS(СВЦЭМ!$D$33:$D$776,СВЦЭМ!$A$33:$A$776,$A140,СВЦЭМ!$B$33:$B$776,X$119)+'СЕТ СН'!$I$11+СВЦЭМ!$D$10+'СЕТ СН'!$I$6-'СЕТ СН'!$I$23</f>
        <v>1187.8861796799999</v>
      </c>
      <c r="Y140" s="35">
        <f>SUMIFS(СВЦЭМ!$D$33:$D$776,СВЦЭМ!$A$33:$A$776,$A140,СВЦЭМ!$B$33:$B$776,Y$119)+'СЕТ СН'!$I$11+СВЦЭМ!$D$10+'СЕТ СН'!$I$6-'СЕТ СН'!$I$23</f>
        <v>1260.7866750800001</v>
      </c>
    </row>
    <row r="141" spans="1:25" ht="15.75" x14ac:dyDescent="0.2">
      <c r="A141" s="34">
        <f t="shared" si="3"/>
        <v>43607</v>
      </c>
      <c r="B141" s="35">
        <f>SUMIFS(СВЦЭМ!$D$33:$D$776,СВЦЭМ!$A$33:$A$776,$A141,СВЦЭМ!$B$33:$B$776,B$119)+'СЕТ СН'!$I$11+СВЦЭМ!$D$10+'СЕТ СН'!$I$6-'СЕТ СН'!$I$23</f>
        <v>1352.24694148</v>
      </c>
      <c r="C141" s="35">
        <f>SUMIFS(СВЦЭМ!$D$33:$D$776,СВЦЭМ!$A$33:$A$776,$A141,СВЦЭМ!$B$33:$B$776,C$119)+'СЕТ СН'!$I$11+СВЦЭМ!$D$10+'СЕТ СН'!$I$6-'СЕТ СН'!$I$23</f>
        <v>1453.07928945</v>
      </c>
      <c r="D141" s="35">
        <f>SUMIFS(СВЦЭМ!$D$33:$D$776,СВЦЭМ!$A$33:$A$776,$A141,СВЦЭМ!$B$33:$B$776,D$119)+'СЕТ СН'!$I$11+СВЦЭМ!$D$10+'СЕТ СН'!$I$6-'СЕТ СН'!$I$23</f>
        <v>1505.5890662700001</v>
      </c>
      <c r="E141" s="35">
        <f>SUMIFS(СВЦЭМ!$D$33:$D$776,СВЦЭМ!$A$33:$A$776,$A141,СВЦЭМ!$B$33:$B$776,E$119)+'СЕТ СН'!$I$11+СВЦЭМ!$D$10+'СЕТ СН'!$I$6-'СЕТ СН'!$I$23</f>
        <v>1505.53684191</v>
      </c>
      <c r="F141" s="35">
        <f>SUMIFS(СВЦЭМ!$D$33:$D$776,СВЦЭМ!$A$33:$A$776,$A141,СВЦЭМ!$B$33:$B$776,F$119)+'СЕТ СН'!$I$11+СВЦЭМ!$D$10+'СЕТ СН'!$I$6-'СЕТ СН'!$I$23</f>
        <v>1499.6569099799999</v>
      </c>
      <c r="G141" s="35">
        <f>SUMIFS(СВЦЭМ!$D$33:$D$776,СВЦЭМ!$A$33:$A$776,$A141,СВЦЭМ!$B$33:$B$776,G$119)+'СЕТ СН'!$I$11+СВЦЭМ!$D$10+'СЕТ СН'!$I$6-'СЕТ СН'!$I$23</f>
        <v>1495.0871975</v>
      </c>
      <c r="H141" s="35">
        <f>SUMIFS(СВЦЭМ!$D$33:$D$776,СВЦЭМ!$A$33:$A$776,$A141,СВЦЭМ!$B$33:$B$776,H$119)+'СЕТ СН'!$I$11+СВЦЭМ!$D$10+'СЕТ СН'!$I$6-'СЕТ СН'!$I$23</f>
        <v>1401.2372716699999</v>
      </c>
      <c r="I141" s="35">
        <f>SUMIFS(СВЦЭМ!$D$33:$D$776,СВЦЭМ!$A$33:$A$776,$A141,СВЦЭМ!$B$33:$B$776,I$119)+'СЕТ СН'!$I$11+СВЦЭМ!$D$10+'СЕТ СН'!$I$6-'СЕТ СН'!$I$23</f>
        <v>1311.09472383</v>
      </c>
      <c r="J141" s="35">
        <f>SUMIFS(СВЦЭМ!$D$33:$D$776,СВЦЭМ!$A$33:$A$776,$A141,СВЦЭМ!$B$33:$B$776,J$119)+'СЕТ СН'!$I$11+СВЦЭМ!$D$10+'СЕТ СН'!$I$6-'СЕТ СН'!$I$23</f>
        <v>1231.6744511100001</v>
      </c>
      <c r="K141" s="35">
        <f>SUMIFS(СВЦЭМ!$D$33:$D$776,СВЦЭМ!$A$33:$A$776,$A141,СВЦЭМ!$B$33:$B$776,K$119)+'СЕТ СН'!$I$11+СВЦЭМ!$D$10+'СЕТ СН'!$I$6-'СЕТ СН'!$I$23</f>
        <v>1189.21921914</v>
      </c>
      <c r="L141" s="35">
        <f>SUMIFS(СВЦЭМ!$D$33:$D$776,СВЦЭМ!$A$33:$A$776,$A141,СВЦЭМ!$B$33:$B$776,L$119)+'СЕТ СН'!$I$11+СВЦЭМ!$D$10+'СЕТ СН'!$I$6-'СЕТ СН'!$I$23</f>
        <v>1169.8379930999999</v>
      </c>
      <c r="M141" s="35">
        <f>SUMIFS(СВЦЭМ!$D$33:$D$776,СВЦЭМ!$A$33:$A$776,$A141,СВЦЭМ!$B$33:$B$776,M$119)+'СЕТ СН'!$I$11+СВЦЭМ!$D$10+'СЕТ СН'!$I$6-'СЕТ СН'!$I$23</f>
        <v>1163.1072263999999</v>
      </c>
      <c r="N141" s="35">
        <f>SUMIFS(СВЦЭМ!$D$33:$D$776,СВЦЭМ!$A$33:$A$776,$A141,СВЦЭМ!$B$33:$B$776,N$119)+'СЕТ СН'!$I$11+СВЦЭМ!$D$10+'СЕТ СН'!$I$6-'СЕТ СН'!$I$23</f>
        <v>1162.74395942</v>
      </c>
      <c r="O141" s="35">
        <f>SUMIFS(СВЦЭМ!$D$33:$D$776,СВЦЭМ!$A$33:$A$776,$A141,СВЦЭМ!$B$33:$B$776,O$119)+'СЕТ СН'!$I$11+СВЦЭМ!$D$10+'СЕТ СН'!$I$6-'СЕТ СН'!$I$23</f>
        <v>1159.43090895</v>
      </c>
      <c r="P141" s="35">
        <f>SUMIFS(СВЦЭМ!$D$33:$D$776,СВЦЭМ!$A$33:$A$776,$A141,СВЦЭМ!$B$33:$B$776,P$119)+'СЕТ СН'!$I$11+СВЦЭМ!$D$10+'СЕТ СН'!$I$6-'СЕТ СН'!$I$23</f>
        <v>1163.4888490400001</v>
      </c>
      <c r="Q141" s="35">
        <f>SUMIFS(СВЦЭМ!$D$33:$D$776,СВЦЭМ!$A$33:$A$776,$A141,СВЦЭМ!$B$33:$B$776,Q$119)+'СЕТ СН'!$I$11+СВЦЭМ!$D$10+'СЕТ СН'!$I$6-'СЕТ СН'!$I$23</f>
        <v>1162.24314078</v>
      </c>
      <c r="R141" s="35">
        <f>SUMIFS(СВЦЭМ!$D$33:$D$776,СВЦЭМ!$A$33:$A$776,$A141,СВЦЭМ!$B$33:$B$776,R$119)+'СЕТ СН'!$I$11+СВЦЭМ!$D$10+'СЕТ СН'!$I$6-'СЕТ СН'!$I$23</f>
        <v>1161.3765719</v>
      </c>
      <c r="S141" s="35">
        <f>SUMIFS(СВЦЭМ!$D$33:$D$776,СВЦЭМ!$A$33:$A$776,$A141,СВЦЭМ!$B$33:$B$776,S$119)+'СЕТ СН'!$I$11+СВЦЭМ!$D$10+'СЕТ СН'!$I$6-'СЕТ СН'!$I$23</f>
        <v>1161.94535974</v>
      </c>
      <c r="T141" s="35">
        <f>SUMIFS(СВЦЭМ!$D$33:$D$776,СВЦЭМ!$A$33:$A$776,$A141,СВЦЭМ!$B$33:$B$776,T$119)+'СЕТ СН'!$I$11+СВЦЭМ!$D$10+'СЕТ СН'!$I$6-'СЕТ СН'!$I$23</f>
        <v>1163.7368035</v>
      </c>
      <c r="U141" s="35">
        <f>SUMIFS(СВЦЭМ!$D$33:$D$776,СВЦЭМ!$A$33:$A$776,$A141,СВЦЭМ!$B$33:$B$776,U$119)+'СЕТ СН'!$I$11+СВЦЭМ!$D$10+'СЕТ СН'!$I$6-'СЕТ СН'!$I$23</f>
        <v>1164.83822478</v>
      </c>
      <c r="V141" s="35">
        <f>SUMIFS(СВЦЭМ!$D$33:$D$776,СВЦЭМ!$A$33:$A$776,$A141,СВЦЭМ!$B$33:$B$776,V$119)+'СЕТ СН'!$I$11+СВЦЭМ!$D$10+'СЕТ СН'!$I$6-'СЕТ СН'!$I$23</f>
        <v>1175.25033665</v>
      </c>
      <c r="W141" s="35">
        <f>SUMIFS(СВЦЭМ!$D$33:$D$776,СВЦЭМ!$A$33:$A$776,$A141,СВЦЭМ!$B$33:$B$776,W$119)+'СЕТ СН'!$I$11+СВЦЭМ!$D$10+'СЕТ СН'!$I$6-'СЕТ СН'!$I$23</f>
        <v>1180.5689728699999</v>
      </c>
      <c r="X141" s="35">
        <f>SUMIFS(СВЦЭМ!$D$33:$D$776,СВЦЭМ!$A$33:$A$776,$A141,СВЦЭМ!$B$33:$B$776,X$119)+'СЕТ СН'!$I$11+СВЦЭМ!$D$10+'СЕТ СН'!$I$6-'СЕТ СН'!$I$23</f>
        <v>1186.0061719400001</v>
      </c>
      <c r="Y141" s="35">
        <f>SUMIFS(СВЦЭМ!$D$33:$D$776,СВЦЭМ!$A$33:$A$776,$A141,СВЦЭМ!$B$33:$B$776,Y$119)+'СЕТ СН'!$I$11+СВЦЭМ!$D$10+'СЕТ СН'!$I$6-'СЕТ СН'!$I$23</f>
        <v>1243.20679219</v>
      </c>
    </row>
    <row r="142" spans="1:25" ht="15.75" x14ac:dyDescent="0.2">
      <c r="A142" s="34">
        <f t="shared" si="3"/>
        <v>43608</v>
      </c>
      <c r="B142" s="35">
        <f>SUMIFS(СВЦЭМ!$D$33:$D$776,СВЦЭМ!$A$33:$A$776,$A142,СВЦЭМ!$B$33:$B$776,B$119)+'СЕТ СН'!$I$11+СВЦЭМ!$D$10+'СЕТ СН'!$I$6-'СЕТ СН'!$I$23</f>
        <v>1359.6178287</v>
      </c>
      <c r="C142" s="35">
        <f>SUMIFS(СВЦЭМ!$D$33:$D$776,СВЦЭМ!$A$33:$A$776,$A142,СВЦЭМ!$B$33:$B$776,C$119)+'СЕТ СН'!$I$11+СВЦЭМ!$D$10+'СЕТ СН'!$I$6-'СЕТ СН'!$I$23</f>
        <v>1448.99759761</v>
      </c>
      <c r="D142" s="35">
        <f>SUMIFS(СВЦЭМ!$D$33:$D$776,СВЦЭМ!$A$33:$A$776,$A142,СВЦЭМ!$B$33:$B$776,D$119)+'СЕТ СН'!$I$11+СВЦЭМ!$D$10+'СЕТ СН'!$I$6-'СЕТ СН'!$I$23</f>
        <v>1504.77958261</v>
      </c>
      <c r="E142" s="35">
        <f>SUMIFS(СВЦЭМ!$D$33:$D$776,СВЦЭМ!$A$33:$A$776,$A142,СВЦЭМ!$B$33:$B$776,E$119)+'СЕТ СН'!$I$11+СВЦЭМ!$D$10+'СЕТ СН'!$I$6-'СЕТ СН'!$I$23</f>
        <v>1511.8295228100001</v>
      </c>
      <c r="F142" s="35">
        <f>SUMIFS(СВЦЭМ!$D$33:$D$776,СВЦЭМ!$A$33:$A$776,$A142,СВЦЭМ!$B$33:$B$776,F$119)+'СЕТ СН'!$I$11+СВЦЭМ!$D$10+'СЕТ СН'!$I$6-'СЕТ СН'!$I$23</f>
        <v>1498.03055806</v>
      </c>
      <c r="G142" s="35">
        <f>SUMIFS(СВЦЭМ!$D$33:$D$776,СВЦЭМ!$A$33:$A$776,$A142,СВЦЭМ!$B$33:$B$776,G$119)+'СЕТ СН'!$I$11+СВЦЭМ!$D$10+'СЕТ СН'!$I$6-'СЕТ СН'!$I$23</f>
        <v>1500.9218072900001</v>
      </c>
      <c r="H142" s="35">
        <f>SUMIFS(СВЦЭМ!$D$33:$D$776,СВЦЭМ!$A$33:$A$776,$A142,СВЦЭМ!$B$33:$B$776,H$119)+'СЕТ СН'!$I$11+СВЦЭМ!$D$10+'СЕТ СН'!$I$6-'СЕТ СН'!$I$23</f>
        <v>1413.95508464</v>
      </c>
      <c r="I142" s="35">
        <f>SUMIFS(СВЦЭМ!$D$33:$D$776,СВЦЭМ!$A$33:$A$776,$A142,СВЦЭМ!$B$33:$B$776,I$119)+'СЕТ СН'!$I$11+СВЦЭМ!$D$10+'СЕТ СН'!$I$6-'СЕТ СН'!$I$23</f>
        <v>1302.52765565</v>
      </c>
      <c r="J142" s="35">
        <f>SUMIFS(СВЦЭМ!$D$33:$D$776,СВЦЭМ!$A$33:$A$776,$A142,СВЦЭМ!$B$33:$B$776,J$119)+'СЕТ СН'!$I$11+СВЦЭМ!$D$10+'СЕТ СН'!$I$6-'СЕТ СН'!$I$23</f>
        <v>1223.6316263900001</v>
      </c>
      <c r="K142" s="35">
        <f>SUMIFS(СВЦЭМ!$D$33:$D$776,СВЦЭМ!$A$33:$A$776,$A142,СВЦЭМ!$B$33:$B$776,K$119)+'СЕТ СН'!$I$11+СВЦЭМ!$D$10+'СЕТ СН'!$I$6-'СЕТ СН'!$I$23</f>
        <v>1180.89566193</v>
      </c>
      <c r="L142" s="35">
        <f>SUMIFS(СВЦЭМ!$D$33:$D$776,СВЦЭМ!$A$33:$A$776,$A142,СВЦЭМ!$B$33:$B$776,L$119)+'СЕТ СН'!$I$11+СВЦЭМ!$D$10+'СЕТ СН'!$I$6-'СЕТ СН'!$I$23</f>
        <v>1160.24104201</v>
      </c>
      <c r="M142" s="35">
        <f>SUMIFS(СВЦЭМ!$D$33:$D$776,СВЦЭМ!$A$33:$A$776,$A142,СВЦЭМ!$B$33:$B$776,M$119)+'СЕТ СН'!$I$11+СВЦЭМ!$D$10+'СЕТ СН'!$I$6-'СЕТ СН'!$I$23</f>
        <v>1152.27035914</v>
      </c>
      <c r="N142" s="35">
        <f>SUMIFS(СВЦЭМ!$D$33:$D$776,СВЦЭМ!$A$33:$A$776,$A142,СВЦЭМ!$B$33:$B$776,N$119)+'СЕТ СН'!$I$11+СВЦЭМ!$D$10+'СЕТ СН'!$I$6-'СЕТ СН'!$I$23</f>
        <v>1148.27570833</v>
      </c>
      <c r="O142" s="35">
        <f>SUMIFS(СВЦЭМ!$D$33:$D$776,СВЦЭМ!$A$33:$A$776,$A142,СВЦЭМ!$B$33:$B$776,O$119)+'СЕТ СН'!$I$11+СВЦЭМ!$D$10+'СЕТ СН'!$I$6-'СЕТ СН'!$I$23</f>
        <v>1139.54394138</v>
      </c>
      <c r="P142" s="35">
        <f>SUMIFS(СВЦЭМ!$D$33:$D$776,СВЦЭМ!$A$33:$A$776,$A142,СВЦЭМ!$B$33:$B$776,P$119)+'СЕТ СН'!$I$11+СВЦЭМ!$D$10+'СЕТ СН'!$I$6-'СЕТ СН'!$I$23</f>
        <v>1147.6958854300001</v>
      </c>
      <c r="Q142" s="35">
        <f>SUMIFS(СВЦЭМ!$D$33:$D$776,СВЦЭМ!$A$33:$A$776,$A142,СВЦЭМ!$B$33:$B$776,Q$119)+'СЕТ СН'!$I$11+СВЦЭМ!$D$10+'СЕТ СН'!$I$6-'СЕТ СН'!$I$23</f>
        <v>1153.1726783399999</v>
      </c>
      <c r="R142" s="35">
        <f>SUMIFS(СВЦЭМ!$D$33:$D$776,СВЦЭМ!$A$33:$A$776,$A142,СВЦЭМ!$B$33:$B$776,R$119)+'СЕТ СН'!$I$11+СВЦЭМ!$D$10+'СЕТ СН'!$I$6-'СЕТ СН'!$I$23</f>
        <v>1152.0608738599999</v>
      </c>
      <c r="S142" s="35">
        <f>SUMIFS(СВЦЭМ!$D$33:$D$776,СВЦЭМ!$A$33:$A$776,$A142,СВЦЭМ!$B$33:$B$776,S$119)+'СЕТ СН'!$I$11+СВЦЭМ!$D$10+'СЕТ СН'!$I$6-'СЕТ СН'!$I$23</f>
        <v>1148.3860266900001</v>
      </c>
      <c r="T142" s="35">
        <f>SUMIFS(СВЦЭМ!$D$33:$D$776,СВЦЭМ!$A$33:$A$776,$A142,СВЦЭМ!$B$33:$B$776,T$119)+'СЕТ СН'!$I$11+СВЦЭМ!$D$10+'СЕТ СН'!$I$6-'СЕТ СН'!$I$23</f>
        <v>1152.3378286699999</v>
      </c>
      <c r="U142" s="35">
        <f>SUMIFS(СВЦЭМ!$D$33:$D$776,СВЦЭМ!$A$33:$A$776,$A142,СВЦЭМ!$B$33:$B$776,U$119)+'СЕТ СН'!$I$11+СВЦЭМ!$D$10+'СЕТ СН'!$I$6-'СЕТ СН'!$I$23</f>
        <v>1151.3901395</v>
      </c>
      <c r="V142" s="35">
        <f>SUMIFS(СВЦЭМ!$D$33:$D$776,СВЦЭМ!$A$33:$A$776,$A142,СВЦЭМ!$B$33:$B$776,V$119)+'СЕТ СН'!$I$11+СВЦЭМ!$D$10+'СЕТ СН'!$I$6-'СЕТ СН'!$I$23</f>
        <v>1157.77085573</v>
      </c>
      <c r="W142" s="35">
        <f>SUMIFS(СВЦЭМ!$D$33:$D$776,СВЦЭМ!$A$33:$A$776,$A142,СВЦЭМ!$B$33:$B$776,W$119)+'СЕТ СН'!$I$11+СВЦЭМ!$D$10+'СЕТ СН'!$I$6-'СЕТ СН'!$I$23</f>
        <v>1162.15851675</v>
      </c>
      <c r="X142" s="35">
        <f>SUMIFS(СВЦЭМ!$D$33:$D$776,СВЦЭМ!$A$33:$A$776,$A142,СВЦЭМ!$B$33:$B$776,X$119)+'СЕТ СН'!$I$11+СВЦЭМ!$D$10+'СЕТ СН'!$I$6-'СЕТ СН'!$I$23</f>
        <v>1174.6383570600001</v>
      </c>
      <c r="Y142" s="35">
        <f>SUMIFS(СВЦЭМ!$D$33:$D$776,СВЦЭМ!$A$33:$A$776,$A142,СВЦЭМ!$B$33:$B$776,Y$119)+'СЕТ СН'!$I$11+СВЦЭМ!$D$10+'СЕТ СН'!$I$6-'СЕТ СН'!$I$23</f>
        <v>1217.2319752999999</v>
      </c>
    </row>
    <row r="143" spans="1:25" ht="15.75" x14ac:dyDescent="0.2">
      <c r="A143" s="34">
        <f t="shared" si="3"/>
        <v>43609</v>
      </c>
      <c r="B143" s="35">
        <f>SUMIFS(СВЦЭМ!$D$33:$D$776,СВЦЭМ!$A$33:$A$776,$A143,СВЦЭМ!$B$33:$B$776,B$119)+'СЕТ СН'!$I$11+СВЦЭМ!$D$10+'СЕТ СН'!$I$6-'СЕТ СН'!$I$23</f>
        <v>1333.60611066</v>
      </c>
      <c r="C143" s="35">
        <f>SUMIFS(СВЦЭМ!$D$33:$D$776,СВЦЭМ!$A$33:$A$776,$A143,СВЦЭМ!$B$33:$B$776,C$119)+'СЕТ СН'!$I$11+СВЦЭМ!$D$10+'СЕТ СН'!$I$6-'СЕТ СН'!$I$23</f>
        <v>1426.8657178999999</v>
      </c>
      <c r="D143" s="35">
        <f>SUMIFS(СВЦЭМ!$D$33:$D$776,СВЦЭМ!$A$33:$A$776,$A143,СВЦЭМ!$B$33:$B$776,D$119)+'СЕТ СН'!$I$11+СВЦЭМ!$D$10+'СЕТ СН'!$I$6-'СЕТ СН'!$I$23</f>
        <v>1529.15774162</v>
      </c>
      <c r="E143" s="35">
        <f>SUMIFS(СВЦЭМ!$D$33:$D$776,СВЦЭМ!$A$33:$A$776,$A143,СВЦЭМ!$B$33:$B$776,E$119)+'СЕТ СН'!$I$11+СВЦЭМ!$D$10+'СЕТ СН'!$I$6-'СЕТ СН'!$I$23</f>
        <v>1547.6136852999998</v>
      </c>
      <c r="F143" s="35">
        <f>SUMIFS(СВЦЭМ!$D$33:$D$776,СВЦЭМ!$A$33:$A$776,$A143,СВЦЭМ!$B$33:$B$776,F$119)+'СЕТ СН'!$I$11+СВЦЭМ!$D$10+'СЕТ СН'!$I$6-'СЕТ СН'!$I$23</f>
        <v>1546.2136611799999</v>
      </c>
      <c r="G143" s="35">
        <f>SUMIFS(СВЦЭМ!$D$33:$D$776,СВЦЭМ!$A$33:$A$776,$A143,СВЦЭМ!$B$33:$B$776,G$119)+'СЕТ СН'!$I$11+СВЦЭМ!$D$10+'СЕТ СН'!$I$6-'СЕТ СН'!$I$23</f>
        <v>1530.1381504000001</v>
      </c>
      <c r="H143" s="35">
        <f>SUMIFS(СВЦЭМ!$D$33:$D$776,СВЦЭМ!$A$33:$A$776,$A143,СВЦЭМ!$B$33:$B$776,H$119)+'СЕТ СН'!$I$11+СВЦЭМ!$D$10+'СЕТ СН'!$I$6-'СЕТ СН'!$I$23</f>
        <v>1407.01261884</v>
      </c>
      <c r="I143" s="35">
        <f>SUMIFS(СВЦЭМ!$D$33:$D$776,СВЦЭМ!$A$33:$A$776,$A143,СВЦЭМ!$B$33:$B$776,I$119)+'СЕТ СН'!$I$11+СВЦЭМ!$D$10+'СЕТ СН'!$I$6-'СЕТ СН'!$I$23</f>
        <v>1302.1458059900001</v>
      </c>
      <c r="J143" s="35">
        <f>SUMIFS(СВЦЭМ!$D$33:$D$776,СВЦЭМ!$A$33:$A$776,$A143,СВЦЭМ!$B$33:$B$776,J$119)+'СЕТ СН'!$I$11+СВЦЭМ!$D$10+'СЕТ СН'!$I$6-'СЕТ СН'!$I$23</f>
        <v>1238.2286442100001</v>
      </c>
      <c r="K143" s="35">
        <f>SUMIFS(СВЦЭМ!$D$33:$D$776,СВЦЭМ!$A$33:$A$776,$A143,СВЦЭМ!$B$33:$B$776,K$119)+'СЕТ СН'!$I$11+СВЦЭМ!$D$10+'СЕТ СН'!$I$6-'СЕТ СН'!$I$23</f>
        <v>1194.13860234</v>
      </c>
      <c r="L143" s="35">
        <f>SUMIFS(СВЦЭМ!$D$33:$D$776,СВЦЭМ!$A$33:$A$776,$A143,СВЦЭМ!$B$33:$B$776,L$119)+'СЕТ СН'!$I$11+СВЦЭМ!$D$10+'СЕТ СН'!$I$6-'СЕТ СН'!$I$23</f>
        <v>1168.0142425199999</v>
      </c>
      <c r="M143" s="35">
        <f>SUMIFS(СВЦЭМ!$D$33:$D$776,СВЦЭМ!$A$33:$A$776,$A143,СВЦЭМ!$B$33:$B$776,M$119)+'СЕТ СН'!$I$11+СВЦЭМ!$D$10+'СЕТ СН'!$I$6-'СЕТ СН'!$I$23</f>
        <v>1159.46793041</v>
      </c>
      <c r="N143" s="35">
        <f>SUMIFS(СВЦЭМ!$D$33:$D$776,СВЦЭМ!$A$33:$A$776,$A143,СВЦЭМ!$B$33:$B$776,N$119)+'СЕТ СН'!$I$11+СВЦЭМ!$D$10+'СЕТ СН'!$I$6-'СЕТ СН'!$I$23</f>
        <v>1157.4102345000001</v>
      </c>
      <c r="O143" s="35">
        <f>SUMIFS(СВЦЭМ!$D$33:$D$776,СВЦЭМ!$A$33:$A$776,$A143,СВЦЭМ!$B$33:$B$776,O$119)+'СЕТ СН'!$I$11+СВЦЭМ!$D$10+'СЕТ СН'!$I$6-'СЕТ СН'!$I$23</f>
        <v>1150.3314878200001</v>
      </c>
      <c r="P143" s="35">
        <f>SUMIFS(СВЦЭМ!$D$33:$D$776,СВЦЭМ!$A$33:$A$776,$A143,СВЦЭМ!$B$33:$B$776,P$119)+'СЕТ СН'!$I$11+СВЦЭМ!$D$10+'СЕТ СН'!$I$6-'СЕТ СН'!$I$23</f>
        <v>1149.26473343</v>
      </c>
      <c r="Q143" s="35">
        <f>SUMIFS(СВЦЭМ!$D$33:$D$776,СВЦЭМ!$A$33:$A$776,$A143,СВЦЭМ!$B$33:$B$776,Q$119)+'СЕТ СН'!$I$11+СВЦЭМ!$D$10+'СЕТ СН'!$I$6-'СЕТ СН'!$I$23</f>
        <v>1145.96369138</v>
      </c>
      <c r="R143" s="35">
        <f>SUMIFS(СВЦЭМ!$D$33:$D$776,СВЦЭМ!$A$33:$A$776,$A143,СВЦЭМ!$B$33:$B$776,R$119)+'СЕТ СН'!$I$11+СВЦЭМ!$D$10+'СЕТ СН'!$I$6-'СЕТ СН'!$I$23</f>
        <v>1146.0614378800001</v>
      </c>
      <c r="S143" s="35">
        <f>SUMIFS(СВЦЭМ!$D$33:$D$776,СВЦЭМ!$A$33:$A$776,$A143,СВЦЭМ!$B$33:$B$776,S$119)+'СЕТ СН'!$I$11+СВЦЭМ!$D$10+'СЕТ СН'!$I$6-'СЕТ СН'!$I$23</f>
        <v>1149.97290617</v>
      </c>
      <c r="T143" s="35">
        <f>SUMIFS(СВЦЭМ!$D$33:$D$776,СВЦЭМ!$A$33:$A$776,$A143,СВЦЭМ!$B$33:$B$776,T$119)+'СЕТ СН'!$I$11+СВЦЭМ!$D$10+'СЕТ СН'!$I$6-'СЕТ СН'!$I$23</f>
        <v>1157.43648211</v>
      </c>
      <c r="U143" s="35">
        <f>SUMIFS(СВЦЭМ!$D$33:$D$776,СВЦЭМ!$A$33:$A$776,$A143,СВЦЭМ!$B$33:$B$776,U$119)+'СЕТ СН'!$I$11+СВЦЭМ!$D$10+'СЕТ СН'!$I$6-'СЕТ СН'!$I$23</f>
        <v>1153.7463727300001</v>
      </c>
      <c r="V143" s="35">
        <f>SUMIFS(СВЦЭМ!$D$33:$D$776,СВЦЭМ!$A$33:$A$776,$A143,СВЦЭМ!$B$33:$B$776,V$119)+'СЕТ СН'!$I$11+СВЦЭМ!$D$10+'СЕТ СН'!$I$6-'СЕТ СН'!$I$23</f>
        <v>1159.3812957499999</v>
      </c>
      <c r="W143" s="35">
        <f>SUMIFS(СВЦЭМ!$D$33:$D$776,СВЦЭМ!$A$33:$A$776,$A143,СВЦЭМ!$B$33:$B$776,W$119)+'СЕТ СН'!$I$11+СВЦЭМ!$D$10+'СЕТ СН'!$I$6-'СЕТ СН'!$I$23</f>
        <v>1170.52856152</v>
      </c>
      <c r="X143" s="35">
        <f>SUMIFS(СВЦЭМ!$D$33:$D$776,СВЦЭМ!$A$33:$A$776,$A143,СВЦЭМ!$B$33:$B$776,X$119)+'СЕТ СН'!$I$11+СВЦЭМ!$D$10+'СЕТ СН'!$I$6-'СЕТ СН'!$I$23</f>
        <v>1176.79180597</v>
      </c>
      <c r="Y143" s="35">
        <f>SUMIFS(СВЦЭМ!$D$33:$D$776,СВЦЭМ!$A$33:$A$776,$A143,СВЦЭМ!$B$33:$B$776,Y$119)+'СЕТ СН'!$I$11+СВЦЭМ!$D$10+'СЕТ СН'!$I$6-'СЕТ СН'!$I$23</f>
        <v>1213.53281133</v>
      </c>
    </row>
    <row r="144" spans="1:25" ht="15.75" x14ac:dyDescent="0.2">
      <c r="A144" s="34">
        <f t="shared" si="3"/>
        <v>43610</v>
      </c>
      <c r="B144" s="35">
        <f>SUMIFS(СВЦЭМ!$D$33:$D$776,СВЦЭМ!$A$33:$A$776,$A144,СВЦЭМ!$B$33:$B$776,B$119)+'СЕТ СН'!$I$11+СВЦЭМ!$D$10+'СЕТ СН'!$I$6-'СЕТ СН'!$I$23</f>
        <v>1299.88593911</v>
      </c>
      <c r="C144" s="35">
        <f>SUMIFS(СВЦЭМ!$D$33:$D$776,СВЦЭМ!$A$33:$A$776,$A144,СВЦЭМ!$B$33:$B$776,C$119)+'СЕТ СН'!$I$11+СВЦЭМ!$D$10+'СЕТ СН'!$I$6-'СЕТ СН'!$I$23</f>
        <v>1357.0014037999999</v>
      </c>
      <c r="D144" s="35">
        <f>SUMIFS(СВЦЭМ!$D$33:$D$776,СВЦЭМ!$A$33:$A$776,$A144,СВЦЭМ!$B$33:$B$776,D$119)+'СЕТ СН'!$I$11+СВЦЭМ!$D$10+'СЕТ СН'!$I$6-'СЕТ СН'!$I$23</f>
        <v>1431.9347663400001</v>
      </c>
      <c r="E144" s="35">
        <f>SUMIFS(СВЦЭМ!$D$33:$D$776,СВЦЭМ!$A$33:$A$776,$A144,СВЦЭМ!$B$33:$B$776,E$119)+'СЕТ СН'!$I$11+СВЦЭМ!$D$10+'СЕТ СН'!$I$6-'СЕТ СН'!$I$23</f>
        <v>1455.17276907</v>
      </c>
      <c r="F144" s="35">
        <f>SUMIFS(СВЦЭМ!$D$33:$D$776,СВЦЭМ!$A$33:$A$776,$A144,СВЦЭМ!$B$33:$B$776,F$119)+'СЕТ СН'!$I$11+СВЦЭМ!$D$10+'СЕТ СН'!$I$6-'СЕТ СН'!$I$23</f>
        <v>1457.20193094</v>
      </c>
      <c r="G144" s="35">
        <f>SUMIFS(СВЦЭМ!$D$33:$D$776,СВЦЭМ!$A$33:$A$776,$A144,СВЦЭМ!$B$33:$B$776,G$119)+'СЕТ СН'!$I$11+СВЦЭМ!$D$10+'СЕТ СН'!$I$6-'СЕТ СН'!$I$23</f>
        <v>1465.0046667300001</v>
      </c>
      <c r="H144" s="35">
        <f>SUMIFS(СВЦЭМ!$D$33:$D$776,СВЦЭМ!$A$33:$A$776,$A144,СВЦЭМ!$B$33:$B$776,H$119)+'СЕТ СН'!$I$11+СВЦЭМ!$D$10+'СЕТ СН'!$I$6-'СЕТ СН'!$I$23</f>
        <v>1377.4969329200001</v>
      </c>
      <c r="I144" s="35">
        <f>SUMIFS(СВЦЭМ!$D$33:$D$776,СВЦЭМ!$A$33:$A$776,$A144,СВЦЭМ!$B$33:$B$776,I$119)+'СЕТ СН'!$I$11+СВЦЭМ!$D$10+'СЕТ СН'!$I$6-'СЕТ СН'!$I$23</f>
        <v>1292.4227103999999</v>
      </c>
      <c r="J144" s="35">
        <f>SUMIFS(СВЦЭМ!$D$33:$D$776,СВЦЭМ!$A$33:$A$776,$A144,СВЦЭМ!$B$33:$B$776,J$119)+'СЕТ СН'!$I$11+СВЦЭМ!$D$10+'СЕТ СН'!$I$6-'СЕТ СН'!$I$23</f>
        <v>1225.5015683199999</v>
      </c>
      <c r="K144" s="35">
        <f>SUMIFS(СВЦЭМ!$D$33:$D$776,СВЦЭМ!$A$33:$A$776,$A144,СВЦЭМ!$B$33:$B$776,K$119)+'СЕТ СН'!$I$11+СВЦЭМ!$D$10+'СЕТ СН'!$I$6-'СЕТ СН'!$I$23</f>
        <v>1177.5584512200001</v>
      </c>
      <c r="L144" s="35">
        <f>SUMIFS(СВЦЭМ!$D$33:$D$776,СВЦЭМ!$A$33:$A$776,$A144,СВЦЭМ!$B$33:$B$776,L$119)+'СЕТ СН'!$I$11+СВЦЭМ!$D$10+'СЕТ СН'!$I$6-'СЕТ СН'!$I$23</f>
        <v>1164.5295199899999</v>
      </c>
      <c r="M144" s="35">
        <f>SUMIFS(СВЦЭМ!$D$33:$D$776,СВЦЭМ!$A$33:$A$776,$A144,СВЦЭМ!$B$33:$B$776,M$119)+'СЕТ СН'!$I$11+СВЦЭМ!$D$10+'СЕТ СН'!$I$6-'СЕТ СН'!$I$23</f>
        <v>1150.7968771200001</v>
      </c>
      <c r="N144" s="35">
        <f>SUMIFS(СВЦЭМ!$D$33:$D$776,СВЦЭМ!$A$33:$A$776,$A144,СВЦЭМ!$B$33:$B$776,N$119)+'СЕТ СН'!$I$11+СВЦЭМ!$D$10+'СЕТ СН'!$I$6-'СЕТ СН'!$I$23</f>
        <v>1150.2462608000001</v>
      </c>
      <c r="O144" s="35">
        <f>SUMIFS(СВЦЭМ!$D$33:$D$776,СВЦЭМ!$A$33:$A$776,$A144,СВЦЭМ!$B$33:$B$776,O$119)+'СЕТ СН'!$I$11+СВЦЭМ!$D$10+'СЕТ СН'!$I$6-'СЕТ СН'!$I$23</f>
        <v>1144.18056159</v>
      </c>
      <c r="P144" s="35">
        <f>SUMIFS(СВЦЭМ!$D$33:$D$776,СВЦЭМ!$A$33:$A$776,$A144,СВЦЭМ!$B$33:$B$776,P$119)+'СЕТ СН'!$I$11+СВЦЭМ!$D$10+'СЕТ СН'!$I$6-'СЕТ СН'!$I$23</f>
        <v>1142.88926036</v>
      </c>
      <c r="Q144" s="35">
        <f>SUMIFS(СВЦЭМ!$D$33:$D$776,СВЦЭМ!$A$33:$A$776,$A144,СВЦЭМ!$B$33:$B$776,Q$119)+'СЕТ СН'!$I$11+СВЦЭМ!$D$10+'СЕТ СН'!$I$6-'СЕТ СН'!$I$23</f>
        <v>1140.9151224699999</v>
      </c>
      <c r="R144" s="35">
        <f>SUMIFS(СВЦЭМ!$D$33:$D$776,СВЦЭМ!$A$33:$A$776,$A144,СВЦЭМ!$B$33:$B$776,R$119)+'СЕТ СН'!$I$11+СВЦЭМ!$D$10+'СЕТ СН'!$I$6-'СЕТ СН'!$I$23</f>
        <v>1135.89923325</v>
      </c>
      <c r="S144" s="35">
        <f>SUMIFS(СВЦЭМ!$D$33:$D$776,СВЦЭМ!$A$33:$A$776,$A144,СВЦЭМ!$B$33:$B$776,S$119)+'СЕТ СН'!$I$11+СВЦЭМ!$D$10+'СЕТ СН'!$I$6-'СЕТ СН'!$I$23</f>
        <v>1120.9187785399999</v>
      </c>
      <c r="T144" s="35">
        <f>SUMIFS(СВЦЭМ!$D$33:$D$776,СВЦЭМ!$A$33:$A$776,$A144,СВЦЭМ!$B$33:$B$776,T$119)+'СЕТ СН'!$I$11+СВЦЭМ!$D$10+'СЕТ СН'!$I$6-'СЕТ СН'!$I$23</f>
        <v>1122.6877322099999</v>
      </c>
      <c r="U144" s="35">
        <f>SUMIFS(СВЦЭМ!$D$33:$D$776,СВЦЭМ!$A$33:$A$776,$A144,СВЦЭМ!$B$33:$B$776,U$119)+'СЕТ СН'!$I$11+СВЦЭМ!$D$10+'СЕТ СН'!$I$6-'СЕТ СН'!$I$23</f>
        <v>1117.94534965</v>
      </c>
      <c r="V144" s="35">
        <f>SUMIFS(СВЦЭМ!$D$33:$D$776,СВЦЭМ!$A$33:$A$776,$A144,СВЦЭМ!$B$33:$B$776,V$119)+'СЕТ СН'!$I$11+СВЦЭМ!$D$10+'СЕТ СН'!$I$6-'СЕТ СН'!$I$23</f>
        <v>1110.6921164400001</v>
      </c>
      <c r="W144" s="35">
        <f>SUMIFS(СВЦЭМ!$D$33:$D$776,СВЦЭМ!$A$33:$A$776,$A144,СВЦЭМ!$B$33:$B$776,W$119)+'СЕТ СН'!$I$11+СВЦЭМ!$D$10+'СЕТ СН'!$I$6-'СЕТ СН'!$I$23</f>
        <v>1127.6497833999999</v>
      </c>
      <c r="X144" s="35">
        <f>SUMIFS(СВЦЭМ!$D$33:$D$776,СВЦЭМ!$A$33:$A$776,$A144,СВЦЭМ!$B$33:$B$776,X$119)+'СЕТ СН'!$I$11+СВЦЭМ!$D$10+'СЕТ СН'!$I$6-'СЕТ СН'!$I$23</f>
        <v>1141.4132534</v>
      </c>
      <c r="Y144" s="35">
        <f>SUMIFS(СВЦЭМ!$D$33:$D$776,СВЦЭМ!$A$33:$A$776,$A144,СВЦЭМ!$B$33:$B$776,Y$119)+'СЕТ СН'!$I$11+СВЦЭМ!$D$10+'СЕТ СН'!$I$6-'СЕТ СН'!$I$23</f>
        <v>1183.5033145699999</v>
      </c>
    </row>
    <row r="145" spans="1:27" ht="15.75" x14ac:dyDescent="0.2">
      <c r="A145" s="34">
        <f t="shared" si="3"/>
        <v>43611</v>
      </c>
      <c r="B145" s="35">
        <f>SUMIFS(СВЦЭМ!$D$33:$D$776,СВЦЭМ!$A$33:$A$776,$A145,СВЦЭМ!$B$33:$B$776,B$119)+'СЕТ СН'!$I$11+СВЦЭМ!$D$10+'СЕТ СН'!$I$6-'СЕТ СН'!$I$23</f>
        <v>1273.636567</v>
      </c>
      <c r="C145" s="35">
        <f>SUMIFS(СВЦЭМ!$D$33:$D$776,СВЦЭМ!$A$33:$A$776,$A145,СВЦЭМ!$B$33:$B$776,C$119)+'СЕТ СН'!$I$11+СВЦЭМ!$D$10+'СЕТ СН'!$I$6-'СЕТ СН'!$I$23</f>
        <v>1387.0170238000001</v>
      </c>
      <c r="D145" s="35">
        <f>SUMIFS(СВЦЭМ!$D$33:$D$776,СВЦЭМ!$A$33:$A$776,$A145,СВЦЭМ!$B$33:$B$776,D$119)+'СЕТ СН'!$I$11+СВЦЭМ!$D$10+'СЕТ СН'!$I$6-'СЕТ СН'!$I$23</f>
        <v>1484.3899444000001</v>
      </c>
      <c r="E145" s="35">
        <f>SUMIFS(СВЦЭМ!$D$33:$D$776,СВЦЭМ!$A$33:$A$776,$A145,СВЦЭМ!$B$33:$B$776,E$119)+'СЕТ СН'!$I$11+СВЦЭМ!$D$10+'СЕТ СН'!$I$6-'СЕТ СН'!$I$23</f>
        <v>1499.3065414099999</v>
      </c>
      <c r="F145" s="35">
        <f>SUMIFS(СВЦЭМ!$D$33:$D$776,СВЦЭМ!$A$33:$A$776,$A145,СВЦЭМ!$B$33:$B$776,F$119)+'СЕТ СН'!$I$11+СВЦЭМ!$D$10+'СЕТ СН'!$I$6-'СЕТ СН'!$I$23</f>
        <v>1497.71646375</v>
      </c>
      <c r="G145" s="35">
        <f>SUMIFS(СВЦЭМ!$D$33:$D$776,СВЦЭМ!$A$33:$A$776,$A145,СВЦЭМ!$B$33:$B$776,G$119)+'СЕТ СН'!$I$11+СВЦЭМ!$D$10+'СЕТ СН'!$I$6-'СЕТ СН'!$I$23</f>
        <v>1489.91967873</v>
      </c>
      <c r="H145" s="35">
        <f>SUMIFS(СВЦЭМ!$D$33:$D$776,СВЦЭМ!$A$33:$A$776,$A145,СВЦЭМ!$B$33:$B$776,H$119)+'СЕТ СН'!$I$11+СВЦЭМ!$D$10+'СЕТ СН'!$I$6-'СЕТ СН'!$I$23</f>
        <v>1407.4315397299999</v>
      </c>
      <c r="I145" s="35">
        <f>SUMIFS(СВЦЭМ!$D$33:$D$776,СВЦЭМ!$A$33:$A$776,$A145,СВЦЭМ!$B$33:$B$776,I$119)+'СЕТ СН'!$I$11+СВЦЭМ!$D$10+'СЕТ СН'!$I$6-'СЕТ СН'!$I$23</f>
        <v>1301.1627778899999</v>
      </c>
      <c r="J145" s="35">
        <f>SUMIFS(СВЦЭМ!$D$33:$D$776,СВЦЭМ!$A$33:$A$776,$A145,СВЦЭМ!$B$33:$B$776,J$119)+'СЕТ СН'!$I$11+СВЦЭМ!$D$10+'СЕТ СН'!$I$6-'СЕТ СН'!$I$23</f>
        <v>1187.1509068600001</v>
      </c>
      <c r="K145" s="35">
        <f>SUMIFS(СВЦЭМ!$D$33:$D$776,СВЦЭМ!$A$33:$A$776,$A145,СВЦЭМ!$B$33:$B$776,K$119)+'СЕТ СН'!$I$11+СВЦЭМ!$D$10+'СЕТ СН'!$I$6-'СЕТ СН'!$I$23</f>
        <v>1159.92090108</v>
      </c>
      <c r="L145" s="35">
        <f>SUMIFS(СВЦЭМ!$D$33:$D$776,СВЦЭМ!$A$33:$A$776,$A145,СВЦЭМ!$B$33:$B$776,L$119)+'СЕТ СН'!$I$11+СВЦЭМ!$D$10+'СЕТ СН'!$I$6-'СЕТ СН'!$I$23</f>
        <v>1162.4173803399999</v>
      </c>
      <c r="M145" s="35">
        <f>SUMIFS(СВЦЭМ!$D$33:$D$776,СВЦЭМ!$A$33:$A$776,$A145,СВЦЭМ!$B$33:$B$776,M$119)+'СЕТ СН'!$I$11+СВЦЭМ!$D$10+'СЕТ СН'!$I$6-'СЕТ СН'!$I$23</f>
        <v>1151.35987146</v>
      </c>
      <c r="N145" s="35">
        <f>SUMIFS(СВЦЭМ!$D$33:$D$776,СВЦЭМ!$A$33:$A$776,$A145,СВЦЭМ!$B$33:$B$776,N$119)+'СЕТ СН'!$I$11+СВЦЭМ!$D$10+'СЕТ СН'!$I$6-'СЕТ СН'!$I$23</f>
        <v>1152.69461243</v>
      </c>
      <c r="O145" s="35">
        <f>SUMIFS(СВЦЭМ!$D$33:$D$776,СВЦЭМ!$A$33:$A$776,$A145,СВЦЭМ!$B$33:$B$776,O$119)+'СЕТ СН'!$I$11+СВЦЭМ!$D$10+'СЕТ СН'!$I$6-'СЕТ СН'!$I$23</f>
        <v>1149.4284555900001</v>
      </c>
      <c r="P145" s="35">
        <f>SUMIFS(СВЦЭМ!$D$33:$D$776,СВЦЭМ!$A$33:$A$776,$A145,СВЦЭМ!$B$33:$B$776,P$119)+'СЕТ СН'!$I$11+СВЦЭМ!$D$10+'СЕТ СН'!$I$6-'СЕТ СН'!$I$23</f>
        <v>1150.19711659</v>
      </c>
      <c r="Q145" s="35">
        <f>SUMIFS(СВЦЭМ!$D$33:$D$776,СВЦЭМ!$A$33:$A$776,$A145,СВЦЭМ!$B$33:$B$776,Q$119)+'СЕТ СН'!$I$11+СВЦЭМ!$D$10+'СЕТ СН'!$I$6-'СЕТ СН'!$I$23</f>
        <v>1153.98612093</v>
      </c>
      <c r="R145" s="35">
        <f>SUMIFS(СВЦЭМ!$D$33:$D$776,СВЦЭМ!$A$33:$A$776,$A145,СВЦЭМ!$B$33:$B$776,R$119)+'СЕТ СН'!$I$11+СВЦЭМ!$D$10+'СЕТ СН'!$I$6-'СЕТ СН'!$I$23</f>
        <v>1154.8233636299999</v>
      </c>
      <c r="S145" s="35">
        <f>SUMIFS(СВЦЭМ!$D$33:$D$776,СВЦЭМ!$A$33:$A$776,$A145,СВЦЭМ!$B$33:$B$776,S$119)+'СЕТ СН'!$I$11+СВЦЭМ!$D$10+'СЕТ СН'!$I$6-'СЕТ СН'!$I$23</f>
        <v>1095.4970409299999</v>
      </c>
      <c r="T145" s="35">
        <f>SUMIFS(СВЦЭМ!$D$33:$D$776,СВЦЭМ!$A$33:$A$776,$A145,СВЦЭМ!$B$33:$B$776,T$119)+'СЕТ СН'!$I$11+СВЦЭМ!$D$10+'СЕТ СН'!$I$6-'СЕТ СН'!$I$23</f>
        <v>1092.4240325400001</v>
      </c>
      <c r="U145" s="35">
        <f>SUMIFS(СВЦЭМ!$D$33:$D$776,СВЦЭМ!$A$33:$A$776,$A145,СВЦЭМ!$B$33:$B$776,U$119)+'СЕТ СН'!$I$11+СВЦЭМ!$D$10+'СЕТ СН'!$I$6-'СЕТ СН'!$I$23</f>
        <v>1079.8992233900001</v>
      </c>
      <c r="V145" s="35">
        <f>SUMIFS(СВЦЭМ!$D$33:$D$776,СВЦЭМ!$A$33:$A$776,$A145,СВЦЭМ!$B$33:$B$776,V$119)+'СЕТ СН'!$I$11+СВЦЭМ!$D$10+'СЕТ СН'!$I$6-'СЕТ СН'!$I$23</f>
        <v>1085.41283477</v>
      </c>
      <c r="W145" s="35">
        <f>SUMIFS(СВЦЭМ!$D$33:$D$776,СВЦЭМ!$A$33:$A$776,$A145,СВЦЭМ!$B$33:$B$776,W$119)+'СЕТ СН'!$I$11+СВЦЭМ!$D$10+'СЕТ СН'!$I$6-'СЕТ СН'!$I$23</f>
        <v>1113.7425059899999</v>
      </c>
      <c r="X145" s="35">
        <f>SUMIFS(СВЦЭМ!$D$33:$D$776,СВЦЭМ!$A$33:$A$776,$A145,СВЦЭМ!$B$33:$B$776,X$119)+'СЕТ СН'!$I$11+СВЦЭМ!$D$10+'СЕТ СН'!$I$6-'СЕТ СН'!$I$23</f>
        <v>1108.0824748</v>
      </c>
      <c r="Y145" s="35">
        <f>SUMIFS(СВЦЭМ!$D$33:$D$776,СВЦЭМ!$A$33:$A$776,$A145,СВЦЭМ!$B$33:$B$776,Y$119)+'СЕТ СН'!$I$11+СВЦЭМ!$D$10+'СЕТ СН'!$I$6-'СЕТ СН'!$I$23</f>
        <v>1138.32275635</v>
      </c>
    </row>
    <row r="146" spans="1:27" ht="15.75" x14ac:dyDescent="0.2">
      <c r="A146" s="34">
        <f t="shared" si="3"/>
        <v>43612</v>
      </c>
      <c r="B146" s="35">
        <f>SUMIFS(СВЦЭМ!$D$33:$D$776,СВЦЭМ!$A$33:$A$776,$A146,СВЦЭМ!$B$33:$B$776,B$119)+'СЕТ СН'!$I$11+СВЦЭМ!$D$10+'СЕТ СН'!$I$6-'СЕТ СН'!$I$23</f>
        <v>1285.1587694499999</v>
      </c>
      <c r="C146" s="35">
        <f>SUMIFS(СВЦЭМ!$D$33:$D$776,СВЦЭМ!$A$33:$A$776,$A146,СВЦЭМ!$B$33:$B$776,C$119)+'СЕТ СН'!$I$11+СВЦЭМ!$D$10+'СЕТ СН'!$I$6-'СЕТ СН'!$I$23</f>
        <v>1346.6245150100001</v>
      </c>
      <c r="D146" s="35">
        <f>SUMIFS(СВЦЭМ!$D$33:$D$776,СВЦЭМ!$A$33:$A$776,$A146,СВЦЭМ!$B$33:$B$776,D$119)+'СЕТ СН'!$I$11+СВЦЭМ!$D$10+'СЕТ СН'!$I$6-'СЕТ СН'!$I$23</f>
        <v>1420.1138170500001</v>
      </c>
      <c r="E146" s="35">
        <f>SUMIFS(СВЦЭМ!$D$33:$D$776,СВЦЭМ!$A$33:$A$776,$A146,СВЦЭМ!$B$33:$B$776,E$119)+'СЕТ СН'!$I$11+СВЦЭМ!$D$10+'СЕТ СН'!$I$6-'СЕТ СН'!$I$23</f>
        <v>1438.6948283700001</v>
      </c>
      <c r="F146" s="35">
        <f>SUMIFS(СВЦЭМ!$D$33:$D$776,СВЦЭМ!$A$33:$A$776,$A146,СВЦЭМ!$B$33:$B$776,F$119)+'СЕТ СН'!$I$11+СВЦЭМ!$D$10+'СЕТ СН'!$I$6-'СЕТ СН'!$I$23</f>
        <v>1449.90172508</v>
      </c>
      <c r="G146" s="35">
        <f>SUMIFS(СВЦЭМ!$D$33:$D$776,СВЦЭМ!$A$33:$A$776,$A146,СВЦЭМ!$B$33:$B$776,G$119)+'СЕТ СН'!$I$11+СВЦЭМ!$D$10+'СЕТ СН'!$I$6-'СЕТ СН'!$I$23</f>
        <v>1441.4588059</v>
      </c>
      <c r="H146" s="35">
        <f>SUMIFS(СВЦЭМ!$D$33:$D$776,СВЦЭМ!$A$33:$A$776,$A146,СВЦЭМ!$B$33:$B$776,H$119)+'СЕТ СН'!$I$11+СВЦЭМ!$D$10+'СЕТ СН'!$I$6-'СЕТ СН'!$I$23</f>
        <v>1345.1596183700001</v>
      </c>
      <c r="I146" s="35">
        <f>SUMIFS(СВЦЭМ!$D$33:$D$776,СВЦЭМ!$A$33:$A$776,$A146,СВЦЭМ!$B$33:$B$776,I$119)+'СЕТ СН'!$I$11+СВЦЭМ!$D$10+'СЕТ СН'!$I$6-'СЕТ СН'!$I$23</f>
        <v>1291.88704545</v>
      </c>
      <c r="J146" s="35">
        <f>SUMIFS(СВЦЭМ!$D$33:$D$776,СВЦЭМ!$A$33:$A$776,$A146,СВЦЭМ!$B$33:$B$776,J$119)+'СЕТ СН'!$I$11+СВЦЭМ!$D$10+'СЕТ СН'!$I$6-'СЕТ СН'!$I$23</f>
        <v>1245.97856155</v>
      </c>
      <c r="K146" s="35">
        <f>SUMIFS(СВЦЭМ!$D$33:$D$776,СВЦЭМ!$A$33:$A$776,$A146,СВЦЭМ!$B$33:$B$776,K$119)+'СЕТ СН'!$I$11+СВЦЭМ!$D$10+'СЕТ СН'!$I$6-'СЕТ СН'!$I$23</f>
        <v>1179.48420485</v>
      </c>
      <c r="L146" s="35">
        <f>SUMIFS(СВЦЭМ!$D$33:$D$776,СВЦЭМ!$A$33:$A$776,$A146,СВЦЭМ!$B$33:$B$776,L$119)+'СЕТ СН'!$I$11+СВЦЭМ!$D$10+'СЕТ СН'!$I$6-'СЕТ СН'!$I$23</f>
        <v>1168.69414009</v>
      </c>
      <c r="M146" s="35">
        <f>SUMIFS(СВЦЭМ!$D$33:$D$776,СВЦЭМ!$A$33:$A$776,$A146,СВЦЭМ!$B$33:$B$776,M$119)+'СЕТ СН'!$I$11+СВЦЭМ!$D$10+'СЕТ СН'!$I$6-'СЕТ СН'!$I$23</f>
        <v>1157.9701103499999</v>
      </c>
      <c r="N146" s="35">
        <f>SUMIFS(СВЦЭМ!$D$33:$D$776,СВЦЭМ!$A$33:$A$776,$A146,СВЦЭМ!$B$33:$B$776,N$119)+'СЕТ СН'!$I$11+СВЦЭМ!$D$10+'СЕТ СН'!$I$6-'СЕТ СН'!$I$23</f>
        <v>1146.3292165600001</v>
      </c>
      <c r="O146" s="35">
        <f>SUMIFS(СВЦЭМ!$D$33:$D$776,СВЦЭМ!$A$33:$A$776,$A146,СВЦЭМ!$B$33:$B$776,O$119)+'СЕТ СН'!$I$11+СВЦЭМ!$D$10+'СЕТ СН'!$I$6-'СЕТ СН'!$I$23</f>
        <v>1160.07673488</v>
      </c>
      <c r="P146" s="35">
        <f>SUMIFS(СВЦЭМ!$D$33:$D$776,СВЦЭМ!$A$33:$A$776,$A146,СВЦЭМ!$B$33:$B$776,P$119)+'СЕТ СН'!$I$11+СВЦЭМ!$D$10+'СЕТ СН'!$I$6-'СЕТ СН'!$I$23</f>
        <v>1159.2910635400001</v>
      </c>
      <c r="Q146" s="35">
        <f>SUMIFS(СВЦЭМ!$D$33:$D$776,СВЦЭМ!$A$33:$A$776,$A146,СВЦЭМ!$B$33:$B$776,Q$119)+'СЕТ СН'!$I$11+СВЦЭМ!$D$10+'СЕТ СН'!$I$6-'СЕТ СН'!$I$23</f>
        <v>1152.6629340899999</v>
      </c>
      <c r="R146" s="35">
        <f>SUMIFS(СВЦЭМ!$D$33:$D$776,СВЦЭМ!$A$33:$A$776,$A146,СВЦЭМ!$B$33:$B$776,R$119)+'СЕТ СН'!$I$11+СВЦЭМ!$D$10+'СЕТ СН'!$I$6-'СЕТ СН'!$I$23</f>
        <v>1151.2979599400001</v>
      </c>
      <c r="S146" s="35">
        <f>SUMIFS(СВЦЭМ!$D$33:$D$776,СВЦЭМ!$A$33:$A$776,$A146,СВЦЭМ!$B$33:$B$776,S$119)+'СЕТ СН'!$I$11+СВЦЭМ!$D$10+'СЕТ СН'!$I$6-'СЕТ СН'!$I$23</f>
        <v>1158.95624294</v>
      </c>
      <c r="T146" s="35">
        <f>SUMIFS(СВЦЭМ!$D$33:$D$776,СВЦЭМ!$A$33:$A$776,$A146,СВЦЭМ!$B$33:$B$776,T$119)+'СЕТ СН'!$I$11+СВЦЭМ!$D$10+'СЕТ СН'!$I$6-'СЕТ СН'!$I$23</f>
        <v>1156.4866546000001</v>
      </c>
      <c r="U146" s="35">
        <f>SUMIFS(СВЦЭМ!$D$33:$D$776,СВЦЭМ!$A$33:$A$776,$A146,СВЦЭМ!$B$33:$B$776,U$119)+'СЕТ СН'!$I$11+СВЦЭМ!$D$10+'СЕТ СН'!$I$6-'СЕТ СН'!$I$23</f>
        <v>1148.7011043499999</v>
      </c>
      <c r="V146" s="35">
        <f>SUMIFS(СВЦЭМ!$D$33:$D$776,СВЦЭМ!$A$33:$A$776,$A146,СВЦЭМ!$B$33:$B$776,V$119)+'СЕТ СН'!$I$11+СВЦЭМ!$D$10+'СЕТ СН'!$I$6-'СЕТ СН'!$I$23</f>
        <v>1139.1332951300001</v>
      </c>
      <c r="W146" s="35">
        <f>SUMIFS(СВЦЭМ!$D$33:$D$776,СВЦЭМ!$A$33:$A$776,$A146,СВЦЭМ!$B$33:$B$776,W$119)+'СЕТ СН'!$I$11+СВЦЭМ!$D$10+'СЕТ СН'!$I$6-'СЕТ СН'!$I$23</f>
        <v>1102.39719253</v>
      </c>
      <c r="X146" s="35">
        <f>SUMIFS(СВЦЭМ!$D$33:$D$776,СВЦЭМ!$A$33:$A$776,$A146,СВЦЭМ!$B$33:$B$776,X$119)+'СЕТ СН'!$I$11+СВЦЭМ!$D$10+'СЕТ СН'!$I$6-'СЕТ СН'!$I$23</f>
        <v>1121.0400391800001</v>
      </c>
      <c r="Y146" s="35">
        <f>SUMIFS(СВЦЭМ!$D$33:$D$776,СВЦЭМ!$A$33:$A$776,$A146,СВЦЭМ!$B$33:$B$776,Y$119)+'СЕТ СН'!$I$11+СВЦЭМ!$D$10+'СЕТ СН'!$I$6-'СЕТ СН'!$I$23</f>
        <v>1205.1654976</v>
      </c>
    </row>
    <row r="147" spans="1:27" ht="15.75" x14ac:dyDescent="0.2">
      <c r="A147" s="34">
        <f t="shared" si="3"/>
        <v>43613</v>
      </c>
      <c r="B147" s="35">
        <f>SUMIFS(СВЦЭМ!$D$33:$D$776,СВЦЭМ!$A$33:$A$776,$A147,СВЦЭМ!$B$33:$B$776,B$119)+'СЕТ СН'!$I$11+СВЦЭМ!$D$10+'СЕТ СН'!$I$6-'СЕТ СН'!$I$23</f>
        <v>1333.2702572999999</v>
      </c>
      <c r="C147" s="35">
        <f>SUMIFS(СВЦЭМ!$D$33:$D$776,СВЦЭМ!$A$33:$A$776,$A147,СВЦЭМ!$B$33:$B$776,C$119)+'СЕТ СН'!$I$11+СВЦЭМ!$D$10+'СЕТ СН'!$I$6-'СЕТ СН'!$I$23</f>
        <v>1419.92713323</v>
      </c>
      <c r="D147" s="35">
        <f>SUMIFS(СВЦЭМ!$D$33:$D$776,СВЦЭМ!$A$33:$A$776,$A147,СВЦЭМ!$B$33:$B$776,D$119)+'СЕТ СН'!$I$11+СВЦЭМ!$D$10+'СЕТ СН'!$I$6-'СЕТ СН'!$I$23</f>
        <v>1519.16328101</v>
      </c>
      <c r="E147" s="35">
        <f>SUMIFS(СВЦЭМ!$D$33:$D$776,СВЦЭМ!$A$33:$A$776,$A147,СВЦЭМ!$B$33:$B$776,E$119)+'СЕТ СН'!$I$11+СВЦЭМ!$D$10+'СЕТ СН'!$I$6-'СЕТ СН'!$I$23</f>
        <v>1535.1537564999999</v>
      </c>
      <c r="F147" s="35">
        <f>SUMIFS(СВЦЭМ!$D$33:$D$776,СВЦЭМ!$A$33:$A$776,$A147,СВЦЭМ!$B$33:$B$776,F$119)+'СЕТ СН'!$I$11+СВЦЭМ!$D$10+'СЕТ СН'!$I$6-'СЕТ СН'!$I$23</f>
        <v>1535.0453109800001</v>
      </c>
      <c r="G147" s="35">
        <f>SUMIFS(СВЦЭМ!$D$33:$D$776,СВЦЭМ!$A$33:$A$776,$A147,СВЦЭМ!$B$33:$B$776,G$119)+'СЕТ СН'!$I$11+СВЦЭМ!$D$10+'СЕТ СН'!$I$6-'СЕТ СН'!$I$23</f>
        <v>1542.96299144</v>
      </c>
      <c r="H147" s="35">
        <f>SUMIFS(СВЦЭМ!$D$33:$D$776,СВЦЭМ!$A$33:$A$776,$A147,СВЦЭМ!$B$33:$B$776,H$119)+'СЕТ СН'!$I$11+СВЦЭМ!$D$10+'СЕТ СН'!$I$6-'СЕТ СН'!$I$23</f>
        <v>1456.09519757</v>
      </c>
      <c r="I147" s="35">
        <f>SUMIFS(СВЦЭМ!$D$33:$D$776,СВЦЭМ!$A$33:$A$776,$A147,СВЦЭМ!$B$33:$B$776,I$119)+'СЕТ СН'!$I$11+СВЦЭМ!$D$10+'СЕТ СН'!$I$6-'СЕТ СН'!$I$23</f>
        <v>1325.30034744</v>
      </c>
      <c r="J147" s="35">
        <f>SUMIFS(СВЦЭМ!$D$33:$D$776,СВЦЭМ!$A$33:$A$776,$A147,СВЦЭМ!$B$33:$B$776,J$119)+'СЕТ СН'!$I$11+СВЦЭМ!$D$10+'СЕТ СН'!$I$6-'СЕТ СН'!$I$23</f>
        <v>1219.88289461</v>
      </c>
      <c r="K147" s="35">
        <f>SUMIFS(СВЦЭМ!$D$33:$D$776,СВЦЭМ!$A$33:$A$776,$A147,СВЦЭМ!$B$33:$B$776,K$119)+'СЕТ СН'!$I$11+СВЦЭМ!$D$10+'СЕТ СН'!$I$6-'СЕТ СН'!$I$23</f>
        <v>1148.8752555599999</v>
      </c>
      <c r="L147" s="35">
        <f>SUMIFS(СВЦЭМ!$D$33:$D$776,СВЦЭМ!$A$33:$A$776,$A147,СВЦЭМ!$B$33:$B$776,L$119)+'СЕТ СН'!$I$11+СВЦЭМ!$D$10+'СЕТ СН'!$I$6-'СЕТ СН'!$I$23</f>
        <v>1118.5920053300001</v>
      </c>
      <c r="M147" s="35">
        <f>SUMIFS(СВЦЭМ!$D$33:$D$776,СВЦЭМ!$A$33:$A$776,$A147,СВЦЭМ!$B$33:$B$776,M$119)+'СЕТ СН'!$I$11+СВЦЭМ!$D$10+'СЕТ СН'!$I$6-'СЕТ СН'!$I$23</f>
        <v>1111.39078855</v>
      </c>
      <c r="N147" s="35">
        <f>SUMIFS(СВЦЭМ!$D$33:$D$776,СВЦЭМ!$A$33:$A$776,$A147,СВЦЭМ!$B$33:$B$776,N$119)+'СЕТ СН'!$I$11+СВЦЭМ!$D$10+'СЕТ СН'!$I$6-'СЕТ СН'!$I$23</f>
        <v>1112.3200866500001</v>
      </c>
      <c r="O147" s="35">
        <f>SUMIFS(СВЦЭМ!$D$33:$D$776,СВЦЭМ!$A$33:$A$776,$A147,СВЦЭМ!$B$33:$B$776,O$119)+'СЕТ СН'!$I$11+СВЦЭМ!$D$10+'СЕТ СН'!$I$6-'СЕТ СН'!$I$23</f>
        <v>1106.72353535</v>
      </c>
      <c r="P147" s="35">
        <f>SUMIFS(СВЦЭМ!$D$33:$D$776,СВЦЭМ!$A$33:$A$776,$A147,СВЦЭМ!$B$33:$B$776,P$119)+'СЕТ СН'!$I$11+СВЦЭМ!$D$10+'СЕТ СН'!$I$6-'СЕТ СН'!$I$23</f>
        <v>1109.2975177200001</v>
      </c>
      <c r="Q147" s="35">
        <f>SUMIFS(СВЦЭМ!$D$33:$D$776,СВЦЭМ!$A$33:$A$776,$A147,СВЦЭМ!$B$33:$B$776,Q$119)+'СЕТ СН'!$I$11+СВЦЭМ!$D$10+'СЕТ СН'!$I$6-'СЕТ СН'!$I$23</f>
        <v>1108.98419599</v>
      </c>
      <c r="R147" s="35">
        <f>SUMIFS(СВЦЭМ!$D$33:$D$776,СВЦЭМ!$A$33:$A$776,$A147,СВЦЭМ!$B$33:$B$776,R$119)+'СЕТ СН'!$I$11+СВЦЭМ!$D$10+'СЕТ СН'!$I$6-'СЕТ СН'!$I$23</f>
        <v>1117.57123318</v>
      </c>
      <c r="S147" s="35">
        <f>SUMIFS(СВЦЭМ!$D$33:$D$776,СВЦЭМ!$A$33:$A$776,$A147,СВЦЭМ!$B$33:$B$776,S$119)+'СЕТ СН'!$I$11+СВЦЭМ!$D$10+'СЕТ СН'!$I$6-'СЕТ СН'!$I$23</f>
        <v>1124.7844318100001</v>
      </c>
      <c r="T147" s="35">
        <f>SUMIFS(СВЦЭМ!$D$33:$D$776,СВЦЭМ!$A$33:$A$776,$A147,СВЦЭМ!$B$33:$B$776,T$119)+'СЕТ СН'!$I$11+СВЦЭМ!$D$10+'СЕТ СН'!$I$6-'СЕТ СН'!$I$23</f>
        <v>1126.4987046200001</v>
      </c>
      <c r="U147" s="35">
        <f>SUMIFS(СВЦЭМ!$D$33:$D$776,СВЦЭМ!$A$33:$A$776,$A147,СВЦЭМ!$B$33:$B$776,U$119)+'СЕТ СН'!$I$11+СВЦЭМ!$D$10+'СЕТ СН'!$I$6-'СЕТ СН'!$I$23</f>
        <v>1143.16357866</v>
      </c>
      <c r="V147" s="35">
        <f>SUMIFS(СВЦЭМ!$D$33:$D$776,СВЦЭМ!$A$33:$A$776,$A147,СВЦЭМ!$B$33:$B$776,V$119)+'СЕТ СН'!$I$11+СВЦЭМ!$D$10+'СЕТ СН'!$I$6-'СЕТ СН'!$I$23</f>
        <v>1149.54643577</v>
      </c>
      <c r="W147" s="35">
        <f>SUMIFS(СВЦЭМ!$D$33:$D$776,СВЦЭМ!$A$33:$A$776,$A147,СВЦЭМ!$B$33:$B$776,W$119)+'СЕТ СН'!$I$11+СВЦЭМ!$D$10+'СЕТ СН'!$I$6-'СЕТ СН'!$I$23</f>
        <v>1132.95239767</v>
      </c>
      <c r="X147" s="35">
        <f>SUMIFS(СВЦЭМ!$D$33:$D$776,СВЦЭМ!$A$33:$A$776,$A147,СВЦЭМ!$B$33:$B$776,X$119)+'СЕТ СН'!$I$11+СВЦЭМ!$D$10+'СЕТ СН'!$I$6-'СЕТ СН'!$I$23</f>
        <v>1171.4393066600001</v>
      </c>
      <c r="Y147" s="35">
        <f>SUMIFS(СВЦЭМ!$D$33:$D$776,СВЦЭМ!$A$33:$A$776,$A147,СВЦЭМ!$B$33:$B$776,Y$119)+'СЕТ СН'!$I$11+СВЦЭМ!$D$10+'СЕТ СН'!$I$6-'СЕТ СН'!$I$23</f>
        <v>1243.6171274799999</v>
      </c>
    </row>
    <row r="148" spans="1:27" ht="15.75" x14ac:dyDescent="0.2">
      <c r="A148" s="34">
        <f t="shared" si="3"/>
        <v>43614</v>
      </c>
      <c r="B148" s="35">
        <f>SUMIFS(СВЦЭМ!$D$33:$D$776,СВЦЭМ!$A$33:$A$776,$A148,СВЦЭМ!$B$33:$B$776,B$119)+'СЕТ СН'!$I$11+СВЦЭМ!$D$10+'СЕТ СН'!$I$6-'СЕТ СН'!$I$23</f>
        <v>1402.2903748399999</v>
      </c>
      <c r="C148" s="35">
        <f>SUMIFS(СВЦЭМ!$D$33:$D$776,СВЦЭМ!$A$33:$A$776,$A148,СВЦЭМ!$B$33:$B$776,C$119)+'СЕТ СН'!$I$11+СВЦЭМ!$D$10+'СЕТ СН'!$I$6-'СЕТ СН'!$I$23</f>
        <v>1499.20554401</v>
      </c>
      <c r="D148" s="35">
        <f>SUMIFS(СВЦЭМ!$D$33:$D$776,СВЦЭМ!$A$33:$A$776,$A148,СВЦЭМ!$B$33:$B$776,D$119)+'СЕТ СН'!$I$11+СВЦЭМ!$D$10+'СЕТ СН'!$I$6-'СЕТ СН'!$I$23</f>
        <v>1529.7741225899999</v>
      </c>
      <c r="E148" s="35">
        <f>SUMIFS(СВЦЭМ!$D$33:$D$776,СВЦЭМ!$A$33:$A$776,$A148,СВЦЭМ!$B$33:$B$776,E$119)+'СЕТ СН'!$I$11+СВЦЭМ!$D$10+'СЕТ СН'!$I$6-'СЕТ СН'!$I$23</f>
        <v>1520.57065459</v>
      </c>
      <c r="F148" s="35">
        <f>SUMIFS(СВЦЭМ!$D$33:$D$776,СВЦЭМ!$A$33:$A$776,$A148,СВЦЭМ!$B$33:$B$776,F$119)+'СЕТ СН'!$I$11+СВЦЭМ!$D$10+'СЕТ СН'!$I$6-'СЕТ СН'!$I$23</f>
        <v>1516.6995350100001</v>
      </c>
      <c r="G148" s="35">
        <f>SUMIFS(СВЦЭМ!$D$33:$D$776,СВЦЭМ!$A$33:$A$776,$A148,СВЦЭМ!$B$33:$B$776,G$119)+'СЕТ СН'!$I$11+СВЦЭМ!$D$10+'СЕТ СН'!$I$6-'СЕТ СН'!$I$23</f>
        <v>1522.2921739600001</v>
      </c>
      <c r="H148" s="35">
        <f>SUMIFS(СВЦЭМ!$D$33:$D$776,СВЦЭМ!$A$33:$A$776,$A148,СВЦЭМ!$B$33:$B$776,H$119)+'СЕТ СН'!$I$11+СВЦЭМ!$D$10+'СЕТ СН'!$I$6-'СЕТ СН'!$I$23</f>
        <v>1511.2344133900001</v>
      </c>
      <c r="I148" s="35">
        <f>SUMIFS(СВЦЭМ!$D$33:$D$776,СВЦЭМ!$A$33:$A$776,$A148,СВЦЭМ!$B$33:$B$776,I$119)+'СЕТ СН'!$I$11+СВЦЭМ!$D$10+'СЕТ СН'!$I$6-'СЕТ СН'!$I$23</f>
        <v>1400.80101855</v>
      </c>
      <c r="J148" s="35">
        <f>SUMIFS(СВЦЭМ!$D$33:$D$776,СВЦЭМ!$A$33:$A$776,$A148,СВЦЭМ!$B$33:$B$776,J$119)+'СЕТ СН'!$I$11+СВЦЭМ!$D$10+'СЕТ СН'!$I$6-'СЕТ СН'!$I$23</f>
        <v>1298.1373185800001</v>
      </c>
      <c r="K148" s="35">
        <f>SUMIFS(СВЦЭМ!$D$33:$D$776,СВЦЭМ!$A$33:$A$776,$A148,СВЦЭМ!$B$33:$B$776,K$119)+'СЕТ СН'!$I$11+СВЦЭМ!$D$10+'СЕТ СН'!$I$6-'СЕТ СН'!$I$23</f>
        <v>1228.8280876599999</v>
      </c>
      <c r="L148" s="35">
        <f>SUMIFS(СВЦЭМ!$D$33:$D$776,СВЦЭМ!$A$33:$A$776,$A148,СВЦЭМ!$B$33:$B$776,L$119)+'СЕТ СН'!$I$11+СВЦЭМ!$D$10+'СЕТ СН'!$I$6-'СЕТ СН'!$I$23</f>
        <v>1216.0064293099999</v>
      </c>
      <c r="M148" s="35">
        <f>SUMIFS(СВЦЭМ!$D$33:$D$776,СВЦЭМ!$A$33:$A$776,$A148,СВЦЭМ!$B$33:$B$776,M$119)+'СЕТ СН'!$I$11+СВЦЭМ!$D$10+'СЕТ СН'!$I$6-'СЕТ СН'!$I$23</f>
        <v>1223.90740744</v>
      </c>
      <c r="N148" s="35">
        <f>SUMIFS(СВЦЭМ!$D$33:$D$776,СВЦЭМ!$A$33:$A$776,$A148,СВЦЭМ!$B$33:$B$776,N$119)+'СЕТ СН'!$I$11+СВЦЭМ!$D$10+'СЕТ СН'!$I$6-'СЕТ СН'!$I$23</f>
        <v>1224.1376771600001</v>
      </c>
      <c r="O148" s="35">
        <f>SUMIFS(СВЦЭМ!$D$33:$D$776,СВЦЭМ!$A$33:$A$776,$A148,СВЦЭМ!$B$33:$B$776,O$119)+'СЕТ СН'!$I$11+СВЦЭМ!$D$10+'СЕТ СН'!$I$6-'СЕТ СН'!$I$23</f>
        <v>1218.8365827299999</v>
      </c>
      <c r="P148" s="35">
        <f>SUMIFS(СВЦЭМ!$D$33:$D$776,СВЦЭМ!$A$33:$A$776,$A148,СВЦЭМ!$B$33:$B$776,P$119)+'СЕТ СН'!$I$11+СВЦЭМ!$D$10+'СЕТ СН'!$I$6-'СЕТ СН'!$I$23</f>
        <v>1234.1445977400001</v>
      </c>
      <c r="Q148" s="35">
        <f>SUMIFS(СВЦЭМ!$D$33:$D$776,СВЦЭМ!$A$33:$A$776,$A148,СВЦЭМ!$B$33:$B$776,Q$119)+'СЕТ СН'!$I$11+СВЦЭМ!$D$10+'СЕТ СН'!$I$6-'СЕТ СН'!$I$23</f>
        <v>1226.77061613</v>
      </c>
      <c r="R148" s="35">
        <f>SUMIFS(СВЦЭМ!$D$33:$D$776,СВЦЭМ!$A$33:$A$776,$A148,СВЦЭМ!$B$33:$B$776,R$119)+'СЕТ СН'!$I$11+СВЦЭМ!$D$10+'СЕТ СН'!$I$6-'СЕТ СН'!$I$23</f>
        <v>1222.66555288</v>
      </c>
      <c r="S148" s="35">
        <f>SUMIFS(СВЦЭМ!$D$33:$D$776,СВЦЭМ!$A$33:$A$776,$A148,СВЦЭМ!$B$33:$B$776,S$119)+'СЕТ СН'!$I$11+СВЦЭМ!$D$10+'СЕТ СН'!$I$6-'СЕТ СН'!$I$23</f>
        <v>1230.4492188900001</v>
      </c>
      <c r="T148" s="35">
        <f>SUMIFS(СВЦЭМ!$D$33:$D$776,СВЦЭМ!$A$33:$A$776,$A148,СВЦЭМ!$B$33:$B$776,T$119)+'СЕТ СН'!$I$11+СВЦЭМ!$D$10+'СЕТ СН'!$I$6-'СЕТ СН'!$I$23</f>
        <v>1222.0992971000001</v>
      </c>
      <c r="U148" s="35">
        <f>SUMIFS(СВЦЭМ!$D$33:$D$776,СВЦЭМ!$A$33:$A$776,$A148,СВЦЭМ!$B$33:$B$776,U$119)+'СЕТ СН'!$I$11+СВЦЭМ!$D$10+'СЕТ СН'!$I$6-'СЕТ СН'!$I$23</f>
        <v>1201.4112536499999</v>
      </c>
      <c r="V148" s="35">
        <f>SUMIFS(СВЦЭМ!$D$33:$D$776,СВЦЭМ!$A$33:$A$776,$A148,СВЦЭМ!$B$33:$B$776,V$119)+'СЕТ СН'!$I$11+СВЦЭМ!$D$10+'СЕТ СН'!$I$6-'СЕТ СН'!$I$23</f>
        <v>1192.30655574</v>
      </c>
      <c r="W148" s="35">
        <f>SUMIFS(СВЦЭМ!$D$33:$D$776,СВЦЭМ!$A$33:$A$776,$A148,СВЦЭМ!$B$33:$B$776,W$119)+'СЕТ СН'!$I$11+СВЦЭМ!$D$10+'СЕТ СН'!$I$6-'СЕТ СН'!$I$23</f>
        <v>1195.0492166399999</v>
      </c>
      <c r="X148" s="35">
        <f>SUMIFS(СВЦЭМ!$D$33:$D$776,СВЦЭМ!$A$33:$A$776,$A148,СВЦЭМ!$B$33:$B$776,X$119)+'СЕТ СН'!$I$11+СВЦЭМ!$D$10+'СЕТ СН'!$I$6-'СЕТ СН'!$I$23</f>
        <v>1235.13368158</v>
      </c>
      <c r="Y148" s="35">
        <f>SUMIFS(СВЦЭМ!$D$33:$D$776,СВЦЭМ!$A$33:$A$776,$A148,СВЦЭМ!$B$33:$B$776,Y$119)+'СЕТ СН'!$I$11+СВЦЭМ!$D$10+'СЕТ СН'!$I$6-'СЕТ СН'!$I$23</f>
        <v>1327.57471111</v>
      </c>
    </row>
    <row r="149" spans="1:27" ht="15.75" x14ac:dyDescent="0.2">
      <c r="A149" s="34">
        <f t="shared" si="3"/>
        <v>43615</v>
      </c>
      <c r="B149" s="35">
        <f>SUMIFS(СВЦЭМ!$D$33:$D$776,СВЦЭМ!$A$33:$A$776,$A149,СВЦЭМ!$B$33:$B$776,B$119)+'СЕТ СН'!$I$11+СВЦЭМ!$D$10+'СЕТ СН'!$I$6-'СЕТ СН'!$I$23</f>
        <v>1443.0889529400001</v>
      </c>
      <c r="C149" s="35">
        <f>SUMIFS(СВЦЭМ!$D$33:$D$776,СВЦЭМ!$A$33:$A$776,$A149,СВЦЭМ!$B$33:$B$776,C$119)+'СЕТ СН'!$I$11+СВЦЭМ!$D$10+'СЕТ СН'!$I$6-'СЕТ СН'!$I$23</f>
        <v>1481.13819687</v>
      </c>
      <c r="D149" s="35">
        <f>SUMIFS(СВЦЭМ!$D$33:$D$776,СВЦЭМ!$A$33:$A$776,$A149,СВЦЭМ!$B$33:$B$776,D$119)+'СЕТ СН'!$I$11+СВЦЭМ!$D$10+'СЕТ СН'!$I$6-'СЕТ СН'!$I$23</f>
        <v>1540.39737425</v>
      </c>
      <c r="E149" s="35">
        <f>SUMIFS(СВЦЭМ!$D$33:$D$776,СВЦЭМ!$A$33:$A$776,$A149,СВЦЭМ!$B$33:$B$776,E$119)+'СЕТ СН'!$I$11+СВЦЭМ!$D$10+'СЕТ СН'!$I$6-'СЕТ СН'!$I$23</f>
        <v>1529.1039742600001</v>
      </c>
      <c r="F149" s="35">
        <f>SUMIFS(СВЦЭМ!$D$33:$D$776,СВЦЭМ!$A$33:$A$776,$A149,СВЦЭМ!$B$33:$B$776,F$119)+'СЕТ СН'!$I$11+СВЦЭМ!$D$10+'СЕТ СН'!$I$6-'СЕТ СН'!$I$23</f>
        <v>1527.71837138</v>
      </c>
      <c r="G149" s="35">
        <f>SUMIFS(СВЦЭМ!$D$33:$D$776,СВЦЭМ!$A$33:$A$776,$A149,СВЦЭМ!$B$33:$B$776,G$119)+'СЕТ СН'!$I$11+СВЦЭМ!$D$10+'СЕТ СН'!$I$6-'СЕТ СН'!$I$23</f>
        <v>1542.6154262299999</v>
      </c>
      <c r="H149" s="35">
        <f>SUMIFS(СВЦЭМ!$D$33:$D$776,СВЦЭМ!$A$33:$A$776,$A149,СВЦЭМ!$B$33:$B$776,H$119)+'СЕТ СН'!$I$11+СВЦЭМ!$D$10+'СЕТ СН'!$I$6-'СЕТ СН'!$I$23</f>
        <v>1544.3674394099999</v>
      </c>
      <c r="I149" s="35">
        <f>SUMIFS(СВЦЭМ!$D$33:$D$776,СВЦЭМ!$A$33:$A$776,$A149,СВЦЭМ!$B$33:$B$776,I$119)+'СЕТ СН'!$I$11+СВЦЭМ!$D$10+'СЕТ СН'!$I$6-'СЕТ СН'!$I$23</f>
        <v>1440.2070796400001</v>
      </c>
      <c r="J149" s="35">
        <f>SUMIFS(СВЦЭМ!$D$33:$D$776,СВЦЭМ!$A$33:$A$776,$A149,СВЦЭМ!$B$33:$B$776,J$119)+'СЕТ СН'!$I$11+СВЦЭМ!$D$10+'СЕТ СН'!$I$6-'СЕТ СН'!$I$23</f>
        <v>1346.7744899100001</v>
      </c>
      <c r="K149" s="35">
        <f>SUMIFS(СВЦЭМ!$D$33:$D$776,СВЦЭМ!$A$33:$A$776,$A149,СВЦЭМ!$B$33:$B$776,K$119)+'СЕТ СН'!$I$11+СВЦЭМ!$D$10+'СЕТ СН'!$I$6-'СЕТ СН'!$I$23</f>
        <v>1264.02429867</v>
      </c>
      <c r="L149" s="35">
        <f>SUMIFS(СВЦЭМ!$D$33:$D$776,СВЦЭМ!$A$33:$A$776,$A149,СВЦЭМ!$B$33:$B$776,L$119)+'СЕТ СН'!$I$11+СВЦЭМ!$D$10+'СЕТ СН'!$I$6-'СЕТ СН'!$I$23</f>
        <v>1252.42434381</v>
      </c>
      <c r="M149" s="35">
        <f>SUMIFS(СВЦЭМ!$D$33:$D$776,СВЦЭМ!$A$33:$A$776,$A149,СВЦЭМ!$B$33:$B$776,M$119)+'СЕТ СН'!$I$11+СВЦЭМ!$D$10+'СЕТ СН'!$I$6-'СЕТ СН'!$I$23</f>
        <v>1267.09622137</v>
      </c>
      <c r="N149" s="35">
        <f>SUMIFS(СВЦЭМ!$D$33:$D$776,СВЦЭМ!$A$33:$A$776,$A149,СВЦЭМ!$B$33:$B$776,N$119)+'СЕТ СН'!$I$11+СВЦЭМ!$D$10+'СЕТ СН'!$I$6-'СЕТ СН'!$I$23</f>
        <v>1256.1575643900001</v>
      </c>
      <c r="O149" s="35">
        <f>SUMIFS(СВЦЭМ!$D$33:$D$776,СВЦЭМ!$A$33:$A$776,$A149,СВЦЭМ!$B$33:$B$776,O$119)+'СЕТ СН'!$I$11+СВЦЭМ!$D$10+'СЕТ СН'!$I$6-'СЕТ СН'!$I$23</f>
        <v>1244.25166795</v>
      </c>
      <c r="P149" s="35">
        <f>SUMIFS(СВЦЭМ!$D$33:$D$776,СВЦЭМ!$A$33:$A$776,$A149,СВЦЭМ!$B$33:$B$776,P$119)+'СЕТ СН'!$I$11+СВЦЭМ!$D$10+'СЕТ СН'!$I$6-'СЕТ СН'!$I$23</f>
        <v>1246.0936224899999</v>
      </c>
      <c r="Q149" s="35">
        <f>SUMIFS(СВЦЭМ!$D$33:$D$776,СВЦЭМ!$A$33:$A$776,$A149,СВЦЭМ!$B$33:$B$776,Q$119)+'СЕТ СН'!$I$11+СВЦЭМ!$D$10+'СЕТ СН'!$I$6-'СЕТ СН'!$I$23</f>
        <v>1268.1865044900001</v>
      </c>
      <c r="R149" s="35">
        <f>SUMIFS(СВЦЭМ!$D$33:$D$776,СВЦЭМ!$A$33:$A$776,$A149,СВЦЭМ!$B$33:$B$776,R$119)+'СЕТ СН'!$I$11+СВЦЭМ!$D$10+'СЕТ СН'!$I$6-'СЕТ СН'!$I$23</f>
        <v>1260.6770065800001</v>
      </c>
      <c r="S149" s="35">
        <f>SUMIFS(СВЦЭМ!$D$33:$D$776,СВЦЭМ!$A$33:$A$776,$A149,СВЦЭМ!$B$33:$B$776,S$119)+'СЕТ СН'!$I$11+СВЦЭМ!$D$10+'СЕТ СН'!$I$6-'СЕТ СН'!$I$23</f>
        <v>1263.5632673499999</v>
      </c>
      <c r="T149" s="35">
        <f>SUMIFS(СВЦЭМ!$D$33:$D$776,СВЦЭМ!$A$33:$A$776,$A149,СВЦЭМ!$B$33:$B$776,T$119)+'СЕТ СН'!$I$11+СВЦЭМ!$D$10+'СЕТ СН'!$I$6-'СЕТ СН'!$I$23</f>
        <v>1272.2615965100001</v>
      </c>
      <c r="U149" s="35">
        <f>SUMIFS(СВЦЭМ!$D$33:$D$776,СВЦЭМ!$A$33:$A$776,$A149,СВЦЭМ!$B$33:$B$776,U$119)+'СЕТ СН'!$I$11+СВЦЭМ!$D$10+'СЕТ СН'!$I$6-'СЕТ СН'!$I$23</f>
        <v>1255.43944304</v>
      </c>
      <c r="V149" s="35">
        <f>SUMIFS(СВЦЭМ!$D$33:$D$776,СВЦЭМ!$A$33:$A$776,$A149,СВЦЭМ!$B$33:$B$776,V$119)+'СЕТ СН'!$I$11+СВЦЭМ!$D$10+'СЕТ СН'!$I$6-'СЕТ СН'!$I$23</f>
        <v>1236.5746814500001</v>
      </c>
      <c r="W149" s="35">
        <f>SUMIFS(СВЦЭМ!$D$33:$D$776,СВЦЭМ!$A$33:$A$776,$A149,СВЦЭМ!$B$33:$B$776,W$119)+'СЕТ СН'!$I$11+СВЦЭМ!$D$10+'СЕТ СН'!$I$6-'СЕТ СН'!$I$23</f>
        <v>1206.15884321</v>
      </c>
      <c r="X149" s="35">
        <f>SUMIFS(СВЦЭМ!$D$33:$D$776,СВЦЭМ!$A$33:$A$776,$A149,СВЦЭМ!$B$33:$B$776,X$119)+'СЕТ СН'!$I$11+СВЦЭМ!$D$10+'СЕТ СН'!$I$6-'СЕТ СН'!$I$23</f>
        <v>1200.04451361</v>
      </c>
      <c r="Y149" s="35">
        <f>SUMIFS(СВЦЭМ!$D$33:$D$776,СВЦЭМ!$A$33:$A$776,$A149,СВЦЭМ!$B$33:$B$776,Y$119)+'СЕТ СН'!$I$11+СВЦЭМ!$D$10+'СЕТ СН'!$I$6-'СЕТ СН'!$I$23</f>
        <v>1274.2131817300001</v>
      </c>
    </row>
    <row r="150" spans="1:27" ht="15.75" x14ac:dyDescent="0.2">
      <c r="A150" s="34">
        <f t="shared" si="3"/>
        <v>43616</v>
      </c>
      <c r="B150" s="35">
        <f>SUMIFS(СВЦЭМ!$D$33:$D$776,СВЦЭМ!$A$33:$A$776,$A150,СВЦЭМ!$B$33:$B$776,B$119)+'СЕТ СН'!$I$11+СВЦЭМ!$D$10+'СЕТ СН'!$I$6-'СЕТ СН'!$I$23</f>
        <v>1411.47645242</v>
      </c>
      <c r="C150" s="35">
        <f>SUMIFS(СВЦЭМ!$D$33:$D$776,СВЦЭМ!$A$33:$A$776,$A150,СВЦЭМ!$B$33:$B$776,C$119)+'СЕТ СН'!$I$11+СВЦЭМ!$D$10+'СЕТ СН'!$I$6-'СЕТ СН'!$I$23</f>
        <v>1466.9518277</v>
      </c>
      <c r="D150" s="35">
        <f>SUMIFS(СВЦЭМ!$D$33:$D$776,СВЦЭМ!$A$33:$A$776,$A150,СВЦЭМ!$B$33:$B$776,D$119)+'СЕТ СН'!$I$11+СВЦЭМ!$D$10+'СЕТ СН'!$I$6-'СЕТ СН'!$I$23</f>
        <v>1540.3177344599999</v>
      </c>
      <c r="E150" s="35">
        <f>SUMIFS(СВЦЭМ!$D$33:$D$776,СВЦЭМ!$A$33:$A$776,$A150,СВЦЭМ!$B$33:$B$776,E$119)+'СЕТ СН'!$I$11+СВЦЭМ!$D$10+'СЕТ СН'!$I$6-'СЕТ СН'!$I$23</f>
        <v>1532.59216496</v>
      </c>
      <c r="F150" s="35">
        <f>SUMIFS(СВЦЭМ!$D$33:$D$776,СВЦЭМ!$A$33:$A$776,$A150,СВЦЭМ!$B$33:$B$776,F$119)+'СЕТ СН'!$I$11+СВЦЭМ!$D$10+'СЕТ СН'!$I$6-'СЕТ СН'!$I$23</f>
        <v>1525.33253853</v>
      </c>
      <c r="G150" s="35">
        <f>SUMIFS(СВЦЭМ!$D$33:$D$776,СВЦЭМ!$A$33:$A$776,$A150,СВЦЭМ!$B$33:$B$776,G$119)+'СЕТ СН'!$I$11+СВЦЭМ!$D$10+'СЕТ СН'!$I$6-'СЕТ СН'!$I$23</f>
        <v>1535.15505596</v>
      </c>
      <c r="H150" s="35">
        <f>SUMIFS(СВЦЭМ!$D$33:$D$776,СВЦЭМ!$A$33:$A$776,$A150,СВЦЭМ!$B$33:$B$776,H$119)+'СЕТ СН'!$I$11+СВЦЭМ!$D$10+'СЕТ СН'!$I$6-'СЕТ СН'!$I$23</f>
        <v>1536.89194232</v>
      </c>
      <c r="I150" s="35">
        <f>SUMIFS(СВЦЭМ!$D$33:$D$776,СВЦЭМ!$A$33:$A$776,$A150,СВЦЭМ!$B$33:$B$776,I$119)+'СЕТ СН'!$I$11+СВЦЭМ!$D$10+'СЕТ СН'!$I$6-'СЕТ СН'!$I$23</f>
        <v>1438.4430105399999</v>
      </c>
      <c r="J150" s="35">
        <f>SUMIFS(СВЦЭМ!$D$33:$D$776,СВЦЭМ!$A$33:$A$776,$A150,СВЦЭМ!$B$33:$B$776,J$119)+'СЕТ СН'!$I$11+СВЦЭМ!$D$10+'СЕТ СН'!$I$6-'СЕТ СН'!$I$23</f>
        <v>1336.3176074800001</v>
      </c>
      <c r="K150" s="35">
        <f>SUMIFS(СВЦЭМ!$D$33:$D$776,СВЦЭМ!$A$33:$A$776,$A150,СВЦЭМ!$B$33:$B$776,K$119)+'СЕТ СН'!$I$11+СВЦЭМ!$D$10+'СЕТ СН'!$I$6-'СЕТ СН'!$I$23</f>
        <v>1279.35864646</v>
      </c>
      <c r="L150" s="35">
        <f>SUMIFS(СВЦЭМ!$D$33:$D$776,СВЦЭМ!$A$33:$A$776,$A150,СВЦЭМ!$B$33:$B$776,L$119)+'СЕТ СН'!$I$11+СВЦЭМ!$D$10+'СЕТ СН'!$I$6-'СЕТ СН'!$I$23</f>
        <v>1246.9435869700001</v>
      </c>
      <c r="M150" s="35">
        <f>SUMIFS(СВЦЭМ!$D$33:$D$776,СВЦЭМ!$A$33:$A$776,$A150,СВЦЭМ!$B$33:$B$776,M$119)+'СЕТ СН'!$I$11+СВЦЭМ!$D$10+'СЕТ СН'!$I$6-'СЕТ СН'!$I$23</f>
        <v>1245.59527834</v>
      </c>
      <c r="N150" s="35">
        <f>SUMIFS(СВЦЭМ!$D$33:$D$776,СВЦЭМ!$A$33:$A$776,$A150,СВЦЭМ!$B$33:$B$776,N$119)+'СЕТ СН'!$I$11+СВЦЭМ!$D$10+'СЕТ СН'!$I$6-'СЕТ СН'!$I$23</f>
        <v>1240.80114729</v>
      </c>
      <c r="O150" s="35">
        <f>SUMIFS(СВЦЭМ!$D$33:$D$776,СВЦЭМ!$A$33:$A$776,$A150,СВЦЭМ!$B$33:$B$776,O$119)+'СЕТ СН'!$I$11+СВЦЭМ!$D$10+'СЕТ СН'!$I$6-'СЕТ СН'!$I$23</f>
        <v>1239.64481069</v>
      </c>
      <c r="P150" s="35">
        <f>SUMIFS(СВЦЭМ!$D$33:$D$776,СВЦЭМ!$A$33:$A$776,$A150,СВЦЭМ!$B$33:$B$776,P$119)+'СЕТ СН'!$I$11+СВЦЭМ!$D$10+'СЕТ СН'!$I$6-'СЕТ СН'!$I$23</f>
        <v>1240.6653451699999</v>
      </c>
      <c r="Q150" s="35">
        <f>SUMIFS(СВЦЭМ!$D$33:$D$776,СВЦЭМ!$A$33:$A$776,$A150,СВЦЭМ!$B$33:$B$776,Q$119)+'СЕТ СН'!$I$11+СВЦЭМ!$D$10+'СЕТ СН'!$I$6-'СЕТ СН'!$I$23</f>
        <v>1249.5845905599999</v>
      </c>
      <c r="R150" s="35">
        <f>SUMIFS(СВЦЭМ!$D$33:$D$776,СВЦЭМ!$A$33:$A$776,$A150,СВЦЭМ!$B$33:$B$776,R$119)+'СЕТ СН'!$I$11+СВЦЭМ!$D$10+'СЕТ СН'!$I$6-'СЕТ СН'!$I$23</f>
        <v>1238.4177213299999</v>
      </c>
      <c r="S150" s="35">
        <f>SUMIFS(СВЦЭМ!$D$33:$D$776,СВЦЭМ!$A$33:$A$776,$A150,СВЦЭМ!$B$33:$B$776,S$119)+'СЕТ СН'!$I$11+СВЦЭМ!$D$10+'СЕТ СН'!$I$6-'СЕТ СН'!$I$23</f>
        <v>1239.5806865700001</v>
      </c>
      <c r="T150" s="35">
        <f>SUMIFS(СВЦЭМ!$D$33:$D$776,СВЦЭМ!$A$33:$A$776,$A150,СВЦЭМ!$B$33:$B$776,T$119)+'СЕТ СН'!$I$11+СВЦЭМ!$D$10+'СЕТ СН'!$I$6-'СЕТ СН'!$I$23</f>
        <v>1242.5635185200001</v>
      </c>
      <c r="U150" s="35">
        <f>SUMIFS(СВЦЭМ!$D$33:$D$776,СВЦЭМ!$A$33:$A$776,$A150,СВЦЭМ!$B$33:$B$776,U$119)+'СЕТ СН'!$I$11+СВЦЭМ!$D$10+'СЕТ СН'!$I$6-'СЕТ СН'!$I$23</f>
        <v>1236.6490978900001</v>
      </c>
      <c r="V150" s="35">
        <f>SUMIFS(СВЦЭМ!$D$33:$D$776,СВЦЭМ!$A$33:$A$776,$A150,СВЦЭМ!$B$33:$B$776,V$119)+'СЕТ СН'!$I$11+СВЦЭМ!$D$10+'СЕТ СН'!$I$6-'СЕТ СН'!$I$23</f>
        <v>1217.9300289099999</v>
      </c>
      <c r="W150" s="35">
        <f>SUMIFS(СВЦЭМ!$D$33:$D$776,СВЦЭМ!$A$33:$A$776,$A150,СВЦЭМ!$B$33:$B$776,W$119)+'СЕТ СН'!$I$11+СВЦЭМ!$D$10+'СЕТ СН'!$I$6-'СЕТ СН'!$I$23</f>
        <v>1204.16042425</v>
      </c>
      <c r="X150" s="35">
        <f>SUMIFS(СВЦЭМ!$D$33:$D$776,СВЦЭМ!$A$33:$A$776,$A150,СВЦЭМ!$B$33:$B$776,X$119)+'СЕТ СН'!$I$11+СВЦЭМ!$D$10+'СЕТ СН'!$I$6-'СЕТ СН'!$I$23</f>
        <v>1240.6025796500001</v>
      </c>
      <c r="Y150" s="35">
        <f>SUMIFS(СВЦЭМ!$D$33:$D$776,СВЦЭМ!$A$33:$A$776,$A150,СВЦЭМ!$B$33:$B$776,Y$119)+'СЕТ СН'!$I$11+СВЦЭМ!$D$10+'СЕТ СН'!$I$6-'СЕТ СН'!$I$23</f>
        <v>1306.3817466200001</v>
      </c>
    </row>
    <row r="151" spans="1:27" ht="15.75" x14ac:dyDescent="0.2">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spans="1:27" ht="15.75" x14ac:dyDescent="0.25">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row>
    <row r="153" spans="1:27" ht="12.75" customHeight="1" x14ac:dyDescent="0.2">
      <c r="A153" s="130" t="s">
        <v>7</v>
      </c>
      <c r="B153" s="124" t="s">
        <v>140</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31"/>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5" customFormat="1" ht="12.75" customHeight="1" x14ac:dyDescent="0.2">
      <c r="A155" s="132"/>
      <c r="B155" s="33">
        <v>1</v>
      </c>
      <c r="C155" s="33">
        <v>2</v>
      </c>
      <c r="D155" s="33">
        <v>3</v>
      </c>
      <c r="E155" s="33">
        <v>4</v>
      </c>
      <c r="F155" s="33">
        <v>5</v>
      </c>
      <c r="G155" s="33">
        <v>6</v>
      </c>
      <c r="H155" s="33">
        <v>7</v>
      </c>
      <c r="I155" s="33">
        <v>8</v>
      </c>
      <c r="J155" s="33">
        <v>9</v>
      </c>
      <c r="K155" s="33">
        <v>10</v>
      </c>
      <c r="L155" s="33">
        <v>11</v>
      </c>
      <c r="M155" s="33">
        <v>12</v>
      </c>
      <c r="N155" s="33">
        <v>13</v>
      </c>
      <c r="O155" s="33">
        <v>14</v>
      </c>
      <c r="P155" s="33">
        <v>15</v>
      </c>
      <c r="Q155" s="33">
        <v>16</v>
      </c>
      <c r="R155" s="33">
        <v>17</v>
      </c>
      <c r="S155" s="33">
        <v>18</v>
      </c>
      <c r="T155" s="33">
        <v>19</v>
      </c>
      <c r="U155" s="33">
        <v>20</v>
      </c>
      <c r="V155" s="33">
        <v>21</v>
      </c>
      <c r="W155" s="33">
        <v>22</v>
      </c>
      <c r="X155" s="33">
        <v>23</v>
      </c>
      <c r="Y155" s="33">
        <v>24</v>
      </c>
    </row>
    <row r="156" spans="1:27" ht="15.75" customHeight="1" x14ac:dyDescent="0.2">
      <c r="A156" s="34" t="str">
        <f>A120</f>
        <v>01.05.2019</v>
      </c>
      <c r="B156" s="35">
        <f>SUMIFS(СВЦЭМ!$E$33:$E$776,СВЦЭМ!$A$33:$A$776,$A156,СВЦЭМ!$B$33:$B$776,B$155)+'СЕТ СН'!$F$12</f>
        <v>208.18339298999999</v>
      </c>
      <c r="C156" s="35">
        <f>SUMIFS(СВЦЭМ!$E$33:$E$776,СВЦЭМ!$A$33:$A$776,$A156,СВЦЭМ!$B$33:$B$776,C$155)+'СЕТ СН'!$F$12</f>
        <v>211.12471026</v>
      </c>
      <c r="D156" s="35">
        <f>SUMIFS(СВЦЭМ!$E$33:$E$776,СВЦЭМ!$A$33:$A$776,$A156,СВЦЭМ!$B$33:$B$776,D$155)+'СЕТ СН'!$F$12</f>
        <v>215.62608427999999</v>
      </c>
      <c r="E156" s="35">
        <f>SUMIFS(СВЦЭМ!$E$33:$E$776,СВЦЭМ!$A$33:$A$776,$A156,СВЦЭМ!$B$33:$B$776,E$155)+'СЕТ СН'!$F$12</f>
        <v>217.39820571000001</v>
      </c>
      <c r="F156" s="35">
        <f>SUMIFS(СВЦЭМ!$E$33:$E$776,СВЦЭМ!$A$33:$A$776,$A156,СВЦЭМ!$B$33:$B$776,F$155)+'СЕТ СН'!$F$12</f>
        <v>216.56830697000001</v>
      </c>
      <c r="G156" s="35">
        <f>SUMIFS(СВЦЭМ!$E$33:$E$776,СВЦЭМ!$A$33:$A$776,$A156,СВЦЭМ!$B$33:$B$776,G$155)+'СЕТ СН'!$F$12</f>
        <v>214.69390530999999</v>
      </c>
      <c r="H156" s="35">
        <f>SUMIFS(СВЦЭМ!$E$33:$E$776,СВЦЭМ!$A$33:$A$776,$A156,СВЦЭМ!$B$33:$B$776,H$155)+'СЕТ СН'!$F$12</f>
        <v>208.73732139000001</v>
      </c>
      <c r="I156" s="35">
        <f>SUMIFS(СВЦЭМ!$E$33:$E$776,СВЦЭМ!$A$33:$A$776,$A156,СВЦЭМ!$B$33:$B$776,I$155)+'СЕТ СН'!$F$12</f>
        <v>201.58361934999999</v>
      </c>
      <c r="J156" s="35">
        <f>SUMIFS(СВЦЭМ!$E$33:$E$776,СВЦЭМ!$A$33:$A$776,$A156,СВЦЭМ!$B$33:$B$776,J$155)+'СЕТ СН'!$F$12</f>
        <v>193.66736746000001</v>
      </c>
      <c r="K156" s="35">
        <f>SUMIFS(СВЦЭМ!$E$33:$E$776,СВЦЭМ!$A$33:$A$776,$A156,СВЦЭМ!$B$33:$B$776,K$155)+'СЕТ СН'!$F$12</f>
        <v>186.17554708</v>
      </c>
      <c r="L156" s="35">
        <f>SUMIFS(СВЦЭМ!$E$33:$E$776,СВЦЭМ!$A$33:$A$776,$A156,СВЦЭМ!$B$33:$B$776,L$155)+'СЕТ СН'!$F$12</f>
        <v>184.49367989999999</v>
      </c>
      <c r="M156" s="35">
        <f>SUMIFS(СВЦЭМ!$E$33:$E$776,СВЦЭМ!$A$33:$A$776,$A156,СВЦЭМ!$B$33:$B$776,M$155)+'СЕТ СН'!$F$12</f>
        <v>187.34080399999999</v>
      </c>
      <c r="N156" s="35">
        <f>SUMIFS(СВЦЭМ!$E$33:$E$776,СВЦЭМ!$A$33:$A$776,$A156,СВЦЭМ!$B$33:$B$776,N$155)+'СЕТ СН'!$F$12</f>
        <v>190.23660034</v>
      </c>
      <c r="O156" s="35">
        <f>SUMIFS(СВЦЭМ!$E$33:$E$776,СВЦЭМ!$A$33:$A$776,$A156,СВЦЭМ!$B$33:$B$776,O$155)+'СЕТ СН'!$F$12</f>
        <v>190.31324936999999</v>
      </c>
      <c r="P156" s="35">
        <f>SUMIFS(СВЦЭМ!$E$33:$E$776,СВЦЭМ!$A$33:$A$776,$A156,СВЦЭМ!$B$33:$B$776,P$155)+'СЕТ СН'!$F$12</f>
        <v>191.53036427999999</v>
      </c>
      <c r="Q156" s="35">
        <f>SUMIFS(СВЦЭМ!$E$33:$E$776,СВЦЭМ!$A$33:$A$776,$A156,СВЦЭМ!$B$33:$B$776,Q$155)+'СЕТ СН'!$F$12</f>
        <v>193.46485168999999</v>
      </c>
      <c r="R156" s="35">
        <f>SUMIFS(СВЦЭМ!$E$33:$E$776,СВЦЭМ!$A$33:$A$776,$A156,СВЦЭМ!$B$33:$B$776,R$155)+'СЕТ СН'!$F$12</f>
        <v>193.05279193999999</v>
      </c>
      <c r="S156" s="35">
        <f>SUMIFS(СВЦЭМ!$E$33:$E$776,СВЦЭМ!$A$33:$A$776,$A156,СВЦЭМ!$B$33:$B$776,S$155)+'СЕТ СН'!$F$12</f>
        <v>191.06251961999999</v>
      </c>
      <c r="T156" s="35">
        <f>SUMIFS(СВЦЭМ!$E$33:$E$776,СВЦЭМ!$A$33:$A$776,$A156,СВЦЭМ!$B$33:$B$776,T$155)+'СЕТ СН'!$F$12</f>
        <v>185.91793195</v>
      </c>
      <c r="U156" s="35">
        <f>SUMIFS(СВЦЭМ!$E$33:$E$776,СВЦЭМ!$A$33:$A$776,$A156,СВЦЭМ!$B$33:$B$776,U$155)+'СЕТ СН'!$F$12</f>
        <v>182.57287815000001</v>
      </c>
      <c r="V156" s="35">
        <f>SUMIFS(СВЦЭМ!$E$33:$E$776,СВЦЭМ!$A$33:$A$776,$A156,СВЦЭМ!$B$33:$B$776,V$155)+'СЕТ СН'!$F$12</f>
        <v>176.94737968000001</v>
      </c>
      <c r="W156" s="35">
        <f>SUMIFS(СВЦЭМ!$E$33:$E$776,СВЦЭМ!$A$33:$A$776,$A156,СВЦЭМ!$B$33:$B$776,W$155)+'СЕТ СН'!$F$12</f>
        <v>178.54485811999999</v>
      </c>
      <c r="X156" s="35">
        <f>SUMIFS(СВЦЭМ!$E$33:$E$776,СВЦЭМ!$A$33:$A$776,$A156,СВЦЭМ!$B$33:$B$776,X$155)+'СЕТ СН'!$F$12</f>
        <v>182.95584928</v>
      </c>
      <c r="Y156" s="35">
        <f>SUMIFS(СВЦЭМ!$E$33:$E$776,СВЦЭМ!$A$33:$A$776,$A156,СВЦЭМ!$B$33:$B$776,Y$155)+'СЕТ СН'!$F$12</f>
        <v>181.74945678</v>
      </c>
      <c r="AA156" s="44"/>
    </row>
    <row r="157" spans="1:27" ht="15.75" x14ac:dyDescent="0.2">
      <c r="A157" s="34">
        <f>A156+1</f>
        <v>43587</v>
      </c>
      <c r="B157" s="35">
        <f>SUMIFS(СВЦЭМ!$E$33:$E$776,СВЦЭМ!$A$33:$A$776,$A157,СВЦЭМ!$B$33:$B$776,B$155)+'СЕТ СН'!$F$12</f>
        <v>186.01717386999999</v>
      </c>
      <c r="C157" s="35">
        <f>SUMIFS(СВЦЭМ!$E$33:$E$776,СВЦЭМ!$A$33:$A$776,$A157,СВЦЭМ!$B$33:$B$776,C$155)+'СЕТ СН'!$F$12</f>
        <v>195.08219208</v>
      </c>
      <c r="D157" s="35">
        <f>SUMIFS(СВЦЭМ!$E$33:$E$776,СВЦЭМ!$A$33:$A$776,$A157,СВЦЭМ!$B$33:$B$776,D$155)+'СЕТ СН'!$F$12</f>
        <v>200.16321773999999</v>
      </c>
      <c r="E157" s="35">
        <f>SUMIFS(СВЦЭМ!$E$33:$E$776,СВЦЭМ!$A$33:$A$776,$A157,СВЦЭМ!$B$33:$B$776,E$155)+'СЕТ СН'!$F$12</f>
        <v>203.45739981</v>
      </c>
      <c r="F157" s="35">
        <f>SUMIFS(СВЦЭМ!$E$33:$E$776,СВЦЭМ!$A$33:$A$776,$A157,СВЦЭМ!$B$33:$B$776,F$155)+'СЕТ СН'!$F$12</f>
        <v>206.89946011000001</v>
      </c>
      <c r="G157" s="35">
        <f>SUMIFS(СВЦЭМ!$E$33:$E$776,СВЦЭМ!$A$33:$A$776,$A157,СВЦЭМ!$B$33:$B$776,G$155)+'СЕТ СН'!$F$12</f>
        <v>205.58500978999999</v>
      </c>
      <c r="H157" s="35">
        <f>SUMIFS(СВЦЭМ!$E$33:$E$776,СВЦЭМ!$A$33:$A$776,$A157,СВЦЭМ!$B$33:$B$776,H$155)+'СЕТ СН'!$F$12</f>
        <v>211.53041292</v>
      </c>
      <c r="I157" s="35">
        <f>SUMIFS(СВЦЭМ!$E$33:$E$776,СВЦЭМ!$A$33:$A$776,$A157,СВЦЭМ!$B$33:$B$776,I$155)+'СЕТ СН'!$F$12</f>
        <v>203.32071493999999</v>
      </c>
      <c r="J157" s="35">
        <f>SUMIFS(СВЦЭМ!$E$33:$E$776,СВЦЭМ!$A$33:$A$776,$A157,СВЦЭМ!$B$33:$B$776,J$155)+'СЕТ СН'!$F$12</f>
        <v>190.86101927999999</v>
      </c>
      <c r="K157" s="35">
        <f>SUMIFS(СВЦЭМ!$E$33:$E$776,СВЦЭМ!$A$33:$A$776,$A157,СВЦЭМ!$B$33:$B$776,K$155)+'СЕТ СН'!$F$12</f>
        <v>179.11463096</v>
      </c>
      <c r="L157" s="35">
        <f>SUMIFS(СВЦЭМ!$E$33:$E$776,СВЦЭМ!$A$33:$A$776,$A157,СВЦЭМ!$B$33:$B$776,L$155)+'СЕТ СН'!$F$12</f>
        <v>176.65769172</v>
      </c>
      <c r="M157" s="35">
        <f>SUMIFS(СВЦЭМ!$E$33:$E$776,СВЦЭМ!$A$33:$A$776,$A157,СВЦЭМ!$B$33:$B$776,M$155)+'СЕТ СН'!$F$12</f>
        <v>178.64644559000001</v>
      </c>
      <c r="N157" s="35">
        <f>SUMIFS(СВЦЭМ!$E$33:$E$776,СВЦЭМ!$A$33:$A$776,$A157,СВЦЭМ!$B$33:$B$776,N$155)+'СЕТ СН'!$F$12</f>
        <v>183.32697139999999</v>
      </c>
      <c r="O157" s="35">
        <f>SUMIFS(СВЦЭМ!$E$33:$E$776,СВЦЭМ!$A$33:$A$776,$A157,СВЦЭМ!$B$33:$B$776,O$155)+'СЕТ СН'!$F$12</f>
        <v>185.61802399999999</v>
      </c>
      <c r="P157" s="35">
        <f>SUMIFS(СВЦЭМ!$E$33:$E$776,СВЦЭМ!$A$33:$A$776,$A157,СВЦЭМ!$B$33:$B$776,P$155)+'СЕТ СН'!$F$12</f>
        <v>187.31025729999999</v>
      </c>
      <c r="Q157" s="35">
        <f>SUMIFS(СВЦЭМ!$E$33:$E$776,СВЦЭМ!$A$33:$A$776,$A157,СВЦЭМ!$B$33:$B$776,Q$155)+'СЕТ СН'!$F$12</f>
        <v>188.96189253</v>
      </c>
      <c r="R157" s="35">
        <f>SUMIFS(СВЦЭМ!$E$33:$E$776,СВЦЭМ!$A$33:$A$776,$A157,СВЦЭМ!$B$33:$B$776,R$155)+'СЕТ СН'!$F$12</f>
        <v>191.71744429</v>
      </c>
      <c r="S157" s="35">
        <f>SUMIFS(СВЦЭМ!$E$33:$E$776,СВЦЭМ!$A$33:$A$776,$A157,СВЦЭМ!$B$33:$B$776,S$155)+'СЕТ СН'!$F$12</f>
        <v>192.46171097000001</v>
      </c>
      <c r="T157" s="35">
        <f>SUMIFS(СВЦЭМ!$E$33:$E$776,СВЦЭМ!$A$33:$A$776,$A157,СВЦЭМ!$B$33:$B$776,T$155)+'СЕТ СН'!$F$12</f>
        <v>191.50737706000001</v>
      </c>
      <c r="U157" s="35">
        <f>SUMIFS(СВЦЭМ!$E$33:$E$776,СВЦЭМ!$A$33:$A$776,$A157,СВЦЭМ!$B$33:$B$776,U$155)+'СЕТ СН'!$F$12</f>
        <v>191.23393113</v>
      </c>
      <c r="V157" s="35">
        <f>SUMIFS(СВЦЭМ!$E$33:$E$776,СВЦЭМ!$A$33:$A$776,$A157,СВЦЭМ!$B$33:$B$776,V$155)+'СЕТ СН'!$F$12</f>
        <v>190.33847062000001</v>
      </c>
      <c r="W157" s="35">
        <f>SUMIFS(СВЦЭМ!$E$33:$E$776,СВЦЭМ!$A$33:$A$776,$A157,СВЦЭМ!$B$33:$B$776,W$155)+'СЕТ СН'!$F$12</f>
        <v>187.79190667</v>
      </c>
      <c r="X157" s="35">
        <f>SUMIFS(СВЦЭМ!$E$33:$E$776,СВЦЭМ!$A$33:$A$776,$A157,СВЦЭМ!$B$33:$B$776,X$155)+'СЕТ СН'!$F$12</f>
        <v>191.48240081</v>
      </c>
      <c r="Y157" s="35">
        <f>SUMIFS(СВЦЭМ!$E$33:$E$776,СВЦЭМ!$A$33:$A$776,$A157,СВЦЭМ!$B$33:$B$776,Y$155)+'СЕТ СН'!$F$12</f>
        <v>198.71728952000001</v>
      </c>
    </row>
    <row r="158" spans="1:27" ht="15.75" x14ac:dyDescent="0.2">
      <c r="A158" s="34">
        <f t="shared" ref="A158:A186" si="4">A157+1</f>
        <v>43588</v>
      </c>
      <c r="B158" s="35">
        <f>SUMIFS(СВЦЭМ!$E$33:$E$776,СВЦЭМ!$A$33:$A$776,$A158,СВЦЭМ!$B$33:$B$776,B$155)+'СЕТ СН'!$F$12</f>
        <v>186.29334831</v>
      </c>
      <c r="C158" s="35">
        <f>SUMIFS(СВЦЭМ!$E$33:$E$776,СВЦЭМ!$A$33:$A$776,$A158,СВЦЭМ!$B$33:$B$776,C$155)+'СЕТ СН'!$F$12</f>
        <v>192.58401416000001</v>
      </c>
      <c r="D158" s="35">
        <f>SUMIFS(СВЦЭМ!$E$33:$E$776,СВЦЭМ!$A$33:$A$776,$A158,СВЦЭМ!$B$33:$B$776,D$155)+'СЕТ СН'!$F$12</f>
        <v>198.33140943999999</v>
      </c>
      <c r="E158" s="35">
        <f>SUMIFS(СВЦЭМ!$E$33:$E$776,СВЦЭМ!$A$33:$A$776,$A158,СВЦЭМ!$B$33:$B$776,E$155)+'СЕТ СН'!$F$12</f>
        <v>202.27778502000001</v>
      </c>
      <c r="F158" s="35">
        <f>SUMIFS(СВЦЭМ!$E$33:$E$776,СВЦЭМ!$A$33:$A$776,$A158,СВЦЭМ!$B$33:$B$776,F$155)+'СЕТ СН'!$F$12</f>
        <v>202.46658868</v>
      </c>
      <c r="G158" s="35">
        <f>SUMIFS(СВЦЭМ!$E$33:$E$776,СВЦЭМ!$A$33:$A$776,$A158,СВЦЭМ!$B$33:$B$776,G$155)+'СЕТ СН'!$F$12</f>
        <v>204.42901466999999</v>
      </c>
      <c r="H158" s="35">
        <f>SUMIFS(СВЦЭМ!$E$33:$E$776,СВЦЭМ!$A$33:$A$776,$A158,СВЦЭМ!$B$33:$B$776,H$155)+'СЕТ СН'!$F$12</f>
        <v>203.11393530000001</v>
      </c>
      <c r="I158" s="35">
        <f>SUMIFS(СВЦЭМ!$E$33:$E$776,СВЦЭМ!$A$33:$A$776,$A158,СВЦЭМ!$B$33:$B$776,I$155)+'СЕТ СН'!$F$12</f>
        <v>191.77581999</v>
      </c>
      <c r="J158" s="35">
        <f>SUMIFS(СВЦЭМ!$E$33:$E$776,СВЦЭМ!$A$33:$A$776,$A158,СВЦЭМ!$B$33:$B$776,J$155)+'СЕТ СН'!$F$12</f>
        <v>183.84231263000001</v>
      </c>
      <c r="K158" s="35">
        <f>SUMIFS(СВЦЭМ!$E$33:$E$776,СВЦЭМ!$A$33:$A$776,$A158,СВЦЭМ!$B$33:$B$776,K$155)+'СЕТ СН'!$F$12</f>
        <v>177.20234955999999</v>
      </c>
      <c r="L158" s="35">
        <f>SUMIFS(СВЦЭМ!$E$33:$E$776,СВЦЭМ!$A$33:$A$776,$A158,СВЦЭМ!$B$33:$B$776,L$155)+'СЕТ СН'!$F$12</f>
        <v>177.73846438000001</v>
      </c>
      <c r="M158" s="35">
        <f>SUMIFS(СВЦЭМ!$E$33:$E$776,СВЦЭМ!$A$33:$A$776,$A158,СВЦЭМ!$B$33:$B$776,M$155)+'СЕТ СН'!$F$12</f>
        <v>178.17484378</v>
      </c>
      <c r="N158" s="35">
        <f>SUMIFS(СВЦЭМ!$E$33:$E$776,СВЦЭМ!$A$33:$A$776,$A158,СВЦЭМ!$B$33:$B$776,N$155)+'СЕТ СН'!$F$12</f>
        <v>180.82674259999999</v>
      </c>
      <c r="O158" s="35">
        <f>SUMIFS(СВЦЭМ!$E$33:$E$776,СВЦЭМ!$A$33:$A$776,$A158,СВЦЭМ!$B$33:$B$776,O$155)+'СЕТ СН'!$F$12</f>
        <v>186.00267406</v>
      </c>
      <c r="P158" s="35">
        <f>SUMIFS(СВЦЭМ!$E$33:$E$776,СВЦЭМ!$A$33:$A$776,$A158,СВЦЭМ!$B$33:$B$776,P$155)+'СЕТ СН'!$F$12</f>
        <v>193.79742697</v>
      </c>
      <c r="Q158" s="35">
        <f>SUMIFS(СВЦЭМ!$E$33:$E$776,СВЦЭМ!$A$33:$A$776,$A158,СВЦЭМ!$B$33:$B$776,Q$155)+'СЕТ СН'!$F$12</f>
        <v>198.48674278999999</v>
      </c>
      <c r="R158" s="35">
        <f>SUMIFS(СВЦЭМ!$E$33:$E$776,СВЦЭМ!$A$33:$A$776,$A158,СВЦЭМ!$B$33:$B$776,R$155)+'СЕТ СН'!$F$12</f>
        <v>193.35323901999999</v>
      </c>
      <c r="S158" s="35">
        <f>SUMIFS(СВЦЭМ!$E$33:$E$776,СВЦЭМ!$A$33:$A$776,$A158,СВЦЭМ!$B$33:$B$776,S$155)+'СЕТ СН'!$F$12</f>
        <v>193.83843793</v>
      </c>
      <c r="T158" s="35">
        <f>SUMIFS(СВЦЭМ!$E$33:$E$776,СВЦЭМ!$A$33:$A$776,$A158,СВЦЭМ!$B$33:$B$776,T$155)+'СЕТ СН'!$F$12</f>
        <v>192.55340053</v>
      </c>
      <c r="U158" s="35">
        <f>SUMIFS(СВЦЭМ!$E$33:$E$776,СВЦЭМ!$A$33:$A$776,$A158,СВЦЭМ!$B$33:$B$776,U$155)+'СЕТ СН'!$F$12</f>
        <v>189.06159926000001</v>
      </c>
      <c r="V158" s="35">
        <f>SUMIFS(СВЦЭМ!$E$33:$E$776,СВЦЭМ!$A$33:$A$776,$A158,СВЦЭМ!$B$33:$B$776,V$155)+'СЕТ СН'!$F$12</f>
        <v>183.77719719000001</v>
      </c>
      <c r="W158" s="35">
        <f>SUMIFS(СВЦЭМ!$E$33:$E$776,СВЦЭМ!$A$33:$A$776,$A158,СВЦЭМ!$B$33:$B$776,W$155)+'СЕТ СН'!$F$12</f>
        <v>179.69744184999999</v>
      </c>
      <c r="X158" s="35">
        <f>SUMIFS(СВЦЭМ!$E$33:$E$776,СВЦЭМ!$A$33:$A$776,$A158,СВЦЭМ!$B$33:$B$776,X$155)+'СЕТ СН'!$F$12</f>
        <v>185.54713451999999</v>
      </c>
      <c r="Y158" s="35">
        <f>SUMIFS(СВЦЭМ!$E$33:$E$776,СВЦЭМ!$A$33:$A$776,$A158,СВЦЭМ!$B$33:$B$776,Y$155)+'СЕТ СН'!$F$12</f>
        <v>185.91618227999999</v>
      </c>
    </row>
    <row r="159" spans="1:27" ht="15.75" x14ac:dyDescent="0.2">
      <c r="A159" s="34">
        <f t="shared" si="4"/>
        <v>43589</v>
      </c>
      <c r="B159" s="35">
        <f>SUMIFS(СВЦЭМ!$E$33:$E$776,СВЦЭМ!$A$33:$A$776,$A159,СВЦЭМ!$B$33:$B$776,B$155)+'СЕТ СН'!$F$12</f>
        <v>193.42571753999999</v>
      </c>
      <c r="C159" s="35">
        <f>SUMIFS(СВЦЭМ!$E$33:$E$776,СВЦЭМ!$A$33:$A$776,$A159,СВЦЭМ!$B$33:$B$776,C$155)+'СЕТ СН'!$F$12</f>
        <v>201.194076</v>
      </c>
      <c r="D159" s="35">
        <f>SUMIFS(СВЦЭМ!$E$33:$E$776,СВЦЭМ!$A$33:$A$776,$A159,СВЦЭМ!$B$33:$B$776,D$155)+'СЕТ СН'!$F$12</f>
        <v>209.25581811999999</v>
      </c>
      <c r="E159" s="35">
        <f>SUMIFS(СВЦЭМ!$E$33:$E$776,СВЦЭМ!$A$33:$A$776,$A159,СВЦЭМ!$B$33:$B$776,E$155)+'СЕТ СН'!$F$12</f>
        <v>211.67108302</v>
      </c>
      <c r="F159" s="35">
        <f>SUMIFS(СВЦЭМ!$E$33:$E$776,СВЦЭМ!$A$33:$A$776,$A159,СВЦЭМ!$B$33:$B$776,F$155)+'СЕТ СН'!$F$12</f>
        <v>213.28941527999999</v>
      </c>
      <c r="G159" s="35">
        <f>SUMIFS(СВЦЭМ!$E$33:$E$776,СВЦЭМ!$A$33:$A$776,$A159,СВЦЭМ!$B$33:$B$776,G$155)+'СЕТ СН'!$F$12</f>
        <v>212.79419304000001</v>
      </c>
      <c r="H159" s="35">
        <f>SUMIFS(СВЦЭМ!$E$33:$E$776,СВЦЭМ!$A$33:$A$776,$A159,СВЦЭМ!$B$33:$B$776,H$155)+'СЕТ СН'!$F$12</f>
        <v>205.93026042</v>
      </c>
      <c r="I159" s="35">
        <f>SUMIFS(СВЦЭМ!$E$33:$E$776,СВЦЭМ!$A$33:$A$776,$A159,СВЦЭМ!$B$33:$B$776,I$155)+'СЕТ СН'!$F$12</f>
        <v>197.91753752</v>
      </c>
      <c r="J159" s="35">
        <f>SUMIFS(СВЦЭМ!$E$33:$E$776,СВЦЭМ!$A$33:$A$776,$A159,СВЦЭМ!$B$33:$B$776,J$155)+'СЕТ СН'!$F$12</f>
        <v>188.80738070000001</v>
      </c>
      <c r="K159" s="35">
        <f>SUMIFS(СВЦЭМ!$E$33:$E$776,СВЦЭМ!$A$33:$A$776,$A159,СВЦЭМ!$B$33:$B$776,K$155)+'СЕТ СН'!$F$12</f>
        <v>181.27312744</v>
      </c>
      <c r="L159" s="35">
        <f>SUMIFS(СВЦЭМ!$E$33:$E$776,СВЦЭМ!$A$33:$A$776,$A159,СВЦЭМ!$B$33:$B$776,L$155)+'СЕТ СН'!$F$12</f>
        <v>180.38291081</v>
      </c>
      <c r="M159" s="35">
        <f>SUMIFS(СВЦЭМ!$E$33:$E$776,СВЦЭМ!$A$33:$A$776,$A159,СВЦЭМ!$B$33:$B$776,M$155)+'СЕТ СН'!$F$12</f>
        <v>182.76964583</v>
      </c>
      <c r="N159" s="35">
        <f>SUMIFS(СВЦЭМ!$E$33:$E$776,СВЦЭМ!$A$33:$A$776,$A159,СВЦЭМ!$B$33:$B$776,N$155)+'СЕТ СН'!$F$12</f>
        <v>185.99534360999999</v>
      </c>
      <c r="O159" s="35">
        <f>SUMIFS(СВЦЭМ!$E$33:$E$776,СВЦЭМ!$A$33:$A$776,$A159,СВЦЭМ!$B$33:$B$776,O$155)+'СЕТ СН'!$F$12</f>
        <v>188.73316729999999</v>
      </c>
      <c r="P159" s="35">
        <f>SUMIFS(СВЦЭМ!$E$33:$E$776,СВЦЭМ!$A$33:$A$776,$A159,СВЦЭМ!$B$33:$B$776,P$155)+'СЕТ СН'!$F$12</f>
        <v>190.35577699999999</v>
      </c>
      <c r="Q159" s="35">
        <f>SUMIFS(СВЦЭМ!$E$33:$E$776,СВЦЭМ!$A$33:$A$776,$A159,СВЦЭМ!$B$33:$B$776,Q$155)+'СЕТ СН'!$F$12</f>
        <v>192.63301371</v>
      </c>
      <c r="R159" s="35">
        <f>SUMIFS(СВЦЭМ!$E$33:$E$776,СВЦЭМ!$A$33:$A$776,$A159,СВЦЭМ!$B$33:$B$776,R$155)+'СЕТ СН'!$F$12</f>
        <v>194.23321197999999</v>
      </c>
      <c r="S159" s="35">
        <f>SUMIFS(СВЦЭМ!$E$33:$E$776,СВЦЭМ!$A$33:$A$776,$A159,СВЦЭМ!$B$33:$B$776,S$155)+'СЕТ СН'!$F$12</f>
        <v>195.87758785</v>
      </c>
      <c r="T159" s="35">
        <f>SUMIFS(СВЦЭМ!$E$33:$E$776,СВЦЭМ!$A$33:$A$776,$A159,СВЦЭМ!$B$33:$B$776,T$155)+'СЕТ СН'!$F$12</f>
        <v>190.97481680000001</v>
      </c>
      <c r="U159" s="35">
        <f>SUMIFS(СВЦЭМ!$E$33:$E$776,СВЦЭМ!$A$33:$A$776,$A159,СВЦЭМ!$B$33:$B$776,U$155)+'СЕТ СН'!$F$12</f>
        <v>181.08059607999999</v>
      </c>
      <c r="V159" s="35">
        <f>SUMIFS(СВЦЭМ!$E$33:$E$776,СВЦЭМ!$A$33:$A$776,$A159,СВЦЭМ!$B$33:$B$776,V$155)+'СЕТ СН'!$F$12</f>
        <v>174.62370414</v>
      </c>
      <c r="W159" s="35">
        <f>SUMIFS(СВЦЭМ!$E$33:$E$776,СВЦЭМ!$A$33:$A$776,$A159,СВЦЭМ!$B$33:$B$776,W$155)+'СЕТ СН'!$F$12</f>
        <v>177.6303662</v>
      </c>
      <c r="X159" s="35">
        <f>SUMIFS(СВЦЭМ!$E$33:$E$776,СВЦЭМ!$A$33:$A$776,$A159,СВЦЭМ!$B$33:$B$776,X$155)+'СЕТ СН'!$F$12</f>
        <v>177.95824117000001</v>
      </c>
      <c r="Y159" s="35">
        <f>SUMIFS(СВЦЭМ!$E$33:$E$776,СВЦЭМ!$A$33:$A$776,$A159,СВЦЭМ!$B$33:$B$776,Y$155)+'СЕТ СН'!$F$12</f>
        <v>180.21981138000001</v>
      </c>
    </row>
    <row r="160" spans="1:27" ht="15.75" x14ac:dyDescent="0.2">
      <c r="A160" s="34">
        <f t="shared" si="4"/>
        <v>43590</v>
      </c>
      <c r="B160" s="35">
        <f>SUMIFS(СВЦЭМ!$E$33:$E$776,СВЦЭМ!$A$33:$A$776,$A160,СВЦЭМ!$B$33:$B$776,B$155)+'СЕТ СН'!$F$12</f>
        <v>193.71257066000001</v>
      </c>
      <c r="C160" s="35">
        <f>SUMIFS(СВЦЭМ!$E$33:$E$776,СВЦЭМ!$A$33:$A$776,$A160,СВЦЭМ!$B$33:$B$776,C$155)+'СЕТ СН'!$F$12</f>
        <v>204.33072622</v>
      </c>
      <c r="D160" s="35">
        <f>SUMIFS(СВЦЭМ!$E$33:$E$776,СВЦЭМ!$A$33:$A$776,$A160,СВЦЭМ!$B$33:$B$776,D$155)+'СЕТ СН'!$F$12</f>
        <v>212.58123218</v>
      </c>
      <c r="E160" s="35">
        <f>SUMIFS(СВЦЭМ!$E$33:$E$776,СВЦЭМ!$A$33:$A$776,$A160,СВЦЭМ!$B$33:$B$776,E$155)+'СЕТ СН'!$F$12</f>
        <v>216.43869341000001</v>
      </c>
      <c r="F160" s="35">
        <f>SUMIFS(СВЦЭМ!$E$33:$E$776,СВЦЭМ!$A$33:$A$776,$A160,СВЦЭМ!$B$33:$B$776,F$155)+'СЕТ СН'!$F$12</f>
        <v>219.66912518999999</v>
      </c>
      <c r="G160" s="35">
        <f>SUMIFS(СВЦЭМ!$E$33:$E$776,СВЦЭМ!$A$33:$A$776,$A160,СВЦЭМ!$B$33:$B$776,G$155)+'СЕТ СН'!$F$12</f>
        <v>217.57473257999999</v>
      </c>
      <c r="H160" s="35">
        <f>SUMIFS(СВЦЭМ!$E$33:$E$776,СВЦЭМ!$A$33:$A$776,$A160,СВЦЭМ!$B$33:$B$776,H$155)+'СЕТ СН'!$F$12</f>
        <v>211.23122090000001</v>
      </c>
      <c r="I160" s="35">
        <f>SUMIFS(СВЦЭМ!$E$33:$E$776,СВЦЭМ!$A$33:$A$776,$A160,СВЦЭМ!$B$33:$B$776,I$155)+'СЕТ СН'!$F$12</f>
        <v>199.74350956000001</v>
      </c>
      <c r="J160" s="35">
        <f>SUMIFS(СВЦЭМ!$E$33:$E$776,СВЦЭМ!$A$33:$A$776,$A160,СВЦЭМ!$B$33:$B$776,J$155)+'СЕТ СН'!$F$12</f>
        <v>189.47566810999999</v>
      </c>
      <c r="K160" s="35">
        <f>SUMIFS(СВЦЭМ!$E$33:$E$776,СВЦЭМ!$A$33:$A$776,$A160,СВЦЭМ!$B$33:$B$776,K$155)+'СЕТ СН'!$F$12</f>
        <v>189.21613384</v>
      </c>
      <c r="L160" s="35">
        <f>SUMIFS(СВЦЭМ!$E$33:$E$776,СВЦЭМ!$A$33:$A$776,$A160,СВЦЭМ!$B$33:$B$776,L$155)+'СЕТ СН'!$F$12</f>
        <v>189.08141229</v>
      </c>
      <c r="M160" s="35">
        <f>SUMIFS(СВЦЭМ!$E$33:$E$776,СВЦЭМ!$A$33:$A$776,$A160,СВЦЭМ!$B$33:$B$776,M$155)+'СЕТ СН'!$F$12</f>
        <v>187.5242446</v>
      </c>
      <c r="N160" s="35">
        <f>SUMIFS(СВЦЭМ!$E$33:$E$776,СВЦЭМ!$A$33:$A$776,$A160,СВЦЭМ!$B$33:$B$776,N$155)+'СЕТ СН'!$F$12</f>
        <v>188.61522866999999</v>
      </c>
      <c r="O160" s="35">
        <f>SUMIFS(СВЦЭМ!$E$33:$E$776,СВЦЭМ!$A$33:$A$776,$A160,СВЦЭМ!$B$33:$B$776,O$155)+'СЕТ СН'!$F$12</f>
        <v>187.37698305999999</v>
      </c>
      <c r="P160" s="35">
        <f>SUMIFS(СВЦЭМ!$E$33:$E$776,СВЦЭМ!$A$33:$A$776,$A160,СВЦЭМ!$B$33:$B$776,P$155)+'СЕТ СН'!$F$12</f>
        <v>189.2597145</v>
      </c>
      <c r="Q160" s="35">
        <f>SUMIFS(СВЦЭМ!$E$33:$E$776,СВЦЭМ!$A$33:$A$776,$A160,СВЦЭМ!$B$33:$B$776,Q$155)+'СЕТ СН'!$F$12</f>
        <v>189.60378034999999</v>
      </c>
      <c r="R160" s="35">
        <f>SUMIFS(СВЦЭМ!$E$33:$E$776,СВЦЭМ!$A$33:$A$776,$A160,СВЦЭМ!$B$33:$B$776,R$155)+'СЕТ СН'!$F$12</f>
        <v>186.51283466000001</v>
      </c>
      <c r="S160" s="35">
        <f>SUMIFS(СВЦЭМ!$E$33:$E$776,СВЦЭМ!$A$33:$A$776,$A160,СВЦЭМ!$B$33:$B$776,S$155)+'СЕТ СН'!$F$12</f>
        <v>186.10744674</v>
      </c>
      <c r="T160" s="35">
        <f>SUMIFS(СВЦЭМ!$E$33:$E$776,СВЦЭМ!$A$33:$A$776,$A160,СВЦЭМ!$B$33:$B$776,T$155)+'СЕТ СН'!$F$12</f>
        <v>187.55387805000001</v>
      </c>
      <c r="U160" s="35">
        <f>SUMIFS(СВЦЭМ!$E$33:$E$776,СВЦЭМ!$A$33:$A$776,$A160,СВЦЭМ!$B$33:$B$776,U$155)+'СЕТ СН'!$F$12</f>
        <v>185.26750801</v>
      </c>
      <c r="V160" s="35">
        <f>SUMIFS(СВЦЭМ!$E$33:$E$776,СВЦЭМ!$A$33:$A$776,$A160,СВЦЭМ!$B$33:$B$776,V$155)+'СЕТ СН'!$F$12</f>
        <v>176.67551331999999</v>
      </c>
      <c r="W160" s="35">
        <f>SUMIFS(СВЦЭМ!$E$33:$E$776,СВЦЭМ!$A$33:$A$776,$A160,СВЦЭМ!$B$33:$B$776,W$155)+'СЕТ СН'!$F$12</f>
        <v>175.00074592000001</v>
      </c>
      <c r="X160" s="35">
        <f>SUMIFS(СВЦЭМ!$E$33:$E$776,СВЦЭМ!$A$33:$A$776,$A160,СВЦЭМ!$B$33:$B$776,X$155)+'СЕТ СН'!$F$12</f>
        <v>179.56876323</v>
      </c>
      <c r="Y160" s="35">
        <f>SUMIFS(СВЦЭМ!$E$33:$E$776,СВЦЭМ!$A$33:$A$776,$A160,СВЦЭМ!$B$33:$B$776,Y$155)+'СЕТ СН'!$F$12</f>
        <v>189.10661791999999</v>
      </c>
    </row>
    <row r="161" spans="1:25" ht="15.75" x14ac:dyDescent="0.2">
      <c r="A161" s="34">
        <f t="shared" si="4"/>
        <v>43591</v>
      </c>
      <c r="B161" s="35">
        <f>SUMIFS(СВЦЭМ!$E$33:$E$776,СВЦЭМ!$A$33:$A$776,$A161,СВЦЭМ!$B$33:$B$776,B$155)+'СЕТ СН'!$F$12</f>
        <v>210.71703575000001</v>
      </c>
      <c r="C161" s="35">
        <f>SUMIFS(СВЦЭМ!$E$33:$E$776,СВЦЭМ!$A$33:$A$776,$A161,СВЦЭМ!$B$33:$B$776,C$155)+'СЕТ СН'!$F$12</f>
        <v>224.60391061000001</v>
      </c>
      <c r="D161" s="35">
        <f>SUMIFS(СВЦЭМ!$E$33:$E$776,СВЦЭМ!$A$33:$A$776,$A161,СВЦЭМ!$B$33:$B$776,D$155)+'СЕТ СН'!$F$12</f>
        <v>231.29600539</v>
      </c>
      <c r="E161" s="35">
        <f>SUMIFS(СВЦЭМ!$E$33:$E$776,СВЦЭМ!$A$33:$A$776,$A161,СВЦЭМ!$B$33:$B$776,E$155)+'СЕТ СН'!$F$12</f>
        <v>234.67915248</v>
      </c>
      <c r="F161" s="35">
        <f>SUMIFS(СВЦЭМ!$E$33:$E$776,СВЦЭМ!$A$33:$A$776,$A161,СВЦЭМ!$B$33:$B$776,F$155)+'СЕТ СН'!$F$12</f>
        <v>232.00159146999999</v>
      </c>
      <c r="G161" s="35">
        <f>SUMIFS(СВЦЭМ!$E$33:$E$776,СВЦЭМ!$A$33:$A$776,$A161,СВЦЭМ!$B$33:$B$776,G$155)+'СЕТ СН'!$F$12</f>
        <v>225.13820243999999</v>
      </c>
      <c r="H161" s="35">
        <f>SUMIFS(СВЦЭМ!$E$33:$E$776,СВЦЭМ!$A$33:$A$776,$A161,СВЦЭМ!$B$33:$B$776,H$155)+'СЕТ СН'!$F$12</f>
        <v>210.44339099999999</v>
      </c>
      <c r="I161" s="35">
        <f>SUMIFS(СВЦЭМ!$E$33:$E$776,СВЦЭМ!$A$33:$A$776,$A161,СВЦЭМ!$B$33:$B$776,I$155)+'СЕТ СН'!$F$12</f>
        <v>197.48515069999999</v>
      </c>
      <c r="J161" s="35">
        <f>SUMIFS(СВЦЭМ!$E$33:$E$776,СВЦЭМ!$A$33:$A$776,$A161,СВЦЭМ!$B$33:$B$776,J$155)+'СЕТ СН'!$F$12</f>
        <v>190.92824232999999</v>
      </c>
      <c r="K161" s="35">
        <f>SUMIFS(СВЦЭМ!$E$33:$E$776,СВЦЭМ!$A$33:$A$776,$A161,СВЦЭМ!$B$33:$B$776,K$155)+'СЕТ СН'!$F$12</f>
        <v>188.08115842999999</v>
      </c>
      <c r="L161" s="35">
        <f>SUMIFS(СВЦЭМ!$E$33:$E$776,СВЦЭМ!$A$33:$A$776,$A161,СВЦЭМ!$B$33:$B$776,L$155)+'СЕТ СН'!$F$12</f>
        <v>185.75370611</v>
      </c>
      <c r="M161" s="35">
        <f>SUMIFS(СВЦЭМ!$E$33:$E$776,СВЦЭМ!$A$33:$A$776,$A161,СВЦЭМ!$B$33:$B$776,M$155)+'СЕТ СН'!$F$12</f>
        <v>184.54550814000001</v>
      </c>
      <c r="N161" s="35">
        <f>SUMIFS(СВЦЭМ!$E$33:$E$776,СВЦЭМ!$A$33:$A$776,$A161,СВЦЭМ!$B$33:$B$776,N$155)+'СЕТ СН'!$F$12</f>
        <v>186.70643373999999</v>
      </c>
      <c r="O161" s="35">
        <f>SUMIFS(СВЦЭМ!$E$33:$E$776,СВЦЭМ!$A$33:$A$776,$A161,СВЦЭМ!$B$33:$B$776,O$155)+'СЕТ СН'!$F$12</f>
        <v>185.91948384</v>
      </c>
      <c r="P161" s="35">
        <f>SUMIFS(СВЦЭМ!$E$33:$E$776,СВЦЭМ!$A$33:$A$776,$A161,СВЦЭМ!$B$33:$B$776,P$155)+'СЕТ СН'!$F$12</f>
        <v>190.38129699999999</v>
      </c>
      <c r="Q161" s="35">
        <f>SUMIFS(СВЦЭМ!$E$33:$E$776,СВЦЭМ!$A$33:$A$776,$A161,СВЦЭМ!$B$33:$B$776,Q$155)+'СЕТ СН'!$F$12</f>
        <v>193.22405835999999</v>
      </c>
      <c r="R161" s="35">
        <f>SUMIFS(СВЦЭМ!$E$33:$E$776,СВЦЭМ!$A$33:$A$776,$A161,СВЦЭМ!$B$33:$B$776,R$155)+'СЕТ СН'!$F$12</f>
        <v>191.81344852999999</v>
      </c>
      <c r="S161" s="35">
        <f>SUMIFS(СВЦЭМ!$E$33:$E$776,СВЦЭМ!$A$33:$A$776,$A161,СВЦЭМ!$B$33:$B$776,S$155)+'СЕТ СН'!$F$12</f>
        <v>189.63859234</v>
      </c>
      <c r="T161" s="35">
        <f>SUMIFS(СВЦЭМ!$E$33:$E$776,СВЦЭМ!$A$33:$A$776,$A161,СВЦЭМ!$B$33:$B$776,T$155)+'СЕТ СН'!$F$12</f>
        <v>188.09087049999999</v>
      </c>
      <c r="U161" s="35">
        <f>SUMIFS(СВЦЭМ!$E$33:$E$776,СВЦЭМ!$A$33:$A$776,$A161,СВЦЭМ!$B$33:$B$776,U$155)+'СЕТ СН'!$F$12</f>
        <v>182.01208181999999</v>
      </c>
      <c r="V161" s="35">
        <f>SUMIFS(СВЦЭМ!$E$33:$E$776,СВЦЭМ!$A$33:$A$776,$A161,СВЦЭМ!$B$33:$B$776,V$155)+'СЕТ СН'!$F$12</f>
        <v>180.64300738</v>
      </c>
      <c r="W161" s="35">
        <f>SUMIFS(СВЦЭМ!$E$33:$E$776,СВЦЭМ!$A$33:$A$776,$A161,СВЦЭМ!$B$33:$B$776,W$155)+'СЕТ СН'!$F$12</f>
        <v>179.33489115</v>
      </c>
      <c r="X161" s="35">
        <f>SUMIFS(СВЦЭМ!$E$33:$E$776,СВЦЭМ!$A$33:$A$776,$A161,СВЦЭМ!$B$33:$B$776,X$155)+'СЕТ СН'!$F$12</f>
        <v>183.20364304</v>
      </c>
      <c r="Y161" s="35">
        <f>SUMIFS(СВЦЭМ!$E$33:$E$776,СВЦЭМ!$A$33:$A$776,$A161,СВЦЭМ!$B$33:$B$776,Y$155)+'СЕТ СН'!$F$12</f>
        <v>198.41924216000001</v>
      </c>
    </row>
    <row r="162" spans="1:25" ht="15.75" x14ac:dyDescent="0.2">
      <c r="A162" s="34">
        <f t="shared" si="4"/>
        <v>43592</v>
      </c>
      <c r="B162" s="35">
        <f>SUMIFS(СВЦЭМ!$E$33:$E$776,СВЦЭМ!$A$33:$A$776,$A162,СВЦЭМ!$B$33:$B$776,B$155)+'СЕТ СН'!$F$12</f>
        <v>206.08705975000001</v>
      </c>
      <c r="C162" s="35">
        <f>SUMIFS(СВЦЭМ!$E$33:$E$776,СВЦЭМ!$A$33:$A$776,$A162,СВЦЭМ!$B$33:$B$776,C$155)+'СЕТ СН'!$F$12</f>
        <v>212.35560117</v>
      </c>
      <c r="D162" s="35">
        <f>SUMIFS(СВЦЭМ!$E$33:$E$776,СВЦЭМ!$A$33:$A$776,$A162,СВЦЭМ!$B$33:$B$776,D$155)+'СЕТ СН'!$F$12</f>
        <v>214.79012033999999</v>
      </c>
      <c r="E162" s="35">
        <f>SUMIFS(СВЦЭМ!$E$33:$E$776,СВЦЭМ!$A$33:$A$776,$A162,СВЦЭМ!$B$33:$B$776,E$155)+'СЕТ СН'!$F$12</f>
        <v>216.42386058</v>
      </c>
      <c r="F162" s="35">
        <f>SUMIFS(СВЦЭМ!$E$33:$E$776,СВЦЭМ!$A$33:$A$776,$A162,СВЦЭМ!$B$33:$B$776,F$155)+'СЕТ СН'!$F$12</f>
        <v>216.07376934000001</v>
      </c>
      <c r="G162" s="35">
        <f>SUMIFS(СВЦЭМ!$E$33:$E$776,СВЦЭМ!$A$33:$A$776,$A162,СВЦЭМ!$B$33:$B$776,G$155)+'СЕТ СН'!$F$12</f>
        <v>211.82160375999999</v>
      </c>
      <c r="H162" s="35">
        <f>SUMIFS(СВЦЭМ!$E$33:$E$776,СВЦЭМ!$A$33:$A$776,$A162,СВЦЭМ!$B$33:$B$776,H$155)+'СЕТ СН'!$F$12</f>
        <v>202.29115913999999</v>
      </c>
      <c r="I162" s="35">
        <f>SUMIFS(СВЦЭМ!$E$33:$E$776,СВЦЭМ!$A$33:$A$776,$A162,СВЦЭМ!$B$33:$B$776,I$155)+'СЕТ СН'!$F$12</f>
        <v>189.63709516</v>
      </c>
      <c r="J162" s="35">
        <f>SUMIFS(СВЦЭМ!$E$33:$E$776,СВЦЭМ!$A$33:$A$776,$A162,СВЦЭМ!$B$33:$B$776,J$155)+'СЕТ СН'!$F$12</f>
        <v>184.86130656</v>
      </c>
      <c r="K162" s="35">
        <f>SUMIFS(СВЦЭМ!$E$33:$E$776,СВЦЭМ!$A$33:$A$776,$A162,СВЦЭМ!$B$33:$B$776,K$155)+'СЕТ СН'!$F$12</f>
        <v>186.86462062000001</v>
      </c>
      <c r="L162" s="35">
        <f>SUMIFS(СВЦЭМ!$E$33:$E$776,СВЦЭМ!$A$33:$A$776,$A162,СВЦЭМ!$B$33:$B$776,L$155)+'СЕТ СН'!$F$12</f>
        <v>184.84795016000001</v>
      </c>
      <c r="M162" s="35">
        <f>SUMIFS(СВЦЭМ!$E$33:$E$776,СВЦЭМ!$A$33:$A$776,$A162,СВЦЭМ!$B$33:$B$776,M$155)+'СЕТ СН'!$F$12</f>
        <v>186.71478501000001</v>
      </c>
      <c r="N162" s="35">
        <f>SUMIFS(СВЦЭМ!$E$33:$E$776,СВЦЭМ!$A$33:$A$776,$A162,СВЦЭМ!$B$33:$B$776,N$155)+'СЕТ СН'!$F$12</f>
        <v>188.64862321000001</v>
      </c>
      <c r="O162" s="35">
        <f>SUMIFS(СВЦЭМ!$E$33:$E$776,СВЦЭМ!$A$33:$A$776,$A162,СВЦЭМ!$B$33:$B$776,O$155)+'СЕТ СН'!$F$12</f>
        <v>183.62193081999999</v>
      </c>
      <c r="P162" s="35">
        <f>SUMIFS(СВЦЭМ!$E$33:$E$776,СВЦЭМ!$A$33:$A$776,$A162,СВЦЭМ!$B$33:$B$776,P$155)+'СЕТ СН'!$F$12</f>
        <v>185.23727492</v>
      </c>
      <c r="Q162" s="35">
        <f>SUMIFS(СВЦЭМ!$E$33:$E$776,СВЦЭМ!$A$33:$A$776,$A162,СВЦЭМ!$B$33:$B$776,Q$155)+'СЕТ СН'!$F$12</f>
        <v>187.89054336999999</v>
      </c>
      <c r="R162" s="35">
        <f>SUMIFS(СВЦЭМ!$E$33:$E$776,СВЦЭМ!$A$33:$A$776,$A162,СВЦЭМ!$B$33:$B$776,R$155)+'СЕТ СН'!$F$12</f>
        <v>188.57924893000001</v>
      </c>
      <c r="S162" s="35">
        <f>SUMIFS(СВЦЭМ!$E$33:$E$776,СВЦЭМ!$A$33:$A$776,$A162,СВЦЭМ!$B$33:$B$776,S$155)+'СЕТ СН'!$F$12</f>
        <v>188.50940337</v>
      </c>
      <c r="T162" s="35">
        <f>SUMIFS(СВЦЭМ!$E$33:$E$776,СВЦЭМ!$A$33:$A$776,$A162,СВЦЭМ!$B$33:$B$776,T$155)+'СЕТ СН'!$F$12</f>
        <v>184.80368848000001</v>
      </c>
      <c r="U162" s="35">
        <f>SUMIFS(СВЦЭМ!$E$33:$E$776,СВЦЭМ!$A$33:$A$776,$A162,СВЦЭМ!$B$33:$B$776,U$155)+'СЕТ СН'!$F$12</f>
        <v>186.80650427</v>
      </c>
      <c r="V162" s="35">
        <f>SUMIFS(СВЦЭМ!$E$33:$E$776,СВЦЭМ!$A$33:$A$776,$A162,СВЦЭМ!$B$33:$B$776,V$155)+'СЕТ СН'!$F$12</f>
        <v>184.94792783</v>
      </c>
      <c r="W162" s="35">
        <f>SUMIFS(СВЦЭМ!$E$33:$E$776,СВЦЭМ!$A$33:$A$776,$A162,СВЦЭМ!$B$33:$B$776,W$155)+'СЕТ СН'!$F$12</f>
        <v>180.11530875</v>
      </c>
      <c r="X162" s="35">
        <f>SUMIFS(СВЦЭМ!$E$33:$E$776,СВЦЭМ!$A$33:$A$776,$A162,СВЦЭМ!$B$33:$B$776,X$155)+'СЕТ СН'!$F$12</f>
        <v>187.37722556</v>
      </c>
      <c r="Y162" s="35">
        <f>SUMIFS(СВЦЭМ!$E$33:$E$776,СВЦЭМ!$A$33:$A$776,$A162,СВЦЭМ!$B$33:$B$776,Y$155)+'СЕТ СН'!$F$12</f>
        <v>189.5141692</v>
      </c>
    </row>
    <row r="163" spans="1:25" ht="15.75" x14ac:dyDescent="0.2">
      <c r="A163" s="34">
        <f t="shared" si="4"/>
        <v>43593</v>
      </c>
      <c r="B163" s="35">
        <f>SUMIFS(СВЦЭМ!$E$33:$E$776,СВЦЭМ!$A$33:$A$776,$A163,СВЦЭМ!$B$33:$B$776,B$155)+'СЕТ СН'!$F$12</f>
        <v>198.04993289999999</v>
      </c>
      <c r="C163" s="35">
        <f>SUMIFS(СВЦЭМ!$E$33:$E$776,СВЦЭМ!$A$33:$A$776,$A163,СВЦЭМ!$B$33:$B$776,C$155)+'СЕТ СН'!$F$12</f>
        <v>202.6154818</v>
      </c>
      <c r="D163" s="35">
        <f>SUMIFS(СВЦЭМ!$E$33:$E$776,СВЦЭМ!$A$33:$A$776,$A163,СВЦЭМ!$B$33:$B$776,D$155)+'СЕТ СН'!$F$12</f>
        <v>202.73976653</v>
      </c>
      <c r="E163" s="35">
        <f>SUMIFS(СВЦЭМ!$E$33:$E$776,СВЦЭМ!$A$33:$A$776,$A163,СВЦЭМ!$B$33:$B$776,E$155)+'СЕТ СН'!$F$12</f>
        <v>204.3936391</v>
      </c>
      <c r="F163" s="35">
        <f>SUMIFS(СВЦЭМ!$E$33:$E$776,СВЦЭМ!$A$33:$A$776,$A163,СВЦЭМ!$B$33:$B$776,F$155)+'СЕТ СН'!$F$12</f>
        <v>203.86097566999999</v>
      </c>
      <c r="G163" s="35">
        <f>SUMIFS(СВЦЭМ!$E$33:$E$776,СВЦЭМ!$A$33:$A$776,$A163,СВЦЭМ!$B$33:$B$776,G$155)+'СЕТ СН'!$F$12</f>
        <v>199.01267314</v>
      </c>
      <c r="H163" s="35">
        <f>SUMIFS(СВЦЭМ!$E$33:$E$776,СВЦЭМ!$A$33:$A$776,$A163,СВЦЭМ!$B$33:$B$776,H$155)+'СЕТ СН'!$F$12</f>
        <v>194.54186962</v>
      </c>
      <c r="I163" s="35">
        <f>SUMIFS(СВЦЭМ!$E$33:$E$776,СВЦЭМ!$A$33:$A$776,$A163,СВЦЭМ!$B$33:$B$776,I$155)+'СЕТ СН'!$F$12</f>
        <v>188.74186997000001</v>
      </c>
      <c r="J163" s="35">
        <f>SUMIFS(СВЦЭМ!$E$33:$E$776,СВЦЭМ!$A$33:$A$776,$A163,СВЦЭМ!$B$33:$B$776,J$155)+'СЕТ СН'!$F$12</f>
        <v>185.65765877000001</v>
      </c>
      <c r="K163" s="35">
        <f>SUMIFS(СВЦЭМ!$E$33:$E$776,СВЦЭМ!$A$33:$A$776,$A163,СВЦЭМ!$B$33:$B$776,K$155)+'СЕТ СН'!$F$12</f>
        <v>187.16813981999999</v>
      </c>
      <c r="L163" s="35">
        <f>SUMIFS(СВЦЭМ!$E$33:$E$776,СВЦЭМ!$A$33:$A$776,$A163,СВЦЭМ!$B$33:$B$776,L$155)+'СЕТ СН'!$F$12</f>
        <v>188.92027755999999</v>
      </c>
      <c r="M163" s="35">
        <f>SUMIFS(СВЦЭМ!$E$33:$E$776,СВЦЭМ!$A$33:$A$776,$A163,СВЦЭМ!$B$33:$B$776,M$155)+'СЕТ СН'!$F$12</f>
        <v>189.42458429000001</v>
      </c>
      <c r="N163" s="35">
        <f>SUMIFS(СВЦЭМ!$E$33:$E$776,СВЦЭМ!$A$33:$A$776,$A163,СВЦЭМ!$B$33:$B$776,N$155)+'СЕТ СН'!$F$12</f>
        <v>189.54767196</v>
      </c>
      <c r="O163" s="35">
        <f>SUMIFS(СВЦЭМ!$E$33:$E$776,СВЦЭМ!$A$33:$A$776,$A163,СВЦЭМ!$B$33:$B$776,O$155)+'СЕТ СН'!$F$12</f>
        <v>188.07072188000001</v>
      </c>
      <c r="P163" s="35">
        <f>SUMIFS(СВЦЭМ!$E$33:$E$776,СВЦЭМ!$A$33:$A$776,$A163,СВЦЭМ!$B$33:$B$776,P$155)+'СЕТ СН'!$F$12</f>
        <v>190.67500511</v>
      </c>
      <c r="Q163" s="35">
        <f>SUMIFS(СВЦЭМ!$E$33:$E$776,СВЦЭМ!$A$33:$A$776,$A163,СВЦЭМ!$B$33:$B$776,Q$155)+'СЕТ СН'!$F$12</f>
        <v>191.20444878999999</v>
      </c>
      <c r="R163" s="35">
        <f>SUMIFS(СВЦЭМ!$E$33:$E$776,СВЦЭМ!$A$33:$A$776,$A163,СВЦЭМ!$B$33:$B$776,R$155)+'СЕТ СН'!$F$12</f>
        <v>190.84708592000001</v>
      </c>
      <c r="S163" s="35">
        <f>SUMIFS(СВЦЭМ!$E$33:$E$776,СВЦЭМ!$A$33:$A$776,$A163,СВЦЭМ!$B$33:$B$776,S$155)+'СЕТ СН'!$F$12</f>
        <v>191.93435638</v>
      </c>
      <c r="T163" s="35">
        <f>SUMIFS(СВЦЭМ!$E$33:$E$776,СВЦЭМ!$A$33:$A$776,$A163,СВЦЭМ!$B$33:$B$776,T$155)+'СЕТ СН'!$F$12</f>
        <v>189.94721283999999</v>
      </c>
      <c r="U163" s="35">
        <f>SUMIFS(СВЦЭМ!$E$33:$E$776,СВЦЭМ!$A$33:$A$776,$A163,СВЦЭМ!$B$33:$B$776,U$155)+'СЕТ СН'!$F$12</f>
        <v>187.60400672</v>
      </c>
      <c r="V163" s="35">
        <f>SUMIFS(СВЦЭМ!$E$33:$E$776,СВЦЭМ!$A$33:$A$776,$A163,СВЦЭМ!$B$33:$B$776,V$155)+'СЕТ СН'!$F$12</f>
        <v>186.3645156</v>
      </c>
      <c r="W163" s="35">
        <f>SUMIFS(СВЦЭМ!$E$33:$E$776,СВЦЭМ!$A$33:$A$776,$A163,СВЦЭМ!$B$33:$B$776,W$155)+'СЕТ СН'!$F$12</f>
        <v>184.04353714999999</v>
      </c>
      <c r="X163" s="35">
        <f>SUMIFS(СВЦЭМ!$E$33:$E$776,СВЦЭМ!$A$33:$A$776,$A163,СВЦЭМ!$B$33:$B$776,X$155)+'СЕТ СН'!$F$12</f>
        <v>186.96706714000001</v>
      </c>
      <c r="Y163" s="35">
        <f>SUMIFS(СВЦЭМ!$E$33:$E$776,СВЦЭМ!$A$33:$A$776,$A163,СВЦЭМ!$B$33:$B$776,Y$155)+'СЕТ СН'!$F$12</f>
        <v>192.56104298</v>
      </c>
    </row>
    <row r="164" spans="1:25" ht="15.75" x14ac:dyDescent="0.2">
      <c r="A164" s="34">
        <f t="shared" si="4"/>
        <v>43594</v>
      </c>
      <c r="B164" s="35">
        <f>SUMIFS(СВЦЭМ!$E$33:$E$776,СВЦЭМ!$A$33:$A$776,$A164,СВЦЭМ!$B$33:$B$776,B$155)+'СЕТ СН'!$F$12</f>
        <v>188.09083633</v>
      </c>
      <c r="C164" s="35">
        <f>SUMIFS(СВЦЭМ!$E$33:$E$776,СВЦЭМ!$A$33:$A$776,$A164,СВЦЭМ!$B$33:$B$776,C$155)+'СЕТ СН'!$F$12</f>
        <v>191.27661014</v>
      </c>
      <c r="D164" s="35">
        <f>SUMIFS(СВЦЭМ!$E$33:$E$776,СВЦЭМ!$A$33:$A$776,$A164,СВЦЭМ!$B$33:$B$776,D$155)+'СЕТ СН'!$F$12</f>
        <v>191.98613785000001</v>
      </c>
      <c r="E164" s="35">
        <f>SUMIFS(СВЦЭМ!$E$33:$E$776,СВЦЭМ!$A$33:$A$776,$A164,СВЦЭМ!$B$33:$B$776,E$155)+'СЕТ СН'!$F$12</f>
        <v>193.37974672000001</v>
      </c>
      <c r="F164" s="35">
        <f>SUMIFS(СВЦЭМ!$E$33:$E$776,СВЦЭМ!$A$33:$A$776,$A164,СВЦЭМ!$B$33:$B$776,F$155)+'СЕТ СН'!$F$12</f>
        <v>193.73053773000001</v>
      </c>
      <c r="G164" s="35">
        <f>SUMIFS(СВЦЭМ!$E$33:$E$776,СВЦЭМ!$A$33:$A$776,$A164,СВЦЭМ!$B$33:$B$776,G$155)+'СЕТ СН'!$F$12</f>
        <v>194.15543794999999</v>
      </c>
      <c r="H164" s="35">
        <f>SUMIFS(СВЦЭМ!$E$33:$E$776,СВЦЭМ!$A$33:$A$776,$A164,СВЦЭМ!$B$33:$B$776,H$155)+'СЕТ СН'!$F$12</f>
        <v>191.21294380000001</v>
      </c>
      <c r="I164" s="35">
        <f>SUMIFS(СВЦЭМ!$E$33:$E$776,СВЦЭМ!$A$33:$A$776,$A164,СВЦЭМ!$B$33:$B$776,I$155)+'СЕТ СН'!$F$12</f>
        <v>183.62542543999999</v>
      </c>
      <c r="J164" s="35">
        <f>SUMIFS(СВЦЭМ!$E$33:$E$776,СВЦЭМ!$A$33:$A$776,$A164,СВЦЭМ!$B$33:$B$776,J$155)+'СЕТ СН'!$F$12</f>
        <v>176.84646735000001</v>
      </c>
      <c r="K164" s="35">
        <f>SUMIFS(СВЦЭМ!$E$33:$E$776,СВЦЭМ!$A$33:$A$776,$A164,СВЦЭМ!$B$33:$B$776,K$155)+'СЕТ СН'!$F$12</f>
        <v>174.24662726</v>
      </c>
      <c r="L164" s="35">
        <f>SUMIFS(СВЦЭМ!$E$33:$E$776,СВЦЭМ!$A$33:$A$776,$A164,СВЦЭМ!$B$33:$B$776,L$155)+'СЕТ СН'!$F$12</f>
        <v>179.26613796999999</v>
      </c>
      <c r="M164" s="35">
        <f>SUMIFS(СВЦЭМ!$E$33:$E$776,СВЦЭМ!$A$33:$A$776,$A164,СВЦЭМ!$B$33:$B$776,M$155)+'СЕТ СН'!$F$12</f>
        <v>186.11779086999999</v>
      </c>
      <c r="N164" s="35">
        <f>SUMIFS(СВЦЭМ!$E$33:$E$776,СВЦЭМ!$A$33:$A$776,$A164,СВЦЭМ!$B$33:$B$776,N$155)+'СЕТ СН'!$F$12</f>
        <v>195.75496465000001</v>
      </c>
      <c r="O164" s="35">
        <f>SUMIFS(СВЦЭМ!$E$33:$E$776,СВЦЭМ!$A$33:$A$776,$A164,СВЦЭМ!$B$33:$B$776,O$155)+'СЕТ СН'!$F$12</f>
        <v>197.11841147999999</v>
      </c>
      <c r="P164" s="35">
        <f>SUMIFS(СВЦЭМ!$E$33:$E$776,СВЦЭМ!$A$33:$A$776,$A164,СВЦЭМ!$B$33:$B$776,P$155)+'СЕТ СН'!$F$12</f>
        <v>199.20002862999999</v>
      </c>
      <c r="Q164" s="35">
        <f>SUMIFS(СВЦЭМ!$E$33:$E$776,СВЦЭМ!$A$33:$A$776,$A164,СВЦЭМ!$B$33:$B$776,Q$155)+'СЕТ СН'!$F$12</f>
        <v>200.49943121999999</v>
      </c>
      <c r="R164" s="35">
        <f>SUMIFS(СВЦЭМ!$E$33:$E$776,СВЦЭМ!$A$33:$A$776,$A164,СВЦЭМ!$B$33:$B$776,R$155)+'СЕТ СН'!$F$12</f>
        <v>200.76040834</v>
      </c>
      <c r="S164" s="35">
        <f>SUMIFS(СВЦЭМ!$E$33:$E$776,СВЦЭМ!$A$33:$A$776,$A164,СВЦЭМ!$B$33:$B$776,S$155)+'СЕТ СН'!$F$12</f>
        <v>200.93856794999999</v>
      </c>
      <c r="T164" s="35">
        <f>SUMIFS(СВЦЭМ!$E$33:$E$776,СВЦЭМ!$A$33:$A$776,$A164,СВЦЭМ!$B$33:$B$776,T$155)+'СЕТ СН'!$F$12</f>
        <v>200.17019495</v>
      </c>
      <c r="U164" s="35">
        <f>SUMIFS(СВЦЭМ!$E$33:$E$776,СВЦЭМ!$A$33:$A$776,$A164,СВЦЭМ!$B$33:$B$776,U$155)+'СЕТ СН'!$F$12</f>
        <v>195.81243495999999</v>
      </c>
      <c r="V164" s="35">
        <f>SUMIFS(СВЦЭМ!$E$33:$E$776,СВЦЭМ!$A$33:$A$776,$A164,СВЦЭМ!$B$33:$B$776,V$155)+'СЕТ СН'!$F$12</f>
        <v>185.25642149999999</v>
      </c>
      <c r="W164" s="35">
        <f>SUMIFS(СВЦЭМ!$E$33:$E$776,СВЦЭМ!$A$33:$A$776,$A164,СВЦЭМ!$B$33:$B$776,W$155)+'СЕТ СН'!$F$12</f>
        <v>180.28876825</v>
      </c>
      <c r="X164" s="35">
        <f>SUMIFS(СВЦЭМ!$E$33:$E$776,СВЦЭМ!$A$33:$A$776,$A164,СВЦЭМ!$B$33:$B$776,X$155)+'СЕТ СН'!$F$12</f>
        <v>187.4209802</v>
      </c>
      <c r="Y164" s="35">
        <f>SUMIFS(СВЦЭМ!$E$33:$E$776,СВЦЭМ!$A$33:$A$776,$A164,СВЦЭМ!$B$33:$B$776,Y$155)+'СЕТ СН'!$F$12</f>
        <v>184.55894531000001</v>
      </c>
    </row>
    <row r="165" spans="1:25" ht="15.75" x14ac:dyDescent="0.2">
      <c r="A165" s="34">
        <f t="shared" si="4"/>
        <v>43595</v>
      </c>
      <c r="B165" s="35">
        <f>SUMIFS(СВЦЭМ!$E$33:$E$776,СВЦЭМ!$A$33:$A$776,$A165,СВЦЭМ!$B$33:$B$776,B$155)+'СЕТ СН'!$F$12</f>
        <v>189.70402346</v>
      </c>
      <c r="C165" s="35">
        <f>SUMIFS(СВЦЭМ!$E$33:$E$776,СВЦЭМ!$A$33:$A$776,$A165,СВЦЭМ!$B$33:$B$776,C$155)+'СЕТ СН'!$F$12</f>
        <v>201.68963517</v>
      </c>
      <c r="D165" s="35">
        <f>SUMIFS(СВЦЭМ!$E$33:$E$776,СВЦЭМ!$A$33:$A$776,$A165,СВЦЭМ!$B$33:$B$776,D$155)+'СЕТ СН'!$F$12</f>
        <v>205.09571894000001</v>
      </c>
      <c r="E165" s="35">
        <f>SUMIFS(СВЦЭМ!$E$33:$E$776,СВЦЭМ!$A$33:$A$776,$A165,СВЦЭМ!$B$33:$B$776,E$155)+'СЕТ СН'!$F$12</f>
        <v>209.49464085</v>
      </c>
      <c r="F165" s="35">
        <f>SUMIFS(СВЦЭМ!$E$33:$E$776,СВЦЭМ!$A$33:$A$776,$A165,СВЦЭМ!$B$33:$B$776,F$155)+'СЕТ СН'!$F$12</f>
        <v>213.60037764</v>
      </c>
      <c r="G165" s="35">
        <f>SUMIFS(СВЦЭМ!$E$33:$E$776,СВЦЭМ!$A$33:$A$776,$A165,СВЦЭМ!$B$33:$B$776,G$155)+'СЕТ СН'!$F$12</f>
        <v>213.26087124</v>
      </c>
      <c r="H165" s="35">
        <f>SUMIFS(СВЦЭМ!$E$33:$E$776,СВЦЭМ!$A$33:$A$776,$A165,СВЦЭМ!$B$33:$B$776,H$155)+'СЕТ СН'!$F$12</f>
        <v>210.88058882000001</v>
      </c>
      <c r="I165" s="35">
        <f>SUMIFS(СВЦЭМ!$E$33:$E$776,СВЦЭМ!$A$33:$A$776,$A165,СВЦЭМ!$B$33:$B$776,I$155)+'СЕТ СН'!$F$12</f>
        <v>203.67198285000001</v>
      </c>
      <c r="J165" s="35">
        <f>SUMIFS(СВЦЭМ!$E$33:$E$776,СВЦЭМ!$A$33:$A$776,$A165,СВЦЭМ!$B$33:$B$776,J$155)+'СЕТ СН'!$F$12</f>
        <v>194.30362285999999</v>
      </c>
      <c r="K165" s="35">
        <f>SUMIFS(СВЦЭМ!$E$33:$E$776,СВЦЭМ!$A$33:$A$776,$A165,СВЦЭМ!$B$33:$B$776,K$155)+'СЕТ СН'!$F$12</f>
        <v>187.56211424</v>
      </c>
      <c r="L165" s="35">
        <f>SUMIFS(СВЦЭМ!$E$33:$E$776,СВЦЭМ!$A$33:$A$776,$A165,СВЦЭМ!$B$33:$B$776,L$155)+'СЕТ СН'!$F$12</f>
        <v>185.68885287000001</v>
      </c>
      <c r="M165" s="35">
        <f>SUMIFS(СВЦЭМ!$E$33:$E$776,СВЦЭМ!$A$33:$A$776,$A165,СВЦЭМ!$B$33:$B$776,M$155)+'СЕТ СН'!$F$12</f>
        <v>185.30396927999999</v>
      </c>
      <c r="N165" s="35">
        <f>SUMIFS(СВЦЭМ!$E$33:$E$776,СВЦЭМ!$A$33:$A$776,$A165,СВЦЭМ!$B$33:$B$776,N$155)+'СЕТ СН'!$F$12</f>
        <v>188.85693329</v>
      </c>
      <c r="O165" s="35">
        <f>SUMIFS(СВЦЭМ!$E$33:$E$776,СВЦЭМ!$A$33:$A$776,$A165,СВЦЭМ!$B$33:$B$776,O$155)+'СЕТ СН'!$F$12</f>
        <v>194.30035724000001</v>
      </c>
      <c r="P165" s="35">
        <f>SUMIFS(СВЦЭМ!$E$33:$E$776,СВЦЭМ!$A$33:$A$776,$A165,СВЦЭМ!$B$33:$B$776,P$155)+'СЕТ СН'!$F$12</f>
        <v>196.26114168000001</v>
      </c>
      <c r="Q165" s="35">
        <f>SUMIFS(СВЦЭМ!$E$33:$E$776,СВЦЭМ!$A$33:$A$776,$A165,СВЦЭМ!$B$33:$B$776,Q$155)+'СЕТ СН'!$F$12</f>
        <v>200.32553199</v>
      </c>
      <c r="R165" s="35">
        <f>SUMIFS(СВЦЭМ!$E$33:$E$776,СВЦЭМ!$A$33:$A$776,$A165,СВЦЭМ!$B$33:$B$776,R$155)+'СЕТ СН'!$F$12</f>
        <v>202.57898513000001</v>
      </c>
      <c r="S165" s="35">
        <f>SUMIFS(СВЦЭМ!$E$33:$E$776,СВЦЭМ!$A$33:$A$776,$A165,СВЦЭМ!$B$33:$B$776,S$155)+'СЕТ СН'!$F$12</f>
        <v>203.1911916</v>
      </c>
      <c r="T165" s="35">
        <f>SUMIFS(СВЦЭМ!$E$33:$E$776,СВЦЭМ!$A$33:$A$776,$A165,СВЦЭМ!$B$33:$B$776,T$155)+'СЕТ СН'!$F$12</f>
        <v>199.76550057</v>
      </c>
      <c r="U165" s="35">
        <f>SUMIFS(СВЦЭМ!$E$33:$E$776,СВЦЭМ!$A$33:$A$776,$A165,СВЦЭМ!$B$33:$B$776,U$155)+'СЕТ СН'!$F$12</f>
        <v>194.86042474000001</v>
      </c>
      <c r="V165" s="35">
        <f>SUMIFS(СВЦЭМ!$E$33:$E$776,СВЦЭМ!$A$33:$A$776,$A165,СВЦЭМ!$B$33:$B$776,V$155)+'СЕТ СН'!$F$12</f>
        <v>187.16072985</v>
      </c>
      <c r="W165" s="35">
        <f>SUMIFS(СВЦЭМ!$E$33:$E$776,СВЦЭМ!$A$33:$A$776,$A165,СВЦЭМ!$B$33:$B$776,W$155)+'СЕТ СН'!$F$12</f>
        <v>182.62286409999999</v>
      </c>
      <c r="X165" s="35">
        <f>SUMIFS(СВЦЭМ!$E$33:$E$776,СВЦЭМ!$A$33:$A$776,$A165,СВЦЭМ!$B$33:$B$776,X$155)+'СЕТ СН'!$F$12</f>
        <v>187.84704553</v>
      </c>
      <c r="Y165" s="35">
        <f>SUMIFS(СВЦЭМ!$E$33:$E$776,СВЦЭМ!$A$33:$A$776,$A165,СВЦЭМ!$B$33:$B$776,Y$155)+'СЕТ СН'!$F$12</f>
        <v>195.44965776000001</v>
      </c>
    </row>
    <row r="166" spans="1:25" ht="15.75" x14ac:dyDescent="0.2">
      <c r="A166" s="34">
        <f t="shared" si="4"/>
        <v>43596</v>
      </c>
      <c r="B166" s="35">
        <f>SUMIFS(СВЦЭМ!$E$33:$E$776,СВЦЭМ!$A$33:$A$776,$A166,СВЦЭМ!$B$33:$B$776,B$155)+'СЕТ СН'!$F$12</f>
        <v>205.60096164999999</v>
      </c>
      <c r="C166" s="35">
        <f>SUMIFS(СВЦЭМ!$E$33:$E$776,СВЦЭМ!$A$33:$A$776,$A166,СВЦЭМ!$B$33:$B$776,C$155)+'СЕТ СН'!$F$12</f>
        <v>209.24514714</v>
      </c>
      <c r="D166" s="35">
        <f>SUMIFS(СВЦЭМ!$E$33:$E$776,СВЦЭМ!$A$33:$A$776,$A166,СВЦЭМ!$B$33:$B$776,D$155)+'СЕТ СН'!$F$12</f>
        <v>216.67426768000001</v>
      </c>
      <c r="E166" s="35">
        <f>SUMIFS(СВЦЭМ!$E$33:$E$776,СВЦЭМ!$A$33:$A$776,$A166,СВЦЭМ!$B$33:$B$776,E$155)+'СЕТ СН'!$F$12</f>
        <v>215.47214941999999</v>
      </c>
      <c r="F166" s="35">
        <f>SUMIFS(СВЦЭМ!$E$33:$E$776,СВЦЭМ!$A$33:$A$776,$A166,СВЦЭМ!$B$33:$B$776,F$155)+'СЕТ СН'!$F$12</f>
        <v>220.8806969</v>
      </c>
      <c r="G166" s="35">
        <f>SUMIFS(СВЦЭМ!$E$33:$E$776,СВЦЭМ!$A$33:$A$776,$A166,СВЦЭМ!$B$33:$B$776,G$155)+'СЕТ СН'!$F$12</f>
        <v>220.81773100000001</v>
      </c>
      <c r="H166" s="35">
        <f>SUMIFS(СВЦЭМ!$E$33:$E$776,СВЦЭМ!$A$33:$A$776,$A166,СВЦЭМ!$B$33:$B$776,H$155)+'СЕТ СН'!$F$12</f>
        <v>202.13351707000001</v>
      </c>
      <c r="I166" s="35">
        <f>SUMIFS(СВЦЭМ!$E$33:$E$776,СВЦЭМ!$A$33:$A$776,$A166,СВЦЭМ!$B$33:$B$776,I$155)+'СЕТ СН'!$F$12</f>
        <v>192.63938912</v>
      </c>
      <c r="J166" s="35">
        <f>SUMIFS(СВЦЭМ!$E$33:$E$776,СВЦЭМ!$A$33:$A$776,$A166,СВЦЭМ!$B$33:$B$776,J$155)+'СЕТ СН'!$F$12</f>
        <v>168.46042426</v>
      </c>
      <c r="K166" s="35">
        <f>SUMIFS(СВЦЭМ!$E$33:$E$776,СВЦЭМ!$A$33:$A$776,$A166,СВЦЭМ!$B$33:$B$776,K$155)+'СЕТ СН'!$F$12</f>
        <v>150.47873533000001</v>
      </c>
      <c r="L166" s="35">
        <f>SUMIFS(СВЦЭМ!$E$33:$E$776,СВЦЭМ!$A$33:$A$776,$A166,СВЦЭМ!$B$33:$B$776,L$155)+'СЕТ СН'!$F$12</f>
        <v>144.44395356000001</v>
      </c>
      <c r="M166" s="35">
        <f>SUMIFS(СВЦЭМ!$E$33:$E$776,СВЦЭМ!$A$33:$A$776,$A166,СВЦЭМ!$B$33:$B$776,M$155)+'СЕТ СН'!$F$12</f>
        <v>144.59060009000001</v>
      </c>
      <c r="N166" s="35">
        <f>SUMIFS(СВЦЭМ!$E$33:$E$776,СВЦЭМ!$A$33:$A$776,$A166,СВЦЭМ!$B$33:$B$776,N$155)+'СЕТ СН'!$F$12</f>
        <v>147.38415064</v>
      </c>
      <c r="O166" s="35">
        <f>SUMIFS(СВЦЭМ!$E$33:$E$776,СВЦЭМ!$A$33:$A$776,$A166,СВЦЭМ!$B$33:$B$776,O$155)+'СЕТ СН'!$F$12</f>
        <v>148.69399951</v>
      </c>
      <c r="P166" s="35">
        <f>SUMIFS(СВЦЭМ!$E$33:$E$776,СВЦЭМ!$A$33:$A$776,$A166,СВЦЭМ!$B$33:$B$776,P$155)+'СЕТ СН'!$F$12</f>
        <v>150.40358289</v>
      </c>
      <c r="Q166" s="35">
        <f>SUMIFS(СВЦЭМ!$E$33:$E$776,СВЦЭМ!$A$33:$A$776,$A166,СВЦЭМ!$B$33:$B$776,Q$155)+'СЕТ СН'!$F$12</f>
        <v>151.66011979000001</v>
      </c>
      <c r="R166" s="35">
        <f>SUMIFS(СВЦЭМ!$E$33:$E$776,СВЦЭМ!$A$33:$A$776,$A166,СВЦЭМ!$B$33:$B$776,R$155)+'СЕТ СН'!$F$12</f>
        <v>150.78359227000001</v>
      </c>
      <c r="S166" s="35">
        <f>SUMIFS(СВЦЭМ!$E$33:$E$776,СВЦЭМ!$A$33:$A$776,$A166,СВЦЭМ!$B$33:$B$776,S$155)+'СЕТ СН'!$F$12</f>
        <v>151.22088285999999</v>
      </c>
      <c r="T166" s="35">
        <f>SUMIFS(СВЦЭМ!$E$33:$E$776,СВЦЭМ!$A$33:$A$776,$A166,СВЦЭМ!$B$33:$B$776,T$155)+'СЕТ СН'!$F$12</f>
        <v>148.76778598999999</v>
      </c>
      <c r="U166" s="35">
        <f>SUMIFS(СВЦЭМ!$E$33:$E$776,СВЦЭМ!$A$33:$A$776,$A166,СВЦЭМ!$B$33:$B$776,U$155)+'СЕТ СН'!$F$12</f>
        <v>145.68965901000001</v>
      </c>
      <c r="V166" s="35">
        <f>SUMIFS(СВЦЭМ!$E$33:$E$776,СВЦЭМ!$A$33:$A$776,$A166,СВЦЭМ!$B$33:$B$776,V$155)+'СЕТ СН'!$F$12</f>
        <v>143.54966504999999</v>
      </c>
      <c r="W166" s="35">
        <f>SUMIFS(СВЦЭМ!$E$33:$E$776,СВЦЭМ!$A$33:$A$776,$A166,СВЦЭМ!$B$33:$B$776,W$155)+'СЕТ СН'!$F$12</f>
        <v>146.28653546999999</v>
      </c>
      <c r="X166" s="35">
        <f>SUMIFS(СВЦЭМ!$E$33:$E$776,СВЦЭМ!$A$33:$A$776,$A166,СВЦЭМ!$B$33:$B$776,X$155)+'СЕТ СН'!$F$12</f>
        <v>151.23766369000001</v>
      </c>
      <c r="Y166" s="35">
        <f>SUMIFS(СВЦЭМ!$E$33:$E$776,СВЦЭМ!$A$33:$A$776,$A166,СВЦЭМ!$B$33:$B$776,Y$155)+'СЕТ СН'!$F$12</f>
        <v>168.90931205000001</v>
      </c>
    </row>
    <row r="167" spans="1:25" ht="15.75" x14ac:dyDescent="0.2">
      <c r="A167" s="34">
        <f t="shared" si="4"/>
        <v>43597</v>
      </c>
      <c r="B167" s="35">
        <f>SUMIFS(СВЦЭМ!$E$33:$E$776,СВЦЭМ!$A$33:$A$776,$A167,СВЦЭМ!$B$33:$B$776,B$155)+'СЕТ СН'!$F$12</f>
        <v>188.09210831999999</v>
      </c>
      <c r="C167" s="35">
        <f>SUMIFS(СВЦЭМ!$E$33:$E$776,СВЦЭМ!$A$33:$A$776,$A167,СВЦЭМ!$B$33:$B$776,C$155)+'СЕТ СН'!$F$12</f>
        <v>210.09326250000001</v>
      </c>
      <c r="D167" s="35">
        <f>SUMIFS(СВЦЭМ!$E$33:$E$776,СВЦЭМ!$A$33:$A$776,$A167,СВЦЭМ!$B$33:$B$776,D$155)+'СЕТ СН'!$F$12</f>
        <v>229.34384360999999</v>
      </c>
      <c r="E167" s="35">
        <f>SUMIFS(СВЦЭМ!$E$33:$E$776,СВЦЭМ!$A$33:$A$776,$A167,СВЦЭМ!$B$33:$B$776,E$155)+'СЕТ СН'!$F$12</f>
        <v>228.11195601</v>
      </c>
      <c r="F167" s="35">
        <f>SUMIFS(СВЦЭМ!$E$33:$E$776,СВЦЭМ!$A$33:$A$776,$A167,СВЦЭМ!$B$33:$B$776,F$155)+'СЕТ СН'!$F$12</f>
        <v>229.20933332000001</v>
      </c>
      <c r="G167" s="35">
        <f>SUMIFS(СВЦЭМ!$E$33:$E$776,СВЦЭМ!$A$33:$A$776,$A167,СВЦЭМ!$B$33:$B$776,G$155)+'СЕТ СН'!$F$12</f>
        <v>233.04174766</v>
      </c>
      <c r="H167" s="35">
        <f>SUMIFS(СВЦЭМ!$E$33:$E$776,СВЦЭМ!$A$33:$A$776,$A167,СВЦЭМ!$B$33:$B$776,H$155)+'СЕТ СН'!$F$12</f>
        <v>219.17385974000001</v>
      </c>
      <c r="I167" s="35">
        <f>SUMIFS(СВЦЭМ!$E$33:$E$776,СВЦЭМ!$A$33:$A$776,$A167,СВЦЭМ!$B$33:$B$776,I$155)+'СЕТ СН'!$F$12</f>
        <v>198.03222484</v>
      </c>
      <c r="J167" s="35">
        <f>SUMIFS(СВЦЭМ!$E$33:$E$776,СВЦЭМ!$A$33:$A$776,$A167,СВЦЭМ!$B$33:$B$776,J$155)+'СЕТ СН'!$F$12</f>
        <v>177.39623990000001</v>
      </c>
      <c r="K167" s="35">
        <f>SUMIFS(СВЦЭМ!$E$33:$E$776,СВЦЭМ!$A$33:$A$776,$A167,СВЦЭМ!$B$33:$B$776,K$155)+'СЕТ СН'!$F$12</f>
        <v>156.07110012000001</v>
      </c>
      <c r="L167" s="35">
        <f>SUMIFS(СВЦЭМ!$E$33:$E$776,СВЦЭМ!$A$33:$A$776,$A167,СВЦЭМ!$B$33:$B$776,L$155)+'СЕТ СН'!$F$12</f>
        <v>145.28635198999999</v>
      </c>
      <c r="M167" s="35">
        <f>SUMIFS(СВЦЭМ!$E$33:$E$776,СВЦЭМ!$A$33:$A$776,$A167,СВЦЭМ!$B$33:$B$776,M$155)+'СЕТ СН'!$F$12</f>
        <v>141.67735672000001</v>
      </c>
      <c r="N167" s="35">
        <f>SUMIFS(СВЦЭМ!$E$33:$E$776,СВЦЭМ!$A$33:$A$776,$A167,СВЦЭМ!$B$33:$B$776,N$155)+'СЕТ СН'!$F$12</f>
        <v>143.22667820000001</v>
      </c>
      <c r="O167" s="35">
        <f>SUMIFS(СВЦЭМ!$E$33:$E$776,СВЦЭМ!$A$33:$A$776,$A167,СВЦЭМ!$B$33:$B$776,O$155)+'СЕТ СН'!$F$12</f>
        <v>144.59741758999999</v>
      </c>
      <c r="P167" s="35">
        <f>SUMIFS(СВЦЭМ!$E$33:$E$776,СВЦЭМ!$A$33:$A$776,$A167,СВЦЭМ!$B$33:$B$776,P$155)+'СЕТ СН'!$F$12</f>
        <v>147.02463419</v>
      </c>
      <c r="Q167" s="35">
        <f>SUMIFS(СВЦЭМ!$E$33:$E$776,СВЦЭМ!$A$33:$A$776,$A167,СВЦЭМ!$B$33:$B$776,Q$155)+'СЕТ СН'!$F$12</f>
        <v>150.39530556</v>
      </c>
      <c r="R167" s="35">
        <f>SUMIFS(СВЦЭМ!$E$33:$E$776,СВЦЭМ!$A$33:$A$776,$A167,СВЦЭМ!$B$33:$B$776,R$155)+'СЕТ СН'!$F$12</f>
        <v>149.99966687</v>
      </c>
      <c r="S167" s="35">
        <f>SUMIFS(СВЦЭМ!$E$33:$E$776,СВЦЭМ!$A$33:$A$776,$A167,СВЦЭМ!$B$33:$B$776,S$155)+'СЕТ СН'!$F$12</f>
        <v>148.01513962999999</v>
      </c>
      <c r="T167" s="35">
        <f>SUMIFS(СВЦЭМ!$E$33:$E$776,СВЦЭМ!$A$33:$A$776,$A167,СВЦЭМ!$B$33:$B$776,T$155)+'СЕТ СН'!$F$12</f>
        <v>144.37258148000001</v>
      </c>
      <c r="U167" s="35">
        <f>SUMIFS(СВЦЭМ!$E$33:$E$776,СВЦЭМ!$A$33:$A$776,$A167,СВЦЭМ!$B$33:$B$776,U$155)+'СЕТ СН'!$F$12</f>
        <v>139.04366564</v>
      </c>
      <c r="V167" s="35">
        <f>SUMIFS(СВЦЭМ!$E$33:$E$776,СВЦЭМ!$A$33:$A$776,$A167,СВЦЭМ!$B$33:$B$776,V$155)+'СЕТ СН'!$F$12</f>
        <v>133.54315047</v>
      </c>
      <c r="W167" s="35">
        <f>SUMIFS(СВЦЭМ!$E$33:$E$776,СВЦЭМ!$A$33:$A$776,$A167,СВЦЭМ!$B$33:$B$776,W$155)+'СЕТ СН'!$F$12</f>
        <v>134.16591996</v>
      </c>
      <c r="X167" s="35">
        <f>SUMIFS(СВЦЭМ!$E$33:$E$776,СВЦЭМ!$A$33:$A$776,$A167,СВЦЭМ!$B$33:$B$776,X$155)+'СЕТ СН'!$F$12</f>
        <v>142.04231999999999</v>
      </c>
      <c r="Y167" s="35">
        <f>SUMIFS(СВЦЭМ!$E$33:$E$776,СВЦЭМ!$A$33:$A$776,$A167,СВЦЭМ!$B$33:$B$776,Y$155)+'СЕТ СН'!$F$12</f>
        <v>159.55858696000001</v>
      </c>
    </row>
    <row r="168" spans="1:25" ht="15.75" x14ac:dyDescent="0.2">
      <c r="A168" s="34">
        <f t="shared" si="4"/>
        <v>43598</v>
      </c>
      <c r="B168" s="35">
        <f>SUMIFS(СВЦЭМ!$E$33:$E$776,СВЦЭМ!$A$33:$A$776,$A168,СВЦЭМ!$B$33:$B$776,B$155)+'СЕТ СН'!$F$12</f>
        <v>165.54758802999999</v>
      </c>
      <c r="C168" s="35">
        <f>SUMIFS(СВЦЭМ!$E$33:$E$776,СВЦЭМ!$A$33:$A$776,$A168,СВЦЭМ!$B$33:$B$776,C$155)+'СЕТ СН'!$F$12</f>
        <v>187.85100356999999</v>
      </c>
      <c r="D168" s="35">
        <f>SUMIFS(СВЦЭМ!$E$33:$E$776,СВЦЭМ!$A$33:$A$776,$A168,СВЦЭМ!$B$33:$B$776,D$155)+'СЕТ СН'!$F$12</f>
        <v>210.90489753</v>
      </c>
      <c r="E168" s="35">
        <f>SUMIFS(СВЦЭМ!$E$33:$E$776,СВЦЭМ!$A$33:$A$776,$A168,СВЦЭМ!$B$33:$B$776,E$155)+'СЕТ СН'!$F$12</f>
        <v>213.72395323000001</v>
      </c>
      <c r="F168" s="35">
        <f>SUMIFS(СВЦЭМ!$E$33:$E$776,СВЦЭМ!$A$33:$A$776,$A168,СВЦЭМ!$B$33:$B$776,F$155)+'СЕТ СН'!$F$12</f>
        <v>216.11220800000001</v>
      </c>
      <c r="G168" s="35">
        <f>SUMIFS(СВЦЭМ!$E$33:$E$776,СВЦЭМ!$A$33:$A$776,$A168,СВЦЭМ!$B$33:$B$776,G$155)+'СЕТ СН'!$F$12</f>
        <v>215.42639198000001</v>
      </c>
      <c r="H168" s="35">
        <f>SUMIFS(СВЦЭМ!$E$33:$E$776,СВЦЭМ!$A$33:$A$776,$A168,СВЦЭМ!$B$33:$B$776,H$155)+'СЕТ СН'!$F$12</f>
        <v>200.12566670000001</v>
      </c>
      <c r="I168" s="35">
        <f>SUMIFS(СВЦЭМ!$E$33:$E$776,СВЦЭМ!$A$33:$A$776,$A168,СВЦЭМ!$B$33:$B$776,I$155)+'СЕТ СН'!$F$12</f>
        <v>177.93782037</v>
      </c>
      <c r="J168" s="35">
        <f>SUMIFS(СВЦЭМ!$E$33:$E$776,СВЦЭМ!$A$33:$A$776,$A168,СВЦЭМ!$B$33:$B$776,J$155)+'СЕТ СН'!$F$12</f>
        <v>163.89103037000001</v>
      </c>
      <c r="K168" s="35">
        <f>SUMIFS(СВЦЭМ!$E$33:$E$776,СВЦЭМ!$A$33:$A$776,$A168,СВЦЭМ!$B$33:$B$776,K$155)+'СЕТ СН'!$F$12</f>
        <v>158.10820365000001</v>
      </c>
      <c r="L168" s="35">
        <f>SUMIFS(СВЦЭМ!$E$33:$E$776,СВЦЭМ!$A$33:$A$776,$A168,СВЦЭМ!$B$33:$B$776,L$155)+'СЕТ СН'!$F$12</f>
        <v>152.58462822999999</v>
      </c>
      <c r="M168" s="35">
        <f>SUMIFS(СВЦЭМ!$E$33:$E$776,СВЦЭМ!$A$33:$A$776,$A168,СВЦЭМ!$B$33:$B$776,M$155)+'СЕТ СН'!$F$12</f>
        <v>152.03988201999999</v>
      </c>
      <c r="N168" s="35">
        <f>SUMIFS(СВЦЭМ!$E$33:$E$776,СВЦЭМ!$A$33:$A$776,$A168,СВЦЭМ!$B$33:$B$776,N$155)+'СЕТ СН'!$F$12</f>
        <v>150.84103809999999</v>
      </c>
      <c r="O168" s="35">
        <f>SUMIFS(СВЦЭМ!$E$33:$E$776,СВЦЭМ!$A$33:$A$776,$A168,СВЦЭМ!$B$33:$B$776,O$155)+'СЕТ СН'!$F$12</f>
        <v>152.73046514999999</v>
      </c>
      <c r="P168" s="35">
        <f>SUMIFS(СВЦЭМ!$E$33:$E$776,СВЦЭМ!$A$33:$A$776,$A168,СВЦЭМ!$B$33:$B$776,P$155)+'СЕТ СН'!$F$12</f>
        <v>154.80060139</v>
      </c>
      <c r="Q168" s="35">
        <f>SUMIFS(СВЦЭМ!$E$33:$E$776,СВЦЭМ!$A$33:$A$776,$A168,СВЦЭМ!$B$33:$B$776,Q$155)+'СЕТ СН'!$F$12</f>
        <v>153.62315477999999</v>
      </c>
      <c r="R168" s="35">
        <f>SUMIFS(СВЦЭМ!$E$33:$E$776,СВЦЭМ!$A$33:$A$776,$A168,СВЦЭМ!$B$33:$B$776,R$155)+'СЕТ СН'!$F$12</f>
        <v>155.326471</v>
      </c>
      <c r="S168" s="35">
        <f>SUMIFS(СВЦЭМ!$E$33:$E$776,СВЦЭМ!$A$33:$A$776,$A168,СВЦЭМ!$B$33:$B$776,S$155)+'СЕТ СН'!$F$12</f>
        <v>155.83915052</v>
      </c>
      <c r="T168" s="35">
        <f>SUMIFS(СВЦЭМ!$E$33:$E$776,СВЦЭМ!$A$33:$A$776,$A168,СВЦЭМ!$B$33:$B$776,T$155)+'СЕТ СН'!$F$12</f>
        <v>153.46855633999999</v>
      </c>
      <c r="U168" s="35">
        <f>SUMIFS(СВЦЭМ!$E$33:$E$776,СВЦЭМ!$A$33:$A$776,$A168,СВЦЭМ!$B$33:$B$776,U$155)+'СЕТ СН'!$F$12</f>
        <v>153.55699509999999</v>
      </c>
      <c r="V168" s="35">
        <f>SUMIFS(СВЦЭМ!$E$33:$E$776,СВЦЭМ!$A$33:$A$776,$A168,СВЦЭМ!$B$33:$B$776,V$155)+'СЕТ СН'!$F$12</f>
        <v>154.26410442</v>
      </c>
      <c r="W168" s="35">
        <f>SUMIFS(СВЦЭМ!$E$33:$E$776,СВЦЭМ!$A$33:$A$776,$A168,СВЦЭМ!$B$33:$B$776,W$155)+'СЕТ СН'!$F$12</f>
        <v>149.97895632999999</v>
      </c>
      <c r="X168" s="35">
        <f>SUMIFS(СВЦЭМ!$E$33:$E$776,СВЦЭМ!$A$33:$A$776,$A168,СВЦЭМ!$B$33:$B$776,X$155)+'СЕТ СН'!$F$12</f>
        <v>158.33413476999999</v>
      </c>
      <c r="Y168" s="35">
        <f>SUMIFS(СВЦЭМ!$E$33:$E$776,СВЦЭМ!$A$33:$A$776,$A168,СВЦЭМ!$B$33:$B$776,Y$155)+'СЕТ СН'!$F$12</f>
        <v>171.7416819</v>
      </c>
    </row>
    <row r="169" spans="1:25" ht="15.75" x14ac:dyDescent="0.2">
      <c r="A169" s="34">
        <f t="shared" si="4"/>
        <v>43599</v>
      </c>
      <c r="B169" s="35">
        <f>SUMIFS(СВЦЭМ!$E$33:$E$776,СВЦЭМ!$A$33:$A$776,$A169,СВЦЭМ!$B$33:$B$776,B$155)+'СЕТ СН'!$F$12</f>
        <v>192.02980964</v>
      </c>
      <c r="C169" s="35">
        <f>SUMIFS(СВЦЭМ!$E$33:$E$776,СВЦЭМ!$A$33:$A$776,$A169,СВЦЭМ!$B$33:$B$776,C$155)+'СЕТ СН'!$F$12</f>
        <v>217.61023764000001</v>
      </c>
      <c r="D169" s="35">
        <f>SUMIFS(СВЦЭМ!$E$33:$E$776,СВЦЭМ!$A$33:$A$776,$A169,СВЦЭМ!$B$33:$B$776,D$155)+'СЕТ СН'!$F$12</f>
        <v>239.18825301999999</v>
      </c>
      <c r="E169" s="35">
        <f>SUMIFS(СВЦЭМ!$E$33:$E$776,СВЦЭМ!$A$33:$A$776,$A169,СВЦЭМ!$B$33:$B$776,E$155)+'СЕТ СН'!$F$12</f>
        <v>240.47822062</v>
      </c>
      <c r="F169" s="35">
        <f>SUMIFS(СВЦЭМ!$E$33:$E$776,СВЦЭМ!$A$33:$A$776,$A169,СВЦЭМ!$B$33:$B$776,F$155)+'СЕТ СН'!$F$12</f>
        <v>240.48626884999999</v>
      </c>
      <c r="G169" s="35">
        <f>SUMIFS(СВЦЭМ!$E$33:$E$776,СВЦЭМ!$A$33:$A$776,$A169,СВЦЭМ!$B$33:$B$776,G$155)+'СЕТ СН'!$F$12</f>
        <v>235.3921033</v>
      </c>
      <c r="H169" s="35">
        <f>SUMIFS(СВЦЭМ!$E$33:$E$776,СВЦЭМ!$A$33:$A$776,$A169,СВЦЭМ!$B$33:$B$776,H$155)+'СЕТ СН'!$F$12</f>
        <v>208.11101016999999</v>
      </c>
      <c r="I169" s="35">
        <f>SUMIFS(СВЦЭМ!$E$33:$E$776,СВЦЭМ!$A$33:$A$776,$A169,СВЦЭМ!$B$33:$B$776,I$155)+'СЕТ СН'!$F$12</f>
        <v>180.24547404</v>
      </c>
      <c r="J169" s="35">
        <f>SUMIFS(СВЦЭМ!$E$33:$E$776,СВЦЭМ!$A$33:$A$776,$A169,СВЦЭМ!$B$33:$B$776,J$155)+'СЕТ СН'!$F$12</f>
        <v>166.34480346999999</v>
      </c>
      <c r="K169" s="35">
        <f>SUMIFS(СВЦЭМ!$E$33:$E$776,СВЦЭМ!$A$33:$A$776,$A169,СВЦЭМ!$B$33:$B$776,K$155)+'СЕТ СН'!$F$12</f>
        <v>152.06846705000001</v>
      </c>
      <c r="L169" s="35">
        <f>SUMIFS(СВЦЭМ!$E$33:$E$776,СВЦЭМ!$A$33:$A$776,$A169,СВЦЭМ!$B$33:$B$776,L$155)+'СЕТ СН'!$F$12</f>
        <v>148.32343383</v>
      </c>
      <c r="M169" s="35">
        <f>SUMIFS(СВЦЭМ!$E$33:$E$776,СВЦЭМ!$A$33:$A$776,$A169,СВЦЭМ!$B$33:$B$776,M$155)+'СЕТ СН'!$F$12</f>
        <v>147.28969179000001</v>
      </c>
      <c r="N169" s="35">
        <f>SUMIFS(СВЦЭМ!$E$33:$E$776,СВЦЭМ!$A$33:$A$776,$A169,СВЦЭМ!$B$33:$B$776,N$155)+'СЕТ СН'!$F$12</f>
        <v>148.51850077</v>
      </c>
      <c r="O169" s="35">
        <f>SUMIFS(СВЦЭМ!$E$33:$E$776,СВЦЭМ!$A$33:$A$776,$A169,СВЦЭМ!$B$33:$B$776,O$155)+'СЕТ СН'!$F$12</f>
        <v>150.34196428000001</v>
      </c>
      <c r="P169" s="35">
        <f>SUMIFS(СВЦЭМ!$E$33:$E$776,СВЦЭМ!$A$33:$A$776,$A169,СВЦЭМ!$B$33:$B$776,P$155)+'СЕТ СН'!$F$12</f>
        <v>152.89351915</v>
      </c>
      <c r="Q169" s="35">
        <f>SUMIFS(СВЦЭМ!$E$33:$E$776,СВЦЭМ!$A$33:$A$776,$A169,СВЦЭМ!$B$33:$B$776,Q$155)+'СЕТ СН'!$F$12</f>
        <v>153.41203353</v>
      </c>
      <c r="R169" s="35">
        <f>SUMIFS(СВЦЭМ!$E$33:$E$776,СВЦЭМ!$A$33:$A$776,$A169,СВЦЭМ!$B$33:$B$776,R$155)+'СЕТ СН'!$F$12</f>
        <v>152.01600988999999</v>
      </c>
      <c r="S169" s="35">
        <f>SUMIFS(СВЦЭМ!$E$33:$E$776,СВЦЭМ!$A$33:$A$776,$A169,СВЦЭМ!$B$33:$B$776,S$155)+'СЕТ СН'!$F$12</f>
        <v>152.31921851000001</v>
      </c>
      <c r="T169" s="35">
        <f>SUMIFS(СВЦЭМ!$E$33:$E$776,СВЦЭМ!$A$33:$A$776,$A169,СВЦЭМ!$B$33:$B$776,T$155)+'СЕТ СН'!$F$12</f>
        <v>151.45216219</v>
      </c>
      <c r="U169" s="35">
        <f>SUMIFS(СВЦЭМ!$E$33:$E$776,СВЦЭМ!$A$33:$A$776,$A169,СВЦЭМ!$B$33:$B$776,U$155)+'СЕТ СН'!$F$12</f>
        <v>146.66580894000001</v>
      </c>
      <c r="V169" s="35">
        <f>SUMIFS(СВЦЭМ!$E$33:$E$776,СВЦЭМ!$A$33:$A$776,$A169,СВЦЭМ!$B$33:$B$776,V$155)+'СЕТ СН'!$F$12</f>
        <v>144.15023421000001</v>
      </c>
      <c r="W169" s="35">
        <f>SUMIFS(СВЦЭМ!$E$33:$E$776,СВЦЭМ!$A$33:$A$776,$A169,СВЦЭМ!$B$33:$B$776,W$155)+'СЕТ СН'!$F$12</f>
        <v>147.34803496999999</v>
      </c>
      <c r="X169" s="35">
        <f>SUMIFS(СВЦЭМ!$E$33:$E$776,СВЦЭМ!$A$33:$A$776,$A169,СВЦЭМ!$B$33:$B$776,X$155)+'СЕТ СН'!$F$12</f>
        <v>142.62990228999999</v>
      </c>
      <c r="Y169" s="35">
        <f>SUMIFS(СВЦЭМ!$E$33:$E$776,СВЦЭМ!$A$33:$A$776,$A169,СВЦЭМ!$B$33:$B$776,Y$155)+'СЕТ СН'!$F$12</f>
        <v>158.62991363</v>
      </c>
    </row>
    <row r="170" spans="1:25" ht="15.75" x14ac:dyDescent="0.2">
      <c r="A170" s="34">
        <f t="shared" si="4"/>
        <v>43600</v>
      </c>
      <c r="B170" s="35">
        <f>SUMIFS(СВЦЭМ!$E$33:$E$776,СВЦЭМ!$A$33:$A$776,$A170,СВЦЭМ!$B$33:$B$776,B$155)+'СЕТ СН'!$F$12</f>
        <v>176.50631442</v>
      </c>
      <c r="C170" s="35">
        <f>SUMIFS(СВЦЭМ!$E$33:$E$776,СВЦЭМ!$A$33:$A$776,$A170,СВЦЭМ!$B$33:$B$776,C$155)+'СЕТ СН'!$F$12</f>
        <v>194.72115596</v>
      </c>
      <c r="D170" s="35">
        <f>SUMIFS(СВЦЭМ!$E$33:$E$776,СВЦЭМ!$A$33:$A$776,$A170,СВЦЭМ!$B$33:$B$776,D$155)+'СЕТ СН'!$F$12</f>
        <v>214.94014996999999</v>
      </c>
      <c r="E170" s="35">
        <f>SUMIFS(СВЦЭМ!$E$33:$E$776,СВЦЭМ!$A$33:$A$776,$A170,СВЦЭМ!$B$33:$B$776,E$155)+'СЕТ СН'!$F$12</f>
        <v>217.69671452</v>
      </c>
      <c r="F170" s="35">
        <f>SUMIFS(СВЦЭМ!$E$33:$E$776,СВЦЭМ!$A$33:$A$776,$A170,СВЦЭМ!$B$33:$B$776,F$155)+'СЕТ СН'!$F$12</f>
        <v>220.17509127</v>
      </c>
      <c r="G170" s="35">
        <f>SUMIFS(СВЦЭМ!$E$33:$E$776,СВЦЭМ!$A$33:$A$776,$A170,СВЦЭМ!$B$33:$B$776,G$155)+'СЕТ СН'!$F$12</f>
        <v>217.80342533999999</v>
      </c>
      <c r="H170" s="35">
        <f>SUMIFS(СВЦЭМ!$E$33:$E$776,СВЦЭМ!$A$33:$A$776,$A170,СВЦЭМ!$B$33:$B$776,H$155)+'СЕТ СН'!$F$12</f>
        <v>195.99232054999999</v>
      </c>
      <c r="I170" s="35">
        <f>SUMIFS(СВЦЭМ!$E$33:$E$776,СВЦЭМ!$A$33:$A$776,$A170,СВЦЭМ!$B$33:$B$776,I$155)+'СЕТ СН'!$F$12</f>
        <v>175.44356654000001</v>
      </c>
      <c r="J170" s="35">
        <f>SUMIFS(СВЦЭМ!$E$33:$E$776,СВЦЭМ!$A$33:$A$776,$A170,СВЦЭМ!$B$33:$B$776,J$155)+'СЕТ СН'!$F$12</f>
        <v>162.03326267</v>
      </c>
      <c r="K170" s="35">
        <f>SUMIFS(СВЦЭМ!$E$33:$E$776,СВЦЭМ!$A$33:$A$776,$A170,СВЦЭМ!$B$33:$B$776,K$155)+'СЕТ СН'!$F$12</f>
        <v>149.87844953000001</v>
      </c>
      <c r="L170" s="35">
        <f>SUMIFS(СВЦЭМ!$E$33:$E$776,СВЦЭМ!$A$33:$A$776,$A170,СВЦЭМ!$B$33:$B$776,L$155)+'СЕТ СН'!$F$12</f>
        <v>146.13380769</v>
      </c>
      <c r="M170" s="35">
        <f>SUMIFS(СВЦЭМ!$E$33:$E$776,СВЦЭМ!$A$33:$A$776,$A170,СВЦЭМ!$B$33:$B$776,M$155)+'СЕТ СН'!$F$12</f>
        <v>148.57572041</v>
      </c>
      <c r="N170" s="35">
        <f>SUMIFS(СВЦЭМ!$E$33:$E$776,СВЦЭМ!$A$33:$A$776,$A170,СВЦЭМ!$B$33:$B$776,N$155)+'СЕТ СН'!$F$12</f>
        <v>147.45196607</v>
      </c>
      <c r="O170" s="35">
        <f>SUMIFS(СВЦЭМ!$E$33:$E$776,СВЦЭМ!$A$33:$A$776,$A170,СВЦЭМ!$B$33:$B$776,O$155)+'СЕТ СН'!$F$12</f>
        <v>150.4094302</v>
      </c>
      <c r="P170" s="35">
        <f>SUMIFS(СВЦЭМ!$E$33:$E$776,СВЦЭМ!$A$33:$A$776,$A170,СВЦЭМ!$B$33:$B$776,P$155)+'СЕТ СН'!$F$12</f>
        <v>151.67314035999999</v>
      </c>
      <c r="Q170" s="35">
        <f>SUMIFS(СВЦЭМ!$E$33:$E$776,СВЦЭМ!$A$33:$A$776,$A170,СВЦЭМ!$B$33:$B$776,Q$155)+'СЕТ СН'!$F$12</f>
        <v>150.91580259</v>
      </c>
      <c r="R170" s="35">
        <f>SUMIFS(СВЦЭМ!$E$33:$E$776,СВЦЭМ!$A$33:$A$776,$A170,СВЦЭМ!$B$33:$B$776,R$155)+'СЕТ СН'!$F$12</f>
        <v>151.51014455999999</v>
      </c>
      <c r="S170" s="35">
        <f>SUMIFS(СВЦЭМ!$E$33:$E$776,СВЦЭМ!$A$33:$A$776,$A170,СВЦЭМ!$B$33:$B$776,S$155)+'СЕТ СН'!$F$12</f>
        <v>155.95883351000001</v>
      </c>
      <c r="T170" s="35">
        <f>SUMIFS(СВЦЭМ!$E$33:$E$776,СВЦЭМ!$A$33:$A$776,$A170,СВЦЭМ!$B$33:$B$776,T$155)+'СЕТ СН'!$F$12</f>
        <v>155.63475528999999</v>
      </c>
      <c r="U170" s="35">
        <f>SUMIFS(СВЦЭМ!$E$33:$E$776,СВЦЭМ!$A$33:$A$776,$A170,СВЦЭМ!$B$33:$B$776,U$155)+'СЕТ СН'!$F$12</f>
        <v>153.36995053000001</v>
      </c>
      <c r="V170" s="35">
        <f>SUMIFS(СВЦЭМ!$E$33:$E$776,СВЦЭМ!$A$33:$A$776,$A170,СВЦЭМ!$B$33:$B$776,V$155)+'СЕТ СН'!$F$12</f>
        <v>150.64357139000001</v>
      </c>
      <c r="W170" s="35">
        <f>SUMIFS(СВЦЭМ!$E$33:$E$776,СВЦЭМ!$A$33:$A$776,$A170,СВЦЭМ!$B$33:$B$776,W$155)+'СЕТ СН'!$F$12</f>
        <v>151.04587244000001</v>
      </c>
      <c r="X170" s="35">
        <f>SUMIFS(СВЦЭМ!$E$33:$E$776,СВЦЭМ!$A$33:$A$776,$A170,СВЦЭМ!$B$33:$B$776,X$155)+'СЕТ СН'!$F$12</f>
        <v>151.93583605000001</v>
      </c>
      <c r="Y170" s="35">
        <f>SUMIFS(СВЦЭМ!$E$33:$E$776,СВЦЭМ!$A$33:$A$776,$A170,СВЦЭМ!$B$33:$B$776,Y$155)+'СЕТ СН'!$F$12</f>
        <v>169.78087877999999</v>
      </c>
    </row>
    <row r="171" spans="1:25" ht="15.75" x14ac:dyDescent="0.2">
      <c r="A171" s="34">
        <f t="shared" si="4"/>
        <v>43601</v>
      </c>
      <c r="B171" s="35">
        <f>SUMIFS(СВЦЭМ!$E$33:$E$776,СВЦЭМ!$A$33:$A$776,$A171,СВЦЭМ!$B$33:$B$776,B$155)+'СЕТ СН'!$F$12</f>
        <v>179.80343354999999</v>
      </c>
      <c r="C171" s="35">
        <f>SUMIFS(СВЦЭМ!$E$33:$E$776,СВЦЭМ!$A$33:$A$776,$A171,СВЦЭМ!$B$33:$B$776,C$155)+'СЕТ СН'!$F$12</f>
        <v>206.03371222999999</v>
      </c>
      <c r="D171" s="35">
        <f>SUMIFS(СВЦЭМ!$E$33:$E$776,СВЦЭМ!$A$33:$A$776,$A171,СВЦЭМ!$B$33:$B$776,D$155)+'СЕТ СН'!$F$12</f>
        <v>221.95957419000001</v>
      </c>
      <c r="E171" s="35">
        <f>SUMIFS(СВЦЭМ!$E$33:$E$776,СВЦЭМ!$A$33:$A$776,$A171,СВЦЭМ!$B$33:$B$776,E$155)+'СЕТ СН'!$F$12</f>
        <v>225.93136863000001</v>
      </c>
      <c r="F171" s="35">
        <f>SUMIFS(СВЦЭМ!$E$33:$E$776,СВЦЭМ!$A$33:$A$776,$A171,СВЦЭМ!$B$33:$B$776,F$155)+'СЕТ СН'!$F$12</f>
        <v>226.75079808999999</v>
      </c>
      <c r="G171" s="35">
        <f>SUMIFS(СВЦЭМ!$E$33:$E$776,СВЦЭМ!$A$33:$A$776,$A171,СВЦЭМ!$B$33:$B$776,G$155)+'СЕТ СН'!$F$12</f>
        <v>222.31379752999999</v>
      </c>
      <c r="H171" s="35">
        <f>SUMIFS(СВЦЭМ!$E$33:$E$776,СВЦЭМ!$A$33:$A$776,$A171,СВЦЭМ!$B$33:$B$776,H$155)+'СЕТ СН'!$F$12</f>
        <v>203.60969818000001</v>
      </c>
      <c r="I171" s="35">
        <f>SUMIFS(СВЦЭМ!$E$33:$E$776,СВЦЭМ!$A$33:$A$776,$A171,СВЦЭМ!$B$33:$B$776,I$155)+'СЕТ СН'!$F$12</f>
        <v>173.34207179000001</v>
      </c>
      <c r="J171" s="35">
        <f>SUMIFS(СВЦЭМ!$E$33:$E$776,СВЦЭМ!$A$33:$A$776,$A171,СВЦЭМ!$B$33:$B$776,J$155)+'СЕТ СН'!$F$12</f>
        <v>161.22830726000001</v>
      </c>
      <c r="K171" s="35">
        <f>SUMIFS(СВЦЭМ!$E$33:$E$776,СВЦЭМ!$A$33:$A$776,$A171,СВЦЭМ!$B$33:$B$776,K$155)+'СЕТ СН'!$F$12</f>
        <v>147.81639594000001</v>
      </c>
      <c r="L171" s="35">
        <f>SUMIFS(СВЦЭМ!$E$33:$E$776,СВЦЭМ!$A$33:$A$776,$A171,СВЦЭМ!$B$33:$B$776,L$155)+'СЕТ СН'!$F$12</f>
        <v>142.84514086999999</v>
      </c>
      <c r="M171" s="35">
        <f>SUMIFS(СВЦЭМ!$E$33:$E$776,СВЦЭМ!$A$33:$A$776,$A171,СВЦЭМ!$B$33:$B$776,M$155)+'СЕТ СН'!$F$12</f>
        <v>144.16422882000001</v>
      </c>
      <c r="N171" s="35">
        <f>SUMIFS(СВЦЭМ!$E$33:$E$776,СВЦЭМ!$A$33:$A$776,$A171,СВЦЭМ!$B$33:$B$776,N$155)+'СЕТ СН'!$F$12</f>
        <v>144.13571847</v>
      </c>
      <c r="O171" s="35">
        <f>SUMIFS(СВЦЭМ!$E$33:$E$776,СВЦЭМ!$A$33:$A$776,$A171,СВЦЭМ!$B$33:$B$776,O$155)+'СЕТ СН'!$F$12</f>
        <v>144.46204037999999</v>
      </c>
      <c r="P171" s="35">
        <f>SUMIFS(СВЦЭМ!$E$33:$E$776,СВЦЭМ!$A$33:$A$776,$A171,СВЦЭМ!$B$33:$B$776,P$155)+'СЕТ СН'!$F$12</f>
        <v>144.27232846999999</v>
      </c>
      <c r="Q171" s="35">
        <f>SUMIFS(СВЦЭМ!$E$33:$E$776,СВЦЭМ!$A$33:$A$776,$A171,СВЦЭМ!$B$33:$B$776,Q$155)+'СЕТ СН'!$F$12</f>
        <v>144.59502212000001</v>
      </c>
      <c r="R171" s="35">
        <f>SUMIFS(СВЦЭМ!$E$33:$E$776,СВЦЭМ!$A$33:$A$776,$A171,СВЦЭМ!$B$33:$B$776,R$155)+'СЕТ СН'!$F$12</f>
        <v>144.62088757000001</v>
      </c>
      <c r="S171" s="35">
        <f>SUMIFS(СВЦЭМ!$E$33:$E$776,СВЦЭМ!$A$33:$A$776,$A171,СВЦЭМ!$B$33:$B$776,S$155)+'СЕТ СН'!$F$12</f>
        <v>144.89658707999999</v>
      </c>
      <c r="T171" s="35">
        <f>SUMIFS(СВЦЭМ!$E$33:$E$776,СВЦЭМ!$A$33:$A$776,$A171,СВЦЭМ!$B$33:$B$776,T$155)+'СЕТ СН'!$F$12</f>
        <v>143.73382117</v>
      </c>
      <c r="U171" s="35">
        <f>SUMIFS(СВЦЭМ!$E$33:$E$776,СВЦЭМ!$A$33:$A$776,$A171,СВЦЭМ!$B$33:$B$776,U$155)+'СЕТ СН'!$F$12</f>
        <v>142.05488242999999</v>
      </c>
      <c r="V171" s="35">
        <f>SUMIFS(СВЦЭМ!$E$33:$E$776,СВЦЭМ!$A$33:$A$776,$A171,СВЦЭМ!$B$33:$B$776,V$155)+'СЕТ СН'!$F$12</f>
        <v>139.79278361999999</v>
      </c>
      <c r="W171" s="35">
        <f>SUMIFS(СВЦЭМ!$E$33:$E$776,СВЦЭМ!$A$33:$A$776,$A171,СВЦЭМ!$B$33:$B$776,W$155)+'СЕТ СН'!$F$12</f>
        <v>136.65270093000001</v>
      </c>
      <c r="X171" s="35">
        <f>SUMIFS(СВЦЭМ!$E$33:$E$776,СВЦЭМ!$A$33:$A$776,$A171,СВЦЭМ!$B$33:$B$776,X$155)+'СЕТ СН'!$F$12</f>
        <v>142.70465768</v>
      </c>
      <c r="Y171" s="35">
        <f>SUMIFS(СВЦЭМ!$E$33:$E$776,СВЦЭМ!$A$33:$A$776,$A171,СВЦЭМ!$B$33:$B$776,Y$155)+'СЕТ СН'!$F$12</f>
        <v>163.99353608999999</v>
      </c>
    </row>
    <row r="172" spans="1:25" ht="15.75" x14ac:dyDescent="0.2">
      <c r="A172" s="34">
        <f t="shared" si="4"/>
        <v>43602</v>
      </c>
      <c r="B172" s="35">
        <f>SUMIFS(СВЦЭМ!$E$33:$E$776,СВЦЭМ!$A$33:$A$776,$A172,СВЦЭМ!$B$33:$B$776,B$155)+'СЕТ СН'!$F$12</f>
        <v>190.35218354</v>
      </c>
      <c r="C172" s="35">
        <f>SUMIFS(СВЦЭМ!$E$33:$E$776,СВЦЭМ!$A$33:$A$776,$A172,СВЦЭМ!$B$33:$B$776,C$155)+'СЕТ СН'!$F$12</f>
        <v>212.83048295</v>
      </c>
      <c r="D172" s="35">
        <f>SUMIFS(СВЦЭМ!$E$33:$E$776,СВЦЭМ!$A$33:$A$776,$A172,СВЦЭМ!$B$33:$B$776,D$155)+'СЕТ СН'!$F$12</f>
        <v>228.57528163999999</v>
      </c>
      <c r="E172" s="35">
        <f>SUMIFS(СВЦЭМ!$E$33:$E$776,СВЦЭМ!$A$33:$A$776,$A172,СВЦЭМ!$B$33:$B$776,E$155)+'СЕТ СН'!$F$12</f>
        <v>232.49953980000001</v>
      </c>
      <c r="F172" s="35">
        <f>SUMIFS(СВЦЭМ!$E$33:$E$776,СВЦЭМ!$A$33:$A$776,$A172,СВЦЭМ!$B$33:$B$776,F$155)+'СЕТ СН'!$F$12</f>
        <v>233.19717961000001</v>
      </c>
      <c r="G172" s="35">
        <f>SUMIFS(СВЦЭМ!$E$33:$E$776,СВЦЭМ!$A$33:$A$776,$A172,СВЦЭМ!$B$33:$B$776,G$155)+'СЕТ СН'!$F$12</f>
        <v>228.89961148</v>
      </c>
      <c r="H172" s="35">
        <f>SUMIFS(СВЦЭМ!$E$33:$E$776,СВЦЭМ!$A$33:$A$776,$A172,СВЦЭМ!$B$33:$B$776,H$155)+'СЕТ СН'!$F$12</f>
        <v>210.55694507999999</v>
      </c>
      <c r="I172" s="35">
        <f>SUMIFS(СВЦЭМ!$E$33:$E$776,СВЦЭМ!$A$33:$A$776,$A172,СВЦЭМ!$B$33:$B$776,I$155)+'СЕТ СН'!$F$12</f>
        <v>181.28715034000001</v>
      </c>
      <c r="J172" s="35">
        <f>SUMIFS(СВЦЭМ!$E$33:$E$776,СВЦЭМ!$A$33:$A$776,$A172,СВЦЭМ!$B$33:$B$776,J$155)+'СЕТ СН'!$F$12</f>
        <v>159.44806729999999</v>
      </c>
      <c r="K172" s="35">
        <f>SUMIFS(СВЦЭМ!$E$33:$E$776,СВЦЭМ!$A$33:$A$776,$A172,СВЦЭМ!$B$33:$B$776,K$155)+'СЕТ СН'!$F$12</f>
        <v>142.04268338</v>
      </c>
      <c r="L172" s="35">
        <f>SUMIFS(СВЦЭМ!$E$33:$E$776,СВЦЭМ!$A$33:$A$776,$A172,СВЦЭМ!$B$33:$B$776,L$155)+'СЕТ СН'!$F$12</f>
        <v>139.40570002000001</v>
      </c>
      <c r="M172" s="35">
        <f>SUMIFS(СВЦЭМ!$E$33:$E$776,СВЦЭМ!$A$33:$A$776,$A172,СВЦЭМ!$B$33:$B$776,M$155)+'СЕТ СН'!$F$12</f>
        <v>140.75162180999999</v>
      </c>
      <c r="N172" s="35">
        <f>SUMIFS(СВЦЭМ!$E$33:$E$776,СВЦЭМ!$A$33:$A$776,$A172,СВЦЭМ!$B$33:$B$776,N$155)+'СЕТ СН'!$F$12</f>
        <v>140.76095828999999</v>
      </c>
      <c r="O172" s="35">
        <f>SUMIFS(СВЦЭМ!$E$33:$E$776,СВЦЭМ!$A$33:$A$776,$A172,СВЦЭМ!$B$33:$B$776,O$155)+'СЕТ СН'!$F$12</f>
        <v>141.35354597</v>
      </c>
      <c r="P172" s="35">
        <f>SUMIFS(СВЦЭМ!$E$33:$E$776,СВЦЭМ!$A$33:$A$776,$A172,СВЦЭМ!$B$33:$B$776,P$155)+'СЕТ СН'!$F$12</f>
        <v>143.23659789000001</v>
      </c>
      <c r="Q172" s="35">
        <f>SUMIFS(СВЦЭМ!$E$33:$E$776,СВЦЭМ!$A$33:$A$776,$A172,СВЦЭМ!$B$33:$B$776,Q$155)+'СЕТ СН'!$F$12</f>
        <v>143.18788269999999</v>
      </c>
      <c r="R172" s="35">
        <f>SUMIFS(СВЦЭМ!$E$33:$E$776,СВЦЭМ!$A$33:$A$776,$A172,СВЦЭМ!$B$33:$B$776,R$155)+'СЕТ СН'!$F$12</f>
        <v>143.29225923000001</v>
      </c>
      <c r="S172" s="35">
        <f>SUMIFS(СВЦЭМ!$E$33:$E$776,СВЦЭМ!$A$33:$A$776,$A172,СВЦЭМ!$B$33:$B$776,S$155)+'СЕТ СН'!$F$12</f>
        <v>144.01540514999999</v>
      </c>
      <c r="T172" s="35">
        <f>SUMIFS(СВЦЭМ!$E$33:$E$776,СВЦЭМ!$A$33:$A$776,$A172,СВЦЭМ!$B$33:$B$776,T$155)+'СЕТ СН'!$F$12</f>
        <v>144.00332306999999</v>
      </c>
      <c r="U172" s="35">
        <f>SUMIFS(СВЦЭМ!$E$33:$E$776,СВЦЭМ!$A$33:$A$776,$A172,СВЦЭМ!$B$33:$B$776,U$155)+'СЕТ СН'!$F$12</f>
        <v>143.08627231</v>
      </c>
      <c r="V172" s="35">
        <f>SUMIFS(СВЦЭМ!$E$33:$E$776,СВЦЭМ!$A$33:$A$776,$A172,СВЦЭМ!$B$33:$B$776,V$155)+'СЕТ СН'!$F$12</f>
        <v>140.35303095</v>
      </c>
      <c r="W172" s="35">
        <f>SUMIFS(СВЦЭМ!$E$33:$E$776,СВЦЭМ!$A$33:$A$776,$A172,СВЦЭМ!$B$33:$B$776,W$155)+'СЕТ СН'!$F$12</f>
        <v>138.35804096000001</v>
      </c>
      <c r="X172" s="35">
        <f>SUMIFS(СВЦЭМ!$E$33:$E$776,СВЦЭМ!$A$33:$A$776,$A172,СВЦЭМ!$B$33:$B$776,X$155)+'СЕТ СН'!$F$12</f>
        <v>143.37134445999999</v>
      </c>
      <c r="Y172" s="35">
        <f>SUMIFS(СВЦЭМ!$E$33:$E$776,СВЦЭМ!$A$33:$A$776,$A172,СВЦЭМ!$B$33:$B$776,Y$155)+'СЕТ СН'!$F$12</f>
        <v>162.81556384000001</v>
      </c>
    </row>
    <row r="173" spans="1:25" ht="15.75" x14ac:dyDescent="0.2">
      <c r="A173" s="34">
        <f t="shared" si="4"/>
        <v>43603</v>
      </c>
      <c r="B173" s="35">
        <f>SUMIFS(СВЦЭМ!$E$33:$E$776,СВЦЭМ!$A$33:$A$776,$A173,СВЦЭМ!$B$33:$B$776,B$155)+'СЕТ СН'!$F$12</f>
        <v>174.99735176999999</v>
      </c>
      <c r="C173" s="35">
        <f>SUMIFS(СВЦЭМ!$E$33:$E$776,СВЦЭМ!$A$33:$A$776,$A173,СВЦЭМ!$B$33:$B$776,C$155)+'СЕТ СН'!$F$12</f>
        <v>190.46932533</v>
      </c>
      <c r="D173" s="35">
        <f>SUMIFS(СВЦЭМ!$E$33:$E$776,СВЦЭМ!$A$33:$A$776,$A173,СВЦЭМ!$B$33:$B$776,D$155)+'СЕТ СН'!$F$12</f>
        <v>208.67072417</v>
      </c>
      <c r="E173" s="35">
        <f>SUMIFS(СВЦЭМ!$E$33:$E$776,СВЦЭМ!$A$33:$A$776,$A173,СВЦЭМ!$B$33:$B$776,E$155)+'СЕТ СН'!$F$12</f>
        <v>212.91086023</v>
      </c>
      <c r="F173" s="35">
        <f>SUMIFS(СВЦЭМ!$E$33:$E$776,СВЦЭМ!$A$33:$A$776,$A173,СВЦЭМ!$B$33:$B$776,F$155)+'СЕТ СН'!$F$12</f>
        <v>214.84733659</v>
      </c>
      <c r="G173" s="35">
        <f>SUMIFS(СВЦЭМ!$E$33:$E$776,СВЦЭМ!$A$33:$A$776,$A173,СВЦЭМ!$B$33:$B$776,G$155)+'СЕТ СН'!$F$12</f>
        <v>210.14382289</v>
      </c>
      <c r="H173" s="35">
        <f>SUMIFS(СВЦЭМ!$E$33:$E$776,СВЦЭМ!$A$33:$A$776,$A173,СВЦЭМ!$B$33:$B$776,H$155)+'СЕТ СН'!$F$12</f>
        <v>190.87355650999999</v>
      </c>
      <c r="I173" s="35">
        <f>SUMIFS(СВЦЭМ!$E$33:$E$776,СВЦЭМ!$A$33:$A$776,$A173,СВЦЭМ!$B$33:$B$776,I$155)+'СЕТ СН'!$F$12</f>
        <v>169.33045874999999</v>
      </c>
      <c r="J173" s="35">
        <f>SUMIFS(СВЦЭМ!$E$33:$E$776,СВЦЭМ!$A$33:$A$776,$A173,СВЦЭМ!$B$33:$B$776,J$155)+'СЕТ СН'!$F$12</f>
        <v>152.06563474999999</v>
      </c>
      <c r="K173" s="35">
        <f>SUMIFS(СВЦЭМ!$E$33:$E$776,СВЦЭМ!$A$33:$A$776,$A173,СВЦЭМ!$B$33:$B$776,K$155)+'СЕТ СН'!$F$12</f>
        <v>136.60201823</v>
      </c>
      <c r="L173" s="35">
        <f>SUMIFS(СВЦЭМ!$E$33:$E$776,СВЦЭМ!$A$33:$A$776,$A173,СВЦЭМ!$B$33:$B$776,L$155)+'СЕТ СН'!$F$12</f>
        <v>129.73212577999999</v>
      </c>
      <c r="M173" s="35">
        <f>SUMIFS(СВЦЭМ!$E$33:$E$776,СВЦЭМ!$A$33:$A$776,$A173,СВЦЭМ!$B$33:$B$776,M$155)+'СЕТ СН'!$F$12</f>
        <v>129.63961784</v>
      </c>
      <c r="N173" s="35">
        <f>SUMIFS(СВЦЭМ!$E$33:$E$776,СВЦЭМ!$A$33:$A$776,$A173,СВЦЭМ!$B$33:$B$776,N$155)+'СЕТ СН'!$F$12</f>
        <v>129.24936586000001</v>
      </c>
      <c r="O173" s="35">
        <f>SUMIFS(СВЦЭМ!$E$33:$E$776,СВЦЭМ!$A$33:$A$776,$A173,СВЦЭМ!$B$33:$B$776,O$155)+'СЕТ СН'!$F$12</f>
        <v>130.67109855000001</v>
      </c>
      <c r="P173" s="35">
        <f>SUMIFS(СВЦЭМ!$E$33:$E$776,СВЦЭМ!$A$33:$A$776,$A173,СВЦЭМ!$B$33:$B$776,P$155)+'СЕТ СН'!$F$12</f>
        <v>131.54629861000001</v>
      </c>
      <c r="Q173" s="35">
        <f>SUMIFS(СВЦЭМ!$E$33:$E$776,СВЦЭМ!$A$33:$A$776,$A173,СВЦЭМ!$B$33:$B$776,Q$155)+'СЕТ СН'!$F$12</f>
        <v>130.61399541</v>
      </c>
      <c r="R173" s="35">
        <f>SUMIFS(СВЦЭМ!$E$33:$E$776,СВЦЭМ!$A$33:$A$776,$A173,СВЦЭМ!$B$33:$B$776,R$155)+'СЕТ СН'!$F$12</f>
        <v>131.07317988</v>
      </c>
      <c r="S173" s="35">
        <f>SUMIFS(СВЦЭМ!$E$33:$E$776,СВЦЭМ!$A$33:$A$776,$A173,СВЦЭМ!$B$33:$B$776,S$155)+'СЕТ СН'!$F$12</f>
        <v>131.07448070000001</v>
      </c>
      <c r="T173" s="35">
        <f>SUMIFS(СВЦЭМ!$E$33:$E$776,СВЦЭМ!$A$33:$A$776,$A173,СВЦЭМ!$B$33:$B$776,T$155)+'СЕТ СН'!$F$12</f>
        <v>127.99579206999999</v>
      </c>
      <c r="U173" s="35">
        <f>SUMIFS(СВЦЭМ!$E$33:$E$776,СВЦЭМ!$A$33:$A$776,$A173,СВЦЭМ!$B$33:$B$776,U$155)+'СЕТ СН'!$F$12</f>
        <v>124.02500757</v>
      </c>
      <c r="V173" s="35">
        <f>SUMIFS(СВЦЭМ!$E$33:$E$776,СВЦЭМ!$A$33:$A$776,$A173,СВЦЭМ!$B$33:$B$776,V$155)+'СЕТ СН'!$F$12</f>
        <v>120.72799297</v>
      </c>
      <c r="W173" s="35">
        <f>SUMIFS(СВЦЭМ!$E$33:$E$776,СВЦЭМ!$A$33:$A$776,$A173,СВЦЭМ!$B$33:$B$776,W$155)+'СЕТ СН'!$F$12</f>
        <v>123.85271817</v>
      </c>
      <c r="X173" s="35">
        <f>SUMIFS(СВЦЭМ!$E$33:$E$776,СВЦЭМ!$A$33:$A$776,$A173,СВЦЭМ!$B$33:$B$776,X$155)+'СЕТ СН'!$F$12</f>
        <v>126.85331239</v>
      </c>
      <c r="Y173" s="35">
        <f>SUMIFS(СВЦЭМ!$E$33:$E$776,СВЦЭМ!$A$33:$A$776,$A173,СВЦЭМ!$B$33:$B$776,Y$155)+'СЕТ СН'!$F$12</f>
        <v>145.41056707999999</v>
      </c>
    </row>
    <row r="174" spans="1:25" ht="15.75" x14ac:dyDescent="0.2">
      <c r="A174" s="34">
        <f t="shared" si="4"/>
        <v>43604</v>
      </c>
      <c r="B174" s="35">
        <f>SUMIFS(СВЦЭМ!$E$33:$E$776,СВЦЭМ!$A$33:$A$776,$A174,СВЦЭМ!$B$33:$B$776,B$155)+'СЕТ СН'!$F$12</f>
        <v>170.3287254</v>
      </c>
      <c r="C174" s="35">
        <f>SUMIFS(СВЦЭМ!$E$33:$E$776,СВЦЭМ!$A$33:$A$776,$A174,СВЦЭМ!$B$33:$B$776,C$155)+'СЕТ СН'!$F$12</f>
        <v>196.59895628000001</v>
      </c>
      <c r="D174" s="35">
        <f>SUMIFS(СВЦЭМ!$E$33:$E$776,СВЦЭМ!$A$33:$A$776,$A174,СВЦЭМ!$B$33:$B$776,D$155)+'СЕТ СН'!$F$12</f>
        <v>212.91206138999999</v>
      </c>
      <c r="E174" s="35">
        <f>SUMIFS(СВЦЭМ!$E$33:$E$776,СВЦЭМ!$A$33:$A$776,$A174,СВЦЭМ!$B$33:$B$776,E$155)+'СЕТ СН'!$F$12</f>
        <v>217.92798481</v>
      </c>
      <c r="F174" s="35">
        <f>SUMIFS(СВЦЭМ!$E$33:$E$776,СВЦЭМ!$A$33:$A$776,$A174,СВЦЭМ!$B$33:$B$776,F$155)+'СЕТ СН'!$F$12</f>
        <v>223.06266514999999</v>
      </c>
      <c r="G174" s="35">
        <f>SUMIFS(СВЦЭМ!$E$33:$E$776,СВЦЭМ!$A$33:$A$776,$A174,СВЦЭМ!$B$33:$B$776,G$155)+'СЕТ СН'!$F$12</f>
        <v>216.99158256000001</v>
      </c>
      <c r="H174" s="35">
        <f>SUMIFS(СВЦЭМ!$E$33:$E$776,СВЦЭМ!$A$33:$A$776,$A174,СВЦЭМ!$B$33:$B$776,H$155)+'СЕТ СН'!$F$12</f>
        <v>203.06460372000001</v>
      </c>
      <c r="I174" s="35">
        <f>SUMIFS(СВЦЭМ!$E$33:$E$776,СВЦЭМ!$A$33:$A$776,$A174,СВЦЭМ!$B$33:$B$776,I$155)+'СЕТ СН'!$F$12</f>
        <v>179.80138058</v>
      </c>
      <c r="J174" s="35">
        <f>SUMIFS(СВЦЭМ!$E$33:$E$776,СВЦЭМ!$A$33:$A$776,$A174,СВЦЭМ!$B$33:$B$776,J$155)+'СЕТ СН'!$F$12</f>
        <v>152.88549243</v>
      </c>
      <c r="K174" s="35">
        <f>SUMIFS(СВЦЭМ!$E$33:$E$776,СВЦЭМ!$A$33:$A$776,$A174,СВЦЭМ!$B$33:$B$776,K$155)+'СЕТ СН'!$F$12</f>
        <v>133.61289020999999</v>
      </c>
      <c r="L174" s="35">
        <f>SUMIFS(СВЦЭМ!$E$33:$E$776,СВЦЭМ!$A$33:$A$776,$A174,СВЦЭМ!$B$33:$B$776,L$155)+'СЕТ СН'!$F$12</f>
        <v>128.29381262999999</v>
      </c>
      <c r="M174" s="35">
        <f>SUMIFS(СВЦЭМ!$E$33:$E$776,СВЦЭМ!$A$33:$A$776,$A174,СВЦЭМ!$B$33:$B$776,M$155)+'СЕТ СН'!$F$12</f>
        <v>128.87388553</v>
      </c>
      <c r="N174" s="35">
        <f>SUMIFS(СВЦЭМ!$E$33:$E$776,СВЦЭМ!$A$33:$A$776,$A174,СВЦЭМ!$B$33:$B$776,N$155)+'СЕТ СН'!$F$12</f>
        <v>131.19929361000001</v>
      </c>
      <c r="O174" s="35">
        <f>SUMIFS(СВЦЭМ!$E$33:$E$776,СВЦЭМ!$A$33:$A$776,$A174,СВЦЭМ!$B$33:$B$776,O$155)+'СЕТ СН'!$F$12</f>
        <v>134.28951176000001</v>
      </c>
      <c r="P174" s="35">
        <f>SUMIFS(СВЦЭМ!$E$33:$E$776,СВЦЭМ!$A$33:$A$776,$A174,СВЦЭМ!$B$33:$B$776,P$155)+'СЕТ СН'!$F$12</f>
        <v>139.26008544999999</v>
      </c>
      <c r="Q174" s="35">
        <f>SUMIFS(СВЦЭМ!$E$33:$E$776,СВЦЭМ!$A$33:$A$776,$A174,СВЦЭМ!$B$33:$B$776,Q$155)+'СЕТ СН'!$F$12</f>
        <v>137.790085</v>
      </c>
      <c r="R174" s="35">
        <f>SUMIFS(СВЦЭМ!$E$33:$E$776,СВЦЭМ!$A$33:$A$776,$A174,СВЦЭМ!$B$33:$B$776,R$155)+'СЕТ СН'!$F$12</f>
        <v>136.91134714</v>
      </c>
      <c r="S174" s="35">
        <f>SUMIFS(СВЦЭМ!$E$33:$E$776,СВЦЭМ!$A$33:$A$776,$A174,СВЦЭМ!$B$33:$B$776,S$155)+'СЕТ СН'!$F$12</f>
        <v>135.46454986000001</v>
      </c>
      <c r="T174" s="35">
        <f>SUMIFS(СВЦЭМ!$E$33:$E$776,СВЦЭМ!$A$33:$A$776,$A174,СВЦЭМ!$B$33:$B$776,T$155)+'СЕТ СН'!$F$12</f>
        <v>133.94877056999999</v>
      </c>
      <c r="U174" s="35">
        <f>SUMIFS(СВЦЭМ!$E$33:$E$776,СВЦЭМ!$A$33:$A$776,$A174,СВЦЭМ!$B$33:$B$776,U$155)+'СЕТ СН'!$F$12</f>
        <v>126.74057442</v>
      </c>
      <c r="V174" s="35">
        <f>SUMIFS(СВЦЭМ!$E$33:$E$776,СВЦЭМ!$A$33:$A$776,$A174,СВЦЭМ!$B$33:$B$776,V$155)+'СЕТ СН'!$F$12</f>
        <v>121.00008586</v>
      </c>
      <c r="W174" s="35">
        <f>SUMIFS(СВЦЭМ!$E$33:$E$776,СВЦЭМ!$A$33:$A$776,$A174,СВЦЭМ!$B$33:$B$776,W$155)+'СЕТ СН'!$F$12</f>
        <v>122.33733323</v>
      </c>
      <c r="X174" s="35">
        <f>SUMIFS(СВЦЭМ!$E$33:$E$776,СВЦЭМ!$A$33:$A$776,$A174,СВЦЭМ!$B$33:$B$776,X$155)+'СЕТ СН'!$F$12</f>
        <v>128.32490869</v>
      </c>
      <c r="Y174" s="35">
        <f>SUMIFS(СВЦЭМ!$E$33:$E$776,СВЦЭМ!$A$33:$A$776,$A174,СВЦЭМ!$B$33:$B$776,Y$155)+'СЕТ СН'!$F$12</f>
        <v>144.93438427999999</v>
      </c>
    </row>
    <row r="175" spans="1:25" ht="15.75" x14ac:dyDescent="0.2">
      <c r="A175" s="34">
        <f t="shared" si="4"/>
        <v>43605</v>
      </c>
      <c r="B175" s="35">
        <f>SUMIFS(СВЦЭМ!$E$33:$E$776,СВЦЭМ!$A$33:$A$776,$A175,СВЦЭМ!$B$33:$B$776,B$155)+'СЕТ СН'!$F$12</f>
        <v>169.45891159000001</v>
      </c>
      <c r="C175" s="35">
        <f>SUMIFS(СВЦЭМ!$E$33:$E$776,СВЦЭМ!$A$33:$A$776,$A175,СВЦЭМ!$B$33:$B$776,C$155)+'СЕТ СН'!$F$12</f>
        <v>191.75184798999999</v>
      </c>
      <c r="D175" s="35">
        <f>SUMIFS(СВЦЭМ!$E$33:$E$776,СВЦЭМ!$A$33:$A$776,$A175,СВЦЭМ!$B$33:$B$776,D$155)+'СЕТ СН'!$F$12</f>
        <v>208.7464694</v>
      </c>
      <c r="E175" s="35">
        <f>SUMIFS(СВЦЭМ!$E$33:$E$776,СВЦЭМ!$A$33:$A$776,$A175,СВЦЭМ!$B$33:$B$776,E$155)+'СЕТ СН'!$F$12</f>
        <v>209.40292181000001</v>
      </c>
      <c r="F175" s="35">
        <f>SUMIFS(СВЦЭМ!$E$33:$E$776,СВЦЭМ!$A$33:$A$776,$A175,СВЦЭМ!$B$33:$B$776,F$155)+'СЕТ СН'!$F$12</f>
        <v>207.46428460999999</v>
      </c>
      <c r="G175" s="35">
        <f>SUMIFS(СВЦЭМ!$E$33:$E$776,СВЦЭМ!$A$33:$A$776,$A175,СВЦЭМ!$B$33:$B$776,G$155)+'СЕТ СН'!$F$12</f>
        <v>207.69170697999999</v>
      </c>
      <c r="H175" s="35">
        <f>SUMIFS(СВЦЭМ!$E$33:$E$776,СВЦЭМ!$A$33:$A$776,$A175,СВЦЭМ!$B$33:$B$776,H$155)+'СЕТ СН'!$F$12</f>
        <v>188.80505084999999</v>
      </c>
      <c r="I175" s="35">
        <f>SUMIFS(СВЦЭМ!$E$33:$E$776,СВЦЭМ!$A$33:$A$776,$A175,СВЦЭМ!$B$33:$B$776,I$155)+'СЕТ СН'!$F$12</f>
        <v>166.84530129000001</v>
      </c>
      <c r="J175" s="35">
        <f>SUMIFS(СВЦЭМ!$E$33:$E$776,СВЦЭМ!$A$33:$A$776,$A175,СВЦЭМ!$B$33:$B$776,J$155)+'СЕТ СН'!$F$12</f>
        <v>153.54323656</v>
      </c>
      <c r="K175" s="35">
        <f>SUMIFS(СВЦЭМ!$E$33:$E$776,СВЦЭМ!$A$33:$A$776,$A175,СВЦЭМ!$B$33:$B$776,K$155)+'СЕТ СН'!$F$12</f>
        <v>143.13689597999999</v>
      </c>
      <c r="L175" s="35">
        <f>SUMIFS(СВЦЭМ!$E$33:$E$776,СВЦЭМ!$A$33:$A$776,$A175,СВЦЭМ!$B$33:$B$776,L$155)+'СЕТ СН'!$F$12</f>
        <v>138.93172719</v>
      </c>
      <c r="M175" s="35">
        <f>SUMIFS(СВЦЭМ!$E$33:$E$776,СВЦЭМ!$A$33:$A$776,$A175,СВЦЭМ!$B$33:$B$776,M$155)+'СЕТ СН'!$F$12</f>
        <v>137.07924795</v>
      </c>
      <c r="N175" s="35">
        <f>SUMIFS(СВЦЭМ!$E$33:$E$776,СВЦЭМ!$A$33:$A$776,$A175,СВЦЭМ!$B$33:$B$776,N$155)+'СЕТ СН'!$F$12</f>
        <v>137.66025550000001</v>
      </c>
      <c r="O175" s="35">
        <f>SUMIFS(СВЦЭМ!$E$33:$E$776,СВЦЭМ!$A$33:$A$776,$A175,СВЦЭМ!$B$33:$B$776,O$155)+'СЕТ СН'!$F$12</f>
        <v>137.82240669999999</v>
      </c>
      <c r="P175" s="35">
        <f>SUMIFS(СВЦЭМ!$E$33:$E$776,СВЦЭМ!$A$33:$A$776,$A175,СВЦЭМ!$B$33:$B$776,P$155)+'СЕТ СН'!$F$12</f>
        <v>139.37847546</v>
      </c>
      <c r="Q175" s="35">
        <f>SUMIFS(СВЦЭМ!$E$33:$E$776,СВЦЭМ!$A$33:$A$776,$A175,СВЦЭМ!$B$33:$B$776,Q$155)+'СЕТ СН'!$F$12</f>
        <v>140.16577645999999</v>
      </c>
      <c r="R175" s="35">
        <f>SUMIFS(СВЦЭМ!$E$33:$E$776,СВЦЭМ!$A$33:$A$776,$A175,СВЦЭМ!$B$33:$B$776,R$155)+'СЕТ СН'!$F$12</f>
        <v>140.83498032</v>
      </c>
      <c r="S175" s="35">
        <f>SUMIFS(СВЦЭМ!$E$33:$E$776,СВЦЭМ!$A$33:$A$776,$A175,СВЦЭМ!$B$33:$B$776,S$155)+'СЕТ СН'!$F$12</f>
        <v>141.41581916000001</v>
      </c>
      <c r="T175" s="35">
        <f>SUMIFS(СВЦЭМ!$E$33:$E$776,СВЦЭМ!$A$33:$A$776,$A175,СВЦЭМ!$B$33:$B$776,T$155)+'СЕТ СН'!$F$12</f>
        <v>141.39207963000001</v>
      </c>
      <c r="U175" s="35">
        <f>SUMIFS(СВЦЭМ!$E$33:$E$776,СВЦЭМ!$A$33:$A$776,$A175,СВЦЭМ!$B$33:$B$776,U$155)+'СЕТ СН'!$F$12</f>
        <v>141.31856895000001</v>
      </c>
      <c r="V175" s="35">
        <f>SUMIFS(СВЦЭМ!$E$33:$E$776,СВЦЭМ!$A$33:$A$776,$A175,СВЦЭМ!$B$33:$B$776,V$155)+'СЕТ СН'!$F$12</f>
        <v>142.55767766</v>
      </c>
      <c r="W175" s="35">
        <f>SUMIFS(СВЦЭМ!$E$33:$E$776,СВЦЭМ!$A$33:$A$776,$A175,СВЦЭМ!$B$33:$B$776,W$155)+'СЕТ СН'!$F$12</f>
        <v>143.71234863000001</v>
      </c>
      <c r="X175" s="35">
        <f>SUMIFS(СВЦЭМ!$E$33:$E$776,СВЦЭМ!$A$33:$A$776,$A175,СВЦЭМ!$B$33:$B$776,X$155)+'СЕТ СН'!$F$12</f>
        <v>145.67814784999999</v>
      </c>
      <c r="Y175" s="35">
        <f>SUMIFS(СВЦЭМ!$E$33:$E$776,СВЦЭМ!$A$33:$A$776,$A175,СВЦЭМ!$B$33:$B$776,Y$155)+'СЕТ СН'!$F$12</f>
        <v>160.20053447999999</v>
      </c>
    </row>
    <row r="176" spans="1:25" ht="15.75" x14ac:dyDescent="0.2">
      <c r="A176" s="34">
        <f t="shared" si="4"/>
        <v>43606</v>
      </c>
      <c r="B176" s="35">
        <f>SUMIFS(СВЦЭМ!$E$33:$E$776,СВЦЭМ!$A$33:$A$776,$A176,СВЦЭМ!$B$33:$B$776,B$155)+'СЕТ СН'!$F$12</f>
        <v>179.90691489</v>
      </c>
      <c r="C176" s="35">
        <f>SUMIFS(СВЦЭМ!$E$33:$E$776,СВЦЭМ!$A$33:$A$776,$A176,СВЦЭМ!$B$33:$B$776,C$155)+'СЕТ СН'!$F$12</f>
        <v>198.84180619</v>
      </c>
      <c r="D176" s="35">
        <f>SUMIFS(СВЦЭМ!$E$33:$E$776,СВЦЭМ!$A$33:$A$776,$A176,СВЦЭМ!$B$33:$B$776,D$155)+'СЕТ СН'!$F$12</f>
        <v>216.94095378</v>
      </c>
      <c r="E176" s="35">
        <f>SUMIFS(СВЦЭМ!$E$33:$E$776,СВЦЭМ!$A$33:$A$776,$A176,СВЦЭМ!$B$33:$B$776,E$155)+'СЕТ СН'!$F$12</f>
        <v>219.63577758</v>
      </c>
      <c r="F176" s="35">
        <f>SUMIFS(СВЦЭМ!$E$33:$E$776,СВЦЭМ!$A$33:$A$776,$A176,СВЦЭМ!$B$33:$B$776,F$155)+'СЕТ СН'!$F$12</f>
        <v>216.53398673000001</v>
      </c>
      <c r="G176" s="35">
        <f>SUMIFS(СВЦЭМ!$E$33:$E$776,СВЦЭМ!$A$33:$A$776,$A176,СВЦЭМ!$B$33:$B$776,G$155)+'СЕТ СН'!$F$12</f>
        <v>212.43282174000001</v>
      </c>
      <c r="H176" s="35">
        <f>SUMIFS(СВЦЭМ!$E$33:$E$776,СВЦЭМ!$A$33:$A$776,$A176,СВЦЭМ!$B$33:$B$776,H$155)+'СЕТ СН'!$F$12</f>
        <v>194.05672788000001</v>
      </c>
      <c r="I176" s="35">
        <f>SUMIFS(СВЦЭМ!$E$33:$E$776,СВЦЭМ!$A$33:$A$776,$A176,СВЦЭМ!$B$33:$B$776,I$155)+'СЕТ СН'!$F$12</f>
        <v>172.14859164999999</v>
      </c>
      <c r="J176" s="35">
        <f>SUMIFS(СВЦЭМ!$E$33:$E$776,СВЦЭМ!$A$33:$A$776,$A176,СВЦЭМ!$B$33:$B$776,J$155)+'СЕТ СН'!$F$12</f>
        <v>150.37268845</v>
      </c>
      <c r="K176" s="35">
        <f>SUMIFS(СВЦЭМ!$E$33:$E$776,СВЦЭМ!$A$33:$A$776,$A176,СВЦЭМ!$B$33:$B$776,K$155)+'СЕТ СН'!$F$12</f>
        <v>140.87974840000001</v>
      </c>
      <c r="L176" s="35">
        <f>SUMIFS(СВЦЭМ!$E$33:$E$776,СВЦЭМ!$A$33:$A$776,$A176,СВЦЭМ!$B$33:$B$776,L$155)+'СЕТ СН'!$F$12</f>
        <v>136.3598231</v>
      </c>
      <c r="M176" s="35">
        <f>SUMIFS(СВЦЭМ!$E$33:$E$776,СВЦЭМ!$A$33:$A$776,$A176,СВЦЭМ!$B$33:$B$776,M$155)+'СЕТ СН'!$F$12</f>
        <v>135.75040738999999</v>
      </c>
      <c r="N176" s="35">
        <f>SUMIFS(СВЦЭМ!$E$33:$E$776,СВЦЭМ!$A$33:$A$776,$A176,СВЦЭМ!$B$33:$B$776,N$155)+'СЕТ СН'!$F$12</f>
        <v>135.26537701000001</v>
      </c>
      <c r="O176" s="35">
        <f>SUMIFS(СВЦЭМ!$E$33:$E$776,СВЦЭМ!$A$33:$A$776,$A176,СВЦЭМ!$B$33:$B$776,O$155)+'СЕТ СН'!$F$12</f>
        <v>135.8831012</v>
      </c>
      <c r="P176" s="35">
        <f>SUMIFS(СВЦЭМ!$E$33:$E$776,СВЦЭМ!$A$33:$A$776,$A176,СВЦЭМ!$B$33:$B$776,P$155)+'СЕТ СН'!$F$12</f>
        <v>137.90134839000001</v>
      </c>
      <c r="Q176" s="35">
        <f>SUMIFS(СВЦЭМ!$E$33:$E$776,СВЦЭМ!$A$33:$A$776,$A176,СВЦЭМ!$B$33:$B$776,Q$155)+'СЕТ СН'!$F$12</f>
        <v>138.77050224999999</v>
      </c>
      <c r="R176" s="35">
        <f>SUMIFS(СВЦЭМ!$E$33:$E$776,СВЦЭМ!$A$33:$A$776,$A176,СВЦЭМ!$B$33:$B$776,R$155)+'СЕТ СН'!$F$12</f>
        <v>139.15634650999999</v>
      </c>
      <c r="S176" s="35">
        <f>SUMIFS(СВЦЭМ!$E$33:$E$776,СВЦЭМ!$A$33:$A$776,$A176,СВЦЭМ!$B$33:$B$776,S$155)+'СЕТ СН'!$F$12</f>
        <v>139.17601413</v>
      </c>
      <c r="T176" s="35">
        <f>SUMIFS(СВЦЭМ!$E$33:$E$776,СВЦЭМ!$A$33:$A$776,$A176,СВЦЭМ!$B$33:$B$776,T$155)+'СЕТ СН'!$F$12</f>
        <v>137.71762673000001</v>
      </c>
      <c r="U176" s="35">
        <f>SUMIFS(СВЦЭМ!$E$33:$E$776,СВЦЭМ!$A$33:$A$776,$A176,СВЦЭМ!$B$33:$B$776,U$155)+'СЕТ СН'!$F$12</f>
        <v>136.77402566000001</v>
      </c>
      <c r="V176" s="35">
        <f>SUMIFS(СВЦЭМ!$E$33:$E$776,СВЦЭМ!$A$33:$A$776,$A176,СВЦЭМ!$B$33:$B$776,V$155)+'СЕТ СН'!$F$12</f>
        <v>139.50073501</v>
      </c>
      <c r="W176" s="35">
        <f>SUMIFS(СВЦЭМ!$E$33:$E$776,СВЦЭМ!$A$33:$A$776,$A176,СВЦЭМ!$B$33:$B$776,W$155)+'СЕТ СН'!$F$12</f>
        <v>141.24245081000001</v>
      </c>
      <c r="X176" s="35">
        <f>SUMIFS(СВЦЭМ!$E$33:$E$776,СВЦЭМ!$A$33:$A$776,$A176,СВЦЭМ!$B$33:$B$776,X$155)+'СЕТ СН'!$F$12</f>
        <v>142.37837529999999</v>
      </c>
      <c r="Y176" s="35">
        <f>SUMIFS(СВЦЭМ!$E$33:$E$776,СВЦЭМ!$A$33:$A$776,$A176,СВЦЭМ!$B$33:$B$776,Y$155)+'СЕТ СН'!$F$12</f>
        <v>158.92340161000001</v>
      </c>
    </row>
    <row r="177" spans="1:27" ht="15.75" x14ac:dyDescent="0.2">
      <c r="A177" s="34">
        <f t="shared" si="4"/>
        <v>43607</v>
      </c>
      <c r="B177" s="35">
        <f>SUMIFS(СВЦЭМ!$E$33:$E$776,СВЦЭМ!$A$33:$A$776,$A177,СВЦЭМ!$B$33:$B$776,B$155)+'СЕТ СН'!$F$12</f>
        <v>179.68063384999999</v>
      </c>
      <c r="C177" s="35">
        <f>SUMIFS(СВЦЭМ!$E$33:$E$776,СВЦЭМ!$A$33:$A$776,$A177,СВЦЭМ!$B$33:$B$776,C$155)+'СЕТ СН'!$F$12</f>
        <v>202.56489328999999</v>
      </c>
      <c r="D177" s="35">
        <f>SUMIFS(СВЦЭМ!$E$33:$E$776,СВЦЭМ!$A$33:$A$776,$A177,СВЦЭМ!$B$33:$B$776,D$155)+'СЕТ СН'!$F$12</f>
        <v>214.48217360000001</v>
      </c>
      <c r="E177" s="35">
        <f>SUMIFS(СВЦЭМ!$E$33:$E$776,СВЦЭМ!$A$33:$A$776,$A177,СВЦЭМ!$B$33:$B$776,E$155)+'СЕТ СН'!$F$12</f>
        <v>214.47032110000001</v>
      </c>
      <c r="F177" s="35">
        <f>SUMIFS(СВЦЭМ!$E$33:$E$776,СВЦЭМ!$A$33:$A$776,$A177,СВЦЭМ!$B$33:$B$776,F$155)+'СЕТ СН'!$F$12</f>
        <v>213.13584967</v>
      </c>
      <c r="G177" s="35">
        <f>SUMIFS(СВЦЭМ!$E$33:$E$776,СВЦЭМ!$A$33:$A$776,$A177,СВЦЭМ!$B$33:$B$776,G$155)+'СЕТ СН'!$F$12</f>
        <v>212.09873719000001</v>
      </c>
      <c r="H177" s="35">
        <f>SUMIFS(СВЦЭМ!$E$33:$E$776,СВЦЭМ!$A$33:$A$776,$A177,СВЦЭМ!$B$33:$B$776,H$155)+'СЕТ СН'!$F$12</f>
        <v>190.79916326</v>
      </c>
      <c r="I177" s="35">
        <f>SUMIFS(СВЦЭМ!$E$33:$E$776,СВЦЭМ!$A$33:$A$776,$A177,СВЦЭМ!$B$33:$B$776,I$155)+'СЕТ СН'!$F$12</f>
        <v>170.34099191999999</v>
      </c>
      <c r="J177" s="35">
        <f>SUMIFS(СВЦЭМ!$E$33:$E$776,СВЦЭМ!$A$33:$A$776,$A177,СВЦЭМ!$B$33:$B$776,J$155)+'СЕТ СН'!$F$12</f>
        <v>152.31627900000001</v>
      </c>
      <c r="K177" s="35">
        <f>SUMIFS(СВЦЭМ!$E$33:$E$776,СВЦЭМ!$A$33:$A$776,$A177,СВЦЭМ!$B$33:$B$776,K$155)+'СЕТ СН'!$F$12</f>
        <v>142.68091333999999</v>
      </c>
      <c r="L177" s="35">
        <f>SUMIFS(СВЦЭМ!$E$33:$E$776,СВЦЭМ!$A$33:$A$776,$A177,СВЦЭМ!$B$33:$B$776,L$155)+'СЕТ СН'!$F$12</f>
        <v>138.28227526000001</v>
      </c>
      <c r="M177" s="35">
        <f>SUMIFS(СВЦЭМ!$E$33:$E$776,СВЦЭМ!$A$33:$A$776,$A177,СВЦЭМ!$B$33:$B$776,M$155)+'СЕТ СН'!$F$12</f>
        <v>136.75470386000001</v>
      </c>
      <c r="N177" s="35">
        <f>SUMIFS(СВЦЭМ!$E$33:$E$776,СВЦЭМ!$A$33:$A$776,$A177,СВЦЭМ!$B$33:$B$776,N$155)+'СЕТ СН'!$F$12</f>
        <v>136.67225912999999</v>
      </c>
      <c r="O177" s="35">
        <f>SUMIFS(СВЦЭМ!$E$33:$E$776,СВЦЭМ!$A$33:$A$776,$A177,СВЦЭМ!$B$33:$B$776,O$155)+'СЕТ СН'!$F$12</f>
        <v>135.92035056</v>
      </c>
      <c r="P177" s="35">
        <f>SUMIFS(СВЦЭМ!$E$33:$E$776,СВЦЭМ!$A$33:$A$776,$A177,СВЦЭМ!$B$33:$B$776,P$155)+'СЕТ СН'!$F$12</f>
        <v>136.84131446999999</v>
      </c>
      <c r="Q177" s="35">
        <f>SUMIFS(СВЦЭМ!$E$33:$E$776,СВЦЭМ!$A$33:$A$776,$A177,СВЦЭМ!$B$33:$B$776,Q$155)+'СЕТ СН'!$F$12</f>
        <v>136.55859656000001</v>
      </c>
      <c r="R177" s="35">
        <f>SUMIFS(СВЦЭМ!$E$33:$E$776,СВЦЭМ!$A$33:$A$776,$A177,СВЦЭМ!$B$33:$B$776,R$155)+'СЕТ СН'!$F$12</f>
        <v>136.36192568000001</v>
      </c>
      <c r="S177" s="35">
        <f>SUMIFS(СВЦЭМ!$E$33:$E$776,СВЦЭМ!$A$33:$A$776,$A177,СВЦЭМ!$B$33:$B$776,S$155)+'СЕТ СН'!$F$12</f>
        <v>136.4910141</v>
      </c>
      <c r="T177" s="35">
        <f>SUMIFS(СВЦЭМ!$E$33:$E$776,СВЦЭМ!$A$33:$A$776,$A177,СВЦЭМ!$B$33:$B$776,T$155)+'СЕТ СН'!$F$12</f>
        <v>136.89758861999999</v>
      </c>
      <c r="U177" s="35">
        <f>SUMIFS(СВЦЭМ!$E$33:$E$776,СВЦЭМ!$A$33:$A$776,$A177,СВЦЭМ!$B$33:$B$776,U$155)+'СЕТ СН'!$F$12</f>
        <v>137.14756009000001</v>
      </c>
      <c r="V177" s="35">
        <f>SUMIFS(СВЦЭМ!$E$33:$E$776,СВЦЭМ!$A$33:$A$776,$A177,СВЦЭМ!$B$33:$B$776,V$155)+'СЕТ СН'!$F$12</f>
        <v>139.51062585</v>
      </c>
      <c r="W177" s="35">
        <f>SUMIFS(СВЦЭМ!$E$33:$E$776,СВЦЭМ!$A$33:$A$776,$A177,СВЦЭМ!$B$33:$B$776,W$155)+'СЕТ СН'!$F$12</f>
        <v>140.71770923</v>
      </c>
      <c r="X177" s="35">
        <f>SUMIFS(СВЦЭМ!$E$33:$E$776,СВЦЭМ!$A$33:$A$776,$A177,СВЦЭМ!$B$33:$B$776,X$155)+'СЕТ СН'!$F$12</f>
        <v>141.95170087</v>
      </c>
      <c r="Y177" s="35">
        <f>SUMIFS(СВЦЭМ!$E$33:$E$776,СВЦЭМ!$A$33:$A$776,$A177,СВЦЭМ!$B$33:$B$776,Y$155)+'СЕТ СН'!$F$12</f>
        <v>154.93358476</v>
      </c>
    </row>
    <row r="178" spans="1:27" ht="15.75" x14ac:dyDescent="0.2">
      <c r="A178" s="34">
        <f t="shared" si="4"/>
        <v>43608</v>
      </c>
      <c r="B178" s="35">
        <f>SUMIFS(СВЦЭМ!$E$33:$E$776,СВЦЭМ!$A$33:$A$776,$A178,СВЦЭМ!$B$33:$B$776,B$155)+'СЕТ СН'!$F$12</f>
        <v>181.35348288</v>
      </c>
      <c r="C178" s="35">
        <f>SUMIFS(СВЦЭМ!$E$33:$E$776,СВЦЭМ!$A$33:$A$776,$A178,СВЦЭМ!$B$33:$B$776,C$155)+'СЕТ СН'!$F$12</f>
        <v>201.63853882999999</v>
      </c>
      <c r="D178" s="35">
        <f>SUMIFS(СВЦЭМ!$E$33:$E$776,СВЦЭМ!$A$33:$A$776,$A178,СВЦЭМ!$B$33:$B$776,D$155)+'СЕТ СН'!$F$12</f>
        <v>214.29845840999999</v>
      </c>
      <c r="E178" s="35">
        <f>SUMIFS(СВЦЭМ!$E$33:$E$776,СВЦЭМ!$A$33:$A$776,$A178,СВЦЭМ!$B$33:$B$776,E$155)+'СЕТ СН'!$F$12</f>
        <v>215.89846738</v>
      </c>
      <c r="F178" s="35">
        <f>SUMIFS(СВЦЭМ!$E$33:$E$776,СВЦЭМ!$A$33:$A$776,$A178,СВЦЭМ!$B$33:$B$776,F$155)+'СЕТ СН'!$F$12</f>
        <v>212.76674333</v>
      </c>
      <c r="G178" s="35">
        <f>SUMIFS(СВЦЭМ!$E$33:$E$776,СВЦЭМ!$A$33:$A$776,$A178,СВЦЭМ!$B$33:$B$776,G$155)+'СЕТ СН'!$F$12</f>
        <v>213.42292259999999</v>
      </c>
      <c r="H178" s="35">
        <f>SUMIFS(СВЦЭМ!$E$33:$E$776,СВЦЭМ!$A$33:$A$776,$A178,СВЦЭМ!$B$33:$B$776,H$155)+'СЕТ СН'!$F$12</f>
        <v>193.68551607000001</v>
      </c>
      <c r="I178" s="35">
        <f>SUMIFS(СВЦЭМ!$E$33:$E$776,СВЦЭМ!$A$33:$A$776,$A178,СВЦЭМ!$B$33:$B$776,I$155)+'СЕТ СН'!$F$12</f>
        <v>168.39666536999999</v>
      </c>
      <c r="J178" s="35">
        <f>SUMIFS(СВЦЭМ!$E$33:$E$776,СВЦЭМ!$A$33:$A$776,$A178,СВЦЭМ!$B$33:$B$776,J$155)+'СЕТ СН'!$F$12</f>
        <v>150.49093137</v>
      </c>
      <c r="K178" s="35">
        <f>SUMIFS(СВЦЭМ!$E$33:$E$776,СВЦЭМ!$A$33:$A$776,$A178,СВЦЭМ!$B$33:$B$776,K$155)+'СЕТ СН'!$F$12</f>
        <v>140.79185247000001</v>
      </c>
      <c r="L178" s="35">
        <f>SUMIFS(СВЦЭМ!$E$33:$E$776,СВЦЭМ!$A$33:$A$776,$A178,СВЦЭМ!$B$33:$B$776,L$155)+'СЕТ СН'!$F$12</f>
        <v>136.10421314000001</v>
      </c>
      <c r="M178" s="35">
        <f>SUMIFS(СВЦЭМ!$E$33:$E$776,СВЦЭМ!$A$33:$A$776,$A178,СВЦЭМ!$B$33:$B$776,M$155)+'СЕТ СН'!$F$12</f>
        <v>134.29523835000001</v>
      </c>
      <c r="N178" s="35">
        <f>SUMIFS(СВЦЭМ!$E$33:$E$776,СВЦЭМ!$A$33:$A$776,$A178,СВЦЭМ!$B$33:$B$776,N$155)+'СЕТ СН'!$F$12</f>
        <v>133.38863817000001</v>
      </c>
      <c r="O178" s="35">
        <f>SUMIFS(СВЦЭМ!$E$33:$E$776,СВЦЭМ!$A$33:$A$776,$A178,СВЦЭМ!$B$33:$B$776,O$155)+'СЕТ СН'!$F$12</f>
        <v>131.40693264999999</v>
      </c>
      <c r="P178" s="35">
        <f>SUMIFS(СВЦЭМ!$E$33:$E$776,СВЦЭМ!$A$33:$A$776,$A178,СВЦЭМ!$B$33:$B$776,P$155)+'СЕТ СН'!$F$12</f>
        <v>133.25704529999999</v>
      </c>
      <c r="Q178" s="35">
        <f>SUMIFS(СВЦЭМ!$E$33:$E$776,СВЦЭМ!$A$33:$A$776,$A178,СВЦЭМ!$B$33:$B$776,Q$155)+'СЕТ СН'!$F$12</f>
        <v>134.5000229</v>
      </c>
      <c r="R178" s="35">
        <f>SUMIFS(СВЦЭМ!$E$33:$E$776,СВЦЭМ!$A$33:$A$776,$A178,СВЦЭМ!$B$33:$B$776,R$155)+'СЕТ СН'!$F$12</f>
        <v>134.24769492999999</v>
      </c>
      <c r="S178" s="35">
        <f>SUMIFS(СВЦЭМ!$E$33:$E$776,СВЦЭМ!$A$33:$A$776,$A178,СВЦЭМ!$B$33:$B$776,S$155)+'СЕТ СН'!$F$12</f>
        <v>133.41367531</v>
      </c>
      <c r="T178" s="35">
        <f>SUMIFS(СВЦЭМ!$E$33:$E$776,СВЦЭМ!$A$33:$A$776,$A178,СВЦЭМ!$B$33:$B$776,T$155)+'СЕТ СН'!$F$12</f>
        <v>134.31055079999999</v>
      </c>
      <c r="U178" s="35">
        <f>SUMIFS(СВЦЭМ!$E$33:$E$776,СВЦЭМ!$A$33:$A$776,$A178,СВЦЭМ!$B$33:$B$776,U$155)+'СЕТ СН'!$F$12</f>
        <v>134.09546938</v>
      </c>
      <c r="V178" s="35">
        <f>SUMIFS(СВЦЭМ!$E$33:$E$776,СВЦЭМ!$A$33:$A$776,$A178,СВЦЭМ!$B$33:$B$776,V$155)+'СЕТ СН'!$F$12</f>
        <v>135.54359559</v>
      </c>
      <c r="W178" s="35">
        <f>SUMIFS(СВЦЭМ!$E$33:$E$776,СВЦЭМ!$A$33:$A$776,$A178,СВЦЭМ!$B$33:$B$776,W$155)+'СЕТ СН'!$F$12</f>
        <v>136.53939084000001</v>
      </c>
      <c r="X178" s="35">
        <f>SUMIFS(СВЦЭМ!$E$33:$E$776,СВЦЭМ!$A$33:$A$776,$A178,СВЦЭМ!$B$33:$B$776,X$155)+'СЕТ СН'!$F$12</f>
        <v>139.37173490999999</v>
      </c>
      <c r="Y178" s="35">
        <f>SUMIFS(СВЦЭМ!$E$33:$E$776,СВЦЭМ!$A$33:$A$776,$A178,СВЦЭМ!$B$33:$B$776,Y$155)+'СЕТ СН'!$F$12</f>
        <v>149.03850782999999</v>
      </c>
    </row>
    <row r="179" spans="1:27" ht="15.75" x14ac:dyDescent="0.2">
      <c r="A179" s="34">
        <f t="shared" si="4"/>
        <v>43609</v>
      </c>
      <c r="B179" s="35">
        <f>SUMIFS(СВЦЭМ!$E$33:$E$776,СВЦЭМ!$A$33:$A$776,$A179,СВЦЭМ!$B$33:$B$776,B$155)+'СЕТ СН'!$F$12</f>
        <v>175.45003109999999</v>
      </c>
      <c r="C179" s="35">
        <f>SUMIFS(СВЦЭМ!$E$33:$E$776,СВЦЭМ!$A$33:$A$776,$A179,СВЦЭМ!$B$33:$B$776,C$155)+'СЕТ СН'!$F$12</f>
        <v>196.61563014000001</v>
      </c>
      <c r="D179" s="35">
        <f>SUMIFS(СВЦЭМ!$E$33:$E$776,СВЦЭМ!$A$33:$A$776,$A179,СВЦЭМ!$B$33:$B$776,D$155)+'СЕТ СН'!$F$12</f>
        <v>219.83116817000001</v>
      </c>
      <c r="E179" s="35">
        <f>SUMIFS(СВЦЭМ!$E$33:$E$776,СВЦЭМ!$A$33:$A$776,$A179,СВЦЭМ!$B$33:$B$776,E$155)+'СЕТ СН'!$F$12</f>
        <v>224.01981013</v>
      </c>
      <c r="F179" s="35">
        <f>SUMIFS(СВЦЭМ!$E$33:$E$776,СВЦЭМ!$A$33:$A$776,$A179,СВЦЭМ!$B$33:$B$776,F$155)+'СЕТ СН'!$F$12</f>
        <v>223.70206967999999</v>
      </c>
      <c r="G179" s="35">
        <f>SUMIFS(СВЦЭМ!$E$33:$E$776,СВЦЭМ!$A$33:$A$776,$A179,СВЦЭМ!$B$33:$B$776,G$155)+'СЕТ СН'!$F$12</f>
        <v>220.05367541999999</v>
      </c>
      <c r="H179" s="35">
        <f>SUMIFS(СВЦЭМ!$E$33:$E$776,СВЦЭМ!$A$33:$A$776,$A179,СВЦЭМ!$B$33:$B$776,H$155)+'СЕТ СН'!$F$12</f>
        <v>192.10989881</v>
      </c>
      <c r="I179" s="35">
        <f>SUMIFS(СВЦЭМ!$E$33:$E$776,СВЦЭМ!$A$33:$A$776,$A179,СВЦЭМ!$B$33:$B$776,I$155)+'СЕТ СН'!$F$12</f>
        <v>168.31000323999999</v>
      </c>
      <c r="J179" s="35">
        <f>SUMIFS(СВЦЭМ!$E$33:$E$776,СВЦЭМ!$A$33:$A$776,$A179,СВЦЭМ!$B$33:$B$776,J$155)+'СЕТ СН'!$F$12</f>
        <v>153.8037764</v>
      </c>
      <c r="K179" s="35">
        <f>SUMIFS(СВЦЭМ!$E$33:$E$776,СВЦЭМ!$A$33:$A$776,$A179,СВЦЭМ!$B$33:$B$776,K$155)+'СЕТ СН'!$F$12</f>
        <v>143.79738483</v>
      </c>
      <c r="L179" s="35">
        <f>SUMIFS(СВЦЭМ!$E$33:$E$776,СВЦЭМ!$A$33:$A$776,$A179,СВЦЭМ!$B$33:$B$776,L$155)+'СЕТ СН'!$F$12</f>
        <v>137.86836858999999</v>
      </c>
      <c r="M179" s="35">
        <f>SUMIFS(СВЦЭМ!$E$33:$E$776,СВЦЭМ!$A$33:$A$776,$A179,СВЦЭМ!$B$33:$B$776,M$155)+'СЕТ СН'!$F$12</f>
        <v>135.92875271</v>
      </c>
      <c r="N179" s="35">
        <f>SUMIFS(СВЦЭМ!$E$33:$E$776,СВЦЭМ!$A$33:$A$776,$A179,СВЦЭМ!$B$33:$B$776,N$155)+'СЕТ СН'!$F$12</f>
        <v>135.46175131999999</v>
      </c>
      <c r="O179" s="35">
        <f>SUMIFS(СВЦЭМ!$E$33:$E$776,СВЦЭМ!$A$33:$A$776,$A179,СВЦЭМ!$B$33:$B$776,O$155)+'СЕТ СН'!$F$12</f>
        <v>133.85520461999999</v>
      </c>
      <c r="P179" s="35">
        <f>SUMIFS(СВЦЭМ!$E$33:$E$776,СВЦЭМ!$A$33:$A$776,$A179,СВЦЭМ!$B$33:$B$776,P$155)+'СЕТ СН'!$F$12</f>
        <v>133.61310093</v>
      </c>
      <c r="Q179" s="35">
        <f>SUMIFS(СВЦЭМ!$E$33:$E$776,СВЦЭМ!$A$33:$A$776,$A179,СВЦЭМ!$B$33:$B$776,Q$155)+'СЕТ СН'!$F$12</f>
        <v>132.86391771000001</v>
      </c>
      <c r="R179" s="35">
        <f>SUMIFS(СВЦЭМ!$E$33:$E$776,СВЦЭМ!$A$33:$A$776,$A179,СВЦЭМ!$B$33:$B$776,R$155)+'СЕТ СН'!$F$12</f>
        <v>132.88610163000001</v>
      </c>
      <c r="S179" s="35">
        <f>SUMIFS(СВЦЭМ!$E$33:$E$776,СВЦЭМ!$A$33:$A$776,$A179,СВЦЭМ!$B$33:$B$776,S$155)+'СЕТ СН'!$F$12</f>
        <v>133.77382324000001</v>
      </c>
      <c r="T179" s="35">
        <f>SUMIFS(СВЦЭМ!$E$33:$E$776,СВЦЭМ!$A$33:$A$776,$A179,СВЦЭМ!$B$33:$B$776,T$155)+'СЕТ СН'!$F$12</f>
        <v>135.46770831000001</v>
      </c>
      <c r="U179" s="35">
        <f>SUMIFS(СВЦЭМ!$E$33:$E$776,СВЦЭМ!$A$33:$A$776,$A179,СВЦЭМ!$B$33:$B$776,U$155)+'СЕТ СН'!$F$12</f>
        <v>134.63022487999999</v>
      </c>
      <c r="V179" s="35">
        <f>SUMIFS(СВЦЭМ!$E$33:$E$776,СВЦЭМ!$A$33:$A$776,$A179,СВЦЭМ!$B$33:$B$776,V$155)+'СЕТ СН'!$F$12</f>
        <v>135.90909067000001</v>
      </c>
      <c r="W179" s="35">
        <f>SUMIFS(СВЦЭМ!$E$33:$E$776,СВЦЭМ!$A$33:$A$776,$A179,СВЦЭМ!$B$33:$B$776,W$155)+'СЕТ СН'!$F$12</f>
        <v>138.43900221999999</v>
      </c>
      <c r="X179" s="35">
        <f>SUMIFS(СВЦЭМ!$E$33:$E$776,СВЦЭМ!$A$33:$A$776,$A179,СВЦЭМ!$B$33:$B$776,X$155)+'СЕТ СН'!$F$12</f>
        <v>139.86046779</v>
      </c>
      <c r="Y179" s="35">
        <f>SUMIFS(СВЦЭМ!$E$33:$E$776,СВЦЭМ!$A$33:$A$776,$A179,СВЦЭМ!$B$33:$B$776,Y$155)+'СЕТ СН'!$F$12</f>
        <v>148.19896943000001</v>
      </c>
    </row>
    <row r="180" spans="1:27" ht="15.75" x14ac:dyDescent="0.2">
      <c r="A180" s="34">
        <f t="shared" si="4"/>
        <v>43610</v>
      </c>
      <c r="B180" s="35">
        <f>SUMIFS(СВЦЭМ!$E$33:$E$776,СВЦЭМ!$A$33:$A$776,$A180,СВЦЭМ!$B$33:$B$776,B$155)+'СЕТ СН'!$F$12</f>
        <v>167.79711842</v>
      </c>
      <c r="C180" s="35">
        <f>SUMIFS(СВЦЭМ!$E$33:$E$776,СВЦЭМ!$A$33:$A$776,$A180,СВЦЭМ!$B$33:$B$776,C$155)+'СЕТ СН'!$F$12</f>
        <v>180.75967596000001</v>
      </c>
      <c r="D180" s="35">
        <f>SUMIFS(СВЦЭМ!$E$33:$E$776,СВЦЭМ!$A$33:$A$776,$A180,СВЦЭМ!$B$33:$B$776,D$155)+'СЕТ СН'!$F$12</f>
        <v>197.76606867999999</v>
      </c>
      <c r="E180" s="35">
        <f>SUMIFS(СВЦЭМ!$E$33:$E$776,СВЦЭМ!$A$33:$A$776,$A180,СВЦЭМ!$B$33:$B$776,E$155)+'СЕТ СН'!$F$12</f>
        <v>203.04001592</v>
      </c>
      <c r="F180" s="35">
        <f>SUMIFS(СВЦЭМ!$E$33:$E$776,СВЦЭМ!$A$33:$A$776,$A180,СВЦЭМ!$B$33:$B$776,F$155)+'СЕТ СН'!$F$12</f>
        <v>203.50054141000001</v>
      </c>
      <c r="G180" s="35">
        <f>SUMIFS(СВЦЭМ!$E$33:$E$776,СВЦЭМ!$A$33:$A$776,$A180,СВЦЭМ!$B$33:$B$776,G$155)+'СЕТ СН'!$F$12</f>
        <v>205.27140001000001</v>
      </c>
      <c r="H180" s="35">
        <f>SUMIFS(СВЦЭМ!$E$33:$E$776,СВЦЭМ!$A$33:$A$776,$A180,СВЦЭМ!$B$33:$B$776,H$155)+'СЕТ СН'!$F$12</f>
        <v>185.41120907000001</v>
      </c>
      <c r="I180" s="35">
        <f>SUMIFS(СВЦЭМ!$E$33:$E$776,СВЦЭМ!$A$33:$A$776,$A180,СВЦЭМ!$B$33:$B$776,I$155)+'СЕТ СН'!$F$12</f>
        <v>166.10331217000001</v>
      </c>
      <c r="J180" s="35">
        <f>SUMIFS(СВЦЭМ!$E$33:$E$776,СВЦЭМ!$A$33:$A$776,$A180,СВЦЭМ!$B$33:$B$776,J$155)+'СЕТ СН'!$F$12</f>
        <v>150.91532133000001</v>
      </c>
      <c r="K180" s="35">
        <f>SUMIFS(СВЦЭМ!$E$33:$E$776,СВЦЭМ!$A$33:$A$776,$A180,СВЦЭМ!$B$33:$B$776,K$155)+'СЕТ СН'!$F$12</f>
        <v>140.03446065</v>
      </c>
      <c r="L180" s="35">
        <f>SUMIFS(СВЦЭМ!$E$33:$E$776,СВЦЭМ!$A$33:$A$776,$A180,СВЦЭМ!$B$33:$B$776,L$155)+'СЕТ СН'!$F$12</f>
        <v>137.07749844</v>
      </c>
      <c r="M180" s="35">
        <f>SUMIFS(СВЦЭМ!$E$33:$E$776,СВЦЭМ!$A$33:$A$776,$A180,СВЦЭМ!$B$33:$B$776,M$155)+'СЕТ СН'!$F$12</f>
        <v>133.96082637999999</v>
      </c>
      <c r="N180" s="35">
        <f>SUMIFS(СВЦЭМ!$E$33:$E$776,СВЦЭМ!$A$33:$A$776,$A180,СВЦЭМ!$B$33:$B$776,N$155)+'СЕТ СН'!$F$12</f>
        <v>133.83586205</v>
      </c>
      <c r="O180" s="35">
        <f>SUMIFS(СВЦЭМ!$E$33:$E$776,СВЦЭМ!$A$33:$A$776,$A180,СВЦЭМ!$B$33:$B$776,O$155)+'СЕТ СН'!$F$12</f>
        <v>132.45923006999999</v>
      </c>
      <c r="P180" s="35">
        <f>SUMIFS(СВЦЭМ!$E$33:$E$776,СВЦЭМ!$A$33:$A$776,$A180,СВЦЭМ!$B$33:$B$776,P$155)+'СЕТ СН'!$F$12</f>
        <v>132.16616467</v>
      </c>
      <c r="Q180" s="35">
        <f>SUMIFS(СВЦЭМ!$E$33:$E$776,СВЦЭМ!$A$33:$A$776,$A180,СВЦЭМ!$B$33:$B$776,Q$155)+'СЕТ СН'!$F$12</f>
        <v>131.71812707000001</v>
      </c>
      <c r="R180" s="35">
        <f>SUMIFS(СВЦЭМ!$E$33:$E$776,СВЦЭМ!$A$33:$A$776,$A180,СВЦЭМ!$B$33:$B$776,R$155)+'СЕТ СН'!$F$12</f>
        <v>130.5797532</v>
      </c>
      <c r="S180" s="35">
        <f>SUMIFS(СВЦЭМ!$E$33:$E$776,СВЦЭМ!$A$33:$A$776,$A180,СВЦЭМ!$B$33:$B$776,S$155)+'СЕТ СН'!$F$12</f>
        <v>127.17988579999999</v>
      </c>
      <c r="T180" s="35">
        <f>SUMIFS(СВЦЭМ!$E$33:$E$776,СВЦЭМ!$A$33:$A$776,$A180,СВЦЭМ!$B$33:$B$776,T$155)+'СЕТ СН'!$F$12</f>
        <v>127.58135612</v>
      </c>
      <c r="U180" s="35">
        <f>SUMIFS(СВЦЭМ!$E$33:$E$776,СВЦЭМ!$A$33:$A$776,$A180,СВЦЭМ!$B$33:$B$776,U$155)+'СЕТ СН'!$F$12</f>
        <v>126.50505556</v>
      </c>
      <c r="V180" s="35">
        <f>SUMIFS(СВЦЭМ!$E$33:$E$776,СВЦЭМ!$A$33:$A$776,$A180,СВЦЭМ!$B$33:$B$776,V$155)+'СЕТ СН'!$F$12</f>
        <v>124.85890852</v>
      </c>
      <c r="W180" s="35">
        <f>SUMIFS(СВЦЭМ!$E$33:$E$776,СВЦЭМ!$A$33:$A$776,$A180,СВЦЭМ!$B$33:$B$776,W$155)+'СЕТ СН'!$F$12</f>
        <v>128.70751125999999</v>
      </c>
      <c r="X180" s="35">
        <f>SUMIFS(СВЦЭМ!$E$33:$E$776,СВЦЭМ!$A$33:$A$776,$A180,СВЦЭМ!$B$33:$B$776,X$155)+'СЕТ СН'!$F$12</f>
        <v>131.83117965</v>
      </c>
      <c r="Y180" s="35">
        <f>SUMIFS(СВЦЭМ!$E$33:$E$776,СВЦЭМ!$A$33:$A$776,$A180,СВЦЭМ!$B$33:$B$776,Y$155)+'СЕТ СН'!$F$12</f>
        <v>141.3836685</v>
      </c>
    </row>
    <row r="181" spans="1:27" ht="15.75" x14ac:dyDescent="0.2">
      <c r="A181" s="34">
        <f t="shared" si="4"/>
        <v>43611</v>
      </c>
      <c r="B181" s="35">
        <f>SUMIFS(СВЦЭМ!$E$33:$E$776,СВЦЭМ!$A$33:$A$776,$A181,СВЦЭМ!$B$33:$B$776,B$155)+'СЕТ СН'!$F$12</f>
        <v>161.83973021</v>
      </c>
      <c r="C181" s="35">
        <f>SUMIFS(СВЦЭМ!$E$33:$E$776,СВЦЭМ!$A$33:$A$776,$A181,СВЦЭМ!$B$33:$B$776,C$155)+'СЕТ СН'!$F$12</f>
        <v>187.57182750999999</v>
      </c>
      <c r="D181" s="35">
        <f>SUMIFS(СВЦЭМ!$E$33:$E$776,СВЦЭМ!$A$33:$A$776,$A181,СВЦЭМ!$B$33:$B$776,D$155)+'СЕТ СН'!$F$12</f>
        <v>209.67095762</v>
      </c>
      <c r="E181" s="35">
        <f>SUMIFS(СВЦЭМ!$E$33:$E$776,СВЦЭМ!$A$33:$A$776,$A181,СВЦЭМ!$B$33:$B$776,E$155)+'СЕТ СН'!$F$12</f>
        <v>213.05633227999999</v>
      </c>
      <c r="F181" s="35">
        <f>SUMIFS(СВЦЭМ!$E$33:$E$776,СВЦЭМ!$A$33:$A$776,$A181,СВЦЭМ!$B$33:$B$776,F$155)+'СЕТ СН'!$F$12</f>
        <v>212.69545851000001</v>
      </c>
      <c r="G181" s="35">
        <f>SUMIFS(СВЦЭМ!$E$33:$E$776,СВЦЭМ!$A$33:$A$776,$A181,СВЦЭМ!$B$33:$B$776,G$155)+'СЕТ СН'!$F$12</f>
        <v>210.92595046</v>
      </c>
      <c r="H181" s="35">
        <f>SUMIFS(СВЦЭМ!$E$33:$E$776,СВЦЭМ!$A$33:$A$776,$A181,СВЦЭМ!$B$33:$B$776,H$155)+'СЕТ СН'!$F$12</f>
        <v>192.20497438999999</v>
      </c>
      <c r="I181" s="35">
        <f>SUMIFS(СВЦЭМ!$E$33:$E$776,СВЦЭМ!$A$33:$A$776,$A181,СВЦЭМ!$B$33:$B$776,I$155)+'СЕТ СН'!$F$12</f>
        <v>168.08690152</v>
      </c>
      <c r="J181" s="35">
        <f>SUMIFS(СВЦЭМ!$E$33:$E$776,СВЦЭМ!$A$33:$A$776,$A181,СВЦЭМ!$B$33:$B$776,J$155)+'СЕТ СН'!$F$12</f>
        <v>142.21150252000001</v>
      </c>
      <c r="K181" s="35">
        <f>SUMIFS(СВЦЭМ!$E$33:$E$776,СВЦЭМ!$A$33:$A$776,$A181,СВЦЭМ!$B$33:$B$776,K$155)+'СЕТ СН'!$F$12</f>
        <v>136.03155601</v>
      </c>
      <c r="L181" s="35">
        <f>SUMIFS(СВЦЭМ!$E$33:$E$776,СВЦЭМ!$A$33:$A$776,$A181,СВЦЭМ!$B$33:$B$776,L$155)+'СЕТ СН'!$F$12</f>
        <v>136.59814084999999</v>
      </c>
      <c r="M181" s="35">
        <f>SUMIFS(СВЦЭМ!$E$33:$E$776,СВЦЭМ!$A$33:$A$776,$A181,СВЦЭМ!$B$33:$B$776,M$155)+'СЕТ СН'!$F$12</f>
        <v>134.08859993999999</v>
      </c>
      <c r="N181" s="35">
        <f>SUMIFS(СВЦЭМ!$E$33:$E$776,СВЦЭМ!$A$33:$A$776,$A181,СВЦЭМ!$B$33:$B$776,N$155)+'СЕТ СН'!$F$12</f>
        <v>134.39152414</v>
      </c>
      <c r="O181" s="35">
        <f>SUMIFS(СВЦЭМ!$E$33:$E$776,СВЦЭМ!$A$33:$A$776,$A181,СВЦЭМ!$B$33:$B$776,O$155)+'СЕТ СН'!$F$12</f>
        <v>133.65025825000001</v>
      </c>
      <c r="P181" s="35">
        <f>SUMIFS(СВЦЭМ!$E$33:$E$776,СВЦЭМ!$A$33:$A$776,$A181,СВЦЭМ!$B$33:$B$776,P$155)+'СЕТ СН'!$F$12</f>
        <v>133.82470859</v>
      </c>
      <c r="Q181" s="35">
        <f>SUMIFS(СВЦЭМ!$E$33:$E$776,СВЦЭМ!$A$33:$A$776,$A181,СВЦЭМ!$B$33:$B$776,Q$155)+'СЕТ СН'!$F$12</f>
        <v>134.68463657999999</v>
      </c>
      <c r="R181" s="35">
        <f>SUMIFS(СВЦЭМ!$E$33:$E$776,СВЦЭМ!$A$33:$A$776,$A181,СВЦЭМ!$B$33:$B$776,R$155)+'СЕТ СН'!$F$12</f>
        <v>134.87465179</v>
      </c>
      <c r="S181" s="35">
        <f>SUMIFS(СВЦЭМ!$E$33:$E$776,СВЦЭМ!$A$33:$A$776,$A181,СВЦЭМ!$B$33:$B$776,S$155)+'СЕТ СН'!$F$12</f>
        <v>121.41033218</v>
      </c>
      <c r="T181" s="35">
        <f>SUMIFS(СВЦЭМ!$E$33:$E$776,СВЦЭМ!$A$33:$A$776,$A181,СВЦЭМ!$B$33:$B$776,T$155)+'СЕТ СН'!$F$12</f>
        <v>120.71290200999999</v>
      </c>
      <c r="U181" s="35">
        <f>SUMIFS(СВЦЭМ!$E$33:$E$776,СВЦЭМ!$A$33:$A$776,$A181,СВЦЭМ!$B$33:$B$776,U$155)+'СЕТ СН'!$F$12</f>
        <v>117.87035210000001</v>
      </c>
      <c r="V181" s="35">
        <f>SUMIFS(СВЦЭМ!$E$33:$E$776,СВЦЭМ!$A$33:$A$776,$A181,СВЦЭМ!$B$33:$B$776,V$155)+'СЕТ СН'!$F$12</f>
        <v>119.12168578000001</v>
      </c>
      <c r="W181" s="35">
        <f>SUMIFS(СВЦЭМ!$E$33:$E$776,СВЦЭМ!$A$33:$A$776,$A181,СВЦЭМ!$B$33:$B$776,W$155)+'СЕТ СН'!$F$12</f>
        <v>125.55120527</v>
      </c>
      <c r="X181" s="35">
        <f>SUMIFS(СВЦЭМ!$E$33:$E$776,СВЦЭМ!$A$33:$A$776,$A181,СВЦЭМ!$B$33:$B$776,X$155)+'СЕТ СН'!$F$12</f>
        <v>124.26664108999999</v>
      </c>
      <c r="Y181" s="35">
        <f>SUMIFS(СВЦЭМ!$E$33:$E$776,СВЦЭМ!$A$33:$A$776,$A181,СВЦЭМ!$B$33:$B$776,Y$155)+'СЕТ СН'!$F$12</f>
        <v>131.12978036999999</v>
      </c>
    </row>
    <row r="182" spans="1:27" ht="15.75" x14ac:dyDescent="0.2">
      <c r="A182" s="34">
        <f t="shared" si="4"/>
        <v>43612</v>
      </c>
      <c r="B182" s="35">
        <f>SUMIFS(СВЦЭМ!$E$33:$E$776,СВЦЭМ!$A$33:$A$776,$A182,СВЦЭМ!$B$33:$B$776,B$155)+'СЕТ СН'!$F$12</f>
        <v>164.45473497</v>
      </c>
      <c r="C182" s="35">
        <f>SUMIFS(СВЦЭМ!$E$33:$E$776,СВЦЭМ!$A$33:$A$776,$A182,СВЦЭМ!$B$33:$B$776,C$155)+'СЕТ СН'!$F$12</f>
        <v>178.40460419999999</v>
      </c>
      <c r="D182" s="35">
        <f>SUMIFS(СВЦЭМ!$E$33:$E$776,СВЦЭМ!$A$33:$A$776,$A182,СВЦЭМ!$B$33:$B$776,D$155)+'СЕТ СН'!$F$12</f>
        <v>195.08326226</v>
      </c>
      <c r="E182" s="35">
        <f>SUMIFS(СВЦЭМ!$E$33:$E$776,СВЦЭМ!$A$33:$A$776,$A182,СВЦЭМ!$B$33:$B$776,E$155)+'СЕТ СН'!$F$12</f>
        <v>199.30028877000001</v>
      </c>
      <c r="F182" s="35">
        <f>SUMIFS(СВЦЭМ!$E$33:$E$776,СВЦЭМ!$A$33:$A$776,$A182,СВЦЭМ!$B$33:$B$776,F$155)+'СЕТ СН'!$F$12</f>
        <v>201.84373377</v>
      </c>
      <c r="G182" s="35">
        <f>SUMIFS(СВЦЭМ!$E$33:$E$776,СВЦЭМ!$A$33:$A$776,$A182,СВЦЭМ!$B$33:$B$776,G$155)+'СЕТ СН'!$F$12</f>
        <v>199.92758327999999</v>
      </c>
      <c r="H182" s="35">
        <f>SUMIFS(СВЦЭМ!$E$33:$E$776,СВЦЭМ!$A$33:$A$776,$A182,СВЦЭМ!$B$33:$B$776,H$155)+'СЕТ СН'!$F$12</f>
        <v>178.07214070000001</v>
      </c>
      <c r="I182" s="35">
        <f>SUMIFS(СВЦЭМ!$E$33:$E$776,СВЦЭМ!$A$33:$A$776,$A182,СВЦЭМ!$B$33:$B$776,I$155)+'СЕТ СН'!$F$12</f>
        <v>165.98174109999999</v>
      </c>
      <c r="J182" s="35">
        <f>SUMIFS(СВЦЭМ!$E$33:$E$776,СВЦЭМ!$A$33:$A$776,$A182,СВЦЭМ!$B$33:$B$776,J$155)+'СЕТ СН'!$F$12</f>
        <v>155.56264766000001</v>
      </c>
      <c r="K182" s="35">
        <f>SUMIFS(СВЦЭМ!$E$33:$E$776,СВЦЭМ!$A$33:$A$776,$A182,СВЦЭМ!$B$33:$B$776,K$155)+'СЕТ СН'!$F$12</f>
        <v>140.47151728</v>
      </c>
      <c r="L182" s="35">
        <f>SUMIFS(СВЦЭМ!$E$33:$E$776,СВЦЭМ!$A$33:$A$776,$A182,СВЦЭМ!$B$33:$B$776,L$155)+'СЕТ СН'!$F$12</f>
        <v>138.02267376</v>
      </c>
      <c r="M182" s="35">
        <f>SUMIFS(СВЦЭМ!$E$33:$E$776,СВЦЭМ!$A$33:$A$776,$A182,СВЦЭМ!$B$33:$B$776,M$155)+'СЕТ СН'!$F$12</f>
        <v>135.58881713</v>
      </c>
      <c r="N182" s="35">
        <f>SUMIFS(СВЦЭМ!$E$33:$E$776,СВЦЭМ!$A$33:$A$776,$A182,СВЦЭМ!$B$33:$B$776,N$155)+'СЕТ СН'!$F$12</f>
        <v>132.94687494999999</v>
      </c>
      <c r="O182" s="35">
        <f>SUMIFS(СВЦЭМ!$E$33:$E$776,СВЦЭМ!$A$33:$A$776,$A182,СВЦЭМ!$B$33:$B$776,O$155)+'СЕТ СН'!$F$12</f>
        <v>136.06692305000001</v>
      </c>
      <c r="P182" s="35">
        <f>SUMIFS(СВЦЭМ!$E$33:$E$776,СВЦЭМ!$A$33:$A$776,$A182,СВЦЭМ!$B$33:$B$776,P$155)+'СЕТ СН'!$F$12</f>
        <v>135.88861215</v>
      </c>
      <c r="Q182" s="35">
        <f>SUMIFS(СВЦЭМ!$E$33:$E$776,СВЦЭМ!$A$33:$A$776,$A182,СВЦЭМ!$B$33:$B$776,Q$155)+'СЕТ СН'!$F$12</f>
        <v>134.38433463000001</v>
      </c>
      <c r="R182" s="35">
        <f>SUMIFS(СВЦЭМ!$E$33:$E$776,СВЦЭМ!$A$33:$A$776,$A182,СВЦЭМ!$B$33:$B$776,R$155)+'СЕТ СН'!$F$12</f>
        <v>134.0745489</v>
      </c>
      <c r="S182" s="35">
        <f>SUMIFS(СВЦЭМ!$E$33:$E$776,СВЦЭМ!$A$33:$A$776,$A182,СВЦЭМ!$B$33:$B$776,S$155)+'СЕТ СН'!$F$12</f>
        <v>135.81262341999999</v>
      </c>
      <c r="T182" s="35">
        <f>SUMIFS(СВЦЭМ!$E$33:$E$776,СВЦЭМ!$A$33:$A$776,$A182,СВЦЭМ!$B$33:$B$776,T$155)+'СЕТ СН'!$F$12</f>
        <v>135.25214158</v>
      </c>
      <c r="U182" s="35">
        <f>SUMIFS(СВЦЭМ!$E$33:$E$776,СВЦЭМ!$A$33:$A$776,$A182,СВЦЭМ!$B$33:$B$776,U$155)+'СЕТ СН'!$F$12</f>
        <v>133.48518329999999</v>
      </c>
      <c r="V182" s="35">
        <f>SUMIFS(СВЦЭМ!$E$33:$E$776,СВЦЭМ!$A$33:$A$776,$A182,СВЦЭМ!$B$33:$B$776,V$155)+'СЕТ СН'!$F$12</f>
        <v>131.31373503</v>
      </c>
      <c r="W182" s="35">
        <f>SUMIFS(СВЦЭМ!$E$33:$E$776,СВЦЭМ!$A$33:$A$776,$A182,СВЦЭМ!$B$33:$B$776,W$155)+'СЕТ СН'!$F$12</f>
        <v>122.97634609000001</v>
      </c>
      <c r="X182" s="35">
        <f>SUMIFS(СВЦЭМ!$E$33:$E$776,СВЦЭМ!$A$33:$A$776,$A182,СВЦЭМ!$B$33:$B$776,X$155)+'СЕТ СН'!$F$12</f>
        <v>127.20740634000001</v>
      </c>
      <c r="Y182" s="35">
        <f>SUMIFS(СВЦЭМ!$E$33:$E$776,СВЦЭМ!$A$33:$A$776,$A182,СВЦЭМ!$B$33:$B$776,Y$155)+'СЕТ СН'!$F$12</f>
        <v>146.29997786000001</v>
      </c>
    </row>
    <row r="183" spans="1:27" ht="15.75" x14ac:dyDescent="0.2">
      <c r="A183" s="34">
        <f t="shared" si="4"/>
        <v>43613</v>
      </c>
      <c r="B183" s="35">
        <f>SUMIFS(СВЦЭМ!$E$33:$E$776,СВЦЭМ!$A$33:$A$776,$A183,СВЦЭМ!$B$33:$B$776,B$155)+'СЕТ СН'!$F$12</f>
        <v>175.37380798999999</v>
      </c>
      <c r="C183" s="35">
        <f>SUMIFS(СВЦЭМ!$E$33:$E$776,СВЦЭМ!$A$33:$A$776,$A183,СВЦЭМ!$B$33:$B$776,C$155)+'СЕТ СН'!$F$12</f>
        <v>195.04089371000001</v>
      </c>
      <c r="D183" s="35">
        <f>SUMIFS(СВЦЭМ!$E$33:$E$776,СВЦЭМ!$A$33:$A$776,$A183,СВЦЭМ!$B$33:$B$776,D$155)+'СЕТ СН'!$F$12</f>
        <v>217.56288984</v>
      </c>
      <c r="E183" s="35">
        <f>SUMIFS(СВЦЭМ!$E$33:$E$776,СВЦЭМ!$A$33:$A$776,$A183,СВЦЭМ!$B$33:$B$776,E$155)+'СЕТ СН'!$F$12</f>
        <v>221.19198503999999</v>
      </c>
      <c r="F183" s="35">
        <f>SUMIFS(СВЦЭМ!$E$33:$E$776,СВЦЭМ!$A$33:$A$776,$A183,СВЦЭМ!$B$33:$B$776,F$155)+'СЕТ СН'!$F$12</f>
        <v>221.16737294000001</v>
      </c>
      <c r="G183" s="35">
        <f>SUMIFS(СВЦЭМ!$E$33:$E$776,СВЦЭМ!$A$33:$A$776,$A183,СВЦЭМ!$B$33:$B$776,G$155)+'СЕТ СН'!$F$12</f>
        <v>222.96431863999999</v>
      </c>
      <c r="H183" s="35">
        <f>SUMIFS(СВЦЭМ!$E$33:$E$776,СВЦЭМ!$A$33:$A$776,$A183,СВЦЭМ!$B$33:$B$776,H$155)+'СЕТ СН'!$F$12</f>
        <v>203.24936435000001</v>
      </c>
      <c r="I183" s="35">
        <f>SUMIFS(СВЦЭМ!$E$33:$E$776,СВЦЭМ!$A$33:$A$776,$A183,СВЦЭМ!$B$33:$B$776,I$155)+'СЕТ СН'!$F$12</f>
        <v>173.56500864</v>
      </c>
      <c r="J183" s="35">
        <f>SUMIFS(СВЦЭМ!$E$33:$E$776,СВЦЭМ!$A$33:$A$776,$A183,СВЦЭМ!$B$33:$B$776,J$155)+'СЕТ СН'!$F$12</f>
        <v>149.64014338000001</v>
      </c>
      <c r="K183" s="35">
        <f>SUMIFS(СВЦЭМ!$E$33:$E$776,СВЦЭМ!$A$33:$A$776,$A183,СВЦЭМ!$B$33:$B$776,K$155)+'СЕТ СН'!$F$12</f>
        <v>133.52470754000001</v>
      </c>
      <c r="L183" s="35">
        <f>SUMIFS(СВЦЭМ!$E$33:$E$776,СВЦЭМ!$A$33:$A$776,$A183,СВЦЭМ!$B$33:$B$776,L$155)+'СЕТ СН'!$F$12</f>
        <v>126.65181636</v>
      </c>
      <c r="M183" s="35">
        <f>SUMIFS(СВЦЭМ!$E$33:$E$776,СВЦЭМ!$A$33:$A$776,$A183,СВЦЭМ!$B$33:$B$776,M$155)+'СЕТ СН'!$F$12</f>
        <v>125.01747464</v>
      </c>
      <c r="N183" s="35">
        <f>SUMIFS(СВЦЭМ!$E$33:$E$776,СВЦЭМ!$A$33:$A$776,$A183,СВЦЭМ!$B$33:$B$776,N$155)+'СЕТ СН'!$F$12</f>
        <v>125.22838213999999</v>
      </c>
      <c r="O183" s="35">
        <f>SUMIFS(СВЦЭМ!$E$33:$E$776,СВЦЭМ!$A$33:$A$776,$A183,СВЦЭМ!$B$33:$B$776,O$155)+'СЕТ СН'!$F$12</f>
        <v>123.95822495</v>
      </c>
      <c r="P183" s="35">
        <f>SUMIFS(СВЦЭМ!$E$33:$E$776,СВЦЭМ!$A$33:$A$776,$A183,СВЦЭМ!$B$33:$B$776,P$155)+'СЕТ СН'!$F$12</f>
        <v>124.54239939</v>
      </c>
      <c r="Q183" s="35">
        <f>SUMIFS(СВЦЭМ!$E$33:$E$776,СВЦЭМ!$A$33:$A$776,$A183,СВЦЭМ!$B$33:$B$776,Q$155)+'СЕТ СН'!$F$12</f>
        <v>124.47128991</v>
      </c>
      <c r="R183" s="35">
        <f>SUMIFS(СВЦЭМ!$E$33:$E$776,СВЦЭМ!$A$33:$A$776,$A183,СВЦЭМ!$B$33:$B$776,R$155)+'СЕТ СН'!$F$12</f>
        <v>126.4201485</v>
      </c>
      <c r="S183" s="35">
        <f>SUMIFS(СВЦЭМ!$E$33:$E$776,СВЦЭМ!$A$33:$A$776,$A183,СВЦЭМ!$B$33:$B$776,S$155)+'СЕТ СН'!$F$12</f>
        <v>128.05720954</v>
      </c>
      <c r="T183" s="35">
        <f>SUMIFS(СВЦЭМ!$E$33:$E$776,СВЦЭМ!$A$33:$A$776,$A183,СВЦЭМ!$B$33:$B$776,T$155)+'СЕТ СН'!$F$12</f>
        <v>128.44626984000001</v>
      </c>
      <c r="U183" s="35">
        <f>SUMIFS(СВЦЭМ!$E$33:$E$776,СВЦЭМ!$A$33:$A$776,$A183,СВЦЭМ!$B$33:$B$776,U$155)+'СЕТ СН'!$F$12</f>
        <v>132.22842218</v>
      </c>
      <c r="V183" s="35">
        <f>SUMIFS(СВЦЭМ!$E$33:$E$776,СВЦЭМ!$A$33:$A$776,$A183,СВЦЭМ!$B$33:$B$776,V$155)+'СЕТ СН'!$F$12</f>
        <v>133.67703427000001</v>
      </c>
      <c r="W183" s="35">
        <f>SUMIFS(СВЦЭМ!$E$33:$E$776,СВЦЭМ!$A$33:$A$776,$A183,СВЦЭМ!$B$33:$B$776,W$155)+'СЕТ СН'!$F$12</f>
        <v>129.9109584</v>
      </c>
      <c r="X183" s="35">
        <f>SUMIFS(СВЦЭМ!$E$33:$E$776,СВЦЭМ!$A$33:$A$776,$A183,СВЦЭМ!$B$33:$B$776,X$155)+'СЕТ СН'!$F$12</f>
        <v>138.64569906</v>
      </c>
      <c r="Y183" s="35">
        <f>SUMIFS(СВЦЭМ!$E$33:$E$776,СВЦЭМ!$A$33:$A$776,$A183,СВЦЭМ!$B$33:$B$776,Y$155)+'СЕТ СН'!$F$12</f>
        <v>155.02671180999999</v>
      </c>
    </row>
    <row r="184" spans="1:27" ht="15.75" x14ac:dyDescent="0.2">
      <c r="A184" s="34">
        <f t="shared" si="4"/>
        <v>43614</v>
      </c>
      <c r="B184" s="35">
        <f>SUMIFS(СВЦЭМ!$E$33:$E$776,СВЦЭМ!$A$33:$A$776,$A184,СВЦЭМ!$B$33:$B$776,B$155)+'СЕТ СН'!$F$12</f>
        <v>191.03816875999999</v>
      </c>
      <c r="C184" s="35">
        <f>SUMIFS(СВЦЭМ!$E$33:$E$776,СВЦЭМ!$A$33:$A$776,$A184,СВЦЭМ!$B$33:$B$776,C$155)+'СЕТ СН'!$F$12</f>
        <v>213.03341055999999</v>
      </c>
      <c r="D184" s="35">
        <f>SUMIFS(СВЦЭМ!$E$33:$E$776,СВЦЭМ!$A$33:$A$776,$A184,СВЦЭМ!$B$33:$B$776,D$155)+'СЕТ СН'!$F$12</f>
        <v>219.97105801999999</v>
      </c>
      <c r="E184" s="35">
        <f>SUMIFS(СВЦЭМ!$E$33:$E$776,СВЦЭМ!$A$33:$A$776,$A184,СВЦЭМ!$B$33:$B$776,E$155)+'СЕТ СН'!$F$12</f>
        <v>217.88229827000001</v>
      </c>
      <c r="F184" s="35">
        <f>SUMIFS(СВЦЭМ!$E$33:$E$776,СВЦЭМ!$A$33:$A$776,$A184,СВЦЭМ!$B$33:$B$776,F$155)+'СЕТ СН'!$F$12</f>
        <v>217.00373393999999</v>
      </c>
      <c r="G184" s="35">
        <f>SUMIFS(СВЦЭМ!$E$33:$E$776,СВЦЭМ!$A$33:$A$776,$A184,СВЦЭМ!$B$33:$B$776,G$155)+'СЕТ СН'!$F$12</f>
        <v>218.27300321000001</v>
      </c>
      <c r="H184" s="35">
        <f>SUMIFS(СВЦЭМ!$E$33:$E$776,СВЦЭМ!$A$33:$A$776,$A184,СВЦЭМ!$B$33:$B$776,H$155)+'СЕТ СН'!$F$12</f>
        <v>215.76340518000001</v>
      </c>
      <c r="I184" s="35">
        <f>SUMIFS(СВЦЭМ!$E$33:$E$776,СВЦЭМ!$A$33:$A$776,$A184,СВЦЭМ!$B$33:$B$776,I$155)+'СЕТ СН'!$F$12</f>
        <v>190.70015405999999</v>
      </c>
      <c r="J184" s="35">
        <f>SUMIFS(СВЦЭМ!$E$33:$E$776,СВЦЭМ!$A$33:$A$776,$A184,СВЦЭМ!$B$33:$B$776,J$155)+'СЕТ СН'!$F$12</f>
        <v>167.40026279</v>
      </c>
      <c r="K184" s="35">
        <f>SUMIFS(СВЦЭМ!$E$33:$E$776,СВЦЭМ!$A$33:$A$776,$A184,СВЦЭМ!$B$33:$B$776,K$155)+'СЕТ СН'!$F$12</f>
        <v>151.67028669999999</v>
      </c>
      <c r="L184" s="35">
        <f>SUMIFS(СВЦЭМ!$E$33:$E$776,СВЦЭМ!$A$33:$A$776,$A184,СВЦЭМ!$B$33:$B$776,L$155)+'СЕТ СН'!$F$12</f>
        <v>148.76036581</v>
      </c>
      <c r="M184" s="35">
        <f>SUMIFS(СВЦЭМ!$E$33:$E$776,СВЦЭМ!$A$33:$A$776,$A184,СВЦЭМ!$B$33:$B$776,M$155)+'СЕТ СН'!$F$12</f>
        <v>150.55352085000001</v>
      </c>
      <c r="N184" s="35">
        <f>SUMIFS(СВЦЭМ!$E$33:$E$776,СВЦЭМ!$A$33:$A$776,$A184,СВЦЭМ!$B$33:$B$776,N$155)+'СЕТ СН'!$F$12</f>
        <v>150.60578139</v>
      </c>
      <c r="O184" s="35">
        <f>SUMIFS(СВЦЭМ!$E$33:$E$776,СВЦЭМ!$A$33:$A$776,$A184,СВЦЭМ!$B$33:$B$776,O$155)+'СЕТ СН'!$F$12</f>
        <v>149.40267918000001</v>
      </c>
      <c r="P184" s="35">
        <f>SUMIFS(СВЦЭМ!$E$33:$E$776,СВЦЭМ!$A$33:$A$776,$A184,СВЦЭМ!$B$33:$B$776,P$155)+'СЕТ СН'!$F$12</f>
        <v>152.87688754999999</v>
      </c>
      <c r="Q184" s="35">
        <f>SUMIFS(СВЦЭМ!$E$33:$E$776,СВЦЭМ!$A$33:$A$776,$A184,СВЦЭМ!$B$33:$B$776,Q$155)+'СЕТ СН'!$F$12</f>
        <v>151.20333622999999</v>
      </c>
      <c r="R184" s="35">
        <f>SUMIFS(СВЦЭМ!$E$33:$E$776,СВЦЭМ!$A$33:$A$776,$A184,СВЦЭМ!$B$33:$B$776,R$155)+'СЕТ СН'!$F$12</f>
        <v>150.27167754999999</v>
      </c>
      <c r="S184" s="35">
        <f>SUMIFS(СВЦЭМ!$E$33:$E$776,СВЦЭМ!$A$33:$A$776,$A184,СВЦЭМ!$B$33:$B$776,S$155)+'СЕТ СН'!$F$12</f>
        <v>152.03820819000001</v>
      </c>
      <c r="T184" s="35">
        <f>SUMIFS(СВЦЭМ!$E$33:$E$776,СВЦЭМ!$A$33:$A$776,$A184,СВЦЭМ!$B$33:$B$776,T$155)+'СЕТ СН'!$F$12</f>
        <v>150.14316378999999</v>
      </c>
      <c r="U184" s="35">
        <f>SUMIFS(СВЦЭМ!$E$33:$E$776,СВЦЭМ!$A$33:$A$776,$A184,СВЦЭМ!$B$33:$B$776,U$155)+'СЕТ СН'!$F$12</f>
        <v>145.44793887</v>
      </c>
      <c r="V184" s="35">
        <f>SUMIFS(СВЦЭМ!$E$33:$E$776,СВЦЭМ!$A$33:$A$776,$A184,СВЦЭМ!$B$33:$B$776,V$155)+'СЕТ СН'!$F$12</f>
        <v>143.38159533999999</v>
      </c>
      <c r="W184" s="35">
        <f>SUMIFS(СВЦЭМ!$E$33:$E$776,СВЦЭМ!$A$33:$A$776,$A184,СВЦЭМ!$B$33:$B$776,W$155)+'СЕТ СН'!$F$12</f>
        <v>144.00405197000001</v>
      </c>
      <c r="X184" s="35">
        <f>SUMIFS(СВЦЭМ!$E$33:$E$776,СВЦЭМ!$A$33:$A$776,$A184,СВЦЭМ!$B$33:$B$776,X$155)+'СЕТ СН'!$F$12</f>
        <v>153.10136363999999</v>
      </c>
      <c r="Y184" s="35">
        <f>SUMIFS(СВЦЭМ!$E$33:$E$776,СВЦЭМ!$A$33:$A$776,$A184,СВЦЭМ!$B$33:$B$776,Y$155)+'СЕТ СН'!$F$12</f>
        <v>174.08118356</v>
      </c>
    </row>
    <row r="185" spans="1:27" ht="15.75" x14ac:dyDescent="0.2">
      <c r="A185" s="34">
        <f t="shared" si="4"/>
        <v>43615</v>
      </c>
      <c r="B185" s="35">
        <f>SUMIFS(СВЦЭМ!$E$33:$E$776,СВЦЭМ!$A$33:$A$776,$A185,СВЦЭМ!$B$33:$B$776,B$155)+'СЕТ СН'!$F$12</f>
        <v>200.29755094000001</v>
      </c>
      <c r="C185" s="35">
        <f>SUMIFS(СВЦЭМ!$E$33:$E$776,СВЦЭМ!$A$33:$A$776,$A185,СВЦЭМ!$B$33:$B$776,C$155)+'СЕТ СН'!$F$12</f>
        <v>208.93296197000001</v>
      </c>
      <c r="D185" s="35">
        <f>SUMIFS(СВЦЭМ!$E$33:$E$776,СВЦЭМ!$A$33:$A$776,$A185,СВЦЭМ!$B$33:$B$776,D$155)+'СЕТ СН'!$F$12</f>
        <v>222.38204271000001</v>
      </c>
      <c r="E185" s="35">
        <f>SUMIFS(СВЦЭМ!$E$33:$E$776,СВЦЭМ!$A$33:$A$776,$A185,СВЦЭМ!$B$33:$B$776,E$155)+'СЕТ СН'!$F$12</f>
        <v>219.81896548</v>
      </c>
      <c r="F185" s="35">
        <f>SUMIFS(СВЦЭМ!$E$33:$E$776,СВЦЭМ!$A$33:$A$776,$A185,СВЦЭМ!$B$33:$B$776,F$155)+'СЕТ СН'!$F$12</f>
        <v>219.50449798</v>
      </c>
      <c r="G185" s="35">
        <f>SUMIFS(СВЦЭМ!$E$33:$E$776,СВЦЭМ!$A$33:$A$776,$A185,СВЦЭМ!$B$33:$B$776,G$155)+'СЕТ СН'!$F$12</f>
        <v>222.88543748000001</v>
      </c>
      <c r="H185" s="35">
        <f>SUMIFS(СВЦЭМ!$E$33:$E$776,СВЦЭМ!$A$33:$A$776,$A185,СВЦЭМ!$B$33:$B$776,H$155)+'СЕТ СН'!$F$12</f>
        <v>223.28306309000001</v>
      </c>
      <c r="I185" s="35">
        <f>SUMIFS(СВЦЭМ!$E$33:$E$776,СВЦЭМ!$A$33:$A$776,$A185,СВЦЭМ!$B$33:$B$776,I$155)+'СЕТ СН'!$F$12</f>
        <v>199.64349956000001</v>
      </c>
      <c r="J185" s="35">
        <f>SUMIFS(СВЦЭМ!$E$33:$E$776,СВЦЭМ!$A$33:$A$776,$A185,СВЦЭМ!$B$33:$B$776,J$155)+'СЕТ СН'!$F$12</f>
        <v>178.43864153000001</v>
      </c>
      <c r="K185" s="35">
        <f>SUMIFS(СВЦЭМ!$E$33:$E$776,СВЦЭМ!$A$33:$A$776,$A185,СВЦЭМ!$B$33:$B$776,K$155)+'СЕТ СН'!$F$12</f>
        <v>159.65819178000001</v>
      </c>
      <c r="L185" s="35">
        <f>SUMIFS(СВЦЭМ!$E$33:$E$776,СВЦЭМ!$A$33:$A$776,$A185,СВЦЭМ!$B$33:$B$776,L$155)+'СЕТ СН'!$F$12</f>
        <v>157.02554083000001</v>
      </c>
      <c r="M185" s="35">
        <f>SUMIFS(СВЦЭМ!$E$33:$E$776,СВЦЭМ!$A$33:$A$776,$A185,СВЦЭМ!$B$33:$B$776,M$155)+'СЕТ СН'!$F$12</f>
        <v>160.35537554000001</v>
      </c>
      <c r="N185" s="35">
        <f>SUMIFS(СВЦЭМ!$E$33:$E$776,СВЦЭМ!$A$33:$A$776,$A185,СВЦЭМ!$B$33:$B$776,N$155)+'СЕТ СН'!$F$12</f>
        <v>157.87280849999999</v>
      </c>
      <c r="O185" s="35">
        <f>SUMIFS(СВЦЭМ!$E$33:$E$776,СВЦЭМ!$A$33:$A$776,$A185,СВЦЭМ!$B$33:$B$776,O$155)+'СЕТ СН'!$F$12</f>
        <v>155.17072302</v>
      </c>
      <c r="P185" s="35">
        <f>SUMIFS(СВЦЭМ!$E$33:$E$776,СВЦЭМ!$A$33:$A$776,$A185,СВЦЭМ!$B$33:$B$776,P$155)+'СЕТ СН'!$F$12</f>
        <v>155.58876115000001</v>
      </c>
      <c r="Q185" s="35">
        <f>SUMIFS(СВЦЭМ!$E$33:$E$776,СВЦЭМ!$A$33:$A$776,$A185,СВЦЭМ!$B$33:$B$776,Q$155)+'СЕТ СН'!$F$12</f>
        <v>160.60281917</v>
      </c>
      <c r="R185" s="35">
        <f>SUMIFS(СВЦЭМ!$E$33:$E$776,СВЦЭМ!$A$33:$A$776,$A185,СВЦЭМ!$B$33:$B$776,R$155)+'СЕТ СН'!$F$12</f>
        <v>158.89851195</v>
      </c>
      <c r="S185" s="35">
        <f>SUMIFS(СВЦЭМ!$E$33:$E$776,СВЦЭМ!$A$33:$A$776,$A185,СВЦЭМ!$B$33:$B$776,S$155)+'СЕТ СН'!$F$12</f>
        <v>159.55355908000001</v>
      </c>
      <c r="T185" s="35">
        <f>SUMIFS(СВЦЭМ!$E$33:$E$776,СВЦЭМ!$A$33:$A$776,$A185,СВЦЭМ!$B$33:$B$776,T$155)+'СЕТ СН'!$F$12</f>
        <v>161.52767577</v>
      </c>
      <c r="U185" s="35">
        <f>SUMIFS(СВЦЭМ!$E$33:$E$776,СВЦЭМ!$A$33:$A$776,$A185,СВЦЭМ!$B$33:$B$776,U$155)+'СЕТ СН'!$F$12</f>
        <v>157.70982831000001</v>
      </c>
      <c r="V185" s="35">
        <f>SUMIFS(СВЦЭМ!$E$33:$E$776,СВЦЭМ!$A$33:$A$776,$A185,СВЦЭМ!$B$33:$B$776,V$155)+'СЕТ СН'!$F$12</f>
        <v>153.42840366999999</v>
      </c>
      <c r="W185" s="35">
        <f>SUMIFS(СВЦЭМ!$E$33:$E$776,СВЦЭМ!$A$33:$A$776,$A185,СВЦЭМ!$B$33:$B$776,W$155)+'СЕТ СН'!$F$12</f>
        <v>146.52542118</v>
      </c>
      <c r="X185" s="35">
        <f>SUMIFS(СВЦЭМ!$E$33:$E$776,СВЦЭМ!$A$33:$A$776,$A185,СВЦЭМ!$B$33:$B$776,X$155)+'СЕТ СН'!$F$12</f>
        <v>145.13775236000001</v>
      </c>
      <c r="Y185" s="35">
        <f>SUMIFS(СВЦЭМ!$E$33:$E$776,СВЦЭМ!$A$33:$A$776,$A185,СВЦЭМ!$B$33:$B$776,Y$155)+'СЕТ СН'!$F$12</f>
        <v>161.97059497000001</v>
      </c>
    </row>
    <row r="186" spans="1:27" ht="15.75" x14ac:dyDescent="0.2">
      <c r="A186" s="34">
        <f t="shared" si="4"/>
        <v>43616</v>
      </c>
      <c r="B186" s="35">
        <f>SUMIFS(СВЦЭМ!$E$33:$E$776,СВЦЭМ!$A$33:$A$776,$A186,СВЦЭМ!$B$33:$B$776,B$155)+'СЕТ СН'!$F$12</f>
        <v>193.12298168999999</v>
      </c>
      <c r="C186" s="35">
        <f>SUMIFS(СВЦЭМ!$E$33:$E$776,СВЦЭМ!$A$33:$A$776,$A186,СВЦЭМ!$B$33:$B$776,C$155)+'СЕТ СН'!$F$12</f>
        <v>205.71331511</v>
      </c>
      <c r="D186" s="35">
        <f>SUMIFS(СВЦЭМ!$E$33:$E$776,СВЦЭМ!$A$33:$A$776,$A186,СВЦЭМ!$B$33:$B$776,D$155)+'СЕТ СН'!$F$12</f>
        <v>222.36396816999999</v>
      </c>
      <c r="E186" s="35">
        <f>SUMIFS(СВЦЭМ!$E$33:$E$776,СВЦЭМ!$A$33:$A$776,$A186,СВЦЭМ!$B$33:$B$776,E$155)+'СЕТ СН'!$F$12</f>
        <v>220.61062274</v>
      </c>
      <c r="F186" s="35">
        <f>SUMIFS(СВЦЭМ!$E$33:$E$776,СВЦЭМ!$A$33:$A$776,$A186,СВЦЭМ!$B$33:$B$776,F$155)+'СЕТ СН'!$F$12</f>
        <v>218.96302474000001</v>
      </c>
      <c r="G186" s="35">
        <f>SUMIFS(СВЦЭМ!$E$33:$E$776,СВЦЭМ!$A$33:$A$776,$A186,СВЦЭМ!$B$33:$B$776,G$155)+'СЕТ СН'!$F$12</f>
        <v>221.19227996000001</v>
      </c>
      <c r="H186" s="35">
        <f>SUMIFS(СВЦЭМ!$E$33:$E$776,СВЦЭМ!$A$33:$A$776,$A186,СВЦЭМ!$B$33:$B$776,H$155)+'СЕТ СН'!$F$12</f>
        <v>221.58647248</v>
      </c>
      <c r="I186" s="35">
        <f>SUMIFS(СВЦЭМ!$E$33:$E$776,СВЦЭМ!$A$33:$A$776,$A186,СВЦЭМ!$B$33:$B$776,I$155)+'СЕТ СН'!$F$12</f>
        <v>199.24313781000001</v>
      </c>
      <c r="J186" s="35">
        <f>SUMIFS(СВЦЭМ!$E$33:$E$776,СВЦЭМ!$A$33:$A$776,$A186,СВЦЭМ!$B$33:$B$776,J$155)+'СЕТ СН'!$F$12</f>
        <v>176.06541493</v>
      </c>
      <c r="K186" s="35">
        <f>SUMIFS(СВЦЭМ!$E$33:$E$776,СВЦЭМ!$A$33:$A$776,$A186,СВЦЭМ!$B$33:$B$776,K$155)+'СЕТ СН'!$F$12</f>
        <v>163.13837645999999</v>
      </c>
      <c r="L186" s="35">
        <f>SUMIFS(СВЦЭМ!$E$33:$E$776,СВЦЭМ!$A$33:$A$776,$A186,СВЦЭМ!$B$33:$B$776,L$155)+'СЕТ СН'!$F$12</f>
        <v>155.7816636</v>
      </c>
      <c r="M186" s="35">
        <f>SUMIFS(СВЦЭМ!$E$33:$E$776,СВЦЭМ!$A$33:$A$776,$A186,СВЦЭМ!$B$33:$B$776,M$155)+'СЕТ СН'!$F$12</f>
        <v>155.47566017</v>
      </c>
      <c r="N186" s="35">
        <f>SUMIFS(СВЦЭМ!$E$33:$E$776,СВЦЭМ!$A$33:$A$776,$A186,СВЦЭМ!$B$33:$B$776,N$155)+'СЕТ СН'!$F$12</f>
        <v>154.38761511000001</v>
      </c>
      <c r="O186" s="35">
        <f>SUMIFS(СВЦЭМ!$E$33:$E$776,СВЦЭМ!$A$33:$A$776,$A186,СВЦЭМ!$B$33:$B$776,O$155)+'СЕТ СН'!$F$12</f>
        <v>154.12518041000001</v>
      </c>
      <c r="P186" s="35">
        <f>SUMIFS(СВЦЭМ!$E$33:$E$776,СВЦЭМ!$A$33:$A$776,$A186,СВЦЭМ!$B$33:$B$776,P$155)+'СЕТ СН'!$F$12</f>
        <v>154.35679433000001</v>
      </c>
      <c r="Q186" s="35">
        <f>SUMIFS(СВЦЭМ!$E$33:$E$776,СВЦЭМ!$A$33:$A$776,$A186,СВЦЭМ!$B$33:$B$776,Q$155)+'СЕТ СН'!$F$12</f>
        <v>156.38104874999999</v>
      </c>
      <c r="R186" s="35">
        <f>SUMIFS(СВЦЭМ!$E$33:$E$776,СВЦЭМ!$A$33:$A$776,$A186,СВЦЭМ!$B$33:$B$776,R$155)+'СЕТ СН'!$F$12</f>
        <v>153.84668812000001</v>
      </c>
      <c r="S186" s="35">
        <f>SUMIFS(СВЦЭМ!$E$33:$E$776,СВЦЭМ!$A$33:$A$776,$A186,СВЦЭМ!$B$33:$B$776,S$155)+'СЕТ СН'!$F$12</f>
        <v>154.11062720999999</v>
      </c>
      <c r="T186" s="35">
        <f>SUMIFS(СВЦЭМ!$E$33:$E$776,СВЦЭМ!$A$33:$A$776,$A186,СВЦЭМ!$B$33:$B$776,T$155)+'СЕТ СН'!$F$12</f>
        <v>154.78759151</v>
      </c>
      <c r="U186" s="35">
        <f>SUMIFS(СВЦЭМ!$E$33:$E$776,СВЦЭМ!$A$33:$A$776,$A186,СВЦЭМ!$B$33:$B$776,U$155)+'СЕТ СН'!$F$12</f>
        <v>153.44529274999999</v>
      </c>
      <c r="V186" s="35">
        <f>SUMIFS(СВЦЭМ!$E$33:$E$776,СВЦЭМ!$A$33:$A$776,$A186,СВЦЭМ!$B$33:$B$776,V$155)+'СЕТ СН'!$F$12</f>
        <v>149.19693357</v>
      </c>
      <c r="W186" s="35">
        <f>SUMIFS(СВЦЭМ!$E$33:$E$776,СВЦЭМ!$A$33:$A$776,$A186,СВЦЭМ!$B$33:$B$776,W$155)+'СЕТ СН'!$F$12</f>
        <v>146.07187289999999</v>
      </c>
      <c r="X186" s="35">
        <f>SUMIFS(СВЦЭМ!$E$33:$E$776,СВЦЭМ!$A$33:$A$776,$A186,СВЦЭМ!$B$33:$B$776,X$155)+'СЕТ СН'!$F$12</f>
        <v>154.34254946999999</v>
      </c>
      <c r="Y186" s="35">
        <f>SUMIFS(СВЦЭМ!$E$33:$E$776,СВЦЭМ!$A$33:$A$776,$A186,СВЦЭМ!$B$33:$B$776,Y$155)+'СЕТ СН'!$F$12</f>
        <v>169.27136501000001</v>
      </c>
    </row>
    <row r="187" spans="1:27" ht="15.75" x14ac:dyDescent="0.2">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row>
    <row r="188" spans="1:27" ht="12.75" customHeight="1" x14ac:dyDescent="0.2">
      <c r="A188" s="130" t="s">
        <v>7</v>
      </c>
      <c r="B188" s="124" t="s">
        <v>139</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31"/>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5" customFormat="1" ht="12.75" customHeight="1" x14ac:dyDescent="0.2">
      <c r="A190" s="132"/>
      <c r="B190" s="33">
        <v>1</v>
      </c>
      <c r="C190" s="33">
        <v>2</v>
      </c>
      <c r="D190" s="33">
        <v>3</v>
      </c>
      <c r="E190" s="33">
        <v>4</v>
      </c>
      <c r="F190" s="33">
        <v>5</v>
      </c>
      <c r="G190" s="33">
        <v>6</v>
      </c>
      <c r="H190" s="33">
        <v>7</v>
      </c>
      <c r="I190" s="33">
        <v>8</v>
      </c>
      <c r="J190" s="33">
        <v>9</v>
      </c>
      <c r="K190" s="33">
        <v>10</v>
      </c>
      <c r="L190" s="33">
        <v>11</v>
      </c>
      <c r="M190" s="33">
        <v>12</v>
      </c>
      <c r="N190" s="33">
        <v>13</v>
      </c>
      <c r="O190" s="33">
        <v>14</v>
      </c>
      <c r="P190" s="33">
        <v>15</v>
      </c>
      <c r="Q190" s="33">
        <v>16</v>
      </c>
      <c r="R190" s="33">
        <v>17</v>
      </c>
      <c r="S190" s="33">
        <v>18</v>
      </c>
      <c r="T190" s="33">
        <v>19</v>
      </c>
      <c r="U190" s="33">
        <v>20</v>
      </c>
      <c r="V190" s="33">
        <v>21</v>
      </c>
      <c r="W190" s="33">
        <v>22</v>
      </c>
      <c r="X190" s="33">
        <v>23</v>
      </c>
      <c r="Y190" s="33">
        <v>24</v>
      </c>
    </row>
    <row r="191" spans="1:27" ht="15.75" customHeight="1" x14ac:dyDescent="0.2">
      <c r="A191" s="34" t="str">
        <f>A156</f>
        <v>01.05.2019</v>
      </c>
      <c r="B191" s="35">
        <f>SUMIFS(СВЦЭМ!$F$33:$F$776,СВЦЭМ!$A$33:$A$776,$A191,СВЦЭМ!$B$33:$B$776,B$190)+'СЕТ СН'!$F$12</f>
        <v>208.18339298999999</v>
      </c>
      <c r="C191" s="35">
        <f>SUMIFS(СВЦЭМ!$F$33:$F$776,СВЦЭМ!$A$33:$A$776,$A191,СВЦЭМ!$B$33:$B$776,C$190)+'СЕТ СН'!$F$12</f>
        <v>211.12471026</v>
      </c>
      <c r="D191" s="35">
        <f>SUMIFS(СВЦЭМ!$F$33:$F$776,СВЦЭМ!$A$33:$A$776,$A191,СВЦЭМ!$B$33:$B$776,D$190)+'СЕТ СН'!$F$12</f>
        <v>215.62608427999999</v>
      </c>
      <c r="E191" s="35">
        <f>SUMIFS(СВЦЭМ!$F$33:$F$776,СВЦЭМ!$A$33:$A$776,$A191,СВЦЭМ!$B$33:$B$776,E$190)+'СЕТ СН'!$F$12</f>
        <v>217.39820571000001</v>
      </c>
      <c r="F191" s="35">
        <f>SUMIFS(СВЦЭМ!$F$33:$F$776,СВЦЭМ!$A$33:$A$776,$A191,СВЦЭМ!$B$33:$B$776,F$190)+'СЕТ СН'!$F$12</f>
        <v>216.56830697000001</v>
      </c>
      <c r="G191" s="35">
        <f>SUMIFS(СВЦЭМ!$F$33:$F$776,СВЦЭМ!$A$33:$A$776,$A191,СВЦЭМ!$B$33:$B$776,G$190)+'СЕТ СН'!$F$12</f>
        <v>214.69390530999999</v>
      </c>
      <c r="H191" s="35">
        <f>SUMIFS(СВЦЭМ!$F$33:$F$776,СВЦЭМ!$A$33:$A$776,$A191,СВЦЭМ!$B$33:$B$776,H$190)+'СЕТ СН'!$F$12</f>
        <v>208.73732139000001</v>
      </c>
      <c r="I191" s="35">
        <f>SUMIFS(СВЦЭМ!$F$33:$F$776,СВЦЭМ!$A$33:$A$776,$A191,СВЦЭМ!$B$33:$B$776,I$190)+'СЕТ СН'!$F$12</f>
        <v>201.58361934999999</v>
      </c>
      <c r="J191" s="35">
        <f>SUMIFS(СВЦЭМ!$F$33:$F$776,СВЦЭМ!$A$33:$A$776,$A191,СВЦЭМ!$B$33:$B$776,J$190)+'СЕТ СН'!$F$12</f>
        <v>193.66736746000001</v>
      </c>
      <c r="K191" s="35">
        <f>SUMIFS(СВЦЭМ!$F$33:$F$776,СВЦЭМ!$A$33:$A$776,$A191,СВЦЭМ!$B$33:$B$776,K$190)+'СЕТ СН'!$F$12</f>
        <v>186.17554708</v>
      </c>
      <c r="L191" s="35">
        <f>SUMIFS(СВЦЭМ!$F$33:$F$776,СВЦЭМ!$A$33:$A$776,$A191,СВЦЭМ!$B$33:$B$776,L$190)+'СЕТ СН'!$F$12</f>
        <v>184.49367989999999</v>
      </c>
      <c r="M191" s="35">
        <f>SUMIFS(СВЦЭМ!$F$33:$F$776,СВЦЭМ!$A$33:$A$776,$A191,СВЦЭМ!$B$33:$B$776,M$190)+'СЕТ СН'!$F$12</f>
        <v>187.34080399999999</v>
      </c>
      <c r="N191" s="35">
        <f>SUMIFS(СВЦЭМ!$F$33:$F$776,СВЦЭМ!$A$33:$A$776,$A191,СВЦЭМ!$B$33:$B$776,N$190)+'СЕТ СН'!$F$12</f>
        <v>190.23660034</v>
      </c>
      <c r="O191" s="35">
        <f>SUMIFS(СВЦЭМ!$F$33:$F$776,СВЦЭМ!$A$33:$A$776,$A191,СВЦЭМ!$B$33:$B$776,O$190)+'СЕТ СН'!$F$12</f>
        <v>190.31324936999999</v>
      </c>
      <c r="P191" s="35">
        <f>SUMIFS(СВЦЭМ!$F$33:$F$776,СВЦЭМ!$A$33:$A$776,$A191,СВЦЭМ!$B$33:$B$776,P$190)+'СЕТ СН'!$F$12</f>
        <v>191.53036427999999</v>
      </c>
      <c r="Q191" s="35">
        <f>SUMIFS(СВЦЭМ!$F$33:$F$776,СВЦЭМ!$A$33:$A$776,$A191,СВЦЭМ!$B$33:$B$776,Q$190)+'СЕТ СН'!$F$12</f>
        <v>193.46485168999999</v>
      </c>
      <c r="R191" s="35">
        <f>SUMIFS(СВЦЭМ!$F$33:$F$776,СВЦЭМ!$A$33:$A$776,$A191,СВЦЭМ!$B$33:$B$776,R$190)+'СЕТ СН'!$F$12</f>
        <v>193.05279193999999</v>
      </c>
      <c r="S191" s="35">
        <f>SUMIFS(СВЦЭМ!$F$33:$F$776,СВЦЭМ!$A$33:$A$776,$A191,СВЦЭМ!$B$33:$B$776,S$190)+'СЕТ СН'!$F$12</f>
        <v>191.06251961999999</v>
      </c>
      <c r="T191" s="35">
        <f>SUMIFS(СВЦЭМ!$F$33:$F$776,СВЦЭМ!$A$33:$A$776,$A191,СВЦЭМ!$B$33:$B$776,T$190)+'СЕТ СН'!$F$12</f>
        <v>185.91793195</v>
      </c>
      <c r="U191" s="35">
        <f>SUMIFS(СВЦЭМ!$F$33:$F$776,СВЦЭМ!$A$33:$A$776,$A191,СВЦЭМ!$B$33:$B$776,U$190)+'СЕТ СН'!$F$12</f>
        <v>182.57287815000001</v>
      </c>
      <c r="V191" s="35">
        <f>SUMIFS(СВЦЭМ!$F$33:$F$776,СВЦЭМ!$A$33:$A$776,$A191,СВЦЭМ!$B$33:$B$776,V$190)+'СЕТ СН'!$F$12</f>
        <v>176.94737968000001</v>
      </c>
      <c r="W191" s="35">
        <f>SUMIFS(СВЦЭМ!$F$33:$F$776,СВЦЭМ!$A$33:$A$776,$A191,СВЦЭМ!$B$33:$B$776,W$190)+'СЕТ СН'!$F$12</f>
        <v>178.54485811999999</v>
      </c>
      <c r="X191" s="35">
        <f>SUMIFS(СВЦЭМ!$F$33:$F$776,СВЦЭМ!$A$33:$A$776,$A191,СВЦЭМ!$B$33:$B$776,X$190)+'СЕТ СН'!$F$12</f>
        <v>182.95584928</v>
      </c>
      <c r="Y191" s="35">
        <f>SUMIFS(СВЦЭМ!$F$33:$F$776,СВЦЭМ!$A$33:$A$776,$A191,СВЦЭМ!$B$33:$B$776,Y$190)+'СЕТ СН'!$F$12</f>
        <v>181.74945678</v>
      </c>
      <c r="AA191" s="44"/>
    </row>
    <row r="192" spans="1:27" ht="15.75" x14ac:dyDescent="0.2">
      <c r="A192" s="34">
        <f>A191+1</f>
        <v>43587</v>
      </c>
      <c r="B192" s="35">
        <f>SUMIFS(СВЦЭМ!$F$33:$F$776,СВЦЭМ!$A$33:$A$776,$A192,СВЦЭМ!$B$33:$B$776,B$190)+'СЕТ СН'!$F$12</f>
        <v>186.01717386999999</v>
      </c>
      <c r="C192" s="35">
        <f>SUMIFS(СВЦЭМ!$F$33:$F$776,СВЦЭМ!$A$33:$A$776,$A192,СВЦЭМ!$B$33:$B$776,C$190)+'СЕТ СН'!$F$12</f>
        <v>195.08219208</v>
      </c>
      <c r="D192" s="35">
        <f>SUMIFS(СВЦЭМ!$F$33:$F$776,СВЦЭМ!$A$33:$A$776,$A192,СВЦЭМ!$B$33:$B$776,D$190)+'СЕТ СН'!$F$12</f>
        <v>200.16321773999999</v>
      </c>
      <c r="E192" s="35">
        <f>SUMIFS(СВЦЭМ!$F$33:$F$776,СВЦЭМ!$A$33:$A$776,$A192,СВЦЭМ!$B$33:$B$776,E$190)+'СЕТ СН'!$F$12</f>
        <v>203.45739981</v>
      </c>
      <c r="F192" s="35">
        <f>SUMIFS(СВЦЭМ!$F$33:$F$776,СВЦЭМ!$A$33:$A$776,$A192,СВЦЭМ!$B$33:$B$776,F$190)+'СЕТ СН'!$F$12</f>
        <v>206.89946011000001</v>
      </c>
      <c r="G192" s="35">
        <f>SUMIFS(СВЦЭМ!$F$33:$F$776,СВЦЭМ!$A$33:$A$776,$A192,СВЦЭМ!$B$33:$B$776,G$190)+'СЕТ СН'!$F$12</f>
        <v>205.58500978999999</v>
      </c>
      <c r="H192" s="35">
        <f>SUMIFS(СВЦЭМ!$F$33:$F$776,СВЦЭМ!$A$33:$A$776,$A192,СВЦЭМ!$B$33:$B$776,H$190)+'СЕТ СН'!$F$12</f>
        <v>211.53041292</v>
      </c>
      <c r="I192" s="35">
        <f>SUMIFS(СВЦЭМ!$F$33:$F$776,СВЦЭМ!$A$33:$A$776,$A192,СВЦЭМ!$B$33:$B$776,I$190)+'СЕТ СН'!$F$12</f>
        <v>203.32071493999999</v>
      </c>
      <c r="J192" s="35">
        <f>SUMIFS(СВЦЭМ!$F$33:$F$776,СВЦЭМ!$A$33:$A$776,$A192,СВЦЭМ!$B$33:$B$776,J$190)+'СЕТ СН'!$F$12</f>
        <v>190.86101927999999</v>
      </c>
      <c r="K192" s="35">
        <f>SUMIFS(СВЦЭМ!$F$33:$F$776,СВЦЭМ!$A$33:$A$776,$A192,СВЦЭМ!$B$33:$B$776,K$190)+'СЕТ СН'!$F$12</f>
        <v>179.11463096</v>
      </c>
      <c r="L192" s="35">
        <f>SUMIFS(СВЦЭМ!$F$33:$F$776,СВЦЭМ!$A$33:$A$776,$A192,СВЦЭМ!$B$33:$B$776,L$190)+'СЕТ СН'!$F$12</f>
        <v>176.65769172</v>
      </c>
      <c r="M192" s="35">
        <f>SUMIFS(СВЦЭМ!$F$33:$F$776,СВЦЭМ!$A$33:$A$776,$A192,СВЦЭМ!$B$33:$B$776,M$190)+'СЕТ СН'!$F$12</f>
        <v>178.64644559000001</v>
      </c>
      <c r="N192" s="35">
        <f>SUMIFS(СВЦЭМ!$F$33:$F$776,СВЦЭМ!$A$33:$A$776,$A192,СВЦЭМ!$B$33:$B$776,N$190)+'СЕТ СН'!$F$12</f>
        <v>183.32697139999999</v>
      </c>
      <c r="O192" s="35">
        <f>SUMIFS(СВЦЭМ!$F$33:$F$776,СВЦЭМ!$A$33:$A$776,$A192,СВЦЭМ!$B$33:$B$776,O$190)+'СЕТ СН'!$F$12</f>
        <v>185.61802399999999</v>
      </c>
      <c r="P192" s="35">
        <f>SUMIFS(СВЦЭМ!$F$33:$F$776,СВЦЭМ!$A$33:$A$776,$A192,СВЦЭМ!$B$33:$B$776,P$190)+'СЕТ СН'!$F$12</f>
        <v>187.31025729999999</v>
      </c>
      <c r="Q192" s="35">
        <f>SUMIFS(СВЦЭМ!$F$33:$F$776,СВЦЭМ!$A$33:$A$776,$A192,СВЦЭМ!$B$33:$B$776,Q$190)+'СЕТ СН'!$F$12</f>
        <v>188.96189253</v>
      </c>
      <c r="R192" s="35">
        <f>SUMIFS(СВЦЭМ!$F$33:$F$776,СВЦЭМ!$A$33:$A$776,$A192,СВЦЭМ!$B$33:$B$776,R$190)+'СЕТ СН'!$F$12</f>
        <v>191.71744429</v>
      </c>
      <c r="S192" s="35">
        <f>SUMIFS(СВЦЭМ!$F$33:$F$776,СВЦЭМ!$A$33:$A$776,$A192,СВЦЭМ!$B$33:$B$776,S$190)+'СЕТ СН'!$F$12</f>
        <v>192.46171097000001</v>
      </c>
      <c r="T192" s="35">
        <f>SUMIFS(СВЦЭМ!$F$33:$F$776,СВЦЭМ!$A$33:$A$776,$A192,СВЦЭМ!$B$33:$B$776,T$190)+'СЕТ СН'!$F$12</f>
        <v>191.50737706000001</v>
      </c>
      <c r="U192" s="35">
        <f>SUMIFS(СВЦЭМ!$F$33:$F$776,СВЦЭМ!$A$33:$A$776,$A192,СВЦЭМ!$B$33:$B$776,U$190)+'СЕТ СН'!$F$12</f>
        <v>191.23393113</v>
      </c>
      <c r="V192" s="35">
        <f>SUMIFS(СВЦЭМ!$F$33:$F$776,СВЦЭМ!$A$33:$A$776,$A192,СВЦЭМ!$B$33:$B$776,V$190)+'СЕТ СН'!$F$12</f>
        <v>190.33847062000001</v>
      </c>
      <c r="W192" s="35">
        <f>SUMIFS(СВЦЭМ!$F$33:$F$776,СВЦЭМ!$A$33:$A$776,$A192,СВЦЭМ!$B$33:$B$776,W$190)+'СЕТ СН'!$F$12</f>
        <v>187.79190667</v>
      </c>
      <c r="X192" s="35">
        <f>SUMIFS(СВЦЭМ!$F$33:$F$776,СВЦЭМ!$A$33:$A$776,$A192,СВЦЭМ!$B$33:$B$776,X$190)+'СЕТ СН'!$F$12</f>
        <v>191.48240081</v>
      </c>
      <c r="Y192" s="35">
        <f>SUMIFS(СВЦЭМ!$F$33:$F$776,СВЦЭМ!$A$33:$A$776,$A192,СВЦЭМ!$B$33:$B$776,Y$190)+'СЕТ СН'!$F$12</f>
        <v>198.71728952000001</v>
      </c>
    </row>
    <row r="193" spans="1:25" ht="15.75" x14ac:dyDescent="0.2">
      <c r="A193" s="34">
        <f t="shared" ref="A193:A221" si="5">A192+1</f>
        <v>43588</v>
      </c>
      <c r="B193" s="35">
        <f>SUMIFS(СВЦЭМ!$F$33:$F$776,СВЦЭМ!$A$33:$A$776,$A193,СВЦЭМ!$B$33:$B$776,B$190)+'СЕТ СН'!$F$12</f>
        <v>186.29334831</v>
      </c>
      <c r="C193" s="35">
        <f>SUMIFS(СВЦЭМ!$F$33:$F$776,СВЦЭМ!$A$33:$A$776,$A193,СВЦЭМ!$B$33:$B$776,C$190)+'СЕТ СН'!$F$12</f>
        <v>192.58401416000001</v>
      </c>
      <c r="D193" s="35">
        <f>SUMIFS(СВЦЭМ!$F$33:$F$776,СВЦЭМ!$A$33:$A$776,$A193,СВЦЭМ!$B$33:$B$776,D$190)+'СЕТ СН'!$F$12</f>
        <v>198.33140943999999</v>
      </c>
      <c r="E193" s="35">
        <f>SUMIFS(СВЦЭМ!$F$33:$F$776,СВЦЭМ!$A$33:$A$776,$A193,СВЦЭМ!$B$33:$B$776,E$190)+'СЕТ СН'!$F$12</f>
        <v>202.27778502000001</v>
      </c>
      <c r="F193" s="35">
        <f>SUMIFS(СВЦЭМ!$F$33:$F$776,СВЦЭМ!$A$33:$A$776,$A193,СВЦЭМ!$B$33:$B$776,F$190)+'СЕТ СН'!$F$12</f>
        <v>202.46658868</v>
      </c>
      <c r="G193" s="35">
        <f>SUMIFS(СВЦЭМ!$F$33:$F$776,СВЦЭМ!$A$33:$A$776,$A193,СВЦЭМ!$B$33:$B$776,G$190)+'СЕТ СН'!$F$12</f>
        <v>204.42901466999999</v>
      </c>
      <c r="H193" s="35">
        <f>SUMIFS(СВЦЭМ!$F$33:$F$776,СВЦЭМ!$A$33:$A$776,$A193,СВЦЭМ!$B$33:$B$776,H$190)+'СЕТ СН'!$F$12</f>
        <v>203.11393530000001</v>
      </c>
      <c r="I193" s="35">
        <f>SUMIFS(СВЦЭМ!$F$33:$F$776,СВЦЭМ!$A$33:$A$776,$A193,СВЦЭМ!$B$33:$B$776,I$190)+'СЕТ СН'!$F$12</f>
        <v>191.77581999</v>
      </c>
      <c r="J193" s="35">
        <f>SUMIFS(СВЦЭМ!$F$33:$F$776,СВЦЭМ!$A$33:$A$776,$A193,СВЦЭМ!$B$33:$B$776,J$190)+'СЕТ СН'!$F$12</f>
        <v>183.84231263000001</v>
      </c>
      <c r="K193" s="35">
        <f>SUMIFS(СВЦЭМ!$F$33:$F$776,СВЦЭМ!$A$33:$A$776,$A193,СВЦЭМ!$B$33:$B$776,K$190)+'СЕТ СН'!$F$12</f>
        <v>177.20234955999999</v>
      </c>
      <c r="L193" s="35">
        <f>SUMIFS(СВЦЭМ!$F$33:$F$776,СВЦЭМ!$A$33:$A$776,$A193,СВЦЭМ!$B$33:$B$776,L$190)+'СЕТ СН'!$F$12</f>
        <v>177.73846438000001</v>
      </c>
      <c r="M193" s="35">
        <f>SUMIFS(СВЦЭМ!$F$33:$F$776,СВЦЭМ!$A$33:$A$776,$A193,СВЦЭМ!$B$33:$B$776,M$190)+'СЕТ СН'!$F$12</f>
        <v>178.17484378</v>
      </c>
      <c r="N193" s="35">
        <f>SUMIFS(СВЦЭМ!$F$33:$F$776,СВЦЭМ!$A$33:$A$776,$A193,СВЦЭМ!$B$33:$B$776,N$190)+'СЕТ СН'!$F$12</f>
        <v>180.82674259999999</v>
      </c>
      <c r="O193" s="35">
        <f>SUMIFS(СВЦЭМ!$F$33:$F$776,СВЦЭМ!$A$33:$A$776,$A193,СВЦЭМ!$B$33:$B$776,O$190)+'СЕТ СН'!$F$12</f>
        <v>186.00267406</v>
      </c>
      <c r="P193" s="35">
        <f>SUMIFS(СВЦЭМ!$F$33:$F$776,СВЦЭМ!$A$33:$A$776,$A193,СВЦЭМ!$B$33:$B$776,P$190)+'СЕТ СН'!$F$12</f>
        <v>193.79742697</v>
      </c>
      <c r="Q193" s="35">
        <f>SUMIFS(СВЦЭМ!$F$33:$F$776,СВЦЭМ!$A$33:$A$776,$A193,СВЦЭМ!$B$33:$B$776,Q$190)+'СЕТ СН'!$F$12</f>
        <v>198.48674278999999</v>
      </c>
      <c r="R193" s="35">
        <f>SUMIFS(СВЦЭМ!$F$33:$F$776,СВЦЭМ!$A$33:$A$776,$A193,СВЦЭМ!$B$33:$B$776,R$190)+'СЕТ СН'!$F$12</f>
        <v>193.35323901999999</v>
      </c>
      <c r="S193" s="35">
        <f>SUMIFS(СВЦЭМ!$F$33:$F$776,СВЦЭМ!$A$33:$A$776,$A193,СВЦЭМ!$B$33:$B$776,S$190)+'СЕТ СН'!$F$12</f>
        <v>193.83843793</v>
      </c>
      <c r="T193" s="35">
        <f>SUMIFS(СВЦЭМ!$F$33:$F$776,СВЦЭМ!$A$33:$A$776,$A193,СВЦЭМ!$B$33:$B$776,T$190)+'СЕТ СН'!$F$12</f>
        <v>192.55340053</v>
      </c>
      <c r="U193" s="35">
        <f>SUMIFS(СВЦЭМ!$F$33:$F$776,СВЦЭМ!$A$33:$A$776,$A193,СВЦЭМ!$B$33:$B$776,U$190)+'СЕТ СН'!$F$12</f>
        <v>189.06159926000001</v>
      </c>
      <c r="V193" s="35">
        <f>SUMIFS(СВЦЭМ!$F$33:$F$776,СВЦЭМ!$A$33:$A$776,$A193,СВЦЭМ!$B$33:$B$776,V$190)+'СЕТ СН'!$F$12</f>
        <v>183.77719719000001</v>
      </c>
      <c r="W193" s="35">
        <f>SUMIFS(СВЦЭМ!$F$33:$F$776,СВЦЭМ!$A$33:$A$776,$A193,СВЦЭМ!$B$33:$B$776,W$190)+'СЕТ СН'!$F$12</f>
        <v>179.69744184999999</v>
      </c>
      <c r="X193" s="35">
        <f>SUMIFS(СВЦЭМ!$F$33:$F$776,СВЦЭМ!$A$33:$A$776,$A193,СВЦЭМ!$B$33:$B$776,X$190)+'СЕТ СН'!$F$12</f>
        <v>185.54713451999999</v>
      </c>
      <c r="Y193" s="35">
        <f>SUMIFS(СВЦЭМ!$F$33:$F$776,СВЦЭМ!$A$33:$A$776,$A193,СВЦЭМ!$B$33:$B$776,Y$190)+'СЕТ СН'!$F$12</f>
        <v>185.91618227999999</v>
      </c>
    </row>
    <row r="194" spans="1:25" ht="15.75" x14ac:dyDescent="0.2">
      <c r="A194" s="34">
        <f t="shared" si="5"/>
        <v>43589</v>
      </c>
      <c r="B194" s="35">
        <f>SUMIFS(СВЦЭМ!$F$33:$F$776,СВЦЭМ!$A$33:$A$776,$A194,СВЦЭМ!$B$33:$B$776,B$190)+'СЕТ СН'!$F$12</f>
        <v>193.42571753999999</v>
      </c>
      <c r="C194" s="35">
        <f>SUMIFS(СВЦЭМ!$F$33:$F$776,СВЦЭМ!$A$33:$A$776,$A194,СВЦЭМ!$B$33:$B$776,C$190)+'СЕТ СН'!$F$12</f>
        <v>201.194076</v>
      </c>
      <c r="D194" s="35">
        <f>SUMIFS(СВЦЭМ!$F$33:$F$776,СВЦЭМ!$A$33:$A$776,$A194,СВЦЭМ!$B$33:$B$776,D$190)+'СЕТ СН'!$F$12</f>
        <v>209.25581811999999</v>
      </c>
      <c r="E194" s="35">
        <f>SUMIFS(СВЦЭМ!$F$33:$F$776,СВЦЭМ!$A$33:$A$776,$A194,СВЦЭМ!$B$33:$B$776,E$190)+'СЕТ СН'!$F$12</f>
        <v>211.67108302</v>
      </c>
      <c r="F194" s="35">
        <f>SUMIFS(СВЦЭМ!$F$33:$F$776,СВЦЭМ!$A$33:$A$776,$A194,СВЦЭМ!$B$33:$B$776,F$190)+'СЕТ СН'!$F$12</f>
        <v>213.28941527999999</v>
      </c>
      <c r="G194" s="35">
        <f>SUMIFS(СВЦЭМ!$F$33:$F$776,СВЦЭМ!$A$33:$A$776,$A194,СВЦЭМ!$B$33:$B$776,G$190)+'СЕТ СН'!$F$12</f>
        <v>212.79419304000001</v>
      </c>
      <c r="H194" s="35">
        <f>SUMIFS(СВЦЭМ!$F$33:$F$776,СВЦЭМ!$A$33:$A$776,$A194,СВЦЭМ!$B$33:$B$776,H$190)+'СЕТ СН'!$F$12</f>
        <v>205.93026042</v>
      </c>
      <c r="I194" s="35">
        <f>SUMIFS(СВЦЭМ!$F$33:$F$776,СВЦЭМ!$A$33:$A$776,$A194,СВЦЭМ!$B$33:$B$776,I$190)+'СЕТ СН'!$F$12</f>
        <v>197.91753752</v>
      </c>
      <c r="J194" s="35">
        <f>SUMIFS(СВЦЭМ!$F$33:$F$776,СВЦЭМ!$A$33:$A$776,$A194,СВЦЭМ!$B$33:$B$776,J$190)+'СЕТ СН'!$F$12</f>
        <v>188.80738070000001</v>
      </c>
      <c r="K194" s="35">
        <f>SUMIFS(СВЦЭМ!$F$33:$F$776,СВЦЭМ!$A$33:$A$776,$A194,СВЦЭМ!$B$33:$B$776,K$190)+'СЕТ СН'!$F$12</f>
        <v>181.27312744</v>
      </c>
      <c r="L194" s="35">
        <f>SUMIFS(СВЦЭМ!$F$33:$F$776,СВЦЭМ!$A$33:$A$776,$A194,СВЦЭМ!$B$33:$B$776,L$190)+'СЕТ СН'!$F$12</f>
        <v>180.38291081</v>
      </c>
      <c r="M194" s="35">
        <f>SUMIFS(СВЦЭМ!$F$33:$F$776,СВЦЭМ!$A$33:$A$776,$A194,СВЦЭМ!$B$33:$B$776,M$190)+'СЕТ СН'!$F$12</f>
        <v>182.76964583</v>
      </c>
      <c r="N194" s="35">
        <f>SUMIFS(СВЦЭМ!$F$33:$F$776,СВЦЭМ!$A$33:$A$776,$A194,СВЦЭМ!$B$33:$B$776,N$190)+'СЕТ СН'!$F$12</f>
        <v>185.99534360999999</v>
      </c>
      <c r="O194" s="35">
        <f>SUMIFS(СВЦЭМ!$F$33:$F$776,СВЦЭМ!$A$33:$A$776,$A194,СВЦЭМ!$B$33:$B$776,O$190)+'СЕТ СН'!$F$12</f>
        <v>188.73316729999999</v>
      </c>
      <c r="P194" s="35">
        <f>SUMIFS(СВЦЭМ!$F$33:$F$776,СВЦЭМ!$A$33:$A$776,$A194,СВЦЭМ!$B$33:$B$776,P$190)+'СЕТ СН'!$F$12</f>
        <v>190.35577699999999</v>
      </c>
      <c r="Q194" s="35">
        <f>SUMIFS(СВЦЭМ!$F$33:$F$776,СВЦЭМ!$A$33:$A$776,$A194,СВЦЭМ!$B$33:$B$776,Q$190)+'СЕТ СН'!$F$12</f>
        <v>192.63301371</v>
      </c>
      <c r="R194" s="35">
        <f>SUMIFS(СВЦЭМ!$F$33:$F$776,СВЦЭМ!$A$33:$A$776,$A194,СВЦЭМ!$B$33:$B$776,R$190)+'СЕТ СН'!$F$12</f>
        <v>194.23321197999999</v>
      </c>
      <c r="S194" s="35">
        <f>SUMIFS(СВЦЭМ!$F$33:$F$776,СВЦЭМ!$A$33:$A$776,$A194,СВЦЭМ!$B$33:$B$776,S$190)+'СЕТ СН'!$F$12</f>
        <v>195.87758785</v>
      </c>
      <c r="T194" s="35">
        <f>SUMIFS(СВЦЭМ!$F$33:$F$776,СВЦЭМ!$A$33:$A$776,$A194,СВЦЭМ!$B$33:$B$776,T$190)+'СЕТ СН'!$F$12</f>
        <v>190.97481680000001</v>
      </c>
      <c r="U194" s="35">
        <f>SUMIFS(СВЦЭМ!$F$33:$F$776,СВЦЭМ!$A$33:$A$776,$A194,СВЦЭМ!$B$33:$B$776,U$190)+'СЕТ СН'!$F$12</f>
        <v>181.08059607999999</v>
      </c>
      <c r="V194" s="35">
        <f>SUMIFS(СВЦЭМ!$F$33:$F$776,СВЦЭМ!$A$33:$A$776,$A194,СВЦЭМ!$B$33:$B$776,V$190)+'СЕТ СН'!$F$12</f>
        <v>174.62370414</v>
      </c>
      <c r="W194" s="35">
        <f>SUMIFS(СВЦЭМ!$F$33:$F$776,СВЦЭМ!$A$33:$A$776,$A194,СВЦЭМ!$B$33:$B$776,W$190)+'СЕТ СН'!$F$12</f>
        <v>177.6303662</v>
      </c>
      <c r="X194" s="35">
        <f>SUMIFS(СВЦЭМ!$F$33:$F$776,СВЦЭМ!$A$33:$A$776,$A194,СВЦЭМ!$B$33:$B$776,X$190)+'СЕТ СН'!$F$12</f>
        <v>177.95824117000001</v>
      </c>
      <c r="Y194" s="35">
        <f>SUMIFS(СВЦЭМ!$F$33:$F$776,СВЦЭМ!$A$33:$A$776,$A194,СВЦЭМ!$B$33:$B$776,Y$190)+'СЕТ СН'!$F$12</f>
        <v>180.21981138000001</v>
      </c>
    </row>
    <row r="195" spans="1:25" ht="15.75" x14ac:dyDescent="0.2">
      <c r="A195" s="34">
        <f t="shared" si="5"/>
        <v>43590</v>
      </c>
      <c r="B195" s="35">
        <f>SUMIFS(СВЦЭМ!$F$33:$F$776,СВЦЭМ!$A$33:$A$776,$A195,СВЦЭМ!$B$33:$B$776,B$190)+'СЕТ СН'!$F$12</f>
        <v>193.71257066000001</v>
      </c>
      <c r="C195" s="35">
        <f>SUMIFS(СВЦЭМ!$F$33:$F$776,СВЦЭМ!$A$33:$A$776,$A195,СВЦЭМ!$B$33:$B$776,C$190)+'СЕТ СН'!$F$12</f>
        <v>204.33072622</v>
      </c>
      <c r="D195" s="35">
        <f>SUMIFS(СВЦЭМ!$F$33:$F$776,СВЦЭМ!$A$33:$A$776,$A195,СВЦЭМ!$B$33:$B$776,D$190)+'СЕТ СН'!$F$12</f>
        <v>212.58123218</v>
      </c>
      <c r="E195" s="35">
        <f>SUMIFS(СВЦЭМ!$F$33:$F$776,СВЦЭМ!$A$33:$A$776,$A195,СВЦЭМ!$B$33:$B$776,E$190)+'СЕТ СН'!$F$12</f>
        <v>216.43869341000001</v>
      </c>
      <c r="F195" s="35">
        <f>SUMIFS(СВЦЭМ!$F$33:$F$776,СВЦЭМ!$A$33:$A$776,$A195,СВЦЭМ!$B$33:$B$776,F$190)+'СЕТ СН'!$F$12</f>
        <v>219.66912518999999</v>
      </c>
      <c r="G195" s="35">
        <f>SUMIFS(СВЦЭМ!$F$33:$F$776,СВЦЭМ!$A$33:$A$776,$A195,СВЦЭМ!$B$33:$B$776,G$190)+'СЕТ СН'!$F$12</f>
        <v>217.57473257999999</v>
      </c>
      <c r="H195" s="35">
        <f>SUMIFS(СВЦЭМ!$F$33:$F$776,СВЦЭМ!$A$33:$A$776,$A195,СВЦЭМ!$B$33:$B$776,H$190)+'СЕТ СН'!$F$12</f>
        <v>211.23122090000001</v>
      </c>
      <c r="I195" s="35">
        <f>SUMIFS(СВЦЭМ!$F$33:$F$776,СВЦЭМ!$A$33:$A$776,$A195,СВЦЭМ!$B$33:$B$776,I$190)+'СЕТ СН'!$F$12</f>
        <v>199.74350956000001</v>
      </c>
      <c r="J195" s="35">
        <f>SUMIFS(СВЦЭМ!$F$33:$F$776,СВЦЭМ!$A$33:$A$776,$A195,СВЦЭМ!$B$33:$B$776,J$190)+'СЕТ СН'!$F$12</f>
        <v>189.47566810999999</v>
      </c>
      <c r="K195" s="35">
        <f>SUMIFS(СВЦЭМ!$F$33:$F$776,СВЦЭМ!$A$33:$A$776,$A195,СВЦЭМ!$B$33:$B$776,K$190)+'СЕТ СН'!$F$12</f>
        <v>189.21613384</v>
      </c>
      <c r="L195" s="35">
        <f>SUMIFS(СВЦЭМ!$F$33:$F$776,СВЦЭМ!$A$33:$A$776,$A195,СВЦЭМ!$B$33:$B$776,L$190)+'СЕТ СН'!$F$12</f>
        <v>189.08141229</v>
      </c>
      <c r="M195" s="35">
        <f>SUMIFS(СВЦЭМ!$F$33:$F$776,СВЦЭМ!$A$33:$A$776,$A195,СВЦЭМ!$B$33:$B$776,M$190)+'СЕТ СН'!$F$12</f>
        <v>187.5242446</v>
      </c>
      <c r="N195" s="35">
        <f>SUMIFS(СВЦЭМ!$F$33:$F$776,СВЦЭМ!$A$33:$A$776,$A195,СВЦЭМ!$B$33:$B$776,N$190)+'СЕТ СН'!$F$12</f>
        <v>188.61522866999999</v>
      </c>
      <c r="O195" s="35">
        <f>SUMIFS(СВЦЭМ!$F$33:$F$776,СВЦЭМ!$A$33:$A$776,$A195,СВЦЭМ!$B$33:$B$776,O$190)+'СЕТ СН'!$F$12</f>
        <v>187.37698305999999</v>
      </c>
      <c r="P195" s="35">
        <f>SUMIFS(СВЦЭМ!$F$33:$F$776,СВЦЭМ!$A$33:$A$776,$A195,СВЦЭМ!$B$33:$B$776,P$190)+'СЕТ СН'!$F$12</f>
        <v>189.2597145</v>
      </c>
      <c r="Q195" s="35">
        <f>SUMIFS(СВЦЭМ!$F$33:$F$776,СВЦЭМ!$A$33:$A$776,$A195,СВЦЭМ!$B$33:$B$776,Q$190)+'СЕТ СН'!$F$12</f>
        <v>189.60378034999999</v>
      </c>
      <c r="R195" s="35">
        <f>SUMIFS(СВЦЭМ!$F$33:$F$776,СВЦЭМ!$A$33:$A$776,$A195,СВЦЭМ!$B$33:$B$776,R$190)+'СЕТ СН'!$F$12</f>
        <v>186.51283466000001</v>
      </c>
      <c r="S195" s="35">
        <f>SUMIFS(СВЦЭМ!$F$33:$F$776,СВЦЭМ!$A$33:$A$776,$A195,СВЦЭМ!$B$33:$B$776,S$190)+'СЕТ СН'!$F$12</f>
        <v>186.10744674</v>
      </c>
      <c r="T195" s="35">
        <f>SUMIFS(СВЦЭМ!$F$33:$F$776,СВЦЭМ!$A$33:$A$776,$A195,СВЦЭМ!$B$33:$B$776,T$190)+'СЕТ СН'!$F$12</f>
        <v>187.55387805000001</v>
      </c>
      <c r="U195" s="35">
        <f>SUMIFS(СВЦЭМ!$F$33:$F$776,СВЦЭМ!$A$33:$A$776,$A195,СВЦЭМ!$B$33:$B$776,U$190)+'СЕТ СН'!$F$12</f>
        <v>185.26750801</v>
      </c>
      <c r="V195" s="35">
        <f>SUMIFS(СВЦЭМ!$F$33:$F$776,СВЦЭМ!$A$33:$A$776,$A195,СВЦЭМ!$B$33:$B$776,V$190)+'СЕТ СН'!$F$12</f>
        <v>176.67551331999999</v>
      </c>
      <c r="W195" s="35">
        <f>SUMIFS(СВЦЭМ!$F$33:$F$776,СВЦЭМ!$A$33:$A$776,$A195,СВЦЭМ!$B$33:$B$776,W$190)+'СЕТ СН'!$F$12</f>
        <v>175.00074592000001</v>
      </c>
      <c r="X195" s="35">
        <f>SUMIFS(СВЦЭМ!$F$33:$F$776,СВЦЭМ!$A$33:$A$776,$A195,СВЦЭМ!$B$33:$B$776,X$190)+'СЕТ СН'!$F$12</f>
        <v>179.56876323</v>
      </c>
      <c r="Y195" s="35">
        <f>SUMIFS(СВЦЭМ!$F$33:$F$776,СВЦЭМ!$A$33:$A$776,$A195,СВЦЭМ!$B$33:$B$776,Y$190)+'СЕТ СН'!$F$12</f>
        <v>189.10661791999999</v>
      </c>
    </row>
    <row r="196" spans="1:25" ht="15.75" x14ac:dyDescent="0.2">
      <c r="A196" s="34">
        <f t="shared" si="5"/>
        <v>43591</v>
      </c>
      <c r="B196" s="35">
        <f>SUMIFS(СВЦЭМ!$F$33:$F$776,СВЦЭМ!$A$33:$A$776,$A196,СВЦЭМ!$B$33:$B$776,B$190)+'СЕТ СН'!$F$12</f>
        <v>210.71703575000001</v>
      </c>
      <c r="C196" s="35">
        <f>SUMIFS(СВЦЭМ!$F$33:$F$776,СВЦЭМ!$A$33:$A$776,$A196,СВЦЭМ!$B$33:$B$776,C$190)+'СЕТ СН'!$F$12</f>
        <v>224.60391061000001</v>
      </c>
      <c r="D196" s="35">
        <f>SUMIFS(СВЦЭМ!$F$33:$F$776,СВЦЭМ!$A$33:$A$776,$A196,СВЦЭМ!$B$33:$B$776,D$190)+'СЕТ СН'!$F$12</f>
        <v>231.29600539</v>
      </c>
      <c r="E196" s="35">
        <f>SUMIFS(СВЦЭМ!$F$33:$F$776,СВЦЭМ!$A$33:$A$776,$A196,СВЦЭМ!$B$33:$B$776,E$190)+'СЕТ СН'!$F$12</f>
        <v>234.67915248</v>
      </c>
      <c r="F196" s="35">
        <f>SUMIFS(СВЦЭМ!$F$33:$F$776,СВЦЭМ!$A$33:$A$776,$A196,СВЦЭМ!$B$33:$B$776,F$190)+'СЕТ СН'!$F$12</f>
        <v>232.00159146999999</v>
      </c>
      <c r="G196" s="35">
        <f>SUMIFS(СВЦЭМ!$F$33:$F$776,СВЦЭМ!$A$33:$A$776,$A196,СВЦЭМ!$B$33:$B$776,G$190)+'СЕТ СН'!$F$12</f>
        <v>225.13820243999999</v>
      </c>
      <c r="H196" s="35">
        <f>SUMIFS(СВЦЭМ!$F$33:$F$776,СВЦЭМ!$A$33:$A$776,$A196,СВЦЭМ!$B$33:$B$776,H$190)+'СЕТ СН'!$F$12</f>
        <v>210.44339099999999</v>
      </c>
      <c r="I196" s="35">
        <f>SUMIFS(СВЦЭМ!$F$33:$F$776,СВЦЭМ!$A$33:$A$776,$A196,СВЦЭМ!$B$33:$B$776,I$190)+'СЕТ СН'!$F$12</f>
        <v>197.48515069999999</v>
      </c>
      <c r="J196" s="35">
        <f>SUMIFS(СВЦЭМ!$F$33:$F$776,СВЦЭМ!$A$33:$A$776,$A196,СВЦЭМ!$B$33:$B$776,J$190)+'СЕТ СН'!$F$12</f>
        <v>190.92824232999999</v>
      </c>
      <c r="K196" s="35">
        <f>SUMIFS(СВЦЭМ!$F$33:$F$776,СВЦЭМ!$A$33:$A$776,$A196,СВЦЭМ!$B$33:$B$776,K$190)+'СЕТ СН'!$F$12</f>
        <v>188.08115842999999</v>
      </c>
      <c r="L196" s="35">
        <f>SUMIFS(СВЦЭМ!$F$33:$F$776,СВЦЭМ!$A$33:$A$776,$A196,СВЦЭМ!$B$33:$B$776,L$190)+'СЕТ СН'!$F$12</f>
        <v>185.75370611</v>
      </c>
      <c r="M196" s="35">
        <f>SUMIFS(СВЦЭМ!$F$33:$F$776,СВЦЭМ!$A$33:$A$776,$A196,СВЦЭМ!$B$33:$B$776,M$190)+'СЕТ СН'!$F$12</f>
        <v>184.54550814000001</v>
      </c>
      <c r="N196" s="35">
        <f>SUMIFS(СВЦЭМ!$F$33:$F$776,СВЦЭМ!$A$33:$A$776,$A196,СВЦЭМ!$B$33:$B$776,N$190)+'СЕТ СН'!$F$12</f>
        <v>186.70643373999999</v>
      </c>
      <c r="O196" s="35">
        <f>SUMIFS(СВЦЭМ!$F$33:$F$776,СВЦЭМ!$A$33:$A$776,$A196,СВЦЭМ!$B$33:$B$776,O$190)+'СЕТ СН'!$F$12</f>
        <v>185.91948384</v>
      </c>
      <c r="P196" s="35">
        <f>SUMIFS(СВЦЭМ!$F$33:$F$776,СВЦЭМ!$A$33:$A$776,$A196,СВЦЭМ!$B$33:$B$776,P$190)+'СЕТ СН'!$F$12</f>
        <v>190.38129699999999</v>
      </c>
      <c r="Q196" s="35">
        <f>SUMIFS(СВЦЭМ!$F$33:$F$776,СВЦЭМ!$A$33:$A$776,$A196,СВЦЭМ!$B$33:$B$776,Q$190)+'СЕТ СН'!$F$12</f>
        <v>193.22405835999999</v>
      </c>
      <c r="R196" s="35">
        <f>SUMIFS(СВЦЭМ!$F$33:$F$776,СВЦЭМ!$A$33:$A$776,$A196,СВЦЭМ!$B$33:$B$776,R$190)+'СЕТ СН'!$F$12</f>
        <v>191.81344852999999</v>
      </c>
      <c r="S196" s="35">
        <f>SUMIFS(СВЦЭМ!$F$33:$F$776,СВЦЭМ!$A$33:$A$776,$A196,СВЦЭМ!$B$33:$B$776,S$190)+'СЕТ СН'!$F$12</f>
        <v>189.63859234</v>
      </c>
      <c r="T196" s="35">
        <f>SUMIFS(СВЦЭМ!$F$33:$F$776,СВЦЭМ!$A$33:$A$776,$A196,СВЦЭМ!$B$33:$B$776,T$190)+'СЕТ СН'!$F$12</f>
        <v>188.09087049999999</v>
      </c>
      <c r="U196" s="35">
        <f>SUMIFS(СВЦЭМ!$F$33:$F$776,СВЦЭМ!$A$33:$A$776,$A196,СВЦЭМ!$B$33:$B$776,U$190)+'СЕТ СН'!$F$12</f>
        <v>182.01208181999999</v>
      </c>
      <c r="V196" s="35">
        <f>SUMIFS(СВЦЭМ!$F$33:$F$776,СВЦЭМ!$A$33:$A$776,$A196,СВЦЭМ!$B$33:$B$776,V$190)+'СЕТ СН'!$F$12</f>
        <v>180.64300738</v>
      </c>
      <c r="W196" s="35">
        <f>SUMIFS(СВЦЭМ!$F$33:$F$776,СВЦЭМ!$A$33:$A$776,$A196,СВЦЭМ!$B$33:$B$776,W$190)+'СЕТ СН'!$F$12</f>
        <v>179.33489115</v>
      </c>
      <c r="X196" s="35">
        <f>SUMIFS(СВЦЭМ!$F$33:$F$776,СВЦЭМ!$A$33:$A$776,$A196,СВЦЭМ!$B$33:$B$776,X$190)+'СЕТ СН'!$F$12</f>
        <v>183.20364304</v>
      </c>
      <c r="Y196" s="35">
        <f>SUMIFS(СВЦЭМ!$F$33:$F$776,СВЦЭМ!$A$33:$A$776,$A196,СВЦЭМ!$B$33:$B$776,Y$190)+'СЕТ СН'!$F$12</f>
        <v>198.41924216000001</v>
      </c>
    </row>
    <row r="197" spans="1:25" ht="15.75" x14ac:dyDescent="0.2">
      <c r="A197" s="34">
        <f t="shared" si="5"/>
        <v>43592</v>
      </c>
      <c r="B197" s="35">
        <f>SUMIFS(СВЦЭМ!$F$33:$F$776,СВЦЭМ!$A$33:$A$776,$A197,СВЦЭМ!$B$33:$B$776,B$190)+'СЕТ СН'!$F$12</f>
        <v>206.08705975000001</v>
      </c>
      <c r="C197" s="35">
        <f>SUMIFS(СВЦЭМ!$F$33:$F$776,СВЦЭМ!$A$33:$A$776,$A197,СВЦЭМ!$B$33:$B$776,C$190)+'СЕТ СН'!$F$12</f>
        <v>212.35560117</v>
      </c>
      <c r="D197" s="35">
        <f>SUMIFS(СВЦЭМ!$F$33:$F$776,СВЦЭМ!$A$33:$A$776,$A197,СВЦЭМ!$B$33:$B$776,D$190)+'СЕТ СН'!$F$12</f>
        <v>214.79012033999999</v>
      </c>
      <c r="E197" s="35">
        <f>SUMIFS(СВЦЭМ!$F$33:$F$776,СВЦЭМ!$A$33:$A$776,$A197,СВЦЭМ!$B$33:$B$776,E$190)+'СЕТ СН'!$F$12</f>
        <v>216.42386058</v>
      </c>
      <c r="F197" s="35">
        <f>SUMIFS(СВЦЭМ!$F$33:$F$776,СВЦЭМ!$A$33:$A$776,$A197,СВЦЭМ!$B$33:$B$776,F$190)+'СЕТ СН'!$F$12</f>
        <v>216.07376934000001</v>
      </c>
      <c r="G197" s="35">
        <f>SUMIFS(СВЦЭМ!$F$33:$F$776,СВЦЭМ!$A$33:$A$776,$A197,СВЦЭМ!$B$33:$B$776,G$190)+'СЕТ СН'!$F$12</f>
        <v>211.82160375999999</v>
      </c>
      <c r="H197" s="35">
        <f>SUMIFS(СВЦЭМ!$F$33:$F$776,СВЦЭМ!$A$33:$A$776,$A197,СВЦЭМ!$B$33:$B$776,H$190)+'СЕТ СН'!$F$12</f>
        <v>202.29115913999999</v>
      </c>
      <c r="I197" s="35">
        <f>SUMIFS(СВЦЭМ!$F$33:$F$776,СВЦЭМ!$A$33:$A$776,$A197,СВЦЭМ!$B$33:$B$776,I$190)+'СЕТ СН'!$F$12</f>
        <v>189.63709516</v>
      </c>
      <c r="J197" s="35">
        <f>SUMIFS(СВЦЭМ!$F$33:$F$776,СВЦЭМ!$A$33:$A$776,$A197,СВЦЭМ!$B$33:$B$776,J$190)+'СЕТ СН'!$F$12</f>
        <v>184.86130656</v>
      </c>
      <c r="K197" s="35">
        <f>SUMIFS(СВЦЭМ!$F$33:$F$776,СВЦЭМ!$A$33:$A$776,$A197,СВЦЭМ!$B$33:$B$776,K$190)+'СЕТ СН'!$F$12</f>
        <v>186.86462062000001</v>
      </c>
      <c r="L197" s="35">
        <f>SUMIFS(СВЦЭМ!$F$33:$F$776,СВЦЭМ!$A$33:$A$776,$A197,СВЦЭМ!$B$33:$B$776,L$190)+'СЕТ СН'!$F$12</f>
        <v>184.84795016000001</v>
      </c>
      <c r="M197" s="35">
        <f>SUMIFS(СВЦЭМ!$F$33:$F$776,СВЦЭМ!$A$33:$A$776,$A197,СВЦЭМ!$B$33:$B$776,M$190)+'СЕТ СН'!$F$12</f>
        <v>186.71478501000001</v>
      </c>
      <c r="N197" s="35">
        <f>SUMIFS(СВЦЭМ!$F$33:$F$776,СВЦЭМ!$A$33:$A$776,$A197,СВЦЭМ!$B$33:$B$776,N$190)+'СЕТ СН'!$F$12</f>
        <v>188.64862321000001</v>
      </c>
      <c r="O197" s="35">
        <f>SUMIFS(СВЦЭМ!$F$33:$F$776,СВЦЭМ!$A$33:$A$776,$A197,СВЦЭМ!$B$33:$B$776,O$190)+'СЕТ СН'!$F$12</f>
        <v>183.62193081999999</v>
      </c>
      <c r="P197" s="35">
        <f>SUMIFS(СВЦЭМ!$F$33:$F$776,СВЦЭМ!$A$33:$A$776,$A197,СВЦЭМ!$B$33:$B$776,P$190)+'СЕТ СН'!$F$12</f>
        <v>185.23727492</v>
      </c>
      <c r="Q197" s="35">
        <f>SUMIFS(СВЦЭМ!$F$33:$F$776,СВЦЭМ!$A$33:$A$776,$A197,СВЦЭМ!$B$33:$B$776,Q$190)+'СЕТ СН'!$F$12</f>
        <v>187.89054336999999</v>
      </c>
      <c r="R197" s="35">
        <f>SUMIFS(СВЦЭМ!$F$33:$F$776,СВЦЭМ!$A$33:$A$776,$A197,СВЦЭМ!$B$33:$B$776,R$190)+'СЕТ СН'!$F$12</f>
        <v>188.57924893000001</v>
      </c>
      <c r="S197" s="35">
        <f>SUMIFS(СВЦЭМ!$F$33:$F$776,СВЦЭМ!$A$33:$A$776,$A197,СВЦЭМ!$B$33:$B$776,S$190)+'СЕТ СН'!$F$12</f>
        <v>188.50940337</v>
      </c>
      <c r="T197" s="35">
        <f>SUMIFS(СВЦЭМ!$F$33:$F$776,СВЦЭМ!$A$33:$A$776,$A197,СВЦЭМ!$B$33:$B$776,T$190)+'СЕТ СН'!$F$12</f>
        <v>184.80368848000001</v>
      </c>
      <c r="U197" s="35">
        <f>SUMIFS(СВЦЭМ!$F$33:$F$776,СВЦЭМ!$A$33:$A$776,$A197,СВЦЭМ!$B$33:$B$776,U$190)+'СЕТ СН'!$F$12</f>
        <v>186.80650427</v>
      </c>
      <c r="V197" s="35">
        <f>SUMIFS(СВЦЭМ!$F$33:$F$776,СВЦЭМ!$A$33:$A$776,$A197,СВЦЭМ!$B$33:$B$776,V$190)+'СЕТ СН'!$F$12</f>
        <v>184.94792783</v>
      </c>
      <c r="W197" s="35">
        <f>SUMIFS(СВЦЭМ!$F$33:$F$776,СВЦЭМ!$A$33:$A$776,$A197,СВЦЭМ!$B$33:$B$776,W$190)+'СЕТ СН'!$F$12</f>
        <v>180.11530875</v>
      </c>
      <c r="X197" s="35">
        <f>SUMIFS(СВЦЭМ!$F$33:$F$776,СВЦЭМ!$A$33:$A$776,$A197,СВЦЭМ!$B$33:$B$776,X$190)+'СЕТ СН'!$F$12</f>
        <v>187.37722556</v>
      </c>
      <c r="Y197" s="35">
        <f>SUMIFS(СВЦЭМ!$F$33:$F$776,СВЦЭМ!$A$33:$A$776,$A197,СВЦЭМ!$B$33:$B$776,Y$190)+'СЕТ СН'!$F$12</f>
        <v>189.5141692</v>
      </c>
    </row>
    <row r="198" spans="1:25" ht="15.75" x14ac:dyDescent="0.2">
      <c r="A198" s="34">
        <f t="shared" si="5"/>
        <v>43593</v>
      </c>
      <c r="B198" s="35">
        <f>SUMIFS(СВЦЭМ!$F$33:$F$776,СВЦЭМ!$A$33:$A$776,$A198,СВЦЭМ!$B$33:$B$776,B$190)+'СЕТ СН'!$F$12</f>
        <v>198.04993289999999</v>
      </c>
      <c r="C198" s="35">
        <f>SUMIFS(СВЦЭМ!$F$33:$F$776,СВЦЭМ!$A$33:$A$776,$A198,СВЦЭМ!$B$33:$B$776,C$190)+'СЕТ СН'!$F$12</f>
        <v>202.6154818</v>
      </c>
      <c r="D198" s="35">
        <f>SUMIFS(СВЦЭМ!$F$33:$F$776,СВЦЭМ!$A$33:$A$776,$A198,СВЦЭМ!$B$33:$B$776,D$190)+'СЕТ СН'!$F$12</f>
        <v>202.73976653</v>
      </c>
      <c r="E198" s="35">
        <f>SUMIFS(СВЦЭМ!$F$33:$F$776,СВЦЭМ!$A$33:$A$776,$A198,СВЦЭМ!$B$33:$B$776,E$190)+'СЕТ СН'!$F$12</f>
        <v>204.3936391</v>
      </c>
      <c r="F198" s="35">
        <f>SUMIFS(СВЦЭМ!$F$33:$F$776,СВЦЭМ!$A$33:$A$776,$A198,СВЦЭМ!$B$33:$B$776,F$190)+'СЕТ СН'!$F$12</f>
        <v>203.86097566999999</v>
      </c>
      <c r="G198" s="35">
        <f>SUMIFS(СВЦЭМ!$F$33:$F$776,СВЦЭМ!$A$33:$A$776,$A198,СВЦЭМ!$B$33:$B$776,G$190)+'СЕТ СН'!$F$12</f>
        <v>199.01267314</v>
      </c>
      <c r="H198" s="35">
        <f>SUMIFS(СВЦЭМ!$F$33:$F$776,СВЦЭМ!$A$33:$A$776,$A198,СВЦЭМ!$B$33:$B$776,H$190)+'СЕТ СН'!$F$12</f>
        <v>194.54186962</v>
      </c>
      <c r="I198" s="35">
        <f>SUMIFS(СВЦЭМ!$F$33:$F$776,СВЦЭМ!$A$33:$A$776,$A198,СВЦЭМ!$B$33:$B$776,I$190)+'СЕТ СН'!$F$12</f>
        <v>188.74186997000001</v>
      </c>
      <c r="J198" s="35">
        <f>SUMIFS(СВЦЭМ!$F$33:$F$776,СВЦЭМ!$A$33:$A$776,$A198,СВЦЭМ!$B$33:$B$776,J$190)+'СЕТ СН'!$F$12</f>
        <v>185.65765877000001</v>
      </c>
      <c r="K198" s="35">
        <f>SUMIFS(СВЦЭМ!$F$33:$F$776,СВЦЭМ!$A$33:$A$776,$A198,СВЦЭМ!$B$33:$B$776,K$190)+'СЕТ СН'!$F$12</f>
        <v>187.16813981999999</v>
      </c>
      <c r="L198" s="35">
        <f>SUMIFS(СВЦЭМ!$F$33:$F$776,СВЦЭМ!$A$33:$A$776,$A198,СВЦЭМ!$B$33:$B$776,L$190)+'СЕТ СН'!$F$12</f>
        <v>188.92027755999999</v>
      </c>
      <c r="M198" s="35">
        <f>SUMIFS(СВЦЭМ!$F$33:$F$776,СВЦЭМ!$A$33:$A$776,$A198,СВЦЭМ!$B$33:$B$776,M$190)+'СЕТ СН'!$F$12</f>
        <v>189.42458429000001</v>
      </c>
      <c r="N198" s="35">
        <f>SUMIFS(СВЦЭМ!$F$33:$F$776,СВЦЭМ!$A$33:$A$776,$A198,СВЦЭМ!$B$33:$B$776,N$190)+'СЕТ СН'!$F$12</f>
        <v>189.54767196</v>
      </c>
      <c r="O198" s="35">
        <f>SUMIFS(СВЦЭМ!$F$33:$F$776,СВЦЭМ!$A$33:$A$776,$A198,СВЦЭМ!$B$33:$B$776,O$190)+'СЕТ СН'!$F$12</f>
        <v>188.07072188000001</v>
      </c>
      <c r="P198" s="35">
        <f>SUMIFS(СВЦЭМ!$F$33:$F$776,СВЦЭМ!$A$33:$A$776,$A198,СВЦЭМ!$B$33:$B$776,P$190)+'СЕТ СН'!$F$12</f>
        <v>190.67500511</v>
      </c>
      <c r="Q198" s="35">
        <f>SUMIFS(СВЦЭМ!$F$33:$F$776,СВЦЭМ!$A$33:$A$776,$A198,СВЦЭМ!$B$33:$B$776,Q$190)+'СЕТ СН'!$F$12</f>
        <v>191.20444878999999</v>
      </c>
      <c r="R198" s="35">
        <f>SUMIFS(СВЦЭМ!$F$33:$F$776,СВЦЭМ!$A$33:$A$776,$A198,СВЦЭМ!$B$33:$B$776,R$190)+'СЕТ СН'!$F$12</f>
        <v>190.84708592000001</v>
      </c>
      <c r="S198" s="35">
        <f>SUMIFS(СВЦЭМ!$F$33:$F$776,СВЦЭМ!$A$33:$A$776,$A198,СВЦЭМ!$B$33:$B$776,S$190)+'СЕТ СН'!$F$12</f>
        <v>191.93435638</v>
      </c>
      <c r="T198" s="35">
        <f>SUMIFS(СВЦЭМ!$F$33:$F$776,СВЦЭМ!$A$33:$A$776,$A198,СВЦЭМ!$B$33:$B$776,T$190)+'СЕТ СН'!$F$12</f>
        <v>189.94721283999999</v>
      </c>
      <c r="U198" s="35">
        <f>SUMIFS(СВЦЭМ!$F$33:$F$776,СВЦЭМ!$A$33:$A$776,$A198,СВЦЭМ!$B$33:$B$776,U$190)+'СЕТ СН'!$F$12</f>
        <v>187.60400672</v>
      </c>
      <c r="V198" s="35">
        <f>SUMIFS(СВЦЭМ!$F$33:$F$776,СВЦЭМ!$A$33:$A$776,$A198,СВЦЭМ!$B$33:$B$776,V$190)+'СЕТ СН'!$F$12</f>
        <v>186.3645156</v>
      </c>
      <c r="W198" s="35">
        <f>SUMIFS(СВЦЭМ!$F$33:$F$776,СВЦЭМ!$A$33:$A$776,$A198,СВЦЭМ!$B$33:$B$776,W$190)+'СЕТ СН'!$F$12</f>
        <v>184.04353714999999</v>
      </c>
      <c r="X198" s="35">
        <f>SUMIFS(СВЦЭМ!$F$33:$F$776,СВЦЭМ!$A$33:$A$776,$A198,СВЦЭМ!$B$33:$B$776,X$190)+'СЕТ СН'!$F$12</f>
        <v>186.96706714000001</v>
      </c>
      <c r="Y198" s="35">
        <f>SUMIFS(СВЦЭМ!$F$33:$F$776,СВЦЭМ!$A$33:$A$776,$A198,СВЦЭМ!$B$33:$B$776,Y$190)+'СЕТ СН'!$F$12</f>
        <v>192.56104298</v>
      </c>
    </row>
    <row r="199" spans="1:25" ht="15.75" x14ac:dyDescent="0.2">
      <c r="A199" s="34">
        <f t="shared" si="5"/>
        <v>43594</v>
      </c>
      <c r="B199" s="35">
        <f>SUMIFS(СВЦЭМ!$F$33:$F$776,СВЦЭМ!$A$33:$A$776,$A199,СВЦЭМ!$B$33:$B$776,B$190)+'СЕТ СН'!$F$12</f>
        <v>188.09083633</v>
      </c>
      <c r="C199" s="35">
        <f>SUMIFS(СВЦЭМ!$F$33:$F$776,СВЦЭМ!$A$33:$A$776,$A199,СВЦЭМ!$B$33:$B$776,C$190)+'СЕТ СН'!$F$12</f>
        <v>191.27661014</v>
      </c>
      <c r="D199" s="35">
        <f>SUMIFS(СВЦЭМ!$F$33:$F$776,СВЦЭМ!$A$33:$A$776,$A199,СВЦЭМ!$B$33:$B$776,D$190)+'СЕТ СН'!$F$12</f>
        <v>191.98613785000001</v>
      </c>
      <c r="E199" s="35">
        <f>SUMIFS(СВЦЭМ!$F$33:$F$776,СВЦЭМ!$A$33:$A$776,$A199,СВЦЭМ!$B$33:$B$776,E$190)+'СЕТ СН'!$F$12</f>
        <v>193.37974672000001</v>
      </c>
      <c r="F199" s="35">
        <f>SUMIFS(СВЦЭМ!$F$33:$F$776,СВЦЭМ!$A$33:$A$776,$A199,СВЦЭМ!$B$33:$B$776,F$190)+'СЕТ СН'!$F$12</f>
        <v>193.73053773000001</v>
      </c>
      <c r="G199" s="35">
        <f>SUMIFS(СВЦЭМ!$F$33:$F$776,СВЦЭМ!$A$33:$A$776,$A199,СВЦЭМ!$B$33:$B$776,G$190)+'СЕТ СН'!$F$12</f>
        <v>194.15543794999999</v>
      </c>
      <c r="H199" s="35">
        <f>SUMIFS(СВЦЭМ!$F$33:$F$776,СВЦЭМ!$A$33:$A$776,$A199,СВЦЭМ!$B$33:$B$776,H$190)+'СЕТ СН'!$F$12</f>
        <v>191.21294380000001</v>
      </c>
      <c r="I199" s="35">
        <f>SUMIFS(СВЦЭМ!$F$33:$F$776,СВЦЭМ!$A$33:$A$776,$A199,СВЦЭМ!$B$33:$B$776,I$190)+'СЕТ СН'!$F$12</f>
        <v>183.62542543999999</v>
      </c>
      <c r="J199" s="35">
        <f>SUMIFS(СВЦЭМ!$F$33:$F$776,СВЦЭМ!$A$33:$A$776,$A199,СВЦЭМ!$B$33:$B$776,J$190)+'СЕТ СН'!$F$12</f>
        <v>176.84646735000001</v>
      </c>
      <c r="K199" s="35">
        <f>SUMIFS(СВЦЭМ!$F$33:$F$776,СВЦЭМ!$A$33:$A$776,$A199,СВЦЭМ!$B$33:$B$776,K$190)+'СЕТ СН'!$F$12</f>
        <v>174.24662726</v>
      </c>
      <c r="L199" s="35">
        <f>SUMIFS(СВЦЭМ!$F$33:$F$776,СВЦЭМ!$A$33:$A$776,$A199,СВЦЭМ!$B$33:$B$776,L$190)+'СЕТ СН'!$F$12</f>
        <v>179.26613796999999</v>
      </c>
      <c r="M199" s="35">
        <f>SUMIFS(СВЦЭМ!$F$33:$F$776,СВЦЭМ!$A$33:$A$776,$A199,СВЦЭМ!$B$33:$B$776,M$190)+'СЕТ СН'!$F$12</f>
        <v>186.11779086999999</v>
      </c>
      <c r="N199" s="35">
        <f>SUMIFS(СВЦЭМ!$F$33:$F$776,СВЦЭМ!$A$33:$A$776,$A199,СВЦЭМ!$B$33:$B$776,N$190)+'СЕТ СН'!$F$12</f>
        <v>195.75496465000001</v>
      </c>
      <c r="O199" s="35">
        <f>SUMIFS(СВЦЭМ!$F$33:$F$776,СВЦЭМ!$A$33:$A$776,$A199,СВЦЭМ!$B$33:$B$776,O$190)+'СЕТ СН'!$F$12</f>
        <v>197.11841147999999</v>
      </c>
      <c r="P199" s="35">
        <f>SUMIFS(СВЦЭМ!$F$33:$F$776,СВЦЭМ!$A$33:$A$776,$A199,СВЦЭМ!$B$33:$B$776,P$190)+'СЕТ СН'!$F$12</f>
        <v>199.20002862999999</v>
      </c>
      <c r="Q199" s="35">
        <f>SUMIFS(СВЦЭМ!$F$33:$F$776,СВЦЭМ!$A$33:$A$776,$A199,СВЦЭМ!$B$33:$B$776,Q$190)+'СЕТ СН'!$F$12</f>
        <v>200.49943121999999</v>
      </c>
      <c r="R199" s="35">
        <f>SUMIFS(СВЦЭМ!$F$33:$F$776,СВЦЭМ!$A$33:$A$776,$A199,СВЦЭМ!$B$33:$B$776,R$190)+'СЕТ СН'!$F$12</f>
        <v>200.76040834</v>
      </c>
      <c r="S199" s="35">
        <f>SUMIFS(СВЦЭМ!$F$33:$F$776,СВЦЭМ!$A$33:$A$776,$A199,СВЦЭМ!$B$33:$B$776,S$190)+'СЕТ СН'!$F$12</f>
        <v>200.93856794999999</v>
      </c>
      <c r="T199" s="35">
        <f>SUMIFS(СВЦЭМ!$F$33:$F$776,СВЦЭМ!$A$33:$A$776,$A199,СВЦЭМ!$B$33:$B$776,T$190)+'СЕТ СН'!$F$12</f>
        <v>200.17019495</v>
      </c>
      <c r="U199" s="35">
        <f>SUMIFS(СВЦЭМ!$F$33:$F$776,СВЦЭМ!$A$33:$A$776,$A199,СВЦЭМ!$B$33:$B$776,U$190)+'СЕТ СН'!$F$12</f>
        <v>195.81243495999999</v>
      </c>
      <c r="V199" s="35">
        <f>SUMIFS(СВЦЭМ!$F$33:$F$776,СВЦЭМ!$A$33:$A$776,$A199,СВЦЭМ!$B$33:$B$776,V$190)+'СЕТ СН'!$F$12</f>
        <v>185.25642149999999</v>
      </c>
      <c r="W199" s="35">
        <f>SUMIFS(СВЦЭМ!$F$33:$F$776,СВЦЭМ!$A$33:$A$776,$A199,СВЦЭМ!$B$33:$B$776,W$190)+'СЕТ СН'!$F$12</f>
        <v>180.28876825</v>
      </c>
      <c r="X199" s="35">
        <f>SUMIFS(СВЦЭМ!$F$33:$F$776,СВЦЭМ!$A$33:$A$776,$A199,СВЦЭМ!$B$33:$B$776,X$190)+'СЕТ СН'!$F$12</f>
        <v>187.4209802</v>
      </c>
      <c r="Y199" s="35">
        <f>SUMIFS(СВЦЭМ!$F$33:$F$776,СВЦЭМ!$A$33:$A$776,$A199,СВЦЭМ!$B$33:$B$776,Y$190)+'СЕТ СН'!$F$12</f>
        <v>184.55894531000001</v>
      </c>
    </row>
    <row r="200" spans="1:25" ht="15.75" x14ac:dyDescent="0.2">
      <c r="A200" s="34">
        <f t="shared" si="5"/>
        <v>43595</v>
      </c>
      <c r="B200" s="35">
        <f>SUMIFS(СВЦЭМ!$F$33:$F$776,СВЦЭМ!$A$33:$A$776,$A200,СВЦЭМ!$B$33:$B$776,B$190)+'СЕТ СН'!$F$12</f>
        <v>189.70402346</v>
      </c>
      <c r="C200" s="35">
        <f>SUMIFS(СВЦЭМ!$F$33:$F$776,СВЦЭМ!$A$33:$A$776,$A200,СВЦЭМ!$B$33:$B$776,C$190)+'СЕТ СН'!$F$12</f>
        <v>201.68963517</v>
      </c>
      <c r="D200" s="35">
        <f>SUMIFS(СВЦЭМ!$F$33:$F$776,СВЦЭМ!$A$33:$A$776,$A200,СВЦЭМ!$B$33:$B$776,D$190)+'СЕТ СН'!$F$12</f>
        <v>205.09571894000001</v>
      </c>
      <c r="E200" s="35">
        <f>SUMIFS(СВЦЭМ!$F$33:$F$776,СВЦЭМ!$A$33:$A$776,$A200,СВЦЭМ!$B$33:$B$776,E$190)+'СЕТ СН'!$F$12</f>
        <v>209.49464085</v>
      </c>
      <c r="F200" s="35">
        <f>SUMIFS(СВЦЭМ!$F$33:$F$776,СВЦЭМ!$A$33:$A$776,$A200,СВЦЭМ!$B$33:$B$776,F$190)+'СЕТ СН'!$F$12</f>
        <v>213.60037764</v>
      </c>
      <c r="G200" s="35">
        <f>SUMIFS(СВЦЭМ!$F$33:$F$776,СВЦЭМ!$A$33:$A$776,$A200,СВЦЭМ!$B$33:$B$776,G$190)+'СЕТ СН'!$F$12</f>
        <v>213.26087124</v>
      </c>
      <c r="H200" s="35">
        <f>SUMIFS(СВЦЭМ!$F$33:$F$776,СВЦЭМ!$A$33:$A$776,$A200,СВЦЭМ!$B$33:$B$776,H$190)+'СЕТ СН'!$F$12</f>
        <v>210.88058882000001</v>
      </c>
      <c r="I200" s="35">
        <f>SUMIFS(СВЦЭМ!$F$33:$F$776,СВЦЭМ!$A$33:$A$776,$A200,СВЦЭМ!$B$33:$B$776,I$190)+'СЕТ СН'!$F$12</f>
        <v>203.67198285000001</v>
      </c>
      <c r="J200" s="35">
        <f>SUMIFS(СВЦЭМ!$F$33:$F$776,СВЦЭМ!$A$33:$A$776,$A200,СВЦЭМ!$B$33:$B$776,J$190)+'СЕТ СН'!$F$12</f>
        <v>194.30362285999999</v>
      </c>
      <c r="K200" s="35">
        <f>SUMIFS(СВЦЭМ!$F$33:$F$776,СВЦЭМ!$A$33:$A$776,$A200,СВЦЭМ!$B$33:$B$776,K$190)+'СЕТ СН'!$F$12</f>
        <v>187.56211424</v>
      </c>
      <c r="L200" s="35">
        <f>SUMIFS(СВЦЭМ!$F$33:$F$776,СВЦЭМ!$A$33:$A$776,$A200,СВЦЭМ!$B$33:$B$776,L$190)+'СЕТ СН'!$F$12</f>
        <v>185.68885287000001</v>
      </c>
      <c r="M200" s="35">
        <f>SUMIFS(СВЦЭМ!$F$33:$F$776,СВЦЭМ!$A$33:$A$776,$A200,СВЦЭМ!$B$33:$B$776,M$190)+'СЕТ СН'!$F$12</f>
        <v>185.30396927999999</v>
      </c>
      <c r="N200" s="35">
        <f>SUMIFS(СВЦЭМ!$F$33:$F$776,СВЦЭМ!$A$33:$A$776,$A200,СВЦЭМ!$B$33:$B$776,N$190)+'СЕТ СН'!$F$12</f>
        <v>188.85693329</v>
      </c>
      <c r="O200" s="35">
        <f>SUMIFS(СВЦЭМ!$F$33:$F$776,СВЦЭМ!$A$33:$A$776,$A200,СВЦЭМ!$B$33:$B$776,O$190)+'СЕТ СН'!$F$12</f>
        <v>194.30035724000001</v>
      </c>
      <c r="P200" s="35">
        <f>SUMIFS(СВЦЭМ!$F$33:$F$776,СВЦЭМ!$A$33:$A$776,$A200,СВЦЭМ!$B$33:$B$776,P$190)+'СЕТ СН'!$F$12</f>
        <v>196.26114168000001</v>
      </c>
      <c r="Q200" s="35">
        <f>SUMIFS(СВЦЭМ!$F$33:$F$776,СВЦЭМ!$A$33:$A$776,$A200,СВЦЭМ!$B$33:$B$776,Q$190)+'СЕТ СН'!$F$12</f>
        <v>200.32553199</v>
      </c>
      <c r="R200" s="35">
        <f>SUMIFS(СВЦЭМ!$F$33:$F$776,СВЦЭМ!$A$33:$A$776,$A200,СВЦЭМ!$B$33:$B$776,R$190)+'СЕТ СН'!$F$12</f>
        <v>202.57898513000001</v>
      </c>
      <c r="S200" s="35">
        <f>SUMIFS(СВЦЭМ!$F$33:$F$776,СВЦЭМ!$A$33:$A$776,$A200,СВЦЭМ!$B$33:$B$776,S$190)+'СЕТ СН'!$F$12</f>
        <v>203.1911916</v>
      </c>
      <c r="T200" s="35">
        <f>SUMIFS(СВЦЭМ!$F$33:$F$776,СВЦЭМ!$A$33:$A$776,$A200,СВЦЭМ!$B$33:$B$776,T$190)+'СЕТ СН'!$F$12</f>
        <v>199.76550057</v>
      </c>
      <c r="U200" s="35">
        <f>SUMIFS(СВЦЭМ!$F$33:$F$776,СВЦЭМ!$A$33:$A$776,$A200,СВЦЭМ!$B$33:$B$776,U$190)+'СЕТ СН'!$F$12</f>
        <v>194.86042474000001</v>
      </c>
      <c r="V200" s="35">
        <f>SUMIFS(СВЦЭМ!$F$33:$F$776,СВЦЭМ!$A$33:$A$776,$A200,СВЦЭМ!$B$33:$B$776,V$190)+'СЕТ СН'!$F$12</f>
        <v>187.16072985</v>
      </c>
      <c r="W200" s="35">
        <f>SUMIFS(СВЦЭМ!$F$33:$F$776,СВЦЭМ!$A$33:$A$776,$A200,СВЦЭМ!$B$33:$B$776,W$190)+'СЕТ СН'!$F$12</f>
        <v>182.62286409999999</v>
      </c>
      <c r="X200" s="35">
        <f>SUMIFS(СВЦЭМ!$F$33:$F$776,СВЦЭМ!$A$33:$A$776,$A200,СВЦЭМ!$B$33:$B$776,X$190)+'СЕТ СН'!$F$12</f>
        <v>187.84704553</v>
      </c>
      <c r="Y200" s="35">
        <f>SUMIFS(СВЦЭМ!$F$33:$F$776,СВЦЭМ!$A$33:$A$776,$A200,СВЦЭМ!$B$33:$B$776,Y$190)+'СЕТ СН'!$F$12</f>
        <v>195.44965776000001</v>
      </c>
    </row>
    <row r="201" spans="1:25" ht="15.75" x14ac:dyDescent="0.2">
      <c r="A201" s="34">
        <f t="shared" si="5"/>
        <v>43596</v>
      </c>
      <c r="B201" s="35">
        <f>SUMIFS(СВЦЭМ!$F$33:$F$776,СВЦЭМ!$A$33:$A$776,$A201,СВЦЭМ!$B$33:$B$776,B$190)+'СЕТ СН'!$F$12</f>
        <v>205.60096164999999</v>
      </c>
      <c r="C201" s="35">
        <f>SUMIFS(СВЦЭМ!$F$33:$F$776,СВЦЭМ!$A$33:$A$776,$A201,СВЦЭМ!$B$33:$B$776,C$190)+'СЕТ СН'!$F$12</f>
        <v>209.24514714</v>
      </c>
      <c r="D201" s="35">
        <f>SUMIFS(СВЦЭМ!$F$33:$F$776,СВЦЭМ!$A$33:$A$776,$A201,СВЦЭМ!$B$33:$B$776,D$190)+'СЕТ СН'!$F$12</f>
        <v>216.67426768000001</v>
      </c>
      <c r="E201" s="35">
        <f>SUMIFS(СВЦЭМ!$F$33:$F$776,СВЦЭМ!$A$33:$A$776,$A201,СВЦЭМ!$B$33:$B$776,E$190)+'СЕТ СН'!$F$12</f>
        <v>215.47214941999999</v>
      </c>
      <c r="F201" s="35">
        <f>SUMIFS(СВЦЭМ!$F$33:$F$776,СВЦЭМ!$A$33:$A$776,$A201,СВЦЭМ!$B$33:$B$776,F$190)+'СЕТ СН'!$F$12</f>
        <v>220.8806969</v>
      </c>
      <c r="G201" s="35">
        <f>SUMIFS(СВЦЭМ!$F$33:$F$776,СВЦЭМ!$A$33:$A$776,$A201,СВЦЭМ!$B$33:$B$776,G$190)+'СЕТ СН'!$F$12</f>
        <v>220.81773100000001</v>
      </c>
      <c r="H201" s="35">
        <f>SUMIFS(СВЦЭМ!$F$33:$F$776,СВЦЭМ!$A$33:$A$776,$A201,СВЦЭМ!$B$33:$B$776,H$190)+'СЕТ СН'!$F$12</f>
        <v>202.13351707000001</v>
      </c>
      <c r="I201" s="35">
        <f>SUMIFS(СВЦЭМ!$F$33:$F$776,СВЦЭМ!$A$33:$A$776,$A201,СВЦЭМ!$B$33:$B$776,I$190)+'СЕТ СН'!$F$12</f>
        <v>192.63938912</v>
      </c>
      <c r="J201" s="35">
        <f>SUMIFS(СВЦЭМ!$F$33:$F$776,СВЦЭМ!$A$33:$A$776,$A201,СВЦЭМ!$B$33:$B$776,J$190)+'СЕТ СН'!$F$12</f>
        <v>168.46042426</v>
      </c>
      <c r="K201" s="35">
        <f>SUMIFS(СВЦЭМ!$F$33:$F$776,СВЦЭМ!$A$33:$A$776,$A201,СВЦЭМ!$B$33:$B$776,K$190)+'СЕТ СН'!$F$12</f>
        <v>150.47873533000001</v>
      </c>
      <c r="L201" s="35">
        <f>SUMIFS(СВЦЭМ!$F$33:$F$776,СВЦЭМ!$A$33:$A$776,$A201,СВЦЭМ!$B$33:$B$776,L$190)+'СЕТ СН'!$F$12</f>
        <v>144.44395356000001</v>
      </c>
      <c r="M201" s="35">
        <f>SUMIFS(СВЦЭМ!$F$33:$F$776,СВЦЭМ!$A$33:$A$776,$A201,СВЦЭМ!$B$33:$B$776,M$190)+'СЕТ СН'!$F$12</f>
        <v>144.59060009000001</v>
      </c>
      <c r="N201" s="35">
        <f>SUMIFS(СВЦЭМ!$F$33:$F$776,СВЦЭМ!$A$33:$A$776,$A201,СВЦЭМ!$B$33:$B$776,N$190)+'СЕТ СН'!$F$12</f>
        <v>147.38415064</v>
      </c>
      <c r="O201" s="35">
        <f>SUMIFS(СВЦЭМ!$F$33:$F$776,СВЦЭМ!$A$33:$A$776,$A201,СВЦЭМ!$B$33:$B$776,O$190)+'СЕТ СН'!$F$12</f>
        <v>148.69399951</v>
      </c>
      <c r="P201" s="35">
        <f>SUMIFS(СВЦЭМ!$F$33:$F$776,СВЦЭМ!$A$33:$A$776,$A201,СВЦЭМ!$B$33:$B$776,P$190)+'СЕТ СН'!$F$12</f>
        <v>150.40358289</v>
      </c>
      <c r="Q201" s="35">
        <f>SUMIFS(СВЦЭМ!$F$33:$F$776,СВЦЭМ!$A$33:$A$776,$A201,СВЦЭМ!$B$33:$B$776,Q$190)+'СЕТ СН'!$F$12</f>
        <v>151.66011979000001</v>
      </c>
      <c r="R201" s="35">
        <f>SUMIFS(СВЦЭМ!$F$33:$F$776,СВЦЭМ!$A$33:$A$776,$A201,СВЦЭМ!$B$33:$B$776,R$190)+'СЕТ СН'!$F$12</f>
        <v>150.78359227000001</v>
      </c>
      <c r="S201" s="35">
        <f>SUMIFS(СВЦЭМ!$F$33:$F$776,СВЦЭМ!$A$33:$A$776,$A201,СВЦЭМ!$B$33:$B$776,S$190)+'СЕТ СН'!$F$12</f>
        <v>151.22088285999999</v>
      </c>
      <c r="T201" s="35">
        <f>SUMIFS(СВЦЭМ!$F$33:$F$776,СВЦЭМ!$A$33:$A$776,$A201,СВЦЭМ!$B$33:$B$776,T$190)+'СЕТ СН'!$F$12</f>
        <v>148.76778598999999</v>
      </c>
      <c r="U201" s="35">
        <f>SUMIFS(СВЦЭМ!$F$33:$F$776,СВЦЭМ!$A$33:$A$776,$A201,СВЦЭМ!$B$33:$B$776,U$190)+'СЕТ СН'!$F$12</f>
        <v>145.68965901000001</v>
      </c>
      <c r="V201" s="35">
        <f>SUMIFS(СВЦЭМ!$F$33:$F$776,СВЦЭМ!$A$33:$A$776,$A201,СВЦЭМ!$B$33:$B$776,V$190)+'СЕТ СН'!$F$12</f>
        <v>143.54966504999999</v>
      </c>
      <c r="W201" s="35">
        <f>SUMIFS(СВЦЭМ!$F$33:$F$776,СВЦЭМ!$A$33:$A$776,$A201,СВЦЭМ!$B$33:$B$776,W$190)+'СЕТ СН'!$F$12</f>
        <v>146.28653546999999</v>
      </c>
      <c r="X201" s="35">
        <f>SUMIFS(СВЦЭМ!$F$33:$F$776,СВЦЭМ!$A$33:$A$776,$A201,СВЦЭМ!$B$33:$B$776,X$190)+'СЕТ СН'!$F$12</f>
        <v>151.23766369000001</v>
      </c>
      <c r="Y201" s="35">
        <f>SUMIFS(СВЦЭМ!$F$33:$F$776,СВЦЭМ!$A$33:$A$776,$A201,СВЦЭМ!$B$33:$B$776,Y$190)+'СЕТ СН'!$F$12</f>
        <v>168.90931205000001</v>
      </c>
    </row>
    <row r="202" spans="1:25" ht="15.75" x14ac:dyDescent="0.2">
      <c r="A202" s="34">
        <f t="shared" si="5"/>
        <v>43597</v>
      </c>
      <c r="B202" s="35">
        <f>SUMIFS(СВЦЭМ!$F$33:$F$776,СВЦЭМ!$A$33:$A$776,$A202,СВЦЭМ!$B$33:$B$776,B$190)+'СЕТ СН'!$F$12</f>
        <v>188.09210831999999</v>
      </c>
      <c r="C202" s="35">
        <f>SUMIFS(СВЦЭМ!$F$33:$F$776,СВЦЭМ!$A$33:$A$776,$A202,СВЦЭМ!$B$33:$B$776,C$190)+'СЕТ СН'!$F$12</f>
        <v>210.09326250000001</v>
      </c>
      <c r="D202" s="35">
        <f>SUMIFS(СВЦЭМ!$F$33:$F$776,СВЦЭМ!$A$33:$A$776,$A202,СВЦЭМ!$B$33:$B$776,D$190)+'СЕТ СН'!$F$12</f>
        <v>229.34384360999999</v>
      </c>
      <c r="E202" s="35">
        <f>SUMIFS(СВЦЭМ!$F$33:$F$776,СВЦЭМ!$A$33:$A$776,$A202,СВЦЭМ!$B$33:$B$776,E$190)+'СЕТ СН'!$F$12</f>
        <v>228.11195601</v>
      </c>
      <c r="F202" s="35">
        <f>SUMIFS(СВЦЭМ!$F$33:$F$776,СВЦЭМ!$A$33:$A$776,$A202,СВЦЭМ!$B$33:$B$776,F$190)+'СЕТ СН'!$F$12</f>
        <v>229.20933332000001</v>
      </c>
      <c r="G202" s="35">
        <f>SUMIFS(СВЦЭМ!$F$33:$F$776,СВЦЭМ!$A$33:$A$776,$A202,СВЦЭМ!$B$33:$B$776,G$190)+'СЕТ СН'!$F$12</f>
        <v>233.04174766</v>
      </c>
      <c r="H202" s="35">
        <f>SUMIFS(СВЦЭМ!$F$33:$F$776,СВЦЭМ!$A$33:$A$776,$A202,СВЦЭМ!$B$33:$B$776,H$190)+'СЕТ СН'!$F$12</f>
        <v>219.17385974000001</v>
      </c>
      <c r="I202" s="35">
        <f>SUMIFS(СВЦЭМ!$F$33:$F$776,СВЦЭМ!$A$33:$A$776,$A202,СВЦЭМ!$B$33:$B$776,I$190)+'СЕТ СН'!$F$12</f>
        <v>198.03222484</v>
      </c>
      <c r="J202" s="35">
        <f>SUMIFS(СВЦЭМ!$F$33:$F$776,СВЦЭМ!$A$33:$A$776,$A202,СВЦЭМ!$B$33:$B$776,J$190)+'СЕТ СН'!$F$12</f>
        <v>177.39623990000001</v>
      </c>
      <c r="K202" s="35">
        <f>SUMIFS(СВЦЭМ!$F$33:$F$776,СВЦЭМ!$A$33:$A$776,$A202,СВЦЭМ!$B$33:$B$776,K$190)+'СЕТ СН'!$F$12</f>
        <v>156.07110012000001</v>
      </c>
      <c r="L202" s="35">
        <f>SUMIFS(СВЦЭМ!$F$33:$F$776,СВЦЭМ!$A$33:$A$776,$A202,СВЦЭМ!$B$33:$B$776,L$190)+'СЕТ СН'!$F$12</f>
        <v>145.28635198999999</v>
      </c>
      <c r="M202" s="35">
        <f>SUMIFS(СВЦЭМ!$F$33:$F$776,СВЦЭМ!$A$33:$A$776,$A202,СВЦЭМ!$B$33:$B$776,M$190)+'СЕТ СН'!$F$12</f>
        <v>141.67735672000001</v>
      </c>
      <c r="N202" s="35">
        <f>SUMIFS(СВЦЭМ!$F$33:$F$776,СВЦЭМ!$A$33:$A$776,$A202,СВЦЭМ!$B$33:$B$776,N$190)+'СЕТ СН'!$F$12</f>
        <v>143.22667820000001</v>
      </c>
      <c r="O202" s="35">
        <f>SUMIFS(СВЦЭМ!$F$33:$F$776,СВЦЭМ!$A$33:$A$776,$A202,СВЦЭМ!$B$33:$B$776,O$190)+'СЕТ СН'!$F$12</f>
        <v>144.59741758999999</v>
      </c>
      <c r="P202" s="35">
        <f>SUMIFS(СВЦЭМ!$F$33:$F$776,СВЦЭМ!$A$33:$A$776,$A202,СВЦЭМ!$B$33:$B$776,P$190)+'СЕТ СН'!$F$12</f>
        <v>147.02463419</v>
      </c>
      <c r="Q202" s="35">
        <f>SUMIFS(СВЦЭМ!$F$33:$F$776,СВЦЭМ!$A$33:$A$776,$A202,СВЦЭМ!$B$33:$B$776,Q$190)+'СЕТ СН'!$F$12</f>
        <v>150.39530556</v>
      </c>
      <c r="R202" s="35">
        <f>SUMIFS(СВЦЭМ!$F$33:$F$776,СВЦЭМ!$A$33:$A$776,$A202,СВЦЭМ!$B$33:$B$776,R$190)+'СЕТ СН'!$F$12</f>
        <v>149.99966687</v>
      </c>
      <c r="S202" s="35">
        <f>SUMIFS(СВЦЭМ!$F$33:$F$776,СВЦЭМ!$A$33:$A$776,$A202,СВЦЭМ!$B$33:$B$776,S$190)+'СЕТ СН'!$F$12</f>
        <v>148.01513962999999</v>
      </c>
      <c r="T202" s="35">
        <f>SUMIFS(СВЦЭМ!$F$33:$F$776,СВЦЭМ!$A$33:$A$776,$A202,СВЦЭМ!$B$33:$B$776,T$190)+'СЕТ СН'!$F$12</f>
        <v>144.37258148000001</v>
      </c>
      <c r="U202" s="35">
        <f>SUMIFS(СВЦЭМ!$F$33:$F$776,СВЦЭМ!$A$33:$A$776,$A202,СВЦЭМ!$B$33:$B$776,U$190)+'СЕТ СН'!$F$12</f>
        <v>139.04366564</v>
      </c>
      <c r="V202" s="35">
        <f>SUMIFS(СВЦЭМ!$F$33:$F$776,СВЦЭМ!$A$33:$A$776,$A202,СВЦЭМ!$B$33:$B$776,V$190)+'СЕТ СН'!$F$12</f>
        <v>133.54315047</v>
      </c>
      <c r="W202" s="35">
        <f>SUMIFS(СВЦЭМ!$F$33:$F$776,СВЦЭМ!$A$33:$A$776,$A202,СВЦЭМ!$B$33:$B$776,W$190)+'СЕТ СН'!$F$12</f>
        <v>134.16591996</v>
      </c>
      <c r="X202" s="35">
        <f>SUMIFS(СВЦЭМ!$F$33:$F$776,СВЦЭМ!$A$33:$A$776,$A202,СВЦЭМ!$B$33:$B$776,X$190)+'СЕТ СН'!$F$12</f>
        <v>142.04231999999999</v>
      </c>
      <c r="Y202" s="35">
        <f>SUMIFS(СВЦЭМ!$F$33:$F$776,СВЦЭМ!$A$33:$A$776,$A202,СВЦЭМ!$B$33:$B$776,Y$190)+'СЕТ СН'!$F$12</f>
        <v>159.55858696000001</v>
      </c>
    </row>
    <row r="203" spans="1:25" ht="15.75" x14ac:dyDescent="0.2">
      <c r="A203" s="34">
        <f t="shared" si="5"/>
        <v>43598</v>
      </c>
      <c r="B203" s="35">
        <f>SUMIFS(СВЦЭМ!$F$33:$F$776,СВЦЭМ!$A$33:$A$776,$A203,СВЦЭМ!$B$33:$B$776,B$190)+'СЕТ СН'!$F$12</f>
        <v>165.54758802999999</v>
      </c>
      <c r="C203" s="35">
        <f>SUMIFS(СВЦЭМ!$F$33:$F$776,СВЦЭМ!$A$33:$A$776,$A203,СВЦЭМ!$B$33:$B$776,C$190)+'СЕТ СН'!$F$12</f>
        <v>187.85100356999999</v>
      </c>
      <c r="D203" s="35">
        <f>SUMIFS(СВЦЭМ!$F$33:$F$776,СВЦЭМ!$A$33:$A$776,$A203,СВЦЭМ!$B$33:$B$776,D$190)+'СЕТ СН'!$F$12</f>
        <v>210.90489753</v>
      </c>
      <c r="E203" s="35">
        <f>SUMIFS(СВЦЭМ!$F$33:$F$776,СВЦЭМ!$A$33:$A$776,$A203,СВЦЭМ!$B$33:$B$776,E$190)+'СЕТ СН'!$F$12</f>
        <v>213.72395323000001</v>
      </c>
      <c r="F203" s="35">
        <f>SUMIFS(СВЦЭМ!$F$33:$F$776,СВЦЭМ!$A$33:$A$776,$A203,СВЦЭМ!$B$33:$B$776,F$190)+'СЕТ СН'!$F$12</f>
        <v>216.11220800000001</v>
      </c>
      <c r="G203" s="35">
        <f>SUMIFS(СВЦЭМ!$F$33:$F$776,СВЦЭМ!$A$33:$A$776,$A203,СВЦЭМ!$B$33:$B$776,G$190)+'СЕТ СН'!$F$12</f>
        <v>215.42639198000001</v>
      </c>
      <c r="H203" s="35">
        <f>SUMIFS(СВЦЭМ!$F$33:$F$776,СВЦЭМ!$A$33:$A$776,$A203,СВЦЭМ!$B$33:$B$776,H$190)+'СЕТ СН'!$F$12</f>
        <v>200.12566670000001</v>
      </c>
      <c r="I203" s="35">
        <f>SUMIFS(СВЦЭМ!$F$33:$F$776,СВЦЭМ!$A$33:$A$776,$A203,СВЦЭМ!$B$33:$B$776,I$190)+'СЕТ СН'!$F$12</f>
        <v>177.93782037</v>
      </c>
      <c r="J203" s="35">
        <f>SUMIFS(СВЦЭМ!$F$33:$F$776,СВЦЭМ!$A$33:$A$776,$A203,СВЦЭМ!$B$33:$B$776,J$190)+'СЕТ СН'!$F$12</f>
        <v>163.89103037000001</v>
      </c>
      <c r="K203" s="35">
        <f>SUMIFS(СВЦЭМ!$F$33:$F$776,СВЦЭМ!$A$33:$A$776,$A203,СВЦЭМ!$B$33:$B$776,K$190)+'СЕТ СН'!$F$12</f>
        <v>158.10820365000001</v>
      </c>
      <c r="L203" s="35">
        <f>SUMIFS(СВЦЭМ!$F$33:$F$776,СВЦЭМ!$A$33:$A$776,$A203,СВЦЭМ!$B$33:$B$776,L$190)+'СЕТ СН'!$F$12</f>
        <v>152.58462822999999</v>
      </c>
      <c r="M203" s="35">
        <f>SUMIFS(СВЦЭМ!$F$33:$F$776,СВЦЭМ!$A$33:$A$776,$A203,СВЦЭМ!$B$33:$B$776,M$190)+'СЕТ СН'!$F$12</f>
        <v>152.03988201999999</v>
      </c>
      <c r="N203" s="35">
        <f>SUMIFS(СВЦЭМ!$F$33:$F$776,СВЦЭМ!$A$33:$A$776,$A203,СВЦЭМ!$B$33:$B$776,N$190)+'СЕТ СН'!$F$12</f>
        <v>150.84103809999999</v>
      </c>
      <c r="O203" s="35">
        <f>SUMIFS(СВЦЭМ!$F$33:$F$776,СВЦЭМ!$A$33:$A$776,$A203,СВЦЭМ!$B$33:$B$776,O$190)+'СЕТ СН'!$F$12</f>
        <v>152.73046514999999</v>
      </c>
      <c r="P203" s="35">
        <f>SUMIFS(СВЦЭМ!$F$33:$F$776,СВЦЭМ!$A$33:$A$776,$A203,СВЦЭМ!$B$33:$B$776,P$190)+'СЕТ СН'!$F$12</f>
        <v>154.80060139</v>
      </c>
      <c r="Q203" s="35">
        <f>SUMIFS(СВЦЭМ!$F$33:$F$776,СВЦЭМ!$A$33:$A$776,$A203,СВЦЭМ!$B$33:$B$776,Q$190)+'СЕТ СН'!$F$12</f>
        <v>153.62315477999999</v>
      </c>
      <c r="R203" s="35">
        <f>SUMIFS(СВЦЭМ!$F$33:$F$776,СВЦЭМ!$A$33:$A$776,$A203,СВЦЭМ!$B$33:$B$776,R$190)+'СЕТ СН'!$F$12</f>
        <v>155.326471</v>
      </c>
      <c r="S203" s="35">
        <f>SUMIFS(СВЦЭМ!$F$33:$F$776,СВЦЭМ!$A$33:$A$776,$A203,СВЦЭМ!$B$33:$B$776,S$190)+'СЕТ СН'!$F$12</f>
        <v>155.83915052</v>
      </c>
      <c r="T203" s="35">
        <f>SUMIFS(СВЦЭМ!$F$33:$F$776,СВЦЭМ!$A$33:$A$776,$A203,СВЦЭМ!$B$33:$B$776,T$190)+'СЕТ СН'!$F$12</f>
        <v>153.46855633999999</v>
      </c>
      <c r="U203" s="35">
        <f>SUMIFS(СВЦЭМ!$F$33:$F$776,СВЦЭМ!$A$33:$A$776,$A203,СВЦЭМ!$B$33:$B$776,U$190)+'СЕТ СН'!$F$12</f>
        <v>153.55699509999999</v>
      </c>
      <c r="V203" s="35">
        <f>SUMIFS(СВЦЭМ!$F$33:$F$776,СВЦЭМ!$A$33:$A$776,$A203,СВЦЭМ!$B$33:$B$776,V$190)+'СЕТ СН'!$F$12</f>
        <v>154.26410442</v>
      </c>
      <c r="W203" s="35">
        <f>SUMIFS(СВЦЭМ!$F$33:$F$776,СВЦЭМ!$A$33:$A$776,$A203,СВЦЭМ!$B$33:$B$776,W$190)+'СЕТ СН'!$F$12</f>
        <v>149.97895632999999</v>
      </c>
      <c r="X203" s="35">
        <f>SUMIFS(СВЦЭМ!$F$33:$F$776,СВЦЭМ!$A$33:$A$776,$A203,СВЦЭМ!$B$33:$B$776,X$190)+'СЕТ СН'!$F$12</f>
        <v>158.33413476999999</v>
      </c>
      <c r="Y203" s="35">
        <f>SUMIFS(СВЦЭМ!$F$33:$F$776,СВЦЭМ!$A$33:$A$776,$A203,СВЦЭМ!$B$33:$B$776,Y$190)+'СЕТ СН'!$F$12</f>
        <v>171.7416819</v>
      </c>
    </row>
    <row r="204" spans="1:25" ht="15.75" x14ac:dyDescent="0.2">
      <c r="A204" s="34">
        <f t="shared" si="5"/>
        <v>43599</v>
      </c>
      <c r="B204" s="35">
        <f>SUMIFS(СВЦЭМ!$F$33:$F$776,СВЦЭМ!$A$33:$A$776,$A204,СВЦЭМ!$B$33:$B$776,B$190)+'СЕТ СН'!$F$12</f>
        <v>192.02980964</v>
      </c>
      <c r="C204" s="35">
        <f>SUMIFS(СВЦЭМ!$F$33:$F$776,СВЦЭМ!$A$33:$A$776,$A204,СВЦЭМ!$B$33:$B$776,C$190)+'СЕТ СН'!$F$12</f>
        <v>217.61023764000001</v>
      </c>
      <c r="D204" s="35">
        <f>SUMIFS(СВЦЭМ!$F$33:$F$776,СВЦЭМ!$A$33:$A$776,$A204,СВЦЭМ!$B$33:$B$776,D$190)+'СЕТ СН'!$F$12</f>
        <v>239.18825301999999</v>
      </c>
      <c r="E204" s="35">
        <f>SUMIFS(СВЦЭМ!$F$33:$F$776,СВЦЭМ!$A$33:$A$776,$A204,СВЦЭМ!$B$33:$B$776,E$190)+'СЕТ СН'!$F$12</f>
        <v>240.47822062</v>
      </c>
      <c r="F204" s="35">
        <f>SUMIFS(СВЦЭМ!$F$33:$F$776,СВЦЭМ!$A$33:$A$776,$A204,СВЦЭМ!$B$33:$B$776,F$190)+'СЕТ СН'!$F$12</f>
        <v>240.48626884999999</v>
      </c>
      <c r="G204" s="35">
        <f>SUMIFS(СВЦЭМ!$F$33:$F$776,СВЦЭМ!$A$33:$A$776,$A204,СВЦЭМ!$B$33:$B$776,G$190)+'СЕТ СН'!$F$12</f>
        <v>235.3921033</v>
      </c>
      <c r="H204" s="35">
        <f>SUMIFS(СВЦЭМ!$F$33:$F$776,СВЦЭМ!$A$33:$A$776,$A204,СВЦЭМ!$B$33:$B$776,H$190)+'СЕТ СН'!$F$12</f>
        <v>208.11101016999999</v>
      </c>
      <c r="I204" s="35">
        <f>SUMIFS(СВЦЭМ!$F$33:$F$776,СВЦЭМ!$A$33:$A$776,$A204,СВЦЭМ!$B$33:$B$776,I$190)+'СЕТ СН'!$F$12</f>
        <v>180.24547404</v>
      </c>
      <c r="J204" s="35">
        <f>SUMIFS(СВЦЭМ!$F$33:$F$776,СВЦЭМ!$A$33:$A$776,$A204,СВЦЭМ!$B$33:$B$776,J$190)+'СЕТ СН'!$F$12</f>
        <v>166.34480346999999</v>
      </c>
      <c r="K204" s="35">
        <f>SUMIFS(СВЦЭМ!$F$33:$F$776,СВЦЭМ!$A$33:$A$776,$A204,СВЦЭМ!$B$33:$B$776,K$190)+'СЕТ СН'!$F$12</f>
        <v>152.06846705000001</v>
      </c>
      <c r="L204" s="35">
        <f>SUMIFS(СВЦЭМ!$F$33:$F$776,СВЦЭМ!$A$33:$A$776,$A204,СВЦЭМ!$B$33:$B$776,L$190)+'СЕТ СН'!$F$12</f>
        <v>148.32343383</v>
      </c>
      <c r="M204" s="35">
        <f>SUMIFS(СВЦЭМ!$F$33:$F$776,СВЦЭМ!$A$33:$A$776,$A204,СВЦЭМ!$B$33:$B$776,M$190)+'СЕТ СН'!$F$12</f>
        <v>147.28969179000001</v>
      </c>
      <c r="N204" s="35">
        <f>SUMIFS(СВЦЭМ!$F$33:$F$776,СВЦЭМ!$A$33:$A$776,$A204,СВЦЭМ!$B$33:$B$776,N$190)+'СЕТ СН'!$F$12</f>
        <v>148.51850077</v>
      </c>
      <c r="O204" s="35">
        <f>SUMIFS(СВЦЭМ!$F$33:$F$776,СВЦЭМ!$A$33:$A$776,$A204,СВЦЭМ!$B$33:$B$776,O$190)+'СЕТ СН'!$F$12</f>
        <v>150.34196428000001</v>
      </c>
      <c r="P204" s="35">
        <f>SUMIFS(СВЦЭМ!$F$33:$F$776,СВЦЭМ!$A$33:$A$776,$A204,СВЦЭМ!$B$33:$B$776,P$190)+'СЕТ СН'!$F$12</f>
        <v>152.89351915</v>
      </c>
      <c r="Q204" s="35">
        <f>SUMIFS(СВЦЭМ!$F$33:$F$776,СВЦЭМ!$A$33:$A$776,$A204,СВЦЭМ!$B$33:$B$776,Q$190)+'СЕТ СН'!$F$12</f>
        <v>153.41203353</v>
      </c>
      <c r="R204" s="35">
        <f>SUMIFS(СВЦЭМ!$F$33:$F$776,СВЦЭМ!$A$33:$A$776,$A204,СВЦЭМ!$B$33:$B$776,R$190)+'СЕТ СН'!$F$12</f>
        <v>152.01600988999999</v>
      </c>
      <c r="S204" s="35">
        <f>SUMIFS(СВЦЭМ!$F$33:$F$776,СВЦЭМ!$A$33:$A$776,$A204,СВЦЭМ!$B$33:$B$776,S$190)+'СЕТ СН'!$F$12</f>
        <v>152.31921851000001</v>
      </c>
      <c r="T204" s="35">
        <f>SUMIFS(СВЦЭМ!$F$33:$F$776,СВЦЭМ!$A$33:$A$776,$A204,СВЦЭМ!$B$33:$B$776,T$190)+'СЕТ СН'!$F$12</f>
        <v>151.45216219</v>
      </c>
      <c r="U204" s="35">
        <f>SUMIFS(СВЦЭМ!$F$33:$F$776,СВЦЭМ!$A$33:$A$776,$A204,СВЦЭМ!$B$33:$B$776,U$190)+'СЕТ СН'!$F$12</f>
        <v>146.66580894000001</v>
      </c>
      <c r="V204" s="35">
        <f>SUMIFS(СВЦЭМ!$F$33:$F$776,СВЦЭМ!$A$33:$A$776,$A204,СВЦЭМ!$B$33:$B$776,V$190)+'СЕТ СН'!$F$12</f>
        <v>144.15023421000001</v>
      </c>
      <c r="W204" s="35">
        <f>SUMIFS(СВЦЭМ!$F$33:$F$776,СВЦЭМ!$A$33:$A$776,$A204,СВЦЭМ!$B$33:$B$776,W$190)+'СЕТ СН'!$F$12</f>
        <v>147.34803496999999</v>
      </c>
      <c r="X204" s="35">
        <f>SUMIFS(СВЦЭМ!$F$33:$F$776,СВЦЭМ!$A$33:$A$776,$A204,СВЦЭМ!$B$33:$B$776,X$190)+'СЕТ СН'!$F$12</f>
        <v>142.62990228999999</v>
      </c>
      <c r="Y204" s="35">
        <f>SUMIFS(СВЦЭМ!$F$33:$F$776,СВЦЭМ!$A$33:$A$776,$A204,СВЦЭМ!$B$33:$B$776,Y$190)+'СЕТ СН'!$F$12</f>
        <v>158.62991363</v>
      </c>
    </row>
    <row r="205" spans="1:25" ht="15.75" x14ac:dyDescent="0.2">
      <c r="A205" s="34">
        <f t="shared" si="5"/>
        <v>43600</v>
      </c>
      <c r="B205" s="35">
        <f>SUMIFS(СВЦЭМ!$F$33:$F$776,СВЦЭМ!$A$33:$A$776,$A205,СВЦЭМ!$B$33:$B$776,B$190)+'СЕТ СН'!$F$12</f>
        <v>176.50631442</v>
      </c>
      <c r="C205" s="35">
        <f>SUMIFS(СВЦЭМ!$F$33:$F$776,СВЦЭМ!$A$33:$A$776,$A205,СВЦЭМ!$B$33:$B$776,C$190)+'СЕТ СН'!$F$12</f>
        <v>194.72115596</v>
      </c>
      <c r="D205" s="35">
        <f>SUMIFS(СВЦЭМ!$F$33:$F$776,СВЦЭМ!$A$33:$A$776,$A205,СВЦЭМ!$B$33:$B$776,D$190)+'СЕТ СН'!$F$12</f>
        <v>214.94014996999999</v>
      </c>
      <c r="E205" s="35">
        <f>SUMIFS(СВЦЭМ!$F$33:$F$776,СВЦЭМ!$A$33:$A$776,$A205,СВЦЭМ!$B$33:$B$776,E$190)+'СЕТ СН'!$F$12</f>
        <v>217.69671452</v>
      </c>
      <c r="F205" s="35">
        <f>SUMIFS(СВЦЭМ!$F$33:$F$776,СВЦЭМ!$A$33:$A$776,$A205,СВЦЭМ!$B$33:$B$776,F$190)+'СЕТ СН'!$F$12</f>
        <v>220.17509127</v>
      </c>
      <c r="G205" s="35">
        <f>SUMIFS(СВЦЭМ!$F$33:$F$776,СВЦЭМ!$A$33:$A$776,$A205,СВЦЭМ!$B$33:$B$776,G$190)+'СЕТ СН'!$F$12</f>
        <v>217.80342533999999</v>
      </c>
      <c r="H205" s="35">
        <f>SUMIFS(СВЦЭМ!$F$33:$F$776,СВЦЭМ!$A$33:$A$776,$A205,СВЦЭМ!$B$33:$B$776,H$190)+'СЕТ СН'!$F$12</f>
        <v>195.99232054999999</v>
      </c>
      <c r="I205" s="35">
        <f>SUMIFS(СВЦЭМ!$F$33:$F$776,СВЦЭМ!$A$33:$A$776,$A205,СВЦЭМ!$B$33:$B$776,I$190)+'СЕТ СН'!$F$12</f>
        <v>175.44356654000001</v>
      </c>
      <c r="J205" s="35">
        <f>SUMIFS(СВЦЭМ!$F$33:$F$776,СВЦЭМ!$A$33:$A$776,$A205,СВЦЭМ!$B$33:$B$776,J$190)+'СЕТ СН'!$F$12</f>
        <v>162.03326267</v>
      </c>
      <c r="K205" s="35">
        <f>SUMIFS(СВЦЭМ!$F$33:$F$776,СВЦЭМ!$A$33:$A$776,$A205,СВЦЭМ!$B$33:$B$776,K$190)+'СЕТ СН'!$F$12</f>
        <v>149.87844953000001</v>
      </c>
      <c r="L205" s="35">
        <f>SUMIFS(СВЦЭМ!$F$33:$F$776,СВЦЭМ!$A$33:$A$776,$A205,СВЦЭМ!$B$33:$B$776,L$190)+'СЕТ СН'!$F$12</f>
        <v>146.13380769</v>
      </c>
      <c r="M205" s="35">
        <f>SUMIFS(СВЦЭМ!$F$33:$F$776,СВЦЭМ!$A$33:$A$776,$A205,СВЦЭМ!$B$33:$B$776,M$190)+'СЕТ СН'!$F$12</f>
        <v>148.57572041</v>
      </c>
      <c r="N205" s="35">
        <f>SUMIFS(СВЦЭМ!$F$33:$F$776,СВЦЭМ!$A$33:$A$776,$A205,СВЦЭМ!$B$33:$B$776,N$190)+'СЕТ СН'!$F$12</f>
        <v>147.45196607</v>
      </c>
      <c r="O205" s="35">
        <f>SUMIFS(СВЦЭМ!$F$33:$F$776,СВЦЭМ!$A$33:$A$776,$A205,СВЦЭМ!$B$33:$B$776,O$190)+'СЕТ СН'!$F$12</f>
        <v>150.4094302</v>
      </c>
      <c r="P205" s="35">
        <f>SUMIFS(СВЦЭМ!$F$33:$F$776,СВЦЭМ!$A$33:$A$776,$A205,СВЦЭМ!$B$33:$B$776,P$190)+'СЕТ СН'!$F$12</f>
        <v>151.67314035999999</v>
      </c>
      <c r="Q205" s="35">
        <f>SUMIFS(СВЦЭМ!$F$33:$F$776,СВЦЭМ!$A$33:$A$776,$A205,СВЦЭМ!$B$33:$B$776,Q$190)+'СЕТ СН'!$F$12</f>
        <v>150.91580259</v>
      </c>
      <c r="R205" s="35">
        <f>SUMIFS(СВЦЭМ!$F$33:$F$776,СВЦЭМ!$A$33:$A$776,$A205,СВЦЭМ!$B$33:$B$776,R$190)+'СЕТ СН'!$F$12</f>
        <v>151.51014455999999</v>
      </c>
      <c r="S205" s="35">
        <f>SUMIFS(СВЦЭМ!$F$33:$F$776,СВЦЭМ!$A$33:$A$776,$A205,СВЦЭМ!$B$33:$B$776,S$190)+'СЕТ СН'!$F$12</f>
        <v>155.95883351000001</v>
      </c>
      <c r="T205" s="35">
        <f>SUMIFS(СВЦЭМ!$F$33:$F$776,СВЦЭМ!$A$33:$A$776,$A205,СВЦЭМ!$B$33:$B$776,T$190)+'СЕТ СН'!$F$12</f>
        <v>155.63475528999999</v>
      </c>
      <c r="U205" s="35">
        <f>SUMIFS(СВЦЭМ!$F$33:$F$776,СВЦЭМ!$A$33:$A$776,$A205,СВЦЭМ!$B$33:$B$776,U$190)+'СЕТ СН'!$F$12</f>
        <v>153.36995053000001</v>
      </c>
      <c r="V205" s="35">
        <f>SUMIFS(СВЦЭМ!$F$33:$F$776,СВЦЭМ!$A$33:$A$776,$A205,СВЦЭМ!$B$33:$B$776,V$190)+'СЕТ СН'!$F$12</f>
        <v>150.64357139000001</v>
      </c>
      <c r="W205" s="35">
        <f>SUMIFS(СВЦЭМ!$F$33:$F$776,СВЦЭМ!$A$33:$A$776,$A205,СВЦЭМ!$B$33:$B$776,W$190)+'СЕТ СН'!$F$12</f>
        <v>151.04587244000001</v>
      </c>
      <c r="X205" s="35">
        <f>SUMIFS(СВЦЭМ!$F$33:$F$776,СВЦЭМ!$A$33:$A$776,$A205,СВЦЭМ!$B$33:$B$776,X$190)+'СЕТ СН'!$F$12</f>
        <v>151.93583605000001</v>
      </c>
      <c r="Y205" s="35">
        <f>SUMIFS(СВЦЭМ!$F$33:$F$776,СВЦЭМ!$A$33:$A$776,$A205,СВЦЭМ!$B$33:$B$776,Y$190)+'СЕТ СН'!$F$12</f>
        <v>169.78087877999999</v>
      </c>
    </row>
    <row r="206" spans="1:25" ht="15.75" x14ac:dyDescent="0.2">
      <c r="A206" s="34">
        <f t="shared" si="5"/>
        <v>43601</v>
      </c>
      <c r="B206" s="35">
        <f>SUMIFS(СВЦЭМ!$F$33:$F$776,СВЦЭМ!$A$33:$A$776,$A206,СВЦЭМ!$B$33:$B$776,B$190)+'СЕТ СН'!$F$12</f>
        <v>179.80343354999999</v>
      </c>
      <c r="C206" s="35">
        <f>SUMIFS(СВЦЭМ!$F$33:$F$776,СВЦЭМ!$A$33:$A$776,$A206,СВЦЭМ!$B$33:$B$776,C$190)+'СЕТ СН'!$F$12</f>
        <v>206.03371222999999</v>
      </c>
      <c r="D206" s="35">
        <f>SUMIFS(СВЦЭМ!$F$33:$F$776,СВЦЭМ!$A$33:$A$776,$A206,СВЦЭМ!$B$33:$B$776,D$190)+'СЕТ СН'!$F$12</f>
        <v>221.95957419000001</v>
      </c>
      <c r="E206" s="35">
        <f>SUMIFS(СВЦЭМ!$F$33:$F$776,СВЦЭМ!$A$33:$A$776,$A206,СВЦЭМ!$B$33:$B$776,E$190)+'СЕТ СН'!$F$12</f>
        <v>225.93136863000001</v>
      </c>
      <c r="F206" s="35">
        <f>SUMIFS(СВЦЭМ!$F$33:$F$776,СВЦЭМ!$A$33:$A$776,$A206,СВЦЭМ!$B$33:$B$776,F$190)+'СЕТ СН'!$F$12</f>
        <v>226.75079808999999</v>
      </c>
      <c r="G206" s="35">
        <f>SUMIFS(СВЦЭМ!$F$33:$F$776,СВЦЭМ!$A$33:$A$776,$A206,СВЦЭМ!$B$33:$B$776,G$190)+'СЕТ СН'!$F$12</f>
        <v>222.31379752999999</v>
      </c>
      <c r="H206" s="35">
        <f>SUMIFS(СВЦЭМ!$F$33:$F$776,СВЦЭМ!$A$33:$A$776,$A206,СВЦЭМ!$B$33:$B$776,H$190)+'СЕТ СН'!$F$12</f>
        <v>203.60969818000001</v>
      </c>
      <c r="I206" s="35">
        <f>SUMIFS(СВЦЭМ!$F$33:$F$776,СВЦЭМ!$A$33:$A$776,$A206,СВЦЭМ!$B$33:$B$776,I$190)+'СЕТ СН'!$F$12</f>
        <v>173.34207179000001</v>
      </c>
      <c r="J206" s="35">
        <f>SUMIFS(СВЦЭМ!$F$33:$F$776,СВЦЭМ!$A$33:$A$776,$A206,СВЦЭМ!$B$33:$B$776,J$190)+'СЕТ СН'!$F$12</f>
        <v>161.22830726000001</v>
      </c>
      <c r="K206" s="35">
        <f>SUMIFS(СВЦЭМ!$F$33:$F$776,СВЦЭМ!$A$33:$A$776,$A206,СВЦЭМ!$B$33:$B$776,K$190)+'СЕТ СН'!$F$12</f>
        <v>147.81639594000001</v>
      </c>
      <c r="L206" s="35">
        <f>SUMIFS(СВЦЭМ!$F$33:$F$776,СВЦЭМ!$A$33:$A$776,$A206,СВЦЭМ!$B$33:$B$776,L$190)+'СЕТ СН'!$F$12</f>
        <v>142.84514086999999</v>
      </c>
      <c r="M206" s="35">
        <f>SUMIFS(СВЦЭМ!$F$33:$F$776,СВЦЭМ!$A$33:$A$776,$A206,СВЦЭМ!$B$33:$B$776,M$190)+'СЕТ СН'!$F$12</f>
        <v>144.16422882000001</v>
      </c>
      <c r="N206" s="35">
        <f>SUMIFS(СВЦЭМ!$F$33:$F$776,СВЦЭМ!$A$33:$A$776,$A206,СВЦЭМ!$B$33:$B$776,N$190)+'СЕТ СН'!$F$12</f>
        <v>144.13571847</v>
      </c>
      <c r="O206" s="35">
        <f>SUMIFS(СВЦЭМ!$F$33:$F$776,СВЦЭМ!$A$33:$A$776,$A206,СВЦЭМ!$B$33:$B$776,O$190)+'СЕТ СН'!$F$12</f>
        <v>144.46204037999999</v>
      </c>
      <c r="P206" s="35">
        <f>SUMIFS(СВЦЭМ!$F$33:$F$776,СВЦЭМ!$A$33:$A$776,$A206,СВЦЭМ!$B$33:$B$776,P$190)+'СЕТ СН'!$F$12</f>
        <v>144.27232846999999</v>
      </c>
      <c r="Q206" s="35">
        <f>SUMIFS(СВЦЭМ!$F$33:$F$776,СВЦЭМ!$A$33:$A$776,$A206,СВЦЭМ!$B$33:$B$776,Q$190)+'СЕТ СН'!$F$12</f>
        <v>144.59502212000001</v>
      </c>
      <c r="R206" s="35">
        <f>SUMIFS(СВЦЭМ!$F$33:$F$776,СВЦЭМ!$A$33:$A$776,$A206,СВЦЭМ!$B$33:$B$776,R$190)+'СЕТ СН'!$F$12</f>
        <v>144.62088757000001</v>
      </c>
      <c r="S206" s="35">
        <f>SUMIFS(СВЦЭМ!$F$33:$F$776,СВЦЭМ!$A$33:$A$776,$A206,СВЦЭМ!$B$33:$B$776,S$190)+'СЕТ СН'!$F$12</f>
        <v>144.89658707999999</v>
      </c>
      <c r="T206" s="35">
        <f>SUMIFS(СВЦЭМ!$F$33:$F$776,СВЦЭМ!$A$33:$A$776,$A206,СВЦЭМ!$B$33:$B$776,T$190)+'СЕТ СН'!$F$12</f>
        <v>143.73382117</v>
      </c>
      <c r="U206" s="35">
        <f>SUMIFS(СВЦЭМ!$F$33:$F$776,СВЦЭМ!$A$33:$A$776,$A206,СВЦЭМ!$B$33:$B$776,U$190)+'СЕТ СН'!$F$12</f>
        <v>142.05488242999999</v>
      </c>
      <c r="V206" s="35">
        <f>SUMIFS(СВЦЭМ!$F$33:$F$776,СВЦЭМ!$A$33:$A$776,$A206,СВЦЭМ!$B$33:$B$776,V$190)+'СЕТ СН'!$F$12</f>
        <v>139.79278361999999</v>
      </c>
      <c r="W206" s="35">
        <f>SUMIFS(СВЦЭМ!$F$33:$F$776,СВЦЭМ!$A$33:$A$776,$A206,СВЦЭМ!$B$33:$B$776,W$190)+'СЕТ СН'!$F$12</f>
        <v>136.65270093000001</v>
      </c>
      <c r="X206" s="35">
        <f>SUMIFS(СВЦЭМ!$F$33:$F$776,СВЦЭМ!$A$33:$A$776,$A206,СВЦЭМ!$B$33:$B$776,X$190)+'СЕТ СН'!$F$12</f>
        <v>142.70465768</v>
      </c>
      <c r="Y206" s="35">
        <f>SUMIFS(СВЦЭМ!$F$33:$F$776,СВЦЭМ!$A$33:$A$776,$A206,СВЦЭМ!$B$33:$B$776,Y$190)+'СЕТ СН'!$F$12</f>
        <v>163.99353608999999</v>
      </c>
    </row>
    <row r="207" spans="1:25" ht="15.75" x14ac:dyDescent="0.2">
      <c r="A207" s="34">
        <f t="shared" si="5"/>
        <v>43602</v>
      </c>
      <c r="B207" s="35">
        <f>SUMIFS(СВЦЭМ!$F$33:$F$776,СВЦЭМ!$A$33:$A$776,$A207,СВЦЭМ!$B$33:$B$776,B$190)+'СЕТ СН'!$F$12</f>
        <v>190.35218354</v>
      </c>
      <c r="C207" s="35">
        <f>SUMIFS(СВЦЭМ!$F$33:$F$776,СВЦЭМ!$A$33:$A$776,$A207,СВЦЭМ!$B$33:$B$776,C$190)+'СЕТ СН'!$F$12</f>
        <v>212.83048295</v>
      </c>
      <c r="D207" s="35">
        <f>SUMIFS(СВЦЭМ!$F$33:$F$776,СВЦЭМ!$A$33:$A$776,$A207,СВЦЭМ!$B$33:$B$776,D$190)+'СЕТ СН'!$F$12</f>
        <v>228.57528163999999</v>
      </c>
      <c r="E207" s="35">
        <f>SUMIFS(СВЦЭМ!$F$33:$F$776,СВЦЭМ!$A$33:$A$776,$A207,СВЦЭМ!$B$33:$B$776,E$190)+'СЕТ СН'!$F$12</f>
        <v>232.49953980000001</v>
      </c>
      <c r="F207" s="35">
        <f>SUMIFS(СВЦЭМ!$F$33:$F$776,СВЦЭМ!$A$33:$A$776,$A207,СВЦЭМ!$B$33:$B$776,F$190)+'СЕТ СН'!$F$12</f>
        <v>233.19717961000001</v>
      </c>
      <c r="G207" s="35">
        <f>SUMIFS(СВЦЭМ!$F$33:$F$776,СВЦЭМ!$A$33:$A$776,$A207,СВЦЭМ!$B$33:$B$776,G$190)+'СЕТ СН'!$F$12</f>
        <v>228.89961148</v>
      </c>
      <c r="H207" s="35">
        <f>SUMIFS(СВЦЭМ!$F$33:$F$776,СВЦЭМ!$A$33:$A$776,$A207,СВЦЭМ!$B$33:$B$776,H$190)+'СЕТ СН'!$F$12</f>
        <v>210.55694507999999</v>
      </c>
      <c r="I207" s="35">
        <f>SUMIFS(СВЦЭМ!$F$33:$F$776,СВЦЭМ!$A$33:$A$776,$A207,СВЦЭМ!$B$33:$B$776,I$190)+'СЕТ СН'!$F$12</f>
        <v>181.28715034000001</v>
      </c>
      <c r="J207" s="35">
        <f>SUMIFS(СВЦЭМ!$F$33:$F$776,СВЦЭМ!$A$33:$A$776,$A207,СВЦЭМ!$B$33:$B$776,J$190)+'СЕТ СН'!$F$12</f>
        <v>159.44806729999999</v>
      </c>
      <c r="K207" s="35">
        <f>SUMIFS(СВЦЭМ!$F$33:$F$776,СВЦЭМ!$A$33:$A$776,$A207,СВЦЭМ!$B$33:$B$776,K$190)+'СЕТ СН'!$F$12</f>
        <v>142.04268338</v>
      </c>
      <c r="L207" s="35">
        <f>SUMIFS(СВЦЭМ!$F$33:$F$776,СВЦЭМ!$A$33:$A$776,$A207,СВЦЭМ!$B$33:$B$776,L$190)+'СЕТ СН'!$F$12</f>
        <v>139.40570002000001</v>
      </c>
      <c r="M207" s="35">
        <f>SUMIFS(СВЦЭМ!$F$33:$F$776,СВЦЭМ!$A$33:$A$776,$A207,СВЦЭМ!$B$33:$B$776,M$190)+'СЕТ СН'!$F$12</f>
        <v>140.75162180999999</v>
      </c>
      <c r="N207" s="35">
        <f>SUMIFS(СВЦЭМ!$F$33:$F$776,СВЦЭМ!$A$33:$A$776,$A207,СВЦЭМ!$B$33:$B$776,N$190)+'СЕТ СН'!$F$12</f>
        <v>140.76095828999999</v>
      </c>
      <c r="O207" s="35">
        <f>SUMIFS(СВЦЭМ!$F$33:$F$776,СВЦЭМ!$A$33:$A$776,$A207,СВЦЭМ!$B$33:$B$776,O$190)+'СЕТ СН'!$F$12</f>
        <v>141.35354597</v>
      </c>
      <c r="P207" s="35">
        <f>SUMIFS(СВЦЭМ!$F$33:$F$776,СВЦЭМ!$A$33:$A$776,$A207,СВЦЭМ!$B$33:$B$776,P$190)+'СЕТ СН'!$F$12</f>
        <v>143.23659789000001</v>
      </c>
      <c r="Q207" s="35">
        <f>SUMIFS(СВЦЭМ!$F$33:$F$776,СВЦЭМ!$A$33:$A$776,$A207,СВЦЭМ!$B$33:$B$776,Q$190)+'СЕТ СН'!$F$12</f>
        <v>143.18788269999999</v>
      </c>
      <c r="R207" s="35">
        <f>SUMIFS(СВЦЭМ!$F$33:$F$776,СВЦЭМ!$A$33:$A$776,$A207,СВЦЭМ!$B$33:$B$776,R$190)+'СЕТ СН'!$F$12</f>
        <v>143.29225923000001</v>
      </c>
      <c r="S207" s="35">
        <f>SUMIFS(СВЦЭМ!$F$33:$F$776,СВЦЭМ!$A$33:$A$776,$A207,СВЦЭМ!$B$33:$B$776,S$190)+'СЕТ СН'!$F$12</f>
        <v>144.01540514999999</v>
      </c>
      <c r="T207" s="35">
        <f>SUMIFS(СВЦЭМ!$F$33:$F$776,СВЦЭМ!$A$33:$A$776,$A207,СВЦЭМ!$B$33:$B$776,T$190)+'СЕТ СН'!$F$12</f>
        <v>144.00332306999999</v>
      </c>
      <c r="U207" s="35">
        <f>SUMIFS(СВЦЭМ!$F$33:$F$776,СВЦЭМ!$A$33:$A$776,$A207,СВЦЭМ!$B$33:$B$776,U$190)+'СЕТ СН'!$F$12</f>
        <v>143.08627231</v>
      </c>
      <c r="V207" s="35">
        <f>SUMIFS(СВЦЭМ!$F$33:$F$776,СВЦЭМ!$A$33:$A$776,$A207,СВЦЭМ!$B$33:$B$776,V$190)+'СЕТ СН'!$F$12</f>
        <v>140.35303095</v>
      </c>
      <c r="W207" s="35">
        <f>SUMIFS(СВЦЭМ!$F$33:$F$776,СВЦЭМ!$A$33:$A$776,$A207,СВЦЭМ!$B$33:$B$776,W$190)+'СЕТ СН'!$F$12</f>
        <v>138.35804096000001</v>
      </c>
      <c r="X207" s="35">
        <f>SUMIFS(СВЦЭМ!$F$33:$F$776,СВЦЭМ!$A$33:$A$776,$A207,СВЦЭМ!$B$33:$B$776,X$190)+'СЕТ СН'!$F$12</f>
        <v>143.37134445999999</v>
      </c>
      <c r="Y207" s="35">
        <f>SUMIFS(СВЦЭМ!$F$33:$F$776,СВЦЭМ!$A$33:$A$776,$A207,СВЦЭМ!$B$33:$B$776,Y$190)+'СЕТ СН'!$F$12</f>
        <v>162.81556384000001</v>
      </c>
    </row>
    <row r="208" spans="1:25" ht="15.75" x14ac:dyDescent="0.2">
      <c r="A208" s="34">
        <f t="shared" si="5"/>
        <v>43603</v>
      </c>
      <c r="B208" s="35">
        <f>SUMIFS(СВЦЭМ!$F$33:$F$776,СВЦЭМ!$A$33:$A$776,$A208,СВЦЭМ!$B$33:$B$776,B$190)+'СЕТ СН'!$F$12</f>
        <v>174.99735176999999</v>
      </c>
      <c r="C208" s="35">
        <f>SUMIFS(СВЦЭМ!$F$33:$F$776,СВЦЭМ!$A$33:$A$776,$A208,СВЦЭМ!$B$33:$B$776,C$190)+'СЕТ СН'!$F$12</f>
        <v>190.46932533</v>
      </c>
      <c r="D208" s="35">
        <f>SUMIFS(СВЦЭМ!$F$33:$F$776,СВЦЭМ!$A$33:$A$776,$A208,СВЦЭМ!$B$33:$B$776,D$190)+'СЕТ СН'!$F$12</f>
        <v>208.67072417</v>
      </c>
      <c r="E208" s="35">
        <f>SUMIFS(СВЦЭМ!$F$33:$F$776,СВЦЭМ!$A$33:$A$776,$A208,СВЦЭМ!$B$33:$B$776,E$190)+'СЕТ СН'!$F$12</f>
        <v>212.91086023</v>
      </c>
      <c r="F208" s="35">
        <f>SUMIFS(СВЦЭМ!$F$33:$F$776,СВЦЭМ!$A$33:$A$776,$A208,СВЦЭМ!$B$33:$B$776,F$190)+'СЕТ СН'!$F$12</f>
        <v>214.84733659</v>
      </c>
      <c r="G208" s="35">
        <f>SUMIFS(СВЦЭМ!$F$33:$F$776,СВЦЭМ!$A$33:$A$776,$A208,СВЦЭМ!$B$33:$B$776,G$190)+'СЕТ СН'!$F$12</f>
        <v>210.14382289</v>
      </c>
      <c r="H208" s="35">
        <f>SUMIFS(СВЦЭМ!$F$33:$F$776,СВЦЭМ!$A$33:$A$776,$A208,СВЦЭМ!$B$33:$B$776,H$190)+'СЕТ СН'!$F$12</f>
        <v>190.87355650999999</v>
      </c>
      <c r="I208" s="35">
        <f>SUMIFS(СВЦЭМ!$F$33:$F$776,СВЦЭМ!$A$33:$A$776,$A208,СВЦЭМ!$B$33:$B$776,I$190)+'СЕТ СН'!$F$12</f>
        <v>169.33045874999999</v>
      </c>
      <c r="J208" s="35">
        <f>SUMIFS(СВЦЭМ!$F$33:$F$776,СВЦЭМ!$A$33:$A$776,$A208,СВЦЭМ!$B$33:$B$776,J$190)+'СЕТ СН'!$F$12</f>
        <v>152.06563474999999</v>
      </c>
      <c r="K208" s="35">
        <f>SUMIFS(СВЦЭМ!$F$33:$F$776,СВЦЭМ!$A$33:$A$776,$A208,СВЦЭМ!$B$33:$B$776,K$190)+'СЕТ СН'!$F$12</f>
        <v>136.60201823</v>
      </c>
      <c r="L208" s="35">
        <f>SUMIFS(СВЦЭМ!$F$33:$F$776,СВЦЭМ!$A$33:$A$776,$A208,СВЦЭМ!$B$33:$B$776,L$190)+'СЕТ СН'!$F$12</f>
        <v>129.73212577999999</v>
      </c>
      <c r="M208" s="35">
        <f>SUMIFS(СВЦЭМ!$F$33:$F$776,СВЦЭМ!$A$33:$A$776,$A208,СВЦЭМ!$B$33:$B$776,M$190)+'СЕТ СН'!$F$12</f>
        <v>129.63961784</v>
      </c>
      <c r="N208" s="35">
        <f>SUMIFS(СВЦЭМ!$F$33:$F$776,СВЦЭМ!$A$33:$A$776,$A208,СВЦЭМ!$B$33:$B$776,N$190)+'СЕТ СН'!$F$12</f>
        <v>129.24936586000001</v>
      </c>
      <c r="O208" s="35">
        <f>SUMIFS(СВЦЭМ!$F$33:$F$776,СВЦЭМ!$A$33:$A$776,$A208,СВЦЭМ!$B$33:$B$776,O$190)+'СЕТ СН'!$F$12</f>
        <v>130.67109855000001</v>
      </c>
      <c r="P208" s="35">
        <f>SUMIFS(СВЦЭМ!$F$33:$F$776,СВЦЭМ!$A$33:$A$776,$A208,СВЦЭМ!$B$33:$B$776,P$190)+'СЕТ СН'!$F$12</f>
        <v>131.54629861000001</v>
      </c>
      <c r="Q208" s="35">
        <f>SUMIFS(СВЦЭМ!$F$33:$F$776,СВЦЭМ!$A$33:$A$776,$A208,СВЦЭМ!$B$33:$B$776,Q$190)+'СЕТ СН'!$F$12</f>
        <v>130.61399541</v>
      </c>
      <c r="R208" s="35">
        <f>SUMIFS(СВЦЭМ!$F$33:$F$776,СВЦЭМ!$A$33:$A$776,$A208,СВЦЭМ!$B$33:$B$776,R$190)+'СЕТ СН'!$F$12</f>
        <v>131.07317988</v>
      </c>
      <c r="S208" s="35">
        <f>SUMIFS(СВЦЭМ!$F$33:$F$776,СВЦЭМ!$A$33:$A$776,$A208,СВЦЭМ!$B$33:$B$776,S$190)+'СЕТ СН'!$F$12</f>
        <v>131.07448070000001</v>
      </c>
      <c r="T208" s="35">
        <f>SUMIFS(СВЦЭМ!$F$33:$F$776,СВЦЭМ!$A$33:$A$776,$A208,СВЦЭМ!$B$33:$B$776,T$190)+'СЕТ СН'!$F$12</f>
        <v>127.99579206999999</v>
      </c>
      <c r="U208" s="35">
        <f>SUMIFS(СВЦЭМ!$F$33:$F$776,СВЦЭМ!$A$33:$A$776,$A208,СВЦЭМ!$B$33:$B$776,U$190)+'СЕТ СН'!$F$12</f>
        <v>124.02500757</v>
      </c>
      <c r="V208" s="35">
        <f>SUMIFS(СВЦЭМ!$F$33:$F$776,СВЦЭМ!$A$33:$A$776,$A208,СВЦЭМ!$B$33:$B$776,V$190)+'СЕТ СН'!$F$12</f>
        <v>120.72799297</v>
      </c>
      <c r="W208" s="35">
        <f>SUMIFS(СВЦЭМ!$F$33:$F$776,СВЦЭМ!$A$33:$A$776,$A208,СВЦЭМ!$B$33:$B$776,W$190)+'СЕТ СН'!$F$12</f>
        <v>123.85271817</v>
      </c>
      <c r="X208" s="35">
        <f>SUMIFS(СВЦЭМ!$F$33:$F$776,СВЦЭМ!$A$33:$A$776,$A208,СВЦЭМ!$B$33:$B$776,X$190)+'СЕТ СН'!$F$12</f>
        <v>126.85331239</v>
      </c>
      <c r="Y208" s="35">
        <f>SUMIFS(СВЦЭМ!$F$33:$F$776,СВЦЭМ!$A$33:$A$776,$A208,СВЦЭМ!$B$33:$B$776,Y$190)+'СЕТ СН'!$F$12</f>
        <v>145.41056707999999</v>
      </c>
    </row>
    <row r="209" spans="1:25" ht="15.75" x14ac:dyDescent="0.2">
      <c r="A209" s="34">
        <f t="shared" si="5"/>
        <v>43604</v>
      </c>
      <c r="B209" s="35">
        <f>SUMIFS(СВЦЭМ!$F$33:$F$776,СВЦЭМ!$A$33:$A$776,$A209,СВЦЭМ!$B$33:$B$776,B$190)+'СЕТ СН'!$F$12</f>
        <v>170.3287254</v>
      </c>
      <c r="C209" s="35">
        <f>SUMIFS(СВЦЭМ!$F$33:$F$776,СВЦЭМ!$A$33:$A$776,$A209,СВЦЭМ!$B$33:$B$776,C$190)+'СЕТ СН'!$F$12</f>
        <v>196.59895628000001</v>
      </c>
      <c r="D209" s="35">
        <f>SUMIFS(СВЦЭМ!$F$33:$F$776,СВЦЭМ!$A$33:$A$776,$A209,СВЦЭМ!$B$33:$B$776,D$190)+'СЕТ СН'!$F$12</f>
        <v>212.91206138999999</v>
      </c>
      <c r="E209" s="35">
        <f>SUMIFS(СВЦЭМ!$F$33:$F$776,СВЦЭМ!$A$33:$A$776,$A209,СВЦЭМ!$B$33:$B$776,E$190)+'СЕТ СН'!$F$12</f>
        <v>217.92798481</v>
      </c>
      <c r="F209" s="35">
        <f>SUMIFS(СВЦЭМ!$F$33:$F$776,СВЦЭМ!$A$33:$A$776,$A209,СВЦЭМ!$B$33:$B$776,F$190)+'СЕТ СН'!$F$12</f>
        <v>223.06266514999999</v>
      </c>
      <c r="G209" s="35">
        <f>SUMIFS(СВЦЭМ!$F$33:$F$776,СВЦЭМ!$A$33:$A$776,$A209,СВЦЭМ!$B$33:$B$776,G$190)+'СЕТ СН'!$F$12</f>
        <v>216.99158256000001</v>
      </c>
      <c r="H209" s="35">
        <f>SUMIFS(СВЦЭМ!$F$33:$F$776,СВЦЭМ!$A$33:$A$776,$A209,СВЦЭМ!$B$33:$B$776,H$190)+'СЕТ СН'!$F$12</f>
        <v>203.06460372000001</v>
      </c>
      <c r="I209" s="35">
        <f>SUMIFS(СВЦЭМ!$F$33:$F$776,СВЦЭМ!$A$33:$A$776,$A209,СВЦЭМ!$B$33:$B$776,I$190)+'СЕТ СН'!$F$12</f>
        <v>179.80138058</v>
      </c>
      <c r="J209" s="35">
        <f>SUMIFS(СВЦЭМ!$F$33:$F$776,СВЦЭМ!$A$33:$A$776,$A209,СВЦЭМ!$B$33:$B$776,J$190)+'СЕТ СН'!$F$12</f>
        <v>152.88549243</v>
      </c>
      <c r="K209" s="35">
        <f>SUMIFS(СВЦЭМ!$F$33:$F$776,СВЦЭМ!$A$33:$A$776,$A209,СВЦЭМ!$B$33:$B$776,K$190)+'СЕТ СН'!$F$12</f>
        <v>133.61289020999999</v>
      </c>
      <c r="L209" s="35">
        <f>SUMIFS(СВЦЭМ!$F$33:$F$776,СВЦЭМ!$A$33:$A$776,$A209,СВЦЭМ!$B$33:$B$776,L$190)+'СЕТ СН'!$F$12</f>
        <v>128.29381262999999</v>
      </c>
      <c r="M209" s="35">
        <f>SUMIFS(СВЦЭМ!$F$33:$F$776,СВЦЭМ!$A$33:$A$776,$A209,СВЦЭМ!$B$33:$B$776,M$190)+'СЕТ СН'!$F$12</f>
        <v>128.87388553</v>
      </c>
      <c r="N209" s="35">
        <f>SUMIFS(СВЦЭМ!$F$33:$F$776,СВЦЭМ!$A$33:$A$776,$A209,СВЦЭМ!$B$33:$B$776,N$190)+'СЕТ СН'!$F$12</f>
        <v>131.19929361000001</v>
      </c>
      <c r="O209" s="35">
        <f>SUMIFS(СВЦЭМ!$F$33:$F$776,СВЦЭМ!$A$33:$A$776,$A209,СВЦЭМ!$B$33:$B$776,O$190)+'СЕТ СН'!$F$12</f>
        <v>134.28951176000001</v>
      </c>
      <c r="P209" s="35">
        <f>SUMIFS(СВЦЭМ!$F$33:$F$776,СВЦЭМ!$A$33:$A$776,$A209,СВЦЭМ!$B$33:$B$776,P$190)+'СЕТ СН'!$F$12</f>
        <v>139.26008544999999</v>
      </c>
      <c r="Q209" s="35">
        <f>SUMIFS(СВЦЭМ!$F$33:$F$776,СВЦЭМ!$A$33:$A$776,$A209,СВЦЭМ!$B$33:$B$776,Q$190)+'СЕТ СН'!$F$12</f>
        <v>137.790085</v>
      </c>
      <c r="R209" s="35">
        <f>SUMIFS(СВЦЭМ!$F$33:$F$776,СВЦЭМ!$A$33:$A$776,$A209,СВЦЭМ!$B$33:$B$776,R$190)+'СЕТ СН'!$F$12</f>
        <v>136.91134714</v>
      </c>
      <c r="S209" s="35">
        <f>SUMIFS(СВЦЭМ!$F$33:$F$776,СВЦЭМ!$A$33:$A$776,$A209,СВЦЭМ!$B$33:$B$776,S$190)+'СЕТ СН'!$F$12</f>
        <v>135.46454986000001</v>
      </c>
      <c r="T209" s="35">
        <f>SUMIFS(СВЦЭМ!$F$33:$F$776,СВЦЭМ!$A$33:$A$776,$A209,СВЦЭМ!$B$33:$B$776,T$190)+'СЕТ СН'!$F$12</f>
        <v>133.94877056999999</v>
      </c>
      <c r="U209" s="35">
        <f>SUMIFS(СВЦЭМ!$F$33:$F$776,СВЦЭМ!$A$33:$A$776,$A209,СВЦЭМ!$B$33:$B$776,U$190)+'СЕТ СН'!$F$12</f>
        <v>126.74057442</v>
      </c>
      <c r="V209" s="35">
        <f>SUMIFS(СВЦЭМ!$F$33:$F$776,СВЦЭМ!$A$33:$A$776,$A209,СВЦЭМ!$B$33:$B$776,V$190)+'СЕТ СН'!$F$12</f>
        <v>121.00008586</v>
      </c>
      <c r="W209" s="35">
        <f>SUMIFS(СВЦЭМ!$F$33:$F$776,СВЦЭМ!$A$33:$A$776,$A209,СВЦЭМ!$B$33:$B$776,W$190)+'СЕТ СН'!$F$12</f>
        <v>122.33733323</v>
      </c>
      <c r="X209" s="35">
        <f>SUMIFS(СВЦЭМ!$F$33:$F$776,СВЦЭМ!$A$33:$A$776,$A209,СВЦЭМ!$B$33:$B$776,X$190)+'СЕТ СН'!$F$12</f>
        <v>128.32490869</v>
      </c>
      <c r="Y209" s="35">
        <f>SUMIFS(СВЦЭМ!$F$33:$F$776,СВЦЭМ!$A$33:$A$776,$A209,СВЦЭМ!$B$33:$B$776,Y$190)+'СЕТ СН'!$F$12</f>
        <v>144.93438427999999</v>
      </c>
    </row>
    <row r="210" spans="1:25" ht="15.75" x14ac:dyDescent="0.2">
      <c r="A210" s="34">
        <f t="shared" si="5"/>
        <v>43605</v>
      </c>
      <c r="B210" s="35">
        <f>SUMIFS(СВЦЭМ!$F$33:$F$776,СВЦЭМ!$A$33:$A$776,$A210,СВЦЭМ!$B$33:$B$776,B$190)+'СЕТ СН'!$F$12</f>
        <v>169.45891159000001</v>
      </c>
      <c r="C210" s="35">
        <f>SUMIFS(СВЦЭМ!$F$33:$F$776,СВЦЭМ!$A$33:$A$776,$A210,СВЦЭМ!$B$33:$B$776,C$190)+'СЕТ СН'!$F$12</f>
        <v>191.75184798999999</v>
      </c>
      <c r="D210" s="35">
        <f>SUMIFS(СВЦЭМ!$F$33:$F$776,СВЦЭМ!$A$33:$A$776,$A210,СВЦЭМ!$B$33:$B$776,D$190)+'СЕТ СН'!$F$12</f>
        <v>208.7464694</v>
      </c>
      <c r="E210" s="35">
        <f>SUMIFS(СВЦЭМ!$F$33:$F$776,СВЦЭМ!$A$33:$A$776,$A210,СВЦЭМ!$B$33:$B$776,E$190)+'СЕТ СН'!$F$12</f>
        <v>209.40292181000001</v>
      </c>
      <c r="F210" s="35">
        <f>SUMIFS(СВЦЭМ!$F$33:$F$776,СВЦЭМ!$A$33:$A$776,$A210,СВЦЭМ!$B$33:$B$776,F$190)+'СЕТ СН'!$F$12</f>
        <v>207.46428460999999</v>
      </c>
      <c r="G210" s="35">
        <f>SUMIFS(СВЦЭМ!$F$33:$F$776,СВЦЭМ!$A$33:$A$776,$A210,СВЦЭМ!$B$33:$B$776,G$190)+'СЕТ СН'!$F$12</f>
        <v>207.69170697999999</v>
      </c>
      <c r="H210" s="35">
        <f>SUMIFS(СВЦЭМ!$F$33:$F$776,СВЦЭМ!$A$33:$A$776,$A210,СВЦЭМ!$B$33:$B$776,H$190)+'СЕТ СН'!$F$12</f>
        <v>188.80505084999999</v>
      </c>
      <c r="I210" s="35">
        <f>SUMIFS(СВЦЭМ!$F$33:$F$776,СВЦЭМ!$A$33:$A$776,$A210,СВЦЭМ!$B$33:$B$776,I$190)+'СЕТ СН'!$F$12</f>
        <v>166.84530129000001</v>
      </c>
      <c r="J210" s="35">
        <f>SUMIFS(СВЦЭМ!$F$33:$F$776,СВЦЭМ!$A$33:$A$776,$A210,СВЦЭМ!$B$33:$B$776,J$190)+'СЕТ СН'!$F$12</f>
        <v>153.54323656</v>
      </c>
      <c r="K210" s="35">
        <f>SUMIFS(СВЦЭМ!$F$33:$F$776,СВЦЭМ!$A$33:$A$776,$A210,СВЦЭМ!$B$33:$B$776,K$190)+'СЕТ СН'!$F$12</f>
        <v>143.13689597999999</v>
      </c>
      <c r="L210" s="35">
        <f>SUMIFS(СВЦЭМ!$F$33:$F$776,СВЦЭМ!$A$33:$A$776,$A210,СВЦЭМ!$B$33:$B$776,L$190)+'СЕТ СН'!$F$12</f>
        <v>138.93172719</v>
      </c>
      <c r="M210" s="35">
        <f>SUMIFS(СВЦЭМ!$F$33:$F$776,СВЦЭМ!$A$33:$A$776,$A210,СВЦЭМ!$B$33:$B$776,M$190)+'СЕТ СН'!$F$12</f>
        <v>137.07924795</v>
      </c>
      <c r="N210" s="35">
        <f>SUMIFS(СВЦЭМ!$F$33:$F$776,СВЦЭМ!$A$33:$A$776,$A210,СВЦЭМ!$B$33:$B$776,N$190)+'СЕТ СН'!$F$12</f>
        <v>137.66025550000001</v>
      </c>
      <c r="O210" s="35">
        <f>SUMIFS(СВЦЭМ!$F$33:$F$776,СВЦЭМ!$A$33:$A$776,$A210,СВЦЭМ!$B$33:$B$776,O$190)+'СЕТ СН'!$F$12</f>
        <v>137.82240669999999</v>
      </c>
      <c r="P210" s="35">
        <f>SUMIFS(СВЦЭМ!$F$33:$F$776,СВЦЭМ!$A$33:$A$776,$A210,СВЦЭМ!$B$33:$B$776,P$190)+'СЕТ СН'!$F$12</f>
        <v>139.37847546</v>
      </c>
      <c r="Q210" s="35">
        <f>SUMIFS(СВЦЭМ!$F$33:$F$776,СВЦЭМ!$A$33:$A$776,$A210,СВЦЭМ!$B$33:$B$776,Q$190)+'СЕТ СН'!$F$12</f>
        <v>140.16577645999999</v>
      </c>
      <c r="R210" s="35">
        <f>SUMIFS(СВЦЭМ!$F$33:$F$776,СВЦЭМ!$A$33:$A$776,$A210,СВЦЭМ!$B$33:$B$776,R$190)+'СЕТ СН'!$F$12</f>
        <v>140.83498032</v>
      </c>
      <c r="S210" s="35">
        <f>SUMIFS(СВЦЭМ!$F$33:$F$776,СВЦЭМ!$A$33:$A$776,$A210,СВЦЭМ!$B$33:$B$776,S$190)+'СЕТ СН'!$F$12</f>
        <v>141.41581916000001</v>
      </c>
      <c r="T210" s="35">
        <f>SUMIFS(СВЦЭМ!$F$33:$F$776,СВЦЭМ!$A$33:$A$776,$A210,СВЦЭМ!$B$33:$B$776,T$190)+'СЕТ СН'!$F$12</f>
        <v>141.39207963000001</v>
      </c>
      <c r="U210" s="35">
        <f>SUMIFS(СВЦЭМ!$F$33:$F$776,СВЦЭМ!$A$33:$A$776,$A210,СВЦЭМ!$B$33:$B$776,U$190)+'СЕТ СН'!$F$12</f>
        <v>141.31856895000001</v>
      </c>
      <c r="V210" s="35">
        <f>SUMIFS(СВЦЭМ!$F$33:$F$776,СВЦЭМ!$A$33:$A$776,$A210,СВЦЭМ!$B$33:$B$776,V$190)+'СЕТ СН'!$F$12</f>
        <v>142.55767766</v>
      </c>
      <c r="W210" s="35">
        <f>SUMIFS(СВЦЭМ!$F$33:$F$776,СВЦЭМ!$A$33:$A$776,$A210,СВЦЭМ!$B$33:$B$776,W$190)+'СЕТ СН'!$F$12</f>
        <v>143.71234863000001</v>
      </c>
      <c r="X210" s="35">
        <f>SUMIFS(СВЦЭМ!$F$33:$F$776,СВЦЭМ!$A$33:$A$776,$A210,СВЦЭМ!$B$33:$B$776,X$190)+'СЕТ СН'!$F$12</f>
        <v>145.67814784999999</v>
      </c>
      <c r="Y210" s="35">
        <f>SUMIFS(СВЦЭМ!$F$33:$F$776,СВЦЭМ!$A$33:$A$776,$A210,СВЦЭМ!$B$33:$B$776,Y$190)+'СЕТ СН'!$F$12</f>
        <v>160.20053447999999</v>
      </c>
    </row>
    <row r="211" spans="1:25" ht="15.75" x14ac:dyDescent="0.2">
      <c r="A211" s="34">
        <f t="shared" si="5"/>
        <v>43606</v>
      </c>
      <c r="B211" s="35">
        <f>SUMIFS(СВЦЭМ!$F$33:$F$776,СВЦЭМ!$A$33:$A$776,$A211,СВЦЭМ!$B$33:$B$776,B$190)+'СЕТ СН'!$F$12</f>
        <v>179.90691489</v>
      </c>
      <c r="C211" s="35">
        <f>SUMIFS(СВЦЭМ!$F$33:$F$776,СВЦЭМ!$A$33:$A$776,$A211,СВЦЭМ!$B$33:$B$776,C$190)+'СЕТ СН'!$F$12</f>
        <v>198.84180619</v>
      </c>
      <c r="D211" s="35">
        <f>SUMIFS(СВЦЭМ!$F$33:$F$776,СВЦЭМ!$A$33:$A$776,$A211,СВЦЭМ!$B$33:$B$776,D$190)+'СЕТ СН'!$F$12</f>
        <v>216.94095378</v>
      </c>
      <c r="E211" s="35">
        <f>SUMIFS(СВЦЭМ!$F$33:$F$776,СВЦЭМ!$A$33:$A$776,$A211,СВЦЭМ!$B$33:$B$776,E$190)+'СЕТ СН'!$F$12</f>
        <v>219.63577758</v>
      </c>
      <c r="F211" s="35">
        <f>SUMIFS(СВЦЭМ!$F$33:$F$776,СВЦЭМ!$A$33:$A$776,$A211,СВЦЭМ!$B$33:$B$776,F$190)+'СЕТ СН'!$F$12</f>
        <v>216.53398673000001</v>
      </c>
      <c r="G211" s="35">
        <f>SUMIFS(СВЦЭМ!$F$33:$F$776,СВЦЭМ!$A$33:$A$776,$A211,СВЦЭМ!$B$33:$B$776,G$190)+'СЕТ СН'!$F$12</f>
        <v>212.43282174000001</v>
      </c>
      <c r="H211" s="35">
        <f>SUMIFS(СВЦЭМ!$F$33:$F$776,СВЦЭМ!$A$33:$A$776,$A211,СВЦЭМ!$B$33:$B$776,H$190)+'СЕТ СН'!$F$12</f>
        <v>194.05672788000001</v>
      </c>
      <c r="I211" s="35">
        <f>SUMIFS(СВЦЭМ!$F$33:$F$776,СВЦЭМ!$A$33:$A$776,$A211,СВЦЭМ!$B$33:$B$776,I$190)+'СЕТ СН'!$F$12</f>
        <v>172.14859164999999</v>
      </c>
      <c r="J211" s="35">
        <f>SUMIFS(СВЦЭМ!$F$33:$F$776,СВЦЭМ!$A$33:$A$776,$A211,СВЦЭМ!$B$33:$B$776,J$190)+'СЕТ СН'!$F$12</f>
        <v>150.37268845</v>
      </c>
      <c r="K211" s="35">
        <f>SUMIFS(СВЦЭМ!$F$33:$F$776,СВЦЭМ!$A$33:$A$776,$A211,СВЦЭМ!$B$33:$B$776,K$190)+'СЕТ СН'!$F$12</f>
        <v>140.87974840000001</v>
      </c>
      <c r="L211" s="35">
        <f>SUMIFS(СВЦЭМ!$F$33:$F$776,СВЦЭМ!$A$33:$A$776,$A211,СВЦЭМ!$B$33:$B$776,L$190)+'СЕТ СН'!$F$12</f>
        <v>136.3598231</v>
      </c>
      <c r="M211" s="35">
        <f>SUMIFS(СВЦЭМ!$F$33:$F$776,СВЦЭМ!$A$33:$A$776,$A211,СВЦЭМ!$B$33:$B$776,M$190)+'СЕТ СН'!$F$12</f>
        <v>135.75040738999999</v>
      </c>
      <c r="N211" s="35">
        <f>SUMIFS(СВЦЭМ!$F$33:$F$776,СВЦЭМ!$A$33:$A$776,$A211,СВЦЭМ!$B$33:$B$776,N$190)+'СЕТ СН'!$F$12</f>
        <v>135.26537701000001</v>
      </c>
      <c r="O211" s="35">
        <f>SUMIFS(СВЦЭМ!$F$33:$F$776,СВЦЭМ!$A$33:$A$776,$A211,СВЦЭМ!$B$33:$B$776,O$190)+'СЕТ СН'!$F$12</f>
        <v>135.8831012</v>
      </c>
      <c r="P211" s="35">
        <f>SUMIFS(СВЦЭМ!$F$33:$F$776,СВЦЭМ!$A$33:$A$776,$A211,СВЦЭМ!$B$33:$B$776,P$190)+'СЕТ СН'!$F$12</f>
        <v>137.90134839000001</v>
      </c>
      <c r="Q211" s="35">
        <f>SUMIFS(СВЦЭМ!$F$33:$F$776,СВЦЭМ!$A$33:$A$776,$A211,СВЦЭМ!$B$33:$B$776,Q$190)+'СЕТ СН'!$F$12</f>
        <v>138.77050224999999</v>
      </c>
      <c r="R211" s="35">
        <f>SUMIFS(СВЦЭМ!$F$33:$F$776,СВЦЭМ!$A$33:$A$776,$A211,СВЦЭМ!$B$33:$B$776,R$190)+'СЕТ СН'!$F$12</f>
        <v>139.15634650999999</v>
      </c>
      <c r="S211" s="35">
        <f>SUMIFS(СВЦЭМ!$F$33:$F$776,СВЦЭМ!$A$33:$A$776,$A211,СВЦЭМ!$B$33:$B$776,S$190)+'СЕТ СН'!$F$12</f>
        <v>139.17601413</v>
      </c>
      <c r="T211" s="35">
        <f>SUMIFS(СВЦЭМ!$F$33:$F$776,СВЦЭМ!$A$33:$A$776,$A211,СВЦЭМ!$B$33:$B$776,T$190)+'СЕТ СН'!$F$12</f>
        <v>137.71762673000001</v>
      </c>
      <c r="U211" s="35">
        <f>SUMIFS(СВЦЭМ!$F$33:$F$776,СВЦЭМ!$A$33:$A$776,$A211,СВЦЭМ!$B$33:$B$776,U$190)+'СЕТ СН'!$F$12</f>
        <v>136.77402566000001</v>
      </c>
      <c r="V211" s="35">
        <f>SUMIFS(СВЦЭМ!$F$33:$F$776,СВЦЭМ!$A$33:$A$776,$A211,СВЦЭМ!$B$33:$B$776,V$190)+'СЕТ СН'!$F$12</f>
        <v>139.50073501</v>
      </c>
      <c r="W211" s="35">
        <f>SUMIFS(СВЦЭМ!$F$33:$F$776,СВЦЭМ!$A$33:$A$776,$A211,СВЦЭМ!$B$33:$B$776,W$190)+'СЕТ СН'!$F$12</f>
        <v>141.24245081000001</v>
      </c>
      <c r="X211" s="35">
        <f>SUMIFS(СВЦЭМ!$F$33:$F$776,СВЦЭМ!$A$33:$A$776,$A211,СВЦЭМ!$B$33:$B$776,X$190)+'СЕТ СН'!$F$12</f>
        <v>142.37837529999999</v>
      </c>
      <c r="Y211" s="35">
        <f>SUMIFS(СВЦЭМ!$F$33:$F$776,СВЦЭМ!$A$33:$A$776,$A211,СВЦЭМ!$B$33:$B$776,Y$190)+'СЕТ СН'!$F$12</f>
        <v>158.92340161000001</v>
      </c>
    </row>
    <row r="212" spans="1:25" ht="15.75" x14ac:dyDescent="0.2">
      <c r="A212" s="34">
        <f t="shared" si="5"/>
        <v>43607</v>
      </c>
      <c r="B212" s="35">
        <f>SUMIFS(СВЦЭМ!$F$33:$F$776,СВЦЭМ!$A$33:$A$776,$A212,СВЦЭМ!$B$33:$B$776,B$190)+'СЕТ СН'!$F$12</f>
        <v>179.68063384999999</v>
      </c>
      <c r="C212" s="35">
        <f>SUMIFS(СВЦЭМ!$F$33:$F$776,СВЦЭМ!$A$33:$A$776,$A212,СВЦЭМ!$B$33:$B$776,C$190)+'СЕТ СН'!$F$12</f>
        <v>202.56489328999999</v>
      </c>
      <c r="D212" s="35">
        <f>SUMIFS(СВЦЭМ!$F$33:$F$776,СВЦЭМ!$A$33:$A$776,$A212,СВЦЭМ!$B$33:$B$776,D$190)+'СЕТ СН'!$F$12</f>
        <v>214.48217360000001</v>
      </c>
      <c r="E212" s="35">
        <f>SUMIFS(СВЦЭМ!$F$33:$F$776,СВЦЭМ!$A$33:$A$776,$A212,СВЦЭМ!$B$33:$B$776,E$190)+'СЕТ СН'!$F$12</f>
        <v>214.47032110000001</v>
      </c>
      <c r="F212" s="35">
        <f>SUMIFS(СВЦЭМ!$F$33:$F$776,СВЦЭМ!$A$33:$A$776,$A212,СВЦЭМ!$B$33:$B$776,F$190)+'СЕТ СН'!$F$12</f>
        <v>213.13584967</v>
      </c>
      <c r="G212" s="35">
        <f>SUMIFS(СВЦЭМ!$F$33:$F$776,СВЦЭМ!$A$33:$A$776,$A212,СВЦЭМ!$B$33:$B$776,G$190)+'СЕТ СН'!$F$12</f>
        <v>212.09873719000001</v>
      </c>
      <c r="H212" s="35">
        <f>SUMIFS(СВЦЭМ!$F$33:$F$776,СВЦЭМ!$A$33:$A$776,$A212,СВЦЭМ!$B$33:$B$776,H$190)+'СЕТ СН'!$F$12</f>
        <v>190.79916326</v>
      </c>
      <c r="I212" s="35">
        <f>SUMIFS(СВЦЭМ!$F$33:$F$776,СВЦЭМ!$A$33:$A$776,$A212,СВЦЭМ!$B$33:$B$776,I$190)+'СЕТ СН'!$F$12</f>
        <v>170.34099191999999</v>
      </c>
      <c r="J212" s="35">
        <f>SUMIFS(СВЦЭМ!$F$33:$F$776,СВЦЭМ!$A$33:$A$776,$A212,СВЦЭМ!$B$33:$B$776,J$190)+'СЕТ СН'!$F$12</f>
        <v>152.31627900000001</v>
      </c>
      <c r="K212" s="35">
        <f>SUMIFS(СВЦЭМ!$F$33:$F$776,СВЦЭМ!$A$33:$A$776,$A212,СВЦЭМ!$B$33:$B$776,K$190)+'СЕТ СН'!$F$12</f>
        <v>142.68091333999999</v>
      </c>
      <c r="L212" s="35">
        <f>SUMIFS(СВЦЭМ!$F$33:$F$776,СВЦЭМ!$A$33:$A$776,$A212,СВЦЭМ!$B$33:$B$776,L$190)+'СЕТ СН'!$F$12</f>
        <v>138.28227526000001</v>
      </c>
      <c r="M212" s="35">
        <f>SUMIFS(СВЦЭМ!$F$33:$F$776,СВЦЭМ!$A$33:$A$776,$A212,СВЦЭМ!$B$33:$B$776,M$190)+'СЕТ СН'!$F$12</f>
        <v>136.75470386000001</v>
      </c>
      <c r="N212" s="35">
        <f>SUMIFS(СВЦЭМ!$F$33:$F$776,СВЦЭМ!$A$33:$A$776,$A212,СВЦЭМ!$B$33:$B$776,N$190)+'СЕТ СН'!$F$12</f>
        <v>136.67225912999999</v>
      </c>
      <c r="O212" s="35">
        <f>SUMIFS(СВЦЭМ!$F$33:$F$776,СВЦЭМ!$A$33:$A$776,$A212,СВЦЭМ!$B$33:$B$776,O$190)+'СЕТ СН'!$F$12</f>
        <v>135.92035056</v>
      </c>
      <c r="P212" s="35">
        <f>SUMIFS(СВЦЭМ!$F$33:$F$776,СВЦЭМ!$A$33:$A$776,$A212,СВЦЭМ!$B$33:$B$776,P$190)+'СЕТ СН'!$F$12</f>
        <v>136.84131446999999</v>
      </c>
      <c r="Q212" s="35">
        <f>SUMIFS(СВЦЭМ!$F$33:$F$776,СВЦЭМ!$A$33:$A$776,$A212,СВЦЭМ!$B$33:$B$776,Q$190)+'СЕТ СН'!$F$12</f>
        <v>136.55859656000001</v>
      </c>
      <c r="R212" s="35">
        <f>SUMIFS(СВЦЭМ!$F$33:$F$776,СВЦЭМ!$A$33:$A$776,$A212,СВЦЭМ!$B$33:$B$776,R$190)+'СЕТ СН'!$F$12</f>
        <v>136.36192568000001</v>
      </c>
      <c r="S212" s="35">
        <f>SUMIFS(СВЦЭМ!$F$33:$F$776,СВЦЭМ!$A$33:$A$776,$A212,СВЦЭМ!$B$33:$B$776,S$190)+'СЕТ СН'!$F$12</f>
        <v>136.4910141</v>
      </c>
      <c r="T212" s="35">
        <f>SUMIFS(СВЦЭМ!$F$33:$F$776,СВЦЭМ!$A$33:$A$776,$A212,СВЦЭМ!$B$33:$B$776,T$190)+'СЕТ СН'!$F$12</f>
        <v>136.89758861999999</v>
      </c>
      <c r="U212" s="35">
        <f>SUMIFS(СВЦЭМ!$F$33:$F$776,СВЦЭМ!$A$33:$A$776,$A212,СВЦЭМ!$B$33:$B$776,U$190)+'СЕТ СН'!$F$12</f>
        <v>137.14756009000001</v>
      </c>
      <c r="V212" s="35">
        <f>SUMIFS(СВЦЭМ!$F$33:$F$776,СВЦЭМ!$A$33:$A$776,$A212,СВЦЭМ!$B$33:$B$776,V$190)+'СЕТ СН'!$F$12</f>
        <v>139.51062585</v>
      </c>
      <c r="W212" s="35">
        <f>SUMIFS(СВЦЭМ!$F$33:$F$776,СВЦЭМ!$A$33:$A$776,$A212,СВЦЭМ!$B$33:$B$776,W$190)+'СЕТ СН'!$F$12</f>
        <v>140.71770923</v>
      </c>
      <c r="X212" s="35">
        <f>SUMIFS(СВЦЭМ!$F$33:$F$776,СВЦЭМ!$A$33:$A$776,$A212,СВЦЭМ!$B$33:$B$776,X$190)+'СЕТ СН'!$F$12</f>
        <v>141.95170087</v>
      </c>
      <c r="Y212" s="35">
        <f>SUMIFS(СВЦЭМ!$F$33:$F$776,СВЦЭМ!$A$33:$A$776,$A212,СВЦЭМ!$B$33:$B$776,Y$190)+'СЕТ СН'!$F$12</f>
        <v>154.93358476</v>
      </c>
    </row>
    <row r="213" spans="1:25" ht="15.75" x14ac:dyDescent="0.2">
      <c r="A213" s="34">
        <f t="shared" si="5"/>
        <v>43608</v>
      </c>
      <c r="B213" s="35">
        <f>SUMIFS(СВЦЭМ!$F$33:$F$776,СВЦЭМ!$A$33:$A$776,$A213,СВЦЭМ!$B$33:$B$776,B$190)+'СЕТ СН'!$F$12</f>
        <v>181.35348288</v>
      </c>
      <c r="C213" s="35">
        <f>SUMIFS(СВЦЭМ!$F$33:$F$776,СВЦЭМ!$A$33:$A$776,$A213,СВЦЭМ!$B$33:$B$776,C$190)+'СЕТ СН'!$F$12</f>
        <v>201.63853882999999</v>
      </c>
      <c r="D213" s="35">
        <f>SUMIFS(СВЦЭМ!$F$33:$F$776,СВЦЭМ!$A$33:$A$776,$A213,СВЦЭМ!$B$33:$B$776,D$190)+'СЕТ СН'!$F$12</f>
        <v>214.29845840999999</v>
      </c>
      <c r="E213" s="35">
        <f>SUMIFS(СВЦЭМ!$F$33:$F$776,СВЦЭМ!$A$33:$A$776,$A213,СВЦЭМ!$B$33:$B$776,E$190)+'СЕТ СН'!$F$12</f>
        <v>215.89846738</v>
      </c>
      <c r="F213" s="35">
        <f>SUMIFS(СВЦЭМ!$F$33:$F$776,СВЦЭМ!$A$33:$A$776,$A213,СВЦЭМ!$B$33:$B$776,F$190)+'СЕТ СН'!$F$12</f>
        <v>212.76674333</v>
      </c>
      <c r="G213" s="35">
        <f>SUMIFS(СВЦЭМ!$F$33:$F$776,СВЦЭМ!$A$33:$A$776,$A213,СВЦЭМ!$B$33:$B$776,G$190)+'СЕТ СН'!$F$12</f>
        <v>213.42292259999999</v>
      </c>
      <c r="H213" s="35">
        <f>SUMIFS(СВЦЭМ!$F$33:$F$776,СВЦЭМ!$A$33:$A$776,$A213,СВЦЭМ!$B$33:$B$776,H$190)+'СЕТ СН'!$F$12</f>
        <v>193.68551607000001</v>
      </c>
      <c r="I213" s="35">
        <f>SUMIFS(СВЦЭМ!$F$33:$F$776,СВЦЭМ!$A$33:$A$776,$A213,СВЦЭМ!$B$33:$B$776,I$190)+'СЕТ СН'!$F$12</f>
        <v>168.39666536999999</v>
      </c>
      <c r="J213" s="35">
        <f>SUMIFS(СВЦЭМ!$F$33:$F$776,СВЦЭМ!$A$33:$A$776,$A213,СВЦЭМ!$B$33:$B$776,J$190)+'СЕТ СН'!$F$12</f>
        <v>150.49093137</v>
      </c>
      <c r="K213" s="35">
        <f>SUMIFS(СВЦЭМ!$F$33:$F$776,СВЦЭМ!$A$33:$A$776,$A213,СВЦЭМ!$B$33:$B$776,K$190)+'СЕТ СН'!$F$12</f>
        <v>140.79185247000001</v>
      </c>
      <c r="L213" s="35">
        <f>SUMIFS(СВЦЭМ!$F$33:$F$776,СВЦЭМ!$A$33:$A$776,$A213,СВЦЭМ!$B$33:$B$776,L$190)+'СЕТ СН'!$F$12</f>
        <v>136.10421314000001</v>
      </c>
      <c r="M213" s="35">
        <f>SUMIFS(СВЦЭМ!$F$33:$F$776,СВЦЭМ!$A$33:$A$776,$A213,СВЦЭМ!$B$33:$B$776,M$190)+'СЕТ СН'!$F$12</f>
        <v>134.29523835000001</v>
      </c>
      <c r="N213" s="35">
        <f>SUMIFS(СВЦЭМ!$F$33:$F$776,СВЦЭМ!$A$33:$A$776,$A213,СВЦЭМ!$B$33:$B$776,N$190)+'СЕТ СН'!$F$12</f>
        <v>133.38863817000001</v>
      </c>
      <c r="O213" s="35">
        <f>SUMIFS(СВЦЭМ!$F$33:$F$776,СВЦЭМ!$A$33:$A$776,$A213,СВЦЭМ!$B$33:$B$776,O$190)+'СЕТ СН'!$F$12</f>
        <v>131.40693264999999</v>
      </c>
      <c r="P213" s="35">
        <f>SUMIFS(СВЦЭМ!$F$33:$F$776,СВЦЭМ!$A$33:$A$776,$A213,СВЦЭМ!$B$33:$B$776,P$190)+'СЕТ СН'!$F$12</f>
        <v>133.25704529999999</v>
      </c>
      <c r="Q213" s="35">
        <f>SUMIFS(СВЦЭМ!$F$33:$F$776,СВЦЭМ!$A$33:$A$776,$A213,СВЦЭМ!$B$33:$B$776,Q$190)+'СЕТ СН'!$F$12</f>
        <v>134.5000229</v>
      </c>
      <c r="R213" s="35">
        <f>SUMIFS(СВЦЭМ!$F$33:$F$776,СВЦЭМ!$A$33:$A$776,$A213,СВЦЭМ!$B$33:$B$776,R$190)+'СЕТ СН'!$F$12</f>
        <v>134.24769492999999</v>
      </c>
      <c r="S213" s="35">
        <f>SUMIFS(СВЦЭМ!$F$33:$F$776,СВЦЭМ!$A$33:$A$776,$A213,СВЦЭМ!$B$33:$B$776,S$190)+'СЕТ СН'!$F$12</f>
        <v>133.41367531</v>
      </c>
      <c r="T213" s="35">
        <f>SUMIFS(СВЦЭМ!$F$33:$F$776,СВЦЭМ!$A$33:$A$776,$A213,СВЦЭМ!$B$33:$B$776,T$190)+'СЕТ СН'!$F$12</f>
        <v>134.31055079999999</v>
      </c>
      <c r="U213" s="35">
        <f>SUMIFS(СВЦЭМ!$F$33:$F$776,СВЦЭМ!$A$33:$A$776,$A213,СВЦЭМ!$B$33:$B$776,U$190)+'СЕТ СН'!$F$12</f>
        <v>134.09546938</v>
      </c>
      <c r="V213" s="35">
        <f>SUMIFS(СВЦЭМ!$F$33:$F$776,СВЦЭМ!$A$33:$A$776,$A213,СВЦЭМ!$B$33:$B$776,V$190)+'СЕТ СН'!$F$12</f>
        <v>135.54359559</v>
      </c>
      <c r="W213" s="35">
        <f>SUMIFS(СВЦЭМ!$F$33:$F$776,СВЦЭМ!$A$33:$A$776,$A213,СВЦЭМ!$B$33:$B$776,W$190)+'СЕТ СН'!$F$12</f>
        <v>136.53939084000001</v>
      </c>
      <c r="X213" s="35">
        <f>SUMIFS(СВЦЭМ!$F$33:$F$776,СВЦЭМ!$A$33:$A$776,$A213,СВЦЭМ!$B$33:$B$776,X$190)+'СЕТ СН'!$F$12</f>
        <v>139.37173490999999</v>
      </c>
      <c r="Y213" s="35">
        <f>SUMIFS(СВЦЭМ!$F$33:$F$776,СВЦЭМ!$A$33:$A$776,$A213,СВЦЭМ!$B$33:$B$776,Y$190)+'СЕТ СН'!$F$12</f>
        <v>149.03850782999999</v>
      </c>
    </row>
    <row r="214" spans="1:25" ht="15.75" x14ac:dyDescent="0.2">
      <c r="A214" s="34">
        <f t="shared" si="5"/>
        <v>43609</v>
      </c>
      <c r="B214" s="35">
        <f>SUMIFS(СВЦЭМ!$F$33:$F$776,СВЦЭМ!$A$33:$A$776,$A214,СВЦЭМ!$B$33:$B$776,B$190)+'СЕТ СН'!$F$12</f>
        <v>175.45003109999999</v>
      </c>
      <c r="C214" s="35">
        <f>SUMIFS(СВЦЭМ!$F$33:$F$776,СВЦЭМ!$A$33:$A$776,$A214,СВЦЭМ!$B$33:$B$776,C$190)+'СЕТ СН'!$F$12</f>
        <v>196.61563014000001</v>
      </c>
      <c r="D214" s="35">
        <f>SUMIFS(СВЦЭМ!$F$33:$F$776,СВЦЭМ!$A$33:$A$776,$A214,СВЦЭМ!$B$33:$B$776,D$190)+'СЕТ СН'!$F$12</f>
        <v>219.83116817000001</v>
      </c>
      <c r="E214" s="35">
        <f>SUMIFS(СВЦЭМ!$F$33:$F$776,СВЦЭМ!$A$33:$A$776,$A214,СВЦЭМ!$B$33:$B$776,E$190)+'СЕТ СН'!$F$12</f>
        <v>224.01981013</v>
      </c>
      <c r="F214" s="35">
        <f>SUMIFS(СВЦЭМ!$F$33:$F$776,СВЦЭМ!$A$33:$A$776,$A214,СВЦЭМ!$B$33:$B$776,F$190)+'СЕТ СН'!$F$12</f>
        <v>223.70206967999999</v>
      </c>
      <c r="G214" s="35">
        <f>SUMIFS(СВЦЭМ!$F$33:$F$776,СВЦЭМ!$A$33:$A$776,$A214,СВЦЭМ!$B$33:$B$776,G$190)+'СЕТ СН'!$F$12</f>
        <v>220.05367541999999</v>
      </c>
      <c r="H214" s="35">
        <f>SUMIFS(СВЦЭМ!$F$33:$F$776,СВЦЭМ!$A$33:$A$776,$A214,СВЦЭМ!$B$33:$B$776,H$190)+'СЕТ СН'!$F$12</f>
        <v>192.10989881</v>
      </c>
      <c r="I214" s="35">
        <f>SUMIFS(СВЦЭМ!$F$33:$F$776,СВЦЭМ!$A$33:$A$776,$A214,СВЦЭМ!$B$33:$B$776,I$190)+'СЕТ СН'!$F$12</f>
        <v>168.31000323999999</v>
      </c>
      <c r="J214" s="35">
        <f>SUMIFS(СВЦЭМ!$F$33:$F$776,СВЦЭМ!$A$33:$A$776,$A214,СВЦЭМ!$B$33:$B$776,J$190)+'СЕТ СН'!$F$12</f>
        <v>153.8037764</v>
      </c>
      <c r="K214" s="35">
        <f>SUMIFS(СВЦЭМ!$F$33:$F$776,СВЦЭМ!$A$33:$A$776,$A214,СВЦЭМ!$B$33:$B$776,K$190)+'СЕТ СН'!$F$12</f>
        <v>143.79738483</v>
      </c>
      <c r="L214" s="35">
        <f>SUMIFS(СВЦЭМ!$F$33:$F$776,СВЦЭМ!$A$33:$A$776,$A214,СВЦЭМ!$B$33:$B$776,L$190)+'СЕТ СН'!$F$12</f>
        <v>137.86836858999999</v>
      </c>
      <c r="M214" s="35">
        <f>SUMIFS(СВЦЭМ!$F$33:$F$776,СВЦЭМ!$A$33:$A$776,$A214,СВЦЭМ!$B$33:$B$776,M$190)+'СЕТ СН'!$F$12</f>
        <v>135.92875271</v>
      </c>
      <c r="N214" s="35">
        <f>SUMIFS(СВЦЭМ!$F$33:$F$776,СВЦЭМ!$A$33:$A$776,$A214,СВЦЭМ!$B$33:$B$776,N$190)+'СЕТ СН'!$F$12</f>
        <v>135.46175131999999</v>
      </c>
      <c r="O214" s="35">
        <f>SUMIFS(СВЦЭМ!$F$33:$F$776,СВЦЭМ!$A$33:$A$776,$A214,СВЦЭМ!$B$33:$B$776,O$190)+'СЕТ СН'!$F$12</f>
        <v>133.85520461999999</v>
      </c>
      <c r="P214" s="35">
        <f>SUMIFS(СВЦЭМ!$F$33:$F$776,СВЦЭМ!$A$33:$A$776,$A214,СВЦЭМ!$B$33:$B$776,P$190)+'СЕТ СН'!$F$12</f>
        <v>133.61310093</v>
      </c>
      <c r="Q214" s="35">
        <f>SUMIFS(СВЦЭМ!$F$33:$F$776,СВЦЭМ!$A$33:$A$776,$A214,СВЦЭМ!$B$33:$B$776,Q$190)+'СЕТ СН'!$F$12</f>
        <v>132.86391771000001</v>
      </c>
      <c r="R214" s="35">
        <f>SUMIFS(СВЦЭМ!$F$33:$F$776,СВЦЭМ!$A$33:$A$776,$A214,СВЦЭМ!$B$33:$B$776,R$190)+'СЕТ СН'!$F$12</f>
        <v>132.88610163000001</v>
      </c>
      <c r="S214" s="35">
        <f>SUMIFS(СВЦЭМ!$F$33:$F$776,СВЦЭМ!$A$33:$A$776,$A214,СВЦЭМ!$B$33:$B$776,S$190)+'СЕТ СН'!$F$12</f>
        <v>133.77382324000001</v>
      </c>
      <c r="T214" s="35">
        <f>SUMIFS(СВЦЭМ!$F$33:$F$776,СВЦЭМ!$A$33:$A$776,$A214,СВЦЭМ!$B$33:$B$776,T$190)+'СЕТ СН'!$F$12</f>
        <v>135.46770831000001</v>
      </c>
      <c r="U214" s="35">
        <f>SUMIFS(СВЦЭМ!$F$33:$F$776,СВЦЭМ!$A$33:$A$776,$A214,СВЦЭМ!$B$33:$B$776,U$190)+'СЕТ СН'!$F$12</f>
        <v>134.63022487999999</v>
      </c>
      <c r="V214" s="35">
        <f>SUMIFS(СВЦЭМ!$F$33:$F$776,СВЦЭМ!$A$33:$A$776,$A214,СВЦЭМ!$B$33:$B$776,V$190)+'СЕТ СН'!$F$12</f>
        <v>135.90909067000001</v>
      </c>
      <c r="W214" s="35">
        <f>SUMIFS(СВЦЭМ!$F$33:$F$776,СВЦЭМ!$A$33:$A$776,$A214,СВЦЭМ!$B$33:$B$776,W$190)+'СЕТ СН'!$F$12</f>
        <v>138.43900221999999</v>
      </c>
      <c r="X214" s="35">
        <f>SUMIFS(СВЦЭМ!$F$33:$F$776,СВЦЭМ!$A$33:$A$776,$A214,СВЦЭМ!$B$33:$B$776,X$190)+'СЕТ СН'!$F$12</f>
        <v>139.86046779</v>
      </c>
      <c r="Y214" s="35">
        <f>SUMIFS(СВЦЭМ!$F$33:$F$776,СВЦЭМ!$A$33:$A$776,$A214,СВЦЭМ!$B$33:$B$776,Y$190)+'СЕТ СН'!$F$12</f>
        <v>148.19896943000001</v>
      </c>
    </row>
    <row r="215" spans="1:25" ht="15.75" x14ac:dyDescent="0.2">
      <c r="A215" s="34">
        <f t="shared" si="5"/>
        <v>43610</v>
      </c>
      <c r="B215" s="35">
        <f>SUMIFS(СВЦЭМ!$F$33:$F$776,СВЦЭМ!$A$33:$A$776,$A215,СВЦЭМ!$B$33:$B$776,B$190)+'СЕТ СН'!$F$12</f>
        <v>167.79711842</v>
      </c>
      <c r="C215" s="35">
        <f>SUMIFS(СВЦЭМ!$F$33:$F$776,СВЦЭМ!$A$33:$A$776,$A215,СВЦЭМ!$B$33:$B$776,C$190)+'СЕТ СН'!$F$12</f>
        <v>180.75967596000001</v>
      </c>
      <c r="D215" s="35">
        <f>SUMIFS(СВЦЭМ!$F$33:$F$776,СВЦЭМ!$A$33:$A$776,$A215,СВЦЭМ!$B$33:$B$776,D$190)+'СЕТ СН'!$F$12</f>
        <v>197.76606867999999</v>
      </c>
      <c r="E215" s="35">
        <f>SUMIFS(СВЦЭМ!$F$33:$F$776,СВЦЭМ!$A$33:$A$776,$A215,СВЦЭМ!$B$33:$B$776,E$190)+'СЕТ СН'!$F$12</f>
        <v>203.04001592</v>
      </c>
      <c r="F215" s="35">
        <f>SUMIFS(СВЦЭМ!$F$33:$F$776,СВЦЭМ!$A$33:$A$776,$A215,СВЦЭМ!$B$33:$B$776,F$190)+'СЕТ СН'!$F$12</f>
        <v>203.50054141000001</v>
      </c>
      <c r="G215" s="35">
        <f>SUMIFS(СВЦЭМ!$F$33:$F$776,СВЦЭМ!$A$33:$A$776,$A215,СВЦЭМ!$B$33:$B$776,G$190)+'СЕТ СН'!$F$12</f>
        <v>205.27140001000001</v>
      </c>
      <c r="H215" s="35">
        <f>SUMIFS(СВЦЭМ!$F$33:$F$776,СВЦЭМ!$A$33:$A$776,$A215,СВЦЭМ!$B$33:$B$776,H$190)+'СЕТ СН'!$F$12</f>
        <v>185.41120907000001</v>
      </c>
      <c r="I215" s="35">
        <f>SUMIFS(СВЦЭМ!$F$33:$F$776,СВЦЭМ!$A$33:$A$776,$A215,СВЦЭМ!$B$33:$B$776,I$190)+'СЕТ СН'!$F$12</f>
        <v>166.10331217000001</v>
      </c>
      <c r="J215" s="35">
        <f>SUMIFS(СВЦЭМ!$F$33:$F$776,СВЦЭМ!$A$33:$A$776,$A215,СВЦЭМ!$B$33:$B$776,J$190)+'СЕТ СН'!$F$12</f>
        <v>150.91532133000001</v>
      </c>
      <c r="K215" s="35">
        <f>SUMIFS(СВЦЭМ!$F$33:$F$776,СВЦЭМ!$A$33:$A$776,$A215,СВЦЭМ!$B$33:$B$776,K$190)+'СЕТ СН'!$F$12</f>
        <v>140.03446065</v>
      </c>
      <c r="L215" s="35">
        <f>SUMIFS(СВЦЭМ!$F$33:$F$776,СВЦЭМ!$A$33:$A$776,$A215,СВЦЭМ!$B$33:$B$776,L$190)+'СЕТ СН'!$F$12</f>
        <v>137.07749844</v>
      </c>
      <c r="M215" s="35">
        <f>SUMIFS(СВЦЭМ!$F$33:$F$776,СВЦЭМ!$A$33:$A$776,$A215,СВЦЭМ!$B$33:$B$776,M$190)+'СЕТ СН'!$F$12</f>
        <v>133.96082637999999</v>
      </c>
      <c r="N215" s="35">
        <f>SUMIFS(СВЦЭМ!$F$33:$F$776,СВЦЭМ!$A$33:$A$776,$A215,СВЦЭМ!$B$33:$B$776,N$190)+'СЕТ СН'!$F$12</f>
        <v>133.83586205</v>
      </c>
      <c r="O215" s="35">
        <f>SUMIFS(СВЦЭМ!$F$33:$F$776,СВЦЭМ!$A$33:$A$776,$A215,СВЦЭМ!$B$33:$B$776,O$190)+'СЕТ СН'!$F$12</f>
        <v>132.45923006999999</v>
      </c>
      <c r="P215" s="35">
        <f>SUMIFS(СВЦЭМ!$F$33:$F$776,СВЦЭМ!$A$33:$A$776,$A215,СВЦЭМ!$B$33:$B$776,P$190)+'СЕТ СН'!$F$12</f>
        <v>132.16616467</v>
      </c>
      <c r="Q215" s="35">
        <f>SUMIFS(СВЦЭМ!$F$33:$F$776,СВЦЭМ!$A$33:$A$776,$A215,СВЦЭМ!$B$33:$B$776,Q$190)+'СЕТ СН'!$F$12</f>
        <v>131.71812707000001</v>
      </c>
      <c r="R215" s="35">
        <f>SUMIFS(СВЦЭМ!$F$33:$F$776,СВЦЭМ!$A$33:$A$776,$A215,СВЦЭМ!$B$33:$B$776,R$190)+'СЕТ СН'!$F$12</f>
        <v>130.5797532</v>
      </c>
      <c r="S215" s="35">
        <f>SUMIFS(СВЦЭМ!$F$33:$F$776,СВЦЭМ!$A$33:$A$776,$A215,СВЦЭМ!$B$33:$B$776,S$190)+'СЕТ СН'!$F$12</f>
        <v>127.17988579999999</v>
      </c>
      <c r="T215" s="35">
        <f>SUMIFS(СВЦЭМ!$F$33:$F$776,СВЦЭМ!$A$33:$A$776,$A215,СВЦЭМ!$B$33:$B$776,T$190)+'СЕТ СН'!$F$12</f>
        <v>127.58135612</v>
      </c>
      <c r="U215" s="35">
        <f>SUMIFS(СВЦЭМ!$F$33:$F$776,СВЦЭМ!$A$33:$A$776,$A215,СВЦЭМ!$B$33:$B$776,U$190)+'СЕТ СН'!$F$12</f>
        <v>126.50505556</v>
      </c>
      <c r="V215" s="35">
        <f>SUMIFS(СВЦЭМ!$F$33:$F$776,СВЦЭМ!$A$33:$A$776,$A215,СВЦЭМ!$B$33:$B$776,V$190)+'СЕТ СН'!$F$12</f>
        <v>124.85890852</v>
      </c>
      <c r="W215" s="35">
        <f>SUMIFS(СВЦЭМ!$F$33:$F$776,СВЦЭМ!$A$33:$A$776,$A215,СВЦЭМ!$B$33:$B$776,W$190)+'СЕТ СН'!$F$12</f>
        <v>128.70751125999999</v>
      </c>
      <c r="X215" s="35">
        <f>SUMIFS(СВЦЭМ!$F$33:$F$776,СВЦЭМ!$A$33:$A$776,$A215,СВЦЭМ!$B$33:$B$776,X$190)+'СЕТ СН'!$F$12</f>
        <v>131.83117965</v>
      </c>
      <c r="Y215" s="35">
        <f>SUMIFS(СВЦЭМ!$F$33:$F$776,СВЦЭМ!$A$33:$A$776,$A215,СВЦЭМ!$B$33:$B$776,Y$190)+'СЕТ СН'!$F$12</f>
        <v>141.3836685</v>
      </c>
    </row>
    <row r="216" spans="1:25" ht="15.75" x14ac:dyDescent="0.2">
      <c r="A216" s="34">
        <f t="shared" si="5"/>
        <v>43611</v>
      </c>
      <c r="B216" s="35">
        <f>SUMIFS(СВЦЭМ!$F$33:$F$776,СВЦЭМ!$A$33:$A$776,$A216,СВЦЭМ!$B$33:$B$776,B$190)+'СЕТ СН'!$F$12</f>
        <v>161.83973021</v>
      </c>
      <c r="C216" s="35">
        <f>SUMIFS(СВЦЭМ!$F$33:$F$776,СВЦЭМ!$A$33:$A$776,$A216,СВЦЭМ!$B$33:$B$776,C$190)+'СЕТ СН'!$F$12</f>
        <v>187.57182750999999</v>
      </c>
      <c r="D216" s="35">
        <f>SUMIFS(СВЦЭМ!$F$33:$F$776,СВЦЭМ!$A$33:$A$776,$A216,СВЦЭМ!$B$33:$B$776,D$190)+'СЕТ СН'!$F$12</f>
        <v>209.67095762</v>
      </c>
      <c r="E216" s="35">
        <f>SUMIFS(СВЦЭМ!$F$33:$F$776,СВЦЭМ!$A$33:$A$776,$A216,СВЦЭМ!$B$33:$B$776,E$190)+'СЕТ СН'!$F$12</f>
        <v>213.05633227999999</v>
      </c>
      <c r="F216" s="35">
        <f>SUMIFS(СВЦЭМ!$F$33:$F$776,СВЦЭМ!$A$33:$A$776,$A216,СВЦЭМ!$B$33:$B$776,F$190)+'СЕТ СН'!$F$12</f>
        <v>212.69545851000001</v>
      </c>
      <c r="G216" s="35">
        <f>SUMIFS(СВЦЭМ!$F$33:$F$776,СВЦЭМ!$A$33:$A$776,$A216,СВЦЭМ!$B$33:$B$776,G$190)+'СЕТ СН'!$F$12</f>
        <v>210.92595046</v>
      </c>
      <c r="H216" s="35">
        <f>SUMIFS(СВЦЭМ!$F$33:$F$776,СВЦЭМ!$A$33:$A$776,$A216,СВЦЭМ!$B$33:$B$776,H$190)+'СЕТ СН'!$F$12</f>
        <v>192.20497438999999</v>
      </c>
      <c r="I216" s="35">
        <f>SUMIFS(СВЦЭМ!$F$33:$F$776,СВЦЭМ!$A$33:$A$776,$A216,СВЦЭМ!$B$33:$B$776,I$190)+'СЕТ СН'!$F$12</f>
        <v>168.08690152</v>
      </c>
      <c r="J216" s="35">
        <f>SUMIFS(СВЦЭМ!$F$33:$F$776,СВЦЭМ!$A$33:$A$776,$A216,СВЦЭМ!$B$33:$B$776,J$190)+'СЕТ СН'!$F$12</f>
        <v>142.21150252000001</v>
      </c>
      <c r="K216" s="35">
        <f>SUMIFS(СВЦЭМ!$F$33:$F$776,СВЦЭМ!$A$33:$A$776,$A216,СВЦЭМ!$B$33:$B$776,K$190)+'СЕТ СН'!$F$12</f>
        <v>136.03155601</v>
      </c>
      <c r="L216" s="35">
        <f>SUMIFS(СВЦЭМ!$F$33:$F$776,СВЦЭМ!$A$33:$A$776,$A216,СВЦЭМ!$B$33:$B$776,L$190)+'СЕТ СН'!$F$12</f>
        <v>136.59814084999999</v>
      </c>
      <c r="M216" s="35">
        <f>SUMIFS(СВЦЭМ!$F$33:$F$776,СВЦЭМ!$A$33:$A$776,$A216,СВЦЭМ!$B$33:$B$776,M$190)+'СЕТ СН'!$F$12</f>
        <v>134.08859993999999</v>
      </c>
      <c r="N216" s="35">
        <f>SUMIFS(СВЦЭМ!$F$33:$F$776,СВЦЭМ!$A$33:$A$776,$A216,СВЦЭМ!$B$33:$B$776,N$190)+'СЕТ СН'!$F$12</f>
        <v>134.39152414</v>
      </c>
      <c r="O216" s="35">
        <f>SUMIFS(СВЦЭМ!$F$33:$F$776,СВЦЭМ!$A$33:$A$776,$A216,СВЦЭМ!$B$33:$B$776,O$190)+'СЕТ СН'!$F$12</f>
        <v>133.65025825000001</v>
      </c>
      <c r="P216" s="35">
        <f>SUMIFS(СВЦЭМ!$F$33:$F$776,СВЦЭМ!$A$33:$A$776,$A216,СВЦЭМ!$B$33:$B$776,P$190)+'СЕТ СН'!$F$12</f>
        <v>133.82470859</v>
      </c>
      <c r="Q216" s="35">
        <f>SUMIFS(СВЦЭМ!$F$33:$F$776,СВЦЭМ!$A$33:$A$776,$A216,СВЦЭМ!$B$33:$B$776,Q$190)+'СЕТ СН'!$F$12</f>
        <v>134.68463657999999</v>
      </c>
      <c r="R216" s="35">
        <f>SUMIFS(СВЦЭМ!$F$33:$F$776,СВЦЭМ!$A$33:$A$776,$A216,СВЦЭМ!$B$33:$B$776,R$190)+'СЕТ СН'!$F$12</f>
        <v>134.87465179</v>
      </c>
      <c r="S216" s="35">
        <f>SUMIFS(СВЦЭМ!$F$33:$F$776,СВЦЭМ!$A$33:$A$776,$A216,СВЦЭМ!$B$33:$B$776,S$190)+'СЕТ СН'!$F$12</f>
        <v>121.41033218</v>
      </c>
      <c r="T216" s="35">
        <f>SUMIFS(СВЦЭМ!$F$33:$F$776,СВЦЭМ!$A$33:$A$776,$A216,СВЦЭМ!$B$33:$B$776,T$190)+'СЕТ СН'!$F$12</f>
        <v>120.71290200999999</v>
      </c>
      <c r="U216" s="35">
        <f>SUMIFS(СВЦЭМ!$F$33:$F$776,СВЦЭМ!$A$33:$A$776,$A216,СВЦЭМ!$B$33:$B$776,U$190)+'СЕТ СН'!$F$12</f>
        <v>117.87035210000001</v>
      </c>
      <c r="V216" s="35">
        <f>SUMIFS(СВЦЭМ!$F$33:$F$776,СВЦЭМ!$A$33:$A$776,$A216,СВЦЭМ!$B$33:$B$776,V$190)+'СЕТ СН'!$F$12</f>
        <v>119.12168578000001</v>
      </c>
      <c r="W216" s="35">
        <f>SUMIFS(СВЦЭМ!$F$33:$F$776,СВЦЭМ!$A$33:$A$776,$A216,СВЦЭМ!$B$33:$B$776,W$190)+'СЕТ СН'!$F$12</f>
        <v>125.55120527</v>
      </c>
      <c r="X216" s="35">
        <f>SUMIFS(СВЦЭМ!$F$33:$F$776,СВЦЭМ!$A$33:$A$776,$A216,СВЦЭМ!$B$33:$B$776,X$190)+'СЕТ СН'!$F$12</f>
        <v>124.26664108999999</v>
      </c>
      <c r="Y216" s="35">
        <f>SUMIFS(СВЦЭМ!$F$33:$F$776,СВЦЭМ!$A$33:$A$776,$A216,СВЦЭМ!$B$33:$B$776,Y$190)+'СЕТ СН'!$F$12</f>
        <v>131.12978036999999</v>
      </c>
    </row>
    <row r="217" spans="1:25" ht="15.75" x14ac:dyDescent="0.2">
      <c r="A217" s="34">
        <f t="shared" si="5"/>
        <v>43612</v>
      </c>
      <c r="B217" s="35">
        <f>SUMIFS(СВЦЭМ!$F$33:$F$776,СВЦЭМ!$A$33:$A$776,$A217,СВЦЭМ!$B$33:$B$776,B$190)+'СЕТ СН'!$F$12</f>
        <v>164.45473497</v>
      </c>
      <c r="C217" s="35">
        <f>SUMIFS(СВЦЭМ!$F$33:$F$776,СВЦЭМ!$A$33:$A$776,$A217,СВЦЭМ!$B$33:$B$776,C$190)+'СЕТ СН'!$F$12</f>
        <v>178.40460419999999</v>
      </c>
      <c r="D217" s="35">
        <f>SUMIFS(СВЦЭМ!$F$33:$F$776,СВЦЭМ!$A$33:$A$776,$A217,СВЦЭМ!$B$33:$B$776,D$190)+'СЕТ СН'!$F$12</f>
        <v>195.08326226</v>
      </c>
      <c r="E217" s="35">
        <f>SUMIFS(СВЦЭМ!$F$33:$F$776,СВЦЭМ!$A$33:$A$776,$A217,СВЦЭМ!$B$33:$B$776,E$190)+'СЕТ СН'!$F$12</f>
        <v>199.30028877000001</v>
      </c>
      <c r="F217" s="35">
        <f>SUMIFS(СВЦЭМ!$F$33:$F$776,СВЦЭМ!$A$33:$A$776,$A217,СВЦЭМ!$B$33:$B$776,F$190)+'СЕТ СН'!$F$12</f>
        <v>201.84373377</v>
      </c>
      <c r="G217" s="35">
        <f>SUMIFS(СВЦЭМ!$F$33:$F$776,СВЦЭМ!$A$33:$A$776,$A217,СВЦЭМ!$B$33:$B$776,G$190)+'СЕТ СН'!$F$12</f>
        <v>199.92758327999999</v>
      </c>
      <c r="H217" s="35">
        <f>SUMIFS(СВЦЭМ!$F$33:$F$776,СВЦЭМ!$A$33:$A$776,$A217,СВЦЭМ!$B$33:$B$776,H$190)+'СЕТ СН'!$F$12</f>
        <v>178.07214070000001</v>
      </c>
      <c r="I217" s="35">
        <f>SUMIFS(СВЦЭМ!$F$33:$F$776,СВЦЭМ!$A$33:$A$776,$A217,СВЦЭМ!$B$33:$B$776,I$190)+'СЕТ СН'!$F$12</f>
        <v>165.98174109999999</v>
      </c>
      <c r="J217" s="35">
        <f>SUMIFS(СВЦЭМ!$F$33:$F$776,СВЦЭМ!$A$33:$A$776,$A217,СВЦЭМ!$B$33:$B$776,J$190)+'СЕТ СН'!$F$12</f>
        <v>155.56264766000001</v>
      </c>
      <c r="K217" s="35">
        <f>SUMIFS(СВЦЭМ!$F$33:$F$776,СВЦЭМ!$A$33:$A$776,$A217,СВЦЭМ!$B$33:$B$776,K$190)+'СЕТ СН'!$F$12</f>
        <v>140.47151728</v>
      </c>
      <c r="L217" s="35">
        <f>SUMIFS(СВЦЭМ!$F$33:$F$776,СВЦЭМ!$A$33:$A$776,$A217,СВЦЭМ!$B$33:$B$776,L$190)+'СЕТ СН'!$F$12</f>
        <v>138.02267376</v>
      </c>
      <c r="M217" s="35">
        <f>SUMIFS(СВЦЭМ!$F$33:$F$776,СВЦЭМ!$A$33:$A$776,$A217,СВЦЭМ!$B$33:$B$776,M$190)+'СЕТ СН'!$F$12</f>
        <v>135.58881713</v>
      </c>
      <c r="N217" s="35">
        <f>SUMIFS(СВЦЭМ!$F$33:$F$776,СВЦЭМ!$A$33:$A$776,$A217,СВЦЭМ!$B$33:$B$776,N$190)+'СЕТ СН'!$F$12</f>
        <v>132.94687494999999</v>
      </c>
      <c r="O217" s="35">
        <f>SUMIFS(СВЦЭМ!$F$33:$F$776,СВЦЭМ!$A$33:$A$776,$A217,СВЦЭМ!$B$33:$B$776,O$190)+'СЕТ СН'!$F$12</f>
        <v>136.06692305000001</v>
      </c>
      <c r="P217" s="35">
        <f>SUMIFS(СВЦЭМ!$F$33:$F$776,СВЦЭМ!$A$33:$A$776,$A217,СВЦЭМ!$B$33:$B$776,P$190)+'СЕТ СН'!$F$12</f>
        <v>135.88861215</v>
      </c>
      <c r="Q217" s="35">
        <f>SUMIFS(СВЦЭМ!$F$33:$F$776,СВЦЭМ!$A$33:$A$776,$A217,СВЦЭМ!$B$33:$B$776,Q$190)+'СЕТ СН'!$F$12</f>
        <v>134.38433463000001</v>
      </c>
      <c r="R217" s="35">
        <f>SUMIFS(СВЦЭМ!$F$33:$F$776,СВЦЭМ!$A$33:$A$776,$A217,СВЦЭМ!$B$33:$B$776,R$190)+'СЕТ СН'!$F$12</f>
        <v>134.0745489</v>
      </c>
      <c r="S217" s="35">
        <f>SUMIFS(СВЦЭМ!$F$33:$F$776,СВЦЭМ!$A$33:$A$776,$A217,СВЦЭМ!$B$33:$B$776,S$190)+'СЕТ СН'!$F$12</f>
        <v>135.81262341999999</v>
      </c>
      <c r="T217" s="35">
        <f>SUMIFS(СВЦЭМ!$F$33:$F$776,СВЦЭМ!$A$33:$A$776,$A217,СВЦЭМ!$B$33:$B$776,T$190)+'СЕТ СН'!$F$12</f>
        <v>135.25214158</v>
      </c>
      <c r="U217" s="35">
        <f>SUMIFS(СВЦЭМ!$F$33:$F$776,СВЦЭМ!$A$33:$A$776,$A217,СВЦЭМ!$B$33:$B$776,U$190)+'СЕТ СН'!$F$12</f>
        <v>133.48518329999999</v>
      </c>
      <c r="V217" s="35">
        <f>SUMIFS(СВЦЭМ!$F$33:$F$776,СВЦЭМ!$A$33:$A$776,$A217,СВЦЭМ!$B$33:$B$776,V$190)+'СЕТ СН'!$F$12</f>
        <v>131.31373503</v>
      </c>
      <c r="W217" s="35">
        <f>SUMIFS(СВЦЭМ!$F$33:$F$776,СВЦЭМ!$A$33:$A$776,$A217,СВЦЭМ!$B$33:$B$776,W$190)+'СЕТ СН'!$F$12</f>
        <v>122.97634609000001</v>
      </c>
      <c r="X217" s="35">
        <f>SUMIFS(СВЦЭМ!$F$33:$F$776,СВЦЭМ!$A$33:$A$776,$A217,СВЦЭМ!$B$33:$B$776,X$190)+'СЕТ СН'!$F$12</f>
        <v>127.20740634000001</v>
      </c>
      <c r="Y217" s="35">
        <f>SUMIFS(СВЦЭМ!$F$33:$F$776,СВЦЭМ!$A$33:$A$776,$A217,СВЦЭМ!$B$33:$B$776,Y$190)+'СЕТ СН'!$F$12</f>
        <v>146.29997786000001</v>
      </c>
    </row>
    <row r="218" spans="1:25" ht="15.75" x14ac:dyDescent="0.2">
      <c r="A218" s="34">
        <f t="shared" si="5"/>
        <v>43613</v>
      </c>
      <c r="B218" s="35">
        <f>SUMIFS(СВЦЭМ!$F$33:$F$776,СВЦЭМ!$A$33:$A$776,$A218,СВЦЭМ!$B$33:$B$776,B$190)+'СЕТ СН'!$F$12</f>
        <v>175.37380798999999</v>
      </c>
      <c r="C218" s="35">
        <f>SUMIFS(СВЦЭМ!$F$33:$F$776,СВЦЭМ!$A$33:$A$776,$A218,СВЦЭМ!$B$33:$B$776,C$190)+'СЕТ СН'!$F$12</f>
        <v>195.04089371000001</v>
      </c>
      <c r="D218" s="35">
        <f>SUMIFS(СВЦЭМ!$F$33:$F$776,СВЦЭМ!$A$33:$A$776,$A218,СВЦЭМ!$B$33:$B$776,D$190)+'СЕТ СН'!$F$12</f>
        <v>217.56288984</v>
      </c>
      <c r="E218" s="35">
        <f>SUMIFS(СВЦЭМ!$F$33:$F$776,СВЦЭМ!$A$33:$A$776,$A218,СВЦЭМ!$B$33:$B$776,E$190)+'СЕТ СН'!$F$12</f>
        <v>221.19198503999999</v>
      </c>
      <c r="F218" s="35">
        <f>SUMIFS(СВЦЭМ!$F$33:$F$776,СВЦЭМ!$A$33:$A$776,$A218,СВЦЭМ!$B$33:$B$776,F$190)+'СЕТ СН'!$F$12</f>
        <v>221.16737294000001</v>
      </c>
      <c r="G218" s="35">
        <f>SUMIFS(СВЦЭМ!$F$33:$F$776,СВЦЭМ!$A$33:$A$776,$A218,СВЦЭМ!$B$33:$B$776,G$190)+'СЕТ СН'!$F$12</f>
        <v>222.96431863999999</v>
      </c>
      <c r="H218" s="35">
        <f>SUMIFS(СВЦЭМ!$F$33:$F$776,СВЦЭМ!$A$33:$A$776,$A218,СВЦЭМ!$B$33:$B$776,H$190)+'СЕТ СН'!$F$12</f>
        <v>203.24936435000001</v>
      </c>
      <c r="I218" s="35">
        <f>SUMIFS(СВЦЭМ!$F$33:$F$776,СВЦЭМ!$A$33:$A$776,$A218,СВЦЭМ!$B$33:$B$776,I$190)+'СЕТ СН'!$F$12</f>
        <v>173.56500864</v>
      </c>
      <c r="J218" s="35">
        <f>SUMIFS(СВЦЭМ!$F$33:$F$776,СВЦЭМ!$A$33:$A$776,$A218,СВЦЭМ!$B$33:$B$776,J$190)+'СЕТ СН'!$F$12</f>
        <v>149.64014338000001</v>
      </c>
      <c r="K218" s="35">
        <f>SUMIFS(СВЦЭМ!$F$33:$F$776,СВЦЭМ!$A$33:$A$776,$A218,СВЦЭМ!$B$33:$B$776,K$190)+'СЕТ СН'!$F$12</f>
        <v>133.52470754000001</v>
      </c>
      <c r="L218" s="35">
        <f>SUMIFS(СВЦЭМ!$F$33:$F$776,СВЦЭМ!$A$33:$A$776,$A218,СВЦЭМ!$B$33:$B$776,L$190)+'СЕТ СН'!$F$12</f>
        <v>126.65181636</v>
      </c>
      <c r="M218" s="35">
        <f>SUMIFS(СВЦЭМ!$F$33:$F$776,СВЦЭМ!$A$33:$A$776,$A218,СВЦЭМ!$B$33:$B$776,M$190)+'СЕТ СН'!$F$12</f>
        <v>125.01747464</v>
      </c>
      <c r="N218" s="35">
        <f>SUMIFS(СВЦЭМ!$F$33:$F$776,СВЦЭМ!$A$33:$A$776,$A218,СВЦЭМ!$B$33:$B$776,N$190)+'СЕТ СН'!$F$12</f>
        <v>125.22838213999999</v>
      </c>
      <c r="O218" s="35">
        <f>SUMIFS(СВЦЭМ!$F$33:$F$776,СВЦЭМ!$A$33:$A$776,$A218,СВЦЭМ!$B$33:$B$776,O$190)+'СЕТ СН'!$F$12</f>
        <v>123.95822495</v>
      </c>
      <c r="P218" s="35">
        <f>SUMIFS(СВЦЭМ!$F$33:$F$776,СВЦЭМ!$A$33:$A$776,$A218,СВЦЭМ!$B$33:$B$776,P$190)+'СЕТ СН'!$F$12</f>
        <v>124.54239939</v>
      </c>
      <c r="Q218" s="35">
        <f>SUMIFS(СВЦЭМ!$F$33:$F$776,СВЦЭМ!$A$33:$A$776,$A218,СВЦЭМ!$B$33:$B$776,Q$190)+'СЕТ СН'!$F$12</f>
        <v>124.47128991</v>
      </c>
      <c r="R218" s="35">
        <f>SUMIFS(СВЦЭМ!$F$33:$F$776,СВЦЭМ!$A$33:$A$776,$A218,СВЦЭМ!$B$33:$B$776,R$190)+'СЕТ СН'!$F$12</f>
        <v>126.4201485</v>
      </c>
      <c r="S218" s="35">
        <f>SUMIFS(СВЦЭМ!$F$33:$F$776,СВЦЭМ!$A$33:$A$776,$A218,СВЦЭМ!$B$33:$B$776,S$190)+'СЕТ СН'!$F$12</f>
        <v>128.05720954</v>
      </c>
      <c r="T218" s="35">
        <f>SUMIFS(СВЦЭМ!$F$33:$F$776,СВЦЭМ!$A$33:$A$776,$A218,СВЦЭМ!$B$33:$B$776,T$190)+'СЕТ СН'!$F$12</f>
        <v>128.44626984000001</v>
      </c>
      <c r="U218" s="35">
        <f>SUMIFS(СВЦЭМ!$F$33:$F$776,СВЦЭМ!$A$33:$A$776,$A218,СВЦЭМ!$B$33:$B$776,U$190)+'СЕТ СН'!$F$12</f>
        <v>132.22842218</v>
      </c>
      <c r="V218" s="35">
        <f>SUMIFS(СВЦЭМ!$F$33:$F$776,СВЦЭМ!$A$33:$A$776,$A218,СВЦЭМ!$B$33:$B$776,V$190)+'СЕТ СН'!$F$12</f>
        <v>133.67703427000001</v>
      </c>
      <c r="W218" s="35">
        <f>SUMIFS(СВЦЭМ!$F$33:$F$776,СВЦЭМ!$A$33:$A$776,$A218,СВЦЭМ!$B$33:$B$776,W$190)+'СЕТ СН'!$F$12</f>
        <v>129.9109584</v>
      </c>
      <c r="X218" s="35">
        <f>SUMIFS(СВЦЭМ!$F$33:$F$776,СВЦЭМ!$A$33:$A$776,$A218,СВЦЭМ!$B$33:$B$776,X$190)+'СЕТ СН'!$F$12</f>
        <v>138.64569906</v>
      </c>
      <c r="Y218" s="35">
        <f>SUMIFS(СВЦЭМ!$F$33:$F$776,СВЦЭМ!$A$33:$A$776,$A218,СВЦЭМ!$B$33:$B$776,Y$190)+'СЕТ СН'!$F$12</f>
        <v>155.02671180999999</v>
      </c>
    </row>
    <row r="219" spans="1:25" ht="15.75" x14ac:dyDescent="0.2">
      <c r="A219" s="34">
        <f t="shared" si="5"/>
        <v>43614</v>
      </c>
      <c r="B219" s="35">
        <f>SUMIFS(СВЦЭМ!$F$33:$F$776,СВЦЭМ!$A$33:$A$776,$A219,СВЦЭМ!$B$33:$B$776,B$190)+'СЕТ СН'!$F$12</f>
        <v>191.03816875999999</v>
      </c>
      <c r="C219" s="35">
        <f>SUMIFS(СВЦЭМ!$F$33:$F$776,СВЦЭМ!$A$33:$A$776,$A219,СВЦЭМ!$B$33:$B$776,C$190)+'СЕТ СН'!$F$12</f>
        <v>213.03341055999999</v>
      </c>
      <c r="D219" s="35">
        <f>SUMIFS(СВЦЭМ!$F$33:$F$776,СВЦЭМ!$A$33:$A$776,$A219,СВЦЭМ!$B$33:$B$776,D$190)+'СЕТ СН'!$F$12</f>
        <v>219.97105801999999</v>
      </c>
      <c r="E219" s="35">
        <f>SUMIFS(СВЦЭМ!$F$33:$F$776,СВЦЭМ!$A$33:$A$776,$A219,СВЦЭМ!$B$33:$B$776,E$190)+'СЕТ СН'!$F$12</f>
        <v>217.88229827000001</v>
      </c>
      <c r="F219" s="35">
        <f>SUMIFS(СВЦЭМ!$F$33:$F$776,СВЦЭМ!$A$33:$A$776,$A219,СВЦЭМ!$B$33:$B$776,F$190)+'СЕТ СН'!$F$12</f>
        <v>217.00373393999999</v>
      </c>
      <c r="G219" s="35">
        <f>SUMIFS(СВЦЭМ!$F$33:$F$776,СВЦЭМ!$A$33:$A$776,$A219,СВЦЭМ!$B$33:$B$776,G$190)+'СЕТ СН'!$F$12</f>
        <v>218.27300321000001</v>
      </c>
      <c r="H219" s="35">
        <f>SUMIFS(СВЦЭМ!$F$33:$F$776,СВЦЭМ!$A$33:$A$776,$A219,СВЦЭМ!$B$33:$B$776,H$190)+'СЕТ СН'!$F$12</f>
        <v>215.76340518000001</v>
      </c>
      <c r="I219" s="35">
        <f>SUMIFS(СВЦЭМ!$F$33:$F$776,СВЦЭМ!$A$33:$A$776,$A219,СВЦЭМ!$B$33:$B$776,I$190)+'СЕТ СН'!$F$12</f>
        <v>190.70015405999999</v>
      </c>
      <c r="J219" s="35">
        <f>SUMIFS(СВЦЭМ!$F$33:$F$776,СВЦЭМ!$A$33:$A$776,$A219,СВЦЭМ!$B$33:$B$776,J$190)+'СЕТ СН'!$F$12</f>
        <v>167.40026279</v>
      </c>
      <c r="K219" s="35">
        <f>SUMIFS(СВЦЭМ!$F$33:$F$776,СВЦЭМ!$A$33:$A$776,$A219,СВЦЭМ!$B$33:$B$776,K$190)+'СЕТ СН'!$F$12</f>
        <v>151.67028669999999</v>
      </c>
      <c r="L219" s="35">
        <f>SUMIFS(СВЦЭМ!$F$33:$F$776,СВЦЭМ!$A$33:$A$776,$A219,СВЦЭМ!$B$33:$B$776,L$190)+'СЕТ СН'!$F$12</f>
        <v>148.76036581</v>
      </c>
      <c r="M219" s="35">
        <f>SUMIFS(СВЦЭМ!$F$33:$F$776,СВЦЭМ!$A$33:$A$776,$A219,СВЦЭМ!$B$33:$B$776,M$190)+'СЕТ СН'!$F$12</f>
        <v>150.55352085000001</v>
      </c>
      <c r="N219" s="35">
        <f>SUMIFS(СВЦЭМ!$F$33:$F$776,СВЦЭМ!$A$33:$A$776,$A219,СВЦЭМ!$B$33:$B$776,N$190)+'СЕТ СН'!$F$12</f>
        <v>150.60578139</v>
      </c>
      <c r="O219" s="35">
        <f>SUMIFS(СВЦЭМ!$F$33:$F$776,СВЦЭМ!$A$33:$A$776,$A219,СВЦЭМ!$B$33:$B$776,O$190)+'СЕТ СН'!$F$12</f>
        <v>149.40267918000001</v>
      </c>
      <c r="P219" s="35">
        <f>SUMIFS(СВЦЭМ!$F$33:$F$776,СВЦЭМ!$A$33:$A$776,$A219,СВЦЭМ!$B$33:$B$776,P$190)+'СЕТ СН'!$F$12</f>
        <v>152.87688754999999</v>
      </c>
      <c r="Q219" s="35">
        <f>SUMIFS(СВЦЭМ!$F$33:$F$776,СВЦЭМ!$A$33:$A$776,$A219,СВЦЭМ!$B$33:$B$776,Q$190)+'СЕТ СН'!$F$12</f>
        <v>151.20333622999999</v>
      </c>
      <c r="R219" s="35">
        <f>SUMIFS(СВЦЭМ!$F$33:$F$776,СВЦЭМ!$A$33:$A$776,$A219,СВЦЭМ!$B$33:$B$776,R$190)+'СЕТ СН'!$F$12</f>
        <v>150.27167754999999</v>
      </c>
      <c r="S219" s="35">
        <f>SUMIFS(СВЦЭМ!$F$33:$F$776,СВЦЭМ!$A$33:$A$776,$A219,СВЦЭМ!$B$33:$B$776,S$190)+'СЕТ СН'!$F$12</f>
        <v>152.03820819000001</v>
      </c>
      <c r="T219" s="35">
        <f>SUMIFS(СВЦЭМ!$F$33:$F$776,СВЦЭМ!$A$33:$A$776,$A219,СВЦЭМ!$B$33:$B$776,T$190)+'СЕТ СН'!$F$12</f>
        <v>150.14316378999999</v>
      </c>
      <c r="U219" s="35">
        <f>SUMIFS(СВЦЭМ!$F$33:$F$776,СВЦЭМ!$A$33:$A$776,$A219,СВЦЭМ!$B$33:$B$776,U$190)+'СЕТ СН'!$F$12</f>
        <v>145.44793887</v>
      </c>
      <c r="V219" s="35">
        <f>SUMIFS(СВЦЭМ!$F$33:$F$776,СВЦЭМ!$A$33:$A$776,$A219,СВЦЭМ!$B$33:$B$776,V$190)+'СЕТ СН'!$F$12</f>
        <v>143.38159533999999</v>
      </c>
      <c r="W219" s="35">
        <f>SUMIFS(СВЦЭМ!$F$33:$F$776,СВЦЭМ!$A$33:$A$776,$A219,СВЦЭМ!$B$33:$B$776,W$190)+'СЕТ СН'!$F$12</f>
        <v>144.00405197000001</v>
      </c>
      <c r="X219" s="35">
        <f>SUMIFS(СВЦЭМ!$F$33:$F$776,СВЦЭМ!$A$33:$A$776,$A219,СВЦЭМ!$B$33:$B$776,X$190)+'СЕТ СН'!$F$12</f>
        <v>153.10136363999999</v>
      </c>
      <c r="Y219" s="35">
        <f>SUMIFS(СВЦЭМ!$F$33:$F$776,СВЦЭМ!$A$33:$A$776,$A219,СВЦЭМ!$B$33:$B$776,Y$190)+'СЕТ СН'!$F$12</f>
        <v>174.08118356</v>
      </c>
    </row>
    <row r="220" spans="1:25" ht="15.75" x14ac:dyDescent="0.2">
      <c r="A220" s="34">
        <f t="shared" si="5"/>
        <v>43615</v>
      </c>
      <c r="B220" s="35">
        <f>SUMIFS(СВЦЭМ!$F$33:$F$776,СВЦЭМ!$A$33:$A$776,$A220,СВЦЭМ!$B$33:$B$776,B$190)+'СЕТ СН'!$F$12</f>
        <v>200.29755094000001</v>
      </c>
      <c r="C220" s="35">
        <f>SUMIFS(СВЦЭМ!$F$33:$F$776,СВЦЭМ!$A$33:$A$776,$A220,СВЦЭМ!$B$33:$B$776,C$190)+'СЕТ СН'!$F$12</f>
        <v>208.93296197000001</v>
      </c>
      <c r="D220" s="35">
        <f>SUMIFS(СВЦЭМ!$F$33:$F$776,СВЦЭМ!$A$33:$A$776,$A220,СВЦЭМ!$B$33:$B$776,D$190)+'СЕТ СН'!$F$12</f>
        <v>222.38204271000001</v>
      </c>
      <c r="E220" s="35">
        <f>SUMIFS(СВЦЭМ!$F$33:$F$776,СВЦЭМ!$A$33:$A$776,$A220,СВЦЭМ!$B$33:$B$776,E$190)+'СЕТ СН'!$F$12</f>
        <v>219.81896548</v>
      </c>
      <c r="F220" s="35">
        <f>SUMIFS(СВЦЭМ!$F$33:$F$776,СВЦЭМ!$A$33:$A$776,$A220,СВЦЭМ!$B$33:$B$776,F$190)+'СЕТ СН'!$F$12</f>
        <v>219.50449798</v>
      </c>
      <c r="G220" s="35">
        <f>SUMIFS(СВЦЭМ!$F$33:$F$776,СВЦЭМ!$A$33:$A$776,$A220,СВЦЭМ!$B$33:$B$776,G$190)+'СЕТ СН'!$F$12</f>
        <v>222.88543748000001</v>
      </c>
      <c r="H220" s="35">
        <f>SUMIFS(СВЦЭМ!$F$33:$F$776,СВЦЭМ!$A$33:$A$776,$A220,СВЦЭМ!$B$33:$B$776,H$190)+'СЕТ СН'!$F$12</f>
        <v>223.28306309000001</v>
      </c>
      <c r="I220" s="35">
        <f>SUMIFS(СВЦЭМ!$F$33:$F$776,СВЦЭМ!$A$33:$A$776,$A220,СВЦЭМ!$B$33:$B$776,I$190)+'СЕТ СН'!$F$12</f>
        <v>199.64349956000001</v>
      </c>
      <c r="J220" s="35">
        <f>SUMIFS(СВЦЭМ!$F$33:$F$776,СВЦЭМ!$A$33:$A$776,$A220,СВЦЭМ!$B$33:$B$776,J$190)+'СЕТ СН'!$F$12</f>
        <v>178.43864153000001</v>
      </c>
      <c r="K220" s="35">
        <f>SUMIFS(СВЦЭМ!$F$33:$F$776,СВЦЭМ!$A$33:$A$776,$A220,СВЦЭМ!$B$33:$B$776,K$190)+'СЕТ СН'!$F$12</f>
        <v>159.65819178000001</v>
      </c>
      <c r="L220" s="35">
        <f>SUMIFS(СВЦЭМ!$F$33:$F$776,СВЦЭМ!$A$33:$A$776,$A220,СВЦЭМ!$B$33:$B$776,L$190)+'СЕТ СН'!$F$12</f>
        <v>157.02554083000001</v>
      </c>
      <c r="M220" s="35">
        <f>SUMIFS(СВЦЭМ!$F$33:$F$776,СВЦЭМ!$A$33:$A$776,$A220,СВЦЭМ!$B$33:$B$776,M$190)+'СЕТ СН'!$F$12</f>
        <v>160.35537554000001</v>
      </c>
      <c r="N220" s="35">
        <f>SUMIFS(СВЦЭМ!$F$33:$F$776,СВЦЭМ!$A$33:$A$776,$A220,СВЦЭМ!$B$33:$B$776,N$190)+'СЕТ СН'!$F$12</f>
        <v>157.87280849999999</v>
      </c>
      <c r="O220" s="35">
        <f>SUMIFS(СВЦЭМ!$F$33:$F$776,СВЦЭМ!$A$33:$A$776,$A220,СВЦЭМ!$B$33:$B$776,O$190)+'СЕТ СН'!$F$12</f>
        <v>155.17072302</v>
      </c>
      <c r="P220" s="35">
        <f>SUMIFS(СВЦЭМ!$F$33:$F$776,СВЦЭМ!$A$33:$A$776,$A220,СВЦЭМ!$B$33:$B$776,P$190)+'СЕТ СН'!$F$12</f>
        <v>155.58876115000001</v>
      </c>
      <c r="Q220" s="35">
        <f>SUMIFS(СВЦЭМ!$F$33:$F$776,СВЦЭМ!$A$33:$A$776,$A220,СВЦЭМ!$B$33:$B$776,Q$190)+'СЕТ СН'!$F$12</f>
        <v>160.60281917</v>
      </c>
      <c r="R220" s="35">
        <f>SUMIFS(СВЦЭМ!$F$33:$F$776,СВЦЭМ!$A$33:$A$776,$A220,СВЦЭМ!$B$33:$B$776,R$190)+'СЕТ СН'!$F$12</f>
        <v>158.89851195</v>
      </c>
      <c r="S220" s="35">
        <f>SUMIFS(СВЦЭМ!$F$33:$F$776,СВЦЭМ!$A$33:$A$776,$A220,СВЦЭМ!$B$33:$B$776,S$190)+'СЕТ СН'!$F$12</f>
        <v>159.55355908000001</v>
      </c>
      <c r="T220" s="35">
        <f>SUMIFS(СВЦЭМ!$F$33:$F$776,СВЦЭМ!$A$33:$A$776,$A220,СВЦЭМ!$B$33:$B$776,T$190)+'СЕТ СН'!$F$12</f>
        <v>161.52767577</v>
      </c>
      <c r="U220" s="35">
        <f>SUMIFS(СВЦЭМ!$F$33:$F$776,СВЦЭМ!$A$33:$A$776,$A220,СВЦЭМ!$B$33:$B$776,U$190)+'СЕТ СН'!$F$12</f>
        <v>157.70982831000001</v>
      </c>
      <c r="V220" s="35">
        <f>SUMIFS(СВЦЭМ!$F$33:$F$776,СВЦЭМ!$A$33:$A$776,$A220,СВЦЭМ!$B$33:$B$776,V$190)+'СЕТ СН'!$F$12</f>
        <v>153.42840366999999</v>
      </c>
      <c r="W220" s="35">
        <f>SUMIFS(СВЦЭМ!$F$33:$F$776,СВЦЭМ!$A$33:$A$776,$A220,СВЦЭМ!$B$33:$B$776,W$190)+'СЕТ СН'!$F$12</f>
        <v>146.52542118</v>
      </c>
      <c r="X220" s="35">
        <f>SUMIFS(СВЦЭМ!$F$33:$F$776,СВЦЭМ!$A$33:$A$776,$A220,СВЦЭМ!$B$33:$B$776,X$190)+'СЕТ СН'!$F$12</f>
        <v>145.13775236000001</v>
      </c>
      <c r="Y220" s="35">
        <f>SUMIFS(СВЦЭМ!$F$33:$F$776,СВЦЭМ!$A$33:$A$776,$A220,СВЦЭМ!$B$33:$B$776,Y$190)+'СЕТ СН'!$F$12</f>
        <v>161.97059497000001</v>
      </c>
    </row>
    <row r="221" spans="1:25" ht="15.75" x14ac:dyDescent="0.2">
      <c r="A221" s="34">
        <f t="shared" si="5"/>
        <v>43616</v>
      </c>
      <c r="B221" s="35">
        <f>SUMIFS(СВЦЭМ!$F$33:$F$776,СВЦЭМ!$A$33:$A$776,$A221,СВЦЭМ!$B$33:$B$776,B$190)+'СЕТ СН'!$F$12</f>
        <v>193.12298168999999</v>
      </c>
      <c r="C221" s="35">
        <f>SUMIFS(СВЦЭМ!$F$33:$F$776,СВЦЭМ!$A$33:$A$776,$A221,СВЦЭМ!$B$33:$B$776,C$190)+'СЕТ СН'!$F$12</f>
        <v>205.71331511</v>
      </c>
      <c r="D221" s="35">
        <f>SUMIFS(СВЦЭМ!$F$33:$F$776,СВЦЭМ!$A$33:$A$776,$A221,СВЦЭМ!$B$33:$B$776,D$190)+'СЕТ СН'!$F$12</f>
        <v>222.36396816999999</v>
      </c>
      <c r="E221" s="35">
        <f>SUMIFS(СВЦЭМ!$F$33:$F$776,СВЦЭМ!$A$33:$A$776,$A221,СВЦЭМ!$B$33:$B$776,E$190)+'СЕТ СН'!$F$12</f>
        <v>220.61062274</v>
      </c>
      <c r="F221" s="35">
        <f>SUMIFS(СВЦЭМ!$F$33:$F$776,СВЦЭМ!$A$33:$A$776,$A221,СВЦЭМ!$B$33:$B$776,F$190)+'СЕТ СН'!$F$12</f>
        <v>218.96302474000001</v>
      </c>
      <c r="G221" s="35">
        <f>SUMIFS(СВЦЭМ!$F$33:$F$776,СВЦЭМ!$A$33:$A$776,$A221,СВЦЭМ!$B$33:$B$776,G$190)+'СЕТ СН'!$F$12</f>
        <v>221.19227996000001</v>
      </c>
      <c r="H221" s="35">
        <f>SUMIFS(СВЦЭМ!$F$33:$F$776,СВЦЭМ!$A$33:$A$776,$A221,СВЦЭМ!$B$33:$B$776,H$190)+'СЕТ СН'!$F$12</f>
        <v>221.58647248</v>
      </c>
      <c r="I221" s="35">
        <f>SUMIFS(СВЦЭМ!$F$33:$F$776,СВЦЭМ!$A$33:$A$776,$A221,СВЦЭМ!$B$33:$B$776,I$190)+'СЕТ СН'!$F$12</f>
        <v>199.24313781000001</v>
      </c>
      <c r="J221" s="35">
        <f>SUMIFS(СВЦЭМ!$F$33:$F$776,СВЦЭМ!$A$33:$A$776,$A221,СВЦЭМ!$B$33:$B$776,J$190)+'СЕТ СН'!$F$12</f>
        <v>176.06541493</v>
      </c>
      <c r="K221" s="35">
        <f>SUMIFS(СВЦЭМ!$F$33:$F$776,СВЦЭМ!$A$33:$A$776,$A221,СВЦЭМ!$B$33:$B$776,K$190)+'СЕТ СН'!$F$12</f>
        <v>163.13837645999999</v>
      </c>
      <c r="L221" s="35">
        <f>SUMIFS(СВЦЭМ!$F$33:$F$776,СВЦЭМ!$A$33:$A$776,$A221,СВЦЭМ!$B$33:$B$776,L$190)+'СЕТ СН'!$F$12</f>
        <v>155.7816636</v>
      </c>
      <c r="M221" s="35">
        <f>SUMIFS(СВЦЭМ!$F$33:$F$776,СВЦЭМ!$A$33:$A$776,$A221,СВЦЭМ!$B$33:$B$776,M$190)+'СЕТ СН'!$F$12</f>
        <v>155.47566017</v>
      </c>
      <c r="N221" s="35">
        <f>SUMIFS(СВЦЭМ!$F$33:$F$776,СВЦЭМ!$A$33:$A$776,$A221,СВЦЭМ!$B$33:$B$776,N$190)+'СЕТ СН'!$F$12</f>
        <v>154.38761511000001</v>
      </c>
      <c r="O221" s="35">
        <f>SUMIFS(СВЦЭМ!$F$33:$F$776,СВЦЭМ!$A$33:$A$776,$A221,СВЦЭМ!$B$33:$B$776,O$190)+'СЕТ СН'!$F$12</f>
        <v>154.12518041000001</v>
      </c>
      <c r="P221" s="35">
        <f>SUMIFS(СВЦЭМ!$F$33:$F$776,СВЦЭМ!$A$33:$A$776,$A221,СВЦЭМ!$B$33:$B$776,P$190)+'СЕТ СН'!$F$12</f>
        <v>154.35679433000001</v>
      </c>
      <c r="Q221" s="35">
        <f>SUMIFS(СВЦЭМ!$F$33:$F$776,СВЦЭМ!$A$33:$A$776,$A221,СВЦЭМ!$B$33:$B$776,Q$190)+'СЕТ СН'!$F$12</f>
        <v>156.38104874999999</v>
      </c>
      <c r="R221" s="35">
        <f>SUMIFS(СВЦЭМ!$F$33:$F$776,СВЦЭМ!$A$33:$A$776,$A221,СВЦЭМ!$B$33:$B$776,R$190)+'СЕТ СН'!$F$12</f>
        <v>153.84668812000001</v>
      </c>
      <c r="S221" s="35">
        <f>SUMIFS(СВЦЭМ!$F$33:$F$776,СВЦЭМ!$A$33:$A$776,$A221,СВЦЭМ!$B$33:$B$776,S$190)+'СЕТ СН'!$F$12</f>
        <v>154.11062720999999</v>
      </c>
      <c r="T221" s="35">
        <f>SUMIFS(СВЦЭМ!$F$33:$F$776,СВЦЭМ!$A$33:$A$776,$A221,СВЦЭМ!$B$33:$B$776,T$190)+'СЕТ СН'!$F$12</f>
        <v>154.78759151</v>
      </c>
      <c r="U221" s="35">
        <f>SUMIFS(СВЦЭМ!$F$33:$F$776,СВЦЭМ!$A$33:$A$776,$A221,СВЦЭМ!$B$33:$B$776,U$190)+'СЕТ СН'!$F$12</f>
        <v>153.44529274999999</v>
      </c>
      <c r="V221" s="35">
        <f>SUMIFS(СВЦЭМ!$F$33:$F$776,СВЦЭМ!$A$33:$A$776,$A221,СВЦЭМ!$B$33:$B$776,V$190)+'СЕТ СН'!$F$12</f>
        <v>149.19693357</v>
      </c>
      <c r="W221" s="35">
        <f>SUMIFS(СВЦЭМ!$F$33:$F$776,СВЦЭМ!$A$33:$A$776,$A221,СВЦЭМ!$B$33:$B$776,W$190)+'СЕТ СН'!$F$12</f>
        <v>146.07187289999999</v>
      </c>
      <c r="X221" s="35">
        <f>SUMIFS(СВЦЭМ!$F$33:$F$776,СВЦЭМ!$A$33:$A$776,$A221,СВЦЭМ!$B$33:$B$776,X$190)+'СЕТ СН'!$F$12</f>
        <v>154.34254946999999</v>
      </c>
      <c r="Y221" s="35">
        <f>SUMIFS(СВЦЭМ!$F$33:$F$776,СВЦЭМ!$A$33:$A$776,$A221,СВЦЭМ!$B$33:$B$776,Y$190)+'СЕТ СН'!$F$12</f>
        <v>169.27136501000001</v>
      </c>
    </row>
    <row r="222" spans="1:25" ht="15.75" x14ac:dyDescent="0.2">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row>
    <row r="223" spans="1:25" ht="12.75" hidden="1" customHeight="1" x14ac:dyDescent="0.2">
      <c r="A223" s="130" t="s">
        <v>7</v>
      </c>
      <c r="B223" s="124" t="s">
        <v>116</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31"/>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5" customFormat="1" ht="12.75" hidden="1" customHeight="1" x14ac:dyDescent="0.2">
      <c r="A225" s="132"/>
      <c r="B225" s="33">
        <v>1</v>
      </c>
      <c r="C225" s="33">
        <v>2</v>
      </c>
      <c r="D225" s="33">
        <v>3</v>
      </c>
      <c r="E225" s="33">
        <v>4</v>
      </c>
      <c r="F225" s="33">
        <v>5</v>
      </c>
      <c r="G225" s="33">
        <v>6</v>
      </c>
      <c r="H225" s="33">
        <v>7</v>
      </c>
      <c r="I225" s="33">
        <v>8</v>
      </c>
      <c r="J225" s="33">
        <v>9</v>
      </c>
      <c r="K225" s="33">
        <v>10</v>
      </c>
      <c r="L225" s="33">
        <v>11</v>
      </c>
      <c r="M225" s="33">
        <v>12</v>
      </c>
      <c r="N225" s="33">
        <v>13</v>
      </c>
      <c r="O225" s="33">
        <v>14</v>
      </c>
      <c r="P225" s="33">
        <v>15</v>
      </c>
      <c r="Q225" s="33">
        <v>16</v>
      </c>
      <c r="R225" s="33">
        <v>17</v>
      </c>
      <c r="S225" s="33">
        <v>18</v>
      </c>
      <c r="T225" s="33">
        <v>19</v>
      </c>
      <c r="U225" s="33">
        <v>20</v>
      </c>
      <c r="V225" s="33">
        <v>21</v>
      </c>
      <c r="W225" s="33">
        <v>22</v>
      </c>
      <c r="X225" s="33">
        <v>23</v>
      </c>
      <c r="Y225" s="33">
        <v>24</v>
      </c>
    </row>
    <row r="226" spans="1:27" ht="15.75" hidden="1" customHeight="1" x14ac:dyDescent="0.2">
      <c r="A226" s="34" t="str">
        <f>A191</f>
        <v>01.05.2019</v>
      </c>
      <c r="B226" s="35">
        <f>SUMIFS(СВЦЭМ!$G$34:$G$777,СВЦЭМ!$A$34:$A$777,$A226,СВЦЭМ!$B$33:$B$776,B$225)+'СЕТ СН'!$F$12</f>
        <v>0</v>
      </c>
      <c r="C226" s="35">
        <f>SUMIFS(СВЦЭМ!$G$34:$G$777,СВЦЭМ!$A$34:$A$777,$A226,СВЦЭМ!$B$33:$B$776,C$225)+'СЕТ СН'!$F$12</f>
        <v>0</v>
      </c>
      <c r="D226" s="35">
        <f>SUMIFS(СВЦЭМ!$G$34:$G$777,СВЦЭМ!$A$34:$A$777,$A226,СВЦЭМ!$B$33:$B$776,D$225)+'СЕТ СН'!$F$12</f>
        <v>0</v>
      </c>
      <c r="E226" s="35">
        <f>SUMIFS(СВЦЭМ!$G$34:$G$777,СВЦЭМ!$A$34:$A$777,$A226,СВЦЭМ!$B$33:$B$776,E$225)+'СЕТ СН'!$F$12</f>
        <v>0</v>
      </c>
      <c r="F226" s="35">
        <f>SUMIFS(СВЦЭМ!$G$34:$G$777,СВЦЭМ!$A$34:$A$777,$A226,СВЦЭМ!$B$33:$B$776,F$225)+'СЕТ СН'!$F$12</f>
        <v>0</v>
      </c>
      <c r="G226" s="35">
        <f>SUMIFS(СВЦЭМ!$G$34:$G$777,СВЦЭМ!$A$34:$A$777,$A226,СВЦЭМ!$B$33:$B$776,G$225)+'СЕТ СН'!$F$12</f>
        <v>0</v>
      </c>
      <c r="H226" s="35">
        <f>SUMIFS(СВЦЭМ!$G$34:$G$777,СВЦЭМ!$A$34:$A$777,$A226,СВЦЭМ!$B$33:$B$776,H$225)+'СЕТ СН'!$F$12</f>
        <v>0</v>
      </c>
      <c r="I226" s="35">
        <f>SUMIFS(СВЦЭМ!$G$34:$G$777,СВЦЭМ!$A$34:$A$777,$A226,СВЦЭМ!$B$33:$B$776,I$225)+'СЕТ СН'!$F$12</f>
        <v>0</v>
      </c>
      <c r="J226" s="35">
        <f>SUMIFS(СВЦЭМ!$G$34:$G$777,СВЦЭМ!$A$34:$A$777,$A226,СВЦЭМ!$B$33:$B$776,J$225)+'СЕТ СН'!$F$12</f>
        <v>0</v>
      </c>
      <c r="K226" s="35">
        <f>SUMIFS(СВЦЭМ!$G$34:$G$777,СВЦЭМ!$A$34:$A$777,$A226,СВЦЭМ!$B$33:$B$776,K$225)+'СЕТ СН'!$F$12</f>
        <v>0</v>
      </c>
      <c r="L226" s="35">
        <f>SUMIFS(СВЦЭМ!$G$34:$G$777,СВЦЭМ!$A$34:$A$777,$A226,СВЦЭМ!$B$33:$B$776,L$225)+'СЕТ СН'!$F$12</f>
        <v>0</v>
      </c>
      <c r="M226" s="35">
        <f>SUMIFS(СВЦЭМ!$G$34:$G$777,СВЦЭМ!$A$34:$A$777,$A226,СВЦЭМ!$B$33:$B$776,M$225)+'СЕТ СН'!$F$12</f>
        <v>0</v>
      </c>
      <c r="N226" s="35">
        <f>SUMIFS(СВЦЭМ!$G$34:$G$777,СВЦЭМ!$A$34:$A$777,$A226,СВЦЭМ!$B$33:$B$776,N$225)+'СЕТ СН'!$F$12</f>
        <v>0</v>
      </c>
      <c r="O226" s="35">
        <f>SUMIFS(СВЦЭМ!$G$34:$G$777,СВЦЭМ!$A$34:$A$777,$A226,СВЦЭМ!$B$33:$B$776,O$225)+'СЕТ СН'!$F$12</f>
        <v>0</v>
      </c>
      <c r="P226" s="35">
        <f>SUMIFS(СВЦЭМ!$G$34:$G$777,СВЦЭМ!$A$34:$A$777,$A226,СВЦЭМ!$B$33:$B$776,P$225)+'СЕТ СН'!$F$12</f>
        <v>0</v>
      </c>
      <c r="Q226" s="35">
        <f>SUMIFS(СВЦЭМ!$G$34:$G$777,СВЦЭМ!$A$34:$A$777,$A226,СВЦЭМ!$B$33:$B$776,Q$225)+'СЕТ СН'!$F$12</f>
        <v>0</v>
      </c>
      <c r="R226" s="35">
        <f>SUMIFS(СВЦЭМ!$G$34:$G$777,СВЦЭМ!$A$34:$A$777,$A226,СВЦЭМ!$B$33:$B$776,R$225)+'СЕТ СН'!$F$12</f>
        <v>0</v>
      </c>
      <c r="S226" s="35">
        <f>SUMIFS(СВЦЭМ!$G$34:$G$777,СВЦЭМ!$A$34:$A$777,$A226,СВЦЭМ!$B$33:$B$776,S$225)+'СЕТ СН'!$F$12</f>
        <v>0</v>
      </c>
      <c r="T226" s="35">
        <f>SUMIFS(СВЦЭМ!$G$34:$G$777,СВЦЭМ!$A$34:$A$777,$A226,СВЦЭМ!$B$33:$B$776,T$225)+'СЕТ СН'!$F$12</f>
        <v>0</v>
      </c>
      <c r="U226" s="35">
        <f>SUMIFS(СВЦЭМ!$G$34:$G$777,СВЦЭМ!$A$34:$A$777,$A226,СВЦЭМ!$B$33:$B$776,U$225)+'СЕТ СН'!$F$12</f>
        <v>0</v>
      </c>
      <c r="V226" s="35">
        <f>SUMIFS(СВЦЭМ!$G$34:$G$777,СВЦЭМ!$A$34:$A$777,$A226,СВЦЭМ!$B$33:$B$776,V$225)+'СЕТ СН'!$F$12</f>
        <v>0</v>
      </c>
      <c r="W226" s="35">
        <f>SUMIFS(СВЦЭМ!$G$34:$G$777,СВЦЭМ!$A$34:$A$777,$A226,СВЦЭМ!$B$33:$B$776,W$225)+'СЕТ СН'!$F$12</f>
        <v>0</v>
      </c>
      <c r="X226" s="35">
        <f>SUMIFS(СВЦЭМ!$G$34:$G$777,СВЦЭМ!$A$34:$A$777,$A226,СВЦЭМ!$B$33:$B$776,X$225)+'СЕТ СН'!$F$12</f>
        <v>0</v>
      </c>
      <c r="Y226" s="35">
        <f>SUMIFS(СВЦЭМ!$G$34:$G$777,СВЦЭМ!$A$34:$A$777,$A226,СВЦЭМ!$B$33:$B$776,Y$225)+'СЕТ СН'!$F$12</f>
        <v>0</v>
      </c>
      <c r="AA226" s="44"/>
    </row>
    <row r="227" spans="1:27" ht="15.75" hidden="1" x14ac:dyDescent="0.2">
      <c r="A227" s="34">
        <f>A226+1</f>
        <v>43587</v>
      </c>
      <c r="B227" s="35">
        <f>SUMIFS(СВЦЭМ!$G$34:$G$777,СВЦЭМ!$A$34:$A$777,$A227,СВЦЭМ!$B$33:$B$776,B$225)+'СЕТ СН'!$F$12</f>
        <v>0</v>
      </c>
      <c r="C227" s="35">
        <f>SUMIFS(СВЦЭМ!$G$34:$G$777,СВЦЭМ!$A$34:$A$777,$A227,СВЦЭМ!$B$33:$B$776,C$225)+'СЕТ СН'!$F$12</f>
        <v>0</v>
      </c>
      <c r="D227" s="35">
        <f>SUMIFS(СВЦЭМ!$G$34:$G$777,СВЦЭМ!$A$34:$A$777,$A227,СВЦЭМ!$B$33:$B$776,D$225)+'СЕТ СН'!$F$12</f>
        <v>0</v>
      </c>
      <c r="E227" s="35">
        <f>SUMIFS(СВЦЭМ!$G$34:$G$777,СВЦЭМ!$A$34:$A$777,$A227,СВЦЭМ!$B$33:$B$776,E$225)+'СЕТ СН'!$F$12</f>
        <v>0</v>
      </c>
      <c r="F227" s="35">
        <f>SUMIFS(СВЦЭМ!$G$34:$G$777,СВЦЭМ!$A$34:$A$777,$A227,СВЦЭМ!$B$33:$B$776,F$225)+'СЕТ СН'!$F$12</f>
        <v>0</v>
      </c>
      <c r="G227" s="35">
        <f>SUMIFS(СВЦЭМ!$G$34:$G$777,СВЦЭМ!$A$34:$A$777,$A227,СВЦЭМ!$B$33:$B$776,G$225)+'СЕТ СН'!$F$12</f>
        <v>0</v>
      </c>
      <c r="H227" s="35">
        <f>SUMIFS(СВЦЭМ!$G$34:$G$777,СВЦЭМ!$A$34:$A$777,$A227,СВЦЭМ!$B$33:$B$776,H$225)+'СЕТ СН'!$F$12</f>
        <v>0</v>
      </c>
      <c r="I227" s="35">
        <f>SUMIFS(СВЦЭМ!$G$34:$G$777,СВЦЭМ!$A$34:$A$777,$A227,СВЦЭМ!$B$33:$B$776,I$225)+'СЕТ СН'!$F$12</f>
        <v>0</v>
      </c>
      <c r="J227" s="35">
        <f>SUMIFS(СВЦЭМ!$G$34:$G$777,СВЦЭМ!$A$34:$A$777,$A227,СВЦЭМ!$B$33:$B$776,J$225)+'СЕТ СН'!$F$12</f>
        <v>0</v>
      </c>
      <c r="K227" s="35">
        <f>SUMIFS(СВЦЭМ!$G$34:$G$777,СВЦЭМ!$A$34:$A$777,$A227,СВЦЭМ!$B$33:$B$776,K$225)+'СЕТ СН'!$F$12</f>
        <v>0</v>
      </c>
      <c r="L227" s="35">
        <f>SUMIFS(СВЦЭМ!$G$34:$G$777,СВЦЭМ!$A$34:$A$777,$A227,СВЦЭМ!$B$33:$B$776,L$225)+'СЕТ СН'!$F$12</f>
        <v>0</v>
      </c>
      <c r="M227" s="35">
        <f>SUMIFS(СВЦЭМ!$G$34:$G$777,СВЦЭМ!$A$34:$A$777,$A227,СВЦЭМ!$B$33:$B$776,M$225)+'СЕТ СН'!$F$12</f>
        <v>0</v>
      </c>
      <c r="N227" s="35">
        <f>SUMIFS(СВЦЭМ!$G$34:$G$777,СВЦЭМ!$A$34:$A$777,$A227,СВЦЭМ!$B$33:$B$776,N$225)+'СЕТ СН'!$F$12</f>
        <v>0</v>
      </c>
      <c r="O227" s="35">
        <f>SUMIFS(СВЦЭМ!$G$34:$G$777,СВЦЭМ!$A$34:$A$777,$A227,СВЦЭМ!$B$33:$B$776,O$225)+'СЕТ СН'!$F$12</f>
        <v>0</v>
      </c>
      <c r="P227" s="35">
        <f>SUMIFS(СВЦЭМ!$G$34:$G$777,СВЦЭМ!$A$34:$A$777,$A227,СВЦЭМ!$B$33:$B$776,P$225)+'СЕТ СН'!$F$12</f>
        <v>0</v>
      </c>
      <c r="Q227" s="35">
        <f>SUMIFS(СВЦЭМ!$G$34:$G$777,СВЦЭМ!$A$34:$A$777,$A227,СВЦЭМ!$B$33:$B$776,Q$225)+'СЕТ СН'!$F$12</f>
        <v>0</v>
      </c>
      <c r="R227" s="35">
        <f>SUMIFS(СВЦЭМ!$G$34:$G$777,СВЦЭМ!$A$34:$A$777,$A227,СВЦЭМ!$B$33:$B$776,R$225)+'СЕТ СН'!$F$12</f>
        <v>0</v>
      </c>
      <c r="S227" s="35">
        <f>SUMIFS(СВЦЭМ!$G$34:$G$777,СВЦЭМ!$A$34:$A$777,$A227,СВЦЭМ!$B$33:$B$776,S$225)+'СЕТ СН'!$F$12</f>
        <v>0</v>
      </c>
      <c r="T227" s="35">
        <f>SUMIFS(СВЦЭМ!$G$34:$G$777,СВЦЭМ!$A$34:$A$777,$A227,СВЦЭМ!$B$33:$B$776,T$225)+'СЕТ СН'!$F$12</f>
        <v>0</v>
      </c>
      <c r="U227" s="35">
        <f>SUMIFS(СВЦЭМ!$G$34:$G$777,СВЦЭМ!$A$34:$A$777,$A227,СВЦЭМ!$B$33:$B$776,U$225)+'СЕТ СН'!$F$12</f>
        <v>0</v>
      </c>
      <c r="V227" s="35">
        <f>SUMIFS(СВЦЭМ!$G$34:$G$777,СВЦЭМ!$A$34:$A$777,$A227,СВЦЭМ!$B$33:$B$776,V$225)+'СЕТ СН'!$F$12</f>
        <v>0</v>
      </c>
      <c r="W227" s="35">
        <f>SUMIFS(СВЦЭМ!$G$34:$G$777,СВЦЭМ!$A$34:$A$777,$A227,СВЦЭМ!$B$33:$B$776,W$225)+'СЕТ СН'!$F$12</f>
        <v>0</v>
      </c>
      <c r="X227" s="35">
        <f>SUMIFS(СВЦЭМ!$G$34:$G$777,СВЦЭМ!$A$34:$A$777,$A227,СВЦЭМ!$B$33:$B$776,X$225)+'СЕТ СН'!$F$12</f>
        <v>0</v>
      </c>
      <c r="Y227" s="35">
        <f>SUMIFS(СВЦЭМ!$G$34:$G$777,СВЦЭМ!$A$34:$A$777,$A227,СВЦЭМ!$B$33:$B$776,Y$225)+'СЕТ СН'!$F$12</f>
        <v>0</v>
      </c>
    </row>
    <row r="228" spans="1:27" ht="15.75" hidden="1" x14ac:dyDescent="0.2">
      <c r="A228" s="34">
        <f t="shared" ref="A228:A256" si="6">A227+1</f>
        <v>43588</v>
      </c>
      <c r="B228" s="35">
        <f>SUMIFS(СВЦЭМ!$G$34:$G$777,СВЦЭМ!$A$34:$A$777,$A228,СВЦЭМ!$B$33:$B$776,B$225)+'СЕТ СН'!$F$12</f>
        <v>0</v>
      </c>
      <c r="C228" s="35">
        <f>SUMIFS(СВЦЭМ!$G$34:$G$777,СВЦЭМ!$A$34:$A$777,$A228,СВЦЭМ!$B$33:$B$776,C$225)+'СЕТ СН'!$F$12</f>
        <v>0</v>
      </c>
      <c r="D228" s="35">
        <f>SUMIFS(СВЦЭМ!$G$34:$G$777,СВЦЭМ!$A$34:$A$777,$A228,СВЦЭМ!$B$33:$B$776,D$225)+'СЕТ СН'!$F$12</f>
        <v>0</v>
      </c>
      <c r="E228" s="35">
        <f>SUMIFS(СВЦЭМ!$G$34:$G$777,СВЦЭМ!$A$34:$A$777,$A228,СВЦЭМ!$B$33:$B$776,E$225)+'СЕТ СН'!$F$12</f>
        <v>0</v>
      </c>
      <c r="F228" s="35">
        <f>SUMIFS(СВЦЭМ!$G$34:$G$777,СВЦЭМ!$A$34:$A$777,$A228,СВЦЭМ!$B$33:$B$776,F$225)+'СЕТ СН'!$F$12</f>
        <v>0</v>
      </c>
      <c r="G228" s="35">
        <f>SUMIFS(СВЦЭМ!$G$34:$G$777,СВЦЭМ!$A$34:$A$777,$A228,СВЦЭМ!$B$33:$B$776,G$225)+'СЕТ СН'!$F$12</f>
        <v>0</v>
      </c>
      <c r="H228" s="35">
        <f>SUMIFS(СВЦЭМ!$G$34:$G$777,СВЦЭМ!$A$34:$A$777,$A228,СВЦЭМ!$B$33:$B$776,H$225)+'СЕТ СН'!$F$12</f>
        <v>0</v>
      </c>
      <c r="I228" s="35">
        <f>SUMIFS(СВЦЭМ!$G$34:$G$777,СВЦЭМ!$A$34:$A$777,$A228,СВЦЭМ!$B$33:$B$776,I$225)+'СЕТ СН'!$F$12</f>
        <v>0</v>
      </c>
      <c r="J228" s="35">
        <f>SUMIFS(СВЦЭМ!$G$34:$G$777,СВЦЭМ!$A$34:$A$777,$A228,СВЦЭМ!$B$33:$B$776,J$225)+'СЕТ СН'!$F$12</f>
        <v>0</v>
      </c>
      <c r="K228" s="35">
        <f>SUMIFS(СВЦЭМ!$G$34:$G$777,СВЦЭМ!$A$34:$A$777,$A228,СВЦЭМ!$B$33:$B$776,K$225)+'СЕТ СН'!$F$12</f>
        <v>0</v>
      </c>
      <c r="L228" s="35">
        <f>SUMIFS(СВЦЭМ!$G$34:$G$777,СВЦЭМ!$A$34:$A$777,$A228,СВЦЭМ!$B$33:$B$776,L$225)+'СЕТ СН'!$F$12</f>
        <v>0</v>
      </c>
      <c r="M228" s="35">
        <f>SUMIFS(СВЦЭМ!$G$34:$G$777,СВЦЭМ!$A$34:$A$777,$A228,СВЦЭМ!$B$33:$B$776,M$225)+'СЕТ СН'!$F$12</f>
        <v>0</v>
      </c>
      <c r="N228" s="35">
        <f>SUMIFS(СВЦЭМ!$G$34:$G$777,СВЦЭМ!$A$34:$A$777,$A228,СВЦЭМ!$B$33:$B$776,N$225)+'СЕТ СН'!$F$12</f>
        <v>0</v>
      </c>
      <c r="O228" s="35">
        <f>SUMIFS(СВЦЭМ!$G$34:$G$777,СВЦЭМ!$A$34:$A$777,$A228,СВЦЭМ!$B$33:$B$776,O$225)+'СЕТ СН'!$F$12</f>
        <v>0</v>
      </c>
      <c r="P228" s="35">
        <f>SUMIFS(СВЦЭМ!$G$34:$G$777,СВЦЭМ!$A$34:$A$777,$A228,СВЦЭМ!$B$33:$B$776,P$225)+'СЕТ СН'!$F$12</f>
        <v>0</v>
      </c>
      <c r="Q228" s="35">
        <f>SUMIFS(СВЦЭМ!$G$34:$G$777,СВЦЭМ!$A$34:$A$777,$A228,СВЦЭМ!$B$33:$B$776,Q$225)+'СЕТ СН'!$F$12</f>
        <v>0</v>
      </c>
      <c r="R228" s="35">
        <f>SUMIFS(СВЦЭМ!$G$34:$G$777,СВЦЭМ!$A$34:$A$777,$A228,СВЦЭМ!$B$33:$B$776,R$225)+'СЕТ СН'!$F$12</f>
        <v>0</v>
      </c>
      <c r="S228" s="35">
        <f>SUMIFS(СВЦЭМ!$G$34:$G$777,СВЦЭМ!$A$34:$A$777,$A228,СВЦЭМ!$B$33:$B$776,S$225)+'СЕТ СН'!$F$12</f>
        <v>0</v>
      </c>
      <c r="T228" s="35">
        <f>SUMIFS(СВЦЭМ!$G$34:$G$777,СВЦЭМ!$A$34:$A$777,$A228,СВЦЭМ!$B$33:$B$776,T$225)+'СЕТ СН'!$F$12</f>
        <v>0</v>
      </c>
      <c r="U228" s="35">
        <f>SUMIFS(СВЦЭМ!$G$34:$G$777,СВЦЭМ!$A$34:$A$777,$A228,СВЦЭМ!$B$33:$B$776,U$225)+'СЕТ СН'!$F$12</f>
        <v>0</v>
      </c>
      <c r="V228" s="35">
        <f>SUMIFS(СВЦЭМ!$G$34:$G$777,СВЦЭМ!$A$34:$A$777,$A228,СВЦЭМ!$B$33:$B$776,V$225)+'СЕТ СН'!$F$12</f>
        <v>0</v>
      </c>
      <c r="W228" s="35">
        <f>SUMIFS(СВЦЭМ!$G$34:$G$777,СВЦЭМ!$A$34:$A$777,$A228,СВЦЭМ!$B$33:$B$776,W$225)+'СЕТ СН'!$F$12</f>
        <v>0</v>
      </c>
      <c r="X228" s="35">
        <f>SUMIFS(СВЦЭМ!$G$34:$G$777,СВЦЭМ!$A$34:$A$777,$A228,СВЦЭМ!$B$33:$B$776,X$225)+'СЕТ СН'!$F$12</f>
        <v>0</v>
      </c>
      <c r="Y228" s="35">
        <f>SUMIFS(СВЦЭМ!$G$34:$G$777,СВЦЭМ!$A$34:$A$777,$A228,СВЦЭМ!$B$33:$B$776,Y$225)+'СЕТ СН'!$F$12</f>
        <v>0</v>
      </c>
    </row>
    <row r="229" spans="1:27" ht="15.75" hidden="1" x14ac:dyDescent="0.2">
      <c r="A229" s="34">
        <f t="shared" si="6"/>
        <v>43589</v>
      </c>
      <c r="B229" s="35">
        <f>SUMIFS(СВЦЭМ!$G$34:$G$777,СВЦЭМ!$A$34:$A$777,$A229,СВЦЭМ!$B$33:$B$776,B$225)+'СЕТ СН'!$F$12</f>
        <v>0</v>
      </c>
      <c r="C229" s="35">
        <f>SUMIFS(СВЦЭМ!$G$34:$G$777,СВЦЭМ!$A$34:$A$777,$A229,СВЦЭМ!$B$33:$B$776,C$225)+'СЕТ СН'!$F$12</f>
        <v>0</v>
      </c>
      <c r="D229" s="35">
        <f>SUMIFS(СВЦЭМ!$G$34:$G$777,СВЦЭМ!$A$34:$A$777,$A229,СВЦЭМ!$B$33:$B$776,D$225)+'СЕТ СН'!$F$12</f>
        <v>0</v>
      </c>
      <c r="E229" s="35">
        <f>SUMIFS(СВЦЭМ!$G$34:$G$777,СВЦЭМ!$A$34:$A$777,$A229,СВЦЭМ!$B$33:$B$776,E$225)+'СЕТ СН'!$F$12</f>
        <v>0</v>
      </c>
      <c r="F229" s="35">
        <f>SUMIFS(СВЦЭМ!$G$34:$G$777,СВЦЭМ!$A$34:$A$777,$A229,СВЦЭМ!$B$33:$B$776,F$225)+'СЕТ СН'!$F$12</f>
        <v>0</v>
      </c>
      <c r="G229" s="35">
        <f>SUMIFS(СВЦЭМ!$G$34:$G$777,СВЦЭМ!$A$34:$A$777,$A229,СВЦЭМ!$B$33:$B$776,G$225)+'СЕТ СН'!$F$12</f>
        <v>0</v>
      </c>
      <c r="H229" s="35">
        <f>SUMIFS(СВЦЭМ!$G$34:$G$777,СВЦЭМ!$A$34:$A$777,$A229,СВЦЭМ!$B$33:$B$776,H$225)+'СЕТ СН'!$F$12</f>
        <v>0</v>
      </c>
      <c r="I229" s="35">
        <f>SUMIFS(СВЦЭМ!$G$34:$G$777,СВЦЭМ!$A$34:$A$777,$A229,СВЦЭМ!$B$33:$B$776,I$225)+'СЕТ СН'!$F$12</f>
        <v>0</v>
      </c>
      <c r="J229" s="35">
        <f>SUMIFS(СВЦЭМ!$G$34:$G$777,СВЦЭМ!$A$34:$A$777,$A229,СВЦЭМ!$B$33:$B$776,J$225)+'СЕТ СН'!$F$12</f>
        <v>0</v>
      </c>
      <c r="K229" s="35">
        <f>SUMIFS(СВЦЭМ!$G$34:$G$777,СВЦЭМ!$A$34:$A$777,$A229,СВЦЭМ!$B$33:$B$776,K$225)+'СЕТ СН'!$F$12</f>
        <v>0</v>
      </c>
      <c r="L229" s="35">
        <f>SUMIFS(СВЦЭМ!$G$34:$G$777,СВЦЭМ!$A$34:$A$777,$A229,СВЦЭМ!$B$33:$B$776,L$225)+'СЕТ СН'!$F$12</f>
        <v>0</v>
      </c>
      <c r="M229" s="35">
        <f>SUMIFS(СВЦЭМ!$G$34:$G$777,СВЦЭМ!$A$34:$A$777,$A229,СВЦЭМ!$B$33:$B$776,M$225)+'СЕТ СН'!$F$12</f>
        <v>0</v>
      </c>
      <c r="N229" s="35">
        <f>SUMIFS(СВЦЭМ!$G$34:$G$777,СВЦЭМ!$A$34:$A$777,$A229,СВЦЭМ!$B$33:$B$776,N$225)+'СЕТ СН'!$F$12</f>
        <v>0</v>
      </c>
      <c r="O229" s="35">
        <f>SUMIFS(СВЦЭМ!$G$34:$G$777,СВЦЭМ!$A$34:$A$777,$A229,СВЦЭМ!$B$33:$B$776,O$225)+'СЕТ СН'!$F$12</f>
        <v>0</v>
      </c>
      <c r="P229" s="35">
        <f>SUMIFS(СВЦЭМ!$G$34:$G$777,СВЦЭМ!$A$34:$A$777,$A229,СВЦЭМ!$B$33:$B$776,P$225)+'СЕТ СН'!$F$12</f>
        <v>0</v>
      </c>
      <c r="Q229" s="35">
        <f>SUMIFS(СВЦЭМ!$G$34:$G$777,СВЦЭМ!$A$34:$A$777,$A229,СВЦЭМ!$B$33:$B$776,Q$225)+'СЕТ СН'!$F$12</f>
        <v>0</v>
      </c>
      <c r="R229" s="35">
        <f>SUMIFS(СВЦЭМ!$G$34:$G$777,СВЦЭМ!$A$34:$A$777,$A229,СВЦЭМ!$B$33:$B$776,R$225)+'СЕТ СН'!$F$12</f>
        <v>0</v>
      </c>
      <c r="S229" s="35">
        <f>SUMIFS(СВЦЭМ!$G$34:$G$777,СВЦЭМ!$A$34:$A$777,$A229,СВЦЭМ!$B$33:$B$776,S$225)+'СЕТ СН'!$F$12</f>
        <v>0</v>
      </c>
      <c r="T229" s="35">
        <f>SUMIFS(СВЦЭМ!$G$34:$G$777,СВЦЭМ!$A$34:$A$777,$A229,СВЦЭМ!$B$33:$B$776,T$225)+'СЕТ СН'!$F$12</f>
        <v>0</v>
      </c>
      <c r="U229" s="35">
        <f>SUMIFS(СВЦЭМ!$G$34:$G$777,СВЦЭМ!$A$34:$A$777,$A229,СВЦЭМ!$B$33:$B$776,U$225)+'СЕТ СН'!$F$12</f>
        <v>0</v>
      </c>
      <c r="V229" s="35">
        <f>SUMIFS(СВЦЭМ!$G$34:$G$777,СВЦЭМ!$A$34:$A$777,$A229,СВЦЭМ!$B$33:$B$776,V$225)+'СЕТ СН'!$F$12</f>
        <v>0</v>
      </c>
      <c r="W229" s="35">
        <f>SUMIFS(СВЦЭМ!$G$34:$G$777,СВЦЭМ!$A$34:$A$777,$A229,СВЦЭМ!$B$33:$B$776,W$225)+'СЕТ СН'!$F$12</f>
        <v>0</v>
      </c>
      <c r="X229" s="35">
        <f>SUMIFS(СВЦЭМ!$G$34:$G$777,СВЦЭМ!$A$34:$A$777,$A229,СВЦЭМ!$B$33:$B$776,X$225)+'СЕТ СН'!$F$12</f>
        <v>0</v>
      </c>
      <c r="Y229" s="35">
        <f>SUMIFS(СВЦЭМ!$G$34:$G$777,СВЦЭМ!$A$34:$A$777,$A229,СВЦЭМ!$B$33:$B$776,Y$225)+'СЕТ СН'!$F$12</f>
        <v>0</v>
      </c>
    </row>
    <row r="230" spans="1:27" ht="15.75" hidden="1" x14ac:dyDescent="0.2">
      <c r="A230" s="34">
        <f t="shared" si="6"/>
        <v>43590</v>
      </c>
      <c r="B230" s="35">
        <f>SUMIFS(СВЦЭМ!$G$34:$G$777,СВЦЭМ!$A$34:$A$777,$A230,СВЦЭМ!$B$33:$B$776,B$225)+'СЕТ СН'!$F$12</f>
        <v>0</v>
      </c>
      <c r="C230" s="35">
        <f>SUMIFS(СВЦЭМ!$G$34:$G$777,СВЦЭМ!$A$34:$A$777,$A230,СВЦЭМ!$B$33:$B$776,C$225)+'СЕТ СН'!$F$12</f>
        <v>0</v>
      </c>
      <c r="D230" s="35">
        <f>SUMIFS(СВЦЭМ!$G$34:$G$777,СВЦЭМ!$A$34:$A$777,$A230,СВЦЭМ!$B$33:$B$776,D$225)+'СЕТ СН'!$F$12</f>
        <v>0</v>
      </c>
      <c r="E230" s="35">
        <f>SUMIFS(СВЦЭМ!$G$34:$G$777,СВЦЭМ!$A$34:$A$777,$A230,СВЦЭМ!$B$33:$B$776,E$225)+'СЕТ СН'!$F$12</f>
        <v>0</v>
      </c>
      <c r="F230" s="35">
        <f>SUMIFS(СВЦЭМ!$G$34:$G$777,СВЦЭМ!$A$34:$A$777,$A230,СВЦЭМ!$B$33:$B$776,F$225)+'СЕТ СН'!$F$12</f>
        <v>0</v>
      </c>
      <c r="G230" s="35">
        <f>SUMIFS(СВЦЭМ!$G$34:$G$777,СВЦЭМ!$A$34:$A$777,$A230,СВЦЭМ!$B$33:$B$776,G$225)+'СЕТ СН'!$F$12</f>
        <v>0</v>
      </c>
      <c r="H230" s="35">
        <f>SUMIFS(СВЦЭМ!$G$34:$G$777,СВЦЭМ!$A$34:$A$777,$A230,СВЦЭМ!$B$33:$B$776,H$225)+'СЕТ СН'!$F$12</f>
        <v>0</v>
      </c>
      <c r="I230" s="35">
        <f>SUMIFS(СВЦЭМ!$G$34:$G$777,СВЦЭМ!$A$34:$A$777,$A230,СВЦЭМ!$B$33:$B$776,I$225)+'СЕТ СН'!$F$12</f>
        <v>0</v>
      </c>
      <c r="J230" s="35">
        <f>SUMIFS(СВЦЭМ!$G$34:$G$777,СВЦЭМ!$A$34:$A$777,$A230,СВЦЭМ!$B$33:$B$776,J$225)+'СЕТ СН'!$F$12</f>
        <v>0</v>
      </c>
      <c r="K230" s="35">
        <f>SUMIFS(СВЦЭМ!$G$34:$G$777,СВЦЭМ!$A$34:$A$777,$A230,СВЦЭМ!$B$33:$B$776,K$225)+'СЕТ СН'!$F$12</f>
        <v>0</v>
      </c>
      <c r="L230" s="35">
        <f>SUMIFS(СВЦЭМ!$G$34:$G$777,СВЦЭМ!$A$34:$A$777,$A230,СВЦЭМ!$B$33:$B$776,L$225)+'СЕТ СН'!$F$12</f>
        <v>0</v>
      </c>
      <c r="M230" s="35">
        <f>SUMIFS(СВЦЭМ!$G$34:$G$777,СВЦЭМ!$A$34:$A$777,$A230,СВЦЭМ!$B$33:$B$776,M$225)+'СЕТ СН'!$F$12</f>
        <v>0</v>
      </c>
      <c r="N230" s="35">
        <f>SUMIFS(СВЦЭМ!$G$34:$G$777,СВЦЭМ!$A$34:$A$777,$A230,СВЦЭМ!$B$33:$B$776,N$225)+'СЕТ СН'!$F$12</f>
        <v>0</v>
      </c>
      <c r="O230" s="35">
        <f>SUMIFS(СВЦЭМ!$G$34:$G$777,СВЦЭМ!$A$34:$A$777,$A230,СВЦЭМ!$B$33:$B$776,O$225)+'СЕТ СН'!$F$12</f>
        <v>0</v>
      </c>
      <c r="P230" s="35">
        <f>SUMIFS(СВЦЭМ!$G$34:$G$777,СВЦЭМ!$A$34:$A$777,$A230,СВЦЭМ!$B$33:$B$776,P$225)+'СЕТ СН'!$F$12</f>
        <v>0</v>
      </c>
      <c r="Q230" s="35">
        <f>SUMIFS(СВЦЭМ!$G$34:$G$777,СВЦЭМ!$A$34:$A$777,$A230,СВЦЭМ!$B$33:$B$776,Q$225)+'СЕТ СН'!$F$12</f>
        <v>0</v>
      </c>
      <c r="R230" s="35">
        <f>SUMIFS(СВЦЭМ!$G$34:$G$777,СВЦЭМ!$A$34:$A$777,$A230,СВЦЭМ!$B$33:$B$776,R$225)+'СЕТ СН'!$F$12</f>
        <v>0</v>
      </c>
      <c r="S230" s="35">
        <f>SUMIFS(СВЦЭМ!$G$34:$G$777,СВЦЭМ!$A$34:$A$777,$A230,СВЦЭМ!$B$33:$B$776,S$225)+'СЕТ СН'!$F$12</f>
        <v>0</v>
      </c>
      <c r="T230" s="35">
        <f>SUMIFS(СВЦЭМ!$G$34:$G$777,СВЦЭМ!$A$34:$A$777,$A230,СВЦЭМ!$B$33:$B$776,T$225)+'СЕТ СН'!$F$12</f>
        <v>0</v>
      </c>
      <c r="U230" s="35">
        <f>SUMIFS(СВЦЭМ!$G$34:$G$777,СВЦЭМ!$A$34:$A$777,$A230,СВЦЭМ!$B$33:$B$776,U$225)+'СЕТ СН'!$F$12</f>
        <v>0</v>
      </c>
      <c r="V230" s="35">
        <f>SUMIFS(СВЦЭМ!$G$34:$G$777,СВЦЭМ!$A$34:$A$777,$A230,СВЦЭМ!$B$33:$B$776,V$225)+'СЕТ СН'!$F$12</f>
        <v>0</v>
      </c>
      <c r="W230" s="35">
        <f>SUMIFS(СВЦЭМ!$G$34:$G$777,СВЦЭМ!$A$34:$A$777,$A230,СВЦЭМ!$B$33:$B$776,W$225)+'СЕТ СН'!$F$12</f>
        <v>0</v>
      </c>
      <c r="X230" s="35">
        <f>SUMIFS(СВЦЭМ!$G$34:$G$777,СВЦЭМ!$A$34:$A$777,$A230,СВЦЭМ!$B$33:$B$776,X$225)+'СЕТ СН'!$F$12</f>
        <v>0</v>
      </c>
      <c r="Y230" s="35">
        <f>SUMIFS(СВЦЭМ!$G$34:$G$777,СВЦЭМ!$A$34:$A$777,$A230,СВЦЭМ!$B$33:$B$776,Y$225)+'СЕТ СН'!$F$12</f>
        <v>0</v>
      </c>
    </row>
    <row r="231" spans="1:27" ht="15.75" hidden="1" x14ac:dyDescent="0.2">
      <c r="A231" s="34">
        <f t="shared" si="6"/>
        <v>43591</v>
      </c>
      <c r="B231" s="35">
        <f>SUMIFS(СВЦЭМ!$G$34:$G$777,СВЦЭМ!$A$34:$A$777,$A231,СВЦЭМ!$B$33:$B$776,B$225)+'СЕТ СН'!$F$12</f>
        <v>0</v>
      </c>
      <c r="C231" s="35">
        <f>SUMIFS(СВЦЭМ!$G$34:$G$777,СВЦЭМ!$A$34:$A$777,$A231,СВЦЭМ!$B$33:$B$776,C$225)+'СЕТ СН'!$F$12</f>
        <v>0</v>
      </c>
      <c r="D231" s="35">
        <f>SUMIFS(СВЦЭМ!$G$34:$G$777,СВЦЭМ!$A$34:$A$777,$A231,СВЦЭМ!$B$33:$B$776,D$225)+'СЕТ СН'!$F$12</f>
        <v>0</v>
      </c>
      <c r="E231" s="35">
        <f>SUMIFS(СВЦЭМ!$G$34:$G$777,СВЦЭМ!$A$34:$A$777,$A231,СВЦЭМ!$B$33:$B$776,E$225)+'СЕТ СН'!$F$12</f>
        <v>0</v>
      </c>
      <c r="F231" s="35">
        <f>SUMIFS(СВЦЭМ!$G$34:$G$777,СВЦЭМ!$A$34:$A$777,$A231,СВЦЭМ!$B$33:$B$776,F$225)+'СЕТ СН'!$F$12</f>
        <v>0</v>
      </c>
      <c r="G231" s="35">
        <f>SUMIFS(СВЦЭМ!$G$34:$G$777,СВЦЭМ!$A$34:$A$777,$A231,СВЦЭМ!$B$33:$B$776,G$225)+'СЕТ СН'!$F$12</f>
        <v>0</v>
      </c>
      <c r="H231" s="35">
        <f>SUMIFS(СВЦЭМ!$G$34:$G$777,СВЦЭМ!$A$34:$A$777,$A231,СВЦЭМ!$B$33:$B$776,H$225)+'СЕТ СН'!$F$12</f>
        <v>0</v>
      </c>
      <c r="I231" s="35">
        <f>SUMIFS(СВЦЭМ!$G$34:$G$777,СВЦЭМ!$A$34:$A$777,$A231,СВЦЭМ!$B$33:$B$776,I$225)+'СЕТ СН'!$F$12</f>
        <v>0</v>
      </c>
      <c r="J231" s="35">
        <f>SUMIFS(СВЦЭМ!$G$34:$G$777,СВЦЭМ!$A$34:$A$777,$A231,СВЦЭМ!$B$33:$B$776,J$225)+'СЕТ СН'!$F$12</f>
        <v>0</v>
      </c>
      <c r="K231" s="35">
        <f>SUMIFS(СВЦЭМ!$G$34:$G$777,СВЦЭМ!$A$34:$A$777,$A231,СВЦЭМ!$B$33:$B$776,K$225)+'СЕТ СН'!$F$12</f>
        <v>0</v>
      </c>
      <c r="L231" s="35">
        <f>SUMIFS(СВЦЭМ!$G$34:$G$777,СВЦЭМ!$A$34:$A$777,$A231,СВЦЭМ!$B$33:$B$776,L$225)+'СЕТ СН'!$F$12</f>
        <v>0</v>
      </c>
      <c r="M231" s="35">
        <f>SUMIFS(СВЦЭМ!$G$34:$G$777,СВЦЭМ!$A$34:$A$777,$A231,СВЦЭМ!$B$33:$B$776,M$225)+'СЕТ СН'!$F$12</f>
        <v>0</v>
      </c>
      <c r="N231" s="35">
        <f>SUMIFS(СВЦЭМ!$G$34:$G$777,СВЦЭМ!$A$34:$A$777,$A231,СВЦЭМ!$B$33:$B$776,N$225)+'СЕТ СН'!$F$12</f>
        <v>0</v>
      </c>
      <c r="O231" s="35">
        <f>SUMIFS(СВЦЭМ!$G$34:$G$777,СВЦЭМ!$A$34:$A$777,$A231,СВЦЭМ!$B$33:$B$776,O$225)+'СЕТ СН'!$F$12</f>
        <v>0</v>
      </c>
      <c r="P231" s="35">
        <f>SUMIFS(СВЦЭМ!$G$34:$G$777,СВЦЭМ!$A$34:$A$777,$A231,СВЦЭМ!$B$33:$B$776,P$225)+'СЕТ СН'!$F$12</f>
        <v>0</v>
      </c>
      <c r="Q231" s="35">
        <f>SUMIFS(СВЦЭМ!$G$34:$G$777,СВЦЭМ!$A$34:$A$777,$A231,СВЦЭМ!$B$33:$B$776,Q$225)+'СЕТ СН'!$F$12</f>
        <v>0</v>
      </c>
      <c r="R231" s="35">
        <f>SUMIFS(СВЦЭМ!$G$34:$G$777,СВЦЭМ!$A$34:$A$777,$A231,СВЦЭМ!$B$33:$B$776,R$225)+'СЕТ СН'!$F$12</f>
        <v>0</v>
      </c>
      <c r="S231" s="35">
        <f>SUMIFS(СВЦЭМ!$G$34:$G$777,СВЦЭМ!$A$34:$A$777,$A231,СВЦЭМ!$B$33:$B$776,S$225)+'СЕТ СН'!$F$12</f>
        <v>0</v>
      </c>
      <c r="T231" s="35">
        <f>SUMIFS(СВЦЭМ!$G$34:$G$777,СВЦЭМ!$A$34:$A$777,$A231,СВЦЭМ!$B$33:$B$776,T$225)+'СЕТ СН'!$F$12</f>
        <v>0</v>
      </c>
      <c r="U231" s="35">
        <f>SUMIFS(СВЦЭМ!$G$34:$G$777,СВЦЭМ!$A$34:$A$777,$A231,СВЦЭМ!$B$33:$B$776,U$225)+'СЕТ СН'!$F$12</f>
        <v>0</v>
      </c>
      <c r="V231" s="35">
        <f>SUMIFS(СВЦЭМ!$G$34:$G$777,СВЦЭМ!$A$34:$A$777,$A231,СВЦЭМ!$B$33:$B$776,V$225)+'СЕТ СН'!$F$12</f>
        <v>0</v>
      </c>
      <c r="W231" s="35">
        <f>SUMIFS(СВЦЭМ!$G$34:$G$777,СВЦЭМ!$A$34:$A$777,$A231,СВЦЭМ!$B$33:$B$776,W$225)+'СЕТ СН'!$F$12</f>
        <v>0</v>
      </c>
      <c r="X231" s="35">
        <f>SUMIFS(СВЦЭМ!$G$34:$G$777,СВЦЭМ!$A$34:$A$777,$A231,СВЦЭМ!$B$33:$B$776,X$225)+'СЕТ СН'!$F$12</f>
        <v>0</v>
      </c>
      <c r="Y231" s="35">
        <f>SUMIFS(СВЦЭМ!$G$34:$G$777,СВЦЭМ!$A$34:$A$777,$A231,СВЦЭМ!$B$33:$B$776,Y$225)+'СЕТ СН'!$F$12</f>
        <v>0</v>
      </c>
    </row>
    <row r="232" spans="1:27" ht="15.75" hidden="1" x14ac:dyDescent="0.2">
      <c r="A232" s="34">
        <f t="shared" si="6"/>
        <v>43592</v>
      </c>
      <c r="B232" s="35">
        <f>SUMIFS(СВЦЭМ!$G$34:$G$777,СВЦЭМ!$A$34:$A$777,$A232,СВЦЭМ!$B$33:$B$776,B$225)+'СЕТ СН'!$F$12</f>
        <v>0</v>
      </c>
      <c r="C232" s="35">
        <f>SUMIFS(СВЦЭМ!$G$34:$G$777,СВЦЭМ!$A$34:$A$777,$A232,СВЦЭМ!$B$33:$B$776,C$225)+'СЕТ СН'!$F$12</f>
        <v>0</v>
      </c>
      <c r="D232" s="35">
        <f>SUMIFS(СВЦЭМ!$G$34:$G$777,СВЦЭМ!$A$34:$A$777,$A232,СВЦЭМ!$B$33:$B$776,D$225)+'СЕТ СН'!$F$12</f>
        <v>0</v>
      </c>
      <c r="E232" s="35">
        <f>SUMIFS(СВЦЭМ!$G$34:$G$777,СВЦЭМ!$A$34:$A$777,$A232,СВЦЭМ!$B$33:$B$776,E$225)+'СЕТ СН'!$F$12</f>
        <v>0</v>
      </c>
      <c r="F232" s="35">
        <f>SUMIFS(СВЦЭМ!$G$34:$G$777,СВЦЭМ!$A$34:$A$777,$A232,СВЦЭМ!$B$33:$B$776,F$225)+'СЕТ СН'!$F$12</f>
        <v>0</v>
      </c>
      <c r="G232" s="35">
        <f>SUMIFS(СВЦЭМ!$G$34:$G$777,СВЦЭМ!$A$34:$A$777,$A232,СВЦЭМ!$B$33:$B$776,G$225)+'СЕТ СН'!$F$12</f>
        <v>0</v>
      </c>
      <c r="H232" s="35">
        <f>SUMIFS(СВЦЭМ!$G$34:$G$777,СВЦЭМ!$A$34:$A$777,$A232,СВЦЭМ!$B$33:$B$776,H$225)+'СЕТ СН'!$F$12</f>
        <v>0</v>
      </c>
      <c r="I232" s="35">
        <f>SUMIFS(СВЦЭМ!$G$34:$G$777,СВЦЭМ!$A$34:$A$777,$A232,СВЦЭМ!$B$33:$B$776,I$225)+'СЕТ СН'!$F$12</f>
        <v>0</v>
      </c>
      <c r="J232" s="35">
        <f>SUMIFS(СВЦЭМ!$G$34:$G$777,СВЦЭМ!$A$34:$A$777,$A232,СВЦЭМ!$B$33:$B$776,J$225)+'СЕТ СН'!$F$12</f>
        <v>0</v>
      </c>
      <c r="K232" s="35">
        <f>SUMIFS(СВЦЭМ!$G$34:$G$777,СВЦЭМ!$A$34:$A$777,$A232,СВЦЭМ!$B$33:$B$776,K$225)+'СЕТ СН'!$F$12</f>
        <v>0</v>
      </c>
      <c r="L232" s="35">
        <f>SUMIFS(СВЦЭМ!$G$34:$G$777,СВЦЭМ!$A$34:$A$777,$A232,СВЦЭМ!$B$33:$B$776,L$225)+'СЕТ СН'!$F$12</f>
        <v>0</v>
      </c>
      <c r="M232" s="35">
        <f>SUMIFS(СВЦЭМ!$G$34:$G$777,СВЦЭМ!$A$34:$A$777,$A232,СВЦЭМ!$B$33:$B$776,M$225)+'СЕТ СН'!$F$12</f>
        <v>0</v>
      </c>
      <c r="N232" s="35">
        <f>SUMIFS(СВЦЭМ!$G$34:$G$777,СВЦЭМ!$A$34:$A$777,$A232,СВЦЭМ!$B$33:$B$776,N$225)+'СЕТ СН'!$F$12</f>
        <v>0</v>
      </c>
      <c r="O232" s="35">
        <f>SUMIFS(СВЦЭМ!$G$34:$G$777,СВЦЭМ!$A$34:$A$777,$A232,СВЦЭМ!$B$33:$B$776,O$225)+'СЕТ СН'!$F$12</f>
        <v>0</v>
      </c>
      <c r="P232" s="35">
        <f>SUMIFS(СВЦЭМ!$G$34:$G$777,СВЦЭМ!$A$34:$A$777,$A232,СВЦЭМ!$B$33:$B$776,P$225)+'СЕТ СН'!$F$12</f>
        <v>0</v>
      </c>
      <c r="Q232" s="35">
        <f>SUMIFS(СВЦЭМ!$G$34:$G$777,СВЦЭМ!$A$34:$A$777,$A232,СВЦЭМ!$B$33:$B$776,Q$225)+'СЕТ СН'!$F$12</f>
        <v>0</v>
      </c>
      <c r="R232" s="35">
        <f>SUMIFS(СВЦЭМ!$G$34:$G$777,СВЦЭМ!$A$34:$A$777,$A232,СВЦЭМ!$B$33:$B$776,R$225)+'СЕТ СН'!$F$12</f>
        <v>0</v>
      </c>
      <c r="S232" s="35">
        <f>SUMIFS(СВЦЭМ!$G$34:$G$777,СВЦЭМ!$A$34:$A$777,$A232,СВЦЭМ!$B$33:$B$776,S$225)+'СЕТ СН'!$F$12</f>
        <v>0</v>
      </c>
      <c r="T232" s="35">
        <f>SUMIFS(СВЦЭМ!$G$34:$G$777,СВЦЭМ!$A$34:$A$777,$A232,СВЦЭМ!$B$33:$B$776,T$225)+'СЕТ СН'!$F$12</f>
        <v>0</v>
      </c>
      <c r="U232" s="35">
        <f>SUMIFS(СВЦЭМ!$G$34:$G$777,СВЦЭМ!$A$34:$A$777,$A232,СВЦЭМ!$B$33:$B$776,U$225)+'СЕТ СН'!$F$12</f>
        <v>0</v>
      </c>
      <c r="V232" s="35">
        <f>SUMIFS(СВЦЭМ!$G$34:$G$777,СВЦЭМ!$A$34:$A$777,$A232,СВЦЭМ!$B$33:$B$776,V$225)+'СЕТ СН'!$F$12</f>
        <v>0</v>
      </c>
      <c r="W232" s="35">
        <f>SUMIFS(СВЦЭМ!$G$34:$G$777,СВЦЭМ!$A$34:$A$777,$A232,СВЦЭМ!$B$33:$B$776,W$225)+'СЕТ СН'!$F$12</f>
        <v>0</v>
      </c>
      <c r="X232" s="35">
        <f>SUMIFS(СВЦЭМ!$G$34:$G$777,СВЦЭМ!$A$34:$A$777,$A232,СВЦЭМ!$B$33:$B$776,X$225)+'СЕТ СН'!$F$12</f>
        <v>0</v>
      </c>
      <c r="Y232" s="35">
        <f>SUMIFS(СВЦЭМ!$G$34:$G$777,СВЦЭМ!$A$34:$A$777,$A232,СВЦЭМ!$B$33:$B$776,Y$225)+'СЕТ СН'!$F$12</f>
        <v>0</v>
      </c>
    </row>
    <row r="233" spans="1:27" ht="15.75" hidden="1" x14ac:dyDescent="0.2">
      <c r="A233" s="34">
        <f t="shared" si="6"/>
        <v>43593</v>
      </c>
      <c r="B233" s="35">
        <f>SUMIFS(СВЦЭМ!$G$34:$G$777,СВЦЭМ!$A$34:$A$777,$A233,СВЦЭМ!$B$33:$B$776,B$225)+'СЕТ СН'!$F$12</f>
        <v>0</v>
      </c>
      <c r="C233" s="35">
        <f>SUMIFS(СВЦЭМ!$G$34:$G$777,СВЦЭМ!$A$34:$A$777,$A233,СВЦЭМ!$B$33:$B$776,C$225)+'СЕТ СН'!$F$12</f>
        <v>0</v>
      </c>
      <c r="D233" s="35">
        <f>SUMIFS(СВЦЭМ!$G$34:$G$777,СВЦЭМ!$A$34:$A$777,$A233,СВЦЭМ!$B$33:$B$776,D$225)+'СЕТ СН'!$F$12</f>
        <v>0</v>
      </c>
      <c r="E233" s="35">
        <f>SUMIFS(СВЦЭМ!$G$34:$G$777,СВЦЭМ!$A$34:$A$777,$A233,СВЦЭМ!$B$33:$B$776,E$225)+'СЕТ СН'!$F$12</f>
        <v>0</v>
      </c>
      <c r="F233" s="35">
        <f>SUMIFS(СВЦЭМ!$G$34:$G$777,СВЦЭМ!$A$34:$A$777,$A233,СВЦЭМ!$B$33:$B$776,F$225)+'СЕТ СН'!$F$12</f>
        <v>0</v>
      </c>
      <c r="G233" s="35">
        <f>SUMIFS(СВЦЭМ!$G$34:$G$777,СВЦЭМ!$A$34:$A$777,$A233,СВЦЭМ!$B$33:$B$776,G$225)+'СЕТ СН'!$F$12</f>
        <v>0</v>
      </c>
      <c r="H233" s="35">
        <f>SUMIFS(СВЦЭМ!$G$34:$G$777,СВЦЭМ!$A$34:$A$777,$A233,СВЦЭМ!$B$33:$B$776,H$225)+'СЕТ СН'!$F$12</f>
        <v>0</v>
      </c>
      <c r="I233" s="35">
        <f>SUMIFS(СВЦЭМ!$G$34:$G$777,СВЦЭМ!$A$34:$A$777,$A233,СВЦЭМ!$B$33:$B$776,I$225)+'СЕТ СН'!$F$12</f>
        <v>0</v>
      </c>
      <c r="J233" s="35">
        <f>SUMIFS(СВЦЭМ!$G$34:$G$777,СВЦЭМ!$A$34:$A$777,$A233,СВЦЭМ!$B$33:$B$776,J$225)+'СЕТ СН'!$F$12</f>
        <v>0</v>
      </c>
      <c r="K233" s="35">
        <f>SUMIFS(СВЦЭМ!$G$34:$G$777,СВЦЭМ!$A$34:$A$777,$A233,СВЦЭМ!$B$33:$B$776,K$225)+'СЕТ СН'!$F$12</f>
        <v>0</v>
      </c>
      <c r="L233" s="35">
        <f>SUMIFS(СВЦЭМ!$G$34:$G$777,СВЦЭМ!$A$34:$A$777,$A233,СВЦЭМ!$B$33:$B$776,L$225)+'СЕТ СН'!$F$12</f>
        <v>0</v>
      </c>
      <c r="M233" s="35">
        <f>SUMIFS(СВЦЭМ!$G$34:$G$777,СВЦЭМ!$A$34:$A$777,$A233,СВЦЭМ!$B$33:$B$776,M$225)+'СЕТ СН'!$F$12</f>
        <v>0</v>
      </c>
      <c r="N233" s="35">
        <f>SUMIFS(СВЦЭМ!$G$34:$G$777,СВЦЭМ!$A$34:$A$777,$A233,СВЦЭМ!$B$33:$B$776,N$225)+'СЕТ СН'!$F$12</f>
        <v>0</v>
      </c>
      <c r="O233" s="35">
        <f>SUMIFS(СВЦЭМ!$G$34:$G$777,СВЦЭМ!$A$34:$A$777,$A233,СВЦЭМ!$B$33:$B$776,O$225)+'СЕТ СН'!$F$12</f>
        <v>0</v>
      </c>
      <c r="P233" s="35">
        <f>SUMIFS(СВЦЭМ!$G$34:$G$777,СВЦЭМ!$A$34:$A$777,$A233,СВЦЭМ!$B$33:$B$776,P$225)+'СЕТ СН'!$F$12</f>
        <v>0</v>
      </c>
      <c r="Q233" s="35">
        <f>SUMIFS(СВЦЭМ!$G$34:$G$777,СВЦЭМ!$A$34:$A$777,$A233,СВЦЭМ!$B$33:$B$776,Q$225)+'СЕТ СН'!$F$12</f>
        <v>0</v>
      </c>
      <c r="R233" s="35">
        <f>SUMIFS(СВЦЭМ!$G$34:$G$777,СВЦЭМ!$A$34:$A$777,$A233,СВЦЭМ!$B$33:$B$776,R$225)+'СЕТ СН'!$F$12</f>
        <v>0</v>
      </c>
      <c r="S233" s="35">
        <f>SUMIFS(СВЦЭМ!$G$34:$G$777,СВЦЭМ!$A$34:$A$777,$A233,СВЦЭМ!$B$33:$B$776,S$225)+'СЕТ СН'!$F$12</f>
        <v>0</v>
      </c>
      <c r="T233" s="35">
        <f>SUMIFS(СВЦЭМ!$G$34:$G$777,СВЦЭМ!$A$34:$A$777,$A233,СВЦЭМ!$B$33:$B$776,T$225)+'СЕТ СН'!$F$12</f>
        <v>0</v>
      </c>
      <c r="U233" s="35">
        <f>SUMIFS(СВЦЭМ!$G$34:$G$777,СВЦЭМ!$A$34:$A$777,$A233,СВЦЭМ!$B$33:$B$776,U$225)+'СЕТ СН'!$F$12</f>
        <v>0</v>
      </c>
      <c r="V233" s="35">
        <f>SUMIFS(СВЦЭМ!$G$34:$G$777,СВЦЭМ!$A$34:$A$777,$A233,СВЦЭМ!$B$33:$B$776,V$225)+'СЕТ СН'!$F$12</f>
        <v>0</v>
      </c>
      <c r="W233" s="35">
        <f>SUMIFS(СВЦЭМ!$G$34:$G$777,СВЦЭМ!$A$34:$A$777,$A233,СВЦЭМ!$B$33:$B$776,W$225)+'СЕТ СН'!$F$12</f>
        <v>0</v>
      </c>
      <c r="X233" s="35">
        <f>SUMIFS(СВЦЭМ!$G$34:$G$777,СВЦЭМ!$A$34:$A$777,$A233,СВЦЭМ!$B$33:$B$776,X$225)+'СЕТ СН'!$F$12</f>
        <v>0</v>
      </c>
      <c r="Y233" s="35">
        <f>SUMIFS(СВЦЭМ!$G$34:$G$777,СВЦЭМ!$A$34:$A$777,$A233,СВЦЭМ!$B$33:$B$776,Y$225)+'СЕТ СН'!$F$12</f>
        <v>0</v>
      </c>
    </row>
    <row r="234" spans="1:27" ht="15.75" hidden="1" x14ac:dyDescent="0.2">
      <c r="A234" s="34">
        <f t="shared" si="6"/>
        <v>43594</v>
      </c>
      <c r="B234" s="35">
        <f>SUMIFS(СВЦЭМ!$G$34:$G$777,СВЦЭМ!$A$34:$A$777,$A234,СВЦЭМ!$B$33:$B$776,B$225)+'СЕТ СН'!$F$12</f>
        <v>0</v>
      </c>
      <c r="C234" s="35">
        <f>SUMIFS(СВЦЭМ!$G$34:$G$777,СВЦЭМ!$A$34:$A$777,$A234,СВЦЭМ!$B$33:$B$776,C$225)+'СЕТ СН'!$F$12</f>
        <v>0</v>
      </c>
      <c r="D234" s="35">
        <f>SUMIFS(СВЦЭМ!$G$34:$G$777,СВЦЭМ!$A$34:$A$777,$A234,СВЦЭМ!$B$33:$B$776,D$225)+'СЕТ СН'!$F$12</f>
        <v>0</v>
      </c>
      <c r="E234" s="35">
        <f>SUMIFS(СВЦЭМ!$G$34:$G$777,СВЦЭМ!$A$34:$A$777,$A234,СВЦЭМ!$B$33:$B$776,E$225)+'СЕТ СН'!$F$12</f>
        <v>0</v>
      </c>
      <c r="F234" s="35">
        <f>SUMIFS(СВЦЭМ!$G$34:$G$777,СВЦЭМ!$A$34:$A$777,$A234,СВЦЭМ!$B$33:$B$776,F$225)+'СЕТ СН'!$F$12</f>
        <v>0</v>
      </c>
      <c r="G234" s="35">
        <f>SUMIFS(СВЦЭМ!$G$34:$G$777,СВЦЭМ!$A$34:$A$777,$A234,СВЦЭМ!$B$33:$B$776,G$225)+'СЕТ СН'!$F$12</f>
        <v>0</v>
      </c>
      <c r="H234" s="35">
        <f>SUMIFS(СВЦЭМ!$G$34:$G$777,СВЦЭМ!$A$34:$A$777,$A234,СВЦЭМ!$B$33:$B$776,H$225)+'СЕТ СН'!$F$12</f>
        <v>0</v>
      </c>
      <c r="I234" s="35">
        <f>SUMIFS(СВЦЭМ!$G$34:$G$777,СВЦЭМ!$A$34:$A$777,$A234,СВЦЭМ!$B$33:$B$776,I$225)+'СЕТ СН'!$F$12</f>
        <v>0</v>
      </c>
      <c r="J234" s="35">
        <f>SUMIFS(СВЦЭМ!$G$34:$G$777,СВЦЭМ!$A$34:$A$777,$A234,СВЦЭМ!$B$33:$B$776,J$225)+'СЕТ СН'!$F$12</f>
        <v>0</v>
      </c>
      <c r="K234" s="35">
        <f>SUMIFS(СВЦЭМ!$G$34:$G$777,СВЦЭМ!$A$34:$A$777,$A234,СВЦЭМ!$B$33:$B$776,K$225)+'СЕТ СН'!$F$12</f>
        <v>0</v>
      </c>
      <c r="L234" s="35">
        <f>SUMIFS(СВЦЭМ!$G$34:$G$777,СВЦЭМ!$A$34:$A$777,$A234,СВЦЭМ!$B$33:$B$776,L$225)+'СЕТ СН'!$F$12</f>
        <v>0</v>
      </c>
      <c r="M234" s="35">
        <f>SUMIFS(СВЦЭМ!$G$34:$G$777,СВЦЭМ!$A$34:$A$777,$A234,СВЦЭМ!$B$33:$B$776,M$225)+'СЕТ СН'!$F$12</f>
        <v>0</v>
      </c>
      <c r="N234" s="35">
        <f>SUMIFS(СВЦЭМ!$G$34:$G$777,СВЦЭМ!$A$34:$A$777,$A234,СВЦЭМ!$B$33:$B$776,N$225)+'СЕТ СН'!$F$12</f>
        <v>0</v>
      </c>
      <c r="O234" s="35">
        <f>SUMIFS(СВЦЭМ!$G$34:$G$777,СВЦЭМ!$A$34:$A$777,$A234,СВЦЭМ!$B$33:$B$776,O$225)+'СЕТ СН'!$F$12</f>
        <v>0</v>
      </c>
      <c r="P234" s="35">
        <f>SUMIFS(СВЦЭМ!$G$34:$G$777,СВЦЭМ!$A$34:$A$777,$A234,СВЦЭМ!$B$33:$B$776,P$225)+'СЕТ СН'!$F$12</f>
        <v>0</v>
      </c>
      <c r="Q234" s="35">
        <f>SUMIFS(СВЦЭМ!$G$34:$G$777,СВЦЭМ!$A$34:$A$777,$A234,СВЦЭМ!$B$33:$B$776,Q$225)+'СЕТ СН'!$F$12</f>
        <v>0</v>
      </c>
      <c r="R234" s="35">
        <f>SUMIFS(СВЦЭМ!$G$34:$G$777,СВЦЭМ!$A$34:$A$777,$A234,СВЦЭМ!$B$33:$B$776,R$225)+'СЕТ СН'!$F$12</f>
        <v>0</v>
      </c>
      <c r="S234" s="35">
        <f>SUMIFS(СВЦЭМ!$G$34:$G$777,СВЦЭМ!$A$34:$A$777,$A234,СВЦЭМ!$B$33:$B$776,S$225)+'СЕТ СН'!$F$12</f>
        <v>0</v>
      </c>
      <c r="T234" s="35">
        <f>SUMIFS(СВЦЭМ!$G$34:$G$777,СВЦЭМ!$A$34:$A$777,$A234,СВЦЭМ!$B$33:$B$776,T$225)+'СЕТ СН'!$F$12</f>
        <v>0</v>
      </c>
      <c r="U234" s="35">
        <f>SUMIFS(СВЦЭМ!$G$34:$G$777,СВЦЭМ!$A$34:$A$777,$A234,СВЦЭМ!$B$33:$B$776,U$225)+'СЕТ СН'!$F$12</f>
        <v>0</v>
      </c>
      <c r="V234" s="35">
        <f>SUMIFS(СВЦЭМ!$G$34:$G$777,СВЦЭМ!$A$34:$A$777,$A234,СВЦЭМ!$B$33:$B$776,V$225)+'СЕТ СН'!$F$12</f>
        <v>0</v>
      </c>
      <c r="W234" s="35">
        <f>SUMIFS(СВЦЭМ!$G$34:$G$777,СВЦЭМ!$A$34:$A$777,$A234,СВЦЭМ!$B$33:$B$776,W$225)+'СЕТ СН'!$F$12</f>
        <v>0</v>
      </c>
      <c r="X234" s="35">
        <f>SUMIFS(СВЦЭМ!$G$34:$G$777,СВЦЭМ!$A$34:$A$777,$A234,СВЦЭМ!$B$33:$B$776,X$225)+'СЕТ СН'!$F$12</f>
        <v>0</v>
      </c>
      <c r="Y234" s="35">
        <f>SUMIFS(СВЦЭМ!$G$34:$G$777,СВЦЭМ!$A$34:$A$777,$A234,СВЦЭМ!$B$33:$B$776,Y$225)+'СЕТ СН'!$F$12</f>
        <v>0</v>
      </c>
    </row>
    <row r="235" spans="1:27" ht="15.75" hidden="1" x14ac:dyDescent="0.2">
      <c r="A235" s="34">
        <f t="shared" si="6"/>
        <v>43595</v>
      </c>
      <c r="B235" s="35">
        <f>SUMIFS(СВЦЭМ!$G$34:$G$777,СВЦЭМ!$A$34:$A$777,$A235,СВЦЭМ!$B$33:$B$776,B$225)+'СЕТ СН'!$F$12</f>
        <v>0</v>
      </c>
      <c r="C235" s="35">
        <f>SUMIFS(СВЦЭМ!$G$34:$G$777,СВЦЭМ!$A$34:$A$777,$A235,СВЦЭМ!$B$33:$B$776,C$225)+'СЕТ СН'!$F$12</f>
        <v>0</v>
      </c>
      <c r="D235" s="35">
        <f>SUMIFS(СВЦЭМ!$G$34:$G$777,СВЦЭМ!$A$34:$A$777,$A235,СВЦЭМ!$B$33:$B$776,D$225)+'СЕТ СН'!$F$12</f>
        <v>0</v>
      </c>
      <c r="E235" s="35">
        <f>SUMIFS(СВЦЭМ!$G$34:$G$777,СВЦЭМ!$A$34:$A$777,$A235,СВЦЭМ!$B$33:$B$776,E$225)+'СЕТ СН'!$F$12</f>
        <v>0</v>
      </c>
      <c r="F235" s="35">
        <f>SUMIFS(СВЦЭМ!$G$34:$G$777,СВЦЭМ!$A$34:$A$777,$A235,СВЦЭМ!$B$33:$B$776,F$225)+'СЕТ СН'!$F$12</f>
        <v>0</v>
      </c>
      <c r="G235" s="35">
        <f>SUMIFS(СВЦЭМ!$G$34:$G$777,СВЦЭМ!$A$34:$A$777,$A235,СВЦЭМ!$B$33:$B$776,G$225)+'СЕТ СН'!$F$12</f>
        <v>0</v>
      </c>
      <c r="H235" s="35">
        <f>SUMIFS(СВЦЭМ!$G$34:$G$777,СВЦЭМ!$A$34:$A$777,$A235,СВЦЭМ!$B$33:$B$776,H$225)+'СЕТ СН'!$F$12</f>
        <v>0</v>
      </c>
      <c r="I235" s="35">
        <f>SUMIFS(СВЦЭМ!$G$34:$G$777,СВЦЭМ!$A$34:$A$777,$A235,СВЦЭМ!$B$33:$B$776,I$225)+'СЕТ СН'!$F$12</f>
        <v>0</v>
      </c>
      <c r="J235" s="35">
        <f>SUMIFS(СВЦЭМ!$G$34:$G$777,СВЦЭМ!$A$34:$A$777,$A235,СВЦЭМ!$B$33:$B$776,J$225)+'СЕТ СН'!$F$12</f>
        <v>0</v>
      </c>
      <c r="K235" s="35">
        <f>SUMIFS(СВЦЭМ!$G$34:$G$777,СВЦЭМ!$A$34:$A$777,$A235,СВЦЭМ!$B$33:$B$776,K$225)+'СЕТ СН'!$F$12</f>
        <v>0</v>
      </c>
      <c r="L235" s="35">
        <f>SUMIFS(СВЦЭМ!$G$34:$G$777,СВЦЭМ!$A$34:$A$777,$A235,СВЦЭМ!$B$33:$B$776,L$225)+'СЕТ СН'!$F$12</f>
        <v>0</v>
      </c>
      <c r="M235" s="35">
        <f>SUMIFS(СВЦЭМ!$G$34:$G$777,СВЦЭМ!$A$34:$A$777,$A235,СВЦЭМ!$B$33:$B$776,M$225)+'СЕТ СН'!$F$12</f>
        <v>0</v>
      </c>
      <c r="N235" s="35">
        <f>SUMIFS(СВЦЭМ!$G$34:$G$777,СВЦЭМ!$A$34:$A$777,$A235,СВЦЭМ!$B$33:$B$776,N$225)+'СЕТ СН'!$F$12</f>
        <v>0</v>
      </c>
      <c r="O235" s="35">
        <f>SUMIFS(СВЦЭМ!$G$34:$G$777,СВЦЭМ!$A$34:$A$777,$A235,СВЦЭМ!$B$33:$B$776,O$225)+'СЕТ СН'!$F$12</f>
        <v>0</v>
      </c>
      <c r="P235" s="35">
        <f>SUMIFS(СВЦЭМ!$G$34:$G$777,СВЦЭМ!$A$34:$A$777,$A235,СВЦЭМ!$B$33:$B$776,P$225)+'СЕТ СН'!$F$12</f>
        <v>0</v>
      </c>
      <c r="Q235" s="35">
        <f>SUMIFS(СВЦЭМ!$G$34:$G$777,СВЦЭМ!$A$34:$A$777,$A235,СВЦЭМ!$B$33:$B$776,Q$225)+'СЕТ СН'!$F$12</f>
        <v>0</v>
      </c>
      <c r="R235" s="35">
        <f>SUMIFS(СВЦЭМ!$G$34:$G$777,СВЦЭМ!$A$34:$A$777,$A235,СВЦЭМ!$B$33:$B$776,R$225)+'СЕТ СН'!$F$12</f>
        <v>0</v>
      </c>
      <c r="S235" s="35">
        <f>SUMIFS(СВЦЭМ!$G$34:$G$777,СВЦЭМ!$A$34:$A$777,$A235,СВЦЭМ!$B$33:$B$776,S$225)+'СЕТ СН'!$F$12</f>
        <v>0</v>
      </c>
      <c r="T235" s="35">
        <f>SUMIFS(СВЦЭМ!$G$34:$G$777,СВЦЭМ!$A$34:$A$777,$A235,СВЦЭМ!$B$33:$B$776,T$225)+'СЕТ СН'!$F$12</f>
        <v>0</v>
      </c>
      <c r="U235" s="35">
        <f>SUMIFS(СВЦЭМ!$G$34:$G$777,СВЦЭМ!$A$34:$A$777,$A235,СВЦЭМ!$B$33:$B$776,U$225)+'СЕТ СН'!$F$12</f>
        <v>0</v>
      </c>
      <c r="V235" s="35">
        <f>SUMIFS(СВЦЭМ!$G$34:$G$777,СВЦЭМ!$A$34:$A$777,$A235,СВЦЭМ!$B$33:$B$776,V$225)+'СЕТ СН'!$F$12</f>
        <v>0</v>
      </c>
      <c r="W235" s="35">
        <f>SUMIFS(СВЦЭМ!$G$34:$G$777,СВЦЭМ!$A$34:$A$777,$A235,СВЦЭМ!$B$33:$B$776,W$225)+'СЕТ СН'!$F$12</f>
        <v>0</v>
      </c>
      <c r="X235" s="35">
        <f>SUMIFS(СВЦЭМ!$G$34:$G$777,СВЦЭМ!$A$34:$A$777,$A235,СВЦЭМ!$B$33:$B$776,X$225)+'СЕТ СН'!$F$12</f>
        <v>0</v>
      </c>
      <c r="Y235" s="35">
        <f>SUMIFS(СВЦЭМ!$G$34:$G$777,СВЦЭМ!$A$34:$A$777,$A235,СВЦЭМ!$B$33:$B$776,Y$225)+'СЕТ СН'!$F$12</f>
        <v>0</v>
      </c>
    </row>
    <row r="236" spans="1:27" ht="15.75" hidden="1" x14ac:dyDescent="0.2">
      <c r="A236" s="34">
        <f t="shared" si="6"/>
        <v>43596</v>
      </c>
      <c r="B236" s="35">
        <f>SUMIFS(СВЦЭМ!$G$34:$G$777,СВЦЭМ!$A$34:$A$777,$A236,СВЦЭМ!$B$33:$B$776,B$225)+'СЕТ СН'!$F$12</f>
        <v>0</v>
      </c>
      <c r="C236" s="35">
        <f>SUMIFS(СВЦЭМ!$G$34:$G$777,СВЦЭМ!$A$34:$A$777,$A236,СВЦЭМ!$B$33:$B$776,C$225)+'СЕТ СН'!$F$12</f>
        <v>0</v>
      </c>
      <c r="D236" s="35">
        <f>SUMIFS(СВЦЭМ!$G$34:$G$777,СВЦЭМ!$A$34:$A$777,$A236,СВЦЭМ!$B$33:$B$776,D$225)+'СЕТ СН'!$F$12</f>
        <v>0</v>
      </c>
      <c r="E236" s="35">
        <f>SUMIFS(СВЦЭМ!$G$34:$G$777,СВЦЭМ!$A$34:$A$777,$A236,СВЦЭМ!$B$33:$B$776,E$225)+'СЕТ СН'!$F$12</f>
        <v>0</v>
      </c>
      <c r="F236" s="35">
        <f>SUMIFS(СВЦЭМ!$G$34:$G$777,СВЦЭМ!$A$34:$A$777,$A236,СВЦЭМ!$B$33:$B$776,F$225)+'СЕТ СН'!$F$12</f>
        <v>0</v>
      </c>
      <c r="G236" s="35">
        <f>SUMIFS(СВЦЭМ!$G$34:$G$777,СВЦЭМ!$A$34:$A$777,$A236,СВЦЭМ!$B$33:$B$776,G$225)+'СЕТ СН'!$F$12</f>
        <v>0</v>
      </c>
      <c r="H236" s="35">
        <f>SUMIFS(СВЦЭМ!$G$34:$G$777,СВЦЭМ!$A$34:$A$777,$A236,СВЦЭМ!$B$33:$B$776,H$225)+'СЕТ СН'!$F$12</f>
        <v>0</v>
      </c>
      <c r="I236" s="35">
        <f>SUMIFS(СВЦЭМ!$G$34:$G$777,СВЦЭМ!$A$34:$A$777,$A236,СВЦЭМ!$B$33:$B$776,I$225)+'СЕТ СН'!$F$12</f>
        <v>0</v>
      </c>
      <c r="J236" s="35">
        <f>SUMIFS(СВЦЭМ!$G$34:$G$777,СВЦЭМ!$A$34:$A$777,$A236,СВЦЭМ!$B$33:$B$776,J$225)+'СЕТ СН'!$F$12</f>
        <v>0</v>
      </c>
      <c r="K236" s="35">
        <f>SUMIFS(СВЦЭМ!$G$34:$G$777,СВЦЭМ!$A$34:$A$777,$A236,СВЦЭМ!$B$33:$B$776,K$225)+'СЕТ СН'!$F$12</f>
        <v>0</v>
      </c>
      <c r="L236" s="35">
        <f>SUMIFS(СВЦЭМ!$G$34:$G$777,СВЦЭМ!$A$34:$A$777,$A236,СВЦЭМ!$B$33:$B$776,L$225)+'СЕТ СН'!$F$12</f>
        <v>0</v>
      </c>
      <c r="M236" s="35">
        <f>SUMIFS(СВЦЭМ!$G$34:$G$777,СВЦЭМ!$A$34:$A$777,$A236,СВЦЭМ!$B$33:$B$776,M$225)+'СЕТ СН'!$F$12</f>
        <v>0</v>
      </c>
      <c r="N236" s="35">
        <f>SUMIFS(СВЦЭМ!$G$34:$G$777,СВЦЭМ!$A$34:$A$777,$A236,СВЦЭМ!$B$33:$B$776,N$225)+'СЕТ СН'!$F$12</f>
        <v>0</v>
      </c>
      <c r="O236" s="35">
        <f>SUMIFS(СВЦЭМ!$G$34:$G$777,СВЦЭМ!$A$34:$A$777,$A236,СВЦЭМ!$B$33:$B$776,O$225)+'СЕТ СН'!$F$12</f>
        <v>0</v>
      </c>
      <c r="P236" s="35">
        <f>SUMIFS(СВЦЭМ!$G$34:$G$777,СВЦЭМ!$A$34:$A$777,$A236,СВЦЭМ!$B$33:$B$776,P$225)+'СЕТ СН'!$F$12</f>
        <v>0</v>
      </c>
      <c r="Q236" s="35">
        <f>SUMIFS(СВЦЭМ!$G$34:$G$777,СВЦЭМ!$A$34:$A$777,$A236,СВЦЭМ!$B$33:$B$776,Q$225)+'СЕТ СН'!$F$12</f>
        <v>0</v>
      </c>
      <c r="R236" s="35">
        <f>SUMIFS(СВЦЭМ!$G$34:$G$777,СВЦЭМ!$A$34:$A$777,$A236,СВЦЭМ!$B$33:$B$776,R$225)+'СЕТ СН'!$F$12</f>
        <v>0</v>
      </c>
      <c r="S236" s="35">
        <f>SUMIFS(СВЦЭМ!$G$34:$G$777,СВЦЭМ!$A$34:$A$777,$A236,СВЦЭМ!$B$33:$B$776,S$225)+'СЕТ СН'!$F$12</f>
        <v>0</v>
      </c>
      <c r="T236" s="35">
        <f>SUMIFS(СВЦЭМ!$G$34:$G$777,СВЦЭМ!$A$34:$A$777,$A236,СВЦЭМ!$B$33:$B$776,T$225)+'СЕТ СН'!$F$12</f>
        <v>0</v>
      </c>
      <c r="U236" s="35">
        <f>SUMIFS(СВЦЭМ!$G$34:$G$777,СВЦЭМ!$A$34:$A$777,$A236,СВЦЭМ!$B$33:$B$776,U$225)+'СЕТ СН'!$F$12</f>
        <v>0</v>
      </c>
      <c r="V236" s="35">
        <f>SUMIFS(СВЦЭМ!$G$34:$G$777,СВЦЭМ!$A$34:$A$777,$A236,СВЦЭМ!$B$33:$B$776,V$225)+'СЕТ СН'!$F$12</f>
        <v>0</v>
      </c>
      <c r="W236" s="35">
        <f>SUMIFS(СВЦЭМ!$G$34:$G$777,СВЦЭМ!$A$34:$A$777,$A236,СВЦЭМ!$B$33:$B$776,W$225)+'СЕТ СН'!$F$12</f>
        <v>0</v>
      </c>
      <c r="X236" s="35">
        <f>SUMIFS(СВЦЭМ!$G$34:$G$777,СВЦЭМ!$A$34:$A$777,$A236,СВЦЭМ!$B$33:$B$776,X$225)+'СЕТ СН'!$F$12</f>
        <v>0</v>
      </c>
      <c r="Y236" s="35">
        <f>SUMIFS(СВЦЭМ!$G$34:$G$777,СВЦЭМ!$A$34:$A$777,$A236,СВЦЭМ!$B$33:$B$776,Y$225)+'СЕТ СН'!$F$12</f>
        <v>0</v>
      </c>
    </row>
    <row r="237" spans="1:27" ht="15.75" hidden="1" x14ac:dyDescent="0.2">
      <c r="A237" s="34">
        <f t="shared" si="6"/>
        <v>43597</v>
      </c>
      <c r="B237" s="35">
        <f>SUMIFS(СВЦЭМ!$G$34:$G$777,СВЦЭМ!$A$34:$A$777,$A237,СВЦЭМ!$B$33:$B$776,B$225)+'СЕТ СН'!$F$12</f>
        <v>0</v>
      </c>
      <c r="C237" s="35">
        <f>SUMIFS(СВЦЭМ!$G$34:$G$777,СВЦЭМ!$A$34:$A$777,$A237,СВЦЭМ!$B$33:$B$776,C$225)+'СЕТ СН'!$F$12</f>
        <v>0</v>
      </c>
      <c r="D237" s="35">
        <f>SUMIFS(СВЦЭМ!$G$34:$G$777,СВЦЭМ!$A$34:$A$777,$A237,СВЦЭМ!$B$33:$B$776,D$225)+'СЕТ СН'!$F$12</f>
        <v>0</v>
      </c>
      <c r="E237" s="35">
        <f>SUMIFS(СВЦЭМ!$G$34:$G$777,СВЦЭМ!$A$34:$A$777,$A237,СВЦЭМ!$B$33:$B$776,E$225)+'СЕТ СН'!$F$12</f>
        <v>0</v>
      </c>
      <c r="F237" s="35">
        <f>SUMIFS(СВЦЭМ!$G$34:$G$777,СВЦЭМ!$A$34:$A$777,$A237,СВЦЭМ!$B$33:$B$776,F$225)+'СЕТ СН'!$F$12</f>
        <v>0</v>
      </c>
      <c r="G237" s="35">
        <f>SUMIFS(СВЦЭМ!$G$34:$G$777,СВЦЭМ!$A$34:$A$777,$A237,СВЦЭМ!$B$33:$B$776,G$225)+'СЕТ СН'!$F$12</f>
        <v>0</v>
      </c>
      <c r="H237" s="35">
        <f>SUMIFS(СВЦЭМ!$G$34:$G$777,СВЦЭМ!$A$34:$A$777,$A237,СВЦЭМ!$B$33:$B$776,H$225)+'СЕТ СН'!$F$12</f>
        <v>0</v>
      </c>
      <c r="I237" s="35">
        <f>SUMIFS(СВЦЭМ!$G$34:$G$777,СВЦЭМ!$A$34:$A$777,$A237,СВЦЭМ!$B$33:$B$776,I$225)+'СЕТ СН'!$F$12</f>
        <v>0</v>
      </c>
      <c r="J237" s="35">
        <f>SUMIFS(СВЦЭМ!$G$34:$G$777,СВЦЭМ!$A$34:$A$777,$A237,СВЦЭМ!$B$33:$B$776,J$225)+'СЕТ СН'!$F$12</f>
        <v>0</v>
      </c>
      <c r="K237" s="35">
        <f>SUMIFS(СВЦЭМ!$G$34:$G$777,СВЦЭМ!$A$34:$A$777,$A237,СВЦЭМ!$B$33:$B$776,K$225)+'СЕТ СН'!$F$12</f>
        <v>0</v>
      </c>
      <c r="L237" s="35">
        <f>SUMIFS(СВЦЭМ!$G$34:$G$777,СВЦЭМ!$A$34:$A$777,$A237,СВЦЭМ!$B$33:$B$776,L$225)+'СЕТ СН'!$F$12</f>
        <v>0</v>
      </c>
      <c r="M237" s="35">
        <f>SUMIFS(СВЦЭМ!$G$34:$G$777,СВЦЭМ!$A$34:$A$777,$A237,СВЦЭМ!$B$33:$B$776,M$225)+'СЕТ СН'!$F$12</f>
        <v>0</v>
      </c>
      <c r="N237" s="35">
        <f>SUMIFS(СВЦЭМ!$G$34:$G$777,СВЦЭМ!$A$34:$A$777,$A237,СВЦЭМ!$B$33:$B$776,N$225)+'СЕТ СН'!$F$12</f>
        <v>0</v>
      </c>
      <c r="O237" s="35">
        <f>SUMIFS(СВЦЭМ!$G$34:$G$777,СВЦЭМ!$A$34:$A$777,$A237,СВЦЭМ!$B$33:$B$776,O$225)+'СЕТ СН'!$F$12</f>
        <v>0</v>
      </c>
      <c r="P237" s="35">
        <f>SUMIFS(СВЦЭМ!$G$34:$G$777,СВЦЭМ!$A$34:$A$777,$A237,СВЦЭМ!$B$33:$B$776,P$225)+'СЕТ СН'!$F$12</f>
        <v>0</v>
      </c>
      <c r="Q237" s="35">
        <f>SUMIFS(СВЦЭМ!$G$34:$G$777,СВЦЭМ!$A$34:$A$777,$A237,СВЦЭМ!$B$33:$B$776,Q$225)+'СЕТ СН'!$F$12</f>
        <v>0</v>
      </c>
      <c r="R237" s="35">
        <f>SUMIFS(СВЦЭМ!$G$34:$G$777,СВЦЭМ!$A$34:$A$777,$A237,СВЦЭМ!$B$33:$B$776,R$225)+'СЕТ СН'!$F$12</f>
        <v>0</v>
      </c>
      <c r="S237" s="35">
        <f>SUMIFS(СВЦЭМ!$G$34:$G$777,СВЦЭМ!$A$34:$A$777,$A237,СВЦЭМ!$B$33:$B$776,S$225)+'СЕТ СН'!$F$12</f>
        <v>0</v>
      </c>
      <c r="T237" s="35">
        <f>SUMIFS(СВЦЭМ!$G$34:$G$777,СВЦЭМ!$A$34:$A$777,$A237,СВЦЭМ!$B$33:$B$776,T$225)+'СЕТ СН'!$F$12</f>
        <v>0</v>
      </c>
      <c r="U237" s="35">
        <f>SUMIFS(СВЦЭМ!$G$34:$G$777,СВЦЭМ!$A$34:$A$777,$A237,СВЦЭМ!$B$33:$B$776,U$225)+'СЕТ СН'!$F$12</f>
        <v>0</v>
      </c>
      <c r="V237" s="35">
        <f>SUMIFS(СВЦЭМ!$G$34:$G$777,СВЦЭМ!$A$34:$A$777,$A237,СВЦЭМ!$B$33:$B$776,V$225)+'СЕТ СН'!$F$12</f>
        <v>0</v>
      </c>
      <c r="W237" s="35">
        <f>SUMIFS(СВЦЭМ!$G$34:$G$777,СВЦЭМ!$A$34:$A$777,$A237,СВЦЭМ!$B$33:$B$776,W$225)+'СЕТ СН'!$F$12</f>
        <v>0</v>
      </c>
      <c r="X237" s="35">
        <f>SUMIFS(СВЦЭМ!$G$34:$G$777,СВЦЭМ!$A$34:$A$777,$A237,СВЦЭМ!$B$33:$B$776,X$225)+'СЕТ СН'!$F$12</f>
        <v>0</v>
      </c>
      <c r="Y237" s="35">
        <f>SUMIFS(СВЦЭМ!$G$34:$G$777,СВЦЭМ!$A$34:$A$777,$A237,СВЦЭМ!$B$33:$B$776,Y$225)+'СЕТ СН'!$F$12</f>
        <v>0</v>
      </c>
    </row>
    <row r="238" spans="1:27" ht="15.75" hidden="1" x14ac:dyDescent="0.2">
      <c r="A238" s="34">
        <f t="shared" si="6"/>
        <v>43598</v>
      </c>
      <c r="B238" s="35">
        <f>SUMIFS(СВЦЭМ!$G$34:$G$777,СВЦЭМ!$A$34:$A$777,$A238,СВЦЭМ!$B$33:$B$776,B$225)+'СЕТ СН'!$F$12</f>
        <v>0</v>
      </c>
      <c r="C238" s="35">
        <f>SUMIFS(СВЦЭМ!$G$34:$G$777,СВЦЭМ!$A$34:$A$777,$A238,СВЦЭМ!$B$33:$B$776,C$225)+'СЕТ СН'!$F$12</f>
        <v>0</v>
      </c>
      <c r="D238" s="35">
        <f>SUMIFS(СВЦЭМ!$G$34:$G$777,СВЦЭМ!$A$34:$A$777,$A238,СВЦЭМ!$B$33:$B$776,D$225)+'СЕТ СН'!$F$12</f>
        <v>0</v>
      </c>
      <c r="E238" s="35">
        <f>SUMIFS(СВЦЭМ!$G$34:$G$777,СВЦЭМ!$A$34:$A$777,$A238,СВЦЭМ!$B$33:$B$776,E$225)+'СЕТ СН'!$F$12</f>
        <v>0</v>
      </c>
      <c r="F238" s="35">
        <f>SUMIFS(СВЦЭМ!$G$34:$G$777,СВЦЭМ!$A$34:$A$777,$A238,СВЦЭМ!$B$33:$B$776,F$225)+'СЕТ СН'!$F$12</f>
        <v>0</v>
      </c>
      <c r="G238" s="35">
        <f>SUMIFS(СВЦЭМ!$G$34:$G$777,СВЦЭМ!$A$34:$A$777,$A238,СВЦЭМ!$B$33:$B$776,G$225)+'СЕТ СН'!$F$12</f>
        <v>0</v>
      </c>
      <c r="H238" s="35">
        <f>SUMIFS(СВЦЭМ!$G$34:$G$777,СВЦЭМ!$A$34:$A$777,$A238,СВЦЭМ!$B$33:$B$776,H$225)+'СЕТ СН'!$F$12</f>
        <v>0</v>
      </c>
      <c r="I238" s="35">
        <f>SUMIFS(СВЦЭМ!$G$34:$G$777,СВЦЭМ!$A$34:$A$777,$A238,СВЦЭМ!$B$33:$B$776,I$225)+'СЕТ СН'!$F$12</f>
        <v>0</v>
      </c>
      <c r="J238" s="35">
        <f>SUMIFS(СВЦЭМ!$G$34:$G$777,СВЦЭМ!$A$34:$A$777,$A238,СВЦЭМ!$B$33:$B$776,J$225)+'СЕТ СН'!$F$12</f>
        <v>0</v>
      </c>
      <c r="K238" s="35">
        <f>SUMIFS(СВЦЭМ!$G$34:$G$777,СВЦЭМ!$A$34:$A$777,$A238,СВЦЭМ!$B$33:$B$776,K$225)+'СЕТ СН'!$F$12</f>
        <v>0</v>
      </c>
      <c r="L238" s="35">
        <f>SUMIFS(СВЦЭМ!$G$34:$G$777,СВЦЭМ!$A$34:$A$777,$A238,СВЦЭМ!$B$33:$B$776,L$225)+'СЕТ СН'!$F$12</f>
        <v>0</v>
      </c>
      <c r="M238" s="35">
        <f>SUMIFS(СВЦЭМ!$G$34:$G$777,СВЦЭМ!$A$34:$A$777,$A238,СВЦЭМ!$B$33:$B$776,M$225)+'СЕТ СН'!$F$12</f>
        <v>0</v>
      </c>
      <c r="N238" s="35">
        <f>SUMIFS(СВЦЭМ!$G$34:$G$777,СВЦЭМ!$A$34:$A$777,$A238,СВЦЭМ!$B$33:$B$776,N$225)+'СЕТ СН'!$F$12</f>
        <v>0</v>
      </c>
      <c r="O238" s="35">
        <f>SUMIFS(СВЦЭМ!$G$34:$G$777,СВЦЭМ!$A$34:$A$777,$A238,СВЦЭМ!$B$33:$B$776,O$225)+'СЕТ СН'!$F$12</f>
        <v>0</v>
      </c>
      <c r="P238" s="35">
        <f>SUMIFS(СВЦЭМ!$G$34:$G$777,СВЦЭМ!$A$34:$A$777,$A238,СВЦЭМ!$B$33:$B$776,P$225)+'СЕТ СН'!$F$12</f>
        <v>0</v>
      </c>
      <c r="Q238" s="35">
        <f>SUMIFS(СВЦЭМ!$G$34:$G$777,СВЦЭМ!$A$34:$A$777,$A238,СВЦЭМ!$B$33:$B$776,Q$225)+'СЕТ СН'!$F$12</f>
        <v>0</v>
      </c>
      <c r="R238" s="35">
        <f>SUMIFS(СВЦЭМ!$G$34:$G$777,СВЦЭМ!$A$34:$A$777,$A238,СВЦЭМ!$B$33:$B$776,R$225)+'СЕТ СН'!$F$12</f>
        <v>0</v>
      </c>
      <c r="S238" s="35">
        <f>SUMIFS(СВЦЭМ!$G$34:$G$777,СВЦЭМ!$A$34:$A$777,$A238,СВЦЭМ!$B$33:$B$776,S$225)+'СЕТ СН'!$F$12</f>
        <v>0</v>
      </c>
      <c r="T238" s="35">
        <f>SUMIFS(СВЦЭМ!$G$34:$G$777,СВЦЭМ!$A$34:$A$777,$A238,СВЦЭМ!$B$33:$B$776,T$225)+'СЕТ СН'!$F$12</f>
        <v>0</v>
      </c>
      <c r="U238" s="35">
        <f>SUMIFS(СВЦЭМ!$G$34:$G$777,СВЦЭМ!$A$34:$A$777,$A238,СВЦЭМ!$B$33:$B$776,U$225)+'СЕТ СН'!$F$12</f>
        <v>0</v>
      </c>
      <c r="V238" s="35">
        <f>SUMIFS(СВЦЭМ!$G$34:$G$777,СВЦЭМ!$A$34:$A$777,$A238,СВЦЭМ!$B$33:$B$776,V$225)+'СЕТ СН'!$F$12</f>
        <v>0</v>
      </c>
      <c r="W238" s="35">
        <f>SUMIFS(СВЦЭМ!$G$34:$G$777,СВЦЭМ!$A$34:$A$777,$A238,СВЦЭМ!$B$33:$B$776,W$225)+'СЕТ СН'!$F$12</f>
        <v>0</v>
      </c>
      <c r="X238" s="35">
        <f>SUMIFS(СВЦЭМ!$G$34:$G$777,СВЦЭМ!$A$34:$A$777,$A238,СВЦЭМ!$B$33:$B$776,X$225)+'СЕТ СН'!$F$12</f>
        <v>0</v>
      </c>
      <c r="Y238" s="35">
        <f>SUMIFS(СВЦЭМ!$G$34:$G$777,СВЦЭМ!$A$34:$A$777,$A238,СВЦЭМ!$B$33:$B$776,Y$225)+'СЕТ СН'!$F$12</f>
        <v>0</v>
      </c>
    </row>
    <row r="239" spans="1:27" ht="15.75" hidden="1" x14ac:dyDescent="0.2">
      <c r="A239" s="34">
        <f t="shared" si="6"/>
        <v>43599</v>
      </c>
      <c r="B239" s="35">
        <f>SUMIFS(СВЦЭМ!$G$34:$G$777,СВЦЭМ!$A$34:$A$777,$A239,СВЦЭМ!$B$33:$B$776,B$225)+'СЕТ СН'!$F$12</f>
        <v>0</v>
      </c>
      <c r="C239" s="35">
        <f>SUMIFS(СВЦЭМ!$G$34:$G$777,СВЦЭМ!$A$34:$A$777,$A239,СВЦЭМ!$B$33:$B$776,C$225)+'СЕТ СН'!$F$12</f>
        <v>0</v>
      </c>
      <c r="D239" s="35">
        <f>SUMIFS(СВЦЭМ!$G$34:$G$777,СВЦЭМ!$A$34:$A$777,$A239,СВЦЭМ!$B$33:$B$776,D$225)+'СЕТ СН'!$F$12</f>
        <v>0</v>
      </c>
      <c r="E239" s="35">
        <f>SUMIFS(СВЦЭМ!$G$34:$G$777,СВЦЭМ!$A$34:$A$777,$A239,СВЦЭМ!$B$33:$B$776,E$225)+'СЕТ СН'!$F$12</f>
        <v>0</v>
      </c>
      <c r="F239" s="35">
        <f>SUMIFS(СВЦЭМ!$G$34:$G$777,СВЦЭМ!$A$34:$A$777,$A239,СВЦЭМ!$B$33:$B$776,F$225)+'СЕТ СН'!$F$12</f>
        <v>0</v>
      </c>
      <c r="G239" s="35">
        <f>SUMIFS(СВЦЭМ!$G$34:$G$777,СВЦЭМ!$A$34:$A$777,$A239,СВЦЭМ!$B$33:$B$776,G$225)+'СЕТ СН'!$F$12</f>
        <v>0</v>
      </c>
      <c r="H239" s="35">
        <f>SUMIFS(СВЦЭМ!$G$34:$G$777,СВЦЭМ!$A$34:$A$777,$A239,СВЦЭМ!$B$33:$B$776,H$225)+'СЕТ СН'!$F$12</f>
        <v>0</v>
      </c>
      <c r="I239" s="35">
        <f>SUMIFS(СВЦЭМ!$G$34:$G$777,СВЦЭМ!$A$34:$A$777,$A239,СВЦЭМ!$B$33:$B$776,I$225)+'СЕТ СН'!$F$12</f>
        <v>0</v>
      </c>
      <c r="J239" s="35">
        <f>SUMIFS(СВЦЭМ!$G$34:$G$777,СВЦЭМ!$A$34:$A$777,$A239,СВЦЭМ!$B$33:$B$776,J$225)+'СЕТ СН'!$F$12</f>
        <v>0</v>
      </c>
      <c r="K239" s="35">
        <f>SUMIFS(СВЦЭМ!$G$34:$G$777,СВЦЭМ!$A$34:$A$777,$A239,СВЦЭМ!$B$33:$B$776,K$225)+'СЕТ СН'!$F$12</f>
        <v>0</v>
      </c>
      <c r="L239" s="35">
        <f>SUMIFS(СВЦЭМ!$G$34:$G$777,СВЦЭМ!$A$34:$A$777,$A239,СВЦЭМ!$B$33:$B$776,L$225)+'СЕТ СН'!$F$12</f>
        <v>0</v>
      </c>
      <c r="M239" s="35">
        <f>SUMIFS(СВЦЭМ!$G$34:$G$777,СВЦЭМ!$A$34:$A$777,$A239,СВЦЭМ!$B$33:$B$776,M$225)+'СЕТ СН'!$F$12</f>
        <v>0</v>
      </c>
      <c r="N239" s="35">
        <f>SUMIFS(СВЦЭМ!$G$34:$G$777,СВЦЭМ!$A$34:$A$777,$A239,СВЦЭМ!$B$33:$B$776,N$225)+'СЕТ СН'!$F$12</f>
        <v>0</v>
      </c>
      <c r="O239" s="35">
        <f>SUMIFS(СВЦЭМ!$G$34:$G$777,СВЦЭМ!$A$34:$A$777,$A239,СВЦЭМ!$B$33:$B$776,O$225)+'СЕТ СН'!$F$12</f>
        <v>0</v>
      </c>
      <c r="P239" s="35">
        <f>SUMIFS(СВЦЭМ!$G$34:$G$777,СВЦЭМ!$A$34:$A$777,$A239,СВЦЭМ!$B$33:$B$776,P$225)+'СЕТ СН'!$F$12</f>
        <v>0</v>
      </c>
      <c r="Q239" s="35">
        <f>SUMIFS(СВЦЭМ!$G$34:$G$777,СВЦЭМ!$A$34:$A$777,$A239,СВЦЭМ!$B$33:$B$776,Q$225)+'СЕТ СН'!$F$12</f>
        <v>0</v>
      </c>
      <c r="R239" s="35">
        <f>SUMIFS(СВЦЭМ!$G$34:$G$777,СВЦЭМ!$A$34:$A$777,$A239,СВЦЭМ!$B$33:$B$776,R$225)+'СЕТ СН'!$F$12</f>
        <v>0</v>
      </c>
      <c r="S239" s="35">
        <f>SUMIFS(СВЦЭМ!$G$34:$G$777,СВЦЭМ!$A$34:$A$777,$A239,СВЦЭМ!$B$33:$B$776,S$225)+'СЕТ СН'!$F$12</f>
        <v>0</v>
      </c>
      <c r="T239" s="35">
        <f>SUMIFS(СВЦЭМ!$G$34:$G$777,СВЦЭМ!$A$34:$A$777,$A239,СВЦЭМ!$B$33:$B$776,T$225)+'СЕТ СН'!$F$12</f>
        <v>0</v>
      </c>
      <c r="U239" s="35">
        <f>SUMIFS(СВЦЭМ!$G$34:$G$777,СВЦЭМ!$A$34:$A$777,$A239,СВЦЭМ!$B$33:$B$776,U$225)+'СЕТ СН'!$F$12</f>
        <v>0</v>
      </c>
      <c r="V239" s="35">
        <f>SUMIFS(СВЦЭМ!$G$34:$G$777,СВЦЭМ!$A$34:$A$777,$A239,СВЦЭМ!$B$33:$B$776,V$225)+'СЕТ СН'!$F$12</f>
        <v>0</v>
      </c>
      <c r="W239" s="35">
        <f>SUMIFS(СВЦЭМ!$G$34:$G$777,СВЦЭМ!$A$34:$A$777,$A239,СВЦЭМ!$B$33:$B$776,W$225)+'СЕТ СН'!$F$12</f>
        <v>0</v>
      </c>
      <c r="X239" s="35">
        <f>SUMIFS(СВЦЭМ!$G$34:$G$777,СВЦЭМ!$A$34:$A$777,$A239,СВЦЭМ!$B$33:$B$776,X$225)+'СЕТ СН'!$F$12</f>
        <v>0</v>
      </c>
      <c r="Y239" s="35">
        <f>SUMIFS(СВЦЭМ!$G$34:$G$777,СВЦЭМ!$A$34:$A$777,$A239,СВЦЭМ!$B$33:$B$776,Y$225)+'СЕТ СН'!$F$12</f>
        <v>0</v>
      </c>
    </row>
    <row r="240" spans="1:27" ht="15.75" hidden="1" x14ac:dyDescent="0.2">
      <c r="A240" s="34">
        <f t="shared" si="6"/>
        <v>43600</v>
      </c>
      <c r="B240" s="35">
        <f>SUMIFS(СВЦЭМ!$G$34:$G$777,СВЦЭМ!$A$34:$A$777,$A240,СВЦЭМ!$B$33:$B$776,B$225)+'СЕТ СН'!$F$12</f>
        <v>0</v>
      </c>
      <c r="C240" s="35">
        <f>SUMIFS(СВЦЭМ!$G$34:$G$777,СВЦЭМ!$A$34:$A$777,$A240,СВЦЭМ!$B$33:$B$776,C$225)+'СЕТ СН'!$F$12</f>
        <v>0</v>
      </c>
      <c r="D240" s="35">
        <f>SUMIFS(СВЦЭМ!$G$34:$G$777,СВЦЭМ!$A$34:$A$777,$A240,СВЦЭМ!$B$33:$B$776,D$225)+'СЕТ СН'!$F$12</f>
        <v>0</v>
      </c>
      <c r="E240" s="35">
        <f>SUMIFS(СВЦЭМ!$G$34:$G$777,СВЦЭМ!$A$34:$A$777,$A240,СВЦЭМ!$B$33:$B$776,E$225)+'СЕТ СН'!$F$12</f>
        <v>0</v>
      </c>
      <c r="F240" s="35">
        <f>SUMIFS(СВЦЭМ!$G$34:$G$777,СВЦЭМ!$A$34:$A$777,$A240,СВЦЭМ!$B$33:$B$776,F$225)+'СЕТ СН'!$F$12</f>
        <v>0</v>
      </c>
      <c r="G240" s="35">
        <f>SUMIFS(СВЦЭМ!$G$34:$G$777,СВЦЭМ!$A$34:$A$777,$A240,СВЦЭМ!$B$33:$B$776,G$225)+'СЕТ СН'!$F$12</f>
        <v>0</v>
      </c>
      <c r="H240" s="35">
        <f>SUMIFS(СВЦЭМ!$G$34:$G$777,СВЦЭМ!$A$34:$A$777,$A240,СВЦЭМ!$B$33:$B$776,H$225)+'СЕТ СН'!$F$12</f>
        <v>0</v>
      </c>
      <c r="I240" s="35">
        <f>SUMIFS(СВЦЭМ!$G$34:$G$777,СВЦЭМ!$A$34:$A$777,$A240,СВЦЭМ!$B$33:$B$776,I$225)+'СЕТ СН'!$F$12</f>
        <v>0</v>
      </c>
      <c r="J240" s="35">
        <f>SUMIFS(СВЦЭМ!$G$34:$G$777,СВЦЭМ!$A$34:$A$777,$A240,СВЦЭМ!$B$33:$B$776,J$225)+'СЕТ СН'!$F$12</f>
        <v>0</v>
      </c>
      <c r="K240" s="35">
        <f>SUMIFS(СВЦЭМ!$G$34:$G$777,СВЦЭМ!$A$34:$A$777,$A240,СВЦЭМ!$B$33:$B$776,K$225)+'СЕТ СН'!$F$12</f>
        <v>0</v>
      </c>
      <c r="L240" s="35">
        <f>SUMIFS(СВЦЭМ!$G$34:$G$777,СВЦЭМ!$A$34:$A$777,$A240,СВЦЭМ!$B$33:$B$776,L$225)+'СЕТ СН'!$F$12</f>
        <v>0</v>
      </c>
      <c r="M240" s="35">
        <f>SUMIFS(СВЦЭМ!$G$34:$G$777,СВЦЭМ!$A$34:$A$777,$A240,СВЦЭМ!$B$33:$B$776,M$225)+'СЕТ СН'!$F$12</f>
        <v>0</v>
      </c>
      <c r="N240" s="35">
        <f>SUMIFS(СВЦЭМ!$G$34:$G$777,СВЦЭМ!$A$34:$A$777,$A240,СВЦЭМ!$B$33:$B$776,N$225)+'СЕТ СН'!$F$12</f>
        <v>0</v>
      </c>
      <c r="O240" s="35">
        <f>SUMIFS(СВЦЭМ!$G$34:$G$777,СВЦЭМ!$A$34:$A$777,$A240,СВЦЭМ!$B$33:$B$776,O$225)+'СЕТ СН'!$F$12</f>
        <v>0</v>
      </c>
      <c r="P240" s="35">
        <f>SUMIFS(СВЦЭМ!$G$34:$G$777,СВЦЭМ!$A$34:$A$777,$A240,СВЦЭМ!$B$33:$B$776,P$225)+'СЕТ СН'!$F$12</f>
        <v>0</v>
      </c>
      <c r="Q240" s="35">
        <f>SUMIFS(СВЦЭМ!$G$34:$G$777,СВЦЭМ!$A$34:$A$777,$A240,СВЦЭМ!$B$33:$B$776,Q$225)+'СЕТ СН'!$F$12</f>
        <v>0</v>
      </c>
      <c r="R240" s="35">
        <f>SUMIFS(СВЦЭМ!$G$34:$G$777,СВЦЭМ!$A$34:$A$777,$A240,СВЦЭМ!$B$33:$B$776,R$225)+'СЕТ СН'!$F$12</f>
        <v>0</v>
      </c>
      <c r="S240" s="35">
        <f>SUMIFS(СВЦЭМ!$G$34:$G$777,СВЦЭМ!$A$34:$A$777,$A240,СВЦЭМ!$B$33:$B$776,S$225)+'СЕТ СН'!$F$12</f>
        <v>0</v>
      </c>
      <c r="T240" s="35">
        <f>SUMIFS(СВЦЭМ!$G$34:$G$777,СВЦЭМ!$A$34:$A$777,$A240,СВЦЭМ!$B$33:$B$776,T$225)+'СЕТ СН'!$F$12</f>
        <v>0</v>
      </c>
      <c r="U240" s="35">
        <f>SUMIFS(СВЦЭМ!$G$34:$G$777,СВЦЭМ!$A$34:$A$777,$A240,СВЦЭМ!$B$33:$B$776,U$225)+'СЕТ СН'!$F$12</f>
        <v>0</v>
      </c>
      <c r="V240" s="35">
        <f>SUMIFS(СВЦЭМ!$G$34:$G$777,СВЦЭМ!$A$34:$A$777,$A240,СВЦЭМ!$B$33:$B$776,V$225)+'СЕТ СН'!$F$12</f>
        <v>0</v>
      </c>
      <c r="W240" s="35">
        <f>SUMIFS(СВЦЭМ!$G$34:$G$777,СВЦЭМ!$A$34:$A$777,$A240,СВЦЭМ!$B$33:$B$776,W$225)+'СЕТ СН'!$F$12</f>
        <v>0</v>
      </c>
      <c r="X240" s="35">
        <f>SUMIFS(СВЦЭМ!$G$34:$G$777,СВЦЭМ!$A$34:$A$777,$A240,СВЦЭМ!$B$33:$B$776,X$225)+'СЕТ СН'!$F$12</f>
        <v>0</v>
      </c>
      <c r="Y240" s="35">
        <f>SUMIFS(СВЦЭМ!$G$34:$G$777,СВЦЭМ!$A$34:$A$777,$A240,СВЦЭМ!$B$33:$B$776,Y$225)+'СЕТ СН'!$F$12</f>
        <v>0</v>
      </c>
    </row>
    <row r="241" spans="1:25" ht="15.75" hidden="1" x14ac:dyDescent="0.2">
      <c r="A241" s="34">
        <f t="shared" si="6"/>
        <v>43601</v>
      </c>
      <c r="B241" s="35">
        <f>SUMIFS(СВЦЭМ!$G$34:$G$777,СВЦЭМ!$A$34:$A$777,$A241,СВЦЭМ!$B$33:$B$776,B$225)+'СЕТ СН'!$F$12</f>
        <v>0</v>
      </c>
      <c r="C241" s="35">
        <f>SUMIFS(СВЦЭМ!$G$34:$G$777,СВЦЭМ!$A$34:$A$777,$A241,СВЦЭМ!$B$33:$B$776,C$225)+'СЕТ СН'!$F$12</f>
        <v>0</v>
      </c>
      <c r="D241" s="35">
        <f>SUMIFS(СВЦЭМ!$G$34:$G$777,СВЦЭМ!$A$34:$A$777,$A241,СВЦЭМ!$B$33:$B$776,D$225)+'СЕТ СН'!$F$12</f>
        <v>0</v>
      </c>
      <c r="E241" s="35">
        <f>SUMIFS(СВЦЭМ!$G$34:$G$777,СВЦЭМ!$A$34:$A$777,$A241,СВЦЭМ!$B$33:$B$776,E$225)+'СЕТ СН'!$F$12</f>
        <v>0</v>
      </c>
      <c r="F241" s="35">
        <f>SUMIFS(СВЦЭМ!$G$34:$G$777,СВЦЭМ!$A$34:$A$777,$A241,СВЦЭМ!$B$33:$B$776,F$225)+'СЕТ СН'!$F$12</f>
        <v>0</v>
      </c>
      <c r="G241" s="35">
        <f>SUMIFS(СВЦЭМ!$G$34:$G$777,СВЦЭМ!$A$34:$A$777,$A241,СВЦЭМ!$B$33:$B$776,G$225)+'СЕТ СН'!$F$12</f>
        <v>0</v>
      </c>
      <c r="H241" s="35">
        <f>SUMIFS(СВЦЭМ!$G$34:$G$777,СВЦЭМ!$A$34:$A$777,$A241,СВЦЭМ!$B$33:$B$776,H$225)+'СЕТ СН'!$F$12</f>
        <v>0</v>
      </c>
      <c r="I241" s="35">
        <f>SUMIFS(СВЦЭМ!$G$34:$G$777,СВЦЭМ!$A$34:$A$777,$A241,СВЦЭМ!$B$33:$B$776,I$225)+'СЕТ СН'!$F$12</f>
        <v>0</v>
      </c>
      <c r="J241" s="35">
        <f>SUMIFS(СВЦЭМ!$G$34:$G$777,СВЦЭМ!$A$34:$A$777,$A241,СВЦЭМ!$B$33:$B$776,J$225)+'СЕТ СН'!$F$12</f>
        <v>0</v>
      </c>
      <c r="K241" s="35">
        <f>SUMIFS(СВЦЭМ!$G$34:$G$777,СВЦЭМ!$A$34:$A$777,$A241,СВЦЭМ!$B$33:$B$776,K$225)+'СЕТ СН'!$F$12</f>
        <v>0</v>
      </c>
      <c r="L241" s="35">
        <f>SUMIFS(СВЦЭМ!$G$34:$G$777,СВЦЭМ!$A$34:$A$777,$A241,СВЦЭМ!$B$33:$B$776,L$225)+'СЕТ СН'!$F$12</f>
        <v>0</v>
      </c>
      <c r="M241" s="35">
        <f>SUMIFS(СВЦЭМ!$G$34:$G$777,СВЦЭМ!$A$34:$A$777,$A241,СВЦЭМ!$B$33:$B$776,M$225)+'СЕТ СН'!$F$12</f>
        <v>0</v>
      </c>
      <c r="N241" s="35">
        <f>SUMIFS(СВЦЭМ!$G$34:$G$777,СВЦЭМ!$A$34:$A$777,$A241,СВЦЭМ!$B$33:$B$776,N$225)+'СЕТ СН'!$F$12</f>
        <v>0</v>
      </c>
      <c r="O241" s="35">
        <f>SUMIFS(СВЦЭМ!$G$34:$G$777,СВЦЭМ!$A$34:$A$777,$A241,СВЦЭМ!$B$33:$B$776,O$225)+'СЕТ СН'!$F$12</f>
        <v>0</v>
      </c>
      <c r="P241" s="35">
        <f>SUMIFS(СВЦЭМ!$G$34:$G$777,СВЦЭМ!$A$34:$A$777,$A241,СВЦЭМ!$B$33:$B$776,P$225)+'СЕТ СН'!$F$12</f>
        <v>0</v>
      </c>
      <c r="Q241" s="35">
        <f>SUMIFS(СВЦЭМ!$G$34:$G$777,СВЦЭМ!$A$34:$A$777,$A241,СВЦЭМ!$B$33:$B$776,Q$225)+'СЕТ СН'!$F$12</f>
        <v>0</v>
      </c>
      <c r="R241" s="35">
        <f>SUMIFS(СВЦЭМ!$G$34:$G$777,СВЦЭМ!$A$34:$A$777,$A241,СВЦЭМ!$B$33:$B$776,R$225)+'СЕТ СН'!$F$12</f>
        <v>0</v>
      </c>
      <c r="S241" s="35">
        <f>SUMIFS(СВЦЭМ!$G$34:$G$777,СВЦЭМ!$A$34:$A$777,$A241,СВЦЭМ!$B$33:$B$776,S$225)+'СЕТ СН'!$F$12</f>
        <v>0</v>
      </c>
      <c r="T241" s="35">
        <f>SUMIFS(СВЦЭМ!$G$34:$G$777,СВЦЭМ!$A$34:$A$777,$A241,СВЦЭМ!$B$33:$B$776,T$225)+'СЕТ СН'!$F$12</f>
        <v>0</v>
      </c>
      <c r="U241" s="35">
        <f>SUMIFS(СВЦЭМ!$G$34:$G$777,СВЦЭМ!$A$34:$A$777,$A241,СВЦЭМ!$B$33:$B$776,U$225)+'СЕТ СН'!$F$12</f>
        <v>0</v>
      </c>
      <c r="V241" s="35">
        <f>SUMIFS(СВЦЭМ!$G$34:$G$777,СВЦЭМ!$A$34:$A$777,$A241,СВЦЭМ!$B$33:$B$776,V$225)+'СЕТ СН'!$F$12</f>
        <v>0</v>
      </c>
      <c r="W241" s="35">
        <f>SUMIFS(СВЦЭМ!$G$34:$G$777,СВЦЭМ!$A$34:$A$777,$A241,СВЦЭМ!$B$33:$B$776,W$225)+'СЕТ СН'!$F$12</f>
        <v>0</v>
      </c>
      <c r="X241" s="35">
        <f>SUMIFS(СВЦЭМ!$G$34:$G$777,СВЦЭМ!$A$34:$A$777,$A241,СВЦЭМ!$B$33:$B$776,X$225)+'СЕТ СН'!$F$12</f>
        <v>0</v>
      </c>
      <c r="Y241" s="35">
        <f>SUMIFS(СВЦЭМ!$G$34:$G$777,СВЦЭМ!$A$34:$A$777,$A241,СВЦЭМ!$B$33:$B$776,Y$225)+'СЕТ СН'!$F$12</f>
        <v>0</v>
      </c>
    </row>
    <row r="242" spans="1:25" ht="15.75" hidden="1" x14ac:dyDescent="0.2">
      <c r="A242" s="34">
        <f t="shared" si="6"/>
        <v>43602</v>
      </c>
      <c r="B242" s="35">
        <f>SUMIFS(СВЦЭМ!$G$34:$G$777,СВЦЭМ!$A$34:$A$777,$A242,СВЦЭМ!$B$33:$B$776,B$225)+'СЕТ СН'!$F$12</f>
        <v>0</v>
      </c>
      <c r="C242" s="35">
        <f>SUMIFS(СВЦЭМ!$G$34:$G$777,СВЦЭМ!$A$34:$A$777,$A242,СВЦЭМ!$B$33:$B$776,C$225)+'СЕТ СН'!$F$12</f>
        <v>0</v>
      </c>
      <c r="D242" s="35">
        <f>SUMIFS(СВЦЭМ!$G$34:$G$777,СВЦЭМ!$A$34:$A$777,$A242,СВЦЭМ!$B$33:$B$776,D$225)+'СЕТ СН'!$F$12</f>
        <v>0</v>
      </c>
      <c r="E242" s="35">
        <f>SUMIFS(СВЦЭМ!$G$34:$G$777,СВЦЭМ!$A$34:$A$777,$A242,СВЦЭМ!$B$33:$B$776,E$225)+'СЕТ СН'!$F$12</f>
        <v>0</v>
      </c>
      <c r="F242" s="35">
        <f>SUMIFS(СВЦЭМ!$G$34:$G$777,СВЦЭМ!$A$34:$A$777,$A242,СВЦЭМ!$B$33:$B$776,F$225)+'СЕТ СН'!$F$12</f>
        <v>0</v>
      </c>
      <c r="G242" s="35">
        <f>SUMIFS(СВЦЭМ!$G$34:$G$777,СВЦЭМ!$A$34:$A$777,$A242,СВЦЭМ!$B$33:$B$776,G$225)+'СЕТ СН'!$F$12</f>
        <v>0</v>
      </c>
      <c r="H242" s="35">
        <f>SUMIFS(СВЦЭМ!$G$34:$G$777,СВЦЭМ!$A$34:$A$777,$A242,СВЦЭМ!$B$33:$B$776,H$225)+'СЕТ СН'!$F$12</f>
        <v>0</v>
      </c>
      <c r="I242" s="35">
        <f>SUMIFS(СВЦЭМ!$G$34:$G$777,СВЦЭМ!$A$34:$A$777,$A242,СВЦЭМ!$B$33:$B$776,I$225)+'СЕТ СН'!$F$12</f>
        <v>0</v>
      </c>
      <c r="J242" s="35">
        <f>SUMIFS(СВЦЭМ!$G$34:$G$777,СВЦЭМ!$A$34:$A$777,$A242,СВЦЭМ!$B$33:$B$776,J$225)+'СЕТ СН'!$F$12</f>
        <v>0</v>
      </c>
      <c r="K242" s="35">
        <f>SUMIFS(СВЦЭМ!$G$34:$G$777,СВЦЭМ!$A$34:$A$777,$A242,СВЦЭМ!$B$33:$B$776,K$225)+'СЕТ СН'!$F$12</f>
        <v>0</v>
      </c>
      <c r="L242" s="35">
        <f>SUMIFS(СВЦЭМ!$G$34:$G$777,СВЦЭМ!$A$34:$A$777,$A242,СВЦЭМ!$B$33:$B$776,L$225)+'СЕТ СН'!$F$12</f>
        <v>0</v>
      </c>
      <c r="M242" s="35">
        <f>SUMIFS(СВЦЭМ!$G$34:$G$777,СВЦЭМ!$A$34:$A$777,$A242,СВЦЭМ!$B$33:$B$776,M$225)+'СЕТ СН'!$F$12</f>
        <v>0</v>
      </c>
      <c r="N242" s="35">
        <f>SUMIFS(СВЦЭМ!$G$34:$G$777,СВЦЭМ!$A$34:$A$777,$A242,СВЦЭМ!$B$33:$B$776,N$225)+'СЕТ СН'!$F$12</f>
        <v>0</v>
      </c>
      <c r="O242" s="35">
        <f>SUMIFS(СВЦЭМ!$G$34:$G$777,СВЦЭМ!$A$34:$A$777,$A242,СВЦЭМ!$B$33:$B$776,O$225)+'СЕТ СН'!$F$12</f>
        <v>0</v>
      </c>
      <c r="P242" s="35">
        <f>SUMIFS(СВЦЭМ!$G$34:$G$777,СВЦЭМ!$A$34:$A$777,$A242,СВЦЭМ!$B$33:$B$776,P$225)+'СЕТ СН'!$F$12</f>
        <v>0</v>
      </c>
      <c r="Q242" s="35">
        <f>SUMIFS(СВЦЭМ!$G$34:$G$777,СВЦЭМ!$A$34:$A$777,$A242,СВЦЭМ!$B$33:$B$776,Q$225)+'СЕТ СН'!$F$12</f>
        <v>0</v>
      </c>
      <c r="R242" s="35">
        <f>SUMIFS(СВЦЭМ!$G$34:$G$777,СВЦЭМ!$A$34:$A$777,$A242,СВЦЭМ!$B$33:$B$776,R$225)+'СЕТ СН'!$F$12</f>
        <v>0</v>
      </c>
      <c r="S242" s="35">
        <f>SUMIFS(СВЦЭМ!$G$34:$G$777,СВЦЭМ!$A$34:$A$777,$A242,СВЦЭМ!$B$33:$B$776,S$225)+'СЕТ СН'!$F$12</f>
        <v>0</v>
      </c>
      <c r="T242" s="35">
        <f>SUMIFS(СВЦЭМ!$G$34:$G$777,СВЦЭМ!$A$34:$A$777,$A242,СВЦЭМ!$B$33:$B$776,T$225)+'СЕТ СН'!$F$12</f>
        <v>0</v>
      </c>
      <c r="U242" s="35">
        <f>SUMIFS(СВЦЭМ!$G$34:$G$777,СВЦЭМ!$A$34:$A$777,$A242,СВЦЭМ!$B$33:$B$776,U$225)+'СЕТ СН'!$F$12</f>
        <v>0</v>
      </c>
      <c r="V242" s="35">
        <f>SUMIFS(СВЦЭМ!$G$34:$G$777,СВЦЭМ!$A$34:$A$777,$A242,СВЦЭМ!$B$33:$B$776,V$225)+'СЕТ СН'!$F$12</f>
        <v>0</v>
      </c>
      <c r="W242" s="35">
        <f>SUMIFS(СВЦЭМ!$G$34:$G$777,СВЦЭМ!$A$34:$A$777,$A242,СВЦЭМ!$B$33:$B$776,W$225)+'СЕТ СН'!$F$12</f>
        <v>0</v>
      </c>
      <c r="X242" s="35">
        <f>SUMIFS(СВЦЭМ!$G$34:$G$777,СВЦЭМ!$A$34:$A$777,$A242,СВЦЭМ!$B$33:$B$776,X$225)+'СЕТ СН'!$F$12</f>
        <v>0</v>
      </c>
      <c r="Y242" s="35">
        <f>SUMIFS(СВЦЭМ!$G$34:$G$777,СВЦЭМ!$A$34:$A$777,$A242,СВЦЭМ!$B$33:$B$776,Y$225)+'СЕТ СН'!$F$12</f>
        <v>0</v>
      </c>
    </row>
    <row r="243" spans="1:25" ht="15.75" hidden="1" x14ac:dyDescent="0.2">
      <c r="A243" s="34">
        <f t="shared" si="6"/>
        <v>43603</v>
      </c>
      <c r="B243" s="35">
        <f>SUMIFS(СВЦЭМ!$G$34:$G$777,СВЦЭМ!$A$34:$A$777,$A243,СВЦЭМ!$B$33:$B$776,B$225)+'СЕТ СН'!$F$12</f>
        <v>0</v>
      </c>
      <c r="C243" s="35">
        <f>SUMIFS(СВЦЭМ!$G$34:$G$777,СВЦЭМ!$A$34:$A$777,$A243,СВЦЭМ!$B$33:$B$776,C$225)+'СЕТ СН'!$F$12</f>
        <v>0</v>
      </c>
      <c r="D243" s="35">
        <f>SUMIFS(СВЦЭМ!$G$34:$G$777,СВЦЭМ!$A$34:$A$777,$A243,СВЦЭМ!$B$33:$B$776,D$225)+'СЕТ СН'!$F$12</f>
        <v>0</v>
      </c>
      <c r="E243" s="35">
        <f>SUMIFS(СВЦЭМ!$G$34:$G$777,СВЦЭМ!$A$34:$A$777,$A243,СВЦЭМ!$B$33:$B$776,E$225)+'СЕТ СН'!$F$12</f>
        <v>0</v>
      </c>
      <c r="F243" s="35">
        <f>SUMIFS(СВЦЭМ!$G$34:$G$777,СВЦЭМ!$A$34:$A$777,$A243,СВЦЭМ!$B$33:$B$776,F$225)+'СЕТ СН'!$F$12</f>
        <v>0</v>
      </c>
      <c r="G243" s="35">
        <f>SUMIFS(СВЦЭМ!$G$34:$G$777,СВЦЭМ!$A$34:$A$777,$A243,СВЦЭМ!$B$33:$B$776,G$225)+'СЕТ СН'!$F$12</f>
        <v>0</v>
      </c>
      <c r="H243" s="35">
        <f>SUMIFS(СВЦЭМ!$G$34:$G$777,СВЦЭМ!$A$34:$A$777,$A243,СВЦЭМ!$B$33:$B$776,H$225)+'СЕТ СН'!$F$12</f>
        <v>0</v>
      </c>
      <c r="I243" s="35">
        <f>SUMIFS(СВЦЭМ!$G$34:$G$777,СВЦЭМ!$A$34:$A$777,$A243,СВЦЭМ!$B$33:$B$776,I$225)+'СЕТ СН'!$F$12</f>
        <v>0</v>
      </c>
      <c r="J243" s="35">
        <f>SUMIFS(СВЦЭМ!$G$34:$G$777,СВЦЭМ!$A$34:$A$777,$A243,СВЦЭМ!$B$33:$B$776,J$225)+'СЕТ СН'!$F$12</f>
        <v>0</v>
      </c>
      <c r="K243" s="35">
        <f>SUMIFS(СВЦЭМ!$G$34:$G$777,СВЦЭМ!$A$34:$A$777,$A243,СВЦЭМ!$B$33:$B$776,K$225)+'СЕТ СН'!$F$12</f>
        <v>0</v>
      </c>
      <c r="L243" s="35">
        <f>SUMIFS(СВЦЭМ!$G$34:$G$777,СВЦЭМ!$A$34:$A$777,$A243,СВЦЭМ!$B$33:$B$776,L$225)+'СЕТ СН'!$F$12</f>
        <v>0</v>
      </c>
      <c r="M243" s="35">
        <f>SUMIFS(СВЦЭМ!$G$34:$G$777,СВЦЭМ!$A$34:$A$777,$A243,СВЦЭМ!$B$33:$B$776,M$225)+'СЕТ СН'!$F$12</f>
        <v>0</v>
      </c>
      <c r="N243" s="35">
        <f>SUMIFS(СВЦЭМ!$G$34:$G$777,СВЦЭМ!$A$34:$A$777,$A243,СВЦЭМ!$B$33:$B$776,N$225)+'СЕТ СН'!$F$12</f>
        <v>0</v>
      </c>
      <c r="O243" s="35">
        <f>SUMIFS(СВЦЭМ!$G$34:$G$777,СВЦЭМ!$A$34:$A$777,$A243,СВЦЭМ!$B$33:$B$776,O$225)+'СЕТ СН'!$F$12</f>
        <v>0</v>
      </c>
      <c r="P243" s="35">
        <f>SUMIFS(СВЦЭМ!$G$34:$G$777,СВЦЭМ!$A$34:$A$777,$A243,СВЦЭМ!$B$33:$B$776,P$225)+'СЕТ СН'!$F$12</f>
        <v>0</v>
      </c>
      <c r="Q243" s="35">
        <f>SUMIFS(СВЦЭМ!$G$34:$G$777,СВЦЭМ!$A$34:$A$777,$A243,СВЦЭМ!$B$33:$B$776,Q$225)+'СЕТ СН'!$F$12</f>
        <v>0</v>
      </c>
      <c r="R243" s="35">
        <f>SUMIFS(СВЦЭМ!$G$34:$G$777,СВЦЭМ!$A$34:$A$777,$A243,СВЦЭМ!$B$33:$B$776,R$225)+'СЕТ СН'!$F$12</f>
        <v>0</v>
      </c>
      <c r="S243" s="35">
        <f>SUMIFS(СВЦЭМ!$G$34:$G$777,СВЦЭМ!$A$34:$A$777,$A243,СВЦЭМ!$B$33:$B$776,S$225)+'СЕТ СН'!$F$12</f>
        <v>0</v>
      </c>
      <c r="T243" s="35">
        <f>SUMIFS(СВЦЭМ!$G$34:$G$777,СВЦЭМ!$A$34:$A$777,$A243,СВЦЭМ!$B$33:$B$776,T$225)+'СЕТ СН'!$F$12</f>
        <v>0</v>
      </c>
      <c r="U243" s="35">
        <f>SUMIFS(СВЦЭМ!$G$34:$G$777,СВЦЭМ!$A$34:$A$777,$A243,СВЦЭМ!$B$33:$B$776,U$225)+'СЕТ СН'!$F$12</f>
        <v>0</v>
      </c>
      <c r="V243" s="35">
        <f>SUMIFS(СВЦЭМ!$G$34:$G$777,СВЦЭМ!$A$34:$A$777,$A243,СВЦЭМ!$B$33:$B$776,V$225)+'СЕТ СН'!$F$12</f>
        <v>0</v>
      </c>
      <c r="W243" s="35">
        <f>SUMIFS(СВЦЭМ!$G$34:$G$777,СВЦЭМ!$A$34:$A$777,$A243,СВЦЭМ!$B$33:$B$776,W$225)+'СЕТ СН'!$F$12</f>
        <v>0</v>
      </c>
      <c r="X243" s="35">
        <f>SUMIFS(СВЦЭМ!$G$34:$G$777,СВЦЭМ!$A$34:$A$777,$A243,СВЦЭМ!$B$33:$B$776,X$225)+'СЕТ СН'!$F$12</f>
        <v>0</v>
      </c>
      <c r="Y243" s="35">
        <f>SUMIFS(СВЦЭМ!$G$34:$G$777,СВЦЭМ!$A$34:$A$777,$A243,СВЦЭМ!$B$33:$B$776,Y$225)+'СЕТ СН'!$F$12</f>
        <v>0</v>
      </c>
    </row>
    <row r="244" spans="1:25" ht="15.75" hidden="1" x14ac:dyDescent="0.2">
      <c r="A244" s="34">
        <f t="shared" si="6"/>
        <v>43604</v>
      </c>
      <c r="B244" s="35">
        <f>SUMIFS(СВЦЭМ!$G$34:$G$777,СВЦЭМ!$A$34:$A$777,$A244,СВЦЭМ!$B$33:$B$776,B$225)+'СЕТ СН'!$F$12</f>
        <v>0</v>
      </c>
      <c r="C244" s="35">
        <f>SUMIFS(СВЦЭМ!$G$34:$G$777,СВЦЭМ!$A$34:$A$777,$A244,СВЦЭМ!$B$33:$B$776,C$225)+'СЕТ СН'!$F$12</f>
        <v>0</v>
      </c>
      <c r="D244" s="35">
        <f>SUMIFS(СВЦЭМ!$G$34:$G$777,СВЦЭМ!$A$34:$A$777,$A244,СВЦЭМ!$B$33:$B$776,D$225)+'СЕТ СН'!$F$12</f>
        <v>0</v>
      </c>
      <c r="E244" s="35">
        <f>SUMIFS(СВЦЭМ!$G$34:$G$777,СВЦЭМ!$A$34:$A$777,$A244,СВЦЭМ!$B$33:$B$776,E$225)+'СЕТ СН'!$F$12</f>
        <v>0</v>
      </c>
      <c r="F244" s="35">
        <f>SUMIFS(СВЦЭМ!$G$34:$G$777,СВЦЭМ!$A$34:$A$777,$A244,СВЦЭМ!$B$33:$B$776,F$225)+'СЕТ СН'!$F$12</f>
        <v>0</v>
      </c>
      <c r="G244" s="35">
        <f>SUMIFS(СВЦЭМ!$G$34:$G$777,СВЦЭМ!$A$34:$A$777,$A244,СВЦЭМ!$B$33:$B$776,G$225)+'СЕТ СН'!$F$12</f>
        <v>0</v>
      </c>
      <c r="H244" s="35">
        <f>SUMIFS(СВЦЭМ!$G$34:$G$777,СВЦЭМ!$A$34:$A$777,$A244,СВЦЭМ!$B$33:$B$776,H$225)+'СЕТ СН'!$F$12</f>
        <v>0</v>
      </c>
      <c r="I244" s="35">
        <f>SUMIFS(СВЦЭМ!$G$34:$G$777,СВЦЭМ!$A$34:$A$777,$A244,СВЦЭМ!$B$33:$B$776,I$225)+'СЕТ СН'!$F$12</f>
        <v>0</v>
      </c>
      <c r="J244" s="35">
        <f>SUMIFS(СВЦЭМ!$G$34:$G$777,СВЦЭМ!$A$34:$A$777,$A244,СВЦЭМ!$B$33:$B$776,J$225)+'СЕТ СН'!$F$12</f>
        <v>0</v>
      </c>
      <c r="K244" s="35">
        <f>SUMIFS(СВЦЭМ!$G$34:$G$777,СВЦЭМ!$A$34:$A$777,$A244,СВЦЭМ!$B$33:$B$776,K$225)+'СЕТ СН'!$F$12</f>
        <v>0</v>
      </c>
      <c r="L244" s="35">
        <f>SUMIFS(СВЦЭМ!$G$34:$G$777,СВЦЭМ!$A$34:$A$777,$A244,СВЦЭМ!$B$33:$B$776,L$225)+'СЕТ СН'!$F$12</f>
        <v>0</v>
      </c>
      <c r="M244" s="35">
        <f>SUMIFS(СВЦЭМ!$G$34:$G$777,СВЦЭМ!$A$34:$A$777,$A244,СВЦЭМ!$B$33:$B$776,M$225)+'СЕТ СН'!$F$12</f>
        <v>0</v>
      </c>
      <c r="N244" s="35">
        <f>SUMIFS(СВЦЭМ!$G$34:$G$777,СВЦЭМ!$A$34:$A$777,$A244,СВЦЭМ!$B$33:$B$776,N$225)+'СЕТ СН'!$F$12</f>
        <v>0</v>
      </c>
      <c r="O244" s="35">
        <f>SUMIFS(СВЦЭМ!$G$34:$G$777,СВЦЭМ!$A$34:$A$777,$A244,СВЦЭМ!$B$33:$B$776,O$225)+'СЕТ СН'!$F$12</f>
        <v>0</v>
      </c>
      <c r="P244" s="35">
        <f>SUMIFS(СВЦЭМ!$G$34:$G$777,СВЦЭМ!$A$34:$A$777,$A244,СВЦЭМ!$B$33:$B$776,P$225)+'СЕТ СН'!$F$12</f>
        <v>0</v>
      </c>
      <c r="Q244" s="35">
        <f>SUMIFS(СВЦЭМ!$G$34:$G$777,СВЦЭМ!$A$34:$A$777,$A244,СВЦЭМ!$B$33:$B$776,Q$225)+'СЕТ СН'!$F$12</f>
        <v>0</v>
      </c>
      <c r="R244" s="35">
        <f>SUMIFS(СВЦЭМ!$G$34:$G$777,СВЦЭМ!$A$34:$A$777,$A244,СВЦЭМ!$B$33:$B$776,R$225)+'СЕТ СН'!$F$12</f>
        <v>0</v>
      </c>
      <c r="S244" s="35">
        <f>SUMIFS(СВЦЭМ!$G$34:$G$777,СВЦЭМ!$A$34:$A$777,$A244,СВЦЭМ!$B$33:$B$776,S$225)+'СЕТ СН'!$F$12</f>
        <v>0</v>
      </c>
      <c r="T244" s="35">
        <f>SUMIFS(СВЦЭМ!$G$34:$G$777,СВЦЭМ!$A$34:$A$777,$A244,СВЦЭМ!$B$33:$B$776,T$225)+'СЕТ СН'!$F$12</f>
        <v>0</v>
      </c>
      <c r="U244" s="35">
        <f>SUMIFS(СВЦЭМ!$G$34:$G$777,СВЦЭМ!$A$34:$A$777,$A244,СВЦЭМ!$B$33:$B$776,U$225)+'СЕТ СН'!$F$12</f>
        <v>0</v>
      </c>
      <c r="V244" s="35">
        <f>SUMIFS(СВЦЭМ!$G$34:$G$777,СВЦЭМ!$A$34:$A$777,$A244,СВЦЭМ!$B$33:$B$776,V$225)+'СЕТ СН'!$F$12</f>
        <v>0</v>
      </c>
      <c r="W244" s="35">
        <f>SUMIFS(СВЦЭМ!$G$34:$G$777,СВЦЭМ!$A$34:$A$777,$A244,СВЦЭМ!$B$33:$B$776,W$225)+'СЕТ СН'!$F$12</f>
        <v>0</v>
      </c>
      <c r="X244" s="35">
        <f>SUMIFS(СВЦЭМ!$G$34:$G$777,СВЦЭМ!$A$34:$A$777,$A244,СВЦЭМ!$B$33:$B$776,X$225)+'СЕТ СН'!$F$12</f>
        <v>0</v>
      </c>
      <c r="Y244" s="35">
        <f>SUMIFS(СВЦЭМ!$G$34:$G$777,СВЦЭМ!$A$34:$A$777,$A244,СВЦЭМ!$B$33:$B$776,Y$225)+'СЕТ СН'!$F$12</f>
        <v>0</v>
      </c>
    </row>
    <row r="245" spans="1:25" ht="15.75" hidden="1" x14ac:dyDescent="0.2">
      <c r="A245" s="34">
        <f t="shared" si="6"/>
        <v>43605</v>
      </c>
      <c r="B245" s="35">
        <f>SUMIFS(СВЦЭМ!$G$34:$G$777,СВЦЭМ!$A$34:$A$777,$A245,СВЦЭМ!$B$33:$B$776,B$225)+'СЕТ СН'!$F$12</f>
        <v>0</v>
      </c>
      <c r="C245" s="35">
        <f>SUMIFS(СВЦЭМ!$G$34:$G$777,СВЦЭМ!$A$34:$A$777,$A245,СВЦЭМ!$B$33:$B$776,C$225)+'СЕТ СН'!$F$12</f>
        <v>0</v>
      </c>
      <c r="D245" s="35">
        <f>SUMIFS(СВЦЭМ!$G$34:$G$777,СВЦЭМ!$A$34:$A$777,$A245,СВЦЭМ!$B$33:$B$776,D$225)+'СЕТ СН'!$F$12</f>
        <v>0</v>
      </c>
      <c r="E245" s="35">
        <f>SUMIFS(СВЦЭМ!$G$34:$G$777,СВЦЭМ!$A$34:$A$777,$A245,СВЦЭМ!$B$33:$B$776,E$225)+'СЕТ СН'!$F$12</f>
        <v>0</v>
      </c>
      <c r="F245" s="35">
        <f>SUMIFS(СВЦЭМ!$G$34:$G$777,СВЦЭМ!$A$34:$A$777,$A245,СВЦЭМ!$B$33:$B$776,F$225)+'СЕТ СН'!$F$12</f>
        <v>0</v>
      </c>
      <c r="G245" s="35">
        <f>SUMIFS(СВЦЭМ!$G$34:$G$777,СВЦЭМ!$A$34:$A$777,$A245,СВЦЭМ!$B$33:$B$776,G$225)+'СЕТ СН'!$F$12</f>
        <v>0</v>
      </c>
      <c r="H245" s="35">
        <f>SUMIFS(СВЦЭМ!$G$34:$G$777,СВЦЭМ!$A$34:$A$777,$A245,СВЦЭМ!$B$33:$B$776,H$225)+'СЕТ СН'!$F$12</f>
        <v>0</v>
      </c>
      <c r="I245" s="35">
        <f>SUMIFS(СВЦЭМ!$G$34:$G$777,СВЦЭМ!$A$34:$A$777,$A245,СВЦЭМ!$B$33:$B$776,I$225)+'СЕТ СН'!$F$12</f>
        <v>0</v>
      </c>
      <c r="J245" s="35">
        <f>SUMIFS(СВЦЭМ!$G$34:$G$777,СВЦЭМ!$A$34:$A$777,$A245,СВЦЭМ!$B$33:$B$776,J$225)+'СЕТ СН'!$F$12</f>
        <v>0</v>
      </c>
      <c r="K245" s="35">
        <f>SUMIFS(СВЦЭМ!$G$34:$G$777,СВЦЭМ!$A$34:$A$777,$A245,СВЦЭМ!$B$33:$B$776,K$225)+'СЕТ СН'!$F$12</f>
        <v>0</v>
      </c>
      <c r="L245" s="35">
        <f>SUMIFS(СВЦЭМ!$G$34:$G$777,СВЦЭМ!$A$34:$A$777,$A245,СВЦЭМ!$B$33:$B$776,L$225)+'СЕТ СН'!$F$12</f>
        <v>0</v>
      </c>
      <c r="M245" s="35">
        <f>SUMIFS(СВЦЭМ!$G$34:$G$777,СВЦЭМ!$A$34:$A$777,$A245,СВЦЭМ!$B$33:$B$776,M$225)+'СЕТ СН'!$F$12</f>
        <v>0</v>
      </c>
      <c r="N245" s="35">
        <f>SUMIFS(СВЦЭМ!$G$34:$G$777,СВЦЭМ!$A$34:$A$777,$A245,СВЦЭМ!$B$33:$B$776,N$225)+'СЕТ СН'!$F$12</f>
        <v>0</v>
      </c>
      <c r="O245" s="35">
        <f>SUMIFS(СВЦЭМ!$G$34:$G$777,СВЦЭМ!$A$34:$A$777,$A245,СВЦЭМ!$B$33:$B$776,O$225)+'СЕТ СН'!$F$12</f>
        <v>0</v>
      </c>
      <c r="P245" s="35">
        <f>SUMIFS(СВЦЭМ!$G$34:$G$777,СВЦЭМ!$A$34:$A$777,$A245,СВЦЭМ!$B$33:$B$776,P$225)+'СЕТ СН'!$F$12</f>
        <v>0</v>
      </c>
      <c r="Q245" s="35">
        <f>SUMIFS(СВЦЭМ!$G$34:$G$777,СВЦЭМ!$A$34:$A$777,$A245,СВЦЭМ!$B$33:$B$776,Q$225)+'СЕТ СН'!$F$12</f>
        <v>0</v>
      </c>
      <c r="R245" s="35">
        <f>SUMIFS(СВЦЭМ!$G$34:$G$777,СВЦЭМ!$A$34:$A$777,$A245,СВЦЭМ!$B$33:$B$776,R$225)+'СЕТ СН'!$F$12</f>
        <v>0</v>
      </c>
      <c r="S245" s="35">
        <f>SUMIFS(СВЦЭМ!$G$34:$G$777,СВЦЭМ!$A$34:$A$777,$A245,СВЦЭМ!$B$33:$B$776,S$225)+'СЕТ СН'!$F$12</f>
        <v>0</v>
      </c>
      <c r="T245" s="35">
        <f>SUMIFS(СВЦЭМ!$G$34:$G$777,СВЦЭМ!$A$34:$A$777,$A245,СВЦЭМ!$B$33:$B$776,T$225)+'СЕТ СН'!$F$12</f>
        <v>0</v>
      </c>
      <c r="U245" s="35">
        <f>SUMIFS(СВЦЭМ!$G$34:$G$777,СВЦЭМ!$A$34:$A$777,$A245,СВЦЭМ!$B$33:$B$776,U$225)+'СЕТ СН'!$F$12</f>
        <v>0</v>
      </c>
      <c r="V245" s="35">
        <f>SUMIFS(СВЦЭМ!$G$34:$G$777,СВЦЭМ!$A$34:$A$777,$A245,СВЦЭМ!$B$33:$B$776,V$225)+'СЕТ СН'!$F$12</f>
        <v>0</v>
      </c>
      <c r="W245" s="35">
        <f>SUMIFS(СВЦЭМ!$G$34:$G$777,СВЦЭМ!$A$34:$A$777,$A245,СВЦЭМ!$B$33:$B$776,W$225)+'СЕТ СН'!$F$12</f>
        <v>0</v>
      </c>
      <c r="X245" s="35">
        <f>SUMIFS(СВЦЭМ!$G$34:$G$777,СВЦЭМ!$A$34:$A$777,$A245,СВЦЭМ!$B$33:$B$776,X$225)+'СЕТ СН'!$F$12</f>
        <v>0</v>
      </c>
      <c r="Y245" s="35">
        <f>SUMIFS(СВЦЭМ!$G$34:$G$777,СВЦЭМ!$A$34:$A$777,$A245,СВЦЭМ!$B$33:$B$776,Y$225)+'СЕТ СН'!$F$12</f>
        <v>0</v>
      </c>
    </row>
    <row r="246" spans="1:25" ht="15.75" hidden="1" x14ac:dyDescent="0.2">
      <c r="A246" s="34">
        <f t="shared" si="6"/>
        <v>43606</v>
      </c>
      <c r="B246" s="35">
        <f>SUMIFS(СВЦЭМ!$G$34:$G$777,СВЦЭМ!$A$34:$A$777,$A246,СВЦЭМ!$B$33:$B$776,B$225)+'СЕТ СН'!$F$12</f>
        <v>0</v>
      </c>
      <c r="C246" s="35">
        <f>SUMIFS(СВЦЭМ!$G$34:$G$777,СВЦЭМ!$A$34:$A$777,$A246,СВЦЭМ!$B$33:$B$776,C$225)+'СЕТ СН'!$F$12</f>
        <v>0</v>
      </c>
      <c r="D246" s="35">
        <f>SUMIFS(СВЦЭМ!$G$34:$G$777,СВЦЭМ!$A$34:$A$777,$A246,СВЦЭМ!$B$33:$B$776,D$225)+'СЕТ СН'!$F$12</f>
        <v>0</v>
      </c>
      <c r="E246" s="35">
        <f>SUMIFS(СВЦЭМ!$G$34:$G$777,СВЦЭМ!$A$34:$A$777,$A246,СВЦЭМ!$B$33:$B$776,E$225)+'СЕТ СН'!$F$12</f>
        <v>0</v>
      </c>
      <c r="F246" s="35">
        <f>SUMIFS(СВЦЭМ!$G$34:$G$777,СВЦЭМ!$A$34:$A$777,$A246,СВЦЭМ!$B$33:$B$776,F$225)+'СЕТ СН'!$F$12</f>
        <v>0</v>
      </c>
      <c r="G246" s="35">
        <f>SUMIFS(СВЦЭМ!$G$34:$G$777,СВЦЭМ!$A$34:$A$777,$A246,СВЦЭМ!$B$33:$B$776,G$225)+'СЕТ СН'!$F$12</f>
        <v>0</v>
      </c>
      <c r="H246" s="35">
        <f>SUMIFS(СВЦЭМ!$G$34:$G$777,СВЦЭМ!$A$34:$A$777,$A246,СВЦЭМ!$B$33:$B$776,H$225)+'СЕТ СН'!$F$12</f>
        <v>0</v>
      </c>
      <c r="I246" s="35">
        <f>SUMIFS(СВЦЭМ!$G$34:$G$777,СВЦЭМ!$A$34:$A$777,$A246,СВЦЭМ!$B$33:$B$776,I$225)+'СЕТ СН'!$F$12</f>
        <v>0</v>
      </c>
      <c r="J246" s="35">
        <f>SUMIFS(СВЦЭМ!$G$34:$G$777,СВЦЭМ!$A$34:$A$777,$A246,СВЦЭМ!$B$33:$B$776,J$225)+'СЕТ СН'!$F$12</f>
        <v>0</v>
      </c>
      <c r="K246" s="35">
        <f>SUMIFS(СВЦЭМ!$G$34:$G$777,СВЦЭМ!$A$34:$A$777,$A246,СВЦЭМ!$B$33:$B$776,K$225)+'СЕТ СН'!$F$12</f>
        <v>0</v>
      </c>
      <c r="L246" s="35">
        <f>SUMIFS(СВЦЭМ!$G$34:$G$777,СВЦЭМ!$A$34:$A$777,$A246,СВЦЭМ!$B$33:$B$776,L$225)+'СЕТ СН'!$F$12</f>
        <v>0</v>
      </c>
      <c r="M246" s="35">
        <f>SUMIFS(СВЦЭМ!$G$34:$G$777,СВЦЭМ!$A$34:$A$777,$A246,СВЦЭМ!$B$33:$B$776,M$225)+'СЕТ СН'!$F$12</f>
        <v>0</v>
      </c>
      <c r="N246" s="35">
        <f>SUMIFS(СВЦЭМ!$G$34:$G$777,СВЦЭМ!$A$34:$A$777,$A246,СВЦЭМ!$B$33:$B$776,N$225)+'СЕТ СН'!$F$12</f>
        <v>0</v>
      </c>
      <c r="O246" s="35">
        <f>SUMIFS(СВЦЭМ!$G$34:$G$777,СВЦЭМ!$A$34:$A$777,$A246,СВЦЭМ!$B$33:$B$776,O$225)+'СЕТ СН'!$F$12</f>
        <v>0</v>
      </c>
      <c r="P246" s="35">
        <f>SUMIFS(СВЦЭМ!$G$34:$G$777,СВЦЭМ!$A$34:$A$777,$A246,СВЦЭМ!$B$33:$B$776,P$225)+'СЕТ СН'!$F$12</f>
        <v>0</v>
      </c>
      <c r="Q246" s="35">
        <f>SUMIFS(СВЦЭМ!$G$34:$G$777,СВЦЭМ!$A$34:$A$777,$A246,СВЦЭМ!$B$33:$B$776,Q$225)+'СЕТ СН'!$F$12</f>
        <v>0</v>
      </c>
      <c r="R246" s="35">
        <f>SUMIFS(СВЦЭМ!$G$34:$G$777,СВЦЭМ!$A$34:$A$777,$A246,СВЦЭМ!$B$33:$B$776,R$225)+'СЕТ СН'!$F$12</f>
        <v>0</v>
      </c>
      <c r="S246" s="35">
        <f>SUMIFS(СВЦЭМ!$G$34:$G$777,СВЦЭМ!$A$34:$A$777,$A246,СВЦЭМ!$B$33:$B$776,S$225)+'СЕТ СН'!$F$12</f>
        <v>0</v>
      </c>
      <c r="T246" s="35">
        <f>SUMIFS(СВЦЭМ!$G$34:$G$777,СВЦЭМ!$A$34:$A$777,$A246,СВЦЭМ!$B$33:$B$776,T$225)+'СЕТ СН'!$F$12</f>
        <v>0</v>
      </c>
      <c r="U246" s="35">
        <f>SUMIFS(СВЦЭМ!$G$34:$G$777,СВЦЭМ!$A$34:$A$777,$A246,СВЦЭМ!$B$33:$B$776,U$225)+'СЕТ СН'!$F$12</f>
        <v>0</v>
      </c>
      <c r="V246" s="35">
        <f>SUMIFS(СВЦЭМ!$G$34:$G$777,СВЦЭМ!$A$34:$A$777,$A246,СВЦЭМ!$B$33:$B$776,V$225)+'СЕТ СН'!$F$12</f>
        <v>0</v>
      </c>
      <c r="W246" s="35">
        <f>SUMIFS(СВЦЭМ!$G$34:$G$777,СВЦЭМ!$A$34:$A$777,$A246,СВЦЭМ!$B$33:$B$776,W$225)+'СЕТ СН'!$F$12</f>
        <v>0</v>
      </c>
      <c r="X246" s="35">
        <f>SUMIFS(СВЦЭМ!$G$34:$G$777,СВЦЭМ!$A$34:$A$777,$A246,СВЦЭМ!$B$33:$B$776,X$225)+'СЕТ СН'!$F$12</f>
        <v>0</v>
      </c>
      <c r="Y246" s="35">
        <f>SUMIFS(СВЦЭМ!$G$34:$G$777,СВЦЭМ!$A$34:$A$777,$A246,СВЦЭМ!$B$33:$B$776,Y$225)+'СЕТ СН'!$F$12</f>
        <v>0</v>
      </c>
    </row>
    <row r="247" spans="1:25" ht="15.75" hidden="1" x14ac:dyDescent="0.2">
      <c r="A247" s="34">
        <f t="shared" si="6"/>
        <v>43607</v>
      </c>
      <c r="B247" s="35">
        <f>SUMIFS(СВЦЭМ!$G$34:$G$777,СВЦЭМ!$A$34:$A$777,$A247,СВЦЭМ!$B$33:$B$776,B$225)+'СЕТ СН'!$F$12</f>
        <v>0</v>
      </c>
      <c r="C247" s="35">
        <f>SUMIFS(СВЦЭМ!$G$34:$G$777,СВЦЭМ!$A$34:$A$777,$A247,СВЦЭМ!$B$33:$B$776,C$225)+'СЕТ СН'!$F$12</f>
        <v>0</v>
      </c>
      <c r="D247" s="35">
        <f>SUMIFS(СВЦЭМ!$G$34:$G$777,СВЦЭМ!$A$34:$A$777,$A247,СВЦЭМ!$B$33:$B$776,D$225)+'СЕТ СН'!$F$12</f>
        <v>0</v>
      </c>
      <c r="E247" s="35">
        <f>SUMIFS(СВЦЭМ!$G$34:$G$777,СВЦЭМ!$A$34:$A$777,$A247,СВЦЭМ!$B$33:$B$776,E$225)+'СЕТ СН'!$F$12</f>
        <v>0</v>
      </c>
      <c r="F247" s="35">
        <f>SUMIFS(СВЦЭМ!$G$34:$G$777,СВЦЭМ!$A$34:$A$777,$A247,СВЦЭМ!$B$33:$B$776,F$225)+'СЕТ СН'!$F$12</f>
        <v>0</v>
      </c>
      <c r="G247" s="35">
        <f>SUMIFS(СВЦЭМ!$G$34:$G$777,СВЦЭМ!$A$34:$A$777,$A247,СВЦЭМ!$B$33:$B$776,G$225)+'СЕТ СН'!$F$12</f>
        <v>0</v>
      </c>
      <c r="H247" s="35">
        <f>SUMIFS(СВЦЭМ!$G$34:$G$777,СВЦЭМ!$A$34:$A$777,$A247,СВЦЭМ!$B$33:$B$776,H$225)+'СЕТ СН'!$F$12</f>
        <v>0</v>
      </c>
      <c r="I247" s="35">
        <f>SUMIFS(СВЦЭМ!$G$34:$G$777,СВЦЭМ!$A$34:$A$777,$A247,СВЦЭМ!$B$33:$B$776,I$225)+'СЕТ СН'!$F$12</f>
        <v>0</v>
      </c>
      <c r="J247" s="35">
        <f>SUMIFS(СВЦЭМ!$G$34:$G$777,СВЦЭМ!$A$34:$A$777,$A247,СВЦЭМ!$B$33:$B$776,J$225)+'СЕТ СН'!$F$12</f>
        <v>0</v>
      </c>
      <c r="K247" s="35">
        <f>SUMIFS(СВЦЭМ!$G$34:$G$777,СВЦЭМ!$A$34:$A$777,$A247,СВЦЭМ!$B$33:$B$776,K$225)+'СЕТ СН'!$F$12</f>
        <v>0</v>
      </c>
      <c r="L247" s="35">
        <f>SUMIFS(СВЦЭМ!$G$34:$G$777,СВЦЭМ!$A$34:$A$777,$A247,СВЦЭМ!$B$33:$B$776,L$225)+'СЕТ СН'!$F$12</f>
        <v>0</v>
      </c>
      <c r="M247" s="35">
        <f>SUMIFS(СВЦЭМ!$G$34:$G$777,СВЦЭМ!$A$34:$A$777,$A247,СВЦЭМ!$B$33:$B$776,M$225)+'СЕТ СН'!$F$12</f>
        <v>0</v>
      </c>
      <c r="N247" s="35">
        <f>SUMIFS(СВЦЭМ!$G$34:$G$777,СВЦЭМ!$A$34:$A$777,$A247,СВЦЭМ!$B$33:$B$776,N$225)+'СЕТ СН'!$F$12</f>
        <v>0</v>
      </c>
      <c r="O247" s="35">
        <f>SUMIFS(СВЦЭМ!$G$34:$G$777,СВЦЭМ!$A$34:$A$777,$A247,СВЦЭМ!$B$33:$B$776,O$225)+'СЕТ СН'!$F$12</f>
        <v>0</v>
      </c>
      <c r="P247" s="35">
        <f>SUMIFS(СВЦЭМ!$G$34:$G$777,СВЦЭМ!$A$34:$A$777,$A247,СВЦЭМ!$B$33:$B$776,P$225)+'СЕТ СН'!$F$12</f>
        <v>0</v>
      </c>
      <c r="Q247" s="35">
        <f>SUMIFS(СВЦЭМ!$G$34:$G$777,СВЦЭМ!$A$34:$A$777,$A247,СВЦЭМ!$B$33:$B$776,Q$225)+'СЕТ СН'!$F$12</f>
        <v>0</v>
      </c>
      <c r="R247" s="35">
        <f>SUMIFS(СВЦЭМ!$G$34:$G$777,СВЦЭМ!$A$34:$A$777,$A247,СВЦЭМ!$B$33:$B$776,R$225)+'СЕТ СН'!$F$12</f>
        <v>0</v>
      </c>
      <c r="S247" s="35">
        <f>SUMIFS(СВЦЭМ!$G$34:$G$777,СВЦЭМ!$A$34:$A$777,$A247,СВЦЭМ!$B$33:$B$776,S$225)+'СЕТ СН'!$F$12</f>
        <v>0</v>
      </c>
      <c r="T247" s="35">
        <f>SUMIFS(СВЦЭМ!$G$34:$G$777,СВЦЭМ!$A$34:$A$777,$A247,СВЦЭМ!$B$33:$B$776,T$225)+'СЕТ СН'!$F$12</f>
        <v>0</v>
      </c>
      <c r="U247" s="35">
        <f>SUMIFS(СВЦЭМ!$G$34:$G$777,СВЦЭМ!$A$34:$A$777,$A247,СВЦЭМ!$B$33:$B$776,U$225)+'СЕТ СН'!$F$12</f>
        <v>0</v>
      </c>
      <c r="V247" s="35">
        <f>SUMIFS(СВЦЭМ!$G$34:$G$777,СВЦЭМ!$A$34:$A$777,$A247,СВЦЭМ!$B$33:$B$776,V$225)+'СЕТ СН'!$F$12</f>
        <v>0</v>
      </c>
      <c r="W247" s="35">
        <f>SUMIFS(СВЦЭМ!$G$34:$G$777,СВЦЭМ!$A$34:$A$777,$A247,СВЦЭМ!$B$33:$B$776,W$225)+'СЕТ СН'!$F$12</f>
        <v>0</v>
      </c>
      <c r="X247" s="35">
        <f>SUMIFS(СВЦЭМ!$G$34:$G$777,СВЦЭМ!$A$34:$A$777,$A247,СВЦЭМ!$B$33:$B$776,X$225)+'СЕТ СН'!$F$12</f>
        <v>0</v>
      </c>
      <c r="Y247" s="35">
        <f>SUMIFS(СВЦЭМ!$G$34:$G$777,СВЦЭМ!$A$34:$A$777,$A247,СВЦЭМ!$B$33:$B$776,Y$225)+'СЕТ СН'!$F$12</f>
        <v>0</v>
      </c>
    </row>
    <row r="248" spans="1:25" ht="15.75" hidden="1" x14ac:dyDescent="0.2">
      <c r="A248" s="34">
        <f t="shared" si="6"/>
        <v>43608</v>
      </c>
      <c r="B248" s="35">
        <f>SUMIFS(СВЦЭМ!$G$34:$G$777,СВЦЭМ!$A$34:$A$777,$A248,СВЦЭМ!$B$33:$B$776,B$225)+'СЕТ СН'!$F$12</f>
        <v>0</v>
      </c>
      <c r="C248" s="35">
        <f>SUMIFS(СВЦЭМ!$G$34:$G$777,СВЦЭМ!$A$34:$A$777,$A248,СВЦЭМ!$B$33:$B$776,C$225)+'СЕТ СН'!$F$12</f>
        <v>0</v>
      </c>
      <c r="D248" s="35">
        <f>SUMIFS(СВЦЭМ!$G$34:$G$777,СВЦЭМ!$A$34:$A$777,$A248,СВЦЭМ!$B$33:$B$776,D$225)+'СЕТ СН'!$F$12</f>
        <v>0</v>
      </c>
      <c r="E248" s="35">
        <f>SUMIFS(СВЦЭМ!$G$34:$G$777,СВЦЭМ!$A$34:$A$777,$A248,СВЦЭМ!$B$33:$B$776,E$225)+'СЕТ СН'!$F$12</f>
        <v>0</v>
      </c>
      <c r="F248" s="35">
        <f>SUMIFS(СВЦЭМ!$G$34:$G$777,СВЦЭМ!$A$34:$A$777,$A248,СВЦЭМ!$B$33:$B$776,F$225)+'СЕТ СН'!$F$12</f>
        <v>0</v>
      </c>
      <c r="G248" s="35">
        <f>SUMIFS(СВЦЭМ!$G$34:$G$777,СВЦЭМ!$A$34:$A$777,$A248,СВЦЭМ!$B$33:$B$776,G$225)+'СЕТ СН'!$F$12</f>
        <v>0</v>
      </c>
      <c r="H248" s="35">
        <f>SUMIFS(СВЦЭМ!$G$34:$G$777,СВЦЭМ!$A$34:$A$777,$A248,СВЦЭМ!$B$33:$B$776,H$225)+'СЕТ СН'!$F$12</f>
        <v>0</v>
      </c>
      <c r="I248" s="35">
        <f>SUMIFS(СВЦЭМ!$G$34:$G$777,СВЦЭМ!$A$34:$A$777,$A248,СВЦЭМ!$B$33:$B$776,I$225)+'СЕТ СН'!$F$12</f>
        <v>0</v>
      </c>
      <c r="J248" s="35">
        <f>SUMIFS(СВЦЭМ!$G$34:$G$777,СВЦЭМ!$A$34:$A$777,$A248,СВЦЭМ!$B$33:$B$776,J$225)+'СЕТ СН'!$F$12</f>
        <v>0</v>
      </c>
      <c r="K248" s="35">
        <f>SUMIFS(СВЦЭМ!$G$34:$G$777,СВЦЭМ!$A$34:$A$777,$A248,СВЦЭМ!$B$33:$B$776,K$225)+'СЕТ СН'!$F$12</f>
        <v>0</v>
      </c>
      <c r="L248" s="35">
        <f>SUMIFS(СВЦЭМ!$G$34:$G$777,СВЦЭМ!$A$34:$A$777,$A248,СВЦЭМ!$B$33:$B$776,L$225)+'СЕТ СН'!$F$12</f>
        <v>0</v>
      </c>
      <c r="M248" s="35">
        <f>SUMIFS(СВЦЭМ!$G$34:$G$777,СВЦЭМ!$A$34:$A$777,$A248,СВЦЭМ!$B$33:$B$776,M$225)+'СЕТ СН'!$F$12</f>
        <v>0</v>
      </c>
      <c r="N248" s="35">
        <f>SUMIFS(СВЦЭМ!$G$34:$G$777,СВЦЭМ!$A$34:$A$777,$A248,СВЦЭМ!$B$33:$B$776,N$225)+'СЕТ СН'!$F$12</f>
        <v>0</v>
      </c>
      <c r="O248" s="35">
        <f>SUMIFS(СВЦЭМ!$G$34:$G$777,СВЦЭМ!$A$34:$A$777,$A248,СВЦЭМ!$B$33:$B$776,O$225)+'СЕТ СН'!$F$12</f>
        <v>0</v>
      </c>
      <c r="P248" s="35">
        <f>SUMIFS(СВЦЭМ!$G$34:$G$777,СВЦЭМ!$A$34:$A$777,$A248,СВЦЭМ!$B$33:$B$776,P$225)+'СЕТ СН'!$F$12</f>
        <v>0</v>
      </c>
      <c r="Q248" s="35">
        <f>SUMIFS(СВЦЭМ!$G$34:$G$777,СВЦЭМ!$A$34:$A$777,$A248,СВЦЭМ!$B$33:$B$776,Q$225)+'СЕТ СН'!$F$12</f>
        <v>0</v>
      </c>
      <c r="R248" s="35">
        <f>SUMIFS(СВЦЭМ!$G$34:$G$777,СВЦЭМ!$A$34:$A$777,$A248,СВЦЭМ!$B$33:$B$776,R$225)+'СЕТ СН'!$F$12</f>
        <v>0</v>
      </c>
      <c r="S248" s="35">
        <f>SUMIFS(СВЦЭМ!$G$34:$G$777,СВЦЭМ!$A$34:$A$777,$A248,СВЦЭМ!$B$33:$B$776,S$225)+'СЕТ СН'!$F$12</f>
        <v>0</v>
      </c>
      <c r="T248" s="35">
        <f>SUMIFS(СВЦЭМ!$G$34:$G$777,СВЦЭМ!$A$34:$A$777,$A248,СВЦЭМ!$B$33:$B$776,T$225)+'СЕТ СН'!$F$12</f>
        <v>0</v>
      </c>
      <c r="U248" s="35">
        <f>SUMIFS(СВЦЭМ!$G$34:$G$777,СВЦЭМ!$A$34:$A$777,$A248,СВЦЭМ!$B$33:$B$776,U$225)+'СЕТ СН'!$F$12</f>
        <v>0</v>
      </c>
      <c r="V248" s="35">
        <f>SUMIFS(СВЦЭМ!$G$34:$G$777,СВЦЭМ!$A$34:$A$777,$A248,СВЦЭМ!$B$33:$B$776,V$225)+'СЕТ СН'!$F$12</f>
        <v>0</v>
      </c>
      <c r="W248" s="35">
        <f>SUMIFS(СВЦЭМ!$G$34:$G$777,СВЦЭМ!$A$34:$A$777,$A248,СВЦЭМ!$B$33:$B$776,W$225)+'СЕТ СН'!$F$12</f>
        <v>0</v>
      </c>
      <c r="X248" s="35">
        <f>SUMIFS(СВЦЭМ!$G$34:$G$777,СВЦЭМ!$A$34:$A$777,$A248,СВЦЭМ!$B$33:$B$776,X$225)+'СЕТ СН'!$F$12</f>
        <v>0</v>
      </c>
      <c r="Y248" s="35">
        <f>SUMIFS(СВЦЭМ!$G$34:$G$777,СВЦЭМ!$A$34:$A$777,$A248,СВЦЭМ!$B$33:$B$776,Y$225)+'СЕТ СН'!$F$12</f>
        <v>0</v>
      </c>
    </row>
    <row r="249" spans="1:25" ht="15.75" hidden="1" x14ac:dyDescent="0.2">
      <c r="A249" s="34">
        <f t="shared" si="6"/>
        <v>43609</v>
      </c>
      <c r="B249" s="35">
        <f>SUMIFS(СВЦЭМ!$G$34:$G$777,СВЦЭМ!$A$34:$A$777,$A249,СВЦЭМ!$B$33:$B$776,B$225)+'СЕТ СН'!$F$12</f>
        <v>0</v>
      </c>
      <c r="C249" s="35">
        <f>SUMIFS(СВЦЭМ!$G$34:$G$777,СВЦЭМ!$A$34:$A$777,$A249,СВЦЭМ!$B$33:$B$776,C$225)+'СЕТ СН'!$F$12</f>
        <v>0</v>
      </c>
      <c r="D249" s="35">
        <f>SUMIFS(СВЦЭМ!$G$34:$G$777,СВЦЭМ!$A$34:$A$777,$A249,СВЦЭМ!$B$33:$B$776,D$225)+'СЕТ СН'!$F$12</f>
        <v>0</v>
      </c>
      <c r="E249" s="35">
        <f>SUMIFS(СВЦЭМ!$G$34:$G$777,СВЦЭМ!$A$34:$A$777,$A249,СВЦЭМ!$B$33:$B$776,E$225)+'СЕТ СН'!$F$12</f>
        <v>0</v>
      </c>
      <c r="F249" s="35">
        <f>SUMIFS(СВЦЭМ!$G$34:$G$777,СВЦЭМ!$A$34:$A$777,$A249,СВЦЭМ!$B$33:$B$776,F$225)+'СЕТ СН'!$F$12</f>
        <v>0</v>
      </c>
      <c r="G249" s="35">
        <f>SUMIFS(СВЦЭМ!$G$34:$G$777,СВЦЭМ!$A$34:$A$777,$A249,СВЦЭМ!$B$33:$B$776,G$225)+'СЕТ СН'!$F$12</f>
        <v>0</v>
      </c>
      <c r="H249" s="35">
        <f>SUMIFS(СВЦЭМ!$G$34:$G$777,СВЦЭМ!$A$34:$A$777,$A249,СВЦЭМ!$B$33:$B$776,H$225)+'СЕТ СН'!$F$12</f>
        <v>0</v>
      </c>
      <c r="I249" s="35">
        <f>SUMIFS(СВЦЭМ!$G$34:$G$777,СВЦЭМ!$A$34:$A$777,$A249,СВЦЭМ!$B$33:$B$776,I$225)+'СЕТ СН'!$F$12</f>
        <v>0</v>
      </c>
      <c r="J249" s="35">
        <f>SUMIFS(СВЦЭМ!$G$34:$G$777,СВЦЭМ!$A$34:$A$777,$A249,СВЦЭМ!$B$33:$B$776,J$225)+'СЕТ СН'!$F$12</f>
        <v>0</v>
      </c>
      <c r="K249" s="35">
        <f>SUMIFS(СВЦЭМ!$G$34:$G$777,СВЦЭМ!$A$34:$A$777,$A249,СВЦЭМ!$B$33:$B$776,K$225)+'СЕТ СН'!$F$12</f>
        <v>0</v>
      </c>
      <c r="L249" s="35">
        <f>SUMIFS(СВЦЭМ!$G$34:$G$777,СВЦЭМ!$A$34:$A$777,$A249,СВЦЭМ!$B$33:$B$776,L$225)+'СЕТ СН'!$F$12</f>
        <v>0</v>
      </c>
      <c r="M249" s="35">
        <f>SUMIFS(СВЦЭМ!$G$34:$G$777,СВЦЭМ!$A$34:$A$777,$A249,СВЦЭМ!$B$33:$B$776,M$225)+'СЕТ СН'!$F$12</f>
        <v>0</v>
      </c>
      <c r="N249" s="35">
        <f>SUMIFS(СВЦЭМ!$G$34:$G$777,СВЦЭМ!$A$34:$A$777,$A249,СВЦЭМ!$B$33:$B$776,N$225)+'СЕТ СН'!$F$12</f>
        <v>0</v>
      </c>
      <c r="O249" s="35">
        <f>SUMIFS(СВЦЭМ!$G$34:$G$777,СВЦЭМ!$A$34:$A$777,$A249,СВЦЭМ!$B$33:$B$776,O$225)+'СЕТ СН'!$F$12</f>
        <v>0</v>
      </c>
      <c r="P249" s="35">
        <f>SUMIFS(СВЦЭМ!$G$34:$G$777,СВЦЭМ!$A$34:$A$777,$A249,СВЦЭМ!$B$33:$B$776,P$225)+'СЕТ СН'!$F$12</f>
        <v>0</v>
      </c>
      <c r="Q249" s="35">
        <f>SUMIFS(СВЦЭМ!$G$34:$G$777,СВЦЭМ!$A$34:$A$777,$A249,СВЦЭМ!$B$33:$B$776,Q$225)+'СЕТ СН'!$F$12</f>
        <v>0</v>
      </c>
      <c r="R249" s="35">
        <f>SUMIFS(СВЦЭМ!$G$34:$G$777,СВЦЭМ!$A$34:$A$777,$A249,СВЦЭМ!$B$33:$B$776,R$225)+'СЕТ СН'!$F$12</f>
        <v>0</v>
      </c>
      <c r="S249" s="35">
        <f>SUMIFS(СВЦЭМ!$G$34:$G$777,СВЦЭМ!$A$34:$A$777,$A249,СВЦЭМ!$B$33:$B$776,S$225)+'СЕТ СН'!$F$12</f>
        <v>0</v>
      </c>
      <c r="T249" s="35">
        <f>SUMIFS(СВЦЭМ!$G$34:$G$777,СВЦЭМ!$A$34:$A$777,$A249,СВЦЭМ!$B$33:$B$776,T$225)+'СЕТ СН'!$F$12</f>
        <v>0</v>
      </c>
      <c r="U249" s="35">
        <f>SUMIFS(СВЦЭМ!$G$34:$G$777,СВЦЭМ!$A$34:$A$777,$A249,СВЦЭМ!$B$33:$B$776,U$225)+'СЕТ СН'!$F$12</f>
        <v>0</v>
      </c>
      <c r="V249" s="35">
        <f>SUMIFS(СВЦЭМ!$G$34:$G$777,СВЦЭМ!$A$34:$A$777,$A249,СВЦЭМ!$B$33:$B$776,V$225)+'СЕТ СН'!$F$12</f>
        <v>0</v>
      </c>
      <c r="W249" s="35">
        <f>SUMIFS(СВЦЭМ!$G$34:$G$777,СВЦЭМ!$A$34:$A$777,$A249,СВЦЭМ!$B$33:$B$776,W$225)+'СЕТ СН'!$F$12</f>
        <v>0</v>
      </c>
      <c r="X249" s="35">
        <f>SUMIFS(СВЦЭМ!$G$34:$G$777,СВЦЭМ!$A$34:$A$777,$A249,СВЦЭМ!$B$33:$B$776,X$225)+'СЕТ СН'!$F$12</f>
        <v>0</v>
      </c>
      <c r="Y249" s="35">
        <f>SUMIFS(СВЦЭМ!$G$34:$G$777,СВЦЭМ!$A$34:$A$777,$A249,СВЦЭМ!$B$33:$B$776,Y$225)+'СЕТ СН'!$F$12</f>
        <v>0</v>
      </c>
    </row>
    <row r="250" spans="1:25" ht="15.75" hidden="1" x14ac:dyDescent="0.2">
      <c r="A250" s="34">
        <f t="shared" si="6"/>
        <v>43610</v>
      </c>
      <c r="B250" s="35">
        <f>SUMIFS(СВЦЭМ!$G$34:$G$777,СВЦЭМ!$A$34:$A$777,$A250,СВЦЭМ!$B$33:$B$776,B$225)+'СЕТ СН'!$F$12</f>
        <v>0</v>
      </c>
      <c r="C250" s="35">
        <f>SUMIFS(СВЦЭМ!$G$34:$G$777,СВЦЭМ!$A$34:$A$777,$A250,СВЦЭМ!$B$33:$B$776,C$225)+'СЕТ СН'!$F$12</f>
        <v>0</v>
      </c>
      <c r="D250" s="35">
        <f>SUMIFS(СВЦЭМ!$G$34:$G$777,СВЦЭМ!$A$34:$A$777,$A250,СВЦЭМ!$B$33:$B$776,D$225)+'СЕТ СН'!$F$12</f>
        <v>0</v>
      </c>
      <c r="E250" s="35">
        <f>SUMIFS(СВЦЭМ!$G$34:$G$777,СВЦЭМ!$A$34:$A$777,$A250,СВЦЭМ!$B$33:$B$776,E$225)+'СЕТ СН'!$F$12</f>
        <v>0</v>
      </c>
      <c r="F250" s="35">
        <f>SUMIFS(СВЦЭМ!$G$34:$G$777,СВЦЭМ!$A$34:$A$777,$A250,СВЦЭМ!$B$33:$B$776,F$225)+'СЕТ СН'!$F$12</f>
        <v>0</v>
      </c>
      <c r="G250" s="35">
        <f>SUMIFS(СВЦЭМ!$G$34:$G$777,СВЦЭМ!$A$34:$A$777,$A250,СВЦЭМ!$B$33:$B$776,G$225)+'СЕТ СН'!$F$12</f>
        <v>0</v>
      </c>
      <c r="H250" s="35">
        <f>SUMIFS(СВЦЭМ!$G$34:$G$777,СВЦЭМ!$A$34:$A$777,$A250,СВЦЭМ!$B$33:$B$776,H$225)+'СЕТ СН'!$F$12</f>
        <v>0</v>
      </c>
      <c r="I250" s="35">
        <f>SUMIFS(СВЦЭМ!$G$34:$G$777,СВЦЭМ!$A$34:$A$777,$A250,СВЦЭМ!$B$33:$B$776,I$225)+'СЕТ СН'!$F$12</f>
        <v>0</v>
      </c>
      <c r="J250" s="35">
        <f>SUMIFS(СВЦЭМ!$G$34:$G$777,СВЦЭМ!$A$34:$A$777,$A250,СВЦЭМ!$B$33:$B$776,J$225)+'СЕТ СН'!$F$12</f>
        <v>0</v>
      </c>
      <c r="K250" s="35">
        <f>SUMIFS(СВЦЭМ!$G$34:$G$777,СВЦЭМ!$A$34:$A$777,$A250,СВЦЭМ!$B$33:$B$776,K$225)+'СЕТ СН'!$F$12</f>
        <v>0</v>
      </c>
      <c r="L250" s="35">
        <f>SUMIFS(СВЦЭМ!$G$34:$G$777,СВЦЭМ!$A$34:$A$777,$A250,СВЦЭМ!$B$33:$B$776,L$225)+'СЕТ СН'!$F$12</f>
        <v>0</v>
      </c>
      <c r="M250" s="35">
        <f>SUMIFS(СВЦЭМ!$G$34:$G$777,СВЦЭМ!$A$34:$A$777,$A250,СВЦЭМ!$B$33:$B$776,M$225)+'СЕТ СН'!$F$12</f>
        <v>0</v>
      </c>
      <c r="N250" s="35">
        <f>SUMIFS(СВЦЭМ!$G$34:$G$777,СВЦЭМ!$A$34:$A$777,$A250,СВЦЭМ!$B$33:$B$776,N$225)+'СЕТ СН'!$F$12</f>
        <v>0</v>
      </c>
      <c r="O250" s="35">
        <f>SUMIFS(СВЦЭМ!$G$34:$G$777,СВЦЭМ!$A$34:$A$777,$A250,СВЦЭМ!$B$33:$B$776,O$225)+'СЕТ СН'!$F$12</f>
        <v>0</v>
      </c>
      <c r="P250" s="35">
        <f>SUMIFS(СВЦЭМ!$G$34:$G$777,СВЦЭМ!$A$34:$A$777,$A250,СВЦЭМ!$B$33:$B$776,P$225)+'СЕТ СН'!$F$12</f>
        <v>0</v>
      </c>
      <c r="Q250" s="35">
        <f>SUMIFS(СВЦЭМ!$G$34:$G$777,СВЦЭМ!$A$34:$A$777,$A250,СВЦЭМ!$B$33:$B$776,Q$225)+'СЕТ СН'!$F$12</f>
        <v>0</v>
      </c>
      <c r="R250" s="35">
        <f>SUMIFS(СВЦЭМ!$G$34:$G$777,СВЦЭМ!$A$34:$A$777,$A250,СВЦЭМ!$B$33:$B$776,R$225)+'СЕТ СН'!$F$12</f>
        <v>0</v>
      </c>
      <c r="S250" s="35">
        <f>SUMIFS(СВЦЭМ!$G$34:$G$777,СВЦЭМ!$A$34:$A$777,$A250,СВЦЭМ!$B$33:$B$776,S$225)+'СЕТ СН'!$F$12</f>
        <v>0</v>
      </c>
      <c r="T250" s="35">
        <f>SUMIFS(СВЦЭМ!$G$34:$G$777,СВЦЭМ!$A$34:$A$777,$A250,СВЦЭМ!$B$33:$B$776,T$225)+'СЕТ СН'!$F$12</f>
        <v>0</v>
      </c>
      <c r="U250" s="35">
        <f>SUMIFS(СВЦЭМ!$G$34:$G$777,СВЦЭМ!$A$34:$A$777,$A250,СВЦЭМ!$B$33:$B$776,U$225)+'СЕТ СН'!$F$12</f>
        <v>0</v>
      </c>
      <c r="V250" s="35">
        <f>SUMIFS(СВЦЭМ!$G$34:$G$777,СВЦЭМ!$A$34:$A$777,$A250,СВЦЭМ!$B$33:$B$776,V$225)+'СЕТ СН'!$F$12</f>
        <v>0</v>
      </c>
      <c r="W250" s="35">
        <f>SUMIFS(СВЦЭМ!$G$34:$G$777,СВЦЭМ!$A$34:$A$777,$A250,СВЦЭМ!$B$33:$B$776,W$225)+'СЕТ СН'!$F$12</f>
        <v>0</v>
      </c>
      <c r="X250" s="35">
        <f>SUMIFS(СВЦЭМ!$G$34:$G$777,СВЦЭМ!$A$34:$A$777,$A250,СВЦЭМ!$B$33:$B$776,X$225)+'СЕТ СН'!$F$12</f>
        <v>0</v>
      </c>
      <c r="Y250" s="35">
        <f>SUMIFS(СВЦЭМ!$G$34:$G$777,СВЦЭМ!$A$34:$A$777,$A250,СВЦЭМ!$B$33:$B$776,Y$225)+'СЕТ СН'!$F$12</f>
        <v>0</v>
      </c>
    </row>
    <row r="251" spans="1:25" ht="15.75" hidden="1" x14ac:dyDescent="0.2">
      <c r="A251" s="34">
        <f t="shared" si="6"/>
        <v>43611</v>
      </c>
      <c r="B251" s="35">
        <f>SUMIFS(СВЦЭМ!$G$34:$G$777,СВЦЭМ!$A$34:$A$777,$A251,СВЦЭМ!$B$33:$B$776,B$225)+'СЕТ СН'!$F$12</f>
        <v>0</v>
      </c>
      <c r="C251" s="35">
        <f>SUMIFS(СВЦЭМ!$G$34:$G$777,СВЦЭМ!$A$34:$A$777,$A251,СВЦЭМ!$B$33:$B$776,C$225)+'СЕТ СН'!$F$12</f>
        <v>0</v>
      </c>
      <c r="D251" s="35">
        <f>SUMIFS(СВЦЭМ!$G$34:$G$777,СВЦЭМ!$A$34:$A$777,$A251,СВЦЭМ!$B$33:$B$776,D$225)+'СЕТ СН'!$F$12</f>
        <v>0</v>
      </c>
      <c r="E251" s="35">
        <f>SUMIFS(СВЦЭМ!$G$34:$G$777,СВЦЭМ!$A$34:$A$777,$A251,СВЦЭМ!$B$33:$B$776,E$225)+'СЕТ СН'!$F$12</f>
        <v>0</v>
      </c>
      <c r="F251" s="35">
        <f>SUMIFS(СВЦЭМ!$G$34:$G$777,СВЦЭМ!$A$34:$A$777,$A251,СВЦЭМ!$B$33:$B$776,F$225)+'СЕТ СН'!$F$12</f>
        <v>0</v>
      </c>
      <c r="G251" s="35">
        <f>SUMIFS(СВЦЭМ!$G$34:$G$777,СВЦЭМ!$A$34:$A$777,$A251,СВЦЭМ!$B$33:$B$776,G$225)+'СЕТ СН'!$F$12</f>
        <v>0</v>
      </c>
      <c r="H251" s="35">
        <f>SUMIFS(СВЦЭМ!$G$34:$G$777,СВЦЭМ!$A$34:$A$777,$A251,СВЦЭМ!$B$33:$B$776,H$225)+'СЕТ СН'!$F$12</f>
        <v>0</v>
      </c>
      <c r="I251" s="35">
        <f>SUMIFS(СВЦЭМ!$G$34:$G$777,СВЦЭМ!$A$34:$A$777,$A251,СВЦЭМ!$B$33:$B$776,I$225)+'СЕТ СН'!$F$12</f>
        <v>0</v>
      </c>
      <c r="J251" s="35">
        <f>SUMIFS(СВЦЭМ!$G$34:$G$777,СВЦЭМ!$A$34:$A$777,$A251,СВЦЭМ!$B$33:$B$776,J$225)+'СЕТ СН'!$F$12</f>
        <v>0</v>
      </c>
      <c r="K251" s="35">
        <f>SUMIFS(СВЦЭМ!$G$34:$G$777,СВЦЭМ!$A$34:$A$777,$A251,СВЦЭМ!$B$33:$B$776,K$225)+'СЕТ СН'!$F$12</f>
        <v>0</v>
      </c>
      <c r="L251" s="35">
        <f>SUMIFS(СВЦЭМ!$G$34:$G$777,СВЦЭМ!$A$34:$A$777,$A251,СВЦЭМ!$B$33:$B$776,L$225)+'СЕТ СН'!$F$12</f>
        <v>0</v>
      </c>
      <c r="M251" s="35">
        <f>SUMIFS(СВЦЭМ!$G$34:$G$777,СВЦЭМ!$A$34:$A$777,$A251,СВЦЭМ!$B$33:$B$776,M$225)+'СЕТ СН'!$F$12</f>
        <v>0</v>
      </c>
      <c r="N251" s="35">
        <f>SUMIFS(СВЦЭМ!$G$34:$G$777,СВЦЭМ!$A$34:$A$777,$A251,СВЦЭМ!$B$33:$B$776,N$225)+'СЕТ СН'!$F$12</f>
        <v>0</v>
      </c>
      <c r="O251" s="35">
        <f>SUMIFS(СВЦЭМ!$G$34:$G$777,СВЦЭМ!$A$34:$A$777,$A251,СВЦЭМ!$B$33:$B$776,O$225)+'СЕТ СН'!$F$12</f>
        <v>0</v>
      </c>
      <c r="P251" s="35">
        <f>SUMIFS(СВЦЭМ!$G$34:$G$777,СВЦЭМ!$A$34:$A$777,$A251,СВЦЭМ!$B$33:$B$776,P$225)+'СЕТ СН'!$F$12</f>
        <v>0</v>
      </c>
      <c r="Q251" s="35">
        <f>SUMIFS(СВЦЭМ!$G$34:$G$777,СВЦЭМ!$A$34:$A$777,$A251,СВЦЭМ!$B$33:$B$776,Q$225)+'СЕТ СН'!$F$12</f>
        <v>0</v>
      </c>
      <c r="R251" s="35">
        <f>SUMIFS(СВЦЭМ!$G$34:$G$777,СВЦЭМ!$A$34:$A$777,$A251,СВЦЭМ!$B$33:$B$776,R$225)+'СЕТ СН'!$F$12</f>
        <v>0</v>
      </c>
      <c r="S251" s="35">
        <f>SUMIFS(СВЦЭМ!$G$34:$G$777,СВЦЭМ!$A$34:$A$777,$A251,СВЦЭМ!$B$33:$B$776,S$225)+'СЕТ СН'!$F$12</f>
        <v>0</v>
      </c>
      <c r="T251" s="35">
        <f>SUMIFS(СВЦЭМ!$G$34:$G$777,СВЦЭМ!$A$34:$A$777,$A251,СВЦЭМ!$B$33:$B$776,T$225)+'СЕТ СН'!$F$12</f>
        <v>0</v>
      </c>
      <c r="U251" s="35">
        <f>SUMIFS(СВЦЭМ!$G$34:$G$777,СВЦЭМ!$A$34:$A$777,$A251,СВЦЭМ!$B$33:$B$776,U$225)+'СЕТ СН'!$F$12</f>
        <v>0</v>
      </c>
      <c r="V251" s="35">
        <f>SUMIFS(СВЦЭМ!$G$34:$G$777,СВЦЭМ!$A$34:$A$777,$A251,СВЦЭМ!$B$33:$B$776,V$225)+'СЕТ СН'!$F$12</f>
        <v>0</v>
      </c>
      <c r="W251" s="35">
        <f>SUMIFS(СВЦЭМ!$G$34:$G$777,СВЦЭМ!$A$34:$A$777,$A251,СВЦЭМ!$B$33:$B$776,W$225)+'СЕТ СН'!$F$12</f>
        <v>0</v>
      </c>
      <c r="X251" s="35">
        <f>SUMIFS(СВЦЭМ!$G$34:$G$777,СВЦЭМ!$A$34:$A$777,$A251,СВЦЭМ!$B$33:$B$776,X$225)+'СЕТ СН'!$F$12</f>
        <v>0</v>
      </c>
      <c r="Y251" s="35">
        <f>SUMIFS(СВЦЭМ!$G$34:$G$777,СВЦЭМ!$A$34:$A$777,$A251,СВЦЭМ!$B$33:$B$776,Y$225)+'СЕТ СН'!$F$12</f>
        <v>0</v>
      </c>
    </row>
    <row r="252" spans="1:25" ht="15.75" hidden="1" x14ac:dyDescent="0.2">
      <c r="A252" s="34">
        <f t="shared" si="6"/>
        <v>43612</v>
      </c>
      <c r="B252" s="35">
        <f>SUMIFS(СВЦЭМ!$G$34:$G$777,СВЦЭМ!$A$34:$A$777,$A252,СВЦЭМ!$B$33:$B$776,B$225)+'СЕТ СН'!$F$12</f>
        <v>0</v>
      </c>
      <c r="C252" s="35">
        <f>SUMIFS(СВЦЭМ!$G$34:$G$777,СВЦЭМ!$A$34:$A$777,$A252,СВЦЭМ!$B$33:$B$776,C$225)+'СЕТ СН'!$F$12</f>
        <v>0</v>
      </c>
      <c r="D252" s="35">
        <f>SUMIFS(СВЦЭМ!$G$34:$G$777,СВЦЭМ!$A$34:$A$777,$A252,СВЦЭМ!$B$33:$B$776,D$225)+'СЕТ СН'!$F$12</f>
        <v>0</v>
      </c>
      <c r="E252" s="35">
        <f>SUMIFS(СВЦЭМ!$G$34:$G$777,СВЦЭМ!$A$34:$A$777,$A252,СВЦЭМ!$B$33:$B$776,E$225)+'СЕТ СН'!$F$12</f>
        <v>0</v>
      </c>
      <c r="F252" s="35">
        <f>SUMIFS(СВЦЭМ!$G$34:$G$777,СВЦЭМ!$A$34:$A$777,$A252,СВЦЭМ!$B$33:$B$776,F$225)+'СЕТ СН'!$F$12</f>
        <v>0</v>
      </c>
      <c r="G252" s="35">
        <f>SUMIFS(СВЦЭМ!$G$34:$G$777,СВЦЭМ!$A$34:$A$777,$A252,СВЦЭМ!$B$33:$B$776,G$225)+'СЕТ СН'!$F$12</f>
        <v>0</v>
      </c>
      <c r="H252" s="35">
        <f>SUMIFS(СВЦЭМ!$G$34:$G$777,СВЦЭМ!$A$34:$A$777,$A252,СВЦЭМ!$B$33:$B$776,H$225)+'СЕТ СН'!$F$12</f>
        <v>0</v>
      </c>
      <c r="I252" s="35">
        <f>SUMIFS(СВЦЭМ!$G$34:$G$777,СВЦЭМ!$A$34:$A$777,$A252,СВЦЭМ!$B$33:$B$776,I$225)+'СЕТ СН'!$F$12</f>
        <v>0</v>
      </c>
      <c r="J252" s="35">
        <f>SUMIFS(СВЦЭМ!$G$34:$G$777,СВЦЭМ!$A$34:$A$777,$A252,СВЦЭМ!$B$33:$B$776,J$225)+'СЕТ СН'!$F$12</f>
        <v>0</v>
      </c>
      <c r="K252" s="35">
        <f>SUMIFS(СВЦЭМ!$G$34:$G$777,СВЦЭМ!$A$34:$A$777,$A252,СВЦЭМ!$B$33:$B$776,K$225)+'СЕТ СН'!$F$12</f>
        <v>0</v>
      </c>
      <c r="L252" s="35">
        <f>SUMIFS(СВЦЭМ!$G$34:$G$777,СВЦЭМ!$A$34:$A$777,$A252,СВЦЭМ!$B$33:$B$776,L$225)+'СЕТ СН'!$F$12</f>
        <v>0</v>
      </c>
      <c r="M252" s="35">
        <f>SUMIFS(СВЦЭМ!$G$34:$G$777,СВЦЭМ!$A$34:$A$777,$A252,СВЦЭМ!$B$33:$B$776,M$225)+'СЕТ СН'!$F$12</f>
        <v>0</v>
      </c>
      <c r="N252" s="35">
        <f>SUMIFS(СВЦЭМ!$G$34:$G$777,СВЦЭМ!$A$34:$A$777,$A252,СВЦЭМ!$B$33:$B$776,N$225)+'СЕТ СН'!$F$12</f>
        <v>0</v>
      </c>
      <c r="O252" s="35">
        <f>SUMIFS(СВЦЭМ!$G$34:$G$777,СВЦЭМ!$A$34:$A$777,$A252,СВЦЭМ!$B$33:$B$776,O$225)+'СЕТ СН'!$F$12</f>
        <v>0</v>
      </c>
      <c r="P252" s="35">
        <f>SUMIFS(СВЦЭМ!$G$34:$G$777,СВЦЭМ!$A$34:$A$777,$A252,СВЦЭМ!$B$33:$B$776,P$225)+'СЕТ СН'!$F$12</f>
        <v>0</v>
      </c>
      <c r="Q252" s="35">
        <f>SUMIFS(СВЦЭМ!$G$34:$G$777,СВЦЭМ!$A$34:$A$777,$A252,СВЦЭМ!$B$33:$B$776,Q$225)+'СЕТ СН'!$F$12</f>
        <v>0</v>
      </c>
      <c r="R252" s="35">
        <f>SUMIFS(СВЦЭМ!$G$34:$G$777,СВЦЭМ!$A$34:$A$777,$A252,СВЦЭМ!$B$33:$B$776,R$225)+'СЕТ СН'!$F$12</f>
        <v>0</v>
      </c>
      <c r="S252" s="35">
        <f>SUMIFS(СВЦЭМ!$G$34:$G$777,СВЦЭМ!$A$34:$A$777,$A252,СВЦЭМ!$B$33:$B$776,S$225)+'СЕТ СН'!$F$12</f>
        <v>0</v>
      </c>
      <c r="T252" s="35">
        <f>SUMIFS(СВЦЭМ!$G$34:$G$777,СВЦЭМ!$A$34:$A$777,$A252,СВЦЭМ!$B$33:$B$776,T$225)+'СЕТ СН'!$F$12</f>
        <v>0</v>
      </c>
      <c r="U252" s="35">
        <f>SUMIFS(СВЦЭМ!$G$34:$G$777,СВЦЭМ!$A$34:$A$777,$A252,СВЦЭМ!$B$33:$B$776,U$225)+'СЕТ СН'!$F$12</f>
        <v>0</v>
      </c>
      <c r="V252" s="35">
        <f>SUMIFS(СВЦЭМ!$G$34:$G$777,СВЦЭМ!$A$34:$A$777,$A252,СВЦЭМ!$B$33:$B$776,V$225)+'СЕТ СН'!$F$12</f>
        <v>0</v>
      </c>
      <c r="W252" s="35">
        <f>SUMIFS(СВЦЭМ!$G$34:$G$777,СВЦЭМ!$A$34:$A$777,$A252,СВЦЭМ!$B$33:$B$776,W$225)+'СЕТ СН'!$F$12</f>
        <v>0</v>
      </c>
      <c r="X252" s="35">
        <f>SUMIFS(СВЦЭМ!$G$34:$G$777,СВЦЭМ!$A$34:$A$777,$A252,СВЦЭМ!$B$33:$B$776,X$225)+'СЕТ СН'!$F$12</f>
        <v>0</v>
      </c>
      <c r="Y252" s="35">
        <f>SUMIFS(СВЦЭМ!$G$34:$G$777,СВЦЭМ!$A$34:$A$777,$A252,СВЦЭМ!$B$33:$B$776,Y$225)+'СЕТ СН'!$F$12</f>
        <v>0</v>
      </c>
    </row>
    <row r="253" spans="1:25" ht="15.75" hidden="1" x14ac:dyDescent="0.2">
      <c r="A253" s="34">
        <f t="shared" si="6"/>
        <v>43613</v>
      </c>
      <c r="B253" s="35">
        <f>SUMIFS(СВЦЭМ!$G$34:$G$777,СВЦЭМ!$A$34:$A$777,$A253,СВЦЭМ!$B$33:$B$776,B$225)+'СЕТ СН'!$F$12</f>
        <v>0</v>
      </c>
      <c r="C253" s="35">
        <f>SUMIFS(СВЦЭМ!$G$34:$G$777,СВЦЭМ!$A$34:$A$777,$A253,СВЦЭМ!$B$33:$B$776,C$225)+'СЕТ СН'!$F$12</f>
        <v>0</v>
      </c>
      <c r="D253" s="35">
        <f>SUMIFS(СВЦЭМ!$G$34:$G$777,СВЦЭМ!$A$34:$A$777,$A253,СВЦЭМ!$B$33:$B$776,D$225)+'СЕТ СН'!$F$12</f>
        <v>0</v>
      </c>
      <c r="E253" s="35">
        <f>SUMIFS(СВЦЭМ!$G$34:$G$777,СВЦЭМ!$A$34:$A$777,$A253,СВЦЭМ!$B$33:$B$776,E$225)+'СЕТ СН'!$F$12</f>
        <v>0</v>
      </c>
      <c r="F253" s="35">
        <f>SUMIFS(СВЦЭМ!$G$34:$G$777,СВЦЭМ!$A$34:$A$777,$A253,СВЦЭМ!$B$33:$B$776,F$225)+'СЕТ СН'!$F$12</f>
        <v>0</v>
      </c>
      <c r="G253" s="35">
        <f>SUMIFS(СВЦЭМ!$G$34:$G$777,СВЦЭМ!$A$34:$A$777,$A253,СВЦЭМ!$B$33:$B$776,G$225)+'СЕТ СН'!$F$12</f>
        <v>0</v>
      </c>
      <c r="H253" s="35">
        <f>SUMIFS(СВЦЭМ!$G$34:$G$777,СВЦЭМ!$A$34:$A$777,$A253,СВЦЭМ!$B$33:$B$776,H$225)+'СЕТ СН'!$F$12</f>
        <v>0</v>
      </c>
      <c r="I253" s="35">
        <f>SUMIFS(СВЦЭМ!$G$34:$G$777,СВЦЭМ!$A$34:$A$777,$A253,СВЦЭМ!$B$33:$B$776,I$225)+'СЕТ СН'!$F$12</f>
        <v>0</v>
      </c>
      <c r="J253" s="35">
        <f>SUMIFS(СВЦЭМ!$G$34:$G$777,СВЦЭМ!$A$34:$A$777,$A253,СВЦЭМ!$B$33:$B$776,J$225)+'СЕТ СН'!$F$12</f>
        <v>0</v>
      </c>
      <c r="K253" s="35">
        <f>SUMIFS(СВЦЭМ!$G$34:$G$777,СВЦЭМ!$A$34:$A$777,$A253,СВЦЭМ!$B$33:$B$776,K$225)+'СЕТ СН'!$F$12</f>
        <v>0</v>
      </c>
      <c r="L253" s="35">
        <f>SUMIFS(СВЦЭМ!$G$34:$G$777,СВЦЭМ!$A$34:$A$777,$A253,СВЦЭМ!$B$33:$B$776,L$225)+'СЕТ СН'!$F$12</f>
        <v>0</v>
      </c>
      <c r="M253" s="35">
        <f>SUMIFS(СВЦЭМ!$G$34:$G$777,СВЦЭМ!$A$34:$A$777,$A253,СВЦЭМ!$B$33:$B$776,M$225)+'СЕТ СН'!$F$12</f>
        <v>0</v>
      </c>
      <c r="N253" s="35">
        <f>SUMIFS(СВЦЭМ!$G$34:$G$777,СВЦЭМ!$A$34:$A$777,$A253,СВЦЭМ!$B$33:$B$776,N$225)+'СЕТ СН'!$F$12</f>
        <v>0</v>
      </c>
      <c r="O253" s="35">
        <f>SUMIFS(СВЦЭМ!$G$34:$G$777,СВЦЭМ!$A$34:$A$777,$A253,СВЦЭМ!$B$33:$B$776,O$225)+'СЕТ СН'!$F$12</f>
        <v>0</v>
      </c>
      <c r="P253" s="35">
        <f>SUMIFS(СВЦЭМ!$G$34:$G$777,СВЦЭМ!$A$34:$A$777,$A253,СВЦЭМ!$B$33:$B$776,P$225)+'СЕТ СН'!$F$12</f>
        <v>0</v>
      </c>
      <c r="Q253" s="35">
        <f>SUMIFS(СВЦЭМ!$G$34:$G$777,СВЦЭМ!$A$34:$A$777,$A253,СВЦЭМ!$B$33:$B$776,Q$225)+'СЕТ СН'!$F$12</f>
        <v>0</v>
      </c>
      <c r="R253" s="35">
        <f>SUMIFS(СВЦЭМ!$G$34:$G$777,СВЦЭМ!$A$34:$A$777,$A253,СВЦЭМ!$B$33:$B$776,R$225)+'СЕТ СН'!$F$12</f>
        <v>0</v>
      </c>
      <c r="S253" s="35">
        <f>SUMIFS(СВЦЭМ!$G$34:$G$777,СВЦЭМ!$A$34:$A$777,$A253,СВЦЭМ!$B$33:$B$776,S$225)+'СЕТ СН'!$F$12</f>
        <v>0</v>
      </c>
      <c r="T253" s="35">
        <f>SUMIFS(СВЦЭМ!$G$34:$G$777,СВЦЭМ!$A$34:$A$777,$A253,СВЦЭМ!$B$33:$B$776,T$225)+'СЕТ СН'!$F$12</f>
        <v>0</v>
      </c>
      <c r="U253" s="35">
        <f>SUMIFS(СВЦЭМ!$G$34:$G$777,СВЦЭМ!$A$34:$A$777,$A253,СВЦЭМ!$B$33:$B$776,U$225)+'СЕТ СН'!$F$12</f>
        <v>0</v>
      </c>
      <c r="V253" s="35">
        <f>SUMIFS(СВЦЭМ!$G$34:$G$777,СВЦЭМ!$A$34:$A$777,$A253,СВЦЭМ!$B$33:$B$776,V$225)+'СЕТ СН'!$F$12</f>
        <v>0</v>
      </c>
      <c r="W253" s="35">
        <f>SUMIFS(СВЦЭМ!$G$34:$G$777,СВЦЭМ!$A$34:$A$777,$A253,СВЦЭМ!$B$33:$B$776,W$225)+'СЕТ СН'!$F$12</f>
        <v>0</v>
      </c>
      <c r="X253" s="35">
        <f>SUMIFS(СВЦЭМ!$G$34:$G$777,СВЦЭМ!$A$34:$A$777,$A253,СВЦЭМ!$B$33:$B$776,X$225)+'СЕТ СН'!$F$12</f>
        <v>0</v>
      </c>
      <c r="Y253" s="35">
        <f>SUMIFS(СВЦЭМ!$G$34:$G$777,СВЦЭМ!$A$34:$A$777,$A253,СВЦЭМ!$B$33:$B$776,Y$225)+'СЕТ СН'!$F$12</f>
        <v>0</v>
      </c>
    </row>
    <row r="254" spans="1:25" ht="15.75" hidden="1" x14ac:dyDescent="0.2">
      <c r="A254" s="34">
        <f t="shared" si="6"/>
        <v>43614</v>
      </c>
      <c r="B254" s="35">
        <f>SUMIFS(СВЦЭМ!$G$34:$G$777,СВЦЭМ!$A$34:$A$777,$A254,СВЦЭМ!$B$33:$B$776,B$225)+'СЕТ СН'!$F$12</f>
        <v>0</v>
      </c>
      <c r="C254" s="35">
        <f>SUMIFS(СВЦЭМ!$G$34:$G$777,СВЦЭМ!$A$34:$A$777,$A254,СВЦЭМ!$B$33:$B$776,C$225)+'СЕТ СН'!$F$12</f>
        <v>0</v>
      </c>
      <c r="D254" s="35">
        <f>SUMIFS(СВЦЭМ!$G$34:$G$777,СВЦЭМ!$A$34:$A$777,$A254,СВЦЭМ!$B$33:$B$776,D$225)+'СЕТ СН'!$F$12</f>
        <v>0</v>
      </c>
      <c r="E254" s="35">
        <f>SUMIFS(СВЦЭМ!$G$34:$G$777,СВЦЭМ!$A$34:$A$777,$A254,СВЦЭМ!$B$33:$B$776,E$225)+'СЕТ СН'!$F$12</f>
        <v>0</v>
      </c>
      <c r="F254" s="35">
        <f>SUMIFS(СВЦЭМ!$G$34:$G$777,СВЦЭМ!$A$34:$A$777,$A254,СВЦЭМ!$B$33:$B$776,F$225)+'СЕТ СН'!$F$12</f>
        <v>0</v>
      </c>
      <c r="G254" s="35">
        <f>SUMIFS(СВЦЭМ!$G$34:$G$777,СВЦЭМ!$A$34:$A$777,$A254,СВЦЭМ!$B$33:$B$776,G$225)+'СЕТ СН'!$F$12</f>
        <v>0</v>
      </c>
      <c r="H254" s="35">
        <f>SUMIFS(СВЦЭМ!$G$34:$G$777,СВЦЭМ!$A$34:$A$777,$A254,СВЦЭМ!$B$33:$B$776,H$225)+'СЕТ СН'!$F$12</f>
        <v>0</v>
      </c>
      <c r="I254" s="35">
        <f>SUMIFS(СВЦЭМ!$G$34:$G$777,СВЦЭМ!$A$34:$A$777,$A254,СВЦЭМ!$B$33:$B$776,I$225)+'СЕТ СН'!$F$12</f>
        <v>0</v>
      </c>
      <c r="J254" s="35">
        <f>SUMIFS(СВЦЭМ!$G$34:$G$777,СВЦЭМ!$A$34:$A$777,$A254,СВЦЭМ!$B$33:$B$776,J$225)+'СЕТ СН'!$F$12</f>
        <v>0</v>
      </c>
      <c r="K254" s="35">
        <f>SUMIFS(СВЦЭМ!$G$34:$G$777,СВЦЭМ!$A$34:$A$777,$A254,СВЦЭМ!$B$33:$B$776,K$225)+'СЕТ СН'!$F$12</f>
        <v>0</v>
      </c>
      <c r="L254" s="35">
        <f>SUMIFS(СВЦЭМ!$G$34:$G$777,СВЦЭМ!$A$34:$A$777,$A254,СВЦЭМ!$B$33:$B$776,L$225)+'СЕТ СН'!$F$12</f>
        <v>0</v>
      </c>
      <c r="M254" s="35">
        <f>SUMIFS(СВЦЭМ!$G$34:$G$777,СВЦЭМ!$A$34:$A$777,$A254,СВЦЭМ!$B$33:$B$776,M$225)+'СЕТ СН'!$F$12</f>
        <v>0</v>
      </c>
      <c r="N254" s="35">
        <f>SUMIFS(СВЦЭМ!$G$34:$G$777,СВЦЭМ!$A$34:$A$777,$A254,СВЦЭМ!$B$33:$B$776,N$225)+'СЕТ СН'!$F$12</f>
        <v>0</v>
      </c>
      <c r="O254" s="35">
        <f>SUMIFS(СВЦЭМ!$G$34:$G$777,СВЦЭМ!$A$34:$A$777,$A254,СВЦЭМ!$B$33:$B$776,O$225)+'СЕТ СН'!$F$12</f>
        <v>0</v>
      </c>
      <c r="P254" s="35">
        <f>SUMIFS(СВЦЭМ!$G$34:$G$777,СВЦЭМ!$A$34:$A$777,$A254,СВЦЭМ!$B$33:$B$776,P$225)+'СЕТ СН'!$F$12</f>
        <v>0</v>
      </c>
      <c r="Q254" s="35">
        <f>SUMIFS(СВЦЭМ!$G$34:$G$777,СВЦЭМ!$A$34:$A$777,$A254,СВЦЭМ!$B$33:$B$776,Q$225)+'СЕТ СН'!$F$12</f>
        <v>0</v>
      </c>
      <c r="R254" s="35">
        <f>SUMIFS(СВЦЭМ!$G$34:$G$777,СВЦЭМ!$A$34:$A$777,$A254,СВЦЭМ!$B$33:$B$776,R$225)+'СЕТ СН'!$F$12</f>
        <v>0</v>
      </c>
      <c r="S254" s="35">
        <f>SUMIFS(СВЦЭМ!$G$34:$G$777,СВЦЭМ!$A$34:$A$777,$A254,СВЦЭМ!$B$33:$B$776,S$225)+'СЕТ СН'!$F$12</f>
        <v>0</v>
      </c>
      <c r="T254" s="35">
        <f>SUMIFS(СВЦЭМ!$G$34:$G$777,СВЦЭМ!$A$34:$A$777,$A254,СВЦЭМ!$B$33:$B$776,T$225)+'СЕТ СН'!$F$12</f>
        <v>0</v>
      </c>
      <c r="U254" s="35">
        <f>SUMIFS(СВЦЭМ!$G$34:$G$777,СВЦЭМ!$A$34:$A$777,$A254,СВЦЭМ!$B$33:$B$776,U$225)+'СЕТ СН'!$F$12</f>
        <v>0</v>
      </c>
      <c r="V254" s="35">
        <f>SUMIFS(СВЦЭМ!$G$34:$G$777,СВЦЭМ!$A$34:$A$777,$A254,СВЦЭМ!$B$33:$B$776,V$225)+'СЕТ СН'!$F$12</f>
        <v>0</v>
      </c>
      <c r="W254" s="35">
        <f>SUMIFS(СВЦЭМ!$G$34:$G$777,СВЦЭМ!$A$34:$A$777,$A254,СВЦЭМ!$B$33:$B$776,W$225)+'СЕТ СН'!$F$12</f>
        <v>0</v>
      </c>
      <c r="X254" s="35">
        <f>SUMIFS(СВЦЭМ!$G$34:$G$777,СВЦЭМ!$A$34:$A$777,$A254,СВЦЭМ!$B$33:$B$776,X$225)+'СЕТ СН'!$F$12</f>
        <v>0</v>
      </c>
      <c r="Y254" s="35">
        <f>SUMIFS(СВЦЭМ!$G$34:$G$777,СВЦЭМ!$A$34:$A$777,$A254,СВЦЭМ!$B$33:$B$776,Y$225)+'СЕТ СН'!$F$12</f>
        <v>0</v>
      </c>
    </row>
    <row r="255" spans="1:25" ht="15.75" hidden="1" x14ac:dyDescent="0.2">
      <c r="A255" s="34">
        <f t="shared" si="6"/>
        <v>43615</v>
      </c>
      <c r="B255" s="35">
        <f>SUMIFS(СВЦЭМ!$G$34:$G$777,СВЦЭМ!$A$34:$A$777,$A255,СВЦЭМ!$B$33:$B$776,B$225)+'СЕТ СН'!$F$12</f>
        <v>0</v>
      </c>
      <c r="C255" s="35">
        <f>SUMIFS(СВЦЭМ!$G$34:$G$777,СВЦЭМ!$A$34:$A$777,$A255,СВЦЭМ!$B$33:$B$776,C$225)+'СЕТ СН'!$F$12</f>
        <v>0</v>
      </c>
      <c r="D255" s="35">
        <f>SUMIFS(СВЦЭМ!$G$34:$G$777,СВЦЭМ!$A$34:$A$777,$A255,СВЦЭМ!$B$33:$B$776,D$225)+'СЕТ СН'!$F$12</f>
        <v>0</v>
      </c>
      <c r="E255" s="35">
        <f>SUMIFS(СВЦЭМ!$G$34:$G$777,СВЦЭМ!$A$34:$A$777,$A255,СВЦЭМ!$B$33:$B$776,E$225)+'СЕТ СН'!$F$12</f>
        <v>0</v>
      </c>
      <c r="F255" s="35">
        <f>SUMIFS(СВЦЭМ!$G$34:$G$777,СВЦЭМ!$A$34:$A$777,$A255,СВЦЭМ!$B$33:$B$776,F$225)+'СЕТ СН'!$F$12</f>
        <v>0</v>
      </c>
      <c r="G255" s="35">
        <f>SUMIFS(СВЦЭМ!$G$34:$G$777,СВЦЭМ!$A$34:$A$777,$A255,СВЦЭМ!$B$33:$B$776,G$225)+'СЕТ СН'!$F$12</f>
        <v>0</v>
      </c>
      <c r="H255" s="35">
        <f>SUMIFS(СВЦЭМ!$G$34:$G$777,СВЦЭМ!$A$34:$A$777,$A255,СВЦЭМ!$B$33:$B$776,H$225)+'СЕТ СН'!$F$12</f>
        <v>0</v>
      </c>
      <c r="I255" s="35">
        <f>SUMIFS(СВЦЭМ!$G$34:$G$777,СВЦЭМ!$A$34:$A$777,$A255,СВЦЭМ!$B$33:$B$776,I$225)+'СЕТ СН'!$F$12</f>
        <v>0</v>
      </c>
      <c r="J255" s="35">
        <f>SUMIFS(СВЦЭМ!$G$34:$G$777,СВЦЭМ!$A$34:$A$777,$A255,СВЦЭМ!$B$33:$B$776,J$225)+'СЕТ СН'!$F$12</f>
        <v>0</v>
      </c>
      <c r="K255" s="35">
        <f>SUMIFS(СВЦЭМ!$G$34:$G$777,СВЦЭМ!$A$34:$A$777,$A255,СВЦЭМ!$B$33:$B$776,K$225)+'СЕТ СН'!$F$12</f>
        <v>0</v>
      </c>
      <c r="L255" s="35">
        <f>SUMIFS(СВЦЭМ!$G$34:$G$777,СВЦЭМ!$A$34:$A$777,$A255,СВЦЭМ!$B$33:$B$776,L$225)+'СЕТ СН'!$F$12</f>
        <v>0</v>
      </c>
      <c r="M255" s="35">
        <f>SUMIFS(СВЦЭМ!$G$34:$G$777,СВЦЭМ!$A$34:$A$777,$A255,СВЦЭМ!$B$33:$B$776,M$225)+'СЕТ СН'!$F$12</f>
        <v>0</v>
      </c>
      <c r="N255" s="35">
        <f>SUMIFS(СВЦЭМ!$G$34:$G$777,СВЦЭМ!$A$34:$A$777,$A255,СВЦЭМ!$B$33:$B$776,N$225)+'СЕТ СН'!$F$12</f>
        <v>0</v>
      </c>
      <c r="O255" s="35">
        <f>SUMIFS(СВЦЭМ!$G$34:$G$777,СВЦЭМ!$A$34:$A$777,$A255,СВЦЭМ!$B$33:$B$776,O$225)+'СЕТ СН'!$F$12</f>
        <v>0</v>
      </c>
      <c r="P255" s="35">
        <f>SUMIFS(СВЦЭМ!$G$34:$G$777,СВЦЭМ!$A$34:$A$777,$A255,СВЦЭМ!$B$33:$B$776,P$225)+'СЕТ СН'!$F$12</f>
        <v>0</v>
      </c>
      <c r="Q255" s="35">
        <f>SUMIFS(СВЦЭМ!$G$34:$G$777,СВЦЭМ!$A$34:$A$777,$A255,СВЦЭМ!$B$33:$B$776,Q$225)+'СЕТ СН'!$F$12</f>
        <v>0</v>
      </c>
      <c r="R255" s="35">
        <f>SUMIFS(СВЦЭМ!$G$34:$G$777,СВЦЭМ!$A$34:$A$777,$A255,СВЦЭМ!$B$33:$B$776,R$225)+'СЕТ СН'!$F$12</f>
        <v>0</v>
      </c>
      <c r="S255" s="35">
        <f>SUMIFS(СВЦЭМ!$G$34:$G$777,СВЦЭМ!$A$34:$A$777,$A255,СВЦЭМ!$B$33:$B$776,S$225)+'СЕТ СН'!$F$12</f>
        <v>0</v>
      </c>
      <c r="T255" s="35">
        <f>SUMIFS(СВЦЭМ!$G$34:$G$777,СВЦЭМ!$A$34:$A$777,$A255,СВЦЭМ!$B$33:$B$776,T$225)+'СЕТ СН'!$F$12</f>
        <v>0</v>
      </c>
      <c r="U255" s="35">
        <f>SUMIFS(СВЦЭМ!$G$34:$G$777,СВЦЭМ!$A$34:$A$777,$A255,СВЦЭМ!$B$33:$B$776,U$225)+'СЕТ СН'!$F$12</f>
        <v>0</v>
      </c>
      <c r="V255" s="35">
        <f>SUMIFS(СВЦЭМ!$G$34:$G$777,СВЦЭМ!$A$34:$A$777,$A255,СВЦЭМ!$B$33:$B$776,V$225)+'СЕТ СН'!$F$12</f>
        <v>0</v>
      </c>
      <c r="W255" s="35">
        <f>SUMIFS(СВЦЭМ!$G$34:$G$777,СВЦЭМ!$A$34:$A$777,$A255,СВЦЭМ!$B$33:$B$776,W$225)+'СЕТ СН'!$F$12</f>
        <v>0</v>
      </c>
      <c r="X255" s="35">
        <f>SUMIFS(СВЦЭМ!$G$34:$G$777,СВЦЭМ!$A$34:$A$777,$A255,СВЦЭМ!$B$33:$B$776,X$225)+'СЕТ СН'!$F$12</f>
        <v>0</v>
      </c>
      <c r="Y255" s="35">
        <f>SUMIFS(СВЦЭМ!$G$34:$G$777,СВЦЭМ!$A$34:$A$777,$A255,СВЦЭМ!$B$33:$B$776,Y$225)+'СЕТ СН'!$F$12</f>
        <v>0</v>
      </c>
    </row>
    <row r="256" spans="1:25" ht="15.75" hidden="1" x14ac:dyDescent="0.2">
      <c r="A256" s="34">
        <f t="shared" si="6"/>
        <v>43616</v>
      </c>
      <c r="B256" s="35">
        <f>SUMIFS(СВЦЭМ!$G$34:$G$777,СВЦЭМ!$A$34:$A$777,$A256,СВЦЭМ!$B$33:$B$776,B$225)+'СЕТ СН'!$F$12</f>
        <v>0</v>
      </c>
      <c r="C256" s="35">
        <f>SUMIFS(СВЦЭМ!$G$34:$G$777,СВЦЭМ!$A$34:$A$777,$A256,СВЦЭМ!$B$33:$B$776,C$225)+'СЕТ СН'!$F$12</f>
        <v>0</v>
      </c>
      <c r="D256" s="35">
        <f>SUMIFS(СВЦЭМ!$G$34:$G$777,СВЦЭМ!$A$34:$A$777,$A256,СВЦЭМ!$B$33:$B$776,D$225)+'СЕТ СН'!$F$12</f>
        <v>0</v>
      </c>
      <c r="E256" s="35">
        <f>SUMIFS(СВЦЭМ!$G$34:$G$777,СВЦЭМ!$A$34:$A$777,$A256,СВЦЭМ!$B$33:$B$776,E$225)+'СЕТ СН'!$F$12</f>
        <v>0</v>
      </c>
      <c r="F256" s="35">
        <f>SUMIFS(СВЦЭМ!$G$34:$G$777,СВЦЭМ!$A$34:$A$777,$A256,СВЦЭМ!$B$33:$B$776,F$225)+'СЕТ СН'!$F$12</f>
        <v>0</v>
      </c>
      <c r="G256" s="35">
        <f>SUMIFS(СВЦЭМ!$G$34:$G$777,СВЦЭМ!$A$34:$A$777,$A256,СВЦЭМ!$B$33:$B$776,G$225)+'СЕТ СН'!$F$12</f>
        <v>0</v>
      </c>
      <c r="H256" s="35">
        <f>SUMIFS(СВЦЭМ!$G$34:$G$777,СВЦЭМ!$A$34:$A$777,$A256,СВЦЭМ!$B$33:$B$776,H$225)+'СЕТ СН'!$F$12</f>
        <v>0</v>
      </c>
      <c r="I256" s="35">
        <f>SUMIFS(СВЦЭМ!$G$34:$G$777,СВЦЭМ!$A$34:$A$777,$A256,СВЦЭМ!$B$33:$B$776,I$225)+'СЕТ СН'!$F$12</f>
        <v>0</v>
      </c>
      <c r="J256" s="35">
        <f>SUMIFS(СВЦЭМ!$G$34:$G$777,СВЦЭМ!$A$34:$A$777,$A256,СВЦЭМ!$B$33:$B$776,J$225)+'СЕТ СН'!$F$12</f>
        <v>0</v>
      </c>
      <c r="K256" s="35">
        <f>SUMIFS(СВЦЭМ!$G$34:$G$777,СВЦЭМ!$A$34:$A$777,$A256,СВЦЭМ!$B$33:$B$776,K$225)+'СЕТ СН'!$F$12</f>
        <v>0</v>
      </c>
      <c r="L256" s="35">
        <f>SUMIFS(СВЦЭМ!$G$34:$G$777,СВЦЭМ!$A$34:$A$777,$A256,СВЦЭМ!$B$33:$B$776,L$225)+'СЕТ СН'!$F$12</f>
        <v>0</v>
      </c>
      <c r="M256" s="35">
        <f>SUMIFS(СВЦЭМ!$G$34:$G$777,СВЦЭМ!$A$34:$A$777,$A256,СВЦЭМ!$B$33:$B$776,M$225)+'СЕТ СН'!$F$12</f>
        <v>0</v>
      </c>
      <c r="N256" s="35">
        <f>SUMIFS(СВЦЭМ!$G$34:$G$777,СВЦЭМ!$A$34:$A$777,$A256,СВЦЭМ!$B$33:$B$776,N$225)+'СЕТ СН'!$F$12</f>
        <v>0</v>
      </c>
      <c r="O256" s="35">
        <f>SUMIFS(СВЦЭМ!$G$34:$G$777,СВЦЭМ!$A$34:$A$777,$A256,СВЦЭМ!$B$33:$B$776,O$225)+'СЕТ СН'!$F$12</f>
        <v>0</v>
      </c>
      <c r="P256" s="35">
        <f>SUMIFS(СВЦЭМ!$G$34:$G$777,СВЦЭМ!$A$34:$A$777,$A256,СВЦЭМ!$B$33:$B$776,P$225)+'СЕТ СН'!$F$12</f>
        <v>0</v>
      </c>
      <c r="Q256" s="35">
        <f>SUMIFS(СВЦЭМ!$G$34:$G$777,СВЦЭМ!$A$34:$A$777,$A256,СВЦЭМ!$B$33:$B$776,Q$225)+'СЕТ СН'!$F$12</f>
        <v>0</v>
      </c>
      <c r="R256" s="35">
        <f>SUMIFS(СВЦЭМ!$G$34:$G$777,СВЦЭМ!$A$34:$A$777,$A256,СВЦЭМ!$B$33:$B$776,R$225)+'СЕТ СН'!$F$12</f>
        <v>0</v>
      </c>
      <c r="S256" s="35">
        <f>SUMIFS(СВЦЭМ!$G$34:$G$777,СВЦЭМ!$A$34:$A$777,$A256,СВЦЭМ!$B$33:$B$776,S$225)+'СЕТ СН'!$F$12</f>
        <v>0</v>
      </c>
      <c r="T256" s="35">
        <f>SUMIFS(СВЦЭМ!$G$34:$G$777,СВЦЭМ!$A$34:$A$777,$A256,СВЦЭМ!$B$33:$B$776,T$225)+'СЕТ СН'!$F$12</f>
        <v>0</v>
      </c>
      <c r="U256" s="35">
        <f>SUMIFS(СВЦЭМ!$G$34:$G$777,СВЦЭМ!$A$34:$A$777,$A256,СВЦЭМ!$B$33:$B$776,U$225)+'СЕТ СН'!$F$12</f>
        <v>0</v>
      </c>
      <c r="V256" s="35">
        <f>SUMIFS(СВЦЭМ!$G$34:$G$777,СВЦЭМ!$A$34:$A$777,$A256,СВЦЭМ!$B$33:$B$776,V$225)+'СЕТ СН'!$F$12</f>
        <v>0</v>
      </c>
      <c r="W256" s="35">
        <f>SUMIFS(СВЦЭМ!$G$34:$G$777,СВЦЭМ!$A$34:$A$777,$A256,СВЦЭМ!$B$33:$B$776,W$225)+'СЕТ СН'!$F$12</f>
        <v>0</v>
      </c>
      <c r="X256" s="35">
        <f>SUMIFS(СВЦЭМ!$G$34:$G$777,СВЦЭМ!$A$34:$A$777,$A256,СВЦЭМ!$B$33:$B$776,X$225)+'СЕТ СН'!$F$12</f>
        <v>0</v>
      </c>
      <c r="Y256" s="35">
        <f>SUMIFS(СВЦЭМ!$G$34:$G$777,СВЦЭМ!$A$34:$A$777,$A256,СВЦЭМ!$B$33:$B$776,Y$225)+'СЕТ СН'!$F$12</f>
        <v>0</v>
      </c>
    </row>
    <row r="257" spans="1:27" ht="15.75" hidden="1" x14ac:dyDescent="0.2">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row>
    <row r="258" spans="1:27" ht="12.75" hidden="1" customHeight="1" x14ac:dyDescent="0.2">
      <c r="A258" s="130" t="s">
        <v>7</v>
      </c>
      <c r="B258" s="124" t="s">
        <v>117</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31"/>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5" customFormat="1" ht="12.75" hidden="1" customHeight="1" x14ac:dyDescent="0.2">
      <c r="A260" s="132"/>
      <c r="B260" s="33">
        <v>1</v>
      </c>
      <c r="C260" s="33">
        <v>2</v>
      </c>
      <c r="D260" s="33">
        <v>3</v>
      </c>
      <c r="E260" s="33">
        <v>4</v>
      </c>
      <c r="F260" s="33">
        <v>5</v>
      </c>
      <c r="G260" s="33">
        <v>6</v>
      </c>
      <c r="H260" s="33">
        <v>7</v>
      </c>
      <c r="I260" s="33">
        <v>8</v>
      </c>
      <c r="J260" s="33">
        <v>9</v>
      </c>
      <c r="K260" s="33">
        <v>10</v>
      </c>
      <c r="L260" s="33">
        <v>11</v>
      </c>
      <c r="M260" s="33">
        <v>12</v>
      </c>
      <c r="N260" s="33">
        <v>13</v>
      </c>
      <c r="O260" s="33">
        <v>14</v>
      </c>
      <c r="P260" s="33">
        <v>15</v>
      </c>
      <c r="Q260" s="33">
        <v>16</v>
      </c>
      <c r="R260" s="33">
        <v>17</v>
      </c>
      <c r="S260" s="33">
        <v>18</v>
      </c>
      <c r="T260" s="33">
        <v>19</v>
      </c>
      <c r="U260" s="33">
        <v>20</v>
      </c>
      <c r="V260" s="33">
        <v>21</v>
      </c>
      <c r="W260" s="33">
        <v>22</v>
      </c>
      <c r="X260" s="33">
        <v>23</v>
      </c>
      <c r="Y260" s="33">
        <v>24</v>
      </c>
    </row>
    <row r="261" spans="1:27" ht="15.75" hidden="1" customHeight="1" x14ac:dyDescent="0.2">
      <c r="A261" s="34" t="str">
        <f>A226</f>
        <v>01.05.2019</v>
      </c>
      <c r="B261" s="35">
        <f>SUMIFS(СВЦЭМ!$H$34:$H$777,СВЦЭМ!$A$34:$A$777,$A261,СВЦЭМ!$B$33:$B$776,B$260)+'СЕТ СН'!$F$12</f>
        <v>0</v>
      </c>
      <c r="C261" s="35">
        <f>SUMIFS(СВЦЭМ!$H$34:$H$777,СВЦЭМ!$A$34:$A$777,$A261,СВЦЭМ!$B$33:$B$776,C$260)+'СЕТ СН'!$F$12</f>
        <v>0</v>
      </c>
      <c r="D261" s="35">
        <f>SUMIFS(СВЦЭМ!$H$34:$H$777,СВЦЭМ!$A$34:$A$777,$A261,СВЦЭМ!$B$33:$B$776,D$260)+'СЕТ СН'!$F$12</f>
        <v>0</v>
      </c>
      <c r="E261" s="35">
        <f>SUMIFS(СВЦЭМ!$H$34:$H$777,СВЦЭМ!$A$34:$A$777,$A261,СВЦЭМ!$B$33:$B$776,E$260)+'СЕТ СН'!$F$12</f>
        <v>0</v>
      </c>
      <c r="F261" s="35">
        <f>SUMIFS(СВЦЭМ!$H$34:$H$777,СВЦЭМ!$A$34:$A$777,$A261,СВЦЭМ!$B$33:$B$776,F$260)+'СЕТ СН'!$F$12</f>
        <v>0</v>
      </c>
      <c r="G261" s="35">
        <f>SUMIFS(СВЦЭМ!$H$34:$H$777,СВЦЭМ!$A$34:$A$777,$A261,СВЦЭМ!$B$33:$B$776,G$260)+'СЕТ СН'!$F$12</f>
        <v>0</v>
      </c>
      <c r="H261" s="35">
        <f>SUMIFS(СВЦЭМ!$H$34:$H$777,СВЦЭМ!$A$34:$A$777,$A261,СВЦЭМ!$B$33:$B$776,H$260)+'СЕТ СН'!$F$12</f>
        <v>0</v>
      </c>
      <c r="I261" s="35">
        <f>SUMIFS(СВЦЭМ!$H$34:$H$777,СВЦЭМ!$A$34:$A$777,$A261,СВЦЭМ!$B$33:$B$776,I$260)+'СЕТ СН'!$F$12</f>
        <v>0</v>
      </c>
      <c r="J261" s="35">
        <f>SUMIFS(СВЦЭМ!$H$34:$H$777,СВЦЭМ!$A$34:$A$777,$A261,СВЦЭМ!$B$33:$B$776,J$260)+'СЕТ СН'!$F$12</f>
        <v>0</v>
      </c>
      <c r="K261" s="35">
        <f>SUMIFS(СВЦЭМ!$H$34:$H$777,СВЦЭМ!$A$34:$A$777,$A261,СВЦЭМ!$B$33:$B$776,K$260)+'СЕТ СН'!$F$12</f>
        <v>0</v>
      </c>
      <c r="L261" s="35">
        <f>SUMIFS(СВЦЭМ!$H$34:$H$777,СВЦЭМ!$A$34:$A$777,$A261,СВЦЭМ!$B$33:$B$776,L$260)+'СЕТ СН'!$F$12</f>
        <v>0</v>
      </c>
      <c r="M261" s="35">
        <f>SUMIFS(СВЦЭМ!$H$34:$H$777,СВЦЭМ!$A$34:$A$777,$A261,СВЦЭМ!$B$33:$B$776,M$260)+'СЕТ СН'!$F$12</f>
        <v>0</v>
      </c>
      <c r="N261" s="35">
        <f>SUMIFS(СВЦЭМ!$H$34:$H$777,СВЦЭМ!$A$34:$A$777,$A261,СВЦЭМ!$B$33:$B$776,N$260)+'СЕТ СН'!$F$12</f>
        <v>0</v>
      </c>
      <c r="O261" s="35">
        <f>SUMIFS(СВЦЭМ!$H$34:$H$777,СВЦЭМ!$A$34:$A$777,$A261,СВЦЭМ!$B$33:$B$776,O$260)+'СЕТ СН'!$F$12</f>
        <v>0</v>
      </c>
      <c r="P261" s="35">
        <f>SUMIFS(СВЦЭМ!$H$34:$H$777,СВЦЭМ!$A$34:$A$777,$A261,СВЦЭМ!$B$33:$B$776,P$260)+'СЕТ СН'!$F$12</f>
        <v>0</v>
      </c>
      <c r="Q261" s="35">
        <f>SUMIFS(СВЦЭМ!$H$34:$H$777,СВЦЭМ!$A$34:$A$777,$A261,СВЦЭМ!$B$33:$B$776,Q$260)+'СЕТ СН'!$F$12</f>
        <v>0</v>
      </c>
      <c r="R261" s="35">
        <f>SUMIFS(СВЦЭМ!$H$34:$H$777,СВЦЭМ!$A$34:$A$777,$A261,СВЦЭМ!$B$33:$B$776,R$260)+'СЕТ СН'!$F$12</f>
        <v>0</v>
      </c>
      <c r="S261" s="35">
        <f>SUMIFS(СВЦЭМ!$H$34:$H$777,СВЦЭМ!$A$34:$A$777,$A261,СВЦЭМ!$B$33:$B$776,S$260)+'СЕТ СН'!$F$12</f>
        <v>0</v>
      </c>
      <c r="T261" s="35">
        <f>SUMIFS(СВЦЭМ!$H$34:$H$777,СВЦЭМ!$A$34:$A$777,$A261,СВЦЭМ!$B$33:$B$776,T$260)+'СЕТ СН'!$F$12</f>
        <v>0</v>
      </c>
      <c r="U261" s="35">
        <f>SUMIFS(СВЦЭМ!$H$34:$H$777,СВЦЭМ!$A$34:$A$777,$A261,СВЦЭМ!$B$33:$B$776,U$260)+'СЕТ СН'!$F$12</f>
        <v>0</v>
      </c>
      <c r="V261" s="35">
        <f>SUMIFS(СВЦЭМ!$H$34:$H$777,СВЦЭМ!$A$34:$A$777,$A261,СВЦЭМ!$B$33:$B$776,V$260)+'СЕТ СН'!$F$12</f>
        <v>0</v>
      </c>
      <c r="W261" s="35">
        <f>SUMIFS(СВЦЭМ!$H$34:$H$777,СВЦЭМ!$A$34:$A$777,$A261,СВЦЭМ!$B$33:$B$776,W$260)+'СЕТ СН'!$F$12</f>
        <v>0</v>
      </c>
      <c r="X261" s="35">
        <f>SUMIFS(СВЦЭМ!$H$34:$H$777,СВЦЭМ!$A$34:$A$777,$A261,СВЦЭМ!$B$33:$B$776,X$260)+'СЕТ СН'!$F$12</f>
        <v>0</v>
      </c>
      <c r="Y261" s="35">
        <f>SUMIFS(СВЦЭМ!$H$34:$H$777,СВЦЭМ!$A$34:$A$777,$A261,СВЦЭМ!$B$33:$B$776,Y$260)+'СЕТ СН'!$F$12</f>
        <v>0</v>
      </c>
      <c r="AA261" s="44"/>
    </row>
    <row r="262" spans="1:27" ht="15.75" hidden="1" x14ac:dyDescent="0.2">
      <c r="A262" s="34">
        <f>A261+1</f>
        <v>43587</v>
      </c>
      <c r="B262" s="35">
        <f>SUMIFS(СВЦЭМ!$H$34:$H$777,СВЦЭМ!$A$34:$A$777,$A262,СВЦЭМ!$B$33:$B$776,B$260)+'СЕТ СН'!$F$12</f>
        <v>0</v>
      </c>
      <c r="C262" s="35">
        <f>SUMIFS(СВЦЭМ!$H$34:$H$777,СВЦЭМ!$A$34:$A$777,$A262,СВЦЭМ!$B$33:$B$776,C$260)+'СЕТ СН'!$F$12</f>
        <v>0</v>
      </c>
      <c r="D262" s="35">
        <f>SUMIFS(СВЦЭМ!$H$34:$H$777,СВЦЭМ!$A$34:$A$777,$A262,СВЦЭМ!$B$33:$B$776,D$260)+'СЕТ СН'!$F$12</f>
        <v>0</v>
      </c>
      <c r="E262" s="35">
        <f>SUMIFS(СВЦЭМ!$H$34:$H$777,СВЦЭМ!$A$34:$A$777,$A262,СВЦЭМ!$B$33:$B$776,E$260)+'СЕТ СН'!$F$12</f>
        <v>0</v>
      </c>
      <c r="F262" s="35">
        <f>SUMIFS(СВЦЭМ!$H$34:$H$777,СВЦЭМ!$A$34:$A$777,$A262,СВЦЭМ!$B$33:$B$776,F$260)+'СЕТ СН'!$F$12</f>
        <v>0</v>
      </c>
      <c r="G262" s="35">
        <f>SUMIFS(СВЦЭМ!$H$34:$H$777,СВЦЭМ!$A$34:$A$777,$A262,СВЦЭМ!$B$33:$B$776,G$260)+'СЕТ СН'!$F$12</f>
        <v>0</v>
      </c>
      <c r="H262" s="35">
        <f>SUMIFS(СВЦЭМ!$H$34:$H$777,СВЦЭМ!$A$34:$A$777,$A262,СВЦЭМ!$B$33:$B$776,H$260)+'СЕТ СН'!$F$12</f>
        <v>0</v>
      </c>
      <c r="I262" s="35">
        <f>SUMIFS(СВЦЭМ!$H$34:$H$777,СВЦЭМ!$A$34:$A$777,$A262,СВЦЭМ!$B$33:$B$776,I$260)+'СЕТ СН'!$F$12</f>
        <v>0</v>
      </c>
      <c r="J262" s="35">
        <f>SUMIFS(СВЦЭМ!$H$34:$H$777,СВЦЭМ!$A$34:$A$777,$A262,СВЦЭМ!$B$33:$B$776,J$260)+'СЕТ СН'!$F$12</f>
        <v>0</v>
      </c>
      <c r="K262" s="35">
        <f>SUMIFS(СВЦЭМ!$H$34:$H$777,СВЦЭМ!$A$34:$A$777,$A262,СВЦЭМ!$B$33:$B$776,K$260)+'СЕТ СН'!$F$12</f>
        <v>0</v>
      </c>
      <c r="L262" s="35">
        <f>SUMIFS(СВЦЭМ!$H$34:$H$777,СВЦЭМ!$A$34:$A$777,$A262,СВЦЭМ!$B$33:$B$776,L$260)+'СЕТ СН'!$F$12</f>
        <v>0</v>
      </c>
      <c r="M262" s="35">
        <f>SUMIFS(СВЦЭМ!$H$34:$H$777,СВЦЭМ!$A$34:$A$777,$A262,СВЦЭМ!$B$33:$B$776,M$260)+'СЕТ СН'!$F$12</f>
        <v>0</v>
      </c>
      <c r="N262" s="35">
        <f>SUMIFS(СВЦЭМ!$H$34:$H$777,СВЦЭМ!$A$34:$A$777,$A262,СВЦЭМ!$B$33:$B$776,N$260)+'СЕТ СН'!$F$12</f>
        <v>0</v>
      </c>
      <c r="O262" s="35">
        <f>SUMIFS(СВЦЭМ!$H$34:$H$777,СВЦЭМ!$A$34:$A$777,$A262,СВЦЭМ!$B$33:$B$776,O$260)+'СЕТ СН'!$F$12</f>
        <v>0</v>
      </c>
      <c r="P262" s="35">
        <f>SUMIFS(СВЦЭМ!$H$34:$H$777,СВЦЭМ!$A$34:$A$777,$A262,СВЦЭМ!$B$33:$B$776,P$260)+'СЕТ СН'!$F$12</f>
        <v>0</v>
      </c>
      <c r="Q262" s="35">
        <f>SUMIFS(СВЦЭМ!$H$34:$H$777,СВЦЭМ!$A$34:$A$777,$A262,СВЦЭМ!$B$33:$B$776,Q$260)+'СЕТ СН'!$F$12</f>
        <v>0</v>
      </c>
      <c r="R262" s="35">
        <f>SUMIFS(СВЦЭМ!$H$34:$H$777,СВЦЭМ!$A$34:$A$777,$A262,СВЦЭМ!$B$33:$B$776,R$260)+'СЕТ СН'!$F$12</f>
        <v>0</v>
      </c>
      <c r="S262" s="35">
        <f>SUMIFS(СВЦЭМ!$H$34:$H$777,СВЦЭМ!$A$34:$A$777,$A262,СВЦЭМ!$B$33:$B$776,S$260)+'СЕТ СН'!$F$12</f>
        <v>0</v>
      </c>
      <c r="T262" s="35">
        <f>SUMIFS(СВЦЭМ!$H$34:$H$777,СВЦЭМ!$A$34:$A$777,$A262,СВЦЭМ!$B$33:$B$776,T$260)+'СЕТ СН'!$F$12</f>
        <v>0</v>
      </c>
      <c r="U262" s="35">
        <f>SUMIFS(СВЦЭМ!$H$34:$H$777,СВЦЭМ!$A$34:$A$777,$A262,СВЦЭМ!$B$33:$B$776,U$260)+'СЕТ СН'!$F$12</f>
        <v>0</v>
      </c>
      <c r="V262" s="35">
        <f>SUMIFS(СВЦЭМ!$H$34:$H$777,СВЦЭМ!$A$34:$A$777,$A262,СВЦЭМ!$B$33:$B$776,V$260)+'СЕТ СН'!$F$12</f>
        <v>0</v>
      </c>
      <c r="W262" s="35">
        <f>SUMIFS(СВЦЭМ!$H$34:$H$777,СВЦЭМ!$A$34:$A$777,$A262,СВЦЭМ!$B$33:$B$776,W$260)+'СЕТ СН'!$F$12</f>
        <v>0</v>
      </c>
      <c r="X262" s="35">
        <f>SUMIFS(СВЦЭМ!$H$34:$H$777,СВЦЭМ!$A$34:$A$777,$A262,СВЦЭМ!$B$33:$B$776,X$260)+'СЕТ СН'!$F$12</f>
        <v>0</v>
      </c>
      <c r="Y262" s="35">
        <f>SUMIFS(СВЦЭМ!$H$34:$H$777,СВЦЭМ!$A$34:$A$777,$A262,СВЦЭМ!$B$33:$B$776,Y$260)+'СЕТ СН'!$F$12</f>
        <v>0</v>
      </c>
    </row>
    <row r="263" spans="1:27" ht="15.75" hidden="1" x14ac:dyDescent="0.2">
      <c r="A263" s="34">
        <f t="shared" ref="A263:A291" si="7">A262+1</f>
        <v>43588</v>
      </c>
      <c r="B263" s="35">
        <f>SUMIFS(СВЦЭМ!$H$34:$H$777,СВЦЭМ!$A$34:$A$777,$A263,СВЦЭМ!$B$33:$B$776,B$260)+'СЕТ СН'!$F$12</f>
        <v>0</v>
      </c>
      <c r="C263" s="35">
        <f>SUMIFS(СВЦЭМ!$H$34:$H$777,СВЦЭМ!$A$34:$A$777,$A263,СВЦЭМ!$B$33:$B$776,C$260)+'СЕТ СН'!$F$12</f>
        <v>0</v>
      </c>
      <c r="D263" s="35">
        <f>SUMIFS(СВЦЭМ!$H$34:$H$777,СВЦЭМ!$A$34:$A$777,$A263,СВЦЭМ!$B$33:$B$776,D$260)+'СЕТ СН'!$F$12</f>
        <v>0</v>
      </c>
      <c r="E263" s="35">
        <f>SUMIFS(СВЦЭМ!$H$34:$H$777,СВЦЭМ!$A$34:$A$777,$A263,СВЦЭМ!$B$33:$B$776,E$260)+'СЕТ СН'!$F$12</f>
        <v>0</v>
      </c>
      <c r="F263" s="35">
        <f>SUMIFS(СВЦЭМ!$H$34:$H$777,СВЦЭМ!$A$34:$A$777,$A263,СВЦЭМ!$B$33:$B$776,F$260)+'СЕТ СН'!$F$12</f>
        <v>0</v>
      </c>
      <c r="G263" s="35">
        <f>SUMIFS(СВЦЭМ!$H$34:$H$777,СВЦЭМ!$A$34:$A$777,$A263,СВЦЭМ!$B$33:$B$776,G$260)+'СЕТ СН'!$F$12</f>
        <v>0</v>
      </c>
      <c r="H263" s="35">
        <f>SUMIFS(СВЦЭМ!$H$34:$H$777,СВЦЭМ!$A$34:$A$777,$A263,СВЦЭМ!$B$33:$B$776,H$260)+'СЕТ СН'!$F$12</f>
        <v>0</v>
      </c>
      <c r="I263" s="35">
        <f>SUMIFS(СВЦЭМ!$H$34:$H$777,СВЦЭМ!$A$34:$A$777,$A263,СВЦЭМ!$B$33:$B$776,I$260)+'СЕТ СН'!$F$12</f>
        <v>0</v>
      </c>
      <c r="J263" s="35">
        <f>SUMIFS(СВЦЭМ!$H$34:$H$777,СВЦЭМ!$A$34:$A$777,$A263,СВЦЭМ!$B$33:$B$776,J$260)+'СЕТ СН'!$F$12</f>
        <v>0</v>
      </c>
      <c r="K263" s="35">
        <f>SUMIFS(СВЦЭМ!$H$34:$H$777,СВЦЭМ!$A$34:$A$777,$A263,СВЦЭМ!$B$33:$B$776,K$260)+'СЕТ СН'!$F$12</f>
        <v>0</v>
      </c>
      <c r="L263" s="35">
        <f>SUMIFS(СВЦЭМ!$H$34:$H$777,СВЦЭМ!$A$34:$A$777,$A263,СВЦЭМ!$B$33:$B$776,L$260)+'СЕТ СН'!$F$12</f>
        <v>0</v>
      </c>
      <c r="M263" s="35">
        <f>SUMIFS(СВЦЭМ!$H$34:$H$777,СВЦЭМ!$A$34:$A$777,$A263,СВЦЭМ!$B$33:$B$776,M$260)+'СЕТ СН'!$F$12</f>
        <v>0</v>
      </c>
      <c r="N263" s="35">
        <f>SUMIFS(СВЦЭМ!$H$34:$H$777,СВЦЭМ!$A$34:$A$777,$A263,СВЦЭМ!$B$33:$B$776,N$260)+'СЕТ СН'!$F$12</f>
        <v>0</v>
      </c>
      <c r="O263" s="35">
        <f>SUMIFS(СВЦЭМ!$H$34:$H$777,СВЦЭМ!$A$34:$A$777,$A263,СВЦЭМ!$B$33:$B$776,O$260)+'СЕТ СН'!$F$12</f>
        <v>0</v>
      </c>
      <c r="P263" s="35">
        <f>SUMIFS(СВЦЭМ!$H$34:$H$777,СВЦЭМ!$A$34:$A$777,$A263,СВЦЭМ!$B$33:$B$776,P$260)+'СЕТ СН'!$F$12</f>
        <v>0</v>
      </c>
      <c r="Q263" s="35">
        <f>SUMIFS(СВЦЭМ!$H$34:$H$777,СВЦЭМ!$A$34:$A$777,$A263,СВЦЭМ!$B$33:$B$776,Q$260)+'СЕТ СН'!$F$12</f>
        <v>0</v>
      </c>
      <c r="R263" s="35">
        <f>SUMIFS(СВЦЭМ!$H$34:$H$777,СВЦЭМ!$A$34:$A$777,$A263,СВЦЭМ!$B$33:$B$776,R$260)+'СЕТ СН'!$F$12</f>
        <v>0</v>
      </c>
      <c r="S263" s="35">
        <f>SUMIFS(СВЦЭМ!$H$34:$H$777,СВЦЭМ!$A$34:$A$777,$A263,СВЦЭМ!$B$33:$B$776,S$260)+'СЕТ СН'!$F$12</f>
        <v>0</v>
      </c>
      <c r="T263" s="35">
        <f>SUMIFS(СВЦЭМ!$H$34:$H$777,СВЦЭМ!$A$34:$A$777,$A263,СВЦЭМ!$B$33:$B$776,T$260)+'СЕТ СН'!$F$12</f>
        <v>0</v>
      </c>
      <c r="U263" s="35">
        <f>SUMIFS(СВЦЭМ!$H$34:$H$777,СВЦЭМ!$A$34:$A$777,$A263,СВЦЭМ!$B$33:$B$776,U$260)+'СЕТ СН'!$F$12</f>
        <v>0</v>
      </c>
      <c r="V263" s="35">
        <f>SUMIFS(СВЦЭМ!$H$34:$H$777,СВЦЭМ!$A$34:$A$777,$A263,СВЦЭМ!$B$33:$B$776,V$260)+'СЕТ СН'!$F$12</f>
        <v>0</v>
      </c>
      <c r="W263" s="35">
        <f>SUMIFS(СВЦЭМ!$H$34:$H$777,СВЦЭМ!$A$34:$A$777,$A263,СВЦЭМ!$B$33:$B$776,W$260)+'СЕТ СН'!$F$12</f>
        <v>0</v>
      </c>
      <c r="X263" s="35">
        <f>SUMIFS(СВЦЭМ!$H$34:$H$777,СВЦЭМ!$A$34:$A$777,$A263,СВЦЭМ!$B$33:$B$776,X$260)+'СЕТ СН'!$F$12</f>
        <v>0</v>
      </c>
      <c r="Y263" s="35">
        <f>SUMIFS(СВЦЭМ!$H$34:$H$777,СВЦЭМ!$A$34:$A$777,$A263,СВЦЭМ!$B$33:$B$776,Y$260)+'СЕТ СН'!$F$12</f>
        <v>0</v>
      </c>
    </row>
    <row r="264" spans="1:27" ht="15.75" hidden="1" x14ac:dyDescent="0.2">
      <c r="A264" s="34">
        <f t="shared" si="7"/>
        <v>43589</v>
      </c>
      <c r="B264" s="35">
        <f>SUMIFS(СВЦЭМ!$H$34:$H$777,СВЦЭМ!$A$34:$A$777,$A264,СВЦЭМ!$B$33:$B$776,B$260)+'СЕТ СН'!$F$12</f>
        <v>0</v>
      </c>
      <c r="C264" s="35">
        <f>SUMIFS(СВЦЭМ!$H$34:$H$777,СВЦЭМ!$A$34:$A$777,$A264,СВЦЭМ!$B$33:$B$776,C$260)+'СЕТ СН'!$F$12</f>
        <v>0</v>
      </c>
      <c r="D264" s="35">
        <f>SUMIFS(СВЦЭМ!$H$34:$H$777,СВЦЭМ!$A$34:$A$777,$A264,СВЦЭМ!$B$33:$B$776,D$260)+'СЕТ СН'!$F$12</f>
        <v>0</v>
      </c>
      <c r="E264" s="35">
        <f>SUMIFS(СВЦЭМ!$H$34:$H$777,СВЦЭМ!$A$34:$A$777,$A264,СВЦЭМ!$B$33:$B$776,E$260)+'СЕТ СН'!$F$12</f>
        <v>0</v>
      </c>
      <c r="F264" s="35">
        <f>SUMIFS(СВЦЭМ!$H$34:$H$777,СВЦЭМ!$A$34:$A$777,$A264,СВЦЭМ!$B$33:$B$776,F$260)+'СЕТ СН'!$F$12</f>
        <v>0</v>
      </c>
      <c r="G264" s="35">
        <f>SUMIFS(СВЦЭМ!$H$34:$H$777,СВЦЭМ!$A$34:$A$777,$A264,СВЦЭМ!$B$33:$B$776,G$260)+'СЕТ СН'!$F$12</f>
        <v>0</v>
      </c>
      <c r="H264" s="35">
        <f>SUMIFS(СВЦЭМ!$H$34:$H$777,СВЦЭМ!$A$34:$A$777,$A264,СВЦЭМ!$B$33:$B$776,H$260)+'СЕТ СН'!$F$12</f>
        <v>0</v>
      </c>
      <c r="I264" s="35">
        <f>SUMIFS(СВЦЭМ!$H$34:$H$777,СВЦЭМ!$A$34:$A$777,$A264,СВЦЭМ!$B$33:$B$776,I$260)+'СЕТ СН'!$F$12</f>
        <v>0</v>
      </c>
      <c r="J264" s="35">
        <f>SUMIFS(СВЦЭМ!$H$34:$H$777,СВЦЭМ!$A$34:$A$777,$A264,СВЦЭМ!$B$33:$B$776,J$260)+'СЕТ СН'!$F$12</f>
        <v>0</v>
      </c>
      <c r="K264" s="35">
        <f>SUMIFS(СВЦЭМ!$H$34:$H$777,СВЦЭМ!$A$34:$A$777,$A264,СВЦЭМ!$B$33:$B$776,K$260)+'СЕТ СН'!$F$12</f>
        <v>0</v>
      </c>
      <c r="L264" s="35">
        <f>SUMIFS(СВЦЭМ!$H$34:$H$777,СВЦЭМ!$A$34:$A$777,$A264,СВЦЭМ!$B$33:$B$776,L$260)+'СЕТ СН'!$F$12</f>
        <v>0</v>
      </c>
      <c r="M264" s="35">
        <f>SUMIFS(СВЦЭМ!$H$34:$H$777,СВЦЭМ!$A$34:$A$777,$A264,СВЦЭМ!$B$33:$B$776,M$260)+'СЕТ СН'!$F$12</f>
        <v>0</v>
      </c>
      <c r="N264" s="35">
        <f>SUMIFS(СВЦЭМ!$H$34:$H$777,СВЦЭМ!$A$34:$A$777,$A264,СВЦЭМ!$B$33:$B$776,N$260)+'СЕТ СН'!$F$12</f>
        <v>0</v>
      </c>
      <c r="O264" s="35">
        <f>SUMIFS(СВЦЭМ!$H$34:$H$777,СВЦЭМ!$A$34:$A$777,$A264,СВЦЭМ!$B$33:$B$776,O$260)+'СЕТ СН'!$F$12</f>
        <v>0</v>
      </c>
      <c r="P264" s="35">
        <f>SUMIFS(СВЦЭМ!$H$34:$H$777,СВЦЭМ!$A$34:$A$777,$A264,СВЦЭМ!$B$33:$B$776,P$260)+'СЕТ СН'!$F$12</f>
        <v>0</v>
      </c>
      <c r="Q264" s="35">
        <f>SUMIFS(СВЦЭМ!$H$34:$H$777,СВЦЭМ!$A$34:$A$777,$A264,СВЦЭМ!$B$33:$B$776,Q$260)+'СЕТ СН'!$F$12</f>
        <v>0</v>
      </c>
      <c r="R264" s="35">
        <f>SUMIFS(СВЦЭМ!$H$34:$H$777,СВЦЭМ!$A$34:$A$777,$A264,СВЦЭМ!$B$33:$B$776,R$260)+'СЕТ СН'!$F$12</f>
        <v>0</v>
      </c>
      <c r="S264" s="35">
        <f>SUMIFS(СВЦЭМ!$H$34:$H$777,СВЦЭМ!$A$34:$A$777,$A264,СВЦЭМ!$B$33:$B$776,S$260)+'СЕТ СН'!$F$12</f>
        <v>0</v>
      </c>
      <c r="T264" s="35">
        <f>SUMIFS(СВЦЭМ!$H$34:$H$777,СВЦЭМ!$A$34:$A$777,$A264,СВЦЭМ!$B$33:$B$776,T$260)+'СЕТ СН'!$F$12</f>
        <v>0</v>
      </c>
      <c r="U264" s="35">
        <f>SUMIFS(СВЦЭМ!$H$34:$H$777,СВЦЭМ!$A$34:$A$777,$A264,СВЦЭМ!$B$33:$B$776,U$260)+'СЕТ СН'!$F$12</f>
        <v>0</v>
      </c>
      <c r="V264" s="35">
        <f>SUMIFS(СВЦЭМ!$H$34:$H$777,СВЦЭМ!$A$34:$A$777,$A264,СВЦЭМ!$B$33:$B$776,V$260)+'СЕТ СН'!$F$12</f>
        <v>0</v>
      </c>
      <c r="W264" s="35">
        <f>SUMIFS(СВЦЭМ!$H$34:$H$777,СВЦЭМ!$A$34:$A$777,$A264,СВЦЭМ!$B$33:$B$776,W$260)+'СЕТ СН'!$F$12</f>
        <v>0</v>
      </c>
      <c r="X264" s="35">
        <f>SUMIFS(СВЦЭМ!$H$34:$H$777,СВЦЭМ!$A$34:$A$777,$A264,СВЦЭМ!$B$33:$B$776,X$260)+'СЕТ СН'!$F$12</f>
        <v>0</v>
      </c>
      <c r="Y264" s="35">
        <f>SUMIFS(СВЦЭМ!$H$34:$H$777,СВЦЭМ!$A$34:$A$777,$A264,СВЦЭМ!$B$33:$B$776,Y$260)+'СЕТ СН'!$F$12</f>
        <v>0</v>
      </c>
    </row>
    <row r="265" spans="1:27" ht="15.75" hidden="1" x14ac:dyDescent="0.2">
      <c r="A265" s="34">
        <f t="shared" si="7"/>
        <v>43590</v>
      </c>
      <c r="B265" s="35">
        <f>SUMIFS(СВЦЭМ!$H$34:$H$777,СВЦЭМ!$A$34:$A$777,$A265,СВЦЭМ!$B$33:$B$776,B$260)+'СЕТ СН'!$F$12</f>
        <v>0</v>
      </c>
      <c r="C265" s="35">
        <f>SUMIFS(СВЦЭМ!$H$34:$H$777,СВЦЭМ!$A$34:$A$777,$A265,СВЦЭМ!$B$33:$B$776,C$260)+'СЕТ СН'!$F$12</f>
        <v>0</v>
      </c>
      <c r="D265" s="35">
        <f>SUMIFS(СВЦЭМ!$H$34:$H$777,СВЦЭМ!$A$34:$A$777,$A265,СВЦЭМ!$B$33:$B$776,D$260)+'СЕТ СН'!$F$12</f>
        <v>0</v>
      </c>
      <c r="E265" s="35">
        <f>SUMIFS(СВЦЭМ!$H$34:$H$777,СВЦЭМ!$A$34:$A$777,$A265,СВЦЭМ!$B$33:$B$776,E$260)+'СЕТ СН'!$F$12</f>
        <v>0</v>
      </c>
      <c r="F265" s="35">
        <f>SUMIFS(СВЦЭМ!$H$34:$H$777,СВЦЭМ!$A$34:$A$777,$A265,СВЦЭМ!$B$33:$B$776,F$260)+'СЕТ СН'!$F$12</f>
        <v>0</v>
      </c>
      <c r="G265" s="35">
        <f>SUMIFS(СВЦЭМ!$H$34:$H$777,СВЦЭМ!$A$34:$A$777,$A265,СВЦЭМ!$B$33:$B$776,G$260)+'СЕТ СН'!$F$12</f>
        <v>0</v>
      </c>
      <c r="H265" s="35">
        <f>SUMIFS(СВЦЭМ!$H$34:$H$777,СВЦЭМ!$A$34:$A$777,$A265,СВЦЭМ!$B$33:$B$776,H$260)+'СЕТ СН'!$F$12</f>
        <v>0</v>
      </c>
      <c r="I265" s="35">
        <f>SUMIFS(СВЦЭМ!$H$34:$H$777,СВЦЭМ!$A$34:$A$777,$A265,СВЦЭМ!$B$33:$B$776,I$260)+'СЕТ СН'!$F$12</f>
        <v>0</v>
      </c>
      <c r="J265" s="35">
        <f>SUMIFS(СВЦЭМ!$H$34:$H$777,СВЦЭМ!$A$34:$A$777,$A265,СВЦЭМ!$B$33:$B$776,J$260)+'СЕТ СН'!$F$12</f>
        <v>0</v>
      </c>
      <c r="K265" s="35">
        <f>SUMIFS(СВЦЭМ!$H$34:$H$777,СВЦЭМ!$A$34:$A$777,$A265,СВЦЭМ!$B$33:$B$776,K$260)+'СЕТ СН'!$F$12</f>
        <v>0</v>
      </c>
      <c r="L265" s="35">
        <f>SUMIFS(СВЦЭМ!$H$34:$H$777,СВЦЭМ!$A$34:$A$777,$A265,СВЦЭМ!$B$33:$B$776,L$260)+'СЕТ СН'!$F$12</f>
        <v>0</v>
      </c>
      <c r="M265" s="35">
        <f>SUMIFS(СВЦЭМ!$H$34:$H$777,СВЦЭМ!$A$34:$A$777,$A265,СВЦЭМ!$B$33:$B$776,M$260)+'СЕТ СН'!$F$12</f>
        <v>0</v>
      </c>
      <c r="N265" s="35">
        <f>SUMIFS(СВЦЭМ!$H$34:$H$777,СВЦЭМ!$A$34:$A$777,$A265,СВЦЭМ!$B$33:$B$776,N$260)+'СЕТ СН'!$F$12</f>
        <v>0</v>
      </c>
      <c r="O265" s="35">
        <f>SUMIFS(СВЦЭМ!$H$34:$H$777,СВЦЭМ!$A$34:$A$777,$A265,СВЦЭМ!$B$33:$B$776,O$260)+'СЕТ СН'!$F$12</f>
        <v>0</v>
      </c>
      <c r="P265" s="35">
        <f>SUMIFS(СВЦЭМ!$H$34:$H$777,СВЦЭМ!$A$34:$A$777,$A265,СВЦЭМ!$B$33:$B$776,P$260)+'СЕТ СН'!$F$12</f>
        <v>0</v>
      </c>
      <c r="Q265" s="35">
        <f>SUMIFS(СВЦЭМ!$H$34:$H$777,СВЦЭМ!$A$34:$A$777,$A265,СВЦЭМ!$B$33:$B$776,Q$260)+'СЕТ СН'!$F$12</f>
        <v>0</v>
      </c>
      <c r="R265" s="35">
        <f>SUMIFS(СВЦЭМ!$H$34:$H$777,СВЦЭМ!$A$34:$A$777,$A265,СВЦЭМ!$B$33:$B$776,R$260)+'СЕТ СН'!$F$12</f>
        <v>0</v>
      </c>
      <c r="S265" s="35">
        <f>SUMIFS(СВЦЭМ!$H$34:$H$777,СВЦЭМ!$A$34:$A$777,$A265,СВЦЭМ!$B$33:$B$776,S$260)+'СЕТ СН'!$F$12</f>
        <v>0</v>
      </c>
      <c r="T265" s="35">
        <f>SUMIFS(СВЦЭМ!$H$34:$H$777,СВЦЭМ!$A$34:$A$777,$A265,СВЦЭМ!$B$33:$B$776,T$260)+'СЕТ СН'!$F$12</f>
        <v>0</v>
      </c>
      <c r="U265" s="35">
        <f>SUMIFS(СВЦЭМ!$H$34:$H$777,СВЦЭМ!$A$34:$A$777,$A265,СВЦЭМ!$B$33:$B$776,U$260)+'СЕТ СН'!$F$12</f>
        <v>0</v>
      </c>
      <c r="V265" s="35">
        <f>SUMIFS(СВЦЭМ!$H$34:$H$777,СВЦЭМ!$A$34:$A$777,$A265,СВЦЭМ!$B$33:$B$776,V$260)+'СЕТ СН'!$F$12</f>
        <v>0</v>
      </c>
      <c r="W265" s="35">
        <f>SUMIFS(СВЦЭМ!$H$34:$H$777,СВЦЭМ!$A$34:$A$777,$A265,СВЦЭМ!$B$33:$B$776,W$260)+'СЕТ СН'!$F$12</f>
        <v>0</v>
      </c>
      <c r="X265" s="35">
        <f>SUMIFS(СВЦЭМ!$H$34:$H$777,СВЦЭМ!$A$34:$A$777,$A265,СВЦЭМ!$B$33:$B$776,X$260)+'СЕТ СН'!$F$12</f>
        <v>0</v>
      </c>
      <c r="Y265" s="35">
        <f>SUMIFS(СВЦЭМ!$H$34:$H$777,СВЦЭМ!$A$34:$A$777,$A265,СВЦЭМ!$B$33:$B$776,Y$260)+'СЕТ СН'!$F$12</f>
        <v>0</v>
      </c>
    </row>
    <row r="266" spans="1:27" ht="15.75" hidden="1" x14ac:dyDescent="0.2">
      <c r="A266" s="34">
        <f t="shared" si="7"/>
        <v>43591</v>
      </c>
      <c r="B266" s="35">
        <f>SUMIFS(СВЦЭМ!$H$34:$H$777,СВЦЭМ!$A$34:$A$777,$A266,СВЦЭМ!$B$33:$B$776,B$260)+'СЕТ СН'!$F$12</f>
        <v>0</v>
      </c>
      <c r="C266" s="35">
        <f>SUMIFS(СВЦЭМ!$H$34:$H$777,СВЦЭМ!$A$34:$A$777,$A266,СВЦЭМ!$B$33:$B$776,C$260)+'СЕТ СН'!$F$12</f>
        <v>0</v>
      </c>
      <c r="D266" s="35">
        <f>SUMIFS(СВЦЭМ!$H$34:$H$777,СВЦЭМ!$A$34:$A$777,$A266,СВЦЭМ!$B$33:$B$776,D$260)+'СЕТ СН'!$F$12</f>
        <v>0</v>
      </c>
      <c r="E266" s="35">
        <f>SUMIFS(СВЦЭМ!$H$34:$H$777,СВЦЭМ!$A$34:$A$777,$A266,СВЦЭМ!$B$33:$B$776,E$260)+'СЕТ СН'!$F$12</f>
        <v>0</v>
      </c>
      <c r="F266" s="35">
        <f>SUMIFS(СВЦЭМ!$H$34:$H$777,СВЦЭМ!$A$34:$A$777,$A266,СВЦЭМ!$B$33:$B$776,F$260)+'СЕТ СН'!$F$12</f>
        <v>0</v>
      </c>
      <c r="G266" s="35">
        <f>SUMIFS(СВЦЭМ!$H$34:$H$777,СВЦЭМ!$A$34:$A$777,$A266,СВЦЭМ!$B$33:$B$776,G$260)+'СЕТ СН'!$F$12</f>
        <v>0</v>
      </c>
      <c r="H266" s="35">
        <f>SUMIFS(СВЦЭМ!$H$34:$H$777,СВЦЭМ!$A$34:$A$777,$A266,СВЦЭМ!$B$33:$B$776,H$260)+'СЕТ СН'!$F$12</f>
        <v>0</v>
      </c>
      <c r="I266" s="35">
        <f>SUMIFS(СВЦЭМ!$H$34:$H$777,СВЦЭМ!$A$34:$A$777,$A266,СВЦЭМ!$B$33:$B$776,I$260)+'СЕТ СН'!$F$12</f>
        <v>0</v>
      </c>
      <c r="J266" s="35">
        <f>SUMIFS(СВЦЭМ!$H$34:$H$777,СВЦЭМ!$A$34:$A$777,$A266,СВЦЭМ!$B$33:$B$776,J$260)+'СЕТ СН'!$F$12</f>
        <v>0</v>
      </c>
      <c r="K266" s="35">
        <f>SUMIFS(СВЦЭМ!$H$34:$H$777,СВЦЭМ!$A$34:$A$777,$A266,СВЦЭМ!$B$33:$B$776,K$260)+'СЕТ СН'!$F$12</f>
        <v>0</v>
      </c>
      <c r="L266" s="35">
        <f>SUMIFS(СВЦЭМ!$H$34:$H$777,СВЦЭМ!$A$34:$A$777,$A266,СВЦЭМ!$B$33:$B$776,L$260)+'СЕТ СН'!$F$12</f>
        <v>0</v>
      </c>
      <c r="M266" s="35">
        <f>SUMIFS(СВЦЭМ!$H$34:$H$777,СВЦЭМ!$A$34:$A$777,$A266,СВЦЭМ!$B$33:$B$776,M$260)+'СЕТ СН'!$F$12</f>
        <v>0</v>
      </c>
      <c r="N266" s="35">
        <f>SUMIFS(СВЦЭМ!$H$34:$H$777,СВЦЭМ!$A$34:$A$777,$A266,СВЦЭМ!$B$33:$B$776,N$260)+'СЕТ СН'!$F$12</f>
        <v>0</v>
      </c>
      <c r="O266" s="35">
        <f>SUMIFS(СВЦЭМ!$H$34:$H$777,СВЦЭМ!$A$34:$A$777,$A266,СВЦЭМ!$B$33:$B$776,O$260)+'СЕТ СН'!$F$12</f>
        <v>0</v>
      </c>
      <c r="P266" s="35">
        <f>SUMIFS(СВЦЭМ!$H$34:$H$777,СВЦЭМ!$A$34:$A$777,$A266,СВЦЭМ!$B$33:$B$776,P$260)+'СЕТ СН'!$F$12</f>
        <v>0</v>
      </c>
      <c r="Q266" s="35">
        <f>SUMIFS(СВЦЭМ!$H$34:$H$777,СВЦЭМ!$A$34:$A$777,$A266,СВЦЭМ!$B$33:$B$776,Q$260)+'СЕТ СН'!$F$12</f>
        <v>0</v>
      </c>
      <c r="R266" s="35">
        <f>SUMIFS(СВЦЭМ!$H$34:$H$777,СВЦЭМ!$A$34:$A$777,$A266,СВЦЭМ!$B$33:$B$776,R$260)+'СЕТ СН'!$F$12</f>
        <v>0</v>
      </c>
      <c r="S266" s="35">
        <f>SUMIFS(СВЦЭМ!$H$34:$H$777,СВЦЭМ!$A$34:$A$777,$A266,СВЦЭМ!$B$33:$B$776,S$260)+'СЕТ СН'!$F$12</f>
        <v>0</v>
      </c>
      <c r="T266" s="35">
        <f>SUMIFS(СВЦЭМ!$H$34:$H$777,СВЦЭМ!$A$34:$A$777,$A266,СВЦЭМ!$B$33:$B$776,T$260)+'СЕТ СН'!$F$12</f>
        <v>0</v>
      </c>
      <c r="U266" s="35">
        <f>SUMIFS(СВЦЭМ!$H$34:$H$777,СВЦЭМ!$A$34:$A$777,$A266,СВЦЭМ!$B$33:$B$776,U$260)+'СЕТ СН'!$F$12</f>
        <v>0</v>
      </c>
      <c r="V266" s="35">
        <f>SUMIFS(СВЦЭМ!$H$34:$H$777,СВЦЭМ!$A$34:$A$777,$A266,СВЦЭМ!$B$33:$B$776,V$260)+'СЕТ СН'!$F$12</f>
        <v>0</v>
      </c>
      <c r="W266" s="35">
        <f>SUMIFS(СВЦЭМ!$H$34:$H$777,СВЦЭМ!$A$34:$A$777,$A266,СВЦЭМ!$B$33:$B$776,W$260)+'СЕТ СН'!$F$12</f>
        <v>0</v>
      </c>
      <c r="X266" s="35">
        <f>SUMIFS(СВЦЭМ!$H$34:$H$777,СВЦЭМ!$A$34:$A$777,$A266,СВЦЭМ!$B$33:$B$776,X$260)+'СЕТ СН'!$F$12</f>
        <v>0</v>
      </c>
      <c r="Y266" s="35">
        <f>SUMIFS(СВЦЭМ!$H$34:$H$777,СВЦЭМ!$A$34:$A$777,$A266,СВЦЭМ!$B$33:$B$776,Y$260)+'СЕТ СН'!$F$12</f>
        <v>0</v>
      </c>
    </row>
    <row r="267" spans="1:27" ht="15.75" hidden="1" x14ac:dyDescent="0.2">
      <c r="A267" s="34">
        <f t="shared" si="7"/>
        <v>43592</v>
      </c>
      <c r="B267" s="35">
        <f>SUMIFS(СВЦЭМ!$H$34:$H$777,СВЦЭМ!$A$34:$A$777,$A267,СВЦЭМ!$B$33:$B$776,B$260)+'СЕТ СН'!$F$12</f>
        <v>0</v>
      </c>
      <c r="C267" s="35">
        <f>SUMIFS(СВЦЭМ!$H$34:$H$777,СВЦЭМ!$A$34:$A$777,$A267,СВЦЭМ!$B$33:$B$776,C$260)+'СЕТ СН'!$F$12</f>
        <v>0</v>
      </c>
      <c r="D267" s="35">
        <f>SUMIFS(СВЦЭМ!$H$34:$H$777,СВЦЭМ!$A$34:$A$777,$A267,СВЦЭМ!$B$33:$B$776,D$260)+'СЕТ СН'!$F$12</f>
        <v>0</v>
      </c>
      <c r="E267" s="35">
        <f>SUMIFS(СВЦЭМ!$H$34:$H$777,СВЦЭМ!$A$34:$A$777,$A267,СВЦЭМ!$B$33:$B$776,E$260)+'СЕТ СН'!$F$12</f>
        <v>0</v>
      </c>
      <c r="F267" s="35">
        <f>SUMIFS(СВЦЭМ!$H$34:$H$777,СВЦЭМ!$A$34:$A$777,$A267,СВЦЭМ!$B$33:$B$776,F$260)+'СЕТ СН'!$F$12</f>
        <v>0</v>
      </c>
      <c r="G267" s="35">
        <f>SUMIFS(СВЦЭМ!$H$34:$H$777,СВЦЭМ!$A$34:$A$777,$A267,СВЦЭМ!$B$33:$B$776,G$260)+'СЕТ СН'!$F$12</f>
        <v>0</v>
      </c>
      <c r="H267" s="35">
        <f>SUMIFS(СВЦЭМ!$H$34:$H$777,СВЦЭМ!$A$34:$A$777,$A267,СВЦЭМ!$B$33:$B$776,H$260)+'СЕТ СН'!$F$12</f>
        <v>0</v>
      </c>
      <c r="I267" s="35">
        <f>SUMIFS(СВЦЭМ!$H$34:$H$777,СВЦЭМ!$A$34:$A$777,$A267,СВЦЭМ!$B$33:$B$776,I$260)+'СЕТ СН'!$F$12</f>
        <v>0</v>
      </c>
      <c r="J267" s="35">
        <f>SUMIFS(СВЦЭМ!$H$34:$H$777,СВЦЭМ!$A$34:$A$777,$A267,СВЦЭМ!$B$33:$B$776,J$260)+'СЕТ СН'!$F$12</f>
        <v>0</v>
      </c>
      <c r="K267" s="35">
        <f>SUMIFS(СВЦЭМ!$H$34:$H$777,СВЦЭМ!$A$34:$A$777,$A267,СВЦЭМ!$B$33:$B$776,K$260)+'СЕТ СН'!$F$12</f>
        <v>0</v>
      </c>
      <c r="L267" s="35">
        <f>SUMIFS(СВЦЭМ!$H$34:$H$777,СВЦЭМ!$A$34:$A$777,$A267,СВЦЭМ!$B$33:$B$776,L$260)+'СЕТ СН'!$F$12</f>
        <v>0</v>
      </c>
      <c r="M267" s="35">
        <f>SUMIFS(СВЦЭМ!$H$34:$H$777,СВЦЭМ!$A$34:$A$777,$A267,СВЦЭМ!$B$33:$B$776,M$260)+'СЕТ СН'!$F$12</f>
        <v>0</v>
      </c>
      <c r="N267" s="35">
        <f>SUMIFS(СВЦЭМ!$H$34:$H$777,СВЦЭМ!$A$34:$A$777,$A267,СВЦЭМ!$B$33:$B$776,N$260)+'СЕТ СН'!$F$12</f>
        <v>0</v>
      </c>
      <c r="O267" s="35">
        <f>SUMIFS(СВЦЭМ!$H$34:$H$777,СВЦЭМ!$A$34:$A$777,$A267,СВЦЭМ!$B$33:$B$776,O$260)+'СЕТ СН'!$F$12</f>
        <v>0</v>
      </c>
      <c r="P267" s="35">
        <f>SUMIFS(СВЦЭМ!$H$34:$H$777,СВЦЭМ!$A$34:$A$777,$A267,СВЦЭМ!$B$33:$B$776,P$260)+'СЕТ СН'!$F$12</f>
        <v>0</v>
      </c>
      <c r="Q267" s="35">
        <f>SUMIFS(СВЦЭМ!$H$34:$H$777,СВЦЭМ!$A$34:$A$777,$A267,СВЦЭМ!$B$33:$B$776,Q$260)+'СЕТ СН'!$F$12</f>
        <v>0</v>
      </c>
      <c r="R267" s="35">
        <f>SUMIFS(СВЦЭМ!$H$34:$H$777,СВЦЭМ!$A$34:$A$777,$A267,СВЦЭМ!$B$33:$B$776,R$260)+'СЕТ СН'!$F$12</f>
        <v>0</v>
      </c>
      <c r="S267" s="35">
        <f>SUMIFS(СВЦЭМ!$H$34:$H$777,СВЦЭМ!$A$34:$A$777,$A267,СВЦЭМ!$B$33:$B$776,S$260)+'СЕТ СН'!$F$12</f>
        <v>0</v>
      </c>
      <c r="T267" s="35">
        <f>SUMIFS(СВЦЭМ!$H$34:$H$777,СВЦЭМ!$A$34:$A$777,$A267,СВЦЭМ!$B$33:$B$776,T$260)+'СЕТ СН'!$F$12</f>
        <v>0</v>
      </c>
      <c r="U267" s="35">
        <f>SUMIFS(СВЦЭМ!$H$34:$H$777,СВЦЭМ!$A$34:$A$777,$A267,СВЦЭМ!$B$33:$B$776,U$260)+'СЕТ СН'!$F$12</f>
        <v>0</v>
      </c>
      <c r="V267" s="35">
        <f>SUMIFS(СВЦЭМ!$H$34:$H$777,СВЦЭМ!$A$34:$A$777,$A267,СВЦЭМ!$B$33:$B$776,V$260)+'СЕТ СН'!$F$12</f>
        <v>0</v>
      </c>
      <c r="W267" s="35">
        <f>SUMIFS(СВЦЭМ!$H$34:$H$777,СВЦЭМ!$A$34:$A$777,$A267,СВЦЭМ!$B$33:$B$776,W$260)+'СЕТ СН'!$F$12</f>
        <v>0</v>
      </c>
      <c r="X267" s="35">
        <f>SUMIFS(СВЦЭМ!$H$34:$H$777,СВЦЭМ!$A$34:$A$777,$A267,СВЦЭМ!$B$33:$B$776,X$260)+'СЕТ СН'!$F$12</f>
        <v>0</v>
      </c>
      <c r="Y267" s="35">
        <f>SUMIFS(СВЦЭМ!$H$34:$H$777,СВЦЭМ!$A$34:$A$777,$A267,СВЦЭМ!$B$33:$B$776,Y$260)+'СЕТ СН'!$F$12</f>
        <v>0</v>
      </c>
    </row>
    <row r="268" spans="1:27" ht="15.75" hidden="1" x14ac:dyDescent="0.2">
      <c r="A268" s="34">
        <f t="shared" si="7"/>
        <v>43593</v>
      </c>
      <c r="B268" s="35">
        <f>SUMIFS(СВЦЭМ!$H$34:$H$777,СВЦЭМ!$A$34:$A$777,$A268,СВЦЭМ!$B$33:$B$776,B$260)+'СЕТ СН'!$F$12</f>
        <v>0</v>
      </c>
      <c r="C268" s="35">
        <f>SUMIFS(СВЦЭМ!$H$34:$H$777,СВЦЭМ!$A$34:$A$777,$A268,СВЦЭМ!$B$33:$B$776,C$260)+'СЕТ СН'!$F$12</f>
        <v>0</v>
      </c>
      <c r="D268" s="35">
        <f>SUMIFS(СВЦЭМ!$H$34:$H$777,СВЦЭМ!$A$34:$A$777,$A268,СВЦЭМ!$B$33:$B$776,D$260)+'СЕТ СН'!$F$12</f>
        <v>0</v>
      </c>
      <c r="E268" s="35">
        <f>SUMIFS(СВЦЭМ!$H$34:$H$777,СВЦЭМ!$A$34:$A$777,$A268,СВЦЭМ!$B$33:$B$776,E$260)+'СЕТ СН'!$F$12</f>
        <v>0</v>
      </c>
      <c r="F268" s="35">
        <f>SUMIFS(СВЦЭМ!$H$34:$H$777,СВЦЭМ!$A$34:$A$777,$A268,СВЦЭМ!$B$33:$B$776,F$260)+'СЕТ СН'!$F$12</f>
        <v>0</v>
      </c>
      <c r="G268" s="35">
        <f>SUMIFS(СВЦЭМ!$H$34:$H$777,СВЦЭМ!$A$34:$A$777,$A268,СВЦЭМ!$B$33:$B$776,G$260)+'СЕТ СН'!$F$12</f>
        <v>0</v>
      </c>
      <c r="H268" s="35">
        <f>SUMIFS(СВЦЭМ!$H$34:$H$777,СВЦЭМ!$A$34:$A$777,$A268,СВЦЭМ!$B$33:$B$776,H$260)+'СЕТ СН'!$F$12</f>
        <v>0</v>
      </c>
      <c r="I268" s="35">
        <f>SUMIFS(СВЦЭМ!$H$34:$H$777,СВЦЭМ!$A$34:$A$777,$A268,СВЦЭМ!$B$33:$B$776,I$260)+'СЕТ СН'!$F$12</f>
        <v>0</v>
      </c>
      <c r="J268" s="35">
        <f>SUMIFS(СВЦЭМ!$H$34:$H$777,СВЦЭМ!$A$34:$A$777,$A268,СВЦЭМ!$B$33:$B$776,J$260)+'СЕТ СН'!$F$12</f>
        <v>0</v>
      </c>
      <c r="K268" s="35">
        <f>SUMIFS(СВЦЭМ!$H$34:$H$777,СВЦЭМ!$A$34:$A$777,$A268,СВЦЭМ!$B$33:$B$776,K$260)+'СЕТ СН'!$F$12</f>
        <v>0</v>
      </c>
      <c r="L268" s="35">
        <f>SUMIFS(СВЦЭМ!$H$34:$H$777,СВЦЭМ!$A$34:$A$777,$A268,СВЦЭМ!$B$33:$B$776,L$260)+'СЕТ СН'!$F$12</f>
        <v>0</v>
      </c>
      <c r="M268" s="35">
        <f>SUMIFS(СВЦЭМ!$H$34:$H$777,СВЦЭМ!$A$34:$A$777,$A268,СВЦЭМ!$B$33:$B$776,M$260)+'СЕТ СН'!$F$12</f>
        <v>0</v>
      </c>
      <c r="N268" s="35">
        <f>SUMIFS(СВЦЭМ!$H$34:$H$777,СВЦЭМ!$A$34:$A$777,$A268,СВЦЭМ!$B$33:$B$776,N$260)+'СЕТ СН'!$F$12</f>
        <v>0</v>
      </c>
      <c r="O268" s="35">
        <f>SUMIFS(СВЦЭМ!$H$34:$H$777,СВЦЭМ!$A$34:$A$777,$A268,СВЦЭМ!$B$33:$B$776,O$260)+'СЕТ СН'!$F$12</f>
        <v>0</v>
      </c>
      <c r="P268" s="35">
        <f>SUMIFS(СВЦЭМ!$H$34:$H$777,СВЦЭМ!$A$34:$A$777,$A268,СВЦЭМ!$B$33:$B$776,P$260)+'СЕТ СН'!$F$12</f>
        <v>0</v>
      </c>
      <c r="Q268" s="35">
        <f>SUMIFS(СВЦЭМ!$H$34:$H$777,СВЦЭМ!$A$34:$A$777,$A268,СВЦЭМ!$B$33:$B$776,Q$260)+'СЕТ СН'!$F$12</f>
        <v>0</v>
      </c>
      <c r="R268" s="35">
        <f>SUMIFS(СВЦЭМ!$H$34:$H$777,СВЦЭМ!$A$34:$A$777,$A268,СВЦЭМ!$B$33:$B$776,R$260)+'СЕТ СН'!$F$12</f>
        <v>0</v>
      </c>
      <c r="S268" s="35">
        <f>SUMIFS(СВЦЭМ!$H$34:$H$777,СВЦЭМ!$A$34:$A$777,$A268,СВЦЭМ!$B$33:$B$776,S$260)+'СЕТ СН'!$F$12</f>
        <v>0</v>
      </c>
      <c r="T268" s="35">
        <f>SUMIFS(СВЦЭМ!$H$34:$H$777,СВЦЭМ!$A$34:$A$777,$A268,СВЦЭМ!$B$33:$B$776,T$260)+'СЕТ СН'!$F$12</f>
        <v>0</v>
      </c>
      <c r="U268" s="35">
        <f>SUMIFS(СВЦЭМ!$H$34:$H$777,СВЦЭМ!$A$34:$A$777,$A268,СВЦЭМ!$B$33:$B$776,U$260)+'СЕТ СН'!$F$12</f>
        <v>0</v>
      </c>
      <c r="V268" s="35">
        <f>SUMIFS(СВЦЭМ!$H$34:$H$777,СВЦЭМ!$A$34:$A$777,$A268,СВЦЭМ!$B$33:$B$776,V$260)+'СЕТ СН'!$F$12</f>
        <v>0</v>
      </c>
      <c r="W268" s="35">
        <f>SUMIFS(СВЦЭМ!$H$34:$H$777,СВЦЭМ!$A$34:$A$777,$A268,СВЦЭМ!$B$33:$B$776,W$260)+'СЕТ СН'!$F$12</f>
        <v>0</v>
      </c>
      <c r="X268" s="35">
        <f>SUMIFS(СВЦЭМ!$H$34:$H$777,СВЦЭМ!$A$34:$A$777,$A268,СВЦЭМ!$B$33:$B$776,X$260)+'СЕТ СН'!$F$12</f>
        <v>0</v>
      </c>
      <c r="Y268" s="35">
        <f>SUMIFS(СВЦЭМ!$H$34:$H$777,СВЦЭМ!$A$34:$A$777,$A268,СВЦЭМ!$B$33:$B$776,Y$260)+'СЕТ СН'!$F$12</f>
        <v>0</v>
      </c>
    </row>
    <row r="269" spans="1:27" ht="15.75" hidden="1" x14ac:dyDescent="0.2">
      <c r="A269" s="34">
        <f t="shared" si="7"/>
        <v>43594</v>
      </c>
      <c r="B269" s="35">
        <f>SUMIFS(СВЦЭМ!$H$34:$H$777,СВЦЭМ!$A$34:$A$777,$A269,СВЦЭМ!$B$33:$B$776,B$260)+'СЕТ СН'!$F$12</f>
        <v>0</v>
      </c>
      <c r="C269" s="35">
        <f>SUMIFS(СВЦЭМ!$H$34:$H$777,СВЦЭМ!$A$34:$A$777,$A269,СВЦЭМ!$B$33:$B$776,C$260)+'СЕТ СН'!$F$12</f>
        <v>0</v>
      </c>
      <c r="D269" s="35">
        <f>SUMIFS(СВЦЭМ!$H$34:$H$777,СВЦЭМ!$A$34:$A$777,$A269,СВЦЭМ!$B$33:$B$776,D$260)+'СЕТ СН'!$F$12</f>
        <v>0</v>
      </c>
      <c r="E269" s="35">
        <f>SUMIFS(СВЦЭМ!$H$34:$H$777,СВЦЭМ!$A$34:$A$777,$A269,СВЦЭМ!$B$33:$B$776,E$260)+'СЕТ СН'!$F$12</f>
        <v>0</v>
      </c>
      <c r="F269" s="35">
        <f>SUMIFS(СВЦЭМ!$H$34:$H$777,СВЦЭМ!$A$34:$A$777,$A269,СВЦЭМ!$B$33:$B$776,F$260)+'СЕТ СН'!$F$12</f>
        <v>0</v>
      </c>
      <c r="G269" s="35">
        <f>SUMIFS(СВЦЭМ!$H$34:$H$777,СВЦЭМ!$A$34:$A$777,$A269,СВЦЭМ!$B$33:$B$776,G$260)+'СЕТ СН'!$F$12</f>
        <v>0</v>
      </c>
      <c r="H269" s="35">
        <f>SUMIFS(СВЦЭМ!$H$34:$H$777,СВЦЭМ!$A$34:$A$777,$A269,СВЦЭМ!$B$33:$B$776,H$260)+'СЕТ СН'!$F$12</f>
        <v>0</v>
      </c>
      <c r="I269" s="35">
        <f>SUMIFS(СВЦЭМ!$H$34:$H$777,СВЦЭМ!$A$34:$A$777,$A269,СВЦЭМ!$B$33:$B$776,I$260)+'СЕТ СН'!$F$12</f>
        <v>0</v>
      </c>
      <c r="J269" s="35">
        <f>SUMIFS(СВЦЭМ!$H$34:$H$777,СВЦЭМ!$A$34:$A$777,$A269,СВЦЭМ!$B$33:$B$776,J$260)+'СЕТ СН'!$F$12</f>
        <v>0</v>
      </c>
      <c r="K269" s="35">
        <f>SUMIFS(СВЦЭМ!$H$34:$H$777,СВЦЭМ!$A$34:$A$777,$A269,СВЦЭМ!$B$33:$B$776,K$260)+'СЕТ СН'!$F$12</f>
        <v>0</v>
      </c>
      <c r="L269" s="35">
        <f>SUMIFS(СВЦЭМ!$H$34:$H$777,СВЦЭМ!$A$34:$A$777,$A269,СВЦЭМ!$B$33:$B$776,L$260)+'СЕТ СН'!$F$12</f>
        <v>0</v>
      </c>
      <c r="M269" s="35">
        <f>SUMIFS(СВЦЭМ!$H$34:$H$777,СВЦЭМ!$A$34:$A$777,$A269,СВЦЭМ!$B$33:$B$776,M$260)+'СЕТ СН'!$F$12</f>
        <v>0</v>
      </c>
      <c r="N269" s="35">
        <f>SUMIFS(СВЦЭМ!$H$34:$H$777,СВЦЭМ!$A$34:$A$777,$A269,СВЦЭМ!$B$33:$B$776,N$260)+'СЕТ СН'!$F$12</f>
        <v>0</v>
      </c>
      <c r="O269" s="35">
        <f>SUMIFS(СВЦЭМ!$H$34:$H$777,СВЦЭМ!$A$34:$A$777,$A269,СВЦЭМ!$B$33:$B$776,O$260)+'СЕТ СН'!$F$12</f>
        <v>0</v>
      </c>
      <c r="P269" s="35">
        <f>SUMIFS(СВЦЭМ!$H$34:$H$777,СВЦЭМ!$A$34:$A$777,$A269,СВЦЭМ!$B$33:$B$776,P$260)+'СЕТ СН'!$F$12</f>
        <v>0</v>
      </c>
      <c r="Q269" s="35">
        <f>SUMIFS(СВЦЭМ!$H$34:$H$777,СВЦЭМ!$A$34:$A$777,$A269,СВЦЭМ!$B$33:$B$776,Q$260)+'СЕТ СН'!$F$12</f>
        <v>0</v>
      </c>
      <c r="R269" s="35">
        <f>SUMIFS(СВЦЭМ!$H$34:$H$777,СВЦЭМ!$A$34:$A$777,$A269,СВЦЭМ!$B$33:$B$776,R$260)+'СЕТ СН'!$F$12</f>
        <v>0</v>
      </c>
      <c r="S269" s="35">
        <f>SUMIFS(СВЦЭМ!$H$34:$H$777,СВЦЭМ!$A$34:$A$777,$A269,СВЦЭМ!$B$33:$B$776,S$260)+'СЕТ СН'!$F$12</f>
        <v>0</v>
      </c>
      <c r="T269" s="35">
        <f>SUMIFS(СВЦЭМ!$H$34:$H$777,СВЦЭМ!$A$34:$A$777,$A269,СВЦЭМ!$B$33:$B$776,T$260)+'СЕТ СН'!$F$12</f>
        <v>0</v>
      </c>
      <c r="U269" s="35">
        <f>SUMIFS(СВЦЭМ!$H$34:$H$777,СВЦЭМ!$A$34:$A$777,$A269,СВЦЭМ!$B$33:$B$776,U$260)+'СЕТ СН'!$F$12</f>
        <v>0</v>
      </c>
      <c r="V269" s="35">
        <f>SUMIFS(СВЦЭМ!$H$34:$H$777,СВЦЭМ!$A$34:$A$777,$A269,СВЦЭМ!$B$33:$B$776,V$260)+'СЕТ СН'!$F$12</f>
        <v>0</v>
      </c>
      <c r="W269" s="35">
        <f>SUMIFS(СВЦЭМ!$H$34:$H$777,СВЦЭМ!$A$34:$A$777,$A269,СВЦЭМ!$B$33:$B$776,W$260)+'СЕТ СН'!$F$12</f>
        <v>0</v>
      </c>
      <c r="X269" s="35">
        <f>SUMIFS(СВЦЭМ!$H$34:$H$777,СВЦЭМ!$A$34:$A$777,$A269,СВЦЭМ!$B$33:$B$776,X$260)+'СЕТ СН'!$F$12</f>
        <v>0</v>
      </c>
      <c r="Y269" s="35">
        <f>SUMIFS(СВЦЭМ!$H$34:$H$777,СВЦЭМ!$A$34:$A$777,$A269,СВЦЭМ!$B$33:$B$776,Y$260)+'СЕТ СН'!$F$12</f>
        <v>0</v>
      </c>
    </row>
    <row r="270" spans="1:27" ht="15.75" hidden="1" x14ac:dyDescent="0.2">
      <c r="A270" s="34">
        <f t="shared" si="7"/>
        <v>43595</v>
      </c>
      <c r="B270" s="35">
        <f>SUMIFS(СВЦЭМ!$H$34:$H$777,СВЦЭМ!$A$34:$A$777,$A270,СВЦЭМ!$B$33:$B$776,B$260)+'СЕТ СН'!$F$12</f>
        <v>0</v>
      </c>
      <c r="C270" s="35">
        <f>SUMIFS(СВЦЭМ!$H$34:$H$777,СВЦЭМ!$A$34:$A$777,$A270,СВЦЭМ!$B$33:$B$776,C$260)+'СЕТ СН'!$F$12</f>
        <v>0</v>
      </c>
      <c r="D270" s="35">
        <f>SUMIFS(СВЦЭМ!$H$34:$H$777,СВЦЭМ!$A$34:$A$777,$A270,СВЦЭМ!$B$33:$B$776,D$260)+'СЕТ СН'!$F$12</f>
        <v>0</v>
      </c>
      <c r="E270" s="35">
        <f>SUMIFS(СВЦЭМ!$H$34:$H$777,СВЦЭМ!$A$34:$A$777,$A270,СВЦЭМ!$B$33:$B$776,E$260)+'СЕТ СН'!$F$12</f>
        <v>0</v>
      </c>
      <c r="F270" s="35">
        <f>SUMIFS(СВЦЭМ!$H$34:$H$777,СВЦЭМ!$A$34:$A$777,$A270,СВЦЭМ!$B$33:$B$776,F$260)+'СЕТ СН'!$F$12</f>
        <v>0</v>
      </c>
      <c r="G270" s="35">
        <f>SUMIFS(СВЦЭМ!$H$34:$H$777,СВЦЭМ!$A$34:$A$777,$A270,СВЦЭМ!$B$33:$B$776,G$260)+'СЕТ СН'!$F$12</f>
        <v>0</v>
      </c>
      <c r="H270" s="35">
        <f>SUMIFS(СВЦЭМ!$H$34:$H$777,СВЦЭМ!$A$34:$A$777,$A270,СВЦЭМ!$B$33:$B$776,H$260)+'СЕТ СН'!$F$12</f>
        <v>0</v>
      </c>
      <c r="I270" s="35">
        <f>SUMIFS(СВЦЭМ!$H$34:$H$777,СВЦЭМ!$A$34:$A$777,$A270,СВЦЭМ!$B$33:$B$776,I$260)+'СЕТ СН'!$F$12</f>
        <v>0</v>
      </c>
      <c r="J270" s="35">
        <f>SUMIFS(СВЦЭМ!$H$34:$H$777,СВЦЭМ!$A$34:$A$777,$A270,СВЦЭМ!$B$33:$B$776,J$260)+'СЕТ СН'!$F$12</f>
        <v>0</v>
      </c>
      <c r="K270" s="35">
        <f>SUMIFS(СВЦЭМ!$H$34:$H$777,СВЦЭМ!$A$34:$A$777,$A270,СВЦЭМ!$B$33:$B$776,K$260)+'СЕТ СН'!$F$12</f>
        <v>0</v>
      </c>
      <c r="L270" s="35">
        <f>SUMIFS(СВЦЭМ!$H$34:$H$777,СВЦЭМ!$A$34:$A$777,$A270,СВЦЭМ!$B$33:$B$776,L$260)+'СЕТ СН'!$F$12</f>
        <v>0</v>
      </c>
      <c r="M270" s="35">
        <f>SUMIFS(СВЦЭМ!$H$34:$H$777,СВЦЭМ!$A$34:$A$777,$A270,СВЦЭМ!$B$33:$B$776,M$260)+'СЕТ СН'!$F$12</f>
        <v>0</v>
      </c>
      <c r="N270" s="35">
        <f>SUMIFS(СВЦЭМ!$H$34:$H$777,СВЦЭМ!$A$34:$A$777,$A270,СВЦЭМ!$B$33:$B$776,N$260)+'СЕТ СН'!$F$12</f>
        <v>0</v>
      </c>
      <c r="O270" s="35">
        <f>SUMIFS(СВЦЭМ!$H$34:$H$777,СВЦЭМ!$A$34:$A$777,$A270,СВЦЭМ!$B$33:$B$776,O$260)+'СЕТ СН'!$F$12</f>
        <v>0</v>
      </c>
      <c r="P270" s="35">
        <f>SUMIFS(СВЦЭМ!$H$34:$H$777,СВЦЭМ!$A$34:$A$777,$A270,СВЦЭМ!$B$33:$B$776,P$260)+'СЕТ СН'!$F$12</f>
        <v>0</v>
      </c>
      <c r="Q270" s="35">
        <f>SUMIFS(СВЦЭМ!$H$34:$H$777,СВЦЭМ!$A$34:$A$777,$A270,СВЦЭМ!$B$33:$B$776,Q$260)+'СЕТ СН'!$F$12</f>
        <v>0</v>
      </c>
      <c r="R270" s="35">
        <f>SUMIFS(СВЦЭМ!$H$34:$H$777,СВЦЭМ!$A$34:$A$777,$A270,СВЦЭМ!$B$33:$B$776,R$260)+'СЕТ СН'!$F$12</f>
        <v>0</v>
      </c>
      <c r="S270" s="35">
        <f>SUMIFS(СВЦЭМ!$H$34:$H$777,СВЦЭМ!$A$34:$A$777,$A270,СВЦЭМ!$B$33:$B$776,S$260)+'СЕТ СН'!$F$12</f>
        <v>0</v>
      </c>
      <c r="T270" s="35">
        <f>SUMIFS(СВЦЭМ!$H$34:$H$777,СВЦЭМ!$A$34:$A$777,$A270,СВЦЭМ!$B$33:$B$776,T$260)+'СЕТ СН'!$F$12</f>
        <v>0</v>
      </c>
      <c r="U270" s="35">
        <f>SUMIFS(СВЦЭМ!$H$34:$H$777,СВЦЭМ!$A$34:$A$777,$A270,СВЦЭМ!$B$33:$B$776,U$260)+'СЕТ СН'!$F$12</f>
        <v>0</v>
      </c>
      <c r="V270" s="35">
        <f>SUMIFS(СВЦЭМ!$H$34:$H$777,СВЦЭМ!$A$34:$A$777,$A270,СВЦЭМ!$B$33:$B$776,V$260)+'СЕТ СН'!$F$12</f>
        <v>0</v>
      </c>
      <c r="W270" s="35">
        <f>SUMIFS(СВЦЭМ!$H$34:$H$777,СВЦЭМ!$A$34:$A$777,$A270,СВЦЭМ!$B$33:$B$776,W$260)+'СЕТ СН'!$F$12</f>
        <v>0</v>
      </c>
      <c r="X270" s="35">
        <f>SUMIFS(СВЦЭМ!$H$34:$H$777,СВЦЭМ!$A$34:$A$777,$A270,СВЦЭМ!$B$33:$B$776,X$260)+'СЕТ СН'!$F$12</f>
        <v>0</v>
      </c>
      <c r="Y270" s="35">
        <f>SUMIFS(СВЦЭМ!$H$34:$H$777,СВЦЭМ!$A$34:$A$777,$A270,СВЦЭМ!$B$33:$B$776,Y$260)+'СЕТ СН'!$F$12</f>
        <v>0</v>
      </c>
    </row>
    <row r="271" spans="1:27" ht="15.75" hidden="1" x14ac:dyDescent="0.2">
      <c r="A271" s="34">
        <f t="shared" si="7"/>
        <v>43596</v>
      </c>
      <c r="B271" s="35">
        <f>SUMIFS(СВЦЭМ!$H$34:$H$777,СВЦЭМ!$A$34:$A$777,$A271,СВЦЭМ!$B$33:$B$776,B$260)+'СЕТ СН'!$F$12</f>
        <v>0</v>
      </c>
      <c r="C271" s="35">
        <f>SUMIFS(СВЦЭМ!$H$34:$H$777,СВЦЭМ!$A$34:$A$777,$A271,СВЦЭМ!$B$33:$B$776,C$260)+'СЕТ СН'!$F$12</f>
        <v>0</v>
      </c>
      <c r="D271" s="35">
        <f>SUMIFS(СВЦЭМ!$H$34:$H$777,СВЦЭМ!$A$34:$A$777,$A271,СВЦЭМ!$B$33:$B$776,D$260)+'СЕТ СН'!$F$12</f>
        <v>0</v>
      </c>
      <c r="E271" s="35">
        <f>SUMIFS(СВЦЭМ!$H$34:$H$777,СВЦЭМ!$A$34:$A$777,$A271,СВЦЭМ!$B$33:$B$776,E$260)+'СЕТ СН'!$F$12</f>
        <v>0</v>
      </c>
      <c r="F271" s="35">
        <f>SUMIFS(СВЦЭМ!$H$34:$H$777,СВЦЭМ!$A$34:$A$777,$A271,СВЦЭМ!$B$33:$B$776,F$260)+'СЕТ СН'!$F$12</f>
        <v>0</v>
      </c>
      <c r="G271" s="35">
        <f>SUMIFS(СВЦЭМ!$H$34:$H$777,СВЦЭМ!$A$34:$A$777,$A271,СВЦЭМ!$B$33:$B$776,G$260)+'СЕТ СН'!$F$12</f>
        <v>0</v>
      </c>
      <c r="H271" s="35">
        <f>SUMIFS(СВЦЭМ!$H$34:$H$777,СВЦЭМ!$A$34:$A$777,$A271,СВЦЭМ!$B$33:$B$776,H$260)+'СЕТ СН'!$F$12</f>
        <v>0</v>
      </c>
      <c r="I271" s="35">
        <f>SUMIFS(СВЦЭМ!$H$34:$H$777,СВЦЭМ!$A$34:$A$777,$A271,СВЦЭМ!$B$33:$B$776,I$260)+'СЕТ СН'!$F$12</f>
        <v>0</v>
      </c>
      <c r="J271" s="35">
        <f>SUMIFS(СВЦЭМ!$H$34:$H$777,СВЦЭМ!$A$34:$A$777,$A271,СВЦЭМ!$B$33:$B$776,J$260)+'СЕТ СН'!$F$12</f>
        <v>0</v>
      </c>
      <c r="K271" s="35">
        <f>SUMIFS(СВЦЭМ!$H$34:$H$777,СВЦЭМ!$A$34:$A$777,$A271,СВЦЭМ!$B$33:$B$776,K$260)+'СЕТ СН'!$F$12</f>
        <v>0</v>
      </c>
      <c r="L271" s="35">
        <f>SUMIFS(СВЦЭМ!$H$34:$H$777,СВЦЭМ!$A$34:$A$777,$A271,СВЦЭМ!$B$33:$B$776,L$260)+'СЕТ СН'!$F$12</f>
        <v>0</v>
      </c>
      <c r="M271" s="35">
        <f>SUMIFS(СВЦЭМ!$H$34:$H$777,СВЦЭМ!$A$34:$A$777,$A271,СВЦЭМ!$B$33:$B$776,M$260)+'СЕТ СН'!$F$12</f>
        <v>0</v>
      </c>
      <c r="N271" s="35">
        <f>SUMIFS(СВЦЭМ!$H$34:$H$777,СВЦЭМ!$A$34:$A$777,$A271,СВЦЭМ!$B$33:$B$776,N$260)+'СЕТ СН'!$F$12</f>
        <v>0</v>
      </c>
      <c r="O271" s="35">
        <f>SUMIFS(СВЦЭМ!$H$34:$H$777,СВЦЭМ!$A$34:$A$777,$A271,СВЦЭМ!$B$33:$B$776,O$260)+'СЕТ СН'!$F$12</f>
        <v>0</v>
      </c>
      <c r="P271" s="35">
        <f>SUMIFS(СВЦЭМ!$H$34:$H$777,СВЦЭМ!$A$34:$A$777,$A271,СВЦЭМ!$B$33:$B$776,P$260)+'СЕТ СН'!$F$12</f>
        <v>0</v>
      </c>
      <c r="Q271" s="35">
        <f>SUMIFS(СВЦЭМ!$H$34:$H$777,СВЦЭМ!$A$34:$A$777,$A271,СВЦЭМ!$B$33:$B$776,Q$260)+'СЕТ СН'!$F$12</f>
        <v>0</v>
      </c>
      <c r="R271" s="35">
        <f>SUMIFS(СВЦЭМ!$H$34:$H$777,СВЦЭМ!$A$34:$A$777,$A271,СВЦЭМ!$B$33:$B$776,R$260)+'СЕТ СН'!$F$12</f>
        <v>0</v>
      </c>
      <c r="S271" s="35">
        <f>SUMIFS(СВЦЭМ!$H$34:$H$777,СВЦЭМ!$A$34:$A$777,$A271,СВЦЭМ!$B$33:$B$776,S$260)+'СЕТ СН'!$F$12</f>
        <v>0</v>
      </c>
      <c r="T271" s="35">
        <f>SUMIFS(СВЦЭМ!$H$34:$H$777,СВЦЭМ!$A$34:$A$777,$A271,СВЦЭМ!$B$33:$B$776,T$260)+'СЕТ СН'!$F$12</f>
        <v>0</v>
      </c>
      <c r="U271" s="35">
        <f>SUMIFS(СВЦЭМ!$H$34:$H$777,СВЦЭМ!$A$34:$A$777,$A271,СВЦЭМ!$B$33:$B$776,U$260)+'СЕТ СН'!$F$12</f>
        <v>0</v>
      </c>
      <c r="V271" s="35">
        <f>SUMIFS(СВЦЭМ!$H$34:$H$777,СВЦЭМ!$A$34:$A$777,$A271,СВЦЭМ!$B$33:$B$776,V$260)+'СЕТ СН'!$F$12</f>
        <v>0</v>
      </c>
      <c r="W271" s="35">
        <f>SUMIFS(СВЦЭМ!$H$34:$H$777,СВЦЭМ!$A$34:$A$777,$A271,СВЦЭМ!$B$33:$B$776,W$260)+'СЕТ СН'!$F$12</f>
        <v>0</v>
      </c>
      <c r="X271" s="35">
        <f>SUMIFS(СВЦЭМ!$H$34:$H$777,СВЦЭМ!$A$34:$A$777,$A271,СВЦЭМ!$B$33:$B$776,X$260)+'СЕТ СН'!$F$12</f>
        <v>0</v>
      </c>
      <c r="Y271" s="35">
        <f>SUMIFS(СВЦЭМ!$H$34:$H$777,СВЦЭМ!$A$34:$A$777,$A271,СВЦЭМ!$B$33:$B$776,Y$260)+'СЕТ СН'!$F$12</f>
        <v>0</v>
      </c>
    </row>
    <row r="272" spans="1:27" ht="15.75" hidden="1" x14ac:dyDescent="0.2">
      <c r="A272" s="34">
        <f t="shared" si="7"/>
        <v>43597</v>
      </c>
      <c r="B272" s="35">
        <f>SUMIFS(СВЦЭМ!$H$34:$H$777,СВЦЭМ!$A$34:$A$777,$A272,СВЦЭМ!$B$33:$B$776,B$260)+'СЕТ СН'!$F$12</f>
        <v>0</v>
      </c>
      <c r="C272" s="35">
        <f>SUMIFS(СВЦЭМ!$H$34:$H$777,СВЦЭМ!$A$34:$A$777,$A272,СВЦЭМ!$B$33:$B$776,C$260)+'СЕТ СН'!$F$12</f>
        <v>0</v>
      </c>
      <c r="D272" s="35">
        <f>SUMIFS(СВЦЭМ!$H$34:$H$777,СВЦЭМ!$A$34:$A$777,$A272,СВЦЭМ!$B$33:$B$776,D$260)+'СЕТ СН'!$F$12</f>
        <v>0</v>
      </c>
      <c r="E272" s="35">
        <f>SUMIFS(СВЦЭМ!$H$34:$H$777,СВЦЭМ!$A$34:$A$777,$A272,СВЦЭМ!$B$33:$B$776,E$260)+'СЕТ СН'!$F$12</f>
        <v>0</v>
      </c>
      <c r="F272" s="35">
        <f>SUMIFS(СВЦЭМ!$H$34:$H$777,СВЦЭМ!$A$34:$A$777,$A272,СВЦЭМ!$B$33:$B$776,F$260)+'СЕТ СН'!$F$12</f>
        <v>0</v>
      </c>
      <c r="G272" s="35">
        <f>SUMIFS(СВЦЭМ!$H$34:$H$777,СВЦЭМ!$A$34:$A$777,$A272,СВЦЭМ!$B$33:$B$776,G$260)+'СЕТ СН'!$F$12</f>
        <v>0</v>
      </c>
      <c r="H272" s="35">
        <f>SUMIFS(СВЦЭМ!$H$34:$H$777,СВЦЭМ!$A$34:$A$777,$A272,СВЦЭМ!$B$33:$B$776,H$260)+'СЕТ СН'!$F$12</f>
        <v>0</v>
      </c>
      <c r="I272" s="35">
        <f>SUMIFS(СВЦЭМ!$H$34:$H$777,СВЦЭМ!$A$34:$A$777,$A272,СВЦЭМ!$B$33:$B$776,I$260)+'СЕТ СН'!$F$12</f>
        <v>0</v>
      </c>
      <c r="J272" s="35">
        <f>SUMIFS(СВЦЭМ!$H$34:$H$777,СВЦЭМ!$A$34:$A$777,$A272,СВЦЭМ!$B$33:$B$776,J$260)+'СЕТ СН'!$F$12</f>
        <v>0</v>
      </c>
      <c r="K272" s="35">
        <f>SUMIFS(СВЦЭМ!$H$34:$H$777,СВЦЭМ!$A$34:$A$777,$A272,СВЦЭМ!$B$33:$B$776,K$260)+'СЕТ СН'!$F$12</f>
        <v>0</v>
      </c>
      <c r="L272" s="35">
        <f>SUMIFS(СВЦЭМ!$H$34:$H$777,СВЦЭМ!$A$34:$A$777,$A272,СВЦЭМ!$B$33:$B$776,L$260)+'СЕТ СН'!$F$12</f>
        <v>0</v>
      </c>
      <c r="M272" s="35">
        <f>SUMIFS(СВЦЭМ!$H$34:$H$777,СВЦЭМ!$A$34:$A$777,$A272,СВЦЭМ!$B$33:$B$776,M$260)+'СЕТ СН'!$F$12</f>
        <v>0</v>
      </c>
      <c r="N272" s="35">
        <f>SUMIFS(СВЦЭМ!$H$34:$H$777,СВЦЭМ!$A$34:$A$777,$A272,СВЦЭМ!$B$33:$B$776,N$260)+'СЕТ СН'!$F$12</f>
        <v>0</v>
      </c>
      <c r="O272" s="35">
        <f>SUMIFS(СВЦЭМ!$H$34:$H$777,СВЦЭМ!$A$34:$A$777,$A272,СВЦЭМ!$B$33:$B$776,O$260)+'СЕТ СН'!$F$12</f>
        <v>0</v>
      </c>
      <c r="P272" s="35">
        <f>SUMIFS(СВЦЭМ!$H$34:$H$777,СВЦЭМ!$A$34:$A$777,$A272,СВЦЭМ!$B$33:$B$776,P$260)+'СЕТ СН'!$F$12</f>
        <v>0</v>
      </c>
      <c r="Q272" s="35">
        <f>SUMIFS(СВЦЭМ!$H$34:$H$777,СВЦЭМ!$A$34:$A$777,$A272,СВЦЭМ!$B$33:$B$776,Q$260)+'СЕТ СН'!$F$12</f>
        <v>0</v>
      </c>
      <c r="R272" s="35">
        <f>SUMIFS(СВЦЭМ!$H$34:$H$777,СВЦЭМ!$A$34:$A$777,$A272,СВЦЭМ!$B$33:$B$776,R$260)+'СЕТ СН'!$F$12</f>
        <v>0</v>
      </c>
      <c r="S272" s="35">
        <f>SUMIFS(СВЦЭМ!$H$34:$H$777,СВЦЭМ!$A$34:$A$777,$A272,СВЦЭМ!$B$33:$B$776,S$260)+'СЕТ СН'!$F$12</f>
        <v>0</v>
      </c>
      <c r="T272" s="35">
        <f>SUMIFS(СВЦЭМ!$H$34:$H$777,СВЦЭМ!$A$34:$A$777,$A272,СВЦЭМ!$B$33:$B$776,T$260)+'СЕТ СН'!$F$12</f>
        <v>0</v>
      </c>
      <c r="U272" s="35">
        <f>SUMIFS(СВЦЭМ!$H$34:$H$777,СВЦЭМ!$A$34:$A$777,$A272,СВЦЭМ!$B$33:$B$776,U$260)+'СЕТ СН'!$F$12</f>
        <v>0</v>
      </c>
      <c r="V272" s="35">
        <f>SUMIFS(СВЦЭМ!$H$34:$H$777,СВЦЭМ!$A$34:$A$777,$A272,СВЦЭМ!$B$33:$B$776,V$260)+'СЕТ СН'!$F$12</f>
        <v>0</v>
      </c>
      <c r="W272" s="35">
        <f>SUMIFS(СВЦЭМ!$H$34:$H$777,СВЦЭМ!$A$34:$A$777,$A272,СВЦЭМ!$B$33:$B$776,W$260)+'СЕТ СН'!$F$12</f>
        <v>0</v>
      </c>
      <c r="X272" s="35">
        <f>SUMIFS(СВЦЭМ!$H$34:$H$777,СВЦЭМ!$A$34:$A$777,$A272,СВЦЭМ!$B$33:$B$776,X$260)+'СЕТ СН'!$F$12</f>
        <v>0</v>
      </c>
      <c r="Y272" s="35">
        <f>SUMIFS(СВЦЭМ!$H$34:$H$777,СВЦЭМ!$A$34:$A$777,$A272,СВЦЭМ!$B$33:$B$776,Y$260)+'СЕТ СН'!$F$12</f>
        <v>0</v>
      </c>
    </row>
    <row r="273" spans="1:25" ht="15.75" hidden="1" x14ac:dyDescent="0.2">
      <c r="A273" s="34">
        <f t="shared" si="7"/>
        <v>43598</v>
      </c>
      <c r="B273" s="35">
        <f>SUMIFS(СВЦЭМ!$H$34:$H$777,СВЦЭМ!$A$34:$A$777,$A273,СВЦЭМ!$B$33:$B$776,B$260)+'СЕТ СН'!$F$12</f>
        <v>0</v>
      </c>
      <c r="C273" s="35">
        <f>SUMIFS(СВЦЭМ!$H$34:$H$777,СВЦЭМ!$A$34:$A$777,$A273,СВЦЭМ!$B$33:$B$776,C$260)+'СЕТ СН'!$F$12</f>
        <v>0</v>
      </c>
      <c r="D273" s="35">
        <f>SUMIFS(СВЦЭМ!$H$34:$H$777,СВЦЭМ!$A$34:$A$777,$A273,СВЦЭМ!$B$33:$B$776,D$260)+'СЕТ СН'!$F$12</f>
        <v>0</v>
      </c>
      <c r="E273" s="35">
        <f>SUMIFS(СВЦЭМ!$H$34:$H$777,СВЦЭМ!$A$34:$A$777,$A273,СВЦЭМ!$B$33:$B$776,E$260)+'СЕТ СН'!$F$12</f>
        <v>0</v>
      </c>
      <c r="F273" s="35">
        <f>SUMIFS(СВЦЭМ!$H$34:$H$777,СВЦЭМ!$A$34:$A$777,$A273,СВЦЭМ!$B$33:$B$776,F$260)+'СЕТ СН'!$F$12</f>
        <v>0</v>
      </c>
      <c r="G273" s="35">
        <f>SUMIFS(СВЦЭМ!$H$34:$H$777,СВЦЭМ!$A$34:$A$777,$A273,СВЦЭМ!$B$33:$B$776,G$260)+'СЕТ СН'!$F$12</f>
        <v>0</v>
      </c>
      <c r="H273" s="35">
        <f>SUMIFS(СВЦЭМ!$H$34:$H$777,СВЦЭМ!$A$34:$A$777,$A273,СВЦЭМ!$B$33:$B$776,H$260)+'СЕТ СН'!$F$12</f>
        <v>0</v>
      </c>
      <c r="I273" s="35">
        <f>SUMIFS(СВЦЭМ!$H$34:$H$777,СВЦЭМ!$A$34:$A$777,$A273,СВЦЭМ!$B$33:$B$776,I$260)+'СЕТ СН'!$F$12</f>
        <v>0</v>
      </c>
      <c r="J273" s="35">
        <f>SUMIFS(СВЦЭМ!$H$34:$H$777,СВЦЭМ!$A$34:$A$777,$A273,СВЦЭМ!$B$33:$B$776,J$260)+'СЕТ СН'!$F$12</f>
        <v>0</v>
      </c>
      <c r="K273" s="35">
        <f>SUMIFS(СВЦЭМ!$H$34:$H$777,СВЦЭМ!$A$34:$A$777,$A273,СВЦЭМ!$B$33:$B$776,K$260)+'СЕТ СН'!$F$12</f>
        <v>0</v>
      </c>
      <c r="L273" s="35">
        <f>SUMIFS(СВЦЭМ!$H$34:$H$777,СВЦЭМ!$A$34:$A$777,$A273,СВЦЭМ!$B$33:$B$776,L$260)+'СЕТ СН'!$F$12</f>
        <v>0</v>
      </c>
      <c r="M273" s="35">
        <f>SUMIFS(СВЦЭМ!$H$34:$H$777,СВЦЭМ!$A$34:$A$777,$A273,СВЦЭМ!$B$33:$B$776,M$260)+'СЕТ СН'!$F$12</f>
        <v>0</v>
      </c>
      <c r="N273" s="35">
        <f>SUMIFS(СВЦЭМ!$H$34:$H$777,СВЦЭМ!$A$34:$A$777,$A273,СВЦЭМ!$B$33:$B$776,N$260)+'СЕТ СН'!$F$12</f>
        <v>0</v>
      </c>
      <c r="O273" s="35">
        <f>SUMIFS(СВЦЭМ!$H$34:$H$777,СВЦЭМ!$A$34:$A$777,$A273,СВЦЭМ!$B$33:$B$776,O$260)+'СЕТ СН'!$F$12</f>
        <v>0</v>
      </c>
      <c r="P273" s="35">
        <f>SUMIFS(СВЦЭМ!$H$34:$H$777,СВЦЭМ!$A$34:$A$777,$A273,СВЦЭМ!$B$33:$B$776,P$260)+'СЕТ СН'!$F$12</f>
        <v>0</v>
      </c>
      <c r="Q273" s="35">
        <f>SUMIFS(СВЦЭМ!$H$34:$H$777,СВЦЭМ!$A$34:$A$777,$A273,СВЦЭМ!$B$33:$B$776,Q$260)+'СЕТ СН'!$F$12</f>
        <v>0</v>
      </c>
      <c r="R273" s="35">
        <f>SUMIFS(СВЦЭМ!$H$34:$H$777,СВЦЭМ!$A$34:$A$777,$A273,СВЦЭМ!$B$33:$B$776,R$260)+'СЕТ СН'!$F$12</f>
        <v>0</v>
      </c>
      <c r="S273" s="35">
        <f>SUMIFS(СВЦЭМ!$H$34:$H$777,СВЦЭМ!$A$34:$A$777,$A273,СВЦЭМ!$B$33:$B$776,S$260)+'СЕТ СН'!$F$12</f>
        <v>0</v>
      </c>
      <c r="T273" s="35">
        <f>SUMIFS(СВЦЭМ!$H$34:$H$777,СВЦЭМ!$A$34:$A$777,$A273,СВЦЭМ!$B$33:$B$776,T$260)+'СЕТ СН'!$F$12</f>
        <v>0</v>
      </c>
      <c r="U273" s="35">
        <f>SUMIFS(СВЦЭМ!$H$34:$H$777,СВЦЭМ!$A$34:$A$777,$A273,СВЦЭМ!$B$33:$B$776,U$260)+'СЕТ СН'!$F$12</f>
        <v>0</v>
      </c>
      <c r="V273" s="35">
        <f>SUMIFS(СВЦЭМ!$H$34:$H$777,СВЦЭМ!$A$34:$A$777,$A273,СВЦЭМ!$B$33:$B$776,V$260)+'СЕТ СН'!$F$12</f>
        <v>0</v>
      </c>
      <c r="W273" s="35">
        <f>SUMIFS(СВЦЭМ!$H$34:$H$777,СВЦЭМ!$A$34:$A$777,$A273,СВЦЭМ!$B$33:$B$776,W$260)+'СЕТ СН'!$F$12</f>
        <v>0</v>
      </c>
      <c r="X273" s="35">
        <f>SUMIFS(СВЦЭМ!$H$34:$H$777,СВЦЭМ!$A$34:$A$777,$A273,СВЦЭМ!$B$33:$B$776,X$260)+'СЕТ СН'!$F$12</f>
        <v>0</v>
      </c>
      <c r="Y273" s="35">
        <f>SUMIFS(СВЦЭМ!$H$34:$H$777,СВЦЭМ!$A$34:$A$777,$A273,СВЦЭМ!$B$33:$B$776,Y$260)+'СЕТ СН'!$F$12</f>
        <v>0</v>
      </c>
    </row>
    <row r="274" spans="1:25" ht="15.75" hidden="1" x14ac:dyDescent="0.2">
      <c r="A274" s="34">
        <f t="shared" si="7"/>
        <v>43599</v>
      </c>
      <c r="B274" s="35">
        <f>SUMIFS(СВЦЭМ!$H$34:$H$777,СВЦЭМ!$A$34:$A$777,$A274,СВЦЭМ!$B$33:$B$776,B$260)+'СЕТ СН'!$F$12</f>
        <v>0</v>
      </c>
      <c r="C274" s="35">
        <f>SUMIFS(СВЦЭМ!$H$34:$H$777,СВЦЭМ!$A$34:$A$777,$A274,СВЦЭМ!$B$33:$B$776,C$260)+'СЕТ СН'!$F$12</f>
        <v>0</v>
      </c>
      <c r="D274" s="35">
        <f>SUMIFS(СВЦЭМ!$H$34:$H$777,СВЦЭМ!$A$34:$A$777,$A274,СВЦЭМ!$B$33:$B$776,D$260)+'СЕТ СН'!$F$12</f>
        <v>0</v>
      </c>
      <c r="E274" s="35">
        <f>SUMIFS(СВЦЭМ!$H$34:$H$777,СВЦЭМ!$A$34:$A$777,$A274,СВЦЭМ!$B$33:$B$776,E$260)+'СЕТ СН'!$F$12</f>
        <v>0</v>
      </c>
      <c r="F274" s="35">
        <f>SUMIFS(СВЦЭМ!$H$34:$H$777,СВЦЭМ!$A$34:$A$777,$A274,СВЦЭМ!$B$33:$B$776,F$260)+'СЕТ СН'!$F$12</f>
        <v>0</v>
      </c>
      <c r="G274" s="35">
        <f>SUMIFS(СВЦЭМ!$H$34:$H$777,СВЦЭМ!$A$34:$A$777,$A274,СВЦЭМ!$B$33:$B$776,G$260)+'СЕТ СН'!$F$12</f>
        <v>0</v>
      </c>
      <c r="H274" s="35">
        <f>SUMIFS(СВЦЭМ!$H$34:$H$777,СВЦЭМ!$A$34:$A$777,$A274,СВЦЭМ!$B$33:$B$776,H$260)+'СЕТ СН'!$F$12</f>
        <v>0</v>
      </c>
      <c r="I274" s="35">
        <f>SUMIFS(СВЦЭМ!$H$34:$H$777,СВЦЭМ!$A$34:$A$777,$A274,СВЦЭМ!$B$33:$B$776,I$260)+'СЕТ СН'!$F$12</f>
        <v>0</v>
      </c>
      <c r="J274" s="35">
        <f>SUMIFS(СВЦЭМ!$H$34:$H$777,СВЦЭМ!$A$34:$A$777,$A274,СВЦЭМ!$B$33:$B$776,J$260)+'СЕТ СН'!$F$12</f>
        <v>0</v>
      </c>
      <c r="K274" s="35">
        <f>SUMIFS(СВЦЭМ!$H$34:$H$777,СВЦЭМ!$A$34:$A$777,$A274,СВЦЭМ!$B$33:$B$776,K$260)+'СЕТ СН'!$F$12</f>
        <v>0</v>
      </c>
      <c r="L274" s="35">
        <f>SUMIFS(СВЦЭМ!$H$34:$H$777,СВЦЭМ!$A$34:$A$777,$A274,СВЦЭМ!$B$33:$B$776,L$260)+'СЕТ СН'!$F$12</f>
        <v>0</v>
      </c>
      <c r="M274" s="35">
        <f>SUMIFS(СВЦЭМ!$H$34:$H$777,СВЦЭМ!$A$34:$A$777,$A274,СВЦЭМ!$B$33:$B$776,M$260)+'СЕТ СН'!$F$12</f>
        <v>0</v>
      </c>
      <c r="N274" s="35">
        <f>SUMIFS(СВЦЭМ!$H$34:$H$777,СВЦЭМ!$A$34:$A$777,$A274,СВЦЭМ!$B$33:$B$776,N$260)+'СЕТ СН'!$F$12</f>
        <v>0</v>
      </c>
      <c r="O274" s="35">
        <f>SUMIFS(СВЦЭМ!$H$34:$H$777,СВЦЭМ!$A$34:$A$777,$A274,СВЦЭМ!$B$33:$B$776,O$260)+'СЕТ СН'!$F$12</f>
        <v>0</v>
      </c>
      <c r="P274" s="35">
        <f>SUMIFS(СВЦЭМ!$H$34:$H$777,СВЦЭМ!$A$34:$A$777,$A274,СВЦЭМ!$B$33:$B$776,P$260)+'СЕТ СН'!$F$12</f>
        <v>0</v>
      </c>
      <c r="Q274" s="35">
        <f>SUMIFS(СВЦЭМ!$H$34:$H$777,СВЦЭМ!$A$34:$A$777,$A274,СВЦЭМ!$B$33:$B$776,Q$260)+'СЕТ СН'!$F$12</f>
        <v>0</v>
      </c>
      <c r="R274" s="35">
        <f>SUMIFS(СВЦЭМ!$H$34:$H$777,СВЦЭМ!$A$34:$A$777,$A274,СВЦЭМ!$B$33:$B$776,R$260)+'СЕТ СН'!$F$12</f>
        <v>0</v>
      </c>
      <c r="S274" s="35">
        <f>SUMIFS(СВЦЭМ!$H$34:$H$777,СВЦЭМ!$A$34:$A$777,$A274,СВЦЭМ!$B$33:$B$776,S$260)+'СЕТ СН'!$F$12</f>
        <v>0</v>
      </c>
      <c r="T274" s="35">
        <f>SUMIFS(СВЦЭМ!$H$34:$H$777,СВЦЭМ!$A$34:$A$777,$A274,СВЦЭМ!$B$33:$B$776,T$260)+'СЕТ СН'!$F$12</f>
        <v>0</v>
      </c>
      <c r="U274" s="35">
        <f>SUMIFS(СВЦЭМ!$H$34:$H$777,СВЦЭМ!$A$34:$A$777,$A274,СВЦЭМ!$B$33:$B$776,U$260)+'СЕТ СН'!$F$12</f>
        <v>0</v>
      </c>
      <c r="V274" s="35">
        <f>SUMIFS(СВЦЭМ!$H$34:$H$777,СВЦЭМ!$A$34:$A$777,$A274,СВЦЭМ!$B$33:$B$776,V$260)+'СЕТ СН'!$F$12</f>
        <v>0</v>
      </c>
      <c r="W274" s="35">
        <f>SUMIFS(СВЦЭМ!$H$34:$H$777,СВЦЭМ!$A$34:$A$777,$A274,СВЦЭМ!$B$33:$B$776,W$260)+'СЕТ СН'!$F$12</f>
        <v>0</v>
      </c>
      <c r="X274" s="35">
        <f>SUMIFS(СВЦЭМ!$H$34:$H$777,СВЦЭМ!$A$34:$A$777,$A274,СВЦЭМ!$B$33:$B$776,X$260)+'СЕТ СН'!$F$12</f>
        <v>0</v>
      </c>
      <c r="Y274" s="35">
        <f>SUMIFS(СВЦЭМ!$H$34:$H$777,СВЦЭМ!$A$34:$A$777,$A274,СВЦЭМ!$B$33:$B$776,Y$260)+'СЕТ СН'!$F$12</f>
        <v>0</v>
      </c>
    </row>
    <row r="275" spans="1:25" ht="15.75" hidden="1" x14ac:dyDescent="0.2">
      <c r="A275" s="34">
        <f t="shared" si="7"/>
        <v>43600</v>
      </c>
      <c r="B275" s="35">
        <f>SUMIFS(СВЦЭМ!$H$34:$H$777,СВЦЭМ!$A$34:$A$777,$A275,СВЦЭМ!$B$33:$B$776,B$260)+'СЕТ СН'!$F$12</f>
        <v>0</v>
      </c>
      <c r="C275" s="35">
        <f>SUMIFS(СВЦЭМ!$H$34:$H$777,СВЦЭМ!$A$34:$A$777,$A275,СВЦЭМ!$B$33:$B$776,C$260)+'СЕТ СН'!$F$12</f>
        <v>0</v>
      </c>
      <c r="D275" s="35">
        <f>SUMIFS(СВЦЭМ!$H$34:$H$777,СВЦЭМ!$A$34:$A$777,$A275,СВЦЭМ!$B$33:$B$776,D$260)+'СЕТ СН'!$F$12</f>
        <v>0</v>
      </c>
      <c r="E275" s="35">
        <f>SUMIFS(СВЦЭМ!$H$34:$H$777,СВЦЭМ!$A$34:$A$777,$A275,СВЦЭМ!$B$33:$B$776,E$260)+'СЕТ СН'!$F$12</f>
        <v>0</v>
      </c>
      <c r="F275" s="35">
        <f>SUMIFS(СВЦЭМ!$H$34:$H$777,СВЦЭМ!$A$34:$A$777,$A275,СВЦЭМ!$B$33:$B$776,F$260)+'СЕТ СН'!$F$12</f>
        <v>0</v>
      </c>
      <c r="G275" s="35">
        <f>SUMIFS(СВЦЭМ!$H$34:$H$777,СВЦЭМ!$A$34:$A$777,$A275,СВЦЭМ!$B$33:$B$776,G$260)+'СЕТ СН'!$F$12</f>
        <v>0</v>
      </c>
      <c r="H275" s="35">
        <f>SUMIFS(СВЦЭМ!$H$34:$H$777,СВЦЭМ!$A$34:$A$777,$A275,СВЦЭМ!$B$33:$B$776,H$260)+'СЕТ СН'!$F$12</f>
        <v>0</v>
      </c>
      <c r="I275" s="35">
        <f>SUMIFS(СВЦЭМ!$H$34:$H$777,СВЦЭМ!$A$34:$A$777,$A275,СВЦЭМ!$B$33:$B$776,I$260)+'СЕТ СН'!$F$12</f>
        <v>0</v>
      </c>
      <c r="J275" s="35">
        <f>SUMIFS(СВЦЭМ!$H$34:$H$777,СВЦЭМ!$A$34:$A$777,$A275,СВЦЭМ!$B$33:$B$776,J$260)+'СЕТ СН'!$F$12</f>
        <v>0</v>
      </c>
      <c r="K275" s="35">
        <f>SUMIFS(СВЦЭМ!$H$34:$H$777,СВЦЭМ!$A$34:$A$777,$A275,СВЦЭМ!$B$33:$B$776,K$260)+'СЕТ СН'!$F$12</f>
        <v>0</v>
      </c>
      <c r="L275" s="35">
        <f>SUMIFS(СВЦЭМ!$H$34:$H$777,СВЦЭМ!$A$34:$A$777,$A275,СВЦЭМ!$B$33:$B$776,L$260)+'СЕТ СН'!$F$12</f>
        <v>0</v>
      </c>
      <c r="M275" s="35">
        <f>SUMIFS(СВЦЭМ!$H$34:$H$777,СВЦЭМ!$A$34:$A$777,$A275,СВЦЭМ!$B$33:$B$776,M$260)+'СЕТ СН'!$F$12</f>
        <v>0</v>
      </c>
      <c r="N275" s="35">
        <f>SUMIFS(СВЦЭМ!$H$34:$H$777,СВЦЭМ!$A$34:$A$777,$A275,СВЦЭМ!$B$33:$B$776,N$260)+'СЕТ СН'!$F$12</f>
        <v>0</v>
      </c>
      <c r="O275" s="35">
        <f>SUMIFS(СВЦЭМ!$H$34:$H$777,СВЦЭМ!$A$34:$A$777,$A275,СВЦЭМ!$B$33:$B$776,O$260)+'СЕТ СН'!$F$12</f>
        <v>0</v>
      </c>
      <c r="P275" s="35">
        <f>SUMIFS(СВЦЭМ!$H$34:$H$777,СВЦЭМ!$A$34:$A$777,$A275,СВЦЭМ!$B$33:$B$776,P$260)+'СЕТ СН'!$F$12</f>
        <v>0</v>
      </c>
      <c r="Q275" s="35">
        <f>SUMIFS(СВЦЭМ!$H$34:$H$777,СВЦЭМ!$A$34:$A$777,$A275,СВЦЭМ!$B$33:$B$776,Q$260)+'СЕТ СН'!$F$12</f>
        <v>0</v>
      </c>
      <c r="R275" s="35">
        <f>SUMIFS(СВЦЭМ!$H$34:$H$777,СВЦЭМ!$A$34:$A$777,$A275,СВЦЭМ!$B$33:$B$776,R$260)+'СЕТ СН'!$F$12</f>
        <v>0</v>
      </c>
      <c r="S275" s="35">
        <f>SUMIFS(СВЦЭМ!$H$34:$H$777,СВЦЭМ!$A$34:$A$777,$A275,СВЦЭМ!$B$33:$B$776,S$260)+'СЕТ СН'!$F$12</f>
        <v>0</v>
      </c>
      <c r="T275" s="35">
        <f>SUMIFS(СВЦЭМ!$H$34:$H$777,СВЦЭМ!$A$34:$A$777,$A275,СВЦЭМ!$B$33:$B$776,T$260)+'СЕТ СН'!$F$12</f>
        <v>0</v>
      </c>
      <c r="U275" s="35">
        <f>SUMIFS(СВЦЭМ!$H$34:$H$777,СВЦЭМ!$A$34:$A$777,$A275,СВЦЭМ!$B$33:$B$776,U$260)+'СЕТ СН'!$F$12</f>
        <v>0</v>
      </c>
      <c r="V275" s="35">
        <f>SUMIFS(СВЦЭМ!$H$34:$H$777,СВЦЭМ!$A$34:$A$777,$A275,СВЦЭМ!$B$33:$B$776,V$260)+'СЕТ СН'!$F$12</f>
        <v>0</v>
      </c>
      <c r="W275" s="35">
        <f>SUMIFS(СВЦЭМ!$H$34:$H$777,СВЦЭМ!$A$34:$A$777,$A275,СВЦЭМ!$B$33:$B$776,W$260)+'СЕТ СН'!$F$12</f>
        <v>0</v>
      </c>
      <c r="X275" s="35">
        <f>SUMIFS(СВЦЭМ!$H$34:$H$777,СВЦЭМ!$A$34:$A$777,$A275,СВЦЭМ!$B$33:$B$776,X$260)+'СЕТ СН'!$F$12</f>
        <v>0</v>
      </c>
      <c r="Y275" s="35">
        <f>SUMIFS(СВЦЭМ!$H$34:$H$777,СВЦЭМ!$A$34:$A$777,$A275,СВЦЭМ!$B$33:$B$776,Y$260)+'СЕТ СН'!$F$12</f>
        <v>0</v>
      </c>
    </row>
    <row r="276" spans="1:25" ht="15.75" hidden="1" x14ac:dyDescent="0.2">
      <c r="A276" s="34">
        <f t="shared" si="7"/>
        <v>43601</v>
      </c>
      <c r="B276" s="35">
        <f>SUMIFS(СВЦЭМ!$H$34:$H$777,СВЦЭМ!$A$34:$A$777,$A276,СВЦЭМ!$B$33:$B$776,B$260)+'СЕТ СН'!$F$12</f>
        <v>0</v>
      </c>
      <c r="C276" s="35">
        <f>SUMIFS(СВЦЭМ!$H$34:$H$777,СВЦЭМ!$A$34:$A$777,$A276,СВЦЭМ!$B$33:$B$776,C$260)+'СЕТ СН'!$F$12</f>
        <v>0</v>
      </c>
      <c r="D276" s="35">
        <f>SUMIFS(СВЦЭМ!$H$34:$H$777,СВЦЭМ!$A$34:$A$777,$A276,СВЦЭМ!$B$33:$B$776,D$260)+'СЕТ СН'!$F$12</f>
        <v>0</v>
      </c>
      <c r="E276" s="35">
        <f>SUMIFS(СВЦЭМ!$H$34:$H$777,СВЦЭМ!$A$34:$A$777,$A276,СВЦЭМ!$B$33:$B$776,E$260)+'СЕТ СН'!$F$12</f>
        <v>0</v>
      </c>
      <c r="F276" s="35">
        <f>SUMIFS(СВЦЭМ!$H$34:$H$777,СВЦЭМ!$A$34:$A$777,$A276,СВЦЭМ!$B$33:$B$776,F$260)+'СЕТ СН'!$F$12</f>
        <v>0</v>
      </c>
      <c r="G276" s="35">
        <f>SUMIFS(СВЦЭМ!$H$34:$H$777,СВЦЭМ!$A$34:$A$777,$A276,СВЦЭМ!$B$33:$B$776,G$260)+'СЕТ СН'!$F$12</f>
        <v>0</v>
      </c>
      <c r="H276" s="35">
        <f>SUMIFS(СВЦЭМ!$H$34:$H$777,СВЦЭМ!$A$34:$A$777,$A276,СВЦЭМ!$B$33:$B$776,H$260)+'СЕТ СН'!$F$12</f>
        <v>0</v>
      </c>
      <c r="I276" s="35">
        <f>SUMIFS(СВЦЭМ!$H$34:$H$777,СВЦЭМ!$A$34:$A$777,$A276,СВЦЭМ!$B$33:$B$776,I$260)+'СЕТ СН'!$F$12</f>
        <v>0</v>
      </c>
      <c r="J276" s="35">
        <f>SUMIFS(СВЦЭМ!$H$34:$H$777,СВЦЭМ!$A$34:$A$777,$A276,СВЦЭМ!$B$33:$B$776,J$260)+'СЕТ СН'!$F$12</f>
        <v>0</v>
      </c>
      <c r="K276" s="35">
        <f>SUMIFS(СВЦЭМ!$H$34:$H$777,СВЦЭМ!$A$34:$A$777,$A276,СВЦЭМ!$B$33:$B$776,K$260)+'СЕТ СН'!$F$12</f>
        <v>0</v>
      </c>
      <c r="L276" s="35">
        <f>SUMIFS(СВЦЭМ!$H$34:$H$777,СВЦЭМ!$A$34:$A$777,$A276,СВЦЭМ!$B$33:$B$776,L$260)+'СЕТ СН'!$F$12</f>
        <v>0</v>
      </c>
      <c r="M276" s="35">
        <f>SUMIFS(СВЦЭМ!$H$34:$H$777,СВЦЭМ!$A$34:$A$777,$A276,СВЦЭМ!$B$33:$B$776,M$260)+'СЕТ СН'!$F$12</f>
        <v>0</v>
      </c>
      <c r="N276" s="35">
        <f>SUMIFS(СВЦЭМ!$H$34:$H$777,СВЦЭМ!$A$34:$A$777,$A276,СВЦЭМ!$B$33:$B$776,N$260)+'СЕТ СН'!$F$12</f>
        <v>0</v>
      </c>
      <c r="O276" s="35">
        <f>SUMIFS(СВЦЭМ!$H$34:$H$777,СВЦЭМ!$A$34:$A$777,$A276,СВЦЭМ!$B$33:$B$776,O$260)+'СЕТ СН'!$F$12</f>
        <v>0</v>
      </c>
      <c r="P276" s="35">
        <f>SUMIFS(СВЦЭМ!$H$34:$H$777,СВЦЭМ!$A$34:$A$777,$A276,СВЦЭМ!$B$33:$B$776,P$260)+'СЕТ СН'!$F$12</f>
        <v>0</v>
      </c>
      <c r="Q276" s="35">
        <f>SUMIFS(СВЦЭМ!$H$34:$H$777,СВЦЭМ!$A$34:$A$777,$A276,СВЦЭМ!$B$33:$B$776,Q$260)+'СЕТ СН'!$F$12</f>
        <v>0</v>
      </c>
      <c r="R276" s="35">
        <f>SUMIFS(СВЦЭМ!$H$34:$H$777,СВЦЭМ!$A$34:$A$777,$A276,СВЦЭМ!$B$33:$B$776,R$260)+'СЕТ СН'!$F$12</f>
        <v>0</v>
      </c>
      <c r="S276" s="35">
        <f>SUMIFS(СВЦЭМ!$H$34:$H$777,СВЦЭМ!$A$34:$A$777,$A276,СВЦЭМ!$B$33:$B$776,S$260)+'СЕТ СН'!$F$12</f>
        <v>0</v>
      </c>
      <c r="T276" s="35">
        <f>SUMIFS(СВЦЭМ!$H$34:$H$777,СВЦЭМ!$A$34:$A$777,$A276,СВЦЭМ!$B$33:$B$776,T$260)+'СЕТ СН'!$F$12</f>
        <v>0</v>
      </c>
      <c r="U276" s="35">
        <f>SUMIFS(СВЦЭМ!$H$34:$H$777,СВЦЭМ!$A$34:$A$777,$A276,СВЦЭМ!$B$33:$B$776,U$260)+'СЕТ СН'!$F$12</f>
        <v>0</v>
      </c>
      <c r="V276" s="35">
        <f>SUMIFS(СВЦЭМ!$H$34:$H$777,СВЦЭМ!$A$34:$A$777,$A276,СВЦЭМ!$B$33:$B$776,V$260)+'СЕТ СН'!$F$12</f>
        <v>0</v>
      </c>
      <c r="W276" s="35">
        <f>SUMIFS(СВЦЭМ!$H$34:$H$777,СВЦЭМ!$A$34:$A$777,$A276,СВЦЭМ!$B$33:$B$776,W$260)+'СЕТ СН'!$F$12</f>
        <v>0</v>
      </c>
      <c r="X276" s="35">
        <f>SUMIFS(СВЦЭМ!$H$34:$H$777,СВЦЭМ!$A$34:$A$777,$A276,СВЦЭМ!$B$33:$B$776,X$260)+'СЕТ СН'!$F$12</f>
        <v>0</v>
      </c>
      <c r="Y276" s="35">
        <f>SUMIFS(СВЦЭМ!$H$34:$H$777,СВЦЭМ!$A$34:$A$777,$A276,СВЦЭМ!$B$33:$B$776,Y$260)+'СЕТ СН'!$F$12</f>
        <v>0</v>
      </c>
    </row>
    <row r="277" spans="1:25" ht="15.75" hidden="1" x14ac:dyDescent="0.2">
      <c r="A277" s="34">
        <f t="shared" si="7"/>
        <v>43602</v>
      </c>
      <c r="B277" s="35">
        <f>SUMIFS(СВЦЭМ!$H$34:$H$777,СВЦЭМ!$A$34:$A$777,$A277,СВЦЭМ!$B$33:$B$776,B$260)+'СЕТ СН'!$F$12</f>
        <v>0</v>
      </c>
      <c r="C277" s="35">
        <f>SUMIFS(СВЦЭМ!$H$34:$H$777,СВЦЭМ!$A$34:$A$777,$A277,СВЦЭМ!$B$33:$B$776,C$260)+'СЕТ СН'!$F$12</f>
        <v>0</v>
      </c>
      <c r="D277" s="35">
        <f>SUMIFS(СВЦЭМ!$H$34:$H$777,СВЦЭМ!$A$34:$A$777,$A277,СВЦЭМ!$B$33:$B$776,D$260)+'СЕТ СН'!$F$12</f>
        <v>0</v>
      </c>
      <c r="E277" s="35">
        <f>SUMIFS(СВЦЭМ!$H$34:$H$777,СВЦЭМ!$A$34:$A$777,$A277,СВЦЭМ!$B$33:$B$776,E$260)+'СЕТ СН'!$F$12</f>
        <v>0</v>
      </c>
      <c r="F277" s="35">
        <f>SUMIFS(СВЦЭМ!$H$34:$H$777,СВЦЭМ!$A$34:$A$777,$A277,СВЦЭМ!$B$33:$B$776,F$260)+'СЕТ СН'!$F$12</f>
        <v>0</v>
      </c>
      <c r="G277" s="35">
        <f>SUMIFS(СВЦЭМ!$H$34:$H$777,СВЦЭМ!$A$34:$A$777,$A277,СВЦЭМ!$B$33:$B$776,G$260)+'СЕТ СН'!$F$12</f>
        <v>0</v>
      </c>
      <c r="H277" s="35">
        <f>SUMIFS(СВЦЭМ!$H$34:$H$777,СВЦЭМ!$A$34:$A$777,$A277,СВЦЭМ!$B$33:$B$776,H$260)+'СЕТ СН'!$F$12</f>
        <v>0</v>
      </c>
      <c r="I277" s="35">
        <f>SUMIFS(СВЦЭМ!$H$34:$H$777,СВЦЭМ!$A$34:$A$777,$A277,СВЦЭМ!$B$33:$B$776,I$260)+'СЕТ СН'!$F$12</f>
        <v>0</v>
      </c>
      <c r="J277" s="35">
        <f>SUMIFS(СВЦЭМ!$H$34:$H$777,СВЦЭМ!$A$34:$A$777,$A277,СВЦЭМ!$B$33:$B$776,J$260)+'СЕТ СН'!$F$12</f>
        <v>0</v>
      </c>
      <c r="K277" s="35">
        <f>SUMIFS(СВЦЭМ!$H$34:$H$777,СВЦЭМ!$A$34:$A$777,$A277,СВЦЭМ!$B$33:$B$776,K$260)+'СЕТ СН'!$F$12</f>
        <v>0</v>
      </c>
      <c r="L277" s="35">
        <f>SUMIFS(СВЦЭМ!$H$34:$H$777,СВЦЭМ!$A$34:$A$777,$A277,СВЦЭМ!$B$33:$B$776,L$260)+'СЕТ СН'!$F$12</f>
        <v>0</v>
      </c>
      <c r="M277" s="35">
        <f>SUMIFS(СВЦЭМ!$H$34:$H$777,СВЦЭМ!$A$34:$A$777,$A277,СВЦЭМ!$B$33:$B$776,M$260)+'СЕТ СН'!$F$12</f>
        <v>0</v>
      </c>
      <c r="N277" s="35">
        <f>SUMIFS(СВЦЭМ!$H$34:$H$777,СВЦЭМ!$A$34:$A$777,$A277,СВЦЭМ!$B$33:$B$776,N$260)+'СЕТ СН'!$F$12</f>
        <v>0</v>
      </c>
      <c r="O277" s="35">
        <f>SUMIFS(СВЦЭМ!$H$34:$H$777,СВЦЭМ!$A$34:$A$777,$A277,СВЦЭМ!$B$33:$B$776,O$260)+'СЕТ СН'!$F$12</f>
        <v>0</v>
      </c>
      <c r="P277" s="35">
        <f>SUMIFS(СВЦЭМ!$H$34:$H$777,СВЦЭМ!$A$34:$A$777,$A277,СВЦЭМ!$B$33:$B$776,P$260)+'СЕТ СН'!$F$12</f>
        <v>0</v>
      </c>
      <c r="Q277" s="35">
        <f>SUMIFS(СВЦЭМ!$H$34:$H$777,СВЦЭМ!$A$34:$A$777,$A277,СВЦЭМ!$B$33:$B$776,Q$260)+'СЕТ СН'!$F$12</f>
        <v>0</v>
      </c>
      <c r="R277" s="35">
        <f>SUMIFS(СВЦЭМ!$H$34:$H$777,СВЦЭМ!$A$34:$A$777,$A277,СВЦЭМ!$B$33:$B$776,R$260)+'СЕТ СН'!$F$12</f>
        <v>0</v>
      </c>
      <c r="S277" s="35">
        <f>SUMIFS(СВЦЭМ!$H$34:$H$777,СВЦЭМ!$A$34:$A$777,$A277,СВЦЭМ!$B$33:$B$776,S$260)+'СЕТ СН'!$F$12</f>
        <v>0</v>
      </c>
      <c r="T277" s="35">
        <f>SUMIFS(СВЦЭМ!$H$34:$H$777,СВЦЭМ!$A$34:$A$777,$A277,СВЦЭМ!$B$33:$B$776,T$260)+'СЕТ СН'!$F$12</f>
        <v>0</v>
      </c>
      <c r="U277" s="35">
        <f>SUMIFS(СВЦЭМ!$H$34:$H$777,СВЦЭМ!$A$34:$A$777,$A277,СВЦЭМ!$B$33:$B$776,U$260)+'СЕТ СН'!$F$12</f>
        <v>0</v>
      </c>
      <c r="V277" s="35">
        <f>SUMIFS(СВЦЭМ!$H$34:$H$777,СВЦЭМ!$A$34:$A$777,$A277,СВЦЭМ!$B$33:$B$776,V$260)+'СЕТ СН'!$F$12</f>
        <v>0</v>
      </c>
      <c r="W277" s="35">
        <f>SUMIFS(СВЦЭМ!$H$34:$H$777,СВЦЭМ!$A$34:$A$777,$A277,СВЦЭМ!$B$33:$B$776,W$260)+'СЕТ СН'!$F$12</f>
        <v>0</v>
      </c>
      <c r="X277" s="35">
        <f>SUMIFS(СВЦЭМ!$H$34:$H$777,СВЦЭМ!$A$34:$A$777,$A277,СВЦЭМ!$B$33:$B$776,X$260)+'СЕТ СН'!$F$12</f>
        <v>0</v>
      </c>
      <c r="Y277" s="35">
        <f>SUMIFS(СВЦЭМ!$H$34:$H$777,СВЦЭМ!$A$34:$A$777,$A277,СВЦЭМ!$B$33:$B$776,Y$260)+'СЕТ СН'!$F$12</f>
        <v>0</v>
      </c>
    </row>
    <row r="278" spans="1:25" ht="15.75" hidden="1" x14ac:dyDescent="0.2">
      <c r="A278" s="34">
        <f t="shared" si="7"/>
        <v>43603</v>
      </c>
      <c r="B278" s="35">
        <f>SUMIFS(СВЦЭМ!$H$34:$H$777,СВЦЭМ!$A$34:$A$777,$A278,СВЦЭМ!$B$33:$B$776,B$260)+'СЕТ СН'!$F$12</f>
        <v>0</v>
      </c>
      <c r="C278" s="35">
        <f>SUMIFS(СВЦЭМ!$H$34:$H$777,СВЦЭМ!$A$34:$A$777,$A278,СВЦЭМ!$B$33:$B$776,C$260)+'СЕТ СН'!$F$12</f>
        <v>0</v>
      </c>
      <c r="D278" s="35">
        <f>SUMIFS(СВЦЭМ!$H$34:$H$777,СВЦЭМ!$A$34:$A$777,$A278,СВЦЭМ!$B$33:$B$776,D$260)+'СЕТ СН'!$F$12</f>
        <v>0</v>
      </c>
      <c r="E278" s="35">
        <f>SUMIFS(СВЦЭМ!$H$34:$H$777,СВЦЭМ!$A$34:$A$777,$A278,СВЦЭМ!$B$33:$B$776,E$260)+'СЕТ СН'!$F$12</f>
        <v>0</v>
      </c>
      <c r="F278" s="35">
        <f>SUMIFS(СВЦЭМ!$H$34:$H$777,СВЦЭМ!$A$34:$A$777,$A278,СВЦЭМ!$B$33:$B$776,F$260)+'СЕТ СН'!$F$12</f>
        <v>0</v>
      </c>
      <c r="G278" s="35">
        <f>SUMIFS(СВЦЭМ!$H$34:$H$777,СВЦЭМ!$A$34:$A$777,$A278,СВЦЭМ!$B$33:$B$776,G$260)+'СЕТ СН'!$F$12</f>
        <v>0</v>
      </c>
      <c r="H278" s="35">
        <f>SUMIFS(СВЦЭМ!$H$34:$H$777,СВЦЭМ!$A$34:$A$777,$A278,СВЦЭМ!$B$33:$B$776,H$260)+'СЕТ СН'!$F$12</f>
        <v>0</v>
      </c>
      <c r="I278" s="35">
        <f>SUMIFS(СВЦЭМ!$H$34:$H$777,СВЦЭМ!$A$34:$A$777,$A278,СВЦЭМ!$B$33:$B$776,I$260)+'СЕТ СН'!$F$12</f>
        <v>0</v>
      </c>
      <c r="J278" s="35">
        <f>SUMIFS(СВЦЭМ!$H$34:$H$777,СВЦЭМ!$A$34:$A$777,$A278,СВЦЭМ!$B$33:$B$776,J$260)+'СЕТ СН'!$F$12</f>
        <v>0</v>
      </c>
      <c r="K278" s="35">
        <f>SUMIFS(СВЦЭМ!$H$34:$H$777,СВЦЭМ!$A$34:$A$777,$A278,СВЦЭМ!$B$33:$B$776,K$260)+'СЕТ СН'!$F$12</f>
        <v>0</v>
      </c>
      <c r="L278" s="35">
        <f>SUMIFS(СВЦЭМ!$H$34:$H$777,СВЦЭМ!$A$34:$A$777,$A278,СВЦЭМ!$B$33:$B$776,L$260)+'СЕТ СН'!$F$12</f>
        <v>0</v>
      </c>
      <c r="M278" s="35">
        <f>SUMIFS(СВЦЭМ!$H$34:$H$777,СВЦЭМ!$A$34:$A$777,$A278,СВЦЭМ!$B$33:$B$776,M$260)+'СЕТ СН'!$F$12</f>
        <v>0</v>
      </c>
      <c r="N278" s="35">
        <f>SUMIFS(СВЦЭМ!$H$34:$H$777,СВЦЭМ!$A$34:$A$777,$A278,СВЦЭМ!$B$33:$B$776,N$260)+'СЕТ СН'!$F$12</f>
        <v>0</v>
      </c>
      <c r="O278" s="35">
        <f>SUMIFS(СВЦЭМ!$H$34:$H$777,СВЦЭМ!$A$34:$A$777,$A278,СВЦЭМ!$B$33:$B$776,O$260)+'СЕТ СН'!$F$12</f>
        <v>0</v>
      </c>
      <c r="P278" s="35">
        <f>SUMIFS(СВЦЭМ!$H$34:$H$777,СВЦЭМ!$A$34:$A$777,$A278,СВЦЭМ!$B$33:$B$776,P$260)+'СЕТ СН'!$F$12</f>
        <v>0</v>
      </c>
      <c r="Q278" s="35">
        <f>SUMIFS(СВЦЭМ!$H$34:$H$777,СВЦЭМ!$A$34:$A$777,$A278,СВЦЭМ!$B$33:$B$776,Q$260)+'СЕТ СН'!$F$12</f>
        <v>0</v>
      </c>
      <c r="R278" s="35">
        <f>SUMIFS(СВЦЭМ!$H$34:$H$777,СВЦЭМ!$A$34:$A$777,$A278,СВЦЭМ!$B$33:$B$776,R$260)+'СЕТ СН'!$F$12</f>
        <v>0</v>
      </c>
      <c r="S278" s="35">
        <f>SUMIFS(СВЦЭМ!$H$34:$H$777,СВЦЭМ!$A$34:$A$777,$A278,СВЦЭМ!$B$33:$B$776,S$260)+'СЕТ СН'!$F$12</f>
        <v>0</v>
      </c>
      <c r="T278" s="35">
        <f>SUMIFS(СВЦЭМ!$H$34:$H$777,СВЦЭМ!$A$34:$A$777,$A278,СВЦЭМ!$B$33:$B$776,T$260)+'СЕТ СН'!$F$12</f>
        <v>0</v>
      </c>
      <c r="U278" s="35">
        <f>SUMIFS(СВЦЭМ!$H$34:$H$777,СВЦЭМ!$A$34:$A$777,$A278,СВЦЭМ!$B$33:$B$776,U$260)+'СЕТ СН'!$F$12</f>
        <v>0</v>
      </c>
      <c r="V278" s="35">
        <f>SUMIFS(СВЦЭМ!$H$34:$H$777,СВЦЭМ!$A$34:$A$777,$A278,СВЦЭМ!$B$33:$B$776,V$260)+'СЕТ СН'!$F$12</f>
        <v>0</v>
      </c>
      <c r="W278" s="35">
        <f>SUMIFS(СВЦЭМ!$H$34:$H$777,СВЦЭМ!$A$34:$A$777,$A278,СВЦЭМ!$B$33:$B$776,W$260)+'СЕТ СН'!$F$12</f>
        <v>0</v>
      </c>
      <c r="X278" s="35">
        <f>SUMIFS(СВЦЭМ!$H$34:$H$777,СВЦЭМ!$A$34:$A$777,$A278,СВЦЭМ!$B$33:$B$776,X$260)+'СЕТ СН'!$F$12</f>
        <v>0</v>
      </c>
      <c r="Y278" s="35">
        <f>SUMIFS(СВЦЭМ!$H$34:$H$777,СВЦЭМ!$A$34:$A$777,$A278,СВЦЭМ!$B$33:$B$776,Y$260)+'СЕТ СН'!$F$12</f>
        <v>0</v>
      </c>
    </row>
    <row r="279" spans="1:25" ht="15.75" hidden="1" x14ac:dyDescent="0.2">
      <c r="A279" s="34">
        <f t="shared" si="7"/>
        <v>43604</v>
      </c>
      <c r="B279" s="35">
        <f>SUMIFS(СВЦЭМ!$H$34:$H$777,СВЦЭМ!$A$34:$A$777,$A279,СВЦЭМ!$B$33:$B$776,B$260)+'СЕТ СН'!$F$12</f>
        <v>0</v>
      </c>
      <c r="C279" s="35">
        <f>SUMIFS(СВЦЭМ!$H$34:$H$777,СВЦЭМ!$A$34:$A$777,$A279,СВЦЭМ!$B$33:$B$776,C$260)+'СЕТ СН'!$F$12</f>
        <v>0</v>
      </c>
      <c r="D279" s="35">
        <f>SUMIFS(СВЦЭМ!$H$34:$H$777,СВЦЭМ!$A$34:$A$777,$A279,СВЦЭМ!$B$33:$B$776,D$260)+'СЕТ СН'!$F$12</f>
        <v>0</v>
      </c>
      <c r="E279" s="35">
        <f>SUMIFS(СВЦЭМ!$H$34:$H$777,СВЦЭМ!$A$34:$A$777,$A279,СВЦЭМ!$B$33:$B$776,E$260)+'СЕТ СН'!$F$12</f>
        <v>0</v>
      </c>
      <c r="F279" s="35">
        <f>SUMIFS(СВЦЭМ!$H$34:$H$777,СВЦЭМ!$A$34:$A$777,$A279,СВЦЭМ!$B$33:$B$776,F$260)+'СЕТ СН'!$F$12</f>
        <v>0</v>
      </c>
      <c r="G279" s="35">
        <f>SUMIFS(СВЦЭМ!$H$34:$H$777,СВЦЭМ!$A$34:$A$777,$A279,СВЦЭМ!$B$33:$B$776,G$260)+'СЕТ СН'!$F$12</f>
        <v>0</v>
      </c>
      <c r="H279" s="35">
        <f>SUMIFS(СВЦЭМ!$H$34:$H$777,СВЦЭМ!$A$34:$A$777,$A279,СВЦЭМ!$B$33:$B$776,H$260)+'СЕТ СН'!$F$12</f>
        <v>0</v>
      </c>
      <c r="I279" s="35">
        <f>SUMIFS(СВЦЭМ!$H$34:$H$777,СВЦЭМ!$A$34:$A$777,$A279,СВЦЭМ!$B$33:$B$776,I$260)+'СЕТ СН'!$F$12</f>
        <v>0</v>
      </c>
      <c r="J279" s="35">
        <f>SUMIFS(СВЦЭМ!$H$34:$H$777,СВЦЭМ!$A$34:$A$777,$A279,СВЦЭМ!$B$33:$B$776,J$260)+'СЕТ СН'!$F$12</f>
        <v>0</v>
      </c>
      <c r="K279" s="35">
        <f>SUMIFS(СВЦЭМ!$H$34:$H$777,СВЦЭМ!$A$34:$A$777,$A279,СВЦЭМ!$B$33:$B$776,K$260)+'СЕТ СН'!$F$12</f>
        <v>0</v>
      </c>
      <c r="L279" s="35">
        <f>SUMIFS(СВЦЭМ!$H$34:$H$777,СВЦЭМ!$A$34:$A$777,$A279,СВЦЭМ!$B$33:$B$776,L$260)+'СЕТ СН'!$F$12</f>
        <v>0</v>
      </c>
      <c r="M279" s="35">
        <f>SUMIFS(СВЦЭМ!$H$34:$H$777,СВЦЭМ!$A$34:$A$777,$A279,СВЦЭМ!$B$33:$B$776,M$260)+'СЕТ СН'!$F$12</f>
        <v>0</v>
      </c>
      <c r="N279" s="35">
        <f>SUMIFS(СВЦЭМ!$H$34:$H$777,СВЦЭМ!$A$34:$A$777,$A279,СВЦЭМ!$B$33:$B$776,N$260)+'СЕТ СН'!$F$12</f>
        <v>0</v>
      </c>
      <c r="O279" s="35">
        <f>SUMIFS(СВЦЭМ!$H$34:$H$777,СВЦЭМ!$A$34:$A$777,$A279,СВЦЭМ!$B$33:$B$776,O$260)+'СЕТ СН'!$F$12</f>
        <v>0</v>
      </c>
      <c r="P279" s="35">
        <f>SUMIFS(СВЦЭМ!$H$34:$H$777,СВЦЭМ!$A$34:$A$777,$A279,СВЦЭМ!$B$33:$B$776,P$260)+'СЕТ СН'!$F$12</f>
        <v>0</v>
      </c>
      <c r="Q279" s="35">
        <f>SUMIFS(СВЦЭМ!$H$34:$H$777,СВЦЭМ!$A$34:$A$777,$A279,СВЦЭМ!$B$33:$B$776,Q$260)+'СЕТ СН'!$F$12</f>
        <v>0</v>
      </c>
      <c r="R279" s="35">
        <f>SUMIFS(СВЦЭМ!$H$34:$H$777,СВЦЭМ!$A$34:$A$777,$A279,СВЦЭМ!$B$33:$B$776,R$260)+'СЕТ СН'!$F$12</f>
        <v>0</v>
      </c>
      <c r="S279" s="35">
        <f>SUMIFS(СВЦЭМ!$H$34:$H$777,СВЦЭМ!$A$34:$A$777,$A279,СВЦЭМ!$B$33:$B$776,S$260)+'СЕТ СН'!$F$12</f>
        <v>0</v>
      </c>
      <c r="T279" s="35">
        <f>SUMIFS(СВЦЭМ!$H$34:$H$777,СВЦЭМ!$A$34:$A$777,$A279,СВЦЭМ!$B$33:$B$776,T$260)+'СЕТ СН'!$F$12</f>
        <v>0</v>
      </c>
      <c r="U279" s="35">
        <f>SUMIFS(СВЦЭМ!$H$34:$H$777,СВЦЭМ!$A$34:$A$777,$A279,СВЦЭМ!$B$33:$B$776,U$260)+'СЕТ СН'!$F$12</f>
        <v>0</v>
      </c>
      <c r="V279" s="35">
        <f>SUMIFS(СВЦЭМ!$H$34:$H$777,СВЦЭМ!$A$34:$A$777,$A279,СВЦЭМ!$B$33:$B$776,V$260)+'СЕТ СН'!$F$12</f>
        <v>0</v>
      </c>
      <c r="W279" s="35">
        <f>SUMIFS(СВЦЭМ!$H$34:$H$777,СВЦЭМ!$A$34:$A$777,$A279,СВЦЭМ!$B$33:$B$776,W$260)+'СЕТ СН'!$F$12</f>
        <v>0</v>
      </c>
      <c r="X279" s="35">
        <f>SUMIFS(СВЦЭМ!$H$34:$H$777,СВЦЭМ!$A$34:$A$777,$A279,СВЦЭМ!$B$33:$B$776,X$260)+'СЕТ СН'!$F$12</f>
        <v>0</v>
      </c>
      <c r="Y279" s="35">
        <f>SUMIFS(СВЦЭМ!$H$34:$H$777,СВЦЭМ!$A$34:$A$777,$A279,СВЦЭМ!$B$33:$B$776,Y$260)+'СЕТ СН'!$F$12</f>
        <v>0</v>
      </c>
    </row>
    <row r="280" spans="1:25" ht="15.75" hidden="1" x14ac:dyDescent="0.2">
      <c r="A280" s="34">
        <f t="shared" si="7"/>
        <v>43605</v>
      </c>
      <c r="B280" s="35">
        <f>SUMIFS(СВЦЭМ!$H$34:$H$777,СВЦЭМ!$A$34:$A$777,$A280,СВЦЭМ!$B$33:$B$776,B$260)+'СЕТ СН'!$F$12</f>
        <v>0</v>
      </c>
      <c r="C280" s="35">
        <f>SUMIFS(СВЦЭМ!$H$34:$H$777,СВЦЭМ!$A$34:$A$777,$A280,СВЦЭМ!$B$33:$B$776,C$260)+'СЕТ СН'!$F$12</f>
        <v>0</v>
      </c>
      <c r="D280" s="35">
        <f>SUMIFS(СВЦЭМ!$H$34:$H$777,СВЦЭМ!$A$34:$A$777,$A280,СВЦЭМ!$B$33:$B$776,D$260)+'СЕТ СН'!$F$12</f>
        <v>0</v>
      </c>
      <c r="E280" s="35">
        <f>SUMIFS(СВЦЭМ!$H$34:$H$777,СВЦЭМ!$A$34:$A$777,$A280,СВЦЭМ!$B$33:$B$776,E$260)+'СЕТ СН'!$F$12</f>
        <v>0</v>
      </c>
      <c r="F280" s="35">
        <f>SUMIFS(СВЦЭМ!$H$34:$H$777,СВЦЭМ!$A$34:$A$777,$A280,СВЦЭМ!$B$33:$B$776,F$260)+'СЕТ СН'!$F$12</f>
        <v>0</v>
      </c>
      <c r="G280" s="35">
        <f>SUMIFS(СВЦЭМ!$H$34:$H$777,СВЦЭМ!$A$34:$A$777,$A280,СВЦЭМ!$B$33:$B$776,G$260)+'СЕТ СН'!$F$12</f>
        <v>0</v>
      </c>
      <c r="H280" s="35">
        <f>SUMIFS(СВЦЭМ!$H$34:$H$777,СВЦЭМ!$A$34:$A$777,$A280,СВЦЭМ!$B$33:$B$776,H$260)+'СЕТ СН'!$F$12</f>
        <v>0</v>
      </c>
      <c r="I280" s="35">
        <f>SUMIFS(СВЦЭМ!$H$34:$H$777,СВЦЭМ!$A$34:$A$777,$A280,СВЦЭМ!$B$33:$B$776,I$260)+'СЕТ СН'!$F$12</f>
        <v>0</v>
      </c>
      <c r="J280" s="35">
        <f>SUMIFS(СВЦЭМ!$H$34:$H$777,СВЦЭМ!$A$34:$A$777,$A280,СВЦЭМ!$B$33:$B$776,J$260)+'СЕТ СН'!$F$12</f>
        <v>0</v>
      </c>
      <c r="K280" s="35">
        <f>SUMIFS(СВЦЭМ!$H$34:$H$777,СВЦЭМ!$A$34:$A$777,$A280,СВЦЭМ!$B$33:$B$776,K$260)+'СЕТ СН'!$F$12</f>
        <v>0</v>
      </c>
      <c r="L280" s="35">
        <f>SUMIFS(СВЦЭМ!$H$34:$H$777,СВЦЭМ!$A$34:$A$777,$A280,СВЦЭМ!$B$33:$B$776,L$260)+'СЕТ СН'!$F$12</f>
        <v>0</v>
      </c>
      <c r="M280" s="35">
        <f>SUMIFS(СВЦЭМ!$H$34:$H$777,СВЦЭМ!$A$34:$A$777,$A280,СВЦЭМ!$B$33:$B$776,M$260)+'СЕТ СН'!$F$12</f>
        <v>0</v>
      </c>
      <c r="N280" s="35">
        <f>SUMIFS(СВЦЭМ!$H$34:$H$777,СВЦЭМ!$A$34:$A$777,$A280,СВЦЭМ!$B$33:$B$776,N$260)+'СЕТ СН'!$F$12</f>
        <v>0</v>
      </c>
      <c r="O280" s="35">
        <f>SUMIFS(СВЦЭМ!$H$34:$H$777,СВЦЭМ!$A$34:$A$777,$A280,СВЦЭМ!$B$33:$B$776,O$260)+'СЕТ СН'!$F$12</f>
        <v>0</v>
      </c>
      <c r="P280" s="35">
        <f>SUMIFS(СВЦЭМ!$H$34:$H$777,СВЦЭМ!$A$34:$A$777,$A280,СВЦЭМ!$B$33:$B$776,P$260)+'СЕТ СН'!$F$12</f>
        <v>0</v>
      </c>
      <c r="Q280" s="35">
        <f>SUMIFS(СВЦЭМ!$H$34:$H$777,СВЦЭМ!$A$34:$A$777,$A280,СВЦЭМ!$B$33:$B$776,Q$260)+'СЕТ СН'!$F$12</f>
        <v>0</v>
      </c>
      <c r="R280" s="35">
        <f>SUMIFS(СВЦЭМ!$H$34:$H$777,СВЦЭМ!$A$34:$A$777,$A280,СВЦЭМ!$B$33:$B$776,R$260)+'СЕТ СН'!$F$12</f>
        <v>0</v>
      </c>
      <c r="S280" s="35">
        <f>SUMIFS(СВЦЭМ!$H$34:$H$777,СВЦЭМ!$A$34:$A$777,$A280,СВЦЭМ!$B$33:$B$776,S$260)+'СЕТ СН'!$F$12</f>
        <v>0</v>
      </c>
      <c r="T280" s="35">
        <f>SUMIFS(СВЦЭМ!$H$34:$H$777,СВЦЭМ!$A$34:$A$777,$A280,СВЦЭМ!$B$33:$B$776,T$260)+'СЕТ СН'!$F$12</f>
        <v>0</v>
      </c>
      <c r="U280" s="35">
        <f>SUMIFS(СВЦЭМ!$H$34:$H$777,СВЦЭМ!$A$34:$A$777,$A280,СВЦЭМ!$B$33:$B$776,U$260)+'СЕТ СН'!$F$12</f>
        <v>0</v>
      </c>
      <c r="V280" s="35">
        <f>SUMIFS(СВЦЭМ!$H$34:$H$777,СВЦЭМ!$A$34:$A$777,$A280,СВЦЭМ!$B$33:$B$776,V$260)+'СЕТ СН'!$F$12</f>
        <v>0</v>
      </c>
      <c r="W280" s="35">
        <f>SUMIFS(СВЦЭМ!$H$34:$H$777,СВЦЭМ!$A$34:$A$777,$A280,СВЦЭМ!$B$33:$B$776,W$260)+'СЕТ СН'!$F$12</f>
        <v>0</v>
      </c>
      <c r="X280" s="35">
        <f>SUMIFS(СВЦЭМ!$H$34:$H$777,СВЦЭМ!$A$34:$A$777,$A280,СВЦЭМ!$B$33:$B$776,X$260)+'СЕТ СН'!$F$12</f>
        <v>0</v>
      </c>
      <c r="Y280" s="35">
        <f>SUMIFS(СВЦЭМ!$H$34:$H$777,СВЦЭМ!$A$34:$A$777,$A280,СВЦЭМ!$B$33:$B$776,Y$260)+'СЕТ СН'!$F$12</f>
        <v>0</v>
      </c>
    </row>
    <row r="281" spans="1:25" ht="15.75" hidden="1" x14ac:dyDescent="0.2">
      <c r="A281" s="34">
        <f t="shared" si="7"/>
        <v>43606</v>
      </c>
      <c r="B281" s="35">
        <f>SUMIFS(СВЦЭМ!$H$34:$H$777,СВЦЭМ!$A$34:$A$777,$A281,СВЦЭМ!$B$33:$B$776,B$260)+'СЕТ СН'!$F$12</f>
        <v>0</v>
      </c>
      <c r="C281" s="35">
        <f>SUMIFS(СВЦЭМ!$H$34:$H$777,СВЦЭМ!$A$34:$A$777,$A281,СВЦЭМ!$B$33:$B$776,C$260)+'СЕТ СН'!$F$12</f>
        <v>0</v>
      </c>
      <c r="D281" s="35">
        <f>SUMIFS(СВЦЭМ!$H$34:$H$777,СВЦЭМ!$A$34:$A$777,$A281,СВЦЭМ!$B$33:$B$776,D$260)+'СЕТ СН'!$F$12</f>
        <v>0</v>
      </c>
      <c r="E281" s="35">
        <f>SUMIFS(СВЦЭМ!$H$34:$H$777,СВЦЭМ!$A$34:$A$777,$A281,СВЦЭМ!$B$33:$B$776,E$260)+'СЕТ СН'!$F$12</f>
        <v>0</v>
      </c>
      <c r="F281" s="35">
        <f>SUMIFS(СВЦЭМ!$H$34:$H$777,СВЦЭМ!$A$34:$A$777,$A281,СВЦЭМ!$B$33:$B$776,F$260)+'СЕТ СН'!$F$12</f>
        <v>0</v>
      </c>
      <c r="G281" s="35">
        <f>SUMIFS(СВЦЭМ!$H$34:$H$777,СВЦЭМ!$A$34:$A$777,$A281,СВЦЭМ!$B$33:$B$776,G$260)+'СЕТ СН'!$F$12</f>
        <v>0</v>
      </c>
      <c r="H281" s="35">
        <f>SUMIFS(СВЦЭМ!$H$34:$H$777,СВЦЭМ!$A$34:$A$777,$A281,СВЦЭМ!$B$33:$B$776,H$260)+'СЕТ СН'!$F$12</f>
        <v>0</v>
      </c>
      <c r="I281" s="35">
        <f>SUMIFS(СВЦЭМ!$H$34:$H$777,СВЦЭМ!$A$34:$A$777,$A281,СВЦЭМ!$B$33:$B$776,I$260)+'СЕТ СН'!$F$12</f>
        <v>0</v>
      </c>
      <c r="J281" s="35">
        <f>SUMIFS(СВЦЭМ!$H$34:$H$777,СВЦЭМ!$A$34:$A$777,$A281,СВЦЭМ!$B$33:$B$776,J$260)+'СЕТ СН'!$F$12</f>
        <v>0</v>
      </c>
      <c r="K281" s="35">
        <f>SUMIFS(СВЦЭМ!$H$34:$H$777,СВЦЭМ!$A$34:$A$777,$A281,СВЦЭМ!$B$33:$B$776,K$260)+'СЕТ СН'!$F$12</f>
        <v>0</v>
      </c>
      <c r="L281" s="35">
        <f>SUMIFS(СВЦЭМ!$H$34:$H$777,СВЦЭМ!$A$34:$A$777,$A281,СВЦЭМ!$B$33:$B$776,L$260)+'СЕТ СН'!$F$12</f>
        <v>0</v>
      </c>
      <c r="M281" s="35">
        <f>SUMIFS(СВЦЭМ!$H$34:$H$777,СВЦЭМ!$A$34:$A$777,$A281,СВЦЭМ!$B$33:$B$776,M$260)+'СЕТ СН'!$F$12</f>
        <v>0</v>
      </c>
      <c r="N281" s="35">
        <f>SUMIFS(СВЦЭМ!$H$34:$H$777,СВЦЭМ!$A$34:$A$777,$A281,СВЦЭМ!$B$33:$B$776,N$260)+'СЕТ СН'!$F$12</f>
        <v>0</v>
      </c>
      <c r="O281" s="35">
        <f>SUMIFS(СВЦЭМ!$H$34:$H$777,СВЦЭМ!$A$34:$A$777,$A281,СВЦЭМ!$B$33:$B$776,O$260)+'СЕТ СН'!$F$12</f>
        <v>0</v>
      </c>
      <c r="P281" s="35">
        <f>SUMIFS(СВЦЭМ!$H$34:$H$777,СВЦЭМ!$A$34:$A$777,$A281,СВЦЭМ!$B$33:$B$776,P$260)+'СЕТ СН'!$F$12</f>
        <v>0</v>
      </c>
      <c r="Q281" s="35">
        <f>SUMIFS(СВЦЭМ!$H$34:$H$777,СВЦЭМ!$A$34:$A$777,$A281,СВЦЭМ!$B$33:$B$776,Q$260)+'СЕТ СН'!$F$12</f>
        <v>0</v>
      </c>
      <c r="R281" s="35">
        <f>SUMIFS(СВЦЭМ!$H$34:$H$777,СВЦЭМ!$A$34:$A$777,$A281,СВЦЭМ!$B$33:$B$776,R$260)+'СЕТ СН'!$F$12</f>
        <v>0</v>
      </c>
      <c r="S281" s="35">
        <f>SUMIFS(СВЦЭМ!$H$34:$H$777,СВЦЭМ!$A$34:$A$777,$A281,СВЦЭМ!$B$33:$B$776,S$260)+'СЕТ СН'!$F$12</f>
        <v>0</v>
      </c>
      <c r="T281" s="35">
        <f>SUMIFS(СВЦЭМ!$H$34:$H$777,СВЦЭМ!$A$34:$A$777,$A281,СВЦЭМ!$B$33:$B$776,T$260)+'СЕТ СН'!$F$12</f>
        <v>0</v>
      </c>
      <c r="U281" s="35">
        <f>SUMIFS(СВЦЭМ!$H$34:$H$777,СВЦЭМ!$A$34:$A$777,$A281,СВЦЭМ!$B$33:$B$776,U$260)+'СЕТ СН'!$F$12</f>
        <v>0</v>
      </c>
      <c r="V281" s="35">
        <f>SUMIFS(СВЦЭМ!$H$34:$H$777,СВЦЭМ!$A$34:$A$777,$A281,СВЦЭМ!$B$33:$B$776,V$260)+'СЕТ СН'!$F$12</f>
        <v>0</v>
      </c>
      <c r="W281" s="35">
        <f>SUMIFS(СВЦЭМ!$H$34:$H$777,СВЦЭМ!$A$34:$A$777,$A281,СВЦЭМ!$B$33:$B$776,W$260)+'СЕТ СН'!$F$12</f>
        <v>0</v>
      </c>
      <c r="X281" s="35">
        <f>SUMIFS(СВЦЭМ!$H$34:$H$777,СВЦЭМ!$A$34:$A$777,$A281,СВЦЭМ!$B$33:$B$776,X$260)+'СЕТ СН'!$F$12</f>
        <v>0</v>
      </c>
      <c r="Y281" s="35">
        <f>SUMIFS(СВЦЭМ!$H$34:$H$777,СВЦЭМ!$A$34:$A$777,$A281,СВЦЭМ!$B$33:$B$776,Y$260)+'СЕТ СН'!$F$12</f>
        <v>0</v>
      </c>
    </row>
    <row r="282" spans="1:25" ht="15.75" hidden="1" x14ac:dyDescent="0.2">
      <c r="A282" s="34">
        <f t="shared" si="7"/>
        <v>43607</v>
      </c>
      <c r="B282" s="35">
        <f>SUMIFS(СВЦЭМ!$H$34:$H$777,СВЦЭМ!$A$34:$A$777,$A282,СВЦЭМ!$B$33:$B$776,B$260)+'СЕТ СН'!$F$12</f>
        <v>0</v>
      </c>
      <c r="C282" s="35">
        <f>SUMIFS(СВЦЭМ!$H$34:$H$777,СВЦЭМ!$A$34:$A$777,$A282,СВЦЭМ!$B$33:$B$776,C$260)+'СЕТ СН'!$F$12</f>
        <v>0</v>
      </c>
      <c r="D282" s="35">
        <f>SUMIFS(СВЦЭМ!$H$34:$H$777,СВЦЭМ!$A$34:$A$777,$A282,СВЦЭМ!$B$33:$B$776,D$260)+'СЕТ СН'!$F$12</f>
        <v>0</v>
      </c>
      <c r="E282" s="35">
        <f>SUMIFS(СВЦЭМ!$H$34:$H$777,СВЦЭМ!$A$34:$A$777,$A282,СВЦЭМ!$B$33:$B$776,E$260)+'СЕТ СН'!$F$12</f>
        <v>0</v>
      </c>
      <c r="F282" s="35">
        <f>SUMIFS(СВЦЭМ!$H$34:$H$777,СВЦЭМ!$A$34:$A$777,$A282,СВЦЭМ!$B$33:$B$776,F$260)+'СЕТ СН'!$F$12</f>
        <v>0</v>
      </c>
      <c r="G282" s="35">
        <f>SUMIFS(СВЦЭМ!$H$34:$H$777,СВЦЭМ!$A$34:$A$777,$A282,СВЦЭМ!$B$33:$B$776,G$260)+'СЕТ СН'!$F$12</f>
        <v>0</v>
      </c>
      <c r="H282" s="35">
        <f>SUMIFS(СВЦЭМ!$H$34:$H$777,СВЦЭМ!$A$34:$A$777,$A282,СВЦЭМ!$B$33:$B$776,H$260)+'СЕТ СН'!$F$12</f>
        <v>0</v>
      </c>
      <c r="I282" s="35">
        <f>SUMIFS(СВЦЭМ!$H$34:$H$777,СВЦЭМ!$A$34:$A$777,$A282,СВЦЭМ!$B$33:$B$776,I$260)+'СЕТ СН'!$F$12</f>
        <v>0</v>
      </c>
      <c r="J282" s="35">
        <f>SUMIFS(СВЦЭМ!$H$34:$H$777,СВЦЭМ!$A$34:$A$777,$A282,СВЦЭМ!$B$33:$B$776,J$260)+'СЕТ СН'!$F$12</f>
        <v>0</v>
      </c>
      <c r="K282" s="35">
        <f>SUMIFS(СВЦЭМ!$H$34:$H$777,СВЦЭМ!$A$34:$A$777,$A282,СВЦЭМ!$B$33:$B$776,K$260)+'СЕТ СН'!$F$12</f>
        <v>0</v>
      </c>
      <c r="L282" s="35">
        <f>SUMIFS(СВЦЭМ!$H$34:$H$777,СВЦЭМ!$A$34:$A$777,$A282,СВЦЭМ!$B$33:$B$776,L$260)+'СЕТ СН'!$F$12</f>
        <v>0</v>
      </c>
      <c r="M282" s="35">
        <f>SUMIFS(СВЦЭМ!$H$34:$H$777,СВЦЭМ!$A$34:$A$777,$A282,СВЦЭМ!$B$33:$B$776,M$260)+'СЕТ СН'!$F$12</f>
        <v>0</v>
      </c>
      <c r="N282" s="35">
        <f>SUMIFS(СВЦЭМ!$H$34:$H$777,СВЦЭМ!$A$34:$A$777,$A282,СВЦЭМ!$B$33:$B$776,N$260)+'СЕТ СН'!$F$12</f>
        <v>0</v>
      </c>
      <c r="O282" s="35">
        <f>SUMIFS(СВЦЭМ!$H$34:$H$777,СВЦЭМ!$A$34:$A$777,$A282,СВЦЭМ!$B$33:$B$776,O$260)+'СЕТ СН'!$F$12</f>
        <v>0</v>
      </c>
      <c r="P282" s="35">
        <f>SUMIFS(СВЦЭМ!$H$34:$H$777,СВЦЭМ!$A$34:$A$777,$A282,СВЦЭМ!$B$33:$B$776,P$260)+'СЕТ СН'!$F$12</f>
        <v>0</v>
      </c>
      <c r="Q282" s="35">
        <f>SUMIFS(СВЦЭМ!$H$34:$H$777,СВЦЭМ!$A$34:$A$777,$A282,СВЦЭМ!$B$33:$B$776,Q$260)+'СЕТ СН'!$F$12</f>
        <v>0</v>
      </c>
      <c r="R282" s="35">
        <f>SUMIFS(СВЦЭМ!$H$34:$H$777,СВЦЭМ!$A$34:$A$777,$A282,СВЦЭМ!$B$33:$B$776,R$260)+'СЕТ СН'!$F$12</f>
        <v>0</v>
      </c>
      <c r="S282" s="35">
        <f>SUMIFS(СВЦЭМ!$H$34:$H$777,СВЦЭМ!$A$34:$A$777,$A282,СВЦЭМ!$B$33:$B$776,S$260)+'СЕТ СН'!$F$12</f>
        <v>0</v>
      </c>
      <c r="T282" s="35">
        <f>SUMIFS(СВЦЭМ!$H$34:$H$777,СВЦЭМ!$A$34:$A$777,$A282,СВЦЭМ!$B$33:$B$776,T$260)+'СЕТ СН'!$F$12</f>
        <v>0</v>
      </c>
      <c r="U282" s="35">
        <f>SUMIFS(СВЦЭМ!$H$34:$H$777,СВЦЭМ!$A$34:$A$777,$A282,СВЦЭМ!$B$33:$B$776,U$260)+'СЕТ СН'!$F$12</f>
        <v>0</v>
      </c>
      <c r="V282" s="35">
        <f>SUMIFS(СВЦЭМ!$H$34:$H$777,СВЦЭМ!$A$34:$A$777,$A282,СВЦЭМ!$B$33:$B$776,V$260)+'СЕТ СН'!$F$12</f>
        <v>0</v>
      </c>
      <c r="W282" s="35">
        <f>SUMIFS(СВЦЭМ!$H$34:$H$777,СВЦЭМ!$A$34:$A$777,$A282,СВЦЭМ!$B$33:$B$776,W$260)+'СЕТ СН'!$F$12</f>
        <v>0</v>
      </c>
      <c r="X282" s="35">
        <f>SUMIFS(СВЦЭМ!$H$34:$H$777,СВЦЭМ!$A$34:$A$777,$A282,СВЦЭМ!$B$33:$B$776,X$260)+'СЕТ СН'!$F$12</f>
        <v>0</v>
      </c>
      <c r="Y282" s="35">
        <f>SUMIFS(СВЦЭМ!$H$34:$H$777,СВЦЭМ!$A$34:$A$777,$A282,СВЦЭМ!$B$33:$B$776,Y$260)+'СЕТ СН'!$F$12</f>
        <v>0</v>
      </c>
    </row>
    <row r="283" spans="1:25" ht="15.75" hidden="1" x14ac:dyDescent="0.2">
      <c r="A283" s="34">
        <f t="shared" si="7"/>
        <v>43608</v>
      </c>
      <c r="B283" s="35">
        <f>SUMIFS(СВЦЭМ!$H$34:$H$777,СВЦЭМ!$A$34:$A$777,$A283,СВЦЭМ!$B$33:$B$776,B$260)+'СЕТ СН'!$F$12</f>
        <v>0</v>
      </c>
      <c r="C283" s="35">
        <f>SUMIFS(СВЦЭМ!$H$34:$H$777,СВЦЭМ!$A$34:$A$777,$A283,СВЦЭМ!$B$33:$B$776,C$260)+'СЕТ СН'!$F$12</f>
        <v>0</v>
      </c>
      <c r="D283" s="35">
        <f>SUMIFS(СВЦЭМ!$H$34:$H$777,СВЦЭМ!$A$34:$A$777,$A283,СВЦЭМ!$B$33:$B$776,D$260)+'СЕТ СН'!$F$12</f>
        <v>0</v>
      </c>
      <c r="E283" s="35">
        <f>SUMIFS(СВЦЭМ!$H$34:$H$777,СВЦЭМ!$A$34:$A$777,$A283,СВЦЭМ!$B$33:$B$776,E$260)+'СЕТ СН'!$F$12</f>
        <v>0</v>
      </c>
      <c r="F283" s="35">
        <f>SUMIFS(СВЦЭМ!$H$34:$H$777,СВЦЭМ!$A$34:$A$777,$A283,СВЦЭМ!$B$33:$B$776,F$260)+'СЕТ СН'!$F$12</f>
        <v>0</v>
      </c>
      <c r="G283" s="35">
        <f>SUMIFS(СВЦЭМ!$H$34:$H$777,СВЦЭМ!$A$34:$A$777,$A283,СВЦЭМ!$B$33:$B$776,G$260)+'СЕТ СН'!$F$12</f>
        <v>0</v>
      </c>
      <c r="H283" s="35">
        <f>SUMIFS(СВЦЭМ!$H$34:$H$777,СВЦЭМ!$A$34:$A$777,$A283,СВЦЭМ!$B$33:$B$776,H$260)+'СЕТ СН'!$F$12</f>
        <v>0</v>
      </c>
      <c r="I283" s="35">
        <f>SUMIFS(СВЦЭМ!$H$34:$H$777,СВЦЭМ!$A$34:$A$777,$A283,СВЦЭМ!$B$33:$B$776,I$260)+'СЕТ СН'!$F$12</f>
        <v>0</v>
      </c>
      <c r="J283" s="35">
        <f>SUMIFS(СВЦЭМ!$H$34:$H$777,СВЦЭМ!$A$34:$A$777,$A283,СВЦЭМ!$B$33:$B$776,J$260)+'СЕТ СН'!$F$12</f>
        <v>0</v>
      </c>
      <c r="K283" s="35">
        <f>SUMIFS(СВЦЭМ!$H$34:$H$777,СВЦЭМ!$A$34:$A$777,$A283,СВЦЭМ!$B$33:$B$776,K$260)+'СЕТ СН'!$F$12</f>
        <v>0</v>
      </c>
      <c r="L283" s="35">
        <f>SUMIFS(СВЦЭМ!$H$34:$H$777,СВЦЭМ!$A$34:$A$777,$A283,СВЦЭМ!$B$33:$B$776,L$260)+'СЕТ СН'!$F$12</f>
        <v>0</v>
      </c>
      <c r="M283" s="35">
        <f>SUMIFS(СВЦЭМ!$H$34:$H$777,СВЦЭМ!$A$34:$A$777,$A283,СВЦЭМ!$B$33:$B$776,M$260)+'СЕТ СН'!$F$12</f>
        <v>0</v>
      </c>
      <c r="N283" s="35">
        <f>SUMIFS(СВЦЭМ!$H$34:$H$777,СВЦЭМ!$A$34:$A$777,$A283,СВЦЭМ!$B$33:$B$776,N$260)+'СЕТ СН'!$F$12</f>
        <v>0</v>
      </c>
      <c r="O283" s="35">
        <f>SUMIFS(СВЦЭМ!$H$34:$H$777,СВЦЭМ!$A$34:$A$777,$A283,СВЦЭМ!$B$33:$B$776,O$260)+'СЕТ СН'!$F$12</f>
        <v>0</v>
      </c>
      <c r="P283" s="35">
        <f>SUMIFS(СВЦЭМ!$H$34:$H$777,СВЦЭМ!$A$34:$A$777,$A283,СВЦЭМ!$B$33:$B$776,P$260)+'СЕТ СН'!$F$12</f>
        <v>0</v>
      </c>
      <c r="Q283" s="35">
        <f>SUMIFS(СВЦЭМ!$H$34:$H$777,СВЦЭМ!$A$34:$A$777,$A283,СВЦЭМ!$B$33:$B$776,Q$260)+'СЕТ СН'!$F$12</f>
        <v>0</v>
      </c>
      <c r="R283" s="35">
        <f>SUMIFS(СВЦЭМ!$H$34:$H$777,СВЦЭМ!$A$34:$A$777,$A283,СВЦЭМ!$B$33:$B$776,R$260)+'СЕТ СН'!$F$12</f>
        <v>0</v>
      </c>
      <c r="S283" s="35">
        <f>SUMIFS(СВЦЭМ!$H$34:$H$777,СВЦЭМ!$A$34:$A$777,$A283,СВЦЭМ!$B$33:$B$776,S$260)+'СЕТ СН'!$F$12</f>
        <v>0</v>
      </c>
      <c r="T283" s="35">
        <f>SUMIFS(СВЦЭМ!$H$34:$H$777,СВЦЭМ!$A$34:$A$777,$A283,СВЦЭМ!$B$33:$B$776,T$260)+'СЕТ СН'!$F$12</f>
        <v>0</v>
      </c>
      <c r="U283" s="35">
        <f>SUMIFS(СВЦЭМ!$H$34:$H$777,СВЦЭМ!$A$34:$A$777,$A283,СВЦЭМ!$B$33:$B$776,U$260)+'СЕТ СН'!$F$12</f>
        <v>0</v>
      </c>
      <c r="V283" s="35">
        <f>SUMIFS(СВЦЭМ!$H$34:$H$777,СВЦЭМ!$A$34:$A$777,$A283,СВЦЭМ!$B$33:$B$776,V$260)+'СЕТ СН'!$F$12</f>
        <v>0</v>
      </c>
      <c r="W283" s="35">
        <f>SUMIFS(СВЦЭМ!$H$34:$H$777,СВЦЭМ!$A$34:$A$777,$A283,СВЦЭМ!$B$33:$B$776,W$260)+'СЕТ СН'!$F$12</f>
        <v>0</v>
      </c>
      <c r="X283" s="35">
        <f>SUMIFS(СВЦЭМ!$H$34:$H$777,СВЦЭМ!$A$34:$A$777,$A283,СВЦЭМ!$B$33:$B$776,X$260)+'СЕТ СН'!$F$12</f>
        <v>0</v>
      </c>
      <c r="Y283" s="35">
        <f>SUMIFS(СВЦЭМ!$H$34:$H$777,СВЦЭМ!$A$34:$A$777,$A283,СВЦЭМ!$B$33:$B$776,Y$260)+'СЕТ СН'!$F$12</f>
        <v>0</v>
      </c>
    </row>
    <row r="284" spans="1:25" ht="15.75" hidden="1" x14ac:dyDescent="0.2">
      <c r="A284" s="34">
        <f t="shared" si="7"/>
        <v>43609</v>
      </c>
      <c r="B284" s="35">
        <f>SUMIFS(СВЦЭМ!$H$34:$H$777,СВЦЭМ!$A$34:$A$777,$A284,СВЦЭМ!$B$33:$B$776,B$260)+'СЕТ СН'!$F$12</f>
        <v>0</v>
      </c>
      <c r="C284" s="35">
        <f>SUMIFS(СВЦЭМ!$H$34:$H$777,СВЦЭМ!$A$34:$A$777,$A284,СВЦЭМ!$B$33:$B$776,C$260)+'СЕТ СН'!$F$12</f>
        <v>0</v>
      </c>
      <c r="D284" s="35">
        <f>SUMIFS(СВЦЭМ!$H$34:$H$777,СВЦЭМ!$A$34:$A$777,$A284,СВЦЭМ!$B$33:$B$776,D$260)+'СЕТ СН'!$F$12</f>
        <v>0</v>
      </c>
      <c r="E284" s="35">
        <f>SUMIFS(СВЦЭМ!$H$34:$H$777,СВЦЭМ!$A$34:$A$777,$A284,СВЦЭМ!$B$33:$B$776,E$260)+'СЕТ СН'!$F$12</f>
        <v>0</v>
      </c>
      <c r="F284" s="35">
        <f>SUMIFS(СВЦЭМ!$H$34:$H$777,СВЦЭМ!$A$34:$A$777,$A284,СВЦЭМ!$B$33:$B$776,F$260)+'СЕТ СН'!$F$12</f>
        <v>0</v>
      </c>
      <c r="G284" s="35">
        <f>SUMIFS(СВЦЭМ!$H$34:$H$777,СВЦЭМ!$A$34:$A$777,$A284,СВЦЭМ!$B$33:$B$776,G$260)+'СЕТ СН'!$F$12</f>
        <v>0</v>
      </c>
      <c r="H284" s="35">
        <f>SUMIFS(СВЦЭМ!$H$34:$H$777,СВЦЭМ!$A$34:$A$777,$A284,СВЦЭМ!$B$33:$B$776,H$260)+'СЕТ СН'!$F$12</f>
        <v>0</v>
      </c>
      <c r="I284" s="35">
        <f>SUMIFS(СВЦЭМ!$H$34:$H$777,СВЦЭМ!$A$34:$A$777,$A284,СВЦЭМ!$B$33:$B$776,I$260)+'СЕТ СН'!$F$12</f>
        <v>0</v>
      </c>
      <c r="J284" s="35">
        <f>SUMIFS(СВЦЭМ!$H$34:$H$777,СВЦЭМ!$A$34:$A$777,$A284,СВЦЭМ!$B$33:$B$776,J$260)+'СЕТ СН'!$F$12</f>
        <v>0</v>
      </c>
      <c r="K284" s="35">
        <f>SUMIFS(СВЦЭМ!$H$34:$H$777,СВЦЭМ!$A$34:$A$777,$A284,СВЦЭМ!$B$33:$B$776,K$260)+'СЕТ СН'!$F$12</f>
        <v>0</v>
      </c>
      <c r="L284" s="35">
        <f>SUMIFS(СВЦЭМ!$H$34:$H$777,СВЦЭМ!$A$34:$A$777,$A284,СВЦЭМ!$B$33:$B$776,L$260)+'СЕТ СН'!$F$12</f>
        <v>0</v>
      </c>
      <c r="M284" s="35">
        <f>SUMIFS(СВЦЭМ!$H$34:$H$777,СВЦЭМ!$A$34:$A$777,$A284,СВЦЭМ!$B$33:$B$776,M$260)+'СЕТ СН'!$F$12</f>
        <v>0</v>
      </c>
      <c r="N284" s="35">
        <f>SUMIFS(СВЦЭМ!$H$34:$H$777,СВЦЭМ!$A$34:$A$777,$A284,СВЦЭМ!$B$33:$B$776,N$260)+'СЕТ СН'!$F$12</f>
        <v>0</v>
      </c>
      <c r="O284" s="35">
        <f>SUMIFS(СВЦЭМ!$H$34:$H$777,СВЦЭМ!$A$34:$A$777,$A284,СВЦЭМ!$B$33:$B$776,O$260)+'СЕТ СН'!$F$12</f>
        <v>0</v>
      </c>
      <c r="P284" s="35">
        <f>SUMIFS(СВЦЭМ!$H$34:$H$777,СВЦЭМ!$A$34:$A$777,$A284,СВЦЭМ!$B$33:$B$776,P$260)+'СЕТ СН'!$F$12</f>
        <v>0</v>
      </c>
      <c r="Q284" s="35">
        <f>SUMIFS(СВЦЭМ!$H$34:$H$777,СВЦЭМ!$A$34:$A$777,$A284,СВЦЭМ!$B$33:$B$776,Q$260)+'СЕТ СН'!$F$12</f>
        <v>0</v>
      </c>
      <c r="R284" s="35">
        <f>SUMIFS(СВЦЭМ!$H$34:$H$777,СВЦЭМ!$A$34:$A$777,$A284,СВЦЭМ!$B$33:$B$776,R$260)+'СЕТ СН'!$F$12</f>
        <v>0</v>
      </c>
      <c r="S284" s="35">
        <f>SUMIFS(СВЦЭМ!$H$34:$H$777,СВЦЭМ!$A$34:$A$777,$A284,СВЦЭМ!$B$33:$B$776,S$260)+'СЕТ СН'!$F$12</f>
        <v>0</v>
      </c>
      <c r="T284" s="35">
        <f>SUMIFS(СВЦЭМ!$H$34:$H$777,СВЦЭМ!$A$34:$A$777,$A284,СВЦЭМ!$B$33:$B$776,T$260)+'СЕТ СН'!$F$12</f>
        <v>0</v>
      </c>
      <c r="U284" s="35">
        <f>SUMIFS(СВЦЭМ!$H$34:$H$777,СВЦЭМ!$A$34:$A$777,$A284,СВЦЭМ!$B$33:$B$776,U$260)+'СЕТ СН'!$F$12</f>
        <v>0</v>
      </c>
      <c r="V284" s="35">
        <f>SUMIFS(СВЦЭМ!$H$34:$H$777,СВЦЭМ!$A$34:$A$777,$A284,СВЦЭМ!$B$33:$B$776,V$260)+'СЕТ СН'!$F$12</f>
        <v>0</v>
      </c>
      <c r="W284" s="35">
        <f>SUMIFS(СВЦЭМ!$H$34:$H$777,СВЦЭМ!$A$34:$A$777,$A284,СВЦЭМ!$B$33:$B$776,W$260)+'СЕТ СН'!$F$12</f>
        <v>0</v>
      </c>
      <c r="X284" s="35">
        <f>SUMIFS(СВЦЭМ!$H$34:$H$777,СВЦЭМ!$A$34:$A$777,$A284,СВЦЭМ!$B$33:$B$776,X$260)+'СЕТ СН'!$F$12</f>
        <v>0</v>
      </c>
      <c r="Y284" s="35">
        <f>SUMIFS(СВЦЭМ!$H$34:$H$777,СВЦЭМ!$A$34:$A$777,$A284,СВЦЭМ!$B$33:$B$776,Y$260)+'СЕТ СН'!$F$12</f>
        <v>0</v>
      </c>
    </row>
    <row r="285" spans="1:25" ht="15.75" hidden="1" x14ac:dyDescent="0.2">
      <c r="A285" s="34">
        <f t="shared" si="7"/>
        <v>43610</v>
      </c>
      <c r="B285" s="35">
        <f>SUMIFS(СВЦЭМ!$H$34:$H$777,СВЦЭМ!$A$34:$A$777,$A285,СВЦЭМ!$B$33:$B$776,B$260)+'СЕТ СН'!$F$12</f>
        <v>0</v>
      </c>
      <c r="C285" s="35">
        <f>SUMIFS(СВЦЭМ!$H$34:$H$777,СВЦЭМ!$A$34:$A$777,$A285,СВЦЭМ!$B$33:$B$776,C$260)+'СЕТ СН'!$F$12</f>
        <v>0</v>
      </c>
      <c r="D285" s="35">
        <f>SUMIFS(СВЦЭМ!$H$34:$H$777,СВЦЭМ!$A$34:$A$777,$A285,СВЦЭМ!$B$33:$B$776,D$260)+'СЕТ СН'!$F$12</f>
        <v>0</v>
      </c>
      <c r="E285" s="35">
        <f>SUMIFS(СВЦЭМ!$H$34:$H$777,СВЦЭМ!$A$34:$A$777,$A285,СВЦЭМ!$B$33:$B$776,E$260)+'СЕТ СН'!$F$12</f>
        <v>0</v>
      </c>
      <c r="F285" s="35">
        <f>SUMIFS(СВЦЭМ!$H$34:$H$777,СВЦЭМ!$A$34:$A$777,$A285,СВЦЭМ!$B$33:$B$776,F$260)+'СЕТ СН'!$F$12</f>
        <v>0</v>
      </c>
      <c r="G285" s="35">
        <f>SUMIFS(СВЦЭМ!$H$34:$H$777,СВЦЭМ!$A$34:$A$777,$A285,СВЦЭМ!$B$33:$B$776,G$260)+'СЕТ СН'!$F$12</f>
        <v>0</v>
      </c>
      <c r="H285" s="35">
        <f>SUMIFS(СВЦЭМ!$H$34:$H$777,СВЦЭМ!$A$34:$A$777,$A285,СВЦЭМ!$B$33:$B$776,H$260)+'СЕТ СН'!$F$12</f>
        <v>0</v>
      </c>
      <c r="I285" s="35">
        <f>SUMIFS(СВЦЭМ!$H$34:$H$777,СВЦЭМ!$A$34:$A$777,$A285,СВЦЭМ!$B$33:$B$776,I$260)+'СЕТ СН'!$F$12</f>
        <v>0</v>
      </c>
      <c r="J285" s="35">
        <f>SUMIFS(СВЦЭМ!$H$34:$H$777,СВЦЭМ!$A$34:$A$777,$A285,СВЦЭМ!$B$33:$B$776,J$260)+'СЕТ СН'!$F$12</f>
        <v>0</v>
      </c>
      <c r="K285" s="35">
        <f>SUMIFS(СВЦЭМ!$H$34:$H$777,СВЦЭМ!$A$34:$A$777,$A285,СВЦЭМ!$B$33:$B$776,K$260)+'СЕТ СН'!$F$12</f>
        <v>0</v>
      </c>
      <c r="L285" s="35">
        <f>SUMIFS(СВЦЭМ!$H$34:$H$777,СВЦЭМ!$A$34:$A$777,$A285,СВЦЭМ!$B$33:$B$776,L$260)+'СЕТ СН'!$F$12</f>
        <v>0</v>
      </c>
      <c r="M285" s="35">
        <f>SUMIFS(СВЦЭМ!$H$34:$H$777,СВЦЭМ!$A$34:$A$777,$A285,СВЦЭМ!$B$33:$B$776,M$260)+'СЕТ СН'!$F$12</f>
        <v>0</v>
      </c>
      <c r="N285" s="35">
        <f>SUMIFS(СВЦЭМ!$H$34:$H$777,СВЦЭМ!$A$34:$A$777,$A285,СВЦЭМ!$B$33:$B$776,N$260)+'СЕТ СН'!$F$12</f>
        <v>0</v>
      </c>
      <c r="O285" s="35">
        <f>SUMIFS(СВЦЭМ!$H$34:$H$777,СВЦЭМ!$A$34:$A$777,$A285,СВЦЭМ!$B$33:$B$776,O$260)+'СЕТ СН'!$F$12</f>
        <v>0</v>
      </c>
      <c r="P285" s="35">
        <f>SUMIFS(СВЦЭМ!$H$34:$H$777,СВЦЭМ!$A$34:$A$777,$A285,СВЦЭМ!$B$33:$B$776,P$260)+'СЕТ СН'!$F$12</f>
        <v>0</v>
      </c>
      <c r="Q285" s="35">
        <f>SUMIFS(СВЦЭМ!$H$34:$H$777,СВЦЭМ!$A$34:$A$777,$A285,СВЦЭМ!$B$33:$B$776,Q$260)+'СЕТ СН'!$F$12</f>
        <v>0</v>
      </c>
      <c r="R285" s="35">
        <f>SUMIFS(СВЦЭМ!$H$34:$H$777,СВЦЭМ!$A$34:$A$777,$A285,СВЦЭМ!$B$33:$B$776,R$260)+'СЕТ СН'!$F$12</f>
        <v>0</v>
      </c>
      <c r="S285" s="35">
        <f>SUMIFS(СВЦЭМ!$H$34:$H$777,СВЦЭМ!$A$34:$A$777,$A285,СВЦЭМ!$B$33:$B$776,S$260)+'СЕТ СН'!$F$12</f>
        <v>0</v>
      </c>
      <c r="T285" s="35">
        <f>SUMIFS(СВЦЭМ!$H$34:$H$777,СВЦЭМ!$A$34:$A$777,$A285,СВЦЭМ!$B$33:$B$776,T$260)+'СЕТ СН'!$F$12</f>
        <v>0</v>
      </c>
      <c r="U285" s="35">
        <f>SUMIFS(СВЦЭМ!$H$34:$H$777,СВЦЭМ!$A$34:$A$777,$A285,СВЦЭМ!$B$33:$B$776,U$260)+'СЕТ СН'!$F$12</f>
        <v>0</v>
      </c>
      <c r="V285" s="35">
        <f>SUMIFS(СВЦЭМ!$H$34:$H$777,СВЦЭМ!$A$34:$A$777,$A285,СВЦЭМ!$B$33:$B$776,V$260)+'СЕТ СН'!$F$12</f>
        <v>0</v>
      </c>
      <c r="W285" s="35">
        <f>SUMIFS(СВЦЭМ!$H$34:$H$777,СВЦЭМ!$A$34:$A$777,$A285,СВЦЭМ!$B$33:$B$776,W$260)+'СЕТ СН'!$F$12</f>
        <v>0</v>
      </c>
      <c r="X285" s="35">
        <f>SUMIFS(СВЦЭМ!$H$34:$H$777,СВЦЭМ!$A$34:$A$777,$A285,СВЦЭМ!$B$33:$B$776,X$260)+'СЕТ СН'!$F$12</f>
        <v>0</v>
      </c>
      <c r="Y285" s="35">
        <f>SUMIFS(СВЦЭМ!$H$34:$H$777,СВЦЭМ!$A$34:$A$777,$A285,СВЦЭМ!$B$33:$B$776,Y$260)+'СЕТ СН'!$F$12</f>
        <v>0</v>
      </c>
    </row>
    <row r="286" spans="1:25" ht="15.75" hidden="1" x14ac:dyDescent="0.2">
      <c r="A286" s="34">
        <f t="shared" si="7"/>
        <v>43611</v>
      </c>
      <c r="B286" s="35">
        <f>SUMIFS(СВЦЭМ!$H$34:$H$777,СВЦЭМ!$A$34:$A$777,$A286,СВЦЭМ!$B$33:$B$776,B$260)+'СЕТ СН'!$F$12</f>
        <v>0</v>
      </c>
      <c r="C286" s="35">
        <f>SUMIFS(СВЦЭМ!$H$34:$H$777,СВЦЭМ!$A$34:$A$777,$A286,СВЦЭМ!$B$33:$B$776,C$260)+'СЕТ СН'!$F$12</f>
        <v>0</v>
      </c>
      <c r="D286" s="35">
        <f>SUMIFS(СВЦЭМ!$H$34:$H$777,СВЦЭМ!$A$34:$A$777,$A286,СВЦЭМ!$B$33:$B$776,D$260)+'СЕТ СН'!$F$12</f>
        <v>0</v>
      </c>
      <c r="E286" s="35">
        <f>SUMIFS(СВЦЭМ!$H$34:$H$777,СВЦЭМ!$A$34:$A$777,$A286,СВЦЭМ!$B$33:$B$776,E$260)+'СЕТ СН'!$F$12</f>
        <v>0</v>
      </c>
      <c r="F286" s="35">
        <f>SUMIFS(СВЦЭМ!$H$34:$H$777,СВЦЭМ!$A$34:$A$777,$A286,СВЦЭМ!$B$33:$B$776,F$260)+'СЕТ СН'!$F$12</f>
        <v>0</v>
      </c>
      <c r="G286" s="35">
        <f>SUMIFS(СВЦЭМ!$H$34:$H$777,СВЦЭМ!$A$34:$A$777,$A286,СВЦЭМ!$B$33:$B$776,G$260)+'СЕТ СН'!$F$12</f>
        <v>0</v>
      </c>
      <c r="H286" s="35">
        <f>SUMIFS(СВЦЭМ!$H$34:$H$777,СВЦЭМ!$A$34:$A$777,$A286,СВЦЭМ!$B$33:$B$776,H$260)+'СЕТ СН'!$F$12</f>
        <v>0</v>
      </c>
      <c r="I286" s="35">
        <f>SUMIFS(СВЦЭМ!$H$34:$H$777,СВЦЭМ!$A$34:$A$777,$A286,СВЦЭМ!$B$33:$B$776,I$260)+'СЕТ СН'!$F$12</f>
        <v>0</v>
      </c>
      <c r="J286" s="35">
        <f>SUMIFS(СВЦЭМ!$H$34:$H$777,СВЦЭМ!$A$34:$A$777,$A286,СВЦЭМ!$B$33:$B$776,J$260)+'СЕТ СН'!$F$12</f>
        <v>0</v>
      </c>
      <c r="K286" s="35">
        <f>SUMIFS(СВЦЭМ!$H$34:$H$777,СВЦЭМ!$A$34:$A$777,$A286,СВЦЭМ!$B$33:$B$776,K$260)+'СЕТ СН'!$F$12</f>
        <v>0</v>
      </c>
      <c r="L286" s="35">
        <f>SUMIFS(СВЦЭМ!$H$34:$H$777,СВЦЭМ!$A$34:$A$777,$A286,СВЦЭМ!$B$33:$B$776,L$260)+'СЕТ СН'!$F$12</f>
        <v>0</v>
      </c>
      <c r="M286" s="35">
        <f>SUMIFS(СВЦЭМ!$H$34:$H$777,СВЦЭМ!$A$34:$A$777,$A286,СВЦЭМ!$B$33:$B$776,M$260)+'СЕТ СН'!$F$12</f>
        <v>0</v>
      </c>
      <c r="N286" s="35">
        <f>SUMIFS(СВЦЭМ!$H$34:$H$777,СВЦЭМ!$A$34:$A$777,$A286,СВЦЭМ!$B$33:$B$776,N$260)+'СЕТ СН'!$F$12</f>
        <v>0</v>
      </c>
      <c r="O286" s="35">
        <f>SUMIFS(СВЦЭМ!$H$34:$H$777,СВЦЭМ!$A$34:$A$777,$A286,СВЦЭМ!$B$33:$B$776,O$260)+'СЕТ СН'!$F$12</f>
        <v>0</v>
      </c>
      <c r="P286" s="35">
        <f>SUMIFS(СВЦЭМ!$H$34:$H$777,СВЦЭМ!$A$34:$A$777,$A286,СВЦЭМ!$B$33:$B$776,P$260)+'СЕТ СН'!$F$12</f>
        <v>0</v>
      </c>
      <c r="Q286" s="35">
        <f>SUMIFS(СВЦЭМ!$H$34:$H$777,СВЦЭМ!$A$34:$A$777,$A286,СВЦЭМ!$B$33:$B$776,Q$260)+'СЕТ СН'!$F$12</f>
        <v>0</v>
      </c>
      <c r="R286" s="35">
        <f>SUMIFS(СВЦЭМ!$H$34:$H$777,СВЦЭМ!$A$34:$A$777,$A286,СВЦЭМ!$B$33:$B$776,R$260)+'СЕТ СН'!$F$12</f>
        <v>0</v>
      </c>
      <c r="S286" s="35">
        <f>SUMIFS(СВЦЭМ!$H$34:$H$777,СВЦЭМ!$A$34:$A$777,$A286,СВЦЭМ!$B$33:$B$776,S$260)+'СЕТ СН'!$F$12</f>
        <v>0</v>
      </c>
      <c r="T286" s="35">
        <f>SUMIFS(СВЦЭМ!$H$34:$H$777,СВЦЭМ!$A$34:$A$777,$A286,СВЦЭМ!$B$33:$B$776,T$260)+'СЕТ СН'!$F$12</f>
        <v>0</v>
      </c>
      <c r="U286" s="35">
        <f>SUMIFS(СВЦЭМ!$H$34:$H$777,СВЦЭМ!$A$34:$A$777,$A286,СВЦЭМ!$B$33:$B$776,U$260)+'СЕТ СН'!$F$12</f>
        <v>0</v>
      </c>
      <c r="V286" s="35">
        <f>SUMIFS(СВЦЭМ!$H$34:$H$777,СВЦЭМ!$A$34:$A$777,$A286,СВЦЭМ!$B$33:$B$776,V$260)+'СЕТ СН'!$F$12</f>
        <v>0</v>
      </c>
      <c r="W286" s="35">
        <f>SUMIFS(СВЦЭМ!$H$34:$H$777,СВЦЭМ!$A$34:$A$777,$A286,СВЦЭМ!$B$33:$B$776,W$260)+'СЕТ СН'!$F$12</f>
        <v>0</v>
      </c>
      <c r="X286" s="35">
        <f>SUMIFS(СВЦЭМ!$H$34:$H$777,СВЦЭМ!$A$34:$A$777,$A286,СВЦЭМ!$B$33:$B$776,X$260)+'СЕТ СН'!$F$12</f>
        <v>0</v>
      </c>
      <c r="Y286" s="35">
        <f>SUMIFS(СВЦЭМ!$H$34:$H$777,СВЦЭМ!$A$34:$A$777,$A286,СВЦЭМ!$B$33:$B$776,Y$260)+'СЕТ СН'!$F$12</f>
        <v>0</v>
      </c>
    </row>
    <row r="287" spans="1:25" ht="15.75" hidden="1" x14ac:dyDescent="0.2">
      <c r="A287" s="34">
        <f t="shared" si="7"/>
        <v>43612</v>
      </c>
      <c r="B287" s="35">
        <f>SUMIFS(СВЦЭМ!$H$34:$H$777,СВЦЭМ!$A$34:$A$777,$A287,СВЦЭМ!$B$33:$B$776,B$260)+'СЕТ СН'!$F$12</f>
        <v>0</v>
      </c>
      <c r="C287" s="35">
        <f>SUMIFS(СВЦЭМ!$H$34:$H$777,СВЦЭМ!$A$34:$A$777,$A287,СВЦЭМ!$B$33:$B$776,C$260)+'СЕТ СН'!$F$12</f>
        <v>0</v>
      </c>
      <c r="D287" s="35">
        <f>SUMIFS(СВЦЭМ!$H$34:$H$777,СВЦЭМ!$A$34:$A$777,$A287,СВЦЭМ!$B$33:$B$776,D$260)+'СЕТ СН'!$F$12</f>
        <v>0</v>
      </c>
      <c r="E287" s="35">
        <f>SUMIFS(СВЦЭМ!$H$34:$H$777,СВЦЭМ!$A$34:$A$777,$A287,СВЦЭМ!$B$33:$B$776,E$260)+'СЕТ СН'!$F$12</f>
        <v>0</v>
      </c>
      <c r="F287" s="35">
        <f>SUMIFS(СВЦЭМ!$H$34:$H$777,СВЦЭМ!$A$34:$A$777,$A287,СВЦЭМ!$B$33:$B$776,F$260)+'СЕТ СН'!$F$12</f>
        <v>0</v>
      </c>
      <c r="G287" s="35">
        <f>SUMIFS(СВЦЭМ!$H$34:$H$777,СВЦЭМ!$A$34:$A$777,$A287,СВЦЭМ!$B$33:$B$776,G$260)+'СЕТ СН'!$F$12</f>
        <v>0</v>
      </c>
      <c r="H287" s="35">
        <f>SUMIFS(СВЦЭМ!$H$34:$H$777,СВЦЭМ!$A$34:$A$777,$A287,СВЦЭМ!$B$33:$B$776,H$260)+'СЕТ СН'!$F$12</f>
        <v>0</v>
      </c>
      <c r="I287" s="35">
        <f>SUMIFS(СВЦЭМ!$H$34:$H$777,СВЦЭМ!$A$34:$A$777,$A287,СВЦЭМ!$B$33:$B$776,I$260)+'СЕТ СН'!$F$12</f>
        <v>0</v>
      </c>
      <c r="J287" s="35">
        <f>SUMIFS(СВЦЭМ!$H$34:$H$777,СВЦЭМ!$A$34:$A$777,$A287,СВЦЭМ!$B$33:$B$776,J$260)+'СЕТ СН'!$F$12</f>
        <v>0</v>
      </c>
      <c r="K287" s="35">
        <f>SUMIFS(СВЦЭМ!$H$34:$H$777,СВЦЭМ!$A$34:$A$777,$A287,СВЦЭМ!$B$33:$B$776,K$260)+'СЕТ СН'!$F$12</f>
        <v>0</v>
      </c>
      <c r="L287" s="35">
        <f>SUMIFS(СВЦЭМ!$H$34:$H$777,СВЦЭМ!$A$34:$A$777,$A287,СВЦЭМ!$B$33:$B$776,L$260)+'СЕТ СН'!$F$12</f>
        <v>0</v>
      </c>
      <c r="M287" s="35">
        <f>SUMIFS(СВЦЭМ!$H$34:$H$777,СВЦЭМ!$A$34:$A$777,$A287,СВЦЭМ!$B$33:$B$776,M$260)+'СЕТ СН'!$F$12</f>
        <v>0</v>
      </c>
      <c r="N287" s="35">
        <f>SUMIFS(СВЦЭМ!$H$34:$H$777,СВЦЭМ!$A$34:$A$777,$A287,СВЦЭМ!$B$33:$B$776,N$260)+'СЕТ СН'!$F$12</f>
        <v>0</v>
      </c>
      <c r="O287" s="35">
        <f>SUMIFS(СВЦЭМ!$H$34:$H$777,СВЦЭМ!$A$34:$A$777,$A287,СВЦЭМ!$B$33:$B$776,O$260)+'СЕТ СН'!$F$12</f>
        <v>0</v>
      </c>
      <c r="P287" s="35">
        <f>SUMIFS(СВЦЭМ!$H$34:$H$777,СВЦЭМ!$A$34:$A$777,$A287,СВЦЭМ!$B$33:$B$776,P$260)+'СЕТ СН'!$F$12</f>
        <v>0</v>
      </c>
      <c r="Q287" s="35">
        <f>SUMIFS(СВЦЭМ!$H$34:$H$777,СВЦЭМ!$A$34:$A$777,$A287,СВЦЭМ!$B$33:$B$776,Q$260)+'СЕТ СН'!$F$12</f>
        <v>0</v>
      </c>
      <c r="R287" s="35">
        <f>SUMIFS(СВЦЭМ!$H$34:$H$777,СВЦЭМ!$A$34:$A$777,$A287,СВЦЭМ!$B$33:$B$776,R$260)+'СЕТ СН'!$F$12</f>
        <v>0</v>
      </c>
      <c r="S287" s="35">
        <f>SUMIFS(СВЦЭМ!$H$34:$H$777,СВЦЭМ!$A$34:$A$777,$A287,СВЦЭМ!$B$33:$B$776,S$260)+'СЕТ СН'!$F$12</f>
        <v>0</v>
      </c>
      <c r="T287" s="35">
        <f>SUMIFS(СВЦЭМ!$H$34:$H$777,СВЦЭМ!$A$34:$A$777,$A287,СВЦЭМ!$B$33:$B$776,T$260)+'СЕТ СН'!$F$12</f>
        <v>0</v>
      </c>
      <c r="U287" s="35">
        <f>SUMIFS(СВЦЭМ!$H$34:$H$777,СВЦЭМ!$A$34:$A$777,$A287,СВЦЭМ!$B$33:$B$776,U$260)+'СЕТ СН'!$F$12</f>
        <v>0</v>
      </c>
      <c r="V287" s="35">
        <f>SUMIFS(СВЦЭМ!$H$34:$H$777,СВЦЭМ!$A$34:$A$777,$A287,СВЦЭМ!$B$33:$B$776,V$260)+'СЕТ СН'!$F$12</f>
        <v>0</v>
      </c>
      <c r="W287" s="35">
        <f>SUMIFS(СВЦЭМ!$H$34:$H$777,СВЦЭМ!$A$34:$A$777,$A287,СВЦЭМ!$B$33:$B$776,W$260)+'СЕТ СН'!$F$12</f>
        <v>0</v>
      </c>
      <c r="X287" s="35">
        <f>SUMIFS(СВЦЭМ!$H$34:$H$777,СВЦЭМ!$A$34:$A$777,$A287,СВЦЭМ!$B$33:$B$776,X$260)+'СЕТ СН'!$F$12</f>
        <v>0</v>
      </c>
      <c r="Y287" s="35">
        <f>SUMIFS(СВЦЭМ!$H$34:$H$777,СВЦЭМ!$A$34:$A$777,$A287,СВЦЭМ!$B$33:$B$776,Y$260)+'СЕТ СН'!$F$12</f>
        <v>0</v>
      </c>
    </row>
    <row r="288" spans="1:25" ht="15.75" hidden="1" x14ac:dyDescent="0.2">
      <c r="A288" s="34">
        <f t="shared" si="7"/>
        <v>43613</v>
      </c>
      <c r="B288" s="35">
        <f>SUMIFS(СВЦЭМ!$H$34:$H$777,СВЦЭМ!$A$34:$A$777,$A288,СВЦЭМ!$B$33:$B$776,B$260)+'СЕТ СН'!$F$12</f>
        <v>0</v>
      </c>
      <c r="C288" s="35">
        <f>SUMIFS(СВЦЭМ!$H$34:$H$777,СВЦЭМ!$A$34:$A$777,$A288,СВЦЭМ!$B$33:$B$776,C$260)+'СЕТ СН'!$F$12</f>
        <v>0</v>
      </c>
      <c r="D288" s="35">
        <f>SUMIFS(СВЦЭМ!$H$34:$H$777,СВЦЭМ!$A$34:$A$777,$A288,СВЦЭМ!$B$33:$B$776,D$260)+'СЕТ СН'!$F$12</f>
        <v>0</v>
      </c>
      <c r="E288" s="35">
        <f>SUMIFS(СВЦЭМ!$H$34:$H$777,СВЦЭМ!$A$34:$A$777,$A288,СВЦЭМ!$B$33:$B$776,E$260)+'СЕТ СН'!$F$12</f>
        <v>0</v>
      </c>
      <c r="F288" s="35">
        <f>SUMIFS(СВЦЭМ!$H$34:$H$777,СВЦЭМ!$A$34:$A$777,$A288,СВЦЭМ!$B$33:$B$776,F$260)+'СЕТ СН'!$F$12</f>
        <v>0</v>
      </c>
      <c r="G288" s="35">
        <f>SUMIFS(СВЦЭМ!$H$34:$H$777,СВЦЭМ!$A$34:$A$777,$A288,СВЦЭМ!$B$33:$B$776,G$260)+'СЕТ СН'!$F$12</f>
        <v>0</v>
      </c>
      <c r="H288" s="35">
        <f>SUMIFS(СВЦЭМ!$H$34:$H$777,СВЦЭМ!$A$34:$A$777,$A288,СВЦЭМ!$B$33:$B$776,H$260)+'СЕТ СН'!$F$12</f>
        <v>0</v>
      </c>
      <c r="I288" s="35">
        <f>SUMIFS(СВЦЭМ!$H$34:$H$777,СВЦЭМ!$A$34:$A$777,$A288,СВЦЭМ!$B$33:$B$776,I$260)+'СЕТ СН'!$F$12</f>
        <v>0</v>
      </c>
      <c r="J288" s="35">
        <f>SUMIFS(СВЦЭМ!$H$34:$H$777,СВЦЭМ!$A$34:$A$777,$A288,СВЦЭМ!$B$33:$B$776,J$260)+'СЕТ СН'!$F$12</f>
        <v>0</v>
      </c>
      <c r="K288" s="35">
        <f>SUMIFS(СВЦЭМ!$H$34:$H$777,СВЦЭМ!$A$34:$A$777,$A288,СВЦЭМ!$B$33:$B$776,K$260)+'СЕТ СН'!$F$12</f>
        <v>0</v>
      </c>
      <c r="L288" s="35">
        <f>SUMIFS(СВЦЭМ!$H$34:$H$777,СВЦЭМ!$A$34:$A$777,$A288,СВЦЭМ!$B$33:$B$776,L$260)+'СЕТ СН'!$F$12</f>
        <v>0</v>
      </c>
      <c r="M288" s="35">
        <f>SUMIFS(СВЦЭМ!$H$34:$H$777,СВЦЭМ!$A$34:$A$777,$A288,СВЦЭМ!$B$33:$B$776,M$260)+'СЕТ СН'!$F$12</f>
        <v>0</v>
      </c>
      <c r="N288" s="35">
        <f>SUMIFS(СВЦЭМ!$H$34:$H$777,СВЦЭМ!$A$34:$A$777,$A288,СВЦЭМ!$B$33:$B$776,N$260)+'СЕТ СН'!$F$12</f>
        <v>0</v>
      </c>
      <c r="O288" s="35">
        <f>SUMIFS(СВЦЭМ!$H$34:$H$777,СВЦЭМ!$A$34:$A$777,$A288,СВЦЭМ!$B$33:$B$776,O$260)+'СЕТ СН'!$F$12</f>
        <v>0</v>
      </c>
      <c r="P288" s="35">
        <f>SUMIFS(СВЦЭМ!$H$34:$H$777,СВЦЭМ!$A$34:$A$777,$A288,СВЦЭМ!$B$33:$B$776,P$260)+'СЕТ СН'!$F$12</f>
        <v>0</v>
      </c>
      <c r="Q288" s="35">
        <f>SUMIFS(СВЦЭМ!$H$34:$H$777,СВЦЭМ!$A$34:$A$777,$A288,СВЦЭМ!$B$33:$B$776,Q$260)+'СЕТ СН'!$F$12</f>
        <v>0</v>
      </c>
      <c r="R288" s="35">
        <f>SUMIFS(СВЦЭМ!$H$34:$H$777,СВЦЭМ!$A$34:$A$777,$A288,СВЦЭМ!$B$33:$B$776,R$260)+'СЕТ СН'!$F$12</f>
        <v>0</v>
      </c>
      <c r="S288" s="35">
        <f>SUMIFS(СВЦЭМ!$H$34:$H$777,СВЦЭМ!$A$34:$A$777,$A288,СВЦЭМ!$B$33:$B$776,S$260)+'СЕТ СН'!$F$12</f>
        <v>0</v>
      </c>
      <c r="T288" s="35">
        <f>SUMIFS(СВЦЭМ!$H$34:$H$777,СВЦЭМ!$A$34:$A$777,$A288,СВЦЭМ!$B$33:$B$776,T$260)+'СЕТ СН'!$F$12</f>
        <v>0</v>
      </c>
      <c r="U288" s="35">
        <f>SUMIFS(СВЦЭМ!$H$34:$H$777,СВЦЭМ!$A$34:$A$777,$A288,СВЦЭМ!$B$33:$B$776,U$260)+'СЕТ СН'!$F$12</f>
        <v>0</v>
      </c>
      <c r="V288" s="35">
        <f>SUMIFS(СВЦЭМ!$H$34:$H$777,СВЦЭМ!$A$34:$A$777,$A288,СВЦЭМ!$B$33:$B$776,V$260)+'СЕТ СН'!$F$12</f>
        <v>0</v>
      </c>
      <c r="W288" s="35">
        <f>SUMIFS(СВЦЭМ!$H$34:$H$777,СВЦЭМ!$A$34:$A$777,$A288,СВЦЭМ!$B$33:$B$776,W$260)+'СЕТ СН'!$F$12</f>
        <v>0</v>
      </c>
      <c r="X288" s="35">
        <f>SUMIFS(СВЦЭМ!$H$34:$H$777,СВЦЭМ!$A$34:$A$777,$A288,СВЦЭМ!$B$33:$B$776,X$260)+'СЕТ СН'!$F$12</f>
        <v>0</v>
      </c>
      <c r="Y288" s="35">
        <f>SUMIFS(СВЦЭМ!$H$34:$H$777,СВЦЭМ!$A$34:$A$777,$A288,СВЦЭМ!$B$33:$B$776,Y$260)+'СЕТ СН'!$F$12</f>
        <v>0</v>
      </c>
    </row>
    <row r="289" spans="1:27" ht="15.75" hidden="1" x14ac:dyDescent="0.2">
      <c r="A289" s="34">
        <f t="shared" si="7"/>
        <v>43614</v>
      </c>
      <c r="B289" s="35">
        <f>SUMIFS(СВЦЭМ!$H$34:$H$777,СВЦЭМ!$A$34:$A$777,$A289,СВЦЭМ!$B$33:$B$776,B$260)+'СЕТ СН'!$F$12</f>
        <v>0</v>
      </c>
      <c r="C289" s="35">
        <f>SUMIFS(СВЦЭМ!$H$34:$H$777,СВЦЭМ!$A$34:$A$777,$A289,СВЦЭМ!$B$33:$B$776,C$260)+'СЕТ СН'!$F$12</f>
        <v>0</v>
      </c>
      <c r="D289" s="35">
        <f>SUMIFS(СВЦЭМ!$H$34:$H$777,СВЦЭМ!$A$34:$A$777,$A289,СВЦЭМ!$B$33:$B$776,D$260)+'СЕТ СН'!$F$12</f>
        <v>0</v>
      </c>
      <c r="E289" s="35">
        <f>SUMIFS(СВЦЭМ!$H$34:$H$777,СВЦЭМ!$A$34:$A$777,$A289,СВЦЭМ!$B$33:$B$776,E$260)+'СЕТ СН'!$F$12</f>
        <v>0</v>
      </c>
      <c r="F289" s="35">
        <f>SUMIFS(СВЦЭМ!$H$34:$H$777,СВЦЭМ!$A$34:$A$777,$A289,СВЦЭМ!$B$33:$B$776,F$260)+'СЕТ СН'!$F$12</f>
        <v>0</v>
      </c>
      <c r="G289" s="35">
        <f>SUMIFS(СВЦЭМ!$H$34:$H$777,СВЦЭМ!$A$34:$A$777,$A289,СВЦЭМ!$B$33:$B$776,G$260)+'СЕТ СН'!$F$12</f>
        <v>0</v>
      </c>
      <c r="H289" s="35">
        <f>SUMIFS(СВЦЭМ!$H$34:$H$777,СВЦЭМ!$A$34:$A$777,$A289,СВЦЭМ!$B$33:$B$776,H$260)+'СЕТ СН'!$F$12</f>
        <v>0</v>
      </c>
      <c r="I289" s="35">
        <f>SUMIFS(СВЦЭМ!$H$34:$H$777,СВЦЭМ!$A$34:$A$777,$A289,СВЦЭМ!$B$33:$B$776,I$260)+'СЕТ СН'!$F$12</f>
        <v>0</v>
      </c>
      <c r="J289" s="35">
        <f>SUMIFS(СВЦЭМ!$H$34:$H$777,СВЦЭМ!$A$34:$A$777,$A289,СВЦЭМ!$B$33:$B$776,J$260)+'СЕТ СН'!$F$12</f>
        <v>0</v>
      </c>
      <c r="K289" s="35">
        <f>SUMIFS(СВЦЭМ!$H$34:$H$777,СВЦЭМ!$A$34:$A$777,$A289,СВЦЭМ!$B$33:$B$776,K$260)+'СЕТ СН'!$F$12</f>
        <v>0</v>
      </c>
      <c r="L289" s="35">
        <f>SUMIFS(СВЦЭМ!$H$34:$H$777,СВЦЭМ!$A$34:$A$777,$A289,СВЦЭМ!$B$33:$B$776,L$260)+'СЕТ СН'!$F$12</f>
        <v>0</v>
      </c>
      <c r="M289" s="35">
        <f>SUMIFS(СВЦЭМ!$H$34:$H$777,СВЦЭМ!$A$34:$A$777,$A289,СВЦЭМ!$B$33:$B$776,M$260)+'СЕТ СН'!$F$12</f>
        <v>0</v>
      </c>
      <c r="N289" s="35">
        <f>SUMIFS(СВЦЭМ!$H$34:$H$777,СВЦЭМ!$A$34:$A$777,$A289,СВЦЭМ!$B$33:$B$776,N$260)+'СЕТ СН'!$F$12</f>
        <v>0</v>
      </c>
      <c r="O289" s="35">
        <f>SUMIFS(СВЦЭМ!$H$34:$H$777,СВЦЭМ!$A$34:$A$777,$A289,СВЦЭМ!$B$33:$B$776,O$260)+'СЕТ СН'!$F$12</f>
        <v>0</v>
      </c>
      <c r="P289" s="35">
        <f>SUMIFS(СВЦЭМ!$H$34:$H$777,СВЦЭМ!$A$34:$A$777,$A289,СВЦЭМ!$B$33:$B$776,P$260)+'СЕТ СН'!$F$12</f>
        <v>0</v>
      </c>
      <c r="Q289" s="35">
        <f>SUMIFS(СВЦЭМ!$H$34:$H$777,СВЦЭМ!$A$34:$A$777,$A289,СВЦЭМ!$B$33:$B$776,Q$260)+'СЕТ СН'!$F$12</f>
        <v>0</v>
      </c>
      <c r="R289" s="35">
        <f>SUMIFS(СВЦЭМ!$H$34:$H$777,СВЦЭМ!$A$34:$A$777,$A289,СВЦЭМ!$B$33:$B$776,R$260)+'СЕТ СН'!$F$12</f>
        <v>0</v>
      </c>
      <c r="S289" s="35">
        <f>SUMIFS(СВЦЭМ!$H$34:$H$777,СВЦЭМ!$A$34:$A$777,$A289,СВЦЭМ!$B$33:$B$776,S$260)+'СЕТ СН'!$F$12</f>
        <v>0</v>
      </c>
      <c r="T289" s="35">
        <f>SUMIFS(СВЦЭМ!$H$34:$H$777,СВЦЭМ!$A$34:$A$777,$A289,СВЦЭМ!$B$33:$B$776,T$260)+'СЕТ СН'!$F$12</f>
        <v>0</v>
      </c>
      <c r="U289" s="35">
        <f>SUMIFS(СВЦЭМ!$H$34:$H$777,СВЦЭМ!$A$34:$A$777,$A289,СВЦЭМ!$B$33:$B$776,U$260)+'СЕТ СН'!$F$12</f>
        <v>0</v>
      </c>
      <c r="V289" s="35">
        <f>SUMIFS(СВЦЭМ!$H$34:$H$777,СВЦЭМ!$A$34:$A$777,$A289,СВЦЭМ!$B$33:$B$776,V$260)+'СЕТ СН'!$F$12</f>
        <v>0</v>
      </c>
      <c r="W289" s="35">
        <f>SUMIFS(СВЦЭМ!$H$34:$H$777,СВЦЭМ!$A$34:$A$777,$A289,СВЦЭМ!$B$33:$B$776,W$260)+'СЕТ СН'!$F$12</f>
        <v>0</v>
      </c>
      <c r="X289" s="35">
        <f>SUMIFS(СВЦЭМ!$H$34:$H$777,СВЦЭМ!$A$34:$A$777,$A289,СВЦЭМ!$B$33:$B$776,X$260)+'СЕТ СН'!$F$12</f>
        <v>0</v>
      </c>
      <c r="Y289" s="35">
        <f>SUMIFS(СВЦЭМ!$H$34:$H$777,СВЦЭМ!$A$34:$A$777,$A289,СВЦЭМ!$B$33:$B$776,Y$260)+'СЕТ СН'!$F$12</f>
        <v>0</v>
      </c>
    </row>
    <row r="290" spans="1:27" ht="15.75" hidden="1" x14ac:dyDescent="0.2">
      <c r="A290" s="34">
        <f t="shared" si="7"/>
        <v>43615</v>
      </c>
      <c r="B290" s="35">
        <f>SUMIFS(СВЦЭМ!$H$34:$H$777,СВЦЭМ!$A$34:$A$777,$A290,СВЦЭМ!$B$33:$B$776,B$260)+'СЕТ СН'!$F$12</f>
        <v>0</v>
      </c>
      <c r="C290" s="35">
        <f>SUMIFS(СВЦЭМ!$H$34:$H$777,СВЦЭМ!$A$34:$A$777,$A290,СВЦЭМ!$B$33:$B$776,C$260)+'СЕТ СН'!$F$12</f>
        <v>0</v>
      </c>
      <c r="D290" s="35">
        <f>SUMIFS(СВЦЭМ!$H$34:$H$777,СВЦЭМ!$A$34:$A$777,$A290,СВЦЭМ!$B$33:$B$776,D$260)+'СЕТ СН'!$F$12</f>
        <v>0</v>
      </c>
      <c r="E290" s="35">
        <f>SUMIFS(СВЦЭМ!$H$34:$H$777,СВЦЭМ!$A$34:$A$777,$A290,СВЦЭМ!$B$33:$B$776,E$260)+'СЕТ СН'!$F$12</f>
        <v>0</v>
      </c>
      <c r="F290" s="35">
        <f>SUMIFS(СВЦЭМ!$H$34:$H$777,СВЦЭМ!$A$34:$A$777,$A290,СВЦЭМ!$B$33:$B$776,F$260)+'СЕТ СН'!$F$12</f>
        <v>0</v>
      </c>
      <c r="G290" s="35">
        <f>SUMIFS(СВЦЭМ!$H$34:$H$777,СВЦЭМ!$A$34:$A$777,$A290,СВЦЭМ!$B$33:$B$776,G$260)+'СЕТ СН'!$F$12</f>
        <v>0</v>
      </c>
      <c r="H290" s="35">
        <f>SUMIFS(СВЦЭМ!$H$34:$H$777,СВЦЭМ!$A$34:$A$777,$A290,СВЦЭМ!$B$33:$B$776,H$260)+'СЕТ СН'!$F$12</f>
        <v>0</v>
      </c>
      <c r="I290" s="35">
        <f>SUMIFS(СВЦЭМ!$H$34:$H$777,СВЦЭМ!$A$34:$A$777,$A290,СВЦЭМ!$B$33:$B$776,I$260)+'СЕТ СН'!$F$12</f>
        <v>0</v>
      </c>
      <c r="J290" s="35">
        <f>SUMIFS(СВЦЭМ!$H$34:$H$777,СВЦЭМ!$A$34:$A$777,$A290,СВЦЭМ!$B$33:$B$776,J$260)+'СЕТ СН'!$F$12</f>
        <v>0</v>
      </c>
      <c r="K290" s="35">
        <f>SUMIFS(СВЦЭМ!$H$34:$H$777,СВЦЭМ!$A$34:$A$777,$A290,СВЦЭМ!$B$33:$B$776,K$260)+'СЕТ СН'!$F$12</f>
        <v>0</v>
      </c>
      <c r="L290" s="35">
        <f>SUMIFS(СВЦЭМ!$H$34:$H$777,СВЦЭМ!$A$34:$A$777,$A290,СВЦЭМ!$B$33:$B$776,L$260)+'СЕТ СН'!$F$12</f>
        <v>0</v>
      </c>
      <c r="M290" s="35">
        <f>SUMIFS(СВЦЭМ!$H$34:$H$777,СВЦЭМ!$A$34:$A$777,$A290,СВЦЭМ!$B$33:$B$776,M$260)+'СЕТ СН'!$F$12</f>
        <v>0</v>
      </c>
      <c r="N290" s="35">
        <f>SUMIFS(СВЦЭМ!$H$34:$H$777,СВЦЭМ!$A$34:$A$777,$A290,СВЦЭМ!$B$33:$B$776,N$260)+'СЕТ СН'!$F$12</f>
        <v>0</v>
      </c>
      <c r="O290" s="35">
        <f>SUMIFS(СВЦЭМ!$H$34:$H$777,СВЦЭМ!$A$34:$A$777,$A290,СВЦЭМ!$B$33:$B$776,O$260)+'СЕТ СН'!$F$12</f>
        <v>0</v>
      </c>
      <c r="P290" s="35">
        <f>SUMIFS(СВЦЭМ!$H$34:$H$777,СВЦЭМ!$A$34:$A$777,$A290,СВЦЭМ!$B$33:$B$776,P$260)+'СЕТ СН'!$F$12</f>
        <v>0</v>
      </c>
      <c r="Q290" s="35">
        <f>SUMIFS(СВЦЭМ!$H$34:$H$777,СВЦЭМ!$A$34:$A$777,$A290,СВЦЭМ!$B$33:$B$776,Q$260)+'СЕТ СН'!$F$12</f>
        <v>0</v>
      </c>
      <c r="R290" s="35">
        <f>SUMIFS(СВЦЭМ!$H$34:$H$777,СВЦЭМ!$A$34:$A$777,$A290,СВЦЭМ!$B$33:$B$776,R$260)+'СЕТ СН'!$F$12</f>
        <v>0</v>
      </c>
      <c r="S290" s="35">
        <f>SUMIFS(СВЦЭМ!$H$34:$H$777,СВЦЭМ!$A$34:$A$777,$A290,СВЦЭМ!$B$33:$B$776,S$260)+'СЕТ СН'!$F$12</f>
        <v>0</v>
      </c>
      <c r="T290" s="35">
        <f>SUMIFS(СВЦЭМ!$H$34:$H$777,СВЦЭМ!$A$34:$A$777,$A290,СВЦЭМ!$B$33:$B$776,T$260)+'СЕТ СН'!$F$12</f>
        <v>0</v>
      </c>
      <c r="U290" s="35">
        <f>SUMIFS(СВЦЭМ!$H$34:$H$777,СВЦЭМ!$A$34:$A$777,$A290,СВЦЭМ!$B$33:$B$776,U$260)+'СЕТ СН'!$F$12</f>
        <v>0</v>
      </c>
      <c r="V290" s="35">
        <f>SUMIFS(СВЦЭМ!$H$34:$H$777,СВЦЭМ!$A$34:$A$777,$A290,СВЦЭМ!$B$33:$B$776,V$260)+'СЕТ СН'!$F$12</f>
        <v>0</v>
      </c>
      <c r="W290" s="35">
        <f>SUMIFS(СВЦЭМ!$H$34:$H$777,СВЦЭМ!$A$34:$A$777,$A290,СВЦЭМ!$B$33:$B$776,W$260)+'СЕТ СН'!$F$12</f>
        <v>0</v>
      </c>
      <c r="X290" s="35">
        <f>SUMIFS(СВЦЭМ!$H$34:$H$777,СВЦЭМ!$A$34:$A$777,$A290,СВЦЭМ!$B$33:$B$776,X$260)+'СЕТ СН'!$F$12</f>
        <v>0</v>
      </c>
      <c r="Y290" s="35">
        <f>SUMIFS(СВЦЭМ!$H$34:$H$777,СВЦЭМ!$A$34:$A$777,$A290,СВЦЭМ!$B$33:$B$776,Y$260)+'СЕТ СН'!$F$12</f>
        <v>0</v>
      </c>
    </row>
    <row r="291" spans="1:27" ht="15.75" hidden="1" x14ac:dyDescent="0.2">
      <c r="A291" s="34">
        <f t="shared" si="7"/>
        <v>43616</v>
      </c>
      <c r="B291" s="35">
        <f>SUMIFS(СВЦЭМ!$H$34:$H$777,СВЦЭМ!$A$34:$A$777,$A291,СВЦЭМ!$B$33:$B$776,B$260)+'СЕТ СН'!$F$12</f>
        <v>0</v>
      </c>
      <c r="C291" s="35">
        <f>SUMIFS(СВЦЭМ!$H$34:$H$777,СВЦЭМ!$A$34:$A$777,$A291,СВЦЭМ!$B$33:$B$776,C$260)+'СЕТ СН'!$F$12</f>
        <v>0</v>
      </c>
      <c r="D291" s="35">
        <f>SUMIFS(СВЦЭМ!$H$34:$H$777,СВЦЭМ!$A$34:$A$777,$A291,СВЦЭМ!$B$33:$B$776,D$260)+'СЕТ СН'!$F$12</f>
        <v>0</v>
      </c>
      <c r="E291" s="35">
        <f>SUMIFS(СВЦЭМ!$H$34:$H$777,СВЦЭМ!$A$34:$A$777,$A291,СВЦЭМ!$B$33:$B$776,E$260)+'СЕТ СН'!$F$12</f>
        <v>0</v>
      </c>
      <c r="F291" s="35">
        <f>SUMIFS(СВЦЭМ!$H$34:$H$777,СВЦЭМ!$A$34:$A$777,$A291,СВЦЭМ!$B$33:$B$776,F$260)+'СЕТ СН'!$F$12</f>
        <v>0</v>
      </c>
      <c r="G291" s="35">
        <f>SUMIFS(СВЦЭМ!$H$34:$H$777,СВЦЭМ!$A$34:$A$777,$A291,СВЦЭМ!$B$33:$B$776,G$260)+'СЕТ СН'!$F$12</f>
        <v>0</v>
      </c>
      <c r="H291" s="35">
        <f>SUMIFS(СВЦЭМ!$H$34:$H$777,СВЦЭМ!$A$34:$A$777,$A291,СВЦЭМ!$B$33:$B$776,H$260)+'СЕТ СН'!$F$12</f>
        <v>0</v>
      </c>
      <c r="I291" s="35">
        <f>SUMIFS(СВЦЭМ!$H$34:$H$777,СВЦЭМ!$A$34:$A$777,$A291,СВЦЭМ!$B$33:$B$776,I$260)+'СЕТ СН'!$F$12</f>
        <v>0</v>
      </c>
      <c r="J291" s="35">
        <f>SUMIFS(СВЦЭМ!$H$34:$H$777,СВЦЭМ!$A$34:$A$777,$A291,СВЦЭМ!$B$33:$B$776,J$260)+'СЕТ СН'!$F$12</f>
        <v>0</v>
      </c>
      <c r="K291" s="35">
        <f>SUMIFS(СВЦЭМ!$H$34:$H$777,СВЦЭМ!$A$34:$A$777,$A291,СВЦЭМ!$B$33:$B$776,K$260)+'СЕТ СН'!$F$12</f>
        <v>0</v>
      </c>
      <c r="L291" s="35">
        <f>SUMIFS(СВЦЭМ!$H$34:$H$777,СВЦЭМ!$A$34:$A$777,$A291,СВЦЭМ!$B$33:$B$776,L$260)+'СЕТ СН'!$F$12</f>
        <v>0</v>
      </c>
      <c r="M291" s="35">
        <f>SUMIFS(СВЦЭМ!$H$34:$H$777,СВЦЭМ!$A$34:$A$777,$A291,СВЦЭМ!$B$33:$B$776,M$260)+'СЕТ СН'!$F$12</f>
        <v>0</v>
      </c>
      <c r="N291" s="35">
        <f>SUMIFS(СВЦЭМ!$H$34:$H$777,СВЦЭМ!$A$34:$A$777,$A291,СВЦЭМ!$B$33:$B$776,N$260)+'СЕТ СН'!$F$12</f>
        <v>0</v>
      </c>
      <c r="O291" s="35">
        <f>SUMIFS(СВЦЭМ!$H$34:$H$777,СВЦЭМ!$A$34:$A$777,$A291,СВЦЭМ!$B$33:$B$776,O$260)+'СЕТ СН'!$F$12</f>
        <v>0</v>
      </c>
      <c r="P291" s="35">
        <f>SUMIFS(СВЦЭМ!$H$34:$H$777,СВЦЭМ!$A$34:$A$777,$A291,СВЦЭМ!$B$33:$B$776,P$260)+'СЕТ СН'!$F$12</f>
        <v>0</v>
      </c>
      <c r="Q291" s="35">
        <f>SUMIFS(СВЦЭМ!$H$34:$H$777,СВЦЭМ!$A$34:$A$777,$A291,СВЦЭМ!$B$33:$B$776,Q$260)+'СЕТ СН'!$F$12</f>
        <v>0</v>
      </c>
      <c r="R291" s="35">
        <f>SUMIFS(СВЦЭМ!$H$34:$H$777,СВЦЭМ!$A$34:$A$777,$A291,СВЦЭМ!$B$33:$B$776,R$260)+'СЕТ СН'!$F$12</f>
        <v>0</v>
      </c>
      <c r="S291" s="35">
        <f>SUMIFS(СВЦЭМ!$H$34:$H$777,СВЦЭМ!$A$34:$A$777,$A291,СВЦЭМ!$B$33:$B$776,S$260)+'СЕТ СН'!$F$12</f>
        <v>0</v>
      </c>
      <c r="T291" s="35">
        <f>SUMIFS(СВЦЭМ!$H$34:$H$777,СВЦЭМ!$A$34:$A$777,$A291,СВЦЭМ!$B$33:$B$776,T$260)+'СЕТ СН'!$F$12</f>
        <v>0</v>
      </c>
      <c r="U291" s="35">
        <f>SUMIFS(СВЦЭМ!$H$34:$H$777,СВЦЭМ!$A$34:$A$777,$A291,СВЦЭМ!$B$33:$B$776,U$260)+'СЕТ СН'!$F$12</f>
        <v>0</v>
      </c>
      <c r="V291" s="35">
        <f>SUMIFS(СВЦЭМ!$H$34:$H$777,СВЦЭМ!$A$34:$A$777,$A291,СВЦЭМ!$B$33:$B$776,V$260)+'СЕТ СН'!$F$12</f>
        <v>0</v>
      </c>
      <c r="W291" s="35">
        <f>SUMIFS(СВЦЭМ!$H$34:$H$777,СВЦЭМ!$A$34:$A$777,$A291,СВЦЭМ!$B$33:$B$776,W$260)+'СЕТ СН'!$F$12</f>
        <v>0</v>
      </c>
      <c r="X291" s="35">
        <f>SUMIFS(СВЦЭМ!$H$34:$H$777,СВЦЭМ!$A$34:$A$777,$A291,СВЦЭМ!$B$33:$B$776,X$260)+'СЕТ СН'!$F$12</f>
        <v>0</v>
      </c>
      <c r="Y291" s="35">
        <f>SUMIFS(СВЦЭМ!$H$34:$H$777,СВЦЭМ!$A$34:$A$777,$A291,СВЦЭМ!$B$33:$B$776,Y$260)+'СЕТ СН'!$F$12</f>
        <v>0</v>
      </c>
    </row>
    <row r="292" spans="1:27" ht="15.75" hidden="1" x14ac:dyDescent="0.2">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row>
    <row r="293" spans="1:27" ht="15.75" hidden="1" x14ac:dyDescent="0.2">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row>
    <row r="294" spans="1:27" ht="12.75" hidden="1" customHeight="1" x14ac:dyDescent="0.2">
      <c r="A294" s="130" t="s">
        <v>7</v>
      </c>
      <c r="B294" s="124" t="s">
        <v>118</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31"/>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5" customFormat="1" ht="12.75" hidden="1" customHeight="1" x14ac:dyDescent="0.2">
      <c r="A296" s="132"/>
      <c r="B296" s="33">
        <v>1</v>
      </c>
      <c r="C296" s="33">
        <v>2</v>
      </c>
      <c r="D296" s="33">
        <v>3</v>
      </c>
      <c r="E296" s="33">
        <v>4</v>
      </c>
      <c r="F296" s="33">
        <v>5</v>
      </c>
      <c r="G296" s="33">
        <v>6</v>
      </c>
      <c r="H296" s="33">
        <v>7</v>
      </c>
      <c r="I296" s="33">
        <v>8</v>
      </c>
      <c r="J296" s="33">
        <v>9</v>
      </c>
      <c r="K296" s="33">
        <v>10</v>
      </c>
      <c r="L296" s="33">
        <v>11</v>
      </c>
      <c r="M296" s="33">
        <v>12</v>
      </c>
      <c r="N296" s="33">
        <v>13</v>
      </c>
      <c r="O296" s="33">
        <v>14</v>
      </c>
      <c r="P296" s="33">
        <v>15</v>
      </c>
      <c r="Q296" s="33">
        <v>16</v>
      </c>
      <c r="R296" s="33">
        <v>17</v>
      </c>
      <c r="S296" s="33">
        <v>18</v>
      </c>
      <c r="T296" s="33">
        <v>19</v>
      </c>
      <c r="U296" s="33">
        <v>20</v>
      </c>
      <c r="V296" s="33">
        <v>21</v>
      </c>
      <c r="W296" s="33">
        <v>22</v>
      </c>
      <c r="X296" s="33">
        <v>23</v>
      </c>
      <c r="Y296" s="33">
        <v>24</v>
      </c>
    </row>
    <row r="297" spans="1:27" ht="15.75" hidden="1" customHeight="1" x14ac:dyDescent="0.2">
      <c r="A297" s="34" t="str">
        <f>A261</f>
        <v>01.05.2019</v>
      </c>
      <c r="B297" s="35">
        <f>SUMIFS(СВЦЭМ!$I$34:$I$777,СВЦЭМ!$A$34:$A$777,$A297,СВЦЭМ!$B$33:$B$776,B$296)+'СЕТ СН'!$F$13</f>
        <v>0</v>
      </c>
      <c r="C297" s="35">
        <f>SUMIFS(СВЦЭМ!$I$34:$I$777,СВЦЭМ!$A$34:$A$777,$A297,СВЦЭМ!$B$33:$B$776,C$296)+'СЕТ СН'!$F$13</f>
        <v>0</v>
      </c>
      <c r="D297" s="35">
        <f>SUMIFS(СВЦЭМ!$I$34:$I$777,СВЦЭМ!$A$34:$A$777,$A297,СВЦЭМ!$B$33:$B$776,D$296)+'СЕТ СН'!$F$13</f>
        <v>0</v>
      </c>
      <c r="E297" s="35">
        <f>SUMIFS(СВЦЭМ!$I$34:$I$777,СВЦЭМ!$A$34:$A$777,$A297,СВЦЭМ!$B$33:$B$776,E$296)+'СЕТ СН'!$F$13</f>
        <v>0</v>
      </c>
      <c r="F297" s="35">
        <f>SUMIFS(СВЦЭМ!$I$34:$I$777,СВЦЭМ!$A$34:$A$777,$A297,СВЦЭМ!$B$33:$B$776,F$296)+'СЕТ СН'!$F$13</f>
        <v>0</v>
      </c>
      <c r="G297" s="35">
        <f>SUMIFS(СВЦЭМ!$I$34:$I$777,СВЦЭМ!$A$34:$A$777,$A297,СВЦЭМ!$B$33:$B$776,G$296)+'СЕТ СН'!$F$13</f>
        <v>0</v>
      </c>
      <c r="H297" s="35">
        <f>SUMIFS(СВЦЭМ!$I$34:$I$777,СВЦЭМ!$A$34:$A$777,$A297,СВЦЭМ!$B$33:$B$776,H$296)+'СЕТ СН'!$F$13</f>
        <v>0</v>
      </c>
      <c r="I297" s="35">
        <f>SUMIFS(СВЦЭМ!$I$34:$I$777,СВЦЭМ!$A$34:$A$777,$A297,СВЦЭМ!$B$33:$B$776,I$296)+'СЕТ СН'!$F$13</f>
        <v>0</v>
      </c>
      <c r="J297" s="35">
        <f>SUMIFS(СВЦЭМ!$I$34:$I$777,СВЦЭМ!$A$34:$A$777,$A297,СВЦЭМ!$B$33:$B$776,J$296)+'СЕТ СН'!$F$13</f>
        <v>0</v>
      </c>
      <c r="K297" s="35">
        <f>SUMIFS(СВЦЭМ!$I$34:$I$777,СВЦЭМ!$A$34:$A$777,$A297,СВЦЭМ!$B$33:$B$776,K$296)+'СЕТ СН'!$F$13</f>
        <v>0</v>
      </c>
      <c r="L297" s="35">
        <f>SUMIFS(СВЦЭМ!$I$34:$I$777,СВЦЭМ!$A$34:$A$777,$A297,СВЦЭМ!$B$33:$B$776,L$296)+'СЕТ СН'!$F$13</f>
        <v>0</v>
      </c>
      <c r="M297" s="35">
        <f>SUMIFS(СВЦЭМ!$I$34:$I$777,СВЦЭМ!$A$34:$A$777,$A297,СВЦЭМ!$B$33:$B$776,M$296)+'СЕТ СН'!$F$13</f>
        <v>0</v>
      </c>
      <c r="N297" s="35">
        <f>SUMIFS(СВЦЭМ!$I$34:$I$777,СВЦЭМ!$A$34:$A$777,$A297,СВЦЭМ!$B$33:$B$776,N$296)+'СЕТ СН'!$F$13</f>
        <v>0</v>
      </c>
      <c r="O297" s="35">
        <f>SUMIFS(СВЦЭМ!$I$34:$I$777,СВЦЭМ!$A$34:$A$777,$A297,СВЦЭМ!$B$33:$B$776,O$296)+'СЕТ СН'!$F$13</f>
        <v>0</v>
      </c>
      <c r="P297" s="35">
        <f>SUMIFS(СВЦЭМ!$I$34:$I$777,СВЦЭМ!$A$34:$A$777,$A297,СВЦЭМ!$B$33:$B$776,P$296)+'СЕТ СН'!$F$13</f>
        <v>0</v>
      </c>
      <c r="Q297" s="35">
        <f>SUMIFS(СВЦЭМ!$I$34:$I$777,СВЦЭМ!$A$34:$A$777,$A297,СВЦЭМ!$B$33:$B$776,Q$296)+'СЕТ СН'!$F$13</f>
        <v>0</v>
      </c>
      <c r="R297" s="35">
        <f>SUMIFS(СВЦЭМ!$I$34:$I$777,СВЦЭМ!$A$34:$A$777,$A297,СВЦЭМ!$B$33:$B$776,R$296)+'СЕТ СН'!$F$13</f>
        <v>0</v>
      </c>
      <c r="S297" s="35">
        <f>SUMIFS(СВЦЭМ!$I$34:$I$777,СВЦЭМ!$A$34:$A$777,$A297,СВЦЭМ!$B$33:$B$776,S$296)+'СЕТ СН'!$F$13</f>
        <v>0</v>
      </c>
      <c r="T297" s="35">
        <f>SUMIFS(СВЦЭМ!$I$34:$I$777,СВЦЭМ!$A$34:$A$777,$A297,СВЦЭМ!$B$33:$B$776,T$296)+'СЕТ СН'!$F$13</f>
        <v>0</v>
      </c>
      <c r="U297" s="35">
        <f>SUMIFS(СВЦЭМ!$I$34:$I$777,СВЦЭМ!$A$34:$A$777,$A297,СВЦЭМ!$B$33:$B$776,U$296)+'СЕТ СН'!$F$13</f>
        <v>0</v>
      </c>
      <c r="V297" s="35">
        <f>SUMIFS(СВЦЭМ!$I$34:$I$777,СВЦЭМ!$A$34:$A$777,$A297,СВЦЭМ!$B$33:$B$776,V$296)+'СЕТ СН'!$F$13</f>
        <v>0</v>
      </c>
      <c r="W297" s="35">
        <f>SUMIFS(СВЦЭМ!$I$34:$I$777,СВЦЭМ!$A$34:$A$777,$A297,СВЦЭМ!$B$33:$B$776,W$296)+'СЕТ СН'!$F$13</f>
        <v>0</v>
      </c>
      <c r="X297" s="35">
        <f>SUMIFS(СВЦЭМ!$I$34:$I$777,СВЦЭМ!$A$34:$A$777,$A297,СВЦЭМ!$B$33:$B$776,X$296)+'СЕТ СН'!$F$13</f>
        <v>0</v>
      </c>
      <c r="Y297" s="35">
        <f>SUMIFS(СВЦЭМ!$I$34:$I$777,СВЦЭМ!$A$34:$A$777,$A297,СВЦЭМ!$B$33:$B$776,Y$296)+'СЕТ СН'!$F$13</f>
        <v>0</v>
      </c>
      <c r="AA297" s="44"/>
    </row>
    <row r="298" spans="1:27" ht="15.75" hidden="1" x14ac:dyDescent="0.2">
      <c r="A298" s="34">
        <f>A297+1</f>
        <v>43587</v>
      </c>
      <c r="B298" s="35">
        <f>SUMIFS(СВЦЭМ!$I$34:$I$777,СВЦЭМ!$A$34:$A$777,$A298,СВЦЭМ!$B$33:$B$776,B$296)+'СЕТ СН'!$F$13</f>
        <v>0</v>
      </c>
      <c r="C298" s="35">
        <f>SUMIFS(СВЦЭМ!$I$34:$I$777,СВЦЭМ!$A$34:$A$777,$A298,СВЦЭМ!$B$33:$B$776,C$296)+'СЕТ СН'!$F$13</f>
        <v>0</v>
      </c>
      <c r="D298" s="35">
        <f>SUMIFS(СВЦЭМ!$I$34:$I$777,СВЦЭМ!$A$34:$A$777,$A298,СВЦЭМ!$B$33:$B$776,D$296)+'СЕТ СН'!$F$13</f>
        <v>0</v>
      </c>
      <c r="E298" s="35">
        <f>SUMIFS(СВЦЭМ!$I$34:$I$777,СВЦЭМ!$A$34:$A$777,$A298,СВЦЭМ!$B$33:$B$776,E$296)+'СЕТ СН'!$F$13</f>
        <v>0</v>
      </c>
      <c r="F298" s="35">
        <f>SUMIFS(СВЦЭМ!$I$34:$I$777,СВЦЭМ!$A$34:$A$777,$A298,СВЦЭМ!$B$33:$B$776,F$296)+'СЕТ СН'!$F$13</f>
        <v>0</v>
      </c>
      <c r="G298" s="35">
        <f>SUMIFS(СВЦЭМ!$I$34:$I$777,СВЦЭМ!$A$34:$A$777,$A298,СВЦЭМ!$B$33:$B$776,G$296)+'СЕТ СН'!$F$13</f>
        <v>0</v>
      </c>
      <c r="H298" s="35">
        <f>SUMIFS(СВЦЭМ!$I$34:$I$777,СВЦЭМ!$A$34:$A$777,$A298,СВЦЭМ!$B$33:$B$776,H$296)+'СЕТ СН'!$F$13</f>
        <v>0</v>
      </c>
      <c r="I298" s="35">
        <f>SUMIFS(СВЦЭМ!$I$34:$I$777,СВЦЭМ!$A$34:$A$777,$A298,СВЦЭМ!$B$33:$B$776,I$296)+'СЕТ СН'!$F$13</f>
        <v>0</v>
      </c>
      <c r="J298" s="35">
        <f>SUMIFS(СВЦЭМ!$I$34:$I$777,СВЦЭМ!$A$34:$A$777,$A298,СВЦЭМ!$B$33:$B$776,J$296)+'СЕТ СН'!$F$13</f>
        <v>0</v>
      </c>
      <c r="K298" s="35">
        <f>SUMIFS(СВЦЭМ!$I$34:$I$777,СВЦЭМ!$A$34:$A$777,$A298,СВЦЭМ!$B$33:$B$776,K$296)+'СЕТ СН'!$F$13</f>
        <v>0</v>
      </c>
      <c r="L298" s="35">
        <f>SUMIFS(СВЦЭМ!$I$34:$I$777,СВЦЭМ!$A$34:$A$777,$A298,СВЦЭМ!$B$33:$B$776,L$296)+'СЕТ СН'!$F$13</f>
        <v>0</v>
      </c>
      <c r="M298" s="35">
        <f>SUMIFS(СВЦЭМ!$I$34:$I$777,СВЦЭМ!$A$34:$A$777,$A298,СВЦЭМ!$B$33:$B$776,M$296)+'СЕТ СН'!$F$13</f>
        <v>0</v>
      </c>
      <c r="N298" s="35">
        <f>SUMIFS(СВЦЭМ!$I$34:$I$777,СВЦЭМ!$A$34:$A$777,$A298,СВЦЭМ!$B$33:$B$776,N$296)+'СЕТ СН'!$F$13</f>
        <v>0</v>
      </c>
      <c r="O298" s="35">
        <f>SUMIFS(СВЦЭМ!$I$34:$I$777,СВЦЭМ!$A$34:$A$777,$A298,СВЦЭМ!$B$33:$B$776,O$296)+'СЕТ СН'!$F$13</f>
        <v>0</v>
      </c>
      <c r="P298" s="35">
        <f>SUMIFS(СВЦЭМ!$I$34:$I$777,СВЦЭМ!$A$34:$A$777,$A298,СВЦЭМ!$B$33:$B$776,P$296)+'СЕТ СН'!$F$13</f>
        <v>0</v>
      </c>
      <c r="Q298" s="35">
        <f>SUMIFS(СВЦЭМ!$I$34:$I$777,СВЦЭМ!$A$34:$A$777,$A298,СВЦЭМ!$B$33:$B$776,Q$296)+'СЕТ СН'!$F$13</f>
        <v>0</v>
      </c>
      <c r="R298" s="35">
        <f>SUMIFS(СВЦЭМ!$I$34:$I$777,СВЦЭМ!$A$34:$A$777,$A298,СВЦЭМ!$B$33:$B$776,R$296)+'СЕТ СН'!$F$13</f>
        <v>0</v>
      </c>
      <c r="S298" s="35">
        <f>SUMIFS(СВЦЭМ!$I$34:$I$777,СВЦЭМ!$A$34:$A$777,$A298,СВЦЭМ!$B$33:$B$776,S$296)+'СЕТ СН'!$F$13</f>
        <v>0</v>
      </c>
      <c r="T298" s="35">
        <f>SUMIFS(СВЦЭМ!$I$34:$I$777,СВЦЭМ!$A$34:$A$777,$A298,СВЦЭМ!$B$33:$B$776,T$296)+'СЕТ СН'!$F$13</f>
        <v>0</v>
      </c>
      <c r="U298" s="35">
        <f>SUMIFS(СВЦЭМ!$I$34:$I$777,СВЦЭМ!$A$34:$A$777,$A298,СВЦЭМ!$B$33:$B$776,U$296)+'СЕТ СН'!$F$13</f>
        <v>0</v>
      </c>
      <c r="V298" s="35">
        <f>SUMIFS(СВЦЭМ!$I$34:$I$777,СВЦЭМ!$A$34:$A$777,$A298,СВЦЭМ!$B$33:$B$776,V$296)+'СЕТ СН'!$F$13</f>
        <v>0</v>
      </c>
      <c r="W298" s="35">
        <f>SUMIFS(СВЦЭМ!$I$34:$I$777,СВЦЭМ!$A$34:$A$777,$A298,СВЦЭМ!$B$33:$B$776,W$296)+'СЕТ СН'!$F$13</f>
        <v>0</v>
      </c>
      <c r="X298" s="35">
        <f>SUMIFS(СВЦЭМ!$I$34:$I$777,СВЦЭМ!$A$34:$A$777,$A298,СВЦЭМ!$B$33:$B$776,X$296)+'СЕТ СН'!$F$13</f>
        <v>0</v>
      </c>
      <c r="Y298" s="35">
        <f>SUMIFS(СВЦЭМ!$I$34:$I$777,СВЦЭМ!$A$34:$A$777,$A298,СВЦЭМ!$B$33:$B$776,Y$296)+'СЕТ СН'!$F$13</f>
        <v>0</v>
      </c>
    </row>
    <row r="299" spans="1:27" ht="15.75" hidden="1" x14ac:dyDescent="0.2">
      <c r="A299" s="34">
        <f t="shared" ref="A299:A327" si="8">A298+1</f>
        <v>43588</v>
      </c>
      <c r="B299" s="35">
        <f>SUMIFS(СВЦЭМ!$I$34:$I$777,СВЦЭМ!$A$34:$A$777,$A299,СВЦЭМ!$B$33:$B$776,B$296)+'СЕТ СН'!$F$13</f>
        <v>0</v>
      </c>
      <c r="C299" s="35">
        <f>SUMIFS(СВЦЭМ!$I$34:$I$777,СВЦЭМ!$A$34:$A$777,$A299,СВЦЭМ!$B$33:$B$776,C$296)+'СЕТ СН'!$F$13</f>
        <v>0</v>
      </c>
      <c r="D299" s="35">
        <f>SUMIFS(СВЦЭМ!$I$34:$I$777,СВЦЭМ!$A$34:$A$777,$A299,СВЦЭМ!$B$33:$B$776,D$296)+'СЕТ СН'!$F$13</f>
        <v>0</v>
      </c>
      <c r="E299" s="35">
        <f>SUMIFS(СВЦЭМ!$I$34:$I$777,СВЦЭМ!$A$34:$A$777,$A299,СВЦЭМ!$B$33:$B$776,E$296)+'СЕТ СН'!$F$13</f>
        <v>0</v>
      </c>
      <c r="F299" s="35">
        <f>SUMIFS(СВЦЭМ!$I$34:$I$777,СВЦЭМ!$A$34:$A$777,$A299,СВЦЭМ!$B$33:$B$776,F$296)+'СЕТ СН'!$F$13</f>
        <v>0</v>
      </c>
      <c r="G299" s="35">
        <f>SUMIFS(СВЦЭМ!$I$34:$I$777,СВЦЭМ!$A$34:$A$777,$A299,СВЦЭМ!$B$33:$B$776,G$296)+'СЕТ СН'!$F$13</f>
        <v>0</v>
      </c>
      <c r="H299" s="35">
        <f>SUMIFS(СВЦЭМ!$I$34:$I$777,СВЦЭМ!$A$34:$A$777,$A299,СВЦЭМ!$B$33:$B$776,H$296)+'СЕТ СН'!$F$13</f>
        <v>0</v>
      </c>
      <c r="I299" s="35">
        <f>SUMIFS(СВЦЭМ!$I$34:$I$777,СВЦЭМ!$A$34:$A$777,$A299,СВЦЭМ!$B$33:$B$776,I$296)+'СЕТ СН'!$F$13</f>
        <v>0</v>
      </c>
      <c r="J299" s="35">
        <f>SUMIFS(СВЦЭМ!$I$34:$I$777,СВЦЭМ!$A$34:$A$777,$A299,СВЦЭМ!$B$33:$B$776,J$296)+'СЕТ СН'!$F$13</f>
        <v>0</v>
      </c>
      <c r="K299" s="35">
        <f>SUMIFS(СВЦЭМ!$I$34:$I$777,СВЦЭМ!$A$34:$A$777,$A299,СВЦЭМ!$B$33:$B$776,K$296)+'СЕТ СН'!$F$13</f>
        <v>0</v>
      </c>
      <c r="L299" s="35">
        <f>SUMIFS(СВЦЭМ!$I$34:$I$777,СВЦЭМ!$A$34:$A$777,$A299,СВЦЭМ!$B$33:$B$776,L$296)+'СЕТ СН'!$F$13</f>
        <v>0</v>
      </c>
      <c r="M299" s="35">
        <f>SUMIFS(СВЦЭМ!$I$34:$I$777,СВЦЭМ!$A$34:$A$777,$A299,СВЦЭМ!$B$33:$B$776,M$296)+'СЕТ СН'!$F$13</f>
        <v>0</v>
      </c>
      <c r="N299" s="35">
        <f>SUMIFS(СВЦЭМ!$I$34:$I$777,СВЦЭМ!$A$34:$A$777,$A299,СВЦЭМ!$B$33:$B$776,N$296)+'СЕТ СН'!$F$13</f>
        <v>0</v>
      </c>
      <c r="O299" s="35">
        <f>SUMIFS(СВЦЭМ!$I$34:$I$777,СВЦЭМ!$A$34:$A$777,$A299,СВЦЭМ!$B$33:$B$776,O$296)+'СЕТ СН'!$F$13</f>
        <v>0</v>
      </c>
      <c r="P299" s="35">
        <f>SUMIFS(СВЦЭМ!$I$34:$I$777,СВЦЭМ!$A$34:$A$777,$A299,СВЦЭМ!$B$33:$B$776,P$296)+'СЕТ СН'!$F$13</f>
        <v>0</v>
      </c>
      <c r="Q299" s="35">
        <f>SUMIFS(СВЦЭМ!$I$34:$I$777,СВЦЭМ!$A$34:$A$777,$A299,СВЦЭМ!$B$33:$B$776,Q$296)+'СЕТ СН'!$F$13</f>
        <v>0</v>
      </c>
      <c r="R299" s="35">
        <f>SUMIFS(СВЦЭМ!$I$34:$I$777,СВЦЭМ!$A$34:$A$777,$A299,СВЦЭМ!$B$33:$B$776,R$296)+'СЕТ СН'!$F$13</f>
        <v>0</v>
      </c>
      <c r="S299" s="35">
        <f>SUMIFS(СВЦЭМ!$I$34:$I$777,СВЦЭМ!$A$34:$A$777,$A299,СВЦЭМ!$B$33:$B$776,S$296)+'СЕТ СН'!$F$13</f>
        <v>0</v>
      </c>
      <c r="T299" s="35">
        <f>SUMIFS(СВЦЭМ!$I$34:$I$777,СВЦЭМ!$A$34:$A$777,$A299,СВЦЭМ!$B$33:$B$776,T$296)+'СЕТ СН'!$F$13</f>
        <v>0</v>
      </c>
      <c r="U299" s="35">
        <f>SUMIFS(СВЦЭМ!$I$34:$I$777,СВЦЭМ!$A$34:$A$777,$A299,СВЦЭМ!$B$33:$B$776,U$296)+'СЕТ СН'!$F$13</f>
        <v>0</v>
      </c>
      <c r="V299" s="35">
        <f>SUMIFS(СВЦЭМ!$I$34:$I$777,СВЦЭМ!$A$34:$A$777,$A299,СВЦЭМ!$B$33:$B$776,V$296)+'СЕТ СН'!$F$13</f>
        <v>0</v>
      </c>
      <c r="W299" s="35">
        <f>SUMIFS(СВЦЭМ!$I$34:$I$777,СВЦЭМ!$A$34:$A$777,$A299,СВЦЭМ!$B$33:$B$776,W$296)+'СЕТ СН'!$F$13</f>
        <v>0</v>
      </c>
      <c r="X299" s="35">
        <f>SUMIFS(СВЦЭМ!$I$34:$I$777,СВЦЭМ!$A$34:$A$777,$A299,СВЦЭМ!$B$33:$B$776,X$296)+'СЕТ СН'!$F$13</f>
        <v>0</v>
      </c>
      <c r="Y299" s="35">
        <f>SUMIFS(СВЦЭМ!$I$34:$I$777,СВЦЭМ!$A$34:$A$777,$A299,СВЦЭМ!$B$33:$B$776,Y$296)+'СЕТ СН'!$F$13</f>
        <v>0</v>
      </c>
    </row>
    <row r="300" spans="1:27" ht="15.75" hidden="1" x14ac:dyDescent="0.2">
      <c r="A300" s="34">
        <f t="shared" si="8"/>
        <v>43589</v>
      </c>
      <c r="B300" s="35">
        <f>SUMIFS(СВЦЭМ!$I$34:$I$777,СВЦЭМ!$A$34:$A$777,$A300,СВЦЭМ!$B$33:$B$776,B$296)+'СЕТ СН'!$F$13</f>
        <v>0</v>
      </c>
      <c r="C300" s="35">
        <f>SUMIFS(СВЦЭМ!$I$34:$I$777,СВЦЭМ!$A$34:$A$777,$A300,СВЦЭМ!$B$33:$B$776,C$296)+'СЕТ СН'!$F$13</f>
        <v>0</v>
      </c>
      <c r="D300" s="35">
        <f>SUMIFS(СВЦЭМ!$I$34:$I$777,СВЦЭМ!$A$34:$A$777,$A300,СВЦЭМ!$B$33:$B$776,D$296)+'СЕТ СН'!$F$13</f>
        <v>0</v>
      </c>
      <c r="E300" s="35">
        <f>SUMIFS(СВЦЭМ!$I$34:$I$777,СВЦЭМ!$A$34:$A$777,$A300,СВЦЭМ!$B$33:$B$776,E$296)+'СЕТ СН'!$F$13</f>
        <v>0</v>
      </c>
      <c r="F300" s="35">
        <f>SUMIFS(СВЦЭМ!$I$34:$I$777,СВЦЭМ!$A$34:$A$777,$A300,СВЦЭМ!$B$33:$B$776,F$296)+'СЕТ СН'!$F$13</f>
        <v>0</v>
      </c>
      <c r="G300" s="35">
        <f>SUMIFS(СВЦЭМ!$I$34:$I$777,СВЦЭМ!$A$34:$A$777,$A300,СВЦЭМ!$B$33:$B$776,G$296)+'СЕТ СН'!$F$13</f>
        <v>0</v>
      </c>
      <c r="H300" s="35">
        <f>SUMIFS(СВЦЭМ!$I$34:$I$777,СВЦЭМ!$A$34:$A$777,$A300,СВЦЭМ!$B$33:$B$776,H$296)+'СЕТ СН'!$F$13</f>
        <v>0</v>
      </c>
      <c r="I300" s="35">
        <f>SUMIFS(СВЦЭМ!$I$34:$I$777,СВЦЭМ!$A$34:$A$777,$A300,СВЦЭМ!$B$33:$B$776,I$296)+'СЕТ СН'!$F$13</f>
        <v>0</v>
      </c>
      <c r="J300" s="35">
        <f>SUMIFS(СВЦЭМ!$I$34:$I$777,СВЦЭМ!$A$34:$A$777,$A300,СВЦЭМ!$B$33:$B$776,J$296)+'СЕТ СН'!$F$13</f>
        <v>0</v>
      </c>
      <c r="K300" s="35">
        <f>SUMIFS(СВЦЭМ!$I$34:$I$777,СВЦЭМ!$A$34:$A$777,$A300,СВЦЭМ!$B$33:$B$776,K$296)+'СЕТ СН'!$F$13</f>
        <v>0</v>
      </c>
      <c r="L300" s="35">
        <f>SUMIFS(СВЦЭМ!$I$34:$I$777,СВЦЭМ!$A$34:$A$777,$A300,СВЦЭМ!$B$33:$B$776,L$296)+'СЕТ СН'!$F$13</f>
        <v>0</v>
      </c>
      <c r="M300" s="35">
        <f>SUMIFS(СВЦЭМ!$I$34:$I$777,СВЦЭМ!$A$34:$A$777,$A300,СВЦЭМ!$B$33:$B$776,M$296)+'СЕТ СН'!$F$13</f>
        <v>0</v>
      </c>
      <c r="N300" s="35">
        <f>SUMIFS(СВЦЭМ!$I$34:$I$777,СВЦЭМ!$A$34:$A$777,$A300,СВЦЭМ!$B$33:$B$776,N$296)+'СЕТ СН'!$F$13</f>
        <v>0</v>
      </c>
      <c r="O300" s="35">
        <f>SUMIFS(СВЦЭМ!$I$34:$I$777,СВЦЭМ!$A$34:$A$777,$A300,СВЦЭМ!$B$33:$B$776,O$296)+'СЕТ СН'!$F$13</f>
        <v>0</v>
      </c>
      <c r="P300" s="35">
        <f>SUMIFS(СВЦЭМ!$I$34:$I$777,СВЦЭМ!$A$34:$A$777,$A300,СВЦЭМ!$B$33:$B$776,P$296)+'СЕТ СН'!$F$13</f>
        <v>0</v>
      </c>
      <c r="Q300" s="35">
        <f>SUMIFS(СВЦЭМ!$I$34:$I$777,СВЦЭМ!$A$34:$A$777,$A300,СВЦЭМ!$B$33:$B$776,Q$296)+'СЕТ СН'!$F$13</f>
        <v>0</v>
      </c>
      <c r="R300" s="35">
        <f>SUMIFS(СВЦЭМ!$I$34:$I$777,СВЦЭМ!$A$34:$A$777,$A300,СВЦЭМ!$B$33:$B$776,R$296)+'СЕТ СН'!$F$13</f>
        <v>0</v>
      </c>
      <c r="S300" s="35">
        <f>SUMIFS(СВЦЭМ!$I$34:$I$777,СВЦЭМ!$A$34:$A$777,$A300,СВЦЭМ!$B$33:$B$776,S$296)+'СЕТ СН'!$F$13</f>
        <v>0</v>
      </c>
      <c r="T300" s="35">
        <f>SUMIFS(СВЦЭМ!$I$34:$I$777,СВЦЭМ!$A$34:$A$777,$A300,СВЦЭМ!$B$33:$B$776,T$296)+'СЕТ СН'!$F$13</f>
        <v>0</v>
      </c>
      <c r="U300" s="35">
        <f>SUMIFS(СВЦЭМ!$I$34:$I$777,СВЦЭМ!$A$34:$A$777,$A300,СВЦЭМ!$B$33:$B$776,U$296)+'СЕТ СН'!$F$13</f>
        <v>0</v>
      </c>
      <c r="V300" s="35">
        <f>SUMIFS(СВЦЭМ!$I$34:$I$777,СВЦЭМ!$A$34:$A$777,$A300,СВЦЭМ!$B$33:$B$776,V$296)+'СЕТ СН'!$F$13</f>
        <v>0</v>
      </c>
      <c r="W300" s="35">
        <f>SUMIFS(СВЦЭМ!$I$34:$I$777,СВЦЭМ!$A$34:$A$777,$A300,СВЦЭМ!$B$33:$B$776,W$296)+'СЕТ СН'!$F$13</f>
        <v>0</v>
      </c>
      <c r="X300" s="35">
        <f>SUMIFS(СВЦЭМ!$I$34:$I$777,СВЦЭМ!$A$34:$A$777,$A300,СВЦЭМ!$B$33:$B$776,X$296)+'СЕТ СН'!$F$13</f>
        <v>0</v>
      </c>
      <c r="Y300" s="35">
        <f>SUMIFS(СВЦЭМ!$I$34:$I$777,СВЦЭМ!$A$34:$A$777,$A300,СВЦЭМ!$B$33:$B$776,Y$296)+'СЕТ СН'!$F$13</f>
        <v>0</v>
      </c>
    </row>
    <row r="301" spans="1:27" ht="15.75" hidden="1" x14ac:dyDescent="0.2">
      <c r="A301" s="34">
        <f t="shared" si="8"/>
        <v>43590</v>
      </c>
      <c r="B301" s="35">
        <f>SUMIFS(СВЦЭМ!$I$34:$I$777,СВЦЭМ!$A$34:$A$777,$A301,СВЦЭМ!$B$33:$B$776,B$296)+'СЕТ СН'!$F$13</f>
        <v>0</v>
      </c>
      <c r="C301" s="35">
        <f>SUMIFS(СВЦЭМ!$I$34:$I$777,СВЦЭМ!$A$34:$A$777,$A301,СВЦЭМ!$B$33:$B$776,C$296)+'СЕТ СН'!$F$13</f>
        <v>0</v>
      </c>
      <c r="D301" s="35">
        <f>SUMIFS(СВЦЭМ!$I$34:$I$777,СВЦЭМ!$A$34:$A$777,$A301,СВЦЭМ!$B$33:$B$776,D$296)+'СЕТ СН'!$F$13</f>
        <v>0</v>
      </c>
      <c r="E301" s="35">
        <f>SUMIFS(СВЦЭМ!$I$34:$I$777,СВЦЭМ!$A$34:$A$777,$A301,СВЦЭМ!$B$33:$B$776,E$296)+'СЕТ СН'!$F$13</f>
        <v>0</v>
      </c>
      <c r="F301" s="35">
        <f>SUMIFS(СВЦЭМ!$I$34:$I$777,СВЦЭМ!$A$34:$A$777,$A301,СВЦЭМ!$B$33:$B$776,F$296)+'СЕТ СН'!$F$13</f>
        <v>0</v>
      </c>
      <c r="G301" s="35">
        <f>SUMIFS(СВЦЭМ!$I$34:$I$777,СВЦЭМ!$A$34:$A$777,$A301,СВЦЭМ!$B$33:$B$776,G$296)+'СЕТ СН'!$F$13</f>
        <v>0</v>
      </c>
      <c r="H301" s="35">
        <f>SUMIFS(СВЦЭМ!$I$34:$I$777,СВЦЭМ!$A$34:$A$777,$A301,СВЦЭМ!$B$33:$B$776,H$296)+'СЕТ СН'!$F$13</f>
        <v>0</v>
      </c>
      <c r="I301" s="35">
        <f>SUMIFS(СВЦЭМ!$I$34:$I$777,СВЦЭМ!$A$34:$A$777,$A301,СВЦЭМ!$B$33:$B$776,I$296)+'СЕТ СН'!$F$13</f>
        <v>0</v>
      </c>
      <c r="J301" s="35">
        <f>SUMIFS(СВЦЭМ!$I$34:$I$777,СВЦЭМ!$A$34:$A$777,$A301,СВЦЭМ!$B$33:$B$776,J$296)+'СЕТ СН'!$F$13</f>
        <v>0</v>
      </c>
      <c r="K301" s="35">
        <f>SUMIFS(СВЦЭМ!$I$34:$I$777,СВЦЭМ!$A$34:$A$777,$A301,СВЦЭМ!$B$33:$B$776,K$296)+'СЕТ СН'!$F$13</f>
        <v>0</v>
      </c>
      <c r="L301" s="35">
        <f>SUMIFS(СВЦЭМ!$I$34:$I$777,СВЦЭМ!$A$34:$A$777,$A301,СВЦЭМ!$B$33:$B$776,L$296)+'СЕТ СН'!$F$13</f>
        <v>0</v>
      </c>
      <c r="M301" s="35">
        <f>SUMIFS(СВЦЭМ!$I$34:$I$777,СВЦЭМ!$A$34:$A$777,$A301,СВЦЭМ!$B$33:$B$776,M$296)+'СЕТ СН'!$F$13</f>
        <v>0</v>
      </c>
      <c r="N301" s="35">
        <f>SUMIFS(СВЦЭМ!$I$34:$I$777,СВЦЭМ!$A$34:$A$777,$A301,СВЦЭМ!$B$33:$B$776,N$296)+'СЕТ СН'!$F$13</f>
        <v>0</v>
      </c>
      <c r="O301" s="35">
        <f>SUMIFS(СВЦЭМ!$I$34:$I$777,СВЦЭМ!$A$34:$A$777,$A301,СВЦЭМ!$B$33:$B$776,O$296)+'СЕТ СН'!$F$13</f>
        <v>0</v>
      </c>
      <c r="P301" s="35">
        <f>SUMIFS(СВЦЭМ!$I$34:$I$777,СВЦЭМ!$A$34:$A$777,$A301,СВЦЭМ!$B$33:$B$776,P$296)+'СЕТ СН'!$F$13</f>
        <v>0</v>
      </c>
      <c r="Q301" s="35">
        <f>SUMIFS(СВЦЭМ!$I$34:$I$777,СВЦЭМ!$A$34:$A$777,$A301,СВЦЭМ!$B$33:$B$776,Q$296)+'СЕТ СН'!$F$13</f>
        <v>0</v>
      </c>
      <c r="R301" s="35">
        <f>SUMIFS(СВЦЭМ!$I$34:$I$777,СВЦЭМ!$A$34:$A$777,$A301,СВЦЭМ!$B$33:$B$776,R$296)+'СЕТ СН'!$F$13</f>
        <v>0</v>
      </c>
      <c r="S301" s="35">
        <f>SUMIFS(СВЦЭМ!$I$34:$I$777,СВЦЭМ!$A$34:$A$777,$A301,СВЦЭМ!$B$33:$B$776,S$296)+'СЕТ СН'!$F$13</f>
        <v>0</v>
      </c>
      <c r="T301" s="35">
        <f>SUMIFS(СВЦЭМ!$I$34:$I$777,СВЦЭМ!$A$34:$A$777,$A301,СВЦЭМ!$B$33:$B$776,T$296)+'СЕТ СН'!$F$13</f>
        <v>0</v>
      </c>
      <c r="U301" s="35">
        <f>SUMIFS(СВЦЭМ!$I$34:$I$777,СВЦЭМ!$A$34:$A$777,$A301,СВЦЭМ!$B$33:$B$776,U$296)+'СЕТ СН'!$F$13</f>
        <v>0</v>
      </c>
      <c r="V301" s="35">
        <f>SUMIFS(СВЦЭМ!$I$34:$I$777,СВЦЭМ!$A$34:$A$777,$A301,СВЦЭМ!$B$33:$B$776,V$296)+'СЕТ СН'!$F$13</f>
        <v>0</v>
      </c>
      <c r="W301" s="35">
        <f>SUMIFS(СВЦЭМ!$I$34:$I$777,СВЦЭМ!$A$34:$A$777,$A301,СВЦЭМ!$B$33:$B$776,W$296)+'СЕТ СН'!$F$13</f>
        <v>0</v>
      </c>
      <c r="X301" s="35">
        <f>SUMIFS(СВЦЭМ!$I$34:$I$777,СВЦЭМ!$A$34:$A$777,$A301,СВЦЭМ!$B$33:$B$776,X$296)+'СЕТ СН'!$F$13</f>
        <v>0</v>
      </c>
      <c r="Y301" s="35">
        <f>SUMIFS(СВЦЭМ!$I$34:$I$777,СВЦЭМ!$A$34:$A$777,$A301,СВЦЭМ!$B$33:$B$776,Y$296)+'СЕТ СН'!$F$13</f>
        <v>0</v>
      </c>
    </row>
    <row r="302" spans="1:27" ht="15.75" hidden="1" x14ac:dyDescent="0.2">
      <c r="A302" s="34">
        <f t="shared" si="8"/>
        <v>43591</v>
      </c>
      <c r="B302" s="35">
        <f>SUMIFS(СВЦЭМ!$I$34:$I$777,СВЦЭМ!$A$34:$A$777,$A302,СВЦЭМ!$B$33:$B$776,B$296)+'СЕТ СН'!$F$13</f>
        <v>0</v>
      </c>
      <c r="C302" s="35">
        <f>SUMIFS(СВЦЭМ!$I$34:$I$777,СВЦЭМ!$A$34:$A$777,$A302,СВЦЭМ!$B$33:$B$776,C$296)+'СЕТ СН'!$F$13</f>
        <v>0</v>
      </c>
      <c r="D302" s="35">
        <f>SUMIFS(СВЦЭМ!$I$34:$I$777,СВЦЭМ!$A$34:$A$777,$A302,СВЦЭМ!$B$33:$B$776,D$296)+'СЕТ СН'!$F$13</f>
        <v>0</v>
      </c>
      <c r="E302" s="35">
        <f>SUMIFS(СВЦЭМ!$I$34:$I$777,СВЦЭМ!$A$34:$A$777,$A302,СВЦЭМ!$B$33:$B$776,E$296)+'СЕТ СН'!$F$13</f>
        <v>0</v>
      </c>
      <c r="F302" s="35">
        <f>SUMIFS(СВЦЭМ!$I$34:$I$777,СВЦЭМ!$A$34:$A$777,$A302,СВЦЭМ!$B$33:$B$776,F$296)+'СЕТ СН'!$F$13</f>
        <v>0</v>
      </c>
      <c r="G302" s="35">
        <f>SUMIFS(СВЦЭМ!$I$34:$I$777,СВЦЭМ!$A$34:$A$777,$A302,СВЦЭМ!$B$33:$B$776,G$296)+'СЕТ СН'!$F$13</f>
        <v>0</v>
      </c>
      <c r="H302" s="35">
        <f>SUMIFS(СВЦЭМ!$I$34:$I$777,СВЦЭМ!$A$34:$A$777,$A302,СВЦЭМ!$B$33:$B$776,H$296)+'СЕТ СН'!$F$13</f>
        <v>0</v>
      </c>
      <c r="I302" s="35">
        <f>SUMIFS(СВЦЭМ!$I$34:$I$777,СВЦЭМ!$A$34:$A$777,$A302,СВЦЭМ!$B$33:$B$776,I$296)+'СЕТ СН'!$F$13</f>
        <v>0</v>
      </c>
      <c r="J302" s="35">
        <f>SUMIFS(СВЦЭМ!$I$34:$I$777,СВЦЭМ!$A$34:$A$777,$A302,СВЦЭМ!$B$33:$B$776,J$296)+'СЕТ СН'!$F$13</f>
        <v>0</v>
      </c>
      <c r="K302" s="35">
        <f>SUMIFS(СВЦЭМ!$I$34:$I$777,СВЦЭМ!$A$34:$A$777,$A302,СВЦЭМ!$B$33:$B$776,K$296)+'СЕТ СН'!$F$13</f>
        <v>0</v>
      </c>
      <c r="L302" s="35">
        <f>SUMIFS(СВЦЭМ!$I$34:$I$777,СВЦЭМ!$A$34:$A$777,$A302,СВЦЭМ!$B$33:$B$776,L$296)+'СЕТ СН'!$F$13</f>
        <v>0</v>
      </c>
      <c r="M302" s="35">
        <f>SUMIFS(СВЦЭМ!$I$34:$I$777,СВЦЭМ!$A$34:$A$777,$A302,СВЦЭМ!$B$33:$B$776,M$296)+'СЕТ СН'!$F$13</f>
        <v>0</v>
      </c>
      <c r="N302" s="35">
        <f>SUMIFS(СВЦЭМ!$I$34:$I$777,СВЦЭМ!$A$34:$A$777,$A302,СВЦЭМ!$B$33:$B$776,N$296)+'СЕТ СН'!$F$13</f>
        <v>0</v>
      </c>
      <c r="O302" s="35">
        <f>SUMIFS(СВЦЭМ!$I$34:$I$777,СВЦЭМ!$A$34:$A$777,$A302,СВЦЭМ!$B$33:$B$776,O$296)+'СЕТ СН'!$F$13</f>
        <v>0</v>
      </c>
      <c r="P302" s="35">
        <f>SUMIFS(СВЦЭМ!$I$34:$I$777,СВЦЭМ!$A$34:$A$777,$A302,СВЦЭМ!$B$33:$B$776,P$296)+'СЕТ СН'!$F$13</f>
        <v>0</v>
      </c>
      <c r="Q302" s="35">
        <f>SUMIFS(СВЦЭМ!$I$34:$I$777,СВЦЭМ!$A$34:$A$777,$A302,СВЦЭМ!$B$33:$B$776,Q$296)+'СЕТ СН'!$F$13</f>
        <v>0</v>
      </c>
      <c r="R302" s="35">
        <f>SUMIFS(СВЦЭМ!$I$34:$I$777,СВЦЭМ!$A$34:$A$777,$A302,СВЦЭМ!$B$33:$B$776,R$296)+'СЕТ СН'!$F$13</f>
        <v>0</v>
      </c>
      <c r="S302" s="35">
        <f>SUMIFS(СВЦЭМ!$I$34:$I$777,СВЦЭМ!$A$34:$A$777,$A302,СВЦЭМ!$B$33:$B$776,S$296)+'СЕТ СН'!$F$13</f>
        <v>0</v>
      </c>
      <c r="T302" s="35">
        <f>SUMIFS(СВЦЭМ!$I$34:$I$777,СВЦЭМ!$A$34:$A$777,$A302,СВЦЭМ!$B$33:$B$776,T$296)+'СЕТ СН'!$F$13</f>
        <v>0</v>
      </c>
      <c r="U302" s="35">
        <f>SUMIFS(СВЦЭМ!$I$34:$I$777,СВЦЭМ!$A$34:$A$777,$A302,СВЦЭМ!$B$33:$B$776,U$296)+'СЕТ СН'!$F$13</f>
        <v>0</v>
      </c>
      <c r="V302" s="35">
        <f>SUMIFS(СВЦЭМ!$I$34:$I$777,СВЦЭМ!$A$34:$A$777,$A302,СВЦЭМ!$B$33:$B$776,V$296)+'СЕТ СН'!$F$13</f>
        <v>0</v>
      </c>
      <c r="W302" s="35">
        <f>SUMIFS(СВЦЭМ!$I$34:$I$777,СВЦЭМ!$A$34:$A$777,$A302,СВЦЭМ!$B$33:$B$776,W$296)+'СЕТ СН'!$F$13</f>
        <v>0</v>
      </c>
      <c r="X302" s="35">
        <f>SUMIFS(СВЦЭМ!$I$34:$I$777,СВЦЭМ!$A$34:$A$777,$A302,СВЦЭМ!$B$33:$B$776,X$296)+'СЕТ СН'!$F$13</f>
        <v>0</v>
      </c>
      <c r="Y302" s="35">
        <f>SUMIFS(СВЦЭМ!$I$34:$I$777,СВЦЭМ!$A$34:$A$777,$A302,СВЦЭМ!$B$33:$B$776,Y$296)+'СЕТ СН'!$F$13</f>
        <v>0</v>
      </c>
    </row>
    <row r="303" spans="1:27" ht="15.75" hidden="1" x14ac:dyDescent="0.2">
      <c r="A303" s="34">
        <f t="shared" si="8"/>
        <v>43592</v>
      </c>
      <c r="B303" s="35">
        <f>SUMIFS(СВЦЭМ!$I$34:$I$777,СВЦЭМ!$A$34:$A$777,$A303,СВЦЭМ!$B$33:$B$776,B$296)+'СЕТ СН'!$F$13</f>
        <v>0</v>
      </c>
      <c r="C303" s="35">
        <f>SUMIFS(СВЦЭМ!$I$34:$I$777,СВЦЭМ!$A$34:$A$777,$A303,СВЦЭМ!$B$33:$B$776,C$296)+'СЕТ СН'!$F$13</f>
        <v>0</v>
      </c>
      <c r="D303" s="35">
        <f>SUMIFS(СВЦЭМ!$I$34:$I$777,СВЦЭМ!$A$34:$A$777,$A303,СВЦЭМ!$B$33:$B$776,D$296)+'СЕТ СН'!$F$13</f>
        <v>0</v>
      </c>
      <c r="E303" s="35">
        <f>SUMIFS(СВЦЭМ!$I$34:$I$777,СВЦЭМ!$A$34:$A$777,$A303,СВЦЭМ!$B$33:$B$776,E$296)+'СЕТ СН'!$F$13</f>
        <v>0</v>
      </c>
      <c r="F303" s="35">
        <f>SUMIFS(СВЦЭМ!$I$34:$I$777,СВЦЭМ!$A$34:$A$777,$A303,СВЦЭМ!$B$33:$B$776,F$296)+'СЕТ СН'!$F$13</f>
        <v>0</v>
      </c>
      <c r="G303" s="35">
        <f>SUMIFS(СВЦЭМ!$I$34:$I$777,СВЦЭМ!$A$34:$A$777,$A303,СВЦЭМ!$B$33:$B$776,G$296)+'СЕТ СН'!$F$13</f>
        <v>0</v>
      </c>
      <c r="H303" s="35">
        <f>SUMIFS(СВЦЭМ!$I$34:$I$777,СВЦЭМ!$A$34:$A$777,$A303,СВЦЭМ!$B$33:$B$776,H$296)+'СЕТ СН'!$F$13</f>
        <v>0</v>
      </c>
      <c r="I303" s="35">
        <f>SUMIFS(СВЦЭМ!$I$34:$I$777,СВЦЭМ!$A$34:$A$777,$A303,СВЦЭМ!$B$33:$B$776,I$296)+'СЕТ СН'!$F$13</f>
        <v>0</v>
      </c>
      <c r="J303" s="35">
        <f>SUMIFS(СВЦЭМ!$I$34:$I$777,СВЦЭМ!$A$34:$A$777,$A303,СВЦЭМ!$B$33:$B$776,J$296)+'СЕТ СН'!$F$13</f>
        <v>0</v>
      </c>
      <c r="K303" s="35">
        <f>SUMIFS(СВЦЭМ!$I$34:$I$777,СВЦЭМ!$A$34:$A$777,$A303,СВЦЭМ!$B$33:$B$776,K$296)+'СЕТ СН'!$F$13</f>
        <v>0</v>
      </c>
      <c r="L303" s="35">
        <f>SUMIFS(СВЦЭМ!$I$34:$I$777,СВЦЭМ!$A$34:$A$777,$A303,СВЦЭМ!$B$33:$B$776,L$296)+'СЕТ СН'!$F$13</f>
        <v>0</v>
      </c>
      <c r="M303" s="35">
        <f>SUMIFS(СВЦЭМ!$I$34:$I$777,СВЦЭМ!$A$34:$A$777,$A303,СВЦЭМ!$B$33:$B$776,M$296)+'СЕТ СН'!$F$13</f>
        <v>0</v>
      </c>
      <c r="N303" s="35">
        <f>SUMIFS(СВЦЭМ!$I$34:$I$777,СВЦЭМ!$A$34:$A$777,$A303,СВЦЭМ!$B$33:$B$776,N$296)+'СЕТ СН'!$F$13</f>
        <v>0</v>
      </c>
      <c r="O303" s="35">
        <f>SUMIFS(СВЦЭМ!$I$34:$I$777,СВЦЭМ!$A$34:$A$777,$A303,СВЦЭМ!$B$33:$B$776,O$296)+'СЕТ СН'!$F$13</f>
        <v>0</v>
      </c>
      <c r="P303" s="35">
        <f>SUMIFS(СВЦЭМ!$I$34:$I$777,СВЦЭМ!$A$34:$A$777,$A303,СВЦЭМ!$B$33:$B$776,P$296)+'СЕТ СН'!$F$13</f>
        <v>0</v>
      </c>
      <c r="Q303" s="35">
        <f>SUMIFS(СВЦЭМ!$I$34:$I$777,СВЦЭМ!$A$34:$A$777,$A303,СВЦЭМ!$B$33:$B$776,Q$296)+'СЕТ СН'!$F$13</f>
        <v>0</v>
      </c>
      <c r="R303" s="35">
        <f>SUMIFS(СВЦЭМ!$I$34:$I$777,СВЦЭМ!$A$34:$A$777,$A303,СВЦЭМ!$B$33:$B$776,R$296)+'СЕТ СН'!$F$13</f>
        <v>0</v>
      </c>
      <c r="S303" s="35">
        <f>SUMIFS(СВЦЭМ!$I$34:$I$777,СВЦЭМ!$A$34:$A$777,$A303,СВЦЭМ!$B$33:$B$776,S$296)+'СЕТ СН'!$F$13</f>
        <v>0</v>
      </c>
      <c r="T303" s="35">
        <f>SUMIFS(СВЦЭМ!$I$34:$I$777,СВЦЭМ!$A$34:$A$777,$A303,СВЦЭМ!$B$33:$B$776,T$296)+'СЕТ СН'!$F$13</f>
        <v>0</v>
      </c>
      <c r="U303" s="35">
        <f>SUMIFS(СВЦЭМ!$I$34:$I$777,СВЦЭМ!$A$34:$A$777,$A303,СВЦЭМ!$B$33:$B$776,U$296)+'СЕТ СН'!$F$13</f>
        <v>0</v>
      </c>
      <c r="V303" s="35">
        <f>SUMIFS(СВЦЭМ!$I$34:$I$777,СВЦЭМ!$A$34:$A$777,$A303,СВЦЭМ!$B$33:$B$776,V$296)+'СЕТ СН'!$F$13</f>
        <v>0</v>
      </c>
      <c r="W303" s="35">
        <f>SUMIFS(СВЦЭМ!$I$34:$I$777,СВЦЭМ!$A$34:$A$777,$A303,СВЦЭМ!$B$33:$B$776,W$296)+'СЕТ СН'!$F$13</f>
        <v>0</v>
      </c>
      <c r="X303" s="35">
        <f>SUMIFS(СВЦЭМ!$I$34:$I$777,СВЦЭМ!$A$34:$A$777,$A303,СВЦЭМ!$B$33:$B$776,X$296)+'СЕТ СН'!$F$13</f>
        <v>0</v>
      </c>
      <c r="Y303" s="35">
        <f>SUMIFS(СВЦЭМ!$I$34:$I$777,СВЦЭМ!$A$34:$A$777,$A303,СВЦЭМ!$B$33:$B$776,Y$296)+'СЕТ СН'!$F$13</f>
        <v>0</v>
      </c>
    </row>
    <row r="304" spans="1:27" ht="15.75" hidden="1" x14ac:dyDescent="0.2">
      <c r="A304" s="34">
        <f t="shared" si="8"/>
        <v>43593</v>
      </c>
      <c r="B304" s="35">
        <f>SUMIFS(СВЦЭМ!$I$34:$I$777,СВЦЭМ!$A$34:$A$777,$A304,СВЦЭМ!$B$33:$B$776,B$296)+'СЕТ СН'!$F$13</f>
        <v>0</v>
      </c>
      <c r="C304" s="35">
        <f>SUMIFS(СВЦЭМ!$I$34:$I$777,СВЦЭМ!$A$34:$A$777,$A304,СВЦЭМ!$B$33:$B$776,C$296)+'СЕТ СН'!$F$13</f>
        <v>0</v>
      </c>
      <c r="D304" s="35">
        <f>SUMIFS(СВЦЭМ!$I$34:$I$777,СВЦЭМ!$A$34:$A$777,$A304,СВЦЭМ!$B$33:$B$776,D$296)+'СЕТ СН'!$F$13</f>
        <v>0</v>
      </c>
      <c r="E304" s="35">
        <f>SUMIFS(СВЦЭМ!$I$34:$I$777,СВЦЭМ!$A$34:$A$777,$A304,СВЦЭМ!$B$33:$B$776,E$296)+'СЕТ СН'!$F$13</f>
        <v>0</v>
      </c>
      <c r="F304" s="35">
        <f>SUMIFS(СВЦЭМ!$I$34:$I$777,СВЦЭМ!$A$34:$A$777,$A304,СВЦЭМ!$B$33:$B$776,F$296)+'СЕТ СН'!$F$13</f>
        <v>0</v>
      </c>
      <c r="G304" s="35">
        <f>SUMIFS(СВЦЭМ!$I$34:$I$777,СВЦЭМ!$A$34:$A$777,$A304,СВЦЭМ!$B$33:$B$776,G$296)+'СЕТ СН'!$F$13</f>
        <v>0</v>
      </c>
      <c r="H304" s="35">
        <f>SUMIFS(СВЦЭМ!$I$34:$I$777,СВЦЭМ!$A$34:$A$777,$A304,СВЦЭМ!$B$33:$B$776,H$296)+'СЕТ СН'!$F$13</f>
        <v>0</v>
      </c>
      <c r="I304" s="35">
        <f>SUMIFS(СВЦЭМ!$I$34:$I$777,СВЦЭМ!$A$34:$A$777,$A304,СВЦЭМ!$B$33:$B$776,I$296)+'СЕТ СН'!$F$13</f>
        <v>0</v>
      </c>
      <c r="J304" s="35">
        <f>SUMIFS(СВЦЭМ!$I$34:$I$777,СВЦЭМ!$A$34:$A$777,$A304,СВЦЭМ!$B$33:$B$776,J$296)+'СЕТ СН'!$F$13</f>
        <v>0</v>
      </c>
      <c r="K304" s="35">
        <f>SUMIFS(СВЦЭМ!$I$34:$I$777,СВЦЭМ!$A$34:$A$777,$A304,СВЦЭМ!$B$33:$B$776,K$296)+'СЕТ СН'!$F$13</f>
        <v>0</v>
      </c>
      <c r="L304" s="35">
        <f>SUMIFS(СВЦЭМ!$I$34:$I$777,СВЦЭМ!$A$34:$A$777,$A304,СВЦЭМ!$B$33:$B$776,L$296)+'СЕТ СН'!$F$13</f>
        <v>0</v>
      </c>
      <c r="M304" s="35">
        <f>SUMIFS(СВЦЭМ!$I$34:$I$777,СВЦЭМ!$A$34:$A$777,$A304,СВЦЭМ!$B$33:$B$776,M$296)+'СЕТ СН'!$F$13</f>
        <v>0</v>
      </c>
      <c r="N304" s="35">
        <f>SUMIFS(СВЦЭМ!$I$34:$I$777,СВЦЭМ!$A$34:$A$777,$A304,СВЦЭМ!$B$33:$B$776,N$296)+'СЕТ СН'!$F$13</f>
        <v>0</v>
      </c>
      <c r="O304" s="35">
        <f>SUMIFS(СВЦЭМ!$I$34:$I$777,СВЦЭМ!$A$34:$A$777,$A304,СВЦЭМ!$B$33:$B$776,O$296)+'СЕТ СН'!$F$13</f>
        <v>0</v>
      </c>
      <c r="P304" s="35">
        <f>SUMIFS(СВЦЭМ!$I$34:$I$777,СВЦЭМ!$A$34:$A$777,$A304,СВЦЭМ!$B$33:$B$776,P$296)+'СЕТ СН'!$F$13</f>
        <v>0</v>
      </c>
      <c r="Q304" s="35">
        <f>SUMIFS(СВЦЭМ!$I$34:$I$777,СВЦЭМ!$A$34:$A$777,$A304,СВЦЭМ!$B$33:$B$776,Q$296)+'СЕТ СН'!$F$13</f>
        <v>0</v>
      </c>
      <c r="R304" s="35">
        <f>SUMIFS(СВЦЭМ!$I$34:$I$777,СВЦЭМ!$A$34:$A$777,$A304,СВЦЭМ!$B$33:$B$776,R$296)+'СЕТ СН'!$F$13</f>
        <v>0</v>
      </c>
      <c r="S304" s="35">
        <f>SUMIFS(СВЦЭМ!$I$34:$I$777,СВЦЭМ!$A$34:$A$777,$A304,СВЦЭМ!$B$33:$B$776,S$296)+'СЕТ СН'!$F$13</f>
        <v>0</v>
      </c>
      <c r="T304" s="35">
        <f>SUMIFS(СВЦЭМ!$I$34:$I$777,СВЦЭМ!$A$34:$A$777,$A304,СВЦЭМ!$B$33:$B$776,T$296)+'СЕТ СН'!$F$13</f>
        <v>0</v>
      </c>
      <c r="U304" s="35">
        <f>SUMIFS(СВЦЭМ!$I$34:$I$777,СВЦЭМ!$A$34:$A$777,$A304,СВЦЭМ!$B$33:$B$776,U$296)+'СЕТ СН'!$F$13</f>
        <v>0</v>
      </c>
      <c r="V304" s="35">
        <f>SUMIFS(СВЦЭМ!$I$34:$I$777,СВЦЭМ!$A$34:$A$777,$A304,СВЦЭМ!$B$33:$B$776,V$296)+'СЕТ СН'!$F$13</f>
        <v>0</v>
      </c>
      <c r="W304" s="35">
        <f>SUMIFS(СВЦЭМ!$I$34:$I$777,СВЦЭМ!$A$34:$A$777,$A304,СВЦЭМ!$B$33:$B$776,W$296)+'СЕТ СН'!$F$13</f>
        <v>0</v>
      </c>
      <c r="X304" s="35">
        <f>SUMIFS(СВЦЭМ!$I$34:$I$777,СВЦЭМ!$A$34:$A$777,$A304,СВЦЭМ!$B$33:$B$776,X$296)+'СЕТ СН'!$F$13</f>
        <v>0</v>
      </c>
      <c r="Y304" s="35">
        <f>SUMIFS(СВЦЭМ!$I$34:$I$777,СВЦЭМ!$A$34:$A$777,$A304,СВЦЭМ!$B$33:$B$776,Y$296)+'СЕТ СН'!$F$13</f>
        <v>0</v>
      </c>
    </row>
    <row r="305" spans="1:25" ht="15.75" hidden="1" x14ac:dyDescent="0.2">
      <c r="A305" s="34">
        <f t="shared" si="8"/>
        <v>43594</v>
      </c>
      <c r="B305" s="35">
        <f>SUMIFS(СВЦЭМ!$I$34:$I$777,СВЦЭМ!$A$34:$A$777,$A305,СВЦЭМ!$B$33:$B$776,B$296)+'СЕТ СН'!$F$13</f>
        <v>0</v>
      </c>
      <c r="C305" s="35">
        <f>SUMIFS(СВЦЭМ!$I$34:$I$777,СВЦЭМ!$A$34:$A$777,$A305,СВЦЭМ!$B$33:$B$776,C$296)+'СЕТ СН'!$F$13</f>
        <v>0</v>
      </c>
      <c r="D305" s="35">
        <f>SUMIFS(СВЦЭМ!$I$34:$I$777,СВЦЭМ!$A$34:$A$777,$A305,СВЦЭМ!$B$33:$B$776,D$296)+'СЕТ СН'!$F$13</f>
        <v>0</v>
      </c>
      <c r="E305" s="35">
        <f>SUMIFS(СВЦЭМ!$I$34:$I$777,СВЦЭМ!$A$34:$A$777,$A305,СВЦЭМ!$B$33:$B$776,E$296)+'СЕТ СН'!$F$13</f>
        <v>0</v>
      </c>
      <c r="F305" s="35">
        <f>SUMIFS(СВЦЭМ!$I$34:$I$777,СВЦЭМ!$A$34:$A$777,$A305,СВЦЭМ!$B$33:$B$776,F$296)+'СЕТ СН'!$F$13</f>
        <v>0</v>
      </c>
      <c r="G305" s="35">
        <f>SUMIFS(СВЦЭМ!$I$34:$I$777,СВЦЭМ!$A$34:$A$777,$A305,СВЦЭМ!$B$33:$B$776,G$296)+'СЕТ СН'!$F$13</f>
        <v>0</v>
      </c>
      <c r="H305" s="35">
        <f>SUMIFS(СВЦЭМ!$I$34:$I$777,СВЦЭМ!$A$34:$A$777,$A305,СВЦЭМ!$B$33:$B$776,H$296)+'СЕТ СН'!$F$13</f>
        <v>0</v>
      </c>
      <c r="I305" s="35">
        <f>SUMIFS(СВЦЭМ!$I$34:$I$777,СВЦЭМ!$A$34:$A$777,$A305,СВЦЭМ!$B$33:$B$776,I$296)+'СЕТ СН'!$F$13</f>
        <v>0</v>
      </c>
      <c r="J305" s="35">
        <f>SUMIFS(СВЦЭМ!$I$34:$I$777,СВЦЭМ!$A$34:$A$777,$A305,СВЦЭМ!$B$33:$B$776,J$296)+'СЕТ СН'!$F$13</f>
        <v>0</v>
      </c>
      <c r="K305" s="35">
        <f>SUMIFS(СВЦЭМ!$I$34:$I$777,СВЦЭМ!$A$34:$A$777,$A305,СВЦЭМ!$B$33:$B$776,K$296)+'СЕТ СН'!$F$13</f>
        <v>0</v>
      </c>
      <c r="L305" s="35">
        <f>SUMIFS(СВЦЭМ!$I$34:$I$777,СВЦЭМ!$A$34:$A$777,$A305,СВЦЭМ!$B$33:$B$776,L$296)+'СЕТ СН'!$F$13</f>
        <v>0</v>
      </c>
      <c r="M305" s="35">
        <f>SUMIFS(СВЦЭМ!$I$34:$I$777,СВЦЭМ!$A$34:$A$777,$A305,СВЦЭМ!$B$33:$B$776,M$296)+'СЕТ СН'!$F$13</f>
        <v>0</v>
      </c>
      <c r="N305" s="35">
        <f>SUMIFS(СВЦЭМ!$I$34:$I$777,СВЦЭМ!$A$34:$A$777,$A305,СВЦЭМ!$B$33:$B$776,N$296)+'СЕТ СН'!$F$13</f>
        <v>0</v>
      </c>
      <c r="O305" s="35">
        <f>SUMIFS(СВЦЭМ!$I$34:$I$777,СВЦЭМ!$A$34:$A$777,$A305,СВЦЭМ!$B$33:$B$776,O$296)+'СЕТ СН'!$F$13</f>
        <v>0</v>
      </c>
      <c r="P305" s="35">
        <f>SUMIFS(СВЦЭМ!$I$34:$I$777,СВЦЭМ!$A$34:$A$777,$A305,СВЦЭМ!$B$33:$B$776,P$296)+'СЕТ СН'!$F$13</f>
        <v>0</v>
      </c>
      <c r="Q305" s="35">
        <f>SUMIFS(СВЦЭМ!$I$34:$I$777,СВЦЭМ!$A$34:$A$777,$A305,СВЦЭМ!$B$33:$B$776,Q$296)+'СЕТ СН'!$F$13</f>
        <v>0</v>
      </c>
      <c r="R305" s="35">
        <f>SUMIFS(СВЦЭМ!$I$34:$I$777,СВЦЭМ!$A$34:$A$777,$A305,СВЦЭМ!$B$33:$B$776,R$296)+'СЕТ СН'!$F$13</f>
        <v>0</v>
      </c>
      <c r="S305" s="35">
        <f>SUMIFS(СВЦЭМ!$I$34:$I$777,СВЦЭМ!$A$34:$A$777,$A305,СВЦЭМ!$B$33:$B$776,S$296)+'СЕТ СН'!$F$13</f>
        <v>0</v>
      </c>
      <c r="T305" s="35">
        <f>SUMIFS(СВЦЭМ!$I$34:$I$777,СВЦЭМ!$A$34:$A$777,$A305,СВЦЭМ!$B$33:$B$776,T$296)+'СЕТ СН'!$F$13</f>
        <v>0</v>
      </c>
      <c r="U305" s="35">
        <f>SUMIFS(СВЦЭМ!$I$34:$I$777,СВЦЭМ!$A$34:$A$777,$A305,СВЦЭМ!$B$33:$B$776,U$296)+'СЕТ СН'!$F$13</f>
        <v>0</v>
      </c>
      <c r="V305" s="35">
        <f>SUMIFS(СВЦЭМ!$I$34:$I$777,СВЦЭМ!$A$34:$A$777,$A305,СВЦЭМ!$B$33:$B$776,V$296)+'СЕТ СН'!$F$13</f>
        <v>0</v>
      </c>
      <c r="W305" s="35">
        <f>SUMIFS(СВЦЭМ!$I$34:$I$777,СВЦЭМ!$A$34:$A$777,$A305,СВЦЭМ!$B$33:$B$776,W$296)+'СЕТ СН'!$F$13</f>
        <v>0</v>
      </c>
      <c r="X305" s="35">
        <f>SUMIFS(СВЦЭМ!$I$34:$I$777,СВЦЭМ!$A$34:$A$777,$A305,СВЦЭМ!$B$33:$B$776,X$296)+'СЕТ СН'!$F$13</f>
        <v>0</v>
      </c>
      <c r="Y305" s="35">
        <f>SUMIFS(СВЦЭМ!$I$34:$I$777,СВЦЭМ!$A$34:$A$777,$A305,СВЦЭМ!$B$33:$B$776,Y$296)+'СЕТ СН'!$F$13</f>
        <v>0</v>
      </c>
    </row>
    <row r="306" spans="1:25" ht="15.75" hidden="1" x14ac:dyDescent="0.2">
      <c r="A306" s="34">
        <f t="shared" si="8"/>
        <v>43595</v>
      </c>
      <c r="B306" s="35">
        <f>SUMIFS(СВЦЭМ!$I$34:$I$777,СВЦЭМ!$A$34:$A$777,$A306,СВЦЭМ!$B$33:$B$776,B$296)+'СЕТ СН'!$F$13</f>
        <v>0</v>
      </c>
      <c r="C306" s="35">
        <f>SUMIFS(СВЦЭМ!$I$34:$I$777,СВЦЭМ!$A$34:$A$777,$A306,СВЦЭМ!$B$33:$B$776,C$296)+'СЕТ СН'!$F$13</f>
        <v>0</v>
      </c>
      <c r="D306" s="35">
        <f>SUMIFS(СВЦЭМ!$I$34:$I$777,СВЦЭМ!$A$34:$A$777,$A306,СВЦЭМ!$B$33:$B$776,D$296)+'СЕТ СН'!$F$13</f>
        <v>0</v>
      </c>
      <c r="E306" s="35">
        <f>SUMIFS(СВЦЭМ!$I$34:$I$777,СВЦЭМ!$A$34:$A$777,$A306,СВЦЭМ!$B$33:$B$776,E$296)+'СЕТ СН'!$F$13</f>
        <v>0</v>
      </c>
      <c r="F306" s="35">
        <f>SUMIFS(СВЦЭМ!$I$34:$I$777,СВЦЭМ!$A$34:$A$777,$A306,СВЦЭМ!$B$33:$B$776,F$296)+'СЕТ СН'!$F$13</f>
        <v>0</v>
      </c>
      <c r="G306" s="35">
        <f>SUMIFS(СВЦЭМ!$I$34:$I$777,СВЦЭМ!$A$34:$A$777,$A306,СВЦЭМ!$B$33:$B$776,G$296)+'СЕТ СН'!$F$13</f>
        <v>0</v>
      </c>
      <c r="H306" s="35">
        <f>SUMIFS(СВЦЭМ!$I$34:$I$777,СВЦЭМ!$A$34:$A$777,$A306,СВЦЭМ!$B$33:$B$776,H$296)+'СЕТ СН'!$F$13</f>
        <v>0</v>
      </c>
      <c r="I306" s="35">
        <f>SUMIFS(СВЦЭМ!$I$34:$I$777,СВЦЭМ!$A$34:$A$777,$A306,СВЦЭМ!$B$33:$B$776,I$296)+'СЕТ СН'!$F$13</f>
        <v>0</v>
      </c>
      <c r="J306" s="35">
        <f>SUMIFS(СВЦЭМ!$I$34:$I$777,СВЦЭМ!$A$34:$A$777,$A306,СВЦЭМ!$B$33:$B$776,J$296)+'СЕТ СН'!$F$13</f>
        <v>0</v>
      </c>
      <c r="K306" s="35">
        <f>SUMIFS(СВЦЭМ!$I$34:$I$777,СВЦЭМ!$A$34:$A$777,$A306,СВЦЭМ!$B$33:$B$776,K$296)+'СЕТ СН'!$F$13</f>
        <v>0</v>
      </c>
      <c r="L306" s="35">
        <f>SUMIFS(СВЦЭМ!$I$34:$I$777,СВЦЭМ!$A$34:$A$777,$A306,СВЦЭМ!$B$33:$B$776,L$296)+'СЕТ СН'!$F$13</f>
        <v>0</v>
      </c>
      <c r="M306" s="35">
        <f>SUMIFS(СВЦЭМ!$I$34:$I$777,СВЦЭМ!$A$34:$A$777,$A306,СВЦЭМ!$B$33:$B$776,M$296)+'СЕТ СН'!$F$13</f>
        <v>0</v>
      </c>
      <c r="N306" s="35">
        <f>SUMIFS(СВЦЭМ!$I$34:$I$777,СВЦЭМ!$A$34:$A$777,$A306,СВЦЭМ!$B$33:$B$776,N$296)+'СЕТ СН'!$F$13</f>
        <v>0</v>
      </c>
      <c r="O306" s="35">
        <f>SUMIFS(СВЦЭМ!$I$34:$I$777,СВЦЭМ!$A$34:$A$777,$A306,СВЦЭМ!$B$33:$B$776,O$296)+'СЕТ СН'!$F$13</f>
        <v>0</v>
      </c>
      <c r="P306" s="35">
        <f>SUMIFS(СВЦЭМ!$I$34:$I$777,СВЦЭМ!$A$34:$A$777,$A306,СВЦЭМ!$B$33:$B$776,P$296)+'СЕТ СН'!$F$13</f>
        <v>0</v>
      </c>
      <c r="Q306" s="35">
        <f>SUMIFS(СВЦЭМ!$I$34:$I$777,СВЦЭМ!$A$34:$A$777,$A306,СВЦЭМ!$B$33:$B$776,Q$296)+'СЕТ СН'!$F$13</f>
        <v>0</v>
      </c>
      <c r="R306" s="35">
        <f>SUMIFS(СВЦЭМ!$I$34:$I$777,СВЦЭМ!$A$34:$A$777,$A306,СВЦЭМ!$B$33:$B$776,R$296)+'СЕТ СН'!$F$13</f>
        <v>0</v>
      </c>
      <c r="S306" s="35">
        <f>SUMIFS(СВЦЭМ!$I$34:$I$777,СВЦЭМ!$A$34:$A$777,$A306,СВЦЭМ!$B$33:$B$776,S$296)+'СЕТ СН'!$F$13</f>
        <v>0</v>
      </c>
      <c r="T306" s="35">
        <f>SUMIFS(СВЦЭМ!$I$34:$I$777,СВЦЭМ!$A$34:$A$777,$A306,СВЦЭМ!$B$33:$B$776,T$296)+'СЕТ СН'!$F$13</f>
        <v>0</v>
      </c>
      <c r="U306" s="35">
        <f>SUMIFS(СВЦЭМ!$I$34:$I$777,СВЦЭМ!$A$34:$A$777,$A306,СВЦЭМ!$B$33:$B$776,U$296)+'СЕТ СН'!$F$13</f>
        <v>0</v>
      </c>
      <c r="V306" s="35">
        <f>SUMIFS(СВЦЭМ!$I$34:$I$777,СВЦЭМ!$A$34:$A$777,$A306,СВЦЭМ!$B$33:$B$776,V$296)+'СЕТ СН'!$F$13</f>
        <v>0</v>
      </c>
      <c r="W306" s="35">
        <f>SUMIFS(СВЦЭМ!$I$34:$I$777,СВЦЭМ!$A$34:$A$777,$A306,СВЦЭМ!$B$33:$B$776,W$296)+'СЕТ СН'!$F$13</f>
        <v>0</v>
      </c>
      <c r="X306" s="35">
        <f>SUMIFS(СВЦЭМ!$I$34:$I$777,СВЦЭМ!$A$34:$A$777,$A306,СВЦЭМ!$B$33:$B$776,X$296)+'СЕТ СН'!$F$13</f>
        <v>0</v>
      </c>
      <c r="Y306" s="35">
        <f>SUMIFS(СВЦЭМ!$I$34:$I$777,СВЦЭМ!$A$34:$A$777,$A306,СВЦЭМ!$B$33:$B$776,Y$296)+'СЕТ СН'!$F$13</f>
        <v>0</v>
      </c>
    </row>
    <row r="307" spans="1:25" ht="15.75" hidden="1" x14ac:dyDescent="0.2">
      <c r="A307" s="34">
        <f t="shared" si="8"/>
        <v>43596</v>
      </c>
      <c r="B307" s="35">
        <f>SUMIFS(СВЦЭМ!$I$34:$I$777,СВЦЭМ!$A$34:$A$777,$A307,СВЦЭМ!$B$33:$B$776,B$296)+'СЕТ СН'!$F$13</f>
        <v>0</v>
      </c>
      <c r="C307" s="35">
        <f>SUMIFS(СВЦЭМ!$I$34:$I$777,СВЦЭМ!$A$34:$A$777,$A307,СВЦЭМ!$B$33:$B$776,C$296)+'СЕТ СН'!$F$13</f>
        <v>0</v>
      </c>
      <c r="D307" s="35">
        <f>SUMIFS(СВЦЭМ!$I$34:$I$777,СВЦЭМ!$A$34:$A$777,$A307,СВЦЭМ!$B$33:$B$776,D$296)+'СЕТ СН'!$F$13</f>
        <v>0</v>
      </c>
      <c r="E307" s="35">
        <f>SUMIFS(СВЦЭМ!$I$34:$I$777,СВЦЭМ!$A$34:$A$777,$A307,СВЦЭМ!$B$33:$B$776,E$296)+'СЕТ СН'!$F$13</f>
        <v>0</v>
      </c>
      <c r="F307" s="35">
        <f>SUMIFS(СВЦЭМ!$I$34:$I$777,СВЦЭМ!$A$34:$A$777,$A307,СВЦЭМ!$B$33:$B$776,F$296)+'СЕТ СН'!$F$13</f>
        <v>0</v>
      </c>
      <c r="G307" s="35">
        <f>SUMIFS(СВЦЭМ!$I$34:$I$777,СВЦЭМ!$A$34:$A$777,$A307,СВЦЭМ!$B$33:$B$776,G$296)+'СЕТ СН'!$F$13</f>
        <v>0</v>
      </c>
      <c r="H307" s="35">
        <f>SUMIFS(СВЦЭМ!$I$34:$I$777,СВЦЭМ!$A$34:$A$777,$A307,СВЦЭМ!$B$33:$B$776,H$296)+'СЕТ СН'!$F$13</f>
        <v>0</v>
      </c>
      <c r="I307" s="35">
        <f>SUMIFS(СВЦЭМ!$I$34:$I$777,СВЦЭМ!$A$34:$A$777,$A307,СВЦЭМ!$B$33:$B$776,I$296)+'СЕТ СН'!$F$13</f>
        <v>0</v>
      </c>
      <c r="J307" s="35">
        <f>SUMIFS(СВЦЭМ!$I$34:$I$777,СВЦЭМ!$A$34:$A$777,$A307,СВЦЭМ!$B$33:$B$776,J$296)+'СЕТ СН'!$F$13</f>
        <v>0</v>
      </c>
      <c r="K307" s="35">
        <f>SUMIFS(СВЦЭМ!$I$34:$I$777,СВЦЭМ!$A$34:$A$777,$A307,СВЦЭМ!$B$33:$B$776,K$296)+'СЕТ СН'!$F$13</f>
        <v>0</v>
      </c>
      <c r="L307" s="35">
        <f>SUMIFS(СВЦЭМ!$I$34:$I$777,СВЦЭМ!$A$34:$A$777,$A307,СВЦЭМ!$B$33:$B$776,L$296)+'СЕТ СН'!$F$13</f>
        <v>0</v>
      </c>
      <c r="M307" s="35">
        <f>SUMIFS(СВЦЭМ!$I$34:$I$777,СВЦЭМ!$A$34:$A$777,$A307,СВЦЭМ!$B$33:$B$776,M$296)+'СЕТ СН'!$F$13</f>
        <v>0</v>
      </c>
      <c r="N307" s="35">
        <f>SUMIFS(СВЦЭМ!$I$34:$I$777,СВЦЭМ!$A$34:$A$777,$A307,СВЦЭМ!$B$33:$B$776,N$296)+'СЕТ СН'!$F$13</f>
        <v>0</v>
      </c>
      <c r="O307" s="35">
        <f>SUMIFS(СВЦЭМ!$I$34:$I$777,СВЦЭМ!$A$34:$A$777,$A307,СВЦЭМ!$B$33:$B$776,O$296)+'СЕТ СН'!$F$13</f>
        <v>0</v>
      </c>
      <c r="P307" s="35">
        <f>SUMIFS(СВЦЭМ!$I$34:$I$777,СВЦЭМ!$A$34:$A$777,$A307,СВЦЭМ!$B$33:$B$776,P$296)+'СЕТ СН'!$F$13</f>
        <v>0</v>
      </c>
      <c r="Q307" s="35">
        <f>SUMIFS(СВЦЭМ!$I$34:$I$777,СВЦЭМ!$A$34:$A$777,$A307,СВЦЭМ!$B$33:$B$776,Q$296)+'СЕТ СН'!$F$13</f>
        <v>0</v>
      </c>
      <c r="R307" s="35">
        <f>SUMIFS(СВЦЭМ!$I$34:$I$777,СВЦЭМ!$A$34:$A$777,$A307,СВЦЭМ!$B$33:$B$776,R$296)+'СЕТ СН'!$F$13</f>
        <v>0</v>
      </c>
      <c r="S307" s="35">
        <f>SUMIFS(СВЦЭМ!$I$34:$I$777,СВЦЭМ!$A$34:$A$777,$A307,СВЦЭМ!$B$33:$B$776,S$296)+'СЕТ СН'!$F$13</f>
        <v>0</v>
      </c>
      <c r="T307" s="35">
        <f>SUMIFS(СВЦЭМ!$I$34:$I$777,СВЦЭМ!$A$34:$A$777,$A307,СВЦЭМ!$B$33:$B$776,T$296)+'СЕТ СН'!$F$13</f>
        <v>0</v>
      </c>
      <c r="U307" s="35">
        <f>SUMIFS(СВЦЭМ!$I$34:$I$777,СВЦЭМ!$A$34:$A$777,$A307,СВЦЭМ!$B$33:$B$776,U$296)+'СЕТ СН'!$F$13</f>
        <v>0</v>
      </c>
      <c r="V307" s="35">
        <f>SUMIFS(СВЦЭМ!$I$34:$I$777,СВЦЭМ!$A$34:$A$777,$A307,СВЦЭМ!$B$33:$B$776,V$296)+'СЕТ СН'!$F$13</f>
        <v>0</v>
      </c>
      <c r="W307" s="35">
        <f>SUMIFS(СВЦЭМ!$I$34:$I$777,СВЦЭМ!$A$34:$A$777,$A307,СВЦЭМ!$B$33:$B$776,W$296)+'СЕТ СН'!$F$13</f>
        <v>0</v>
      </c>
      <c r="X307" s="35">
        <f>SUMIFS(СВЦЭМ!$I$34:$I$777,СВЦЭМ!$A$34:$A$777,$A307,СВЦЭМ!$B$33:$B$776,X$296)+'СЕТ СН'!$F$13</f>
        <v>0</v>
      </c>
      <c r="Y307" s="35">
        <f>SUMIFS(СВЦЭМ!$I$34:$I$777,СВЦЭМ!$A$34:$A$777,$A307,СВЦЭМ!$B$33:$B$776,Y$296)+'СЕТ СН'!$F$13</f>
        <v>0</v>
      </c>
    </row>
    <row r="308" spans="1:25" ht="15.75" hidden="1" x14ac:dyDescent="0.2">
      <c r="A308" s="34">
        <f t="shared" si="8"/>
        <v>43597</v>
      </c>
      <c r="B308" s="35">
        <f>SUMIFS(СВЦЭМ!$I$34:$I$777,СВЦЭМ!$A$34:$A$777,$A308,СВЦЭМ!$B$33:$B$776,B$296)+'СЕТ СН'!$F$13</f>
        <v>0</v>
      </c>
      <c r="C308" s="35">
        <f>SUMIFS(СВЦЭМ!$I$34:$I$777,СВЦЭМ!$A$34:$A$777,$A308,СВЦЭМ!$B$33:$B$776,C$296)+'СЕТ СН'!$F$13</f>
        <v>0</v>
      </c>
      <c r="D308" s="35">
        <f>SUMIFS(СВЦЭМ!$I$34:$I$777,СВЦЭМ!$A$34:$A$777,$A308,СВЦЭМ!$B$33:$B$776,D$296)+'СЕТ СН'!$F$13</f>
        <v>0</v>
      </c>
      <c r="E308" s="35">
        <f>SUMIFS(СВЦЭМ!$I$34:$I$777,СВЦЭМ!$A$34:$A$777,$A308,СВЦЭМ!$B$33:$B$776,E$296)+'СЕТ СН'!$F$13</f>
        <v>0</v>
      </c>
      <c r="F308" s="35">
        <f>SUMIFS(СВЦЭМ!$I$34:$I$777,СВЦЭМ!$A$34:$A$777,$A308,СВЦЭМ!$B$33:$B$776,F$296)+'СЕТ СН'!$F$13</f>
        <v>0</v>
      </c>
      <c r="G308" s="35">
        <f>SUMIFS(СВЦЭМ!$I$34:$I$777,СВЦЭМ!$A$34:$A$777,$A308,СВЦЭМ!$B$33:$B$776,G$296)+'СЕТ СН'!$F$13</f>
        <v>0</v>
      </c>
      <c r="H308" s="35">
        <f>SUMIFS(СВЦЭМ!$I$34:$I$777,СВЦЭМ!$A$34:$A$777,$A308,СВЦЭМ!$B$33:$B$776,H$296)+'СЕТ СН'!$F$13</f>
        <v>0</v>
      </c>
      <c r="I308" s="35">
        <f>SUMIFS(СВЦЭМ!$I$34:$I$777,СВЦЭМ!$A$34:$A$777,$A308,СВЦЭМ!$B$33:$B$776,I$296)+'СЕТ СН'!$F$13</f>
        <v>0</v>
      </c>
      <c r="J308" s="35">
        <f>SUMIFS(СВЦЭМ!$I$34:$I$777,СВЦЭМ!$A$34:$A$777,$A308,СВЦЭМ!$B$33:$B$776,J$296)+'СЕТ СН'!$F$13</f>
        <v>0</v>
      </c>
      <c r="K308" s="35">
        <f>SUMIFS(СВЦЭМ!$I$34:$I$777,СВЦЭМ!$A$34:$A$777,$A308,СВЦЭМ!$B$33:$B$776,K$296)+'СЕТ СН'!$F$13</f>
        <v>0</v>
      </c>
      <c r="L308" s="35">
        <f>SUMIFS(СВЦЭМ!$I$34:$I$777,СВЦЭМ!$A$34:$A$777,$A308,СВЦЭМ!$B$33:$B$776,L$296)+'СЕТ СН'!$F$13</f>
        <v>0</v>
      </c>
      <c r="M308" s="35">
        <f>SUMIFS(СВЦЭМ!$I$34:$I$777,СВЦЭМ!$A$34:$A$777,$A308,СВЦЭМ!$B$33:$B$776,M$296)+'СЕТ СН'!$F$13</f>
        <v>0</v>
      </c>
      <c r="N308" s="35">
        <f>SUMIFS(СВЦЭМ!$I$34:$I$777,СВЦЭМ!$A$34:$A$777,$A308,СВЦЭМ!$B$33:$B$776,N$296)+'СЕТ СН'!$F$13</f>
        <v>0</v>
      </c>
      <c r="O308" s="35">
        <f>SUMIFS(СВЦЭМ!$I$34:$I$777,СВЦЭМ!$A$34:$A$777,$A308,СВЦЭМ!$B$33:$B$776,O$296)+'СЕТ СН'!$F$13</f>
        <v>0</v>
      </c>
      <c r="P308" s="35">
        <f>SUMIFS(СВЦЭМ!$I$34:$I$777,СВЦЭМ!$A$34:$A$777,$A308,СВЦЭМ!$B$33:$B$776,P$296)+'СЕТ СН'!$F$13</f>
        <v>0</v>
      </c>
      <c r="Q308" s="35">
        <f>SUMIFS(СВЦЭМ!$I$34:$I$777,СВЦЭМ!$A$34:$A$777,$A308,СВЦЭМ!$B$33:$B$776,Q$296)+'СЕТ СН'!$F$13</f>
        <v>0</v>
      </c>
      <c r="R308" s="35">
        <f>SUMIFS(СВЦЭМ!$I$34:$I$777,СВЦЭМ!$A$34:$A$777,$A308,СВЦЭМ!$B$33:$B$776,R$296)+'СЕТ СН'!$F$13</f>
        <v>0</v>
      </c>
      <c r="S308" s="35">
        <f>SUMIFS(СВЦЭМ!$I$34:$I$777,СВЦЭМ!$A$34:$A$777,$A308,СВЦЭМ!$B$33:$B$776,S$296)+'СЕТ СН'!$F$13</f>
        <v>0</v>
      </c>
      <c r="T308" s="35">
        <f>SUMIFS(СВЦЭМ!$I$34:$I$777,СВЦЭМ!$A$34:$A$777,$A308,СВЦЭМ!$B$33:$B$776,T$296)+'СЕТ СН'!$F$13</f>
        <v>0</v>
      </c>
      <c r="U308" s="35">
        <f>SUMIFS(СВЦЭМ!$I$34:$I$777,СВЦЭМ!$A$34:$A$777,$A308,СВЦЭМ!$B$33:$B$776,U$296)+'СЕТ СН'!$F$13</f>
        <v>0</v>
      </c>
      <c r="V308" s="35">
        <f>SUMIFS(СВЦЭМ!$I$34:$I$777,СВЦЭМ!$A$34:$A$777,$A308,СВЦЭМ!$B$33:$B$776,V$296)+'СЕТ СН'!$F$13</f>
        <v>0</v>
      </c>
      <c r="W308" s="35">
        <f>SUMIFS(СВЦЭМ!$I$34:$I$777,СВЦЭМ!$A$34:$A$777,$A308,СВЦЭМ!$B$33:$B$776,W$296)+'СЕТ СН'!$F$13</f>
        <v>0</v>
      </c>
      <c r="X308" s="35">
        <f>SUMIFS(СВЦЭМ!$I$34:$I$777,СВЦЭМ!$A$34:$A$777,$A308,СВЦЭМ!$B$33:$B$776,X$296)+'СЕТ СН'!$F$13</f>
        <v>0</v>
      </c>
      <c r="Y308" s="35">
        <f>SUMIFS(СВЦЭМ!$I$34:$I$777,СВЦЭМ!$A$34:$A$777,$A308,СВЦЭМ!$B$33:$B$776,Y$296)+'СЕТ СН'!$F$13</f>
        <v>0</v>
      </c>
    </row>
    <row r="309" spans="1:25" ht="15.75" hidden="1" x14ac:dyDescent="0.2">
      <c r="A309" s="34">
        <f t="shared" si="8"/>
        <v>43598</v>
      </c>
      <c r="B309" s="35">
        <f>SUMIFS(СВЦЭМ!$I$34:$I$777,СВЦЭМ!$A$34:$A$777,$A309,СВЦЭМ!$B$33:$B$776,B$296)+'СЕТ СН'!$F$13</f>
        <v>0</v>
      </c>
      <c r="C309" s="35">
        <f>SUMIFS(СВЦЭМ!$I$34:$I$777,СВЦЭМ!$A$34:$A$777,$A309,СВЦЭМ!$B$33:$B$776,C$296)+'СЕТ СН'!$F$13</f>
        <v>0</v>
      </c>
      <c r="D309" s="35">
        <f>SUMIFS(СВЦЭМ!$I$34:$I$777,СВЦЭМ!$A$34:$A$777,$A309,СВЦЭМ!$B$33:$B$776,D$296)+'СЕТ СН'!$F$13</f>
        <v>0</v>
      </c>
      <c r="E309" s="35">
        <f>SUMIFS(СВЦЭМ!$I$34:$I$777,СВЦЭМ!$A$34:$A$777,$A309,СВЦЭМ!$B$33:$B$776,E$296)+'СЕТ СН'!$F$13</f>
        <v>0</v>
      </c>
      <c r="F309" s="35">
        <f>SUMIFS(СВЦЭМ!$I$34:$I$777,СВЦЭМ!$A$34:$A$777,$A309,СВЦЭМ!$B$33:$B$776,F$296)+'СЕТ СН'!$F$13</f>
        <v>0</v>
      </c>
      <c r="G309" s="35">
        <f>SUMIFS(СВЦЭМ!$I$34:$I$777,СВЦЭМ!$A$34:$A$777,$A309,СВЦЭМ!$B$33:$B$776,G$296)+'СЕТ СН'!$F$13</f>
        <v>0</v>
      </c>
      <c r="H309" s="35">
        <f>SUMIFS(СВЦЭМ!$I$34:$I$777,СВЦЭМ!$A$34:$A$777,$A309,СВЦЭМ!$B$33:$B$776,H$296)+'СЕТ СН'!$F$13</f>
        <v>0</v>
      </c>
      <c r="I309" s="35">
        <f>SUMIFS(СВЦЭМ!$I$34:$I$777,СВЦЭМ!$A$34:$A$777,$A309,СВЦЭМ!$B$33:$B$776,I$296)+'СЕТ СН'!$F$13</f>
        <v>0</v>
      </c>
      <c r="J309" s="35">
        <f>SUMIFS(СВЦЭМ!$I$34:$I$777,СВЦЭМ!$A$34:$A$777,$A309,СВЦЭМ!$B$33:$B$776,J$296)+'СЕТ СН'!$F$13</f>
        <v>0</v>
      </c>
      <c r="K309" s="35">
        <f>SUMIFS(СВЦЭМ!$I$34:$I$777,СВЦЭМ!$A$34:$A$777,$A309,СВЦЭМ!$B$33:$B$776,K$296)+'СЕТ СН'!$F$13</f>
        <v>0</v>
      </c>
      <c r="L309" s="35">
        <f>SUMIFS(СВЦЭМ!$I$34:$I$777,СВЦЭМ!$A$34:$A$777,$A309,СВЦЭМ!$B$33:$B$776,L$296)+'СЕТ СН'!$F$13</f>
        <v>0</v>
      </c>
      <c r="M309" s="35">
        <f>SUMIFS(СВЦЭМ!$I$34:$I$777,СВЦЭМ!$A$34:$A$777,$A309,СВЦЭМ!$B$33:$B$776,M$296)+'СЕТ СН'!$F$13</f>
        <v>0</v>
      </c>
      <c r="N309" s="35">
        <f>SUMIFS(СВЦЭМ!$I$34:$I$777,СВЦЭМ!$A$34:$A$777,$A309,СВЦЭМ!$B$33:$B$776,N$296)+'СЕТ СН'!$F$13</f>
        <v>0</v>
      </c>
      <c r="O309" s="35">
        <f>SUMIFS(СВЦЭМ!$I$34:$I$777,СВЦЭМ!$A$34:$A$777,$A309,СВЦЭМ!$B$33:$B$776,O$296)+'СЕТ СН'!$F$13</f>
        <v>0</v>
      </c>
      <c r="P309" s="35">
        <f>SUMIFS(СВЦЭМ!$I$34:$I$777,СВЦЭМ!$A$34:$A$777,$A309,СВЦЭМ!$B$33:$B$776,P$296)+'СЕТ СН'!$F$13</f>
        <v>0</v>
      </c>
      <c r="Q309" s="35">
        <f>SUMIFS(СВЦЭМ!$I$34:$I$777,СВЦЭМ!$A$34:$A$777,$A309,СВЦЭМ!$B$33:$B$776,Q$296)+'СЕТ СН'!$F$13</f>
        <v>0</v>
      </c>
      <c r="R309" s="35">
        <f>SUMIFS(СВЦЭМ!$I$34:$I$777,СВЦЭМ!$A$34:$A$777,$A309,СВЦЭМ!$B$33:$B$776,R$296)+'СЕТ СН'!$F$13</f>
        <v>0</v>
      </c>
      <c r="S309" s="35">
        <f>SUMIFS(СВЦЭМ!$I$34:$I$777,СВЦЭМ!$A$34:$A$777,$A309,СВЦЭМ!$B$33:$B$776,S$296)+'СЕТ СН'!$F$13</f>
        <v>0</v>
      </c>
      <c r="T309" s="35">
        <f>SUMIFS(СВЦЭМ!$I$34:$I$777,СВЦЭМ!$A$34:$A$777,$A309,СВЦЭМ!$B$33:$B$776,T$296)+'СЕТ СН'!$F$13</f>
        <v>0</v>
      </c>
      <c r="U309" s="35">
        <f>SUMIFS(СВЦЭМ!$I$34:$I$777,СВЦЭМ!$A$34:$A$777,$A309,СВЦЭМ!$B$33:$B$776,U$296)+'СЕТ СН'!$F$13</f>
        <v>0</v>
      </c>
      <c r="V309" s="35">
        <f>SUMIFS(СВЦЭМ!$I$34:$I$777,СВЦЭМ!$A$34:$A$777,$A309,СВЦЭМ!$B$33:$B$776,V$296)+'СЕТ СН'!$F$13</f>
        <v>0</v>
      </c>
      <c r="W309" s="35">
        <f>SUMIFS(СВЦЭМ!$I$34:$I$777,СВЦЭМ!$A$34:$A$777,$A309,СВЦЭМ!$B$33:$B$776,W$296)+'СЕТ СН'!$F$13</f>
        <v>0</v>
      </c>
      <c r="X309" s="35">
        <f>SUMIFS(СВЦЭМ!$I$34:$I$777,СВЦЭМ!$A$34:$A$777,$A309,СВЦЭМ!$B$33:$B$776,X$296)+'СЕТ СН'!$F$13</f>
        <v>0</v>
      </c>
      <c r="Y309" s="35">
        <f>SUMIFS(СВЦЭМ!$I$34:$I$777,СВЦЭМ!$A$34:$A$777,$A309,СВЦЭМ!$B$33:$B$776,Y$296)+'СЕТ СН'!$F$13</f>
        <v>0</v>
      </c>
    </row>
    <row r="310" spans="1:25" ht="15.75" hidden="1" x14ac:dyDescent="0.2">
      <c r="A310" s="34">
        <f t="shared" si="8"/>
        <v>43599</v>
      </c>
      <c r="B310" s="35">
        <f>SUMIFS(СВЦЭМ!$I$34:$I$777,СВЦЭМ!$A$34:$A$777,$A310,СВЦЭМ!$B$33:$B$776,B$296)+'СЕТ СН'!$F$13</f>
        <v>0</v>
      </c>
      <c r="C310" s="35">
        <f>SUMIFS(СВЦЭМ!$I$34:$I$777,СВЦЭМ!$A$34:$A$777,$A310,СВЦЭМ!$B$33:$B$776,C$296)+'СЕТ СН'!$F$13</f>
        <v>0</v>
      </c>
      <c r="D310" s="35">
        <f>SUMIFS(СВЦЭМ!$I$34:$I$777,СВЦЭМ!$A$34:$A$777,$A310,СВЦЭМ!$B$33:$B$776,D$296)+'СЕТ СН'!$F$13</f>
        <v>0</v>
      </c>
      <c r="E310" s="35">
        <f>SUMIFS(СВЦЭМ!$I$34:$I$777,СВЦЭМ!$A$34:$A$777,$A310,СВЦЭМ!$B$33:$B$776,E$296)+'СЕТ СН'!$F$13</f>
        <v>0</v>
      </c>
      <c r="F310" s="35">
        <f>SUMIFS(СВЦЭМ!$I$34:$I$777,СВЦЭМ!$A$34:$A$777,$A310,СВЦЭМ!$B$33:$B$776,F$296)+'СЕТ СН'!$F$13</f>
        <v>0</v>
      </c>
      <c r="G310" s="35">
        <f>SUMIFS(СВЦЭМ!$I$34:$I$777,СВЦЭМ!$A$34:$A$777,$A310,СВЦЭМ!$B$33:$B$776,G$296)+'СЕТ СН'!$F$13</f>
        <v>0</v>
      </c>
      <c r="H310" s="35">
        <f>SUMIFS(СВЦЭМ!$I$34:$I$777,СВЦЭМ!$A$34:$A$777,$A310,СВЦЭМ!$B$33:$B$776,H$296)+'СЕТ СН'!$F$13</f>
        <v>0</v>
      </c>
      <c r="I310" s="35">
        <f>SUMIFS(СВЦЭМ!$I$34:$I$777,СВЦЭМ!$A$34:$A$777,$A310,СВЦЭМ!$B$33:$B$776,I$296)+'СЕТ СН'!$F$13</f>
        <v>0</v>
      </c>
      <c r="J310" s="35">
        <f>SUMIFS(СВЦЭМ!$I$34:$I$777,СВЦЭМ!$A$34:$A$777,$A310,СВЦЭМ!$B$33:$B$776,J$296)+'СЕТ СН'!$F$13</f>
        <v>0</v>
      </c>
      <c r="K310" s="35">
        <f>SUMIFS(СВЦЭМ!$I$34:$I$777,СВЦЭМ!$A$34:$A$777,$A310,СВЦЭМ!$B$33:$B$776,K$296)+'СЕТ СН'!$F$13</f>
        <v>0</v>
      </c>
      <c r="L310" s="35">
        <f>SUMIFS(СВЦЭМ!$I$34:$I$777,СВЦЭМ!$A$34:$A$777,$A310,СВЦЭМ!$B$33:$B$776,L$296)+'СЕТ СН'!$F$13</f>
        <v>0</v>
      </c>
      <c r="M310" s="35">
        <f>SUMIFS(СВЦЭМ!$I$34:$I$777,СВЦЭМ!$A$34:$A$777,$A310,СВЦЭМ!$B$33:$B$776,M$296)+'СЕТ СН'!$F$13</f>
        <v>0</v>
      </c>
      <c r="N310" s="35">
        <f>SUMIFS(СВЦЭМ!$I$34:$I$777,СВЦЭМ!$A$34:$A$777,$A310,СВЦЭМ!$B$33:$B$776,N$296)+'СЕТ СН'!$F$13</f>
        <v>0</v>
      </c>
      <c r="O310" s="35">
        <f>SUMIFS(СВЦЭМ!$I$34:$I$777,СВЦЭМ!$A$34:$A$777,$A310,СВЦЭМ!$B$33:$B$776,O$296)+'СЕТ СН'!$F$13</f>
        <v>0</v>
      </c>
      <c r="P310" s="35">
        <f>SUMIFS(СВЦЭМ!$I$34:$I$777,СВЦЭМ!$A$34:$A$777,$A310,СВЦЭМ!$B$33:$B$776,P$296)+'СЕТ СН'!$F$13</f>
        <v>0</v>
      </c>
      <c r="Q310" s="35">
        <f>SUMIFS(СВЦЭМ!$I$34:$I$777,СВЦЭМ!$A$34:$A$777,$A310,СВЦЭМ!$B$33:$B$776,Q$296)+'СЕТ СН'!$F$13</f>
        <v>0</v>
      </c>
      <c r="R310" s="35">
        <f>SUMIFS(СВЦЭМ!$I$34:$I$777,СВЦЭМ!$A$34:$A$777,$A310,СВЦЭМ!$B$33:$B$776,R$296)+'СЕТ СН'!$F$13</f>
        <v>0</v>
      </c>
      <c r="S310" s="35">
        <f>SUMIFS(СВЦЭМ!$I$34:$I$777,СВЦЭМ!$A$34:$A$777,$A310,СВЦЭМ!$B$33:$B$776,S$296)+'СЕТ СН'!$F$13</f>
        <v>0</v>
      </c>
      <c r="T310" s="35">
        <f>SUMIFS(СВЦЭМ!$I$34:$I$777,СВЦЭМ!$A$34:$A$777,$A310,СВЦЭМ!$B$33:$B$776,T$296)+'СЕТ СН'!$F$13</f>
        <v>0</v>
      </c>
      <c r="U310" s="35">
        <f>SUMIFS(СВЦЭМ!$I$34:$I$777,СВЦЭМ!$A$34:$A$777,$A310,СВЦЭМ!$B$33:$B$776,U$296)+'СЕТ СН'!$F$13</f>
        <v>0</v>
      </c>
      <c r="V310" s="35">
        <f>SUMIFS(СВЦЭМ!$I$34:$I$777,СВЦЭМ!$A$34:$A$777,$A310,СВЦЭМ!$B$33:$B$776,V$296)+'СЕТ СН'!$F$13</f>
        <v>0</v>
      </c>
      <c r="W310" s="35">
        <f>SUMIFS(СВЦЭМ!$I$34:$I$777,СВЦЭМ!$A$34:$A$777,$A310,СВЦЭМ!$B$33:$B$776,W$296)+'СЕТ СН'!$F$13</f>
        <v>0</v>
      </c>
      <c r="X310" s="35">
        <f>SUMIFS(СВЦЭМ!$I$34:$I$777,СВЦЭМ!$A$34:$A$777,$A310,СВЦЭМ!$B$33:$B$776,X$296)+'СЕТ СН'!$F$13</f>
        <v>0</v>
      </c>
      <c r="Y310" s="35">
        <f>SUMIFS(СВЦЭМ!$I$34:$I$777,СВЦЭМ!$A$34:$A$777,$A310,СВЦЭМ!$B$33:$B$776,Y$296)+'СЕТ СН'!$F$13</f>
        <v>0</v>
      </c>
    </row>
    <row r="311" spans="1:25" ht="15.75" hidden="1" x14ac:dyDescent="0.2">
      <c r="A311" s="34">
        <f t="shared" si="8"/>
        <v>43600</v>
      </c>
      <c r="B311" s="35">
        <f>SUMIFS(СВЦЭМ!$I$34:$I$777,СВЦЭМ!$A$34:$A$777,$A311,СВЦЭМ!$B$33:$B$776,B$296)+'СЕТ СН'!$F$13</f>
        <v>0</v>
      </c>
      <c r="C311" s="35">
        <f>SUMIFS(СВЦЭМ!$I$34:$I$777,СВЦЭМ!$A$34:$A$777,$A311,СВЦЭМ!$B$33:$B$776,C$296)+'СЕТ СН'!$F$13</f>
        <v>0</v>
      </c>
      <c r="D311" s="35">
        <f>SUMIFS(СВЦЭМ!$I$34:$I$777,СВЦЭМ!$A$34:$A$777,$A311,СВЦЭМ!$B$33:$B$776,D$296)+'СЕТ СН'!$F$13</f>
        <v>0</v>
      </c>
      <c r="E311" s="35">
        <f>SUMIFS(СВЦЭМ!$I$34:$I$777,СВЦЭМ!$A$34:$A$777,$A311,СВЦЭМ!$B$33:$B$776,E$296)+'СЕТ СН'!$F$13</f>
        <v>0</v>
      </c>
      <c r="F311" s="35">
        <f>SUMIFS(СВЦЭМ!$I$34:$I$777,СВЦЭМ!$A$34:$A$777,$A311,СВЦЭМ!$B$33:$B$776,F$296)+'СЕТ СН'!$F$13</f>
        <v>0</v>
      </c>
      <c r="G311" s="35">
        <f>SUMIFS(СВЦЭМ!$I$34:$I$777,СВЦЭМ!$A$34:$A$777,$A311,СВЦЭМ!$B$33:$B$776,G$296)+'СЕТ СН'!$F$13</f>
        <v>0</v>
      </c>
      <c r="H311" s="35">
        <f>SUMIFS(СВЦЭМ!$I$34:$I$777,СВЦЭМ!$A$34:$A$777,$A311,СВЦЭМ!$B$33:$B$776,H$296)+'СЕТ СН'!$F$13</f>
        <v>0</v>
      </c>
      <c r="I311" s="35">
        <f>SUMIFS(СВЦЭМ!$I$34:$I$777,СВЦЭМ!$A$34:$A$777,$A311,СВЦЭМ!$B$33:$B$776,I$296)+'СЕТ СН'!$F$13</f>
        <v>0</v>
      </c>
      <c r="J311" s="35">
        <f>SUMIFS(СВЦЭМ!$I$34:$I$777,СВЦЭМ!$A$34:$A$777,$A311,СВЦЭМ!$B$33:$B$776,J$296)+'СЕТ СН'!$F$13</f>
        <v>0</v>
      </c>
      <c r="K311" s="35">
        <f>SUMIFS(СВЦЭМ!$I$34:$I$777,СВЦЭМ!$A$34:$A$777,$A311,СВЦЭМ!$B$33:$B$776,K$296)+'СЕТ СН'!$F$13</f>
        <v>0</v>
      </c>
      <c r="L311" s="35">
        <f>SUMIFS(СВЦЭМ!$I$34:$I$777,СВЦЭМ!$A$34:$A$777,$A311,СВЦЭМ!$B$33:$B$776,L$296)+'СЕТ СН'!$F$13</f>
        <v>0</v>
      </c>
      <c r="M311" s="35">
        <f>SUMIFS(СВЦЭМ!$I$34:$I$777,СВЦЭМ!$A$34:$A$777,$A311,СВЦЭМ!$B$33:$B$776,M$296)+'СЕТ СН'!$F$13</f>
        <v>0</v>
      </c>
      <c r="N311" s="35">
        <f>SUMIFS(СВЦЭМ!$I$34:$I$777,СВЦЭМ!$A$34:$A$777,$A311,СВЦЭМ!$B$33:$B$776,N$296)+'СЕТ СН'!$F$13</f>
        <v>0</v>
      </c>
      <c r="O311" s="35">
        <f>SUMIFS(СВЦЭМ!$I$34:$I$777,СВЦЭМ!$A$34:$A$777,$A311,СВЦЭМ!$B$33:$B$776,O$296)+'СЕТ СН'!$F$13</f>
        <v>0</v>
      </c>
      <c r="P311" s="35">
        <f>SUMIFS(СВЦЭМ!$I$34:$I$777,СВЦЭМ!$A$34:$A$777,$A311,СВЦЭМ!$B$33:$B$776,P$296)+'СЕТ СН'!$F$13</f>
        <v>0</v>
      </c>
      <c r="Q311" s="35">
        <f>SUMIFS(СВЦЭМ!$I$34:$I$777,СВЦЭМ!$A$34:$A$777,$A311,СВЦЭМ!$B$33:$B$776,Q$296)+'СЕТ СН'!$F$13</f>
        <v>0</v>
      </c>
      <c r="R311" s="35">
        <f>SUMIFS(СВЦЭМ!$I$34:$I$777,СВЦЭМ!$A$34:$A$777,$A311,СВЦЭМ!$B$33:$B$776,R$296)+'СЕТ СН'!$F$13</f>
        <v>0</v>
      </c>
      <c r="S311" s="35">
        <f>SUMIFS(СВЦЭМ!$I$34:$I$777,СВЦЭМ!$A$34:$A$777,$A311,СВЦЭМ!$B$33:$B$776,S$296)+'СЕТ СН'!$F$13</f>
        <v>0</v>
      </c>
      <c r="T311" s="35">
        <f>SUMIFS(СВЦЭМ!$I$34:$I$777,СВЦЭМ!$A$34:$A$777,$A311,СВЦЭМ!$B$33:$B$776,T$296)+'СЕТ СН'!$F$13</f>
        <v>0</v>
      </c>
      <c r="U311" s="35">
        <f>SUMIFS(СВЦЭМ!$I$34:$I$777,СВЦЭМ!$A$34:$A$777,$A311,СВЦЭМ!$B$33:$B$776,U$296)+'СЕТ СН'!$F$13</f>
        <v>0</v>
      </c>
      <c r="V311" s="35">
        <f>SUMIFS(СВЦЭМ!$I$34:$I$777,СВЦЭМ!$A$34:$A$777,$A311,СВЦЭМ!$B$33:$B$776,V$296)+'СЕТ СН'!$F$13</f>
        <v>0</v>
      </c>
      <c r="W311" s="35">
        <f>SUMIFS(СВЦЭМ!$I$34:$I$777,СВЦЭМ!$A$34:$A$777,$A311,СВЦЭМ!$B$33:$B$776,W$296)+'СЕТ СН'!$F$13</f>
        <v>0</v>
      </c>
      <c r="X311" s="35">
        <f>SUMIFS(СВЦЭМ!$I$34:$I$777,СВЦЭМ!$A$34:$A$777,$A311,СВЦЭМ!$B$33:$B$776,X$296)+'СЕТ СН'!$F$13</f>
        <v>0</v>
      </c>
      <c r="Y311" s="35">
        <f>SUMIFS(СВЦЭМ!$I$34:$I$777,СВЦЭМ!$A$34:$A$777,$A311,СВЦЭМ!$B$33:$B$776,Y$296)+'СЕТ СН'!$F$13</f>
        <v>0</v>
      </c>
    </row>
    <row r="312" spans="1:25" ht="15.75" hidden="1" x14ac:dyDescent="0.2">
      <c r="A312" s="34">
        <f t="shared" si="8"/>
        <v>43601</v>
      </c>
      <c r="B312" s="35">
        <f>SUMIFS(СВЦЭМ!$I$34:$I$777,СВЦЭМ!$A$34:$A$777,$A312,СВЦЭМ!$B$33:$B$776,B$296)+'СЕТ СН'!$F$13</f>
        <v>0</v>
      </c>
      <c r="C312" s="35">
        <f>SUMIFS(СВЦЭМ!$I$34:$I$777,СВЦЭМ!$A$34:$A$777,$A312,СВЦЭМ!$B$33:$B$776,C$296)+'СЕТ СН'!$F$13</f>
        <v>0</v>
      </c>
      <c r="D312" s="35">
        <f>SUMIFS(СВЦЭМ!$I$34:$I$777,СВЦЭМ!$A$34:$A$777,$A312,СВЦЭМ!$B$33:$B$776,D$296)+'СЕТ СН'!$F$13</f>
        <v>0</v>
      </c>
      <c r="E312" s="35">
        <f>SUMIFS(СВЦЭМ!$I$34:$I$777,СВЦЭМ!$A$34:$A$777,$A312,СВЦЭМ!$B$33:$B$776,E$296)+'СЕТ СН'!$F$13</f>
        <v>0</v>
      </c>
      <c r="F312" s="35">
        <f>SUMIFS(СВЦЭМ!$I$34:$I$777,СВЦЭМ!$A$34:$A$777,$A312,СВЦЭМ!$B$33:$B$776,F$296)+'СЕТ СН'!$F$13</f>
        <v>0</v>
      </c>
      <c r="G312" s="35">
        <f>SUMIFS(СВЦЭМ!$I$34:$I$777,СВЦЭМ!$A$34:$A$777,$A312,СВЦЭМ!$B$33:$B$776,G$296)+'СЕТ СН'!$F$13</f>
        <v>0</v>
      </c>
      <c r="H312" s="35">
        <f>SUMIFS(СВЦЭМ!$I$34:$I$777,СВЦЭМ!$A$34:$A$777,$A312,СВЦЭМ!$B$33:$B$776,H$296)+'СЕТ СН'!$F$13</f>
        <v>0</v>
      </c>
      <c r="I312" s="35">
        <f>SUMIFS(СВЦЭМ!$I$34:$I$777,СВЦЭМ!$A$34:$A$777,$A312,СВЦЭМ!$B$33:$B$776,I$296)+'СЕТ СН'!$F$13</f>
        <v>0</v>
      </c>
      <c r="J312" s="35">
        <f>SUMIFS(СВЦЭМ!$I$34:$I$777,СВЦЭМ!$A$34:$A$777,$A312,СВЦЭМ!$B$33:$B$776,J$296)+'СЕТ СН'!$F$13</f>
        <v>0</v>
      </c>
      <c r="K312" s="35">
        <f>SUMIFS(СВЦЭМ!$I$34:$I$777,СВЦЭМ!$A$34:$A$777,$A312,СВЦЭМ!$B$33:$B$776,K$296)+'СЕТ СН'!$F$13</f>
        <v>0</v>
      </c>
      <c r="L312" s="35">
        <f>SUMIFS(СВЦЭМ!$I$34:$I$777,СВЦЭМ!$A$34:$A$777,$A312,СВЦЭМ!$B$33:$B$776,L$296)+'СЕТ СН'!$F$13</f>
        <v>0</v>
      </c>
      <c r="M312" s="35">
        <f>SUMIFS(СВЦЭМ!$I$34:$I$777,СВЦЭМ!$A$34:$A$777,$A312,СВЦЭМ!$B$33:$B$776,M$296)+'СЕТ СН'!$F$13</f>
        <v>0</v>
      </c>
      <c r="N312" s="35">
        <f>SUMIFS(СВЦЭМ!$I$34:$I$777,СВЦЭМ!$A$34:$A$777,$A312,СВЦЭМ!$B$33:$B$776,N$296)+'СЕТ СН'!$F$13</f>
        <v>0</v>
      </c>
      <c r="O312" s="35">
        <f>SUMIFS(СВЦЭМ!$I$34:$I$777,СВЦЭМ!$A$34:$A$777,$A312,СВЦЭМ!$B$33:$B$776,O$296)+'СЕТ СН'!$F$13</f>
        <v>0</v>
      </c>
      <c r="P312" s="35">
        <f>SUMIFS(СВЦЭМ!$I$34:$I$777,СВЦЭМ!$A$34:$A$777,$A312,СВЦЭМ!$B$33:$B$776,P$296)+'СЕТ СН'!$F$13</f>
        <v>0</v>
      </c>
      <c r="Q312" s="35">
        <f>SUMIFS(СВЦЭМ!$I$34:$I$777,СВЦЭМ!$A$34:$A$777,$A312,СВЦЭМ!$B$33:$B$776,Q$296)+'СЕТ СН'!$F$13</f>
        <v>0</v>
      </c>
      <c r="R312" s="35">
        <f>SUMIFS(СВЦЭМ!$I$34:$I$777,СВЦЭМ!$A$34:$A$777,$A312,СВЦЭМ!$B$33:$B$776,R$296)+'СЕТ СН'!$F$13</f>
        <v>0</v>
      </c>
      <c r="S312" s="35">
        <f>SUMIFS(СВЦЭМ!$I$34:$I$777,СВЦЭМ!$A$34:$A$777,$A312,СВЦЭМ!$B$33:$B$776,S$296)+'СЕТ СН'!$F$13</f>
        <v>0</v>
      </c>
      <c r="T312" s="35">
        <f>SUMIFS(СВЦЭМ!$I$34:$I$777,СВЦЭМ!$A$34:$A$777,$A312,СВЦЭМ!$B$33:$B$776,T$296)+'СЕТ СН'!$F$13</f>
        <v>0</v>
      </c>
      <c r="U312" s="35">
        <f>SUMIFS(СВЦЭМ!$I$34:$I$777,СВЦЭМ!$A$34:$A$777,$A312,СВЦЭМ!$B$33:$B$776,U$296)+'СЕТ СН'!$F$13</f>
        <v>0</v>
      </c>
      <c r="V312" s="35">
        <f>SUMIFS(СВЦЭМ!$I$34:$I$777,СВЦЭМ!$A$34:$A$777,$A312,СВЦЭМ!$B$33:$B$776,V$296)+'СЕТ СН'!$F$13</f>
        <v>0</v>
      </c>
      <c r="W312" s="35">
        <f>SUMIFS(СВЦЭМ!$I$34:$I$777,СВЦЭМ!$A$34:$A$777,$A312,СВЦЭМ!$B$33:$B$776,W$296)+'СЕТ СН'!$F$13</f>
        <v>0</v>
      </c>
      <c r="X312" s="35">
        <f>SUMIFS(СВЦЭМ!$I$34:$I$777,СВЦЭМ!$A$34:$A$777,$A312,СВЦЭМ!$B$33:$B$776,X$296)+'СЕТ СН'!$F$13</f>
        <v>0</v>
      </c>
      <c r="Y312" s="35">
        <f>SUMIFS(СВЦЭМ!$I$34:$I$777,СВЦЭМ!$A$34:$A$777,$A312,СВЦЭМ!$B$33:$B$776,Y$296)+'СЕТ СН'!$F$13</f>
        <v>0</v>
      </c>
    </row>
    <row r="313" spans="1:25" ht="15.75" hidden="1" x14ac:dyDescent="0.2">
      <c r="A313" s="34">
        <f t="shared" si="8"/>
        <v>43602</v>
      </c>
      <c r="B313" s="35">
        <f>SUMIFS(СВЦЭМ!$I$34:$I$777,СВЦЭМ!$A$34:$A$777,$A313,СВЦЭМ!$B$33:$B$776,B$296)+'СЕТ СН'!$F$13</f>
        <v>0</v>
      </c>
      <c r="C313" s="35">
        <f>SUMIFS(СВЦЭМ!$I$34:$I$777,СВЦЭМ!$A$34:$A$777,$A313,СВЦЭМ!$B$33:$B$776,C$296)+'СЕТ СН'!$F$13</f>
        <v>0</v>
      </c>
      <c r="D313" s="35">
        <f>SUMIFS(СВЦЭМ!$I$34:$I$777,СВЦЭМ!$A$34:$A$777,$A313,СВЦЭМ!$B$33:$B$776,D$296)+'СЕТ СН'!$F$13</f>
        <v>0</v>
      </c>
      <c r="E313" s="35">
        <f>SUMIFS(СВЦЭМ!$I$34:$I$777,СВЦЭМ!$A$34:$A$777,$A313,СВЦЭМ!$B$33:$B$776,E$296)+'СЕТ СН'!$F$13</f>
        <v>0</v>
      </c>
      <c r="F313" s="35">
        <f>SUMIFS(СВЦЭМ!$I$34:$I$777,СВЦЭМ!$A$34:$A$777,$A313,СВЦЭМ!$B$33:$B$776,F$296)+'СЕТ СН'!$F$13</f>
        <v>0</v>
      </c>
      <c r="G313" s="35">
        <f>SUMIFS(СВЦЭМ!$I$34:$I$777,СВЦЭМ!$A$34:$A$777,$A313,СВЦЭМ!$B$33:$B$776,G$296)+'СЕТ СН'!$F$13</f>
        <v>0</v>
      </c>
      <c r="H313" s="35">
        <f>SUMIFS(СВЦЭМ!$I$34:$I$777,СВЦЭМ!$A$34:$A$777,$A313,СВЦЭМ!$B$33:$B$776,H$296)+'СЕТ СН'!$F$13</f>
        <v>0</v>
      </c>
      <c r="I313" s="35">
        <f>SUMIFS(СВЦЭМ!$I$34:$I$777,СВЦЭМ!$A$34:$A$777,$A313,СВЦЭМ!$B$33:$B$776,I$296)+'СЕТ СН'!$F$13</f>
        <v>0</v>
      </c>
      <c r="J313" s="35">
        <f>SUMIFS(СВЦЭМ!$I$34:$I$777,СВЦЭМ!$A$34:$A$777,$A313,СВЦЭМ!$B$33:$B$776,J$296)+'СЕТ СН'!$F$13</f>
        <v>0</v>
      </c>
      <c r="K313" s="35">
        <f>SUMIFS(СВЦЭМ!$I$34:$I$777,СВЦЭМ!$A$34:$A$777,$A313,СВЦЭМ!$B$33:$B$776,K$296)+'СЕТ СН'!$F$13</f>
        <v>0</v>
      </c>
      <c r="L313" s="35">
        <f>SUMIFS(СВЦЭМ!$I$34:$I$777,СВЦЭМ!$A$34:$A$777,$A313,СВЦЭМ!$B$33:$B$776,L$296)+'СЕТ СН'!$F$13</f>
        <v>0</v>
      </c>
      <c r="M313" s="35">
        <f>SUMIFS(СВЦЭМ!$I$34:$I$777,СВЦЭМ!$A$34:$A$777,$A313,СВЦЭМ!$B$33:$B$776,M$296)+'СЕТ СН'!$F$13</f>
        <v>0</v>
      </c>
      <c r="N313" s="35">
        <f>SUMIFS(СВЦЭМ!$I$34:$I$777,СВЦЭМ!$A$34:$A$777,$A313,СВЦЭМ!$B$33:$B$776,N$296)+'СЕТ СН'!$F$13</f>
        <v>0</v>
      </c>
      <c r="O313" s="35">
        <f>SUMIFS(СВЦЭМ!$I$34:$I$777,СВЦЭМ!$A$34:$A$777,$A313,СВЦЭМ!$B$33:$B$776,O$296)+'СЕТ СН'!$F$13</f>
        <v>0</v>
      </c>
      <c r="P313" s="35">
        <f>SUMIFS(СВЦЭМ!$I$34:$I$777,СВЦЭМ!$A$34:$A$777,$A313,СВЦЭМ!$B$33:$B$776,P$296)+'СЕТ СН'!$F$13</f>
        <v>0</v>
      </c>
      <c r="Q313" s="35">
        <f>SUMIFS(СВЦЭМ!$I$34:$I$777,СВЦЭМ!$A$34:$A$777,$A313,СВЦЭМ!$B$33:$B$776,Q$296)+'СЕТ СН'!$F$13</f>
        <v>0</v>
      </c>
      <c r="R313" s="35">
        <f>SUMIFS(СВЦЭМ!$I$34:$I$777,СВЦЭМ!$A$34:$A$777,$A313,СВЦЭМ!$B$33:$B$776,R$296)+'СЕТ СН'!$F$13</f>
        <v>0</v>
      </c>
      <c r="S313" s="35">
        <f>SUMIFS(СВЦЭМ!$I$34:$I$777,СВЦЭМ!$A$34:$A$777,$A313,СВЦЭМ!$B$33:$B$776,S$296)+'СЕТ СН'!$F$13</f>
        <v>0</v>
      </c>
      <c r="T313" s="35">
        <f>SUMIFS(СВЦЭМ!$I$34:$I$777,СВЦЭМ!$A$34:$A$777,$A313,СВЦЭМ!$B$33:$B$776,T$296)+'СЕТ СН'!$F$13</f>
        <v>0</v>
      </c>
      <c r="U313" s="35">
        <f>SUMIFS(СВЦЭМ!$I$34:$I$777,СВЦЭМ!$A$34:$A$777,$A313,СВЦЭМ!$B$33:$B$776,U$296)+'СЕТ СН'!$F$13</f>
        <v>0</v>
      </c>
      <c r="V313" s="35">
        <f>SUMIFS(СВЦЭМ!$I$34:$I$777,СВЦЭМ!$A$34:$A$777,$A313,СВЦЭМ!$B$33:$B$776,V$296)+'СЕТ СН'!$F$13</f>
        <v>0</v>
      </c>
      <c r="W313" s="35">
        <f>SUMIFS(СВЦЭМ!$I$34:$I$777,СВЦЭМ!$A$34:$A$777,$A313,СВЦЭМ!$B$33:$B$776,W$296)+'СЕТ СН'!$F$13</f>
        <v>0</v>
      </c>
      <c r="X313" s="35">
        <f>SUMIFS(СВЦЭМ!$I$34:$I$777,СВЦЭМ!$A$34:$A$777,$A313,СВЦЭМ!$B$33:$B$776,X$296)+'СЕТ СН'!$F$13</f>
        <v>0</v>
      </c>
      <c r="Y313" s="35">
        <f>SUMIFS(СВЦЭМ!$I$34:$I$777,СВЦЭМ!$A$34:$A$777,$A313,СВЦЭМ!$B$33:$B$776,Y$296)+'СЕТ СН'!$F$13</f>
        <v>0</v>
      </c>
    </row>
    <row r="314" spans="1:25" ht="15.75" hidden="1" x14ac:dyDescent="0.2">
      <c r="A314" s="34">
        <f t="shared" si="8"/>
        <v>43603</v>
      </c>
      <c r="B314" s="35">
        <f>SUMIFS(СВЦЭМ!$I$34:$I$777,СВЦЭМ!$A$34:$A$777,$A314,СВЦЭМ!$B$33:$B$776,B$296)+'СЕТ СН'!$F$13</f>
        <v>0</v>
      </c>
      <c r="C314" s="35">
        <f>SUMIFS(СВЦЭМ!$I$34:$I$777,СВЦЭМ!$A$34:$A$777,$A314,СВЦЭМ!$B$33:$B$776,C$296)+'СЕТ СН'!$F$13</f>
        <v>0</v>
      </c>
      <c r="D314" s="35">
        <f>SUMIFS(СВЦЭМ!$I$34:$I$777,СВЦЭМ!$A$34:$A$777,$A314,СВЦЭМ!$B$33:$B$776,D$296)+'СЕТ СН'!$F$13</f>
        <v>0</v>
      </c>
      <c r="E314" s="35">
        <f>SUMIFS(СВЦЭМ!$I$34:$I$777,СВЦЭМ!$A$34:$A$777,$A314,СВЦЭМ!$B$33:$B$776,E$296)+'СЕТ СН'!$F$13</f>
        <v>0</v>
      </c>
      <c r="F314" s="35">
        <f>SUMIFS(СВЦЭМ!$I$34:$I$777,СВЦЭМ!$A$34:$A$777,$A314,СВЦЭМ!$B$33:$B$776,F$296)+'СЕТ СН'!$F$13</f>
        <v>0</v>
      </c>
      <c r="G314" s="35">
        <f>SUMIFS(СВЦЭМ!$I$34:$I$777,СВЦЭМ!$A$34:$A$777,$A314,СВЦЭМ!$B$33:$B$776,G$296)+'СЕТ СН'!$F$13</f>
        <v>0</v>
      </c>
      <c r="H314" s="35">
        <f>SUMIFS(СВЦЭМ!$I$34:$I$777,СВЦЭМ!$A$34:$A$777,$A314,СВЦЭМ!$B$33:$B$776,H$296)+'СЕТ СН'!$F$13</f>
        <v>0</v>
      </c>
      <c r="I314" s="35">
        <f>SUMIFS(СВЦЭМ!$I$34:$I$777,СВЦЭМ!$A$34:$A$777,$A314,СВЦЭМ!$B$33:$B$776,I$296)+'СЕТ СН'!$F$13</f>
        <v>0</v>
      </c>
      <c r="J314" s="35">
        <f>SUMIFS(СВЦЭМ!$I$34:$I$777,СВЦЭМ!$A$34:$A$777,$A314,СВЦЭМ!$B$33:$B$776,J$296)+'СЕТ СН'!$F$13</f>
        <v>0</v>
      </c>
      <c r="K314" s="35">
        <f>SUMIFS(СВЦЭМ!$I$34:$I$777,СВЦЭМ!$A$34:$A$777,$A314,СВЦЭМ!$B$33:$B$776,K$296)+'СЕТ СН'!$F$13</f>
        <v>0</v>
      </c>
      <c r="L314" s="35">
        <f>SUMIFS(СВЦЭМ!$I$34:$I$777,СВЦЭМ!$A$34:$A$777,$A314,СВЦЭМ!$B$33:$B$776,L$296)+'СЕТ СН'!$F$13</f>
        <v>0</v>
      </c>
      <c r="M314" s="35">
        <f>SUMIFS(СВЦЭМ!$I$34:$I$777,СВЦЭМ!$A$34:$A$777,$A314,СВЦЭМ!$B$33:$B$776,M$296)+'СЕТ СН'!$F$13</f>
        <v>0</v>
      </c>
      <c r="N314" s="35">
        <f>SUMIFS(СВЦЭМ!$I$34:$I$777,СВЦЭМ!$A$34:$A$777,$A314,СВЦЭМ!$B$33:$B$776,N$296)+'СЕТ СН'!$F$13</f>
        <v>0</v>
      </c>
      <c r="O314" s="35">
        <f>SUMIFS(СВЦЭМ!$I$34:$I$777,СВЦЭМ!$A$34:$A$777,$A314,СВЦЭМ!$B$33:$B$776,O$296)+'СЕТ СН'!$F$13</f>
        <v>0</v>
      </c>
      <c r="P314" s="35">
        <f>SUMIFS(СВЦЭМ!$I$34:$I$777,СВЦЭМ!$A$34:$A$777,$A314,СВЦЭМ!$B$33:$B$776,P$296)+'СЕТ СН'!$F$13</f>
        <v>0</v>
      </c>
      <c r="Q314" s="35">
        <f>SUMIFS(СВЦЭМ!$I$34:$I$777,СВЦЭМ!$A$34:$A$777,$A314,СВЦЭМ!$B$33:$B$776,Q$296)+'СЕТ СН'!$F$13</f>
        <v>0</v>
      </c>
      <c r="R314" s="35">
        <f>SUMIFS(СВЦЭМ!$I$34:$I$777,СВЦЭМ!$A$34:$A$777,$A314,СВЦЭМ!$B$33:$B$776,R$296)+'СЕТ СН'!$F$13</f>
        <v>0</v>
      </c>
      <c r="S314" s="35">
        <f>SUMIFS(СВЦЭМ!$I$34:$I$777,СВЦЭМ!$A$34:$A$777,$A314,СВЦЭМ!$B$33:$B$776,S$296)+'СЕТ СН'!$F$13</f>
        <v>0</v>
      </c>
      <c r="T314" s="35">
        <f>SUMIFS(СВЦЭМ!$I$34:$I$777,СВЦЭМ!$A$34:$A$777,$A314,СВЦЭМ!$B$33:$B$776,T$296)+'СЕТ СН'!$F$13</f>
        <v>0</v>
      </c>
      <c r="U314" s="35">
        <f>SUMIFS(СВЦЭМ!$I$34:$I$777,СВЦЭМ!$A$34:$A$777,$A314,СВЦЭМ!$B$33:$B$776,U$296)+'СЕТ СН'!$F$13</f>
        <v>0</v>
      </c>
      <c r="V314" s="35">
        <f>SUMIFS(СВЦЭМ!$I$34:$I$777,СВЦЭМ!$A$34:$A$777,$A314,СВЦЭМ!$B$33:$B$776,V$296)+'СЕТ СН'!$F$13</f>
        <v>0</v>
      </c>
      <c r="W314" s="35">
        <f>SUMIFS(СВЦЭМ!$I$34:$I$777,СВЦЭМ!$A$34:$A$777,$A314,СВЦЭМ!$B$33:$B$776,W$296)+'СЕТ СН'!$F$13</f>
        <v>0</v>
      </c>
      <c r="X314" s="35">
        <f>SUMIFS(СВЦЭМ!$I$34:$I$777,СВЦЭМ!$A$34:$A$777,$A314,СВЦЭМ!$B$33:$B$776,X$296)+'СЕТ СН'!$F$13</f>
        <v>0</v>
      </c>
      <c r="Y314" s="35">
        <f>SUMIFS(СВЦЭМ!$I$34:$I$777,СВЦЭМ!$A$34:$A$777,$A314,СВЦЭМ!$B$33:$B$776,Y$296)+'СЕТ СН'!$F$13</f>
        <v>0</v>
      </c>
    </row>
    <row r="315" spans="1:25" ht="15.75" hidden="1" x14ac:dyDescent="0.2">
      <c r="A315" s="34">
        <f t="shared" si="8"/>
        <v>43604</v>
      </c>
      <c r="B315" s="35">
        <f>SUMIFS(СВЦЭМ!$I$34:$I$777,СВЦЭМ!$A$34:$A$777,$A315,СВЦЭМ!$B$33:$B$776,B$296)+'СЕТ СН'!$F$13</f>
        <v>0</v>
      </c>
      <c r="C315" s="35">
        <f>SUMIFS(СВЦЭМ!$I$34:$I$777,СВЦЭМ!$A$34:$A$777,$A315,СВЦЭМ!$B$33:$B$776,C$296)+'СЕТ СН'!$F$13</f>
        <v>0</v>
      </c>
      <c r="D315" s="35">
        <f>SUMIFS(СВЦЭМ!$I$34:$I$777,СВЦЭМ!$A$34:$A$777,$A315,СВЦЭМ!$B$33:$B$776,D$296)+'СЕТ СН'!$F$13</f>
        <v>0</v>
      </c>
      <c r="E315" s="35">
        <f>SUMIFS(СВЦЭМ!$I$34:$I$777,СВЦЭМ!$A$34:$A$777,$A315,СВЦЭМ!$B$33:$B$776,E$296)+'СЕТ СН'!$F$13</f>
        <v>0</v>
      </c>
      <c r="F315" s="35">
        <f>SUMIFS(СВЦЭМ!$I$34:$I$777,СВЦЭМ!$A$34:$A$777,$A315,СВЦЭМ!$B$33:$B$776,F$296)+'СЕТ СН'!$F$13</f>
        <v>0</v>
      </c>
      <c r="G315" s="35">
        <f>SUMIFS(СВЦЭМ!$I$34:$I$777,СВЦЭМ!$A$34:$A$777,$A315,СВЦЭМ!$B$33:$B$776,G$296)+'СЕТ СН'!$F$13</f>
        <v>0</v>
      </c>
      <c r="H315" s="35">
        <f>SUMIFS(СВЦЭМ!$I$34:$I$777,СВЦЭМ!$A$34:$A$777,$A315,СВЦЭМ!$B$33:$B$776,H$296)+'СЕТ СН'!$F$13</f>
        <v>0</v>
      </c>
      <c r="I315" s="35">
        <f>SUMIFS(СВЦЭМ!$I$34:$I$777,СВЦЭМ!$A$34:$A$777,$A315,СВЦЭМ!$B$33:$B$776,I$296)+'СЕТ СН'!$F$13</f>
        <v>0</v>
      </c>
      <c r="J315" s="35">
        <f>SUMIFS(СВЦЭМ!$I$34:$I$777,СВЦЭМ!$A$34:$A$777,$A315,СВЦЭМ!$B$33:$B$776,J$296)+'СЕТ СН'!$F$13</f>
        <v>0</v>
      </c>
      <c r="K315" s="35">
        <f>SUMIFS(СВЦЭМ!$I$34:$I$777,СВЦЭМ!$A$34:$A$777,$A315,СВЦЭМ!$B$33:$B$776,K$296)+'СЕТ СН'!$F$13</f>
        <v>0</v>
      </c>
      <c r="L315" s="35">
        <f>SUMIFS(СВЦЭМ!$I$34:$I$777,СВЦЭМ!$A$34:$A$777,$A315,СВЦЭМ!$B$33:$B$776,L$296)+'СЕТ СН'!$F$13</f>
        <v>0</v>
      </c>
      <c r="M315" s="35">
        <f>SUMIFS(СВЦЭМ!$I$34:$I$777,СВЦЭМ!$A$34:$A$777,$A315,СВЦЭМ!$B$33:$B$776,M$296)+'СЕТ СН'!$F$13</f>
        <v>0</v>
      </c>
      <c r="N315" s="35">
        <f>SUMIFS(СВЦЭМ!$I$34:$I$777,СВЦЭМ!$A$34:$A$777,$A315,СВЦЭМ!$B$33:$B$776,N$296)+'СЕТ СН'!$F$13</f>
        <v>0</v>
      </c>
      <c r="O315" s="35">
        <f>SUMIFS(СВЦЭМ!$I$34:$I$777,СВЦЭМ!$A$34:$A$777,$A315,СВЦЭМ!$B$33:$B$776,O$296)+'СЕТ СН'!$F$13</f>
        <v>0</v>
      </c>
      <c r="P315" s="35">
        <f>SUMIFS(СВЦЭМ!$I$34:$I$777,СВЦЭМ!$A$34:$A$777,$A315,СВЦЭМ!$B$33:$B$776,P$296)+'СЕТ СН'!$F$13</f>
        <v>0</v>
      </c>
      <c r="Q315" s="35">
        <f>SUMIFS(СВЦЭМ!$I$34:$I$777,СВЦЭМ!$A$34:$A$777,$A315,СВЦЭМ!$B$33:$B$776,Q$296)+'СЕТ СН'!$F$13</f>
        <v>0</v>
      </c>
      <c r="R315" s="35">
        <f>SUMIFS(СВЦЭМ!$I$34:$I$777,СВЦЭМ!$A$34:$A$777,$A315,СВЦЭМ!$B$33:$B$776,R$296)+'СЕТ СН'!$F$13</f>
        <v>0</v>
      </c>
      <c r="S315" s="35">
        <f>SUMIFS(СВЦЭМ!$I$34:$I$777,СВЦЭМ!$A$34:$A$777,$A315,СВЦЭМ!$B$33:$B$776,S$296)+'СЕТ СН'!$F$13</f>
        <v>0</v>
      </c>
      <c r="T315" s="35">
        <f>SUMIFS(СВЦЭМ!$I$34:$I$777,СВЦЭМ!$A$34:$A$777,$A315,СВЦЭМ!$B$33:$B$776,T$296)+'СЕТ СН'!$F$13</f>
        <v>0</v>
      </c>
      <c r="U315" s="35">
        <f>SUMIFS(СВЦЭМ!$I$34:$I$777,СВЦЭМ!$A$34:$A$777,$A315,СВЦЭМ!$B$33:$B$776,U$296)+'СЕТ СН'!$F$13</f>
        <v>0</v>
      </c>
      <c r="V315" s="35">
        <f>SUMIFS(СВЦЭМ!$I$34:$I$777,СВЦЭМ!$A$34:$A$777,$A315,СВЦЭМ!$B$33:$B$776,V$296)+'СЕТ СН'!$F$13</f>
        <v>0</v>
      </c>
      <c r="W315" s="35">
        <f>SUMIFS(СВЦЭМ!$I$34:$I$777,СВЦЭМ!$A$34:$A$777,$A315,СВЦЭМ!$B$33:$B$776,W$296)+'СЕТ СН'!$F$13</f>
        <v>0</v>
      </c>
      <c r="X315" s="35">
        <f>SUMIFS(СВЦЭМ!$I$34:$I$777,СВЦЭМ!$A$34:$A$777,$A315,СВЦЭМ!$B$33:$B$776,X$296)+'СЕТ СН'!$F$13</f>
        <v>0</v>
      </c>
      <c r="Y315" s="35">
        <f>SUMIFS(СВЦЭМ!$I$34:$I$777,СВЦЭМ!$A$34:$A$777,$A315,СВЦЭМ!$B$33:$B$776,Y$296)+'СЕТ СН'!$F$13</f>
        <v>0</v>
      </c>
    </row>
    <row r="316" spans="1:25" ht="15.75" hidden="1" x14ac:dyDescent="0.2">
      <c r="A316" s="34">
        <f t="shared" si="8"/>
        <v>43605</v>
      </c>
      <c r="B316" s="35">
        <f>SUMIFS(СВЦЭМ!$I$34:$I$777,СВЦЭМ!$A$34:$A$777,$A316,СВЦЭМ!$B$33:$B$776,B$296)+'СЕТ СН'!$F$13</f>
        <v>0</v>
      </c>
      <c r="C316" s="35">
        <f>SUMIFS(СВЦЭМ!$I$34:$I$777,СВЦЭМ!$A$34:$A$777,$A316,СВЦЭМ!$B$33:$B$776,C$296)+'СЕТ СН'!$F$13</f>
        <v>0</v>
      </c>
      <c r="D316" s="35">
        <f>SUMIFS(СВЦЭМ!$I$34:$I$777,СВЦЭМ!$A$34:$A$777,$A316,СВЦЭМ!$B$33:$B$776,D$296)+'СЕТ СН'!$F$13</f>
        <v>0</v>
      </c>
      <c r="E316" s="35">
        <f>SUMIFS(СВЦЭМ!$I$34:$I$777,СВЦЭМ!$A$34:$A$777,$A316,СВЦЭМ!$B$33:$B$776,E$296)+'СЕТ СН'!$F$13</f>
        <v>0</v>
      </c>
      <c r="F316" s="35">
        <f>SUMIFS(СВЦЭМ!$I$34:$I$777,СВЦЭМ!$A$34:$A$777,$A316,СВЦЭМ!$B$33:$B$776,F$296)+'СЕТ СН'!$F$13</f>
        <v>0</v>
      </c>
      <c r="G316" s="35">
        <f>SUMIFS(СВЦЭМ!$I$34:$I$777,СВЦЭМ!$A$34:$A$777,$A316,СВЦЭМ!$B$33:$B$776,G$296)+'СЕТ СН'!$F$13</f>
        <v>0</v>
      </c>
      <c r="H316" s="35">
        <f>SUMIFS(СВЦЭМ!$I$34:$I$777,СВЦЭМ!$A$34:$A$777,$A316,СВЦЭМ!$B$33:$B$776,H$296)+'СЕТ СН'!$F$13</f>
        <v>0</v>
      </c>
      <c r="I316" s="35">
        <f>SUMIFS(СВЦЭМ!$I$34:$I$777,СВЦЭМ!$A$34:$A$777,$A316,СВЦЭМ!$B$33:$B$776,I$296)+'СЕТ СН'!$F$13</f>
        <v>0</v>
      </c>
      <c r="J316" s="35">
        <f>SUMIFS(СВЦЭМ!$I$34:$I$777,СВЦЭМ!$A$34:$A$777,$A316,СВЦЭМ!$B$33:$B$776,J$296)+'СЕТ СН'!$F$13</f>
        <v>0</v>
      </c>
      <c r="K316" s="35">
        <f>SUMIFS(СВЦЭМ!$I$34:$I$777,СВЦЭМ!$A$34:$A$777,$A316,СВЦЭМ!$B$33:$B$776,K$296)+'СЕТ СН'!$F$13</f>
        <v>0</v>
      </c>
      <c r="L316" s="35">
        <f>SUMIFS(СВЦЭМ!$I$34:$I$777,СВЦЭМ!$A$34:$A$777,$A316,СВЦЭМ!$B$33:$B$776,L$296)+'СЕТ СН'!$F$13</f>
        <v>0</v>
      </c>
      <c r="M316" s="35">
        <f>SUMIFS(СВЦЭМ!$I$34:$I$777,СВЦЭМ!$A$34:$A$777,$A316,СВЦЭМ!$B$33:$B$776,M$296)+'СЕТ СН'!$F$13</f>
        <v>0</v>
      </c>
      <c r="N316" s="35">
        <f>SUMIFS(СВЦЭМ!$I$34:$I$777,СВЦЭМ!$A$34:$A$777,$A316,СВЦЭМ!$B$33:$B$776,N$296)+'СЕТ СН'!$F$13</f>
        <v>0</v>
      </c>
      <c r="O316" s="35">
        <f>SUMIFS(СВЦЭМ!$I$34:$I$777,СВЦЭМ!$A$34:$A$777,$A316,СВЦЭМ!$B$33:$B$776,O$296)+'СЕТ СН'!$F$13</f>
        <v>0</v>
      </c>
      <c r="P316" s="35">
        <f>SUMIFS(СВЦЭМ!$I$34:$I$777,СВЦЭМ!$A$34:$A$777,$A316,СВЦЭМ!$B$33:$B$776,P$296)+'СЕТ СН'!$F$13</f>
        <v>0</v>
      </c>
      <c r="Q316" s="35">
        <f>SUMIFS(СВЦЭМ!$I$34:$I$777,СВЦЭМ!$A$34:$A$777,$A316,СВЦЭМ!$B$33:$B$776,Q$296)+'СЕТ СН'!$F$13</f>
        <v>0</v>
      </c>
      <c r="R316" s="35">
        <f>SUMIFS(СВЦЭМ!$I$34:$I$777,СВЦЭМ!$A$34:$A$777,$A316,СВЦЭМ!$B$33:$B$776,R$296)+'СЕТ СН'!$F$13</f>
        <v>0</v>
      </c>
      <c r="S316" s="35">
        <f>SUMIFS(СВЦЭМ!$I$34:$I$777,СВЦЭМ!$A$34:$A$777,$A316,СВЦЭМ!$B$33:$B$776,S$296)+'СЕТ СН'!$F$13</f>
        <v>0</v>
      </c>
      <c r="T316" s="35">
        <f>SUMIFS(СВЦЭМ!$I$34:$I$777,СВЦЭМ!$A$34:$A$777,$A316,СВЦЭМ!$B$33:$B$776,T$296)+'СЕТ СН'!$F$13</f>
        <v>0</v>
      </c>
      <c r="U316" s="35">
        <f>SUMIFS(СВЦЭМ!$I$34:$I$777,СВЦЭМ!$A$34:$A$777,$A316,СВЦЭМ!$B$33:$B$776,U$296)+'СЕТ СН'!$F$13</f>
        <v>0</v>
      </c>
      <c r="V316" s="35">
        <f>SUMIFS(СВЦЭМ!$I$34:$I$777,СВЦЭМ!$A$34:$A$777,$A316,СВЦЭМ!$B$33:$B$776,V$296)+'СЕТ СН'!$F$13</f>
        <v>0</v>
      </c>
      <c r="W316" s="35">
        <f>SUMIFS(СВЦЭМ!$I$34:$I$777,СВЦЭМ!$A$34:$A$777,$A316,СВЦЭМ!$B$33:$B$776,W$296)+'СЕТ СН'!$F$13</f>
        <v>0</v>
      </c>
      <c r="X316" s="35">
        <f>SUMIFS(СВЦЭМ!$I$34:$I$777,СВЦЭМ!$A$34:$A$777,$A316,СВЦЭМ!$B$33:$B$776,X$296)+'СЕТ СН'!$F$13</f>
        <v>0</v>
      </c>
      <c r="Y316" s="35">
        <f>SUMIFS(СВЦЭМ!$I$34:$I$777,СВЦЭМ!$A$34:$A$777,$A316,СВЦЭМ!$B$33:$B$776,Y$296)+'СЕТ СН'!$F$13</f>
        <v>0</v>
      </c>
    </row>
    <row r="317" spans="1:25" ht="15.75" hidden="1" x14ac:dyDescent="0.2">
      <c r="A317" s="34">
        <f t="shared" si="8"/>
        <v>43606</v>
      </c>
      <c r="B317" s="35">
        <f>SUMIFS(СВЦЭМ!$I$34:$I$777,СВЦЭМ!$A$34:$A$777,$A317,СВЦЭМ!$B$33:$B$776,B$296)+'СЕТ СН'!$F$13</f>
        <v>0</v>
      </c>
      <c r="C317" s="35">
        <f>SUMIFS(СВЦЭМ!$I$34:$I$777,СВЦЭМ!$A$34:$A$777,$A317,СВЦЭМ!$B$33:$B$776,C$296)+'СЕТ СН'!$F$13</f>
        <v>0</v>
      </c>
      <c r="D317" s="35">
        <f>SUMIFS(СВЦЭМ!$I$34:$I$777,СВЦЭМ!$A$34:$A$777,$A317,СВЦЭМ!$B$33:$B$776,D$296)+'СЕТ СН'!$F$13</f>
        <v>0</v>
      </c>
      <c r="E317" s="35">
        <f>SUMIFS(СВЦЭМ!$I$34:$I$777,СВЦЭМ!$A$34:$A$777,$A317,СВЦЭМ!$B$33:$B$776,E$296)+'СЕТ СН'!$F$13</f>
        <v>0</v>
      </c>
      <c r="F317" s="35">
        <f>SUMIFS(СВЦЭМ!$I$34:$I$777,СВЦЭМ!$A$34:$A$777,$A317,СВЦЭМ!$B$33:$B$776,F$296)+'СЕТ СН'!$F$13</f>
        <v>0</v>
      </c>
      <c r="G317" s="35">
        <f>SUMIFS(СВЦЭМ!$I$34:$I$777,СВЦЭМ!$A$34:$A$777,$A317,СВЦЭМ!$B$33:$B$776,G$296)+'СЕТ СН'!$F$13</f>
        <v>0</v>
      </c>
      <c r="H317" s="35">
        <f>SUMIFS(СВЦЭМ!$I$34:$I$777,СВЦЭМ!$A$34:$A$777,$A317,СВЦЭМ!$B$33:$B$776,H$296)+'СЕТ СН'!$F$13</f>
        <v>0</v>
      </c>
      <c r="I317" s="35">
        <f>SUMIFS(СВЦЭМ!$I$34:$I$777,СВЦЭМ!$A$34:$A$777,$A317,СВЦЭМ!$B$33:$B$776,I$296)+'СЕТ СН'!$F$13</f>
        <v>0</v>
      </c>
      <c r="J317" s="35">
        <f>SUMIFS(СВЦЭМ!$I$34:$I$777,СВЦЭМ!$A$34:$A$777,$A317,СВЦЭМ!$B$33:$B$776,J$296)+'СЕТ СН'!$F$13</f>
        <v>0</v>
      </c>
      <c r="K317" s="35">
        <f>SUMIFS(СВЦЭМ!$I$34:$I$777,СВЦЭМ!$A$34:$A$777,$A317,СВЦЭМ!$B$33:$B$776,K$296)+'СЕТ СН'!$F$13</f>
        <v>0</v>
      </c>
      <c r="L317" s="35">
        <f>SUMIFS(СВЦЭМ!$I$34:$I$777,СВЦЭМ!$A$34:$A$777,$A317,СВЦЭМ!$B$33:$B$776,L$296)+'СЕТ СН'!$F$13</f>
        <v>0</v>
      </c>
      <c r="M317" s="35">
        <f>SUMIFS(СВЦЭМ!$I$34:$I$777,СВЦЭМ!$A$34:$A$777,$A317,СВЦЭМ!$B$33:$B$776,M$296)+'СЕТ СН'!$F$13</f>
        <v>0</v>
      </c>
      <c r="N317" s="35">
        <f>SUMIFS(СВЦЭМ!$I$34:$I$777,СВЦЭМ!$A$34:$A$777,$A317,СВЦЭМ!$B$33:$B$776,N$296)+'СЕТ СН'!$F$13</f>
        <v>0</v>
      </c>
      <c r="O317" s="35">
        <f>SUMIFS(СВЦЭМ!$I$34:$I$777,СВЦЭМ!$A$34:$A$777,$A317,СВЦЭМ!$B$33:$B$776,O$296)+'СЕТ СН'!$F$13</f>
        <v>0</v>
      </c>
      <c r="P317" s="35">
        <f>SUMIFS(СВЦЭМ!$I$34:$I$777,СВЦЭМ!$A$34:$A$777,$A317,СВЦЭМ!$B$33:$B$776,P$296)+'СЕТ СН'!$F$13</f>
        <v>0</v>
      </c>
      <c r="Q317" s="35">
        <f>SUMIFS(СВЦЭМ!$I$34:$I$777,СВЦЭМ!$A$34:$A$777,$A317,СВЦЭМ!$B$33:$B$776,Q$296)+'СЕТ СН'!$F$13</f>
        <v>0</v>
      </c>
      <c r="R317" s="35">
        <f>SUMIFS(СВЦЭМ!$I$34:$I$777,СВЦЭМ!$A$34:$A$777,$A317,СВЦЭМ!$B$33:$B$776,R$296)+'СЕТ СН'!$F$13</f>
        <v>0</v>
      </c>
      <c r="S317" s="35">
        <f>SUMIFS(СВЦЭМ!$I$34:$I$777,СВЦЭМ!$A$34:$A$777,$A317,СВЦЭМ!$B$33:$B$776,S$296)+'СЕТ СН'!$F$13</f>
        <v>0</v>
      </c>
      <c r="T317" s="35">
        <f>SUMIFS(СВЦЭМ!$I$34:$I$777,СВЦЭМ!$A$34:$A$777,$A317,СВЦЭМ!$B$33:$B$776,T$296)+'СЕТ СН'!$F$13</f>
        <v>0</v>
      </c>
      <c r="U317" s="35">
        <f>SUMIFS(СВЦЭМ!$I$34:$I$777,СВЦЭМ!$A$34:$A$777,$A317,СВЦЭМ!$B$33:$B$776,U$296)+'СЕТ СН'!$F$13</f>
        <v>0</v>
      </c>
      <c r="V317" s="35">
        <f>SUMIFS(СВЦЭМ!$I$34:$I$777,СВЦЭМ!$A$34:$A$777,$A317,СВЦЭМ!$B$33:$B$776,V$296)+'СЕТ СН'!$F$13</f>
        <v>0</v>
      </c>
      <c r="W317" s="35">
        <f>SUMIFS(СВЦЭМ!$I$34:$I$777,СВЦЭМ!$A$34:$A$777,$A317,СВЦЭМ!$B$33:$B$776,W$296)+'СЕТ СН'!$F$13</f>
        <v>0</v>
      </c>
      <c r="X317" s="35">
        <f>SUMIFS(СВЦЭМ!$I$34:$I$777,СВЦЭМ!$A$34:$A$777,$A317,СВЦЭМ!$B$33:$B$776,X$296)+'СЕТ СН'!$F$13</f>
        <v>0</v>
      </c>
      <c r="Y317" s="35">
        <f>SUMIFS(СВЦЭМ!$I$34:$I$777,СВЦЭМ!$A$34:$A$777,$A317,СВЦЭМ!$B$33:$B$776,Y$296)+'СЕТ СН'!$F$13</f>
        <v>0</v>
      </c>
    </row>
    <row r="318" spans="1:25" ht="15.75" hidden="1" x14ac:dyDescent="0.2">
      <c r="A318" s="34">
        <f t="shared" si="8"/>
        <v>43607</v>
      </c>
      <c r="B318" s="35">
        <f>SUMIFS(СВЦЭМ!$I$34:$I$777,СВЦЭМ!$A$34:$A$777,$A318,СВЦЭМ!$B$33:$B$776,B$296)+'СЕТ СН'!$F$13</f>
        <v>0</v>
      </c>
      <c r="C318" s="35">
        <f>SUMIFS(СВЦЭМ!$I$34:$I$777,СВЦЭМ!$A$34:$A$777,$A318,СВЦЭМ!$B$33:$B$776,C$296)+'СЕТ СН'!$F$13</f>
        <v>0</v>
      </c>
      <c r="D318" s="35">
        <f>SUMIFS(СВЦЭМ!$I$34:$I$777,СВЦЭМ!$A$34:$A$777,$A318,СВЦЭМ!$B$33:$B$776,D$296)+'СЕТ СН'!$F$13</f>
        <v>0</v>
      </c>
      <c r="E318" s="35">
        <f>SUMIFS(СВЦЭМ!$I$34:$I$777,СВЦЭМ!$A$34:$A$777,$A318,СВЦЭМ!$B$33:$B$776,E$296)+'СЕТ СН'!$F$13</f>
        <v>0</v>
      </c>
      <c r="F318" s="35">
        <f>SUMIFS(СВЦЭМ!$I$34:$I$777,СВЦЭМ!$A$34:$A$777,$A318,СВЦЭМ!$B$33:$B$776,F$296)+'СЕТ СН'!$F$13</f>
        <v>0</v>
      </c>
      <c r="G318" s="35">
        <f>SUMIFS(СВЦЭМ!$I$34:$I$777,СВЦЭМ!$A$34:$A$777,$A318,СВЦЭМ!$B$33:$B$776,G$296)+'СЕТ СН'!$F$13</f>
        <v>0</v>
      </c>
      <c r="H318" s="35">
        <f>SUMIFS(СВЦЭМ!$I$34:$I$777,СВЦЭМ!$A$34:$A$777,$A318,СВЦЭМ!$B$33:$B$776,H$296)+'СЕТ СН'!$F$13</f>
        <v>0</v>
      </c>
      <c r="I318" s="35">
        <f>SUMIFS(СВЦЭМ!$I$34:$I$777,СВЦЭМ!$A$34:$A$777,$A318,СВЦЭМ!$B$33:$B$776,I$296)+'СЕТ СН'!$F$13</f>
        <v>0</v>
      </c>
      <c r="J318" s="35">
        <f>SUMIFS(СВЦЭМ!$I$34:$I$777,СВЦЭМ!$A$34:$A$777,$A318,СВЦЭМ!$B$33:$B$776,J$296)+'СЕТ СН'!$F$13</f>
        <v>0</v>
      </c>
      <c r="K318" s="35">
        <f>SUMIFS(СВЦЭМ!$I$34:$I$777,СВЦЭМ!$A$34:$A$777,$A318,СВЦЭМ!$B$33:$B$776,K$296)+'СЕТ СН'!$F$13</f>
        <v>0</v>
      </c>
      <c r="L318" s="35">
        <f>SUMIFS(СВЦЭМ!$I$34:$I$777,СВЦЭМ!$A$34:$A$777,$A318,СВЦЭМ!$B$33:$B$776,L$296)+'СЕТ СН'!$F$13</f>
        <v>0</v>
      </c>
      <c r="M318" s="35">
        <f>SUMIFS(СВЦЭМ!$I$34:$I$777,СВЦЭМ!$A$34:$A$777,$A318,СВЦЭМ!$B$33:$B$776,M$296)+'СЕТ СН'!$F$13</f>
        <v>0</v>
      </c>
      <c r="N318" s="35">
        <f>SUMIFS(СВЦЭМ!$I$34:$I$777,СВЦЭМ!$A$34:$A$777,$A318,СВЦЭМ!$B$33:$B$776,N$296)+'СЕТ СН'!$F$13</f>
        <v>0</v>
      </c>
      <c r="O318" s="35">
        <f>SUMIFS(СВЦЭМ!$I$34:$I$777,СВЦЭМ!$A$34:$A$777,$A318,СВЦЭМ!$B$33:$B$776,O$296)+'СЕТ СН'!$F$13</f>
        <v>0</v>
      </c>
      <c r="P318" s="35">
        <f>SUMIFS(СВЦЭМ!$I$34:$I$777,СВЦЭМ!$A$34:$A$777,$A318,СВЦЭМ!$B$33:$B$776,P$296)+'СЕТ СН'!$F$13</f>
        <v>0</v>
      </c>
      <c r="Q318" s="35">
        <f>SUMIFS(СВЦЭМ!$I$34:$I$777,СВЦЭМ!$A$34:$A$777,$A318,СВЦЭМ!$B$33:$B$776,Q$296)+'СЕТ СН'!$F$13</f>
        <v>0</v>
      </c>
      <c r="R318" s="35">
        <f>SUMIFS(СВЦЭМ!$I$34:$I$777,СВЦЭМ!$A$34:$A$777,$A318,СВЦЭМ!$B$33:$B$776,R$296)+'СЕТ СН'!$F$13</f>
        <v>0</v>
      </c>
      <c r="S318" s="35">
        <f>SUMIFS(СВЦЭМ!$I$34:$I$777,СВЦЭМ!$A$34:$A$777,$A318,СВЦЭМ!$B$33:$B$776,S$296)+'СЕТ СН'!$F$13</f>
        <v>0</v>
      </c>
      <c r="T318" s="35">
        <f>SUMIFS(СВЦЭМ!$I$34:$I$777,СВЦЭМ!$A$34:$A$777,$A318,СВЦЭМ!$B$33:$B$776,T$296)+'СЕТ СН'!$F$13</f>
        <v>0</v>
      </c>
      <c r="U318" s="35">
        <f>SUMIFS(СВЦЭМ!$I$34:$I$777,СВЦЭМ!$A$34:$A$777,$A318,СВЦЭМ!$B$33:$B$776,U$296)+'СЕТ СН'!$F$13</f>
        <v>0</v>
      </c>
      <c r="V318" s="35">
        <f>SUMIFS(СВЦЭМ!$I$34:$I$777,СВЦЭМ!$A$34:$A$777,$A318,СВЦЭМ!$B$33:$B$776,V$296)+'СЕТ СН'!$F$13</f>
        <v>0</v>
      </c>
      <c r="W318" s="35">
        <f>SUMIFS(СВЦЭМ!$I$34:$I$777,СВЦЭМ!$A$34:$A$777,$A318,СВЦЭМ!$B$33:$B$776,W$296)+'СЕТ СН'!$F$13</f>
        <v>0</v>
      </c>
      <c r="X318" s="35">
        <f>SUMIFS(СВЦЭМ!$I$34:$I$777,СВЦЭМ!$A$34:$A$777,$A318,СВЦЭМ!$B$33:$B$776,X$296)+'СЕТ СН'!$F$13</f>
        <v>0</v>
      </c>
      <c r="Y318" s="35">
        <f>SUMIFS(СВЦЭМ!$I$34:$I$777,СВЦЭМ!$A$34:$A$777,$A318,СВЦЭМ!$B$33:$B$776,Y$296)+'СЕТ СН'!$F$13</f>
        <v>0</v>
      </c>
    </row>
    <row r="319" spans="1:25" ht="15.75" hidden="1" x14ac:dyDescent="0.2">
      <c r="A319" s="34">
        <f t="shared" si="8"/>
        <v>43608</v>
      </c>
      <c r="B319" s="35">
        <f>SUMIFS(СВЦЭМ!$I$34:$I$777,СВЦЭМ!$A$34:$A$777,$A319,СВЦЭМ!$B$33:$B$776,B$296)+'СЕТ СН'!$F$13</f>
        <v>0</v>
      </c>
      <c r="C319" s="35">
        <f>SUMIFS(СВЦЭМ!$I$34:$I$777,СВЦЭМ!$A$34:$A$777,$A319,СВЦЭМ!$B$33:$B$776,C$296)+'СЕТ СН'!$F$13</f>
        <v>0</v>
      </c>
      <c r="D319" s="35">
        <f>SUMIFS(СВЦЭМ!$I$34:$I$777,СВЦЭМ!$A$34:$A$777,$A319,СВЦЭМ!$B$33:$B$776,D$296)+'СЕТ СН'!$F$13</f>
        <v>0</v>
      </c>
      <c r="E319" s="35">
        <f>SUMIFS(СВЦЭМ!$I$34:$I$777,СВЦЭМ!$A$34:$A$777,$A319,СВЦЭМ!$B$33:$B$776,E$296)+'СЕТ СН'!$F$13</f>
        <v>0</v>
      </c>
      <c r="F319" s="35">
        <f>SUMIFS(СВЦЭМ!$I$34:$I$777,СВЦЭМ!$A$34:$A$777,$A319,СВЦЭМ!$B$33:$B$776,F$296)+'СЕТ СН'!$F$13</f>
        <v>0</v>
      </c>
      <c r="G319" s="35">
        <f>SUMIFS(СВЦЭМ!$I$34:$I$777,СВЦЭМ!$A$34:$A$777,$A319,СВЦЭМ!$B$33:$B$776,G$296)+'СЕТ СН'!$F$13</f>
        <v>0</v>
      </c>
      <c r="H319" s="35">
        <f>SUMIFS(СВЦЭМ!$I$34:$I$777,СВЦЭМ!$A$34:$A$777,$A319,СВЦЭМ!$B$33:$B$776,H$296)+'СЕТ СН'!$F$13</f>
        <v>0</v>
      </c>
      <c r="I319" s="35">
        <f>SUMIFS(СВЦЭМ!$I$34:$I$777,СВЦЭМ!$A$34:$A$777,$A319,СВЦЭМ!$B$33:$B$776,I$296)+'СЕТ СН'!$F$13</f>
        <v>0</v>
      </c>
      <c r="J319" s="35">
        <f>SUMIFS(СВЦЭМ!$I$34:$I$777,СВЦЭМ!$A$34:$A$777,$A319,СВЦЭМ!$B$33:$B$776,J$296)+'СЕТ СН'!$F$13</f>
        <v>0</v>
      </c>
      <c r="K319" s="35">
        <f>SUMIFS(СВЦЭМ!$I$34:$I$777,СВЦЭМ!$A$34:$A$777,$A319,СВЦЭМ!$B$33:$B$776,K$296)+'СЕТ СН'!$F$13</f>
        <v>0</v>
      </c>
      <c r="L319" s="35">
        <f>SUMIFS(СВЦЭМ!$I$34:$I$777,СВЦЭМ!$A$34:$A$777,$A319,СВЦЭМ!$B$33:$B$776,L$296)+'СЕТ СН'!$F$13</f>
        <v>0</v>
      </c>
      <c r="M319" s="35">
        <f>SUMIFS(СВЦЭМ!$I$34:$I$777,СВЦЭМ!$A$34:$A$777,$A319,СВЦЭМ!$B$33:$B$776,M$296)+'СЕТ СН'!$F$13</f>
        <v>0</v>
      </c>
      <c r="N319" s="35">
        <f>SUMIFS(СВЦЭМ!$I$34:$I$777,СВЦЭМ!$A$34:$A$777,$A319,СВЦЭМ!$B$33:$B$776,N$296)+'СЕТ СН'!$F$13</f>
        <v>0</v>
      </c>
      <c r="O319" s="35">
        <f>SUMIFS(СВЦЭМ!$I$34:$I$777,СВЦЭМ!$A$34:$A$777,$A319,СВЦЭМ!$B$33:$B$776,O$296)+'СЕТ СН'!$F$13</f>
        <v>0</v>
      </c>
      <c r="P319" s="35">
        <f>SUMIFS(СВЦЭМ!$I$34:$I$777,СВЦЭМ!$A$34:$A$777,$A319,СВЦЭМ!$B$33:$B$776,P$296)+'СЕТ СН'!$F$13</f>
        <v>0</v>
      </c>
      <c r="Q319" s="35">
        <f>SUMIFS(СВЦЭМ!$I$34:$I$777,СВЦЭМ!$A$34:$A$777,$A319,СВЦЭМ!$B$33:$B$776,Q$296)+'СЕТ СН'!$F$13</f>
        <v>0</v>
      </c>
      <c r="R319" s="35">
        <f>SUMIFS(СВЦЭМ!$I$34:$I$777,СВЦЭМ!$A$34:$A$777,$A319,СВЦЭМ!$B$33:$B$776,R$296)+'СЕТ СН'!$F$13</f>
        <v>0</v>
      </c>
      <c r="S319" s="35">
        <f>SUMIFS(СВЦЭМ!$I$34:$I$777,СВЦЭМ!$A$34:$A$777,$A319,СВЦЭМ!$B$33:$B$776,S$296)+'СЕТ СН'!$F$13</f>
        <v>0</v>
      </c>
      <c r="T319" s="35">
        <f>SUMIFS(СВЦЭМ!$I$34:$I$777,СВЦЭМ!$A$34:$A$777,$A319,СВЦЭМ!$B$33:$B$776,T$296)+'СЕТ СН'!$F$13</f>
        <v>0</v>
      </c>
      <c r="U319" s="35">
        <f>SUMIFS(СВЦЭМ!$I$34:$I$777,СВЦЭМ!$A$34:$A$777,$A319,СВЦЭМ!$B$33:$B$776,U$296)+'СЕТ СН'!$F$13</f>
        <v>0</v>
      </c>
      <c r="V319" s="35">
        <f>SUMIFS(СВЦЭМ!$I$34:$I$777,СВЦЭМ!$A$34:$A$777,$A319,СВЦЭМ!$B$33:$B$776,V$296)+'СЕТ СН'!$F$13</f>
        <v>0</v>
      </c>
      <c r="W319" s="35">
        <f>SUMIFS(СВЦЭМ!$I$34:$I$777,СВЦЭМ!$A$34:$A$777,$A319,СВЦЭМ!$B$33:$B$776,W$296)+'СЕТ СН'!$F$13</f>
        <v>0</v>
      </c>
      <c r="X319" s="35">
        <f>SUMIFS(СВЦЭМ!$I$34:$I$777,СВЦЭМ!$A$34:$A$777,$A319,СВЦЭМ!$B$33:$B$776,X$296)+'СЕТ СН'!$F$13</f>
        <v>0</v>
      </c>
      <c r="Y319" s="35">
        <f>SUMIFS(СВЦЭМ!$I$34:$I$777,СВЦЭМ!$A$34:$A$777,$A319,СВЦЭМ!$B$33:$B$776,Y$296)+'СЕТ СН'!$F$13</f>
        <v>0</v>
      </c>
    </row>
    <row r="320" spans="1:25" ht="15.75" hidden="1" x14ac:dyDescent="0.2">
      <c r="A320" s="34">
        <f t="shared" si="8"/>
        <v>43609</v>
      </c>
      <c r="B320" s="35">
        <f>SUMIFS(СВЦЭМ!$I$34:$I$777,СВЦЭМ!$A$34:$A$777,$A320,СВЦЭМ!$B$33:$B$776,B$296)+'СЕТ СН'!$F$13</f>
        <v>0</v>
      </c>
      <c r="C320" s="35">
        <f>SUMIFS(СВЦЭМ!$I$34:$I$777,СВЦЭМ!$A$34:$A$777,$A320,СВЦЭМ!$B$33:$B$776,C$296)+'СЕТ СН'!$F$13</f>
        <v>0</v>
      </c>
      <c r="D320" s="35">
        <f>SUMIFS(СВЦЭМ!$I$34:$I$777,СВЦЭМ!$A$34:$A$777,$A320,СВЦЭМ!$B$33:$B$776,D$296)+'СЕТ СН'!$F$13</f>
        <v>0</v>
      </c>
      <c r="E320" s="35">
        <f>SUMIFS(СВЦЭМ!$I$34:$I$777,СВЦЭМ!$A$34:$A$777,$A320,СВЦЭМ!$B$33:$B$776,E$296)+'СЕТ СН'!$F$13</f>
        <v>0</v>
      </c>
      <c r="F320" s="35">
        <f>SUMIFS(СВЦЭМ!$I$34:$I$777,СВЦЭМ!$A$34:$A$777,$A320,СВЦЭМ!$B$33:$B$776,F$296)+'СЕТ СН'!$F$13</f>
        <v>0</v>
      </c>
      <c r="G320" s="35">
        <f>SUMIFS(СВЦЭМ!$I$34:$I$777,СВЦЭМ!$A$34:$A$777,$A320,СВЦЭМ!$B$33:$B$776,G$296)+'СЕТ СН'!$F$13</f>
        <v>0</v>
      </c>
      <c r="H320" s="35">
        <f>SUMIFS(СВЦЭМ!$I$34:$I$777,СВЦЭМ!$A$34:$A$777,$A320,СВЦЭМ!$B$33:$B$776,H$296)+'СЕТ СН'!$F$13</f>
        <v>0</v>
      </c>
      <c r="I320" s="35">
        <f>SUMIFS(СВЦЭМ!$I$34:$I$777,СВЦЭМ!$A$34:$A$777,$A320,СВЦЭМ!$B$33:$B$776,I$296)+'СЕТ СН'!$F$13</f>
        <v>0</v>
      </c>
      <c r="J320" s="35">
        <f>SUMIFS(СВЦЭМ!$I$34:$I$777,СВЦЭМ!$A$34:$A$777,$A320,СВЦЭМ!$B$33:$B$776,J$296)+'СЕТ СН'!$F$13</f>
        <v>0</v>
      </c>
      <c r="K320" s="35">
        <f>SUMIFS(СВЦЭМ!$I$34:$I$777,СВЦЭМ!$A$34:$A$777,$A320,СВЦЭМ!$B$33:$B$776,K$296)+'СЕТ СН'!$F$13</f>
        <v>0</v>
      </c>
      <c r="L320" s="35">
        <f>SUMIFS(СВЦЭМ!$I$34:$I$777,СВЦЭМ!$A$34:$A$777,$A320,СВЦЭМ!$B$33:$B$776,L$296)+'СЕТ СН'!$F$13</f>
        <v>0</v>
      </c>
      <c r="M320" s="35">
        <f>SUMIFS(СВЦЭМ!$I$34:$I$777,СВЦЭМ!$A$34:$A$777,$A320,СВЦЭМ!$B$33:$B$776,M$296)+'СЕТ СН'!$F$13</f>
        <v>0</v>
      </c>
      <c r="N320" s="35">
        <f>SUMIFS(СВЦЭМ!$I$34:$I$777,СВЦЭМ!$A$34:$A$777,$A320,СВЦЭМ!$B$33:$B$776,N$296)+'СЕТ СН'!$F$13</f>
        <v>0</v>
      </c>
      <c r="O320" s="35">
        <f>SUMIFS(СВЦЭМ!$I$34:$I$777,СВЦЭМ!$A$34:$A$777,$A320,СВЦЭМ!$B$33:$B$776,O$296)+'СЕТ СН'!$F$13</f>
        <v>0</v>
      </c>
      <c r="P320" s="35">
        <f>SUMIFS(СВЦЭМ!$I$34:$I$777,СВЦЭМ!$A$34:$A$777,$A320,СВЦЭМ!$B$33:$B$776,P$296)+'СЕТ СН'!$F$13</f>
        <v>0</v>
      </c>
      <c r="Q320" s="35">
        <f>SUMIFS(СВЦЭМ!$I$34:$I$777,СВЦЭМ!$A$34:$A$777,$A320,СВЦЭМ!$B$33:$B$776,Q$296)+'СЕТ СН'!$F$13</f>
        <v>0</v>
      </c>
      <c r="R320" s="35">
        <f>SUMIFS(СВЦЭМ!$I$34:$I$777,СВЦЭМ!$A$34:$A$777,$A320,СВЦЭМ!$B$33:$B$776,R$296)+'СЕТ СН'!$F$13</f>
        <v>0</v>
      </c>
      <c r="S320" s="35">
        <f>SUMIFS(СВЦЭМ!$I$34:$I$777,СВЦЭМ!$A$34:$A$777,$A320,СВЦЭМ!$B$33:$B$776,S$296)+'СЕТ СН'!$F$13</f>
        <v>0</v>
      </c>
      <c r="T320" s="35">
        <f>SUMIFS(СВЦЭМ!$I$34:$I$777,СВЦЭМ!$A$34:$A$777,$A320,СВЦЭМ!$B$33:$B$776,T$296)+'СЕТ СН'!$F$13</f>
        <v>0</v>
      </c>
      <c r="U320" s="35">
        <f>SUMIFS(СВЦЭМ!$I$34:$I$777,СВЦЭМ!$A$34:$A$777,$A320,СВЦЭМ!$B$33:$B$776,U$296)+'СЕТ СН'!$F$13</f>
        <v>0</v>
      </c>
      <c r="V320" s="35">
        <f>SUMIFS(СВЦЭМ!$I$34:$I$777,СВЦЭМ!$A$34:$A$777,$A320,СВЦЭМ!$B$33:$B$776,V$296)+'СЕТ СН'!$F$13</f>
        <v>0</v>
      </c>
      <c r="W320" s="35">
        <f>SUMIFS(СВЦЭМ!$I$34:$I$777,СВЦЭМ!$A$34:$A$777,$A320,СВЦЭМ!$B$33:$B$776,W$296)+'СЕТ СН'!$F$13</f>
        <v>0</v>
      </c>
      <c r="X320" s="35">
        <f>SUMIFS(СВЦЭМ!$I$34:$I$777,СВЦЭМ!$A$34:$A$777,$A320,СВЦЭМ!$B$33:$B$776,X$296)+'СЕТ СН'!$F$13</f>
        <v>0</v>
      </c>
      <c r="Y320" s="35">
        <f>SUMIFS(СВЦЭМ!$I$34:$I$777,СВЦЭМ!$A$34:$A$777,$A320,СВЦЭМ!$B$33:$B$776,Y$296)+'СЕТ СН'!$F$13</f>
        <v>0</v>
      </c>
    </row>
    <row r="321" spans="1:27" ht="15.75" hidden="1" x14ac:dyDescent="0.2">
      <c r="A321" s="34">
        <f t="shared" si="8"/>
        <v>43610</v>
      </c>
      <c r="B321" s="35">
        <f>SUMIFS(СВЦЭМ!$I$34:$I$777,СВЦЭМ!$A$34:$A$777,$A321,СВЦЭМ!$B$33:$B$776,B$296)+'СЕТ СН'!$F$13</f>
        <v>0</v>
      </c>
      <c r="C321" s="35">
        <f>SUMIFS(СВЦЭМ!$I$34:$I$777,СВЦЭМ!$A$34:$A$777,$A321,СВЦЭМ!$B$33:$B$776,C$296)+'СЕТ СН'!$F$13</f>
        <v>0</v>
      </c>
      <c r="D321" s="35">
        <f>SUMIFS(СВЦЭМ!$I$34:$I$777,СВЦЭМ!$A$34:$A$777,$A321,СВЦЭМ!$B$33:$B$776,D$296)+'СЕТ СН'!$F$13</f>
        <v>0</v>
      </c>
      <c r="E321" s="35">
        <f>SUMIFS(СВЦЭМ!$I$34:$I$777,СВЦЭМ!$A$34:$A$777,$A321,СВЦЭМ!$B$33:$B$776,E$296)+'СЕТ СН'!$F$13</f>
        <v>0</v>
      </c>
      <c r="F321" s="35">
        <f>SUMIFS(СВЦЭМ!$I$34:$I$777,СВЦЭМ!$A$34:$A$777,$A321,СВЦЭМ!$B$33:$B$776,F$296)+'СЕТ СН'!$F$13</f>
        <v>0</v>
      </c>
      <c r="G321" s="35">
        <f>SUMIFS(СВЦЭМ!$I$34:$I$777,СВЦЭМ!$A$34:$A$777,$A321,СВЦЭМ!$B$33:$B$776,G$296)+'СЕТ СН'!$F$13</f>
        <v>0</v>
      </c>
      <c r="H321" s="35">
        <f>SUMIFS(СВЦЭМ!$I$34:$I$777,СВЦЭМ!$A$34:$A$777,$A321,СВЦЭМ!$B$33:$B$776,H$296)+'СЕТ СН'!$F$13</f>
        <v>0</v>
      </c>
      <c r="I321" s="35">
        <f>SUMIFS(СВЦЭМ!$I$34:$I$777,СВЦЭМ!$A$34:$A$777,$A321,СВЦЭМ!$B$33:$B$776,I$296)+'СЕТ СН'!$F$13</f>
        <v>0</v>
      </c>
      <c r="J321" s="35">
        <f>SUMIFS(СВЦЭМ!$I$34:$I$777,СВЦЭМ!$A$34:$A$777,$A321,СВЦЭМ!$B$33:$B$776,J$296)+'СЕТ СН'!$F$13</f>
        <v>0</v>
      </c>
      <c r="K321" s="35">
        <f>SUMIFS(СВЦЭМ!$I$34:$I$777,СВЦЭМ!$A$34:$A$777,$A321,СВЦЭМ!$B$33:$B$776,K$296)+'СЕТ СН'!$F$13</f>
        <v>0</v>
      </c>
      <c r="L321" s="35">
        <f>SUMIFS(СВЦЭМ!$I$34:$I$777,СВЦЭМ!$A$34:$A$777,$A321,СВЦЭМ!$B$33:$B$776,L$296)+'СЕТ СН'!$F$13</f>
        <v>0</v>
      </c>
      <c r="M321" s="35">
        <f>SUMIFS(СВЦЭМ!$I$34:$I$777,СВЦЭМ!$A$34:$A$777,$A321,СВЦЭМ!$B$33:$B$776,M$296)+'СЕТ СН'!$F$13</f>
        <v>0</v>
      </c>
      <c r="N321" s="35">
        <f>SUMIFS(СВЦЭМ!$I$34:$I$777,СВЦЭМ!$A$34:$A$777,$A321,СВЦЭМ!$B$33:$B$776,N$296)+'СЕТ СН'!$F$13</f>
        <v>0</v>
      </c>
      <c r="O321" s="35">
        <f>SUMIFS(СВЦЭМ!$I$34:$I$777,СВЦЭМ!$A$34:$A$777,$A321,СВЦЭМ!$B$33:$B$776,O$296)+'СЕТ СН'!$F$13</f>
        <v>0</v>
      </c>
      <c r="P321" s="35">
        <f>SUMIFS(СВЦЭМ!$I$34:$I$777,СВЦЭМ!$A$34:$A$777,$A321,СВЦЭМ!$B$33:$B$776,P$296)+'СЕТ СН'!$F$13</f>
        <v>0</v>
      </c>
      <c r="Q321" s="35">
        <f>SUMIFS(СВЦЭМ!$I$34:$I$777,СВЦЭМ!$A$34:$A$777,$A321,СВЦЭМ!$B$33:$B$776,Q$296)+'СЕТ СН'!$F$13</f>
        <v>0</v>
      </c>
      <c r="R321" s="35">
        <f>SUMIFS(СВЦЭМ!$I$34:$I$777,СВЦЭМ!$A$34:$A$777,$A321,СВЦЭМ!$B$33:$B$776,R$296)+'СЕТ СН'!$F$13</f>
        <v>0</v>
      </c>
      <c r="S321" s="35">
        <f>SUMIFS(СВЦЭМ!$I$34:$I$777,СВЦЭМ!$A$34:$A$777,$A321,СВЦЭМ!$B$33:$B$776,S$296)+'СЕТ СН'!$F$13</f>
        <v>0</v>
      </c>
      <c r="T321" s="35">
        <f>SUMIFS(СВЦЭМ!$I$34:$I$777,СВЦЭМ!$A$34:$A$777,$A321,СВЦЭМ!$B$33:$B$776,T$296)+'СЕТ СН'!$F$13</f>
        <v>0</v>
      </c>
      <c r="U321" s="35">
        <f>SUMIFS(СВЦЭМ!$I$34:$I$777,СВЦЭМ!$A$34:$A$777,$A321,СВЦЭМ!$B$33:$B$776,U$296)+'СЕТ СН'!$F$13</f>
        <v>0</v>
      </c>
      <c r="V321" s="35">
        <f>SUMIFS(СВЦЭМ!$I$34:$I$777,СВЦЭМ!$A$34:$A$777,$A321,СВЦЭМ!$B$33:$B$776,V$296)+'СЕТ СН'!$F$13</f>
        <v>0</v>
      </c>
      <c r="W321" s="35">
        <f>SUMIFS(СВЦЭМ!$I$34:$I$777,СВЦЭМ!$A$34:$A$777,$A321,СВЦЭМ!$B$33:$B$776,W$296)+'СЕТ СН'!$F$13</f>
        <v>0</v>
      </c>
      <c r="X321" s="35">
        <f>SUMIFS(СВЦЭМ!$I$34:$I$777,СВЦЭМ!$A$34:$A$777,$A321,СВЦЭМ!$B$33:$B$776,X$296)+'СЕТ СН'!$F$13</f>
        <v>0</v>
      </c>
      <c r="Y321" s="35">
        <f>SUMIFS(СВЦЭМ!$I$34:$I$777,СВЦЭМ!$A$34:$A$777,$A321,СВЦЭМ!$B$33:$B$776,Y$296)+'СЕТ СН'!$F$13</f>
        <v>0</v>
      </c>
    </row>
    <row r="322" spans="1:27" ht="15.75" hidden="1" x14ac:dyDescent="0.2">
      <c r="A322" s="34">
        <f t="shared" si="8"/>
        <v>43611</v>
      </c>
      <c r="B322" s="35">
        <f>SUMIFS(СВЦЭМ!$I$34:$I$777,СВЦЭМ!$A$34:$A$777,$A322,СВЦЭМ!$B$33:$B$776,B$296)+'СЕТ СН'!$F$13</f>
        <v>0</v>
      </c>
      <c r="C322" s="35">
        <f>SUMIFS(СВЦЭМ!$I$34:$I$777,СВЦЭМ!$A$34:$A$777,$A322,СВЦЭМ!$B$33:$B$776,C$296)+'СЕТ СН'!$F$13</f>
        <v>0</v>
      </c>
      <c r="D322" s="35">
        <f>SUMIFS(СВЦЭМ!$I$34:$I$777,СВЦЭМ!$A$34:$A$777,$A322,СВЦЭМ!$B$33:$B$776,D$296)+'СЕТ СН'!$F$13</f>
        <v>0</v>
      </c>
      <c r="E322" s="35">
        <f>SUMIFS(СВЦЭМ!$I$34:$I$777,СВЦЭМ!$A$34:$A$777,$A322,СВЦЭМ!$B$33:$B$776,E$296)+'СЕТ СН'!$F$13</f>
        <v>0</v>
      </c>
      <c r="F322" s="35">
        <f>SUMIFS(СВЦЭМ!$I$34:$I$777,СВЦЭМ!$A$34:$A$777,$A322,СВЦЭМ!$B$33:$B$776,F$296)+'СЕТ СН'!$F$13</f>
        <v>0</v>
      </c>
      <c r="G322" s="35">
        <f>SUMIFS(СВЦЭМ!$I$34:$I$777,СВЦЭМ!$A$34:$A$777,$A322,СВЦЭМ!$B$33:$B$776,G$296)+'СЕТ СН'!$F$13</f>
        <v>0</v>
      </c>
      <c r="H322" s="35">
        <f>SUMIFS(СВЦЭМ!$I$34:$I$777,СВЦЭМ!$A$34:$A$777,$A322,СВЦЭМ!$B$33:$B$776,H$296)+'СЕТ СН'!$F$13</f>
        <v>0</v>
      </c>
      <c r="I322" s="35">
        <f>SUMIFS(СВЦЭМ!$I$34:$I$777,СВЦЭМ!$A$34:$A$777,$A322,СВЦЭМ!$B$33:$B$776,I$296)+'СЕТ СН'!$F$13</f>
        <v>0</v>
      </c>
      <c r="J322" s="35">
        <f>SUMIFS(СВЦЭМ!$I$34:$I$777,СВЦЭМ!$A$34:$A$777,$A322,СВЦЭМ!$B$33:$B$776,J$296)+'СЕТ СН'!$F$13</f>
        <v>0</v>
      </c>
      <c r="K322" s="35">
        <f>SUMIFS(СВЦЭМ!$I$34:$I$777,СВЦЭМ!$A$34:$A$777,$A322,СВЦЭМ!$B$33:$B$776,K$296)+'СЕТ СН'!$F$13</f>
        <v>0</v>
      </c>
      <c r="L322" s="35">
        <f>SUMIFS(СВЦЭМ!$I$34:$I$777,СВЦЭМ!$A$34:$A$777,$A322,СВЦЭМ!$B$33:$B$776,L$296)+'СЕТ СН'!$F$13</f>
        <v>0</v>
      </c>
      <c r="M322" s="35">
        <f>SUMIFS(СВЦЭМ!$I$34:$I$777,СВЦЭМ!$A$34:$A$777,$A322,СВЦЭМ!$B$33:$B$776,M$296)+'СЕТ СН'!$F$13</f>
        <v>0</v>
      </c>
      <c r="N322" s="35">
        <f>SUMIFS(СВЦЭМ!$I$34:$I$777,СВЦЭМ!$A$34:$A$777,$A322,СВЦЭМ!$B$33:$B$776,N$296)+'СЕТ СН'!$F$13</f>
        <v>0</v>
      </c>
      <c r="O322" s="35">
        <f>SUMIFS(СВЦЭМ!$I$34:$I$777,СВЦЭМ!$A$34:$A$777,$A322,СВЦЭМ!$B$33:$B$776,O$296)+'СЕТ СН'!$F$13</f>
        <v>0</v>
      </c>
      <c r="P322" s="35">
        <f>SUMIFS(СВЦЭМ!$I$34:$I$777,СВЦЭМ!$A$34:$A$777,$A322,СВЦЭМ!$B$33:$B$776,P$296)+'СЕТ СН'!$F$13</f>
        <v>0</v>
      </c>
      <c r="Q322" s="35">
        <f>SUMIFS(СВЦЭМ!$I$34:$I$777,СВЦЭМ!$A$34:$A$777,$A322,СВЦЭМ!$B$33:$B$776,Q$296)+'СЕТ СН'!$F$13</f>
        <v>0</v>
      </c>
      <c r="R322" s="35">
        <f>SUMIFS(СВЦЭМ!$I$34:$I$777,СВЦЭМ!$A$34:$A$777,$A322,СВЦЭМ!$B$33:$B$776,R$296)+'СЕТ СН'!$F$13</f>
        <v>0</v>
      </c>
      <c r="S322" s="35">
        <f>SUMIFS(СВЦЭМ!$I$34:$I$777,СВЦЭМ!$A$34:$A$777,$A322,СВЦЭМ!$B$33:$B$776,S$296)+'СЕТ СН'!$F$13</f>
        <v>0</v>
      </c>
      <c r="T322" s="35">
        <f>SUMIFS(СВЦЭМ!$I$34:$I$777,СВЦЭМ!$A$34:$A$777,$A322,СВЦЭМ!$B$33:$B$776,T$296)+'СЕТ СН'!$F$13</f>
        <v>0</v>
      </c>
      <c r="U322" s="35">
        <f>SUMIFS(СВЦЭМ!$I$34:$I$777,СВЦЭМ!$A$34:$A$777,$A322,СВЦЭМ!$B$33:$B$776,U$296)+'СЕТ СН'!$F$13</f>
        <v>0</v>
      </c>
      <c r="V322" s="35">
        <f>SUMIFS(СВЦЭМ!$I$34:$I$777,СВЦЭМ!$A$34:$A$777,$A322,СВЦЭМ!$B$33:$B$776,V$296)+'СЕТ СН'!$F$13</f>
        <v>0</v>
      </c>
      <c r="W322" s="35">
        <f>SUMIFS(СВЦЭМ!$I$34:$I$777,СВЦЭМ!$A$34:$A$777,$A322,СВЦЭМ!$B$33:$B$776,W$296)+'СЕТ СН'!$F$13</f>
        <v>0</v>
      </c>
      <c r="X322" s="35">
        <f>SUMIFS(СВЦЭМ!$I$34:$I$777,СВЦЭМ!$A$34:$A$777,$A322,СВЦЭМ!$B$33:$B$776,X$296)+'СЕТ СН'!$F$13</f>
        <v>0</v>
      </c>
      <c r="Y322" s="35">
        <f>SUMIFS(СВЦЭМ!$I$34:$I$777,СВЦЭМ!$A$34:$A$777,$A322,СВЦЭМ!$B$33:$B$776,Y$296)+'СЕТ СН'!$F$13</f>
        <v>0</v>
      </c>
    </row>
    <row r="323" spans="1:27" ht="15.75" hidden="1" x14ac:dyDescent="0.2">
      <c r="A323" s="34">
        <f t="shared" si="8"/>
        <v>43612</v>
      </c>
      <c r="B323" s="35">
        <f>SUMIFS(СВЦЭМ!$I$34:$I$777,СВЦЭМ!$A$34:$A$777,$A323,СВЦЭМ!$B$33:$B$776,B$296)+'СЕТ СН'!$F$13</f>
        <v>0</v>
      </c>
      <c r="C323" s="35">
        <f>SUMIFS(СВЦЭМ!$I$34:$I$777,СВЦЭМ!$A$34:$A$777,$A323,СВЦЭМ!$B$33:$B$776,C$296)+'СЕТ СН'!$F$13</f>
        <v>0</v>
      </c>
      <c r="D323" s="35">
        <f>SUMIFS(СВЦЭМ!$I$34:$I$777,СВЦЭМ!$A$34:$A$777,$A323,СВЦЭМ!$B$33:$B$776,D$296)+'СЕТ СН'!$F$13</f>
        <v>0</v>
      </c>
      <c r="E323" s="35">
        <f>SUMIFS(СВЦЭМ!$I$34:$I$777,СВЦЭМ!$A$34:$A$777,$A323,СВЦЭМ!$B$33:$B$776,E$296)+'СЕТ СН'!$F$13</f>
        <v>0</v>
      </c>
      <c r="F323" s="35">
        <f>SUMIFS(СВЦЭМ!$I$34:$I$777,СВЦЭМ!$A$34:$A$777,$A323,СВЦЭМ!$B$33:$B$776,F$296)+'СЕТ СН'!$F$13</f>
        <v>0</v>
      </c>
      <c r="G323" s="35">
        <f>SUMIFS(СВЦЭМ!$I$34:$I$777,СВЦЭМ!$A$34:$A$777,$A323,СВЦЭМ!$B$33:$B$776,G$296)+'СЕТ СН'!$F$13</f>
        <v>0</v>
      </c>
      <c r="H323" s="35">
        <f>SUMIFS(СВЦЭМ!$I$34:$I$777,СВЦЭМ!$A$34:$A$777,$A323,СВЦЭМ!$B$33:$B$776,H$296)+'СЕТ СН'!$F$13</f>
        <v>0</v>
      </c>
      <c r="I323" s="35">
        <f>SUMIFS(СВЦЭМ!$I$34:$I$777,СВЦЭМ!$A$34:$A$777,$A323,СВЦЭМ!$B$33:$B$776,I$296)+'СЕТ СН'!$F$13</f>
        <v>0</v>
      </c>
      <c r="J323" s="35">
        <f>SUMIFS(СВЦЭМ!$I$34:$I$777,СВЦЭМ!$A$34:$A$777,$A323,СВЦЭМ!$B$33:$B$776,J$296)+'СЕТ СН'!$F$13</f>
        <v>0</v>
      </c>
      <c r="K323" s="35">
        <f>SUMIFS(СВЦЭМ!$I$34:$I$777,СВЦЭМ!$A$34:$A$777,$A323,СВЦЭМ!$B$33:$B$776,K$296)+'СЕТ СН'!$F$13</f>
        <v>0</v>
      </c>
      <c r="L323" s="35">
        <f>SUMIFS(СВЦЭМ!$I$34:$I$777,СВЦЭМ!$A$34:$A$777,$A323,СВЦЭМ!$B$33:$B$776,L$296)+'СЕТ СН'!$F$13</f>
        <v>0</v>
      </c>
      <c r="M323" s="35">
        <f>SUMIFS(СВЦЭМ!$I$34:$I$777,СВЦЭМ!$A$34:$A$777,$A323,СВЦЭМ!$B$33:$B$776,M$296)+'СЕТ СН'!$F$13</f>
        <v>0</v>
      </c>
      <c r="N323" s="35">
        <f>SUMIFS(СВЦЭМ!$I$34:$I$777,СВЦЭМ!$A$34:$A$777,$A323,СВЦЭМ!$B$33:$B$776,N$296)+'СЕТ СН'!$F$13</f>
        <v>0</v>
      </c>
      <c r="O323" s="35">
        <f>SUMIFS(СВЦЭМ!$I$34:$I$777,СВЦЭМ!$A$34:$A$777,$A323,СВЦЭМ!$B$33:$B$776,O$296)+'СЕТ СН'!$F$13</f>
        <v>0</v>
      </c>
      <c r="P323" s="35">
        <f>SUMIFS(СВЦЭМ!$I$34:$I$777,СВЦЭМ!$A$34:$A$777,$A323,СВЦЭМ!$B$33:$B$776,P$296)+'СЕТ СН'!$F$13</f>
        <v>0</v>
      </c>
      <c r="Q323" s="35">
        <f>SUMIFS(СВЦЭМ!$I$34:$I$777,СВЦЭМ!$A$34:$A$777,$A323,СВЦЭМ!$B$33:$B$776,Q$296)+'СЕТ СН'!$F$13</f>
        <v>0</v>
      </c>
      <c r="R323" s="35">
        <f>SUMIFS(СВЦЭМ!$I$34:$I$777,СВЦЭМ!$A$34:$A$777,$A323,СВЦЭМ!$B$33:$B$776,R$296)+'СЕТ СН'!$F$13</f>
        <v>0</v>
      </c>
      <c r="S323" s="35">
        <f>SUMIFS(СВЦЭМ!$I$34:$I$777,СВЦЭМ!$A$34:$A$777,$A323,СВЦЭМ!$B$33:$B$776,S$296)+'СЕТ СН'!$F$13</f>
        <v>0</v>
      </c>
      <c r="T323" s="35">
        <f>SUMIFS(СВЦЭМ!$I$34:$I$777,СВЦЭМ!$A$34:$A$777,$A323,СВЦЭМ!$B$33:$B$776,T$296)+'СЕТ СН'!$F$13</f>
        <v>0</v>
      </c>
      <c r="U323" s="35">
        <f>SUMIFS(СВЦЭМ!$I$34:$I$777,СВЦЭМ!$A$34:$A$777,$A323,СВЦЭМ!$B$33:$B$776,U$296)+'СЕТ СН'!$F$13</f>
        <v>0</v>
      </c>
      <c r="V323" s="35">
        <f>SUMIFS(СВЦЭМ!$I$34:$I$777,СВЦЭМ!$A$34:$A$777,$A323,СВЦЭМ!$B$33:$B$776,V$296)+'СЕТ СН'!$F$13</f>
        <v>0</v>
      </c>
      <c r="W323" s="35">
        <f>SUMIFS(СВЦЭМ!$I$34:$I$777,СВЦЭМ!$A$34:$A$777,$A323,СВЦЭМ!$B$33:$B$776,W$296)+'СЕТ СН'!$F$13</f>
        <v>0</v>
      </c>
      <c r="X323" s="35">
        <f>SUMIFS(СВЦЭМ!$I$34:$I$777,СВЦЭМ!$A$34:$A$777,$A323,СВЦЭМ!$B$33:$B$776,X$296)+'СЕТ СН'!$F$13</f>
        <v>0</v>
      </c>
      <c r="Y323" s="35">
        <f>SUMIFS(СВЦЭМ!$I$34:$I$777,СВЦЭМ!$A$34:$A$777,$A323,СВЦЭМ!$B$33:$B$776,Y$296)+'СЕТ СН'!$F$13</f>
        <v>0</v>
      </c>
    </row>
    <row r="324" spans="1:27" ht="15.75" hidden="1" x14ac:dyDescent="0.2">
      <c r="A324" s="34">
        <f t="shared" si="8"/>
        <v>43613</v>
      </c>
      <c r="B324" s="35">
        <f>SUMIFS(СВЦЭМ!$I$34:$I$777,СВЦЭМ!$A$34:$A$777,$A324,СВЦЭМ!$B$33:$B$776,B$296)+'СЕТ СН'!$F$13</f>
        <v>0</v>
      </c>
      <c r="C324" s="35">
        <f>SUMIFS(СВЦЭМ!$I$34:$I$777,СВЦЭМ!$A$34:$A$777,$A324,СВЦЭМ!$B$33:$B$776,C$296)+'СЕТ СН'!$F$13</f>
        <v>0</v>
      </c>
      <c r="D324" s="35">
        <f>SUMIFS(СВЦЭМ!$I$34:$I$777,СВЦЭМ!$A$34:$A$777,$A324,СВЦЭМ!$B$33:$B$776,D$296)+'СЕТ СН'!$F$13</f>
        <v>0</v>
      </c>
      <c r="E324" s="35">
        <f>SUMIFS(СВЦЭМ!$I$34:$I$777,СВЦЭМ!$A$34:$A$777,$A324,СВЦЭМ!$B$33:$B$776,E$296)+'СЕТ СН'!$F$13</f>
        <v>0</v>
      </c>
      <c r="F324" s="35">
        <f>SUMIFS(СВЦЭМ!$I$34:$I$777,СВЦЭМ!$A$34:$A$777,$A324,СВЦЭМ!$B$33:$B$776,F$296)+'СЕТ СН'!$F$13</f>
        <v>0</v>
      </c>
      <c r="G324" s="35">
        <f>SUMIFS(СВЦЭМ!$I$34:$I$777,СВЦЭМ!$A$34:$A$777,$A324,СВЦЭМ!$B$33:$B$776,G$296)+'СЕТ СН'!$F$13</f>
        <v>0</v>
      </c>
      <c r="H324" s="35">
        <f>SUMIFS(СВЦЭМ!$I$34:$I$777,СВЦЭМ!$A$34:$A$777,$A324,СВЦЭМ!$B$33:$B$776,H$296)+'СЕТ СН'!$F$13</f>
        <v>0</v>
      </c>
      <c r="I324" s="35">
        <f>SUMIFS(СВЦЭМ!$I$34:$I$777,СВЦЭМ!$A$34:$A$777,$A324,СВЦЭМ!$B$33:$B$776,I$296)+'СЕТ СН'!$F$13</f>
        <v>0</v>
      </c>
      <c r="J324" s="35">
        <f>SUMIFS(СВЦЭМ!$I$34:$I$777,СВЦЭМ!$A$34:$A$777,$A324,СВЦЭМ!$B$33:$B$776,J$296)+'СЕТ СН'!$F$13</f>
        <v>0</v>
      </c>
      <c r="K324" s="35">
        <f>SUMIFS(СВЦЭМ!$I$34:$I$777,СВЦЭМ!$A$34:$A$777,$A324,СВЦЭМ!$B$33:$B$776,K$296)+'СЕТ СН'!$F$13</f>
        <v>0</v>
      </c>
      <c r="L324" s="35">
        <f>SUMIFS(СВЦЭМ!$I$34:$I$777,СВЦЭМ!$A$34:$A$777,$A324,СВЦЭМ!$B$33:$B$776,L$296)+'СЕТ СН'!$F$13</f>
        <v>0</v>
      </c>
      <c r="M324" s="35">
        <f>SUMIFS(СВЦЭМ!$I$34:$I$777,СВЦЭМ!$A$34:$A$777,$A324,СВЦЭМ!$B$33:$B$776,M$296)+'СЕТ СН'!$F$13</f>
        <v>0</v>
      </c>
      <c r="N324" s="35">
        <f>SUMIFS(СВЦЭМ!$I$34:$I$777,СВЦЭМ!$A$34:$A$777,$A324,СВЦЭМ!$B$33:$B$776,N$296)+'СЕТ СН'!$F$13</f>
        <v>0</v>
      </c>
      <c r="O324" s="35">
        <f>SUMIFS(СВЦЭМ!$I$34:$I$777,СВЦЭМ!$A$34:$A$777,$A324,СВЦЭМ!$B$33:$B$776,O$296)+'СЕТ СН'!$F$13</f>
        <v>0</v>
      </c>
      <c r="P324" s="35">
        <f>SUMIFS(СВЦЭМ!$I$34:$I$777,СВЦЭМ!$A$34:$A$777,$A324,СВЦЭМ!$B$33:$B$776,P$296)+'СЕТ СН'!$F$13</f>
        <v>0</v>
      </c>
      <c r="Q324" s="35">
        <f>SUMIFS(СВЦЭМ!$I$34:$I$777,СВЦЭМ!$A$34:$A$777,$A324,СВЦЭМ!$B$33:$B$776,Q$296)+'СЕТ СН'!$F$13</f>
        <v>0</v>
      </c>
      <c r="R324" s="35">
        <f>SUMIFS(СВЦЭМ!$I$34:$I$777,СВЦЭМ!$A$34:$A$777,$A324,СВЦЭМ!$B$33:$B$776,R$296)+'СЕТ СН'!$F$13</f>
        <v>0</v>
      </c>
      <c r="S324" s="35">
        <f>SUMIFS(СВЦЭМ!$I$34:$I$777,СВЦЭМ!$A$34:$A$777,$A324,СВЦЭМ!$B$33:$B$776,S$296)+'СЕТ СН'!$F$13</f>
        <v>0</v>
      </c>
      <c r="T324" s="35">
        <f>SUMIFS(СВЦЭМ!$I$34:$I$777,СВЦЭМ!$A$34:$A$777,$A324,СВЦЭМ!$B$33:$B$776,T$296)+'СЕТ СН'!$F$13</f>
        <v>0</v>
      </c>
      <c r="U324" s="35">
        <f>SUMIFS(СВЦЭМ!$I$34:$I$777,СВЦЭМ!$A$34:$A$777,$A324,СВЦЭМ!$B$33:$B$776,U$296)+'СЕТ СН'!$F$13</f>
        <v>0</v>
      </c>
      <c r="V324" s="35">
        <f>SUMIFS(СВЦЭМ!$I$34:$I$777,СВЦЭМ!$A$34:$A$777,$A324,СВЦЭМ!$B$33:$B$776,V$296)+'СЕТ СН'!$F$13</f>
        <v>0</v>
      </c>
      <c r="W324" s="35">
        <f>SUMIFS(СВЦЭМ!$I$34:$I$777,СВЦЭМ!$A$34:$A$777,$A324,СВЦЭМ!$B$33:$B$776,W$296)+'СЕТ СН'!$F$13</f>
        <v>0</v>
      </c>
      <c r="X324" s="35">
        <f>SUMIFS(СВЦЭМ!$I$34:$I$777,СВЦЭМ!$A$34:$A$777,$A324,СВЦЭМ!$B$33:$B$776,X$296)+'СЕТ СН'!$F$13</f>
        <v>0</v>
      </c>
      <c r="Y324" s="35">
        <f>SUMIFS(СВЦЭМ!$I$34:$I$777,СВЦЭМ!$A$34:$A$777,$A324,СВЦЭМ!$B$33:$B$776,Y$296)+'СЕТ СН'!$F$13</f>
        <v>0</v>
      </c>
    </row>
    <row r="325" spans="1:27" ht="15.75" hidden="1" x14ac:dyDescent="0.2">
      <c r="A325" s="34">
        <f t="shared" si="8"/>
        <v>43614</v>
      </c>
      <c r="B325" s="35">
        <f>SUMIFS(СВЦЭМ!$I$34:$I$777,СВЦЭМ!$A$34:$A$777,$A325,СВЦЭМ!$B$33:$B$776,B$296)+'СЕТ СН'!$F$13</f>
        <v>0</v>
      </c>
      <c r="C325" s="35">
        <f>SUMIFS(СВЦЭМ!$I$34:$I$777,СВЦЭМ!$A$34:$A$777,$A325,СВЦЭМ!$B$33:$B$776,C$296)+'СЕТ СН'!$F$13</f>
        <v>0</v>
      </c>
      <c r="D325" s="35">
        <f>SUMIFS(СВЦЭМ!$I$34:$I$777,СВЦЭМ!$A$34:$A$777,$A325,СВЦЭМ!$B$33:$B$776,D$296)+'СЕТ СН'!$F$13</f>
        <v>0</v>
      </c>
      <c r="E325" s="35">
        <f>SUMIFS(СВЦЭМ!$I$34:$I$777,СВЦЭМ!$A$34:$A$777,$A325,СВЦЭМ!$B$33:$B$776,E$296)+'СЕТ СН'!$F$13</f>
        <v>0</v>
      </c>
      <c r="F325" s="35">
        <f>SUMIFS(СВЦЭМ!$I$34:$I$777,СВЦЭМ!$A$34:$A$777,$A325,СВЦЭМ!$B$33:$B$776,F$296)+'СЕТ СН'!$F$13</f>
        <v>0</v>
      </c>
      <c r="G325" s="35">
        <f>SUMIFS(СВЦЭМ!$I$34:$I$777,СВЦЭМ!$A$34:$A$777,$A325,СВЦЭМ!$B$33:$B$776,G$296)+'СЕТ СН'!$F$13</f>
        <v>0</v>
      </c>
      <c r="H325" s="35">
        <f>SUMIFS(СВЦЭМ!$I$34:$I$777,СВЦЭМ!$A$34:$A$777,$A325,СВЦЭМ!$B$33:$B$776,H$296)+'СЕТ СН'!$F$13</f>
        <v>0</v>
      </c>
      <c r="I325" s="35">
        <f>SUMIFS(СВЦЭМ!$I$34:$I$777,СВЦЭМ!$A$34:$A$777,$A325,СВЦЭМ!$B$33:$B$776,I$296)+'СЕТ СН'!$F$13</f>
        <v>0</v>
      </c>
      <c r="J325" s="35">
        <f>SUMIFS(СВЦЭМ!$I$34:$I$777,СВЦЭМ!$A$34:$A$777,$A325,СВЦЭМ!$B$33:$B$776,J$296)+'СЕТ СН'!$F$13</f>
        <v>0</v>
      </c>
      <c r="K325" s="35">
        <f>SUMIFS(СВЦЭМ!$I$34:$I$777,СВЦЭМ!$A$34:$A$777,$A325,СВЦЭМ!$B$33:$B$776,K$296)+'СЕТ СН'!$F$13</f>
        <v>0</v>
      </c>
      <c r="L325" s="35">
        <f>SUMIFS(СВЦЭМ!$I$34:$I$777,СВЦЭМ!$A$34:$A$777,$A325,СВЦЭМ!$B$33:$B$776,L$296)+'СЕТ СН'!$F$13</f>
        <v>0</v>
      </c>
      <c r="M325" s="35">
        <f>SUMIFS(СВЦЭМ!$I$34:$I$777,СВЦЭМ!$A$34:$A$777,$A325,СВЦЭМ!$B$33:$B$776,M$296)+'СЕТ СН'!$F$13</f>
        <v>0</v>
      </c>
      <c r="N325" s="35">
        <f>SUMIFS(СВЦЭМ!$I$34:$I$777,СВЦЭМ!$A$34:$A$777,$A325,СВЦЭМ!$B$33:$B$776,N$296)+'СЕТ СН'!$F$13</f>
        <v>0</v>
      </c>
      <c r="O325" s="35">
        <f>SUMIFS(СВЦЭМ!$I$34:$I$777,СВЦЭМ!$A$34:$A$777,$A325,СВЦЭМ!$B$33:$B$776,O$296)+'СЕТ СН'!$F$13</f>
        <v>0</v>
      </c>
      <c r="P325" s="35">
        <f>SUMIFS(СВЦЭМ!$I$34:$I$777,СВЦЭМ!$A$34:$A$777,$A325,СВЦЭМ!$B$33:$B$776,P$296)+'СЕТ СН'!$F$13</f>
        <v>0</v>
      </c>
      <c r="Q325" s="35">
        <f>SUMIFS(СВЦЭМ!$I$34:$I$777,СВЦЭМ!$A$34:$A$777,$A325,СВЦЭМ!$B$33:$B$776,Q$296)+'СЕТ СН'!$F$13</f>
        <v>0</v>
      </c>
      <c r="R325" s="35">
        <f>SUMIFS(СВЦЭМ!$I$34:$I$777,СВЦЭМ!$A$34:$A$777,$A325,СВЦЭМ!$B$33:$B$776,R$296)+'СЕТ СН'!$F$13</f>
        <v>0</v>
      </c>
      <c r="S325" s="35">
        <f>SUMIFS(СВЦЭМ!$I$34:$I$777,СВЦЭМ!$A$34:$A$777,$A325,СВЦЭМ!$B$33:$B$776,S$296)+'СЕТ СН'!$F$13</f>
        <v>0</v>
      </c>
      <c r="T325" s="35">
        <f>SUMIFS(СВЦЭМ!$I$34:$I$777,СВЦЭМ!$A$34:$A$777,$A325,СВЦЭМ!$B$33:$B$776,T$296)+'СЕТ СН'!$F$13</f>
        <v>0</v>
      </c>
      <c r="U325" s="35">
        <f>SUMIFS(СВЦЭМ!$I$34:$I$777,СВЦЭМ!$A$34:$A$777,$A325,СВЦЭМ!$B$33:$B$776,U$296)+'СЕТ СН'!$F$13</f>
        <v>0</v>
      </c>
      <c r="V325" s="35">
        <f>SUMIFS(СВЦЭМ!$I$34:$I$777,СВЦЭМ!$A$34:$A$777,$A325,СВЦЭМ!$B$33:$B$776,V$296)+'СЕТ СН'!$F$13</f>
        <v>0</v>
      </c>
      <c r="W325" s="35">
        <f>SUMIFS(СВЦЭМ!$I$34:$I$777,СВЦЭМ!$A$34:$A$777,$A325,СВЦЭМ!$B$33:$B$776,W$296)+'СЕТ СН'!$F$13</f>
        <v>0</v>
      </c>
      <c r="X325" s="35">
        <f>SUMIFS(СВЦЭМ!$I$34:$I$777,СВЦЭМ!$A$34:$A$777,$A325,СВЦЭМ!$B$33:$B$776,X$296)+'СЕТ СН'!$F$13</f>
        <v>0</v>
      </c>
      <c r="Y325" s="35">
        <f>SUMIFS(СВЦЭМ!$I$34:$I$777,СВЦЭМ!$A$34:$A$777,$A325,СВЦЭМ!$B$33:$B$776,Y$296)+'СЕТ СН'!$F$13</f>
        <v>0</v>
      </c>
    </row>
    <row r="326" spans="1:27" ht="15.75" hidden="1" x14ac:dyDescent="0.2">
      <c r="A326" s="34">
        <f t="shared" si="8"/>
        <v>43615</v>
      </c>
      <c r="B326" s="35">
        <f>SUMIFS(СВЦЭМ!$I$34:$I$777,СВЦЭМ!$A$34:$A$777,$A326,СВЦЭМ!$B$33:$B$776,B$296)+'СЕТ СН'!$F$13</f>
        <v>0</v>
      </c>
      <c r="C326" s="35">
        <f>SUMIFS(СВЦЭМ!$I$34:$I$777,СВЦЭМ!$A$34:$A$777,$A326,СВЦЭМ!$B$33:$B$776,C$296)+'СЕТ СН'!$F$13</f>
        <v>0</v>
      </c>
      <c r="D326" s="35">
        <f>SUMIFS(СВЦЭМ!$I$34:$I$777,СВЦЭМ!$A$34:$A$777,$A326,СВЦЭМ!$B$33:$B$776,D$296)+'СЕТ СН'!$F$13</f>
        <v>0</v>
      </c>
      <c r="E326" s="35">
        <f>SUMIFS(СВЦЭМ!$I$34:$I$777,СВЦЭМ!$A$34:$A$777,$A326,СВЦЭМ!$B$33:$B$776,E$296)+'СЕТ СН'!$F$13</f>
        <v>0</v>
      </c>
      <c r="F326" s="35">
        <f>SUMIFS(СВЦЭМ!$I$34:$I$777,СВЦЭМ!$A$34:$A$777,$A326,СВЦЭМ!$B$33:$B$776,F$296)+'СЕТ СН'!$F$13</f>
        <v>0</v>
      </c>
      <c r="G326" s="35">
        <f>SUMIFS(СВЦЭМ!$I$34:$I$777,СВЦЭМ!$A$34:$A$777,$A326,СВЦЭМ!$B$33:$B$776,G$296)+'СЕТ СН'!$F$13</f>
        <v>0</v>
      </c>
      <c r="H326" s="35">
        <f>SUMIFS(СВЦЭМ!$I$34:$I$777,СВЦЭМ!$A$34:$A$777,$A326,СВЦЭМ!$B$33:$B$776,H$296)+'СЕТ СН'!$F$13</f>
        <v>0</v>
      </c>
      <c r="I326" s="35">
        <f>SUMIFS(СВЦЭМ!$I$34:$I$777,СВЦЭМ!$A$34:$A$777,$A326,СВЦЭМ!$B$33:$B$776,I$296)+'СЕТ СН'!$F$13</f>
        <v>0</v>
      </c>
      <c r="J326" s="35">
        <f>SUMIFS(СВЦЭМ!$I$34:$I$777,СВЦЭМ!$A$34:$A$777,$A326,СВЦЭМ!$B$33:$B$776,J$296)+'СЕТ СН'!$F$13</f>
        <v>0</v>
      </c>
      <c r="K326" s="35">
        <f>SUMIFS(СВЦЭМ!$I$34:$I$777,СВЦЭМ!$A$34:$A$777,$A326,СВЦЭМ!$B$33:$B$776,K$296)+'СЕТ СН'!$F$13</f>
        <v>0</v>
      </c>
      <c r="L326" s="35">
        <f>SUMIFS(СВЦЭМ!$I$34:$I$777,СВЦЭМ!$A$34:$A$777,$A326,СВЦЭМ!$B$33:$B$776,L$296)+'СЕТ СН'!$F$13</f>
        <v>0</v>
      </c>
      <c r="M326" s="35">
        <f>SUMIFS(СВЦЭМ!$I$34:$I$777,СВЦЭМ!$A$34:$A$777,$A326,СВЦЭМ!$B$33:$B$776,M$296)+'СЕТ СН'!$F$13</f>
        <v>0</v>
      </c>
      <c r="N326" s="35">
        <f>SUMIFS(СВЦЭМ!$I$34:$I$777,СВЦЭМ!$A$34:$A$777,$A326,СВЦЭМ!$B$33:$B$776,N$296)+'СЕТ СН'!$F$13</f>
        <v>0</v>
      </c>
      <c r="O326" s="35">
        <f>SUMIFS(СВЦЭМ!$I$34:$I$777,СВЦЭМ!$A$34:$A$777,$A326,СВЦЭМ!$B$33:$B$776,O$296)+'СЕТ СН'!$F$13</f>
        <v>0</v>
      </c>
      <c r="P326" s="35">
        <f>SUMIFS(СВЦЭМ!$I$34:$I$777,СВЦЭМ!$A$34:$A$777,$A326,СВЦЭМ!$B$33:$B$776,P$296)+'СЕТ СН'!$F$13</f>
        <v>0</v>
      </c>
      <c r="Q326" s="35">
        <f>SUMIFS(СВЦЭМ!$I$34:$I$777,СВЦЭМ!$A$34:$A$777,$A326,СВЦЭМ!$B$33:$B$776,Q$296)+'СЕТ СН'!$F$13</f>
        <v>0</v>
      </c>
      <c r="R326" s="35">
        <f>SUMIFS(СВЦЭМ!$I$34:$I$777,СВЦЭМ!$A$34:$A$777,$A326,СВЦЭМ!$B$33:$B$776,R$296)+'СЕТ СН'!$F$13</f>
        <v>0</v>
      </c>
      <c r="S326" s="35">
        <f>SUMIFS(СВЦЭМ!$I$34:$I$777,СВЦЭМ!$A$34:$A$777,$A326,СВЦЭМ!$B$33:$B$776,S$296)+'СЕТ СН'!$F$13</f>
        <v>0</v>
      </c>
      <c r="T326" s="35">
        <f>SUMIFS(СВЦЭМ!$I$34:$I$777,СВЦЭМ!$A$34:$A$777,$A326,СВЦЭМ!$B$33:$B$776,T$296)+'СЕТ СН'!$F$13</f>
        <v>0</v>
      </c>
      <c r="U326" s="35">
        <f>SUMIFS(СВЦЭМ!$I$34:$I$777,СВЦЭМ!$A$34:$A$777,$A326,СВЦЭМ!$B$33:$B$776,U$296)+'СЕТ СН'!$F$13</f>
        <v>0</v>
      </c>
      <c r="V326" s="35">
        <f>SUMIFS(СВЦЭМ!$I$34:$I$777,СВЦЭМ!$A$34:$A$777,$A326,СВЦЭМ!$B$33:$B$776,V$296)+'СЕТ СН'!$F$13</f>
        <v>0</v>
      </c>
      <c r="W326" s="35">
        <f>SUMIFS(СВЦЭМ!$I$34:$I$777,СВЦЭМ!$A$34:$A$777,$A326,СВЦЭМ!$B$33:$B$776,W$296)+'СЕТ СН'!$F$13</f>
        <v>0</v>
      </c>
      <c r="X326" s="35">
        <f>SUMIFS(СВЦЭМ!$I$34:$I$777,СВЦЭМ!$A$34:$A$777,$A326,СВЦЭМ!$B$33:$B$776,X$296)+'СЕТ СН'!$F$13</f>
        <v>0</v>
      </c>
      <c r="Y326" s="35">
        <f>SUMIFS(СВЦЭМ!$I$34:$I$777,СВЦЭМ!$A$34:$A$777,$A326,СВЦЭМ!$B$33:$B$776,Y$296)+'СЕТ СН'!$F$13</f>
        <v>0</v>
      </c>
    </row>
    <row r="327" spans="1:27" ht="15.75" hidden="1" x14ac:dyDescent="0.2">
      <c r="A327" s="34">
        <f t="shared" si="8"/>
        <v>43616</v>
      </c>
      <c r="B327" s="35">
        <f>SUMIFS(СВЦЭМ!$I$34:$I$777,СВЦЭМ!$A$34:$A$777,$A327,СВЦЭМ!$B$33:$B$776,B$296)+'СЕТ СН'!$F$13</f>
        <v>0</v>
      </c>
      <c r="C327" s="35">
        <f>SUMIFS(СВЦЭМ!$I$34:$I$777,СВЦЭМ!$A$34:$A$777,$A327,СВЦЭМ!$B$33:$B$776,C$296)+'СЕТ СН'!$F$13</f>
        <v>0</v>
      </c>
      <c r="D327" s="35">
        <f>SUMIFS(СВЦЭМ!$I$34:$I$777,СВЦЭМ!$A$34:$A$777,$A327,СВЦЭМ!$B$33:$B$776,D$296)+'СЕТ СН'!$F$13</f>
        <v>0</v>
      </c>
      <c r="E327" s="35">
        <f>SUMIFS(СВЦЭМ!$I$34:$I$777,СВЦЭМ!$A$34:$A$777,$A327,СВЦЭМ!$B$33:$B$776,E$296)+'СЕТ СН'!$F$13</f>
        <v>0</v>
      </c>
      <c r="F327" s="35">
        <f>SUMIFS(СВЦЭМ!$I$34:$I$777,СВЦЭМ!$A$34:$A$777,$A327,СВЦЭМ!$B$33:$B$776,F$296)+'СЕТ СН'!$F$13</f>
        <v>0</v>
      </c>
      <c r="G327" s="35">
        <f>SUMIFS(СВЦЭМ!$I$34:$I$777,СВЦЭМ!$A$34:$A$777,$A327,СВЦЭМ!$B$33:$B$776,G$296)+'СЕТ СН'!$F$13</f>
        <v>0</v>
      </c>
      <c r="H327" s="35">
        <f>SUMIFS(СВЦЭМ!$I$34:$I$777,СВЦЭМ!$A$34:$A$777,$A327,СВЦЭМ!$B$33:$B$776,H$296)+'СЕТ СН'!$F$13</f>
        <v>0</v>
      </c>
      <c r="I327" s="35">
        <f>SUMIFS(СВЦЭМ!$I$34:$I$777,СВЦЭМ!$A$34:$A$777,$A327,СВЦЭМ!$B$33:$B$776,I$296)+'СЕТ СН'!$F$13</f>
        <v>0</v>
      </c>
      <c r="J327" s="35">
        <f>SUMIFS(СВЦЭМ!$I$34:$I$777,СВЦЭМ!$A$34:$A$777,$A327,СВЦЭМ!$B$33:$B$776,J$296)+'СЕТ СН'!$F$13</f>
        <v>0</v>
      </c>
      <c r="K327" s="35">
        <f>SUMIFS(СВЦЭМ!$I$34:$I$777,СВЦЭМ!$A$34:$A$777,$A327,СВЦЭМ!$B$33:$B$776,K$296)+'СЕТ СН'!$F$13</f>
        <v>0</v>
      </c>
      <c r="L327" s="35">
        <f>SUMIFS(СВЦЭМ!$I$34:$I$777,СВЦЭМ!$A$34:$A$777,$A327,СВЦЭМ!$B$33:$B$776,L$296)+'СЕТ СН'!$F$13</f>
        <v>0</v>
      </c>
      <c r="M327" s="35">
        <f>SUMIFS(СВЦЭМ!$I$34:$I$777,СВЦЭМ!$A$34:$A$777,$A327,СВЦЭМ!$B$33:$B$776,M$296)+'СЕТ СН'!$F$13</f>
        <v>0</v>
      </c>
      <c r="N327" s="35">
        <f>SUMIFS(СВЦЭМ!$I$34:$I$777,СВЦЭМ!$A$34:$A$777,$A327,СВЦЭМ!$B$33:$B$776,N$296)+'СЕТ СН'!$F$13</f>
        <v>0</v>
      </c>
      <c r="O327" s="35">
        <f>SUMIFS(СВЦЭМ!$I$34:$I$777,СВЦЭМ!$A$34:$A$777,$A327,СВЦЭМ!$B$33:$B$776,O$296)+'СЕТ СН'!$F$13</f>
        <v>0</v>
      </c>
      <c r="P327" s="35">
        <f>SUMIFS(СВЦЭМ!$I$34:$I$777,СВЦЭМ!$A$34:$A$777,$A327,СВЦЭМ!$B$33:$B$776,P$296)+'СЕТ СН'!$F$13</f>
        <v>0</v>
      </c>
      <c r="Q327" s="35">
        <f>SUMIFS(СВЦЭМ!$I$34:$I$777,СВЦЭМ!$A$34:$A$777,$A327,СВЦЭМ!$B$33:$B$776,Q$296)+'СЕТ СН'!$F$13</f>
        <v>0</v>
      </c>
      <c r="R327" s="35">
        <f>SUMIFS(СВЦЭМ!$I$34:$I$777,СВЦЭМ!$A$34:$A$777,$A327,СВЦЭМ!$B$33:$B$776,R$296)+'СЕТ СН'!$F$13</f>
        <v>0</v>
      </c>
      <c r="S327" s="35">
        <f>SUMIFS(СВЦЭМ!$I$34:$I$777,СВЦЭМ!$A$34:$A$777,$A327,СВЦЭМ!$B$33:$B$776,S$296)+'СЕТ СН'!$F$13</f>
        <v>0</v>
      </c>
      <c r="T327" s="35">
        <f>SUMIFS(СВЦЭМ!$I$34:$I$777,СВЦЭМ!$A$34:$A$777,$A327,СВЦЭМ!$B$33:$B$776,T$296)+'СЕТ СН'!$F$13</f>
        <v>0</v>
      </c>
      <c r="U327" s="35">
        <f>SUMIFS(СВЦЭМ!$I$34:$I$777,СВЦЭМ!$A$34:$A$777,$A327,СВЦЭМ!$B$33:$B$776,U$296)+'СЕТ СН'!$F$13</f>
        <v>0</v>
      </c>
      <c r="V327" s="35">
        <f>SUMIFS(СВЦЭМ!$I$34:$I$777,СВЦЭМ!$A$34:$A$777,$A327,СВЦЭМ!$B$33:$B$776,V$296)+'СЕТ СН'!$F$13</f>
        <v>0</v>
      </c>
      <c r="W327" s="35">
        <f>SUMIFS(СВЦЭМ!$I$34:$I$777,СВЦЭМ!$A$34:$A$777,$A327,СВЦЭМ!$B$33:$B$776,W$296)+'СЕТ СН'!$F$13</f>
        <v>0</v>
      </c>
      <c r="X327" s="35">
        <f>SUMIFS(СВЦЭМ!$I$34:$I$777,СВЦЭМ!$A$34:$A$777,$A327,СВЦЭМ!$B$33:$B$776,X$296)+'СЕТ СН'!$F$13</f>
        <v>0</v>
      </c>
      <c r="Y327" s="35">
        <f>SUMIFS(СВЦЭМ!$I$34:$I$777,СВЦЭМ!$A$34:$A$777,$A327,СВЦЭМ!$B$33:$B$776,Y$296)+'СЕТ СН'!$F$13</f>
        <v>0</v>
      </c>
    </row>
    <row r="328" spans="1:27" ht="15.75" hidden="1" x14ac:dyDescent="0.2">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spans="1:27" ht="12.75" hidden="1" customHeight="1" x14ac:dyDescent="0.2">
      <c r="A329" s="130" t="s">
        <v>7</v>
      </c>
      <c r="B329" s="124" t="s">
        <v>119</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31"/>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5" customFormat="1" ht="12.75" hidden="1" customHeight="1" x14ac:dyDescent="0.2">
      <c r="A331" s="132"/>
      <c r="B331" s="33">
        <v>1</v>
      </c>
      <c r="C331" s="33">
        <v>2</v>
      </c>
      <c r="D331" s="33">
        <v>3</v>
      </c>
      <c r="E331" s="33">
        <v>4</v>
      </c>
      <c r="F331" s="33">
        <v>5</v>
      </c>
      <c r="G331" s="33">
        <v>6</v>
      </c>
      <c r="H331" s="33">
        <v>7</v>
      </c>
      <c r="I331" s="33">
        <v>8</v>
      </c>
      <c r="J331" s="33">
        <v>9</v>
      </c>
      <c r="K331" s="33">
        <v>10</v>
      </c>
      <c r="L331" s="33">
        <v>11</v>
      </c>
      <c r="M331" s="33">
        <v>12</v>
      </c>
      <c r="N331" s="33">
        <v>13</v>
      </c>
      <c r="O331" s="33">
        <v>14</v>
      </c>
      <c r="P331" s="33">
        <v>15</v>
      </c>
      <c r="Q331" s="33">
        <v>16</v>
      </c>
      <c r="R331" s="33">
        <v>17</v>
      </c>
      <c r="S331" s="33">
        <v>18</v>
      </c>
      <c r="T331" s="33">
        <v>19</v>
      </c>
      <c r="U331" s="33">
        <v>20</v>
      </c>
      <c r="V331" s="33">
        <v>21</v>
      </c>
      <c r="W331" s="33">
        <v>22</v>
      </c>
      <c r="X331" s="33">
        <v>23</v>
      </c>
      <c r="Y331" s="33">
        <v>24</v>
      </c>
    </row>
    <row r="332" spans="1:27" ht="15.75" hidden="1" customHeight="1" x14ac:dyDescent="0.2">
      <c r="A332" s="34" t="str">
        <f>A297</f>
        <v>01.05.2019</v>
      </c>
      <c r="B332" s="35">
        <f>SUMIFS(СВЦЭМ!$J$34:$J$777,СВЦЭМ!$A$34:$A$777,$A332,СВЦЭМ!$B$33:$B$776,B$331)+'СЕТ СН'!$F$13</f>
        <v>0</v>
      </c>
      <c r="C332" s="35">
        <f>SUMIFS(СВЦЭМ!$J$34:$J$777,СВЦЭМ!$A$34:$A$777,$A332,СВЦЭМ!$B$33:$B$776,C$331)+'СЕТ СН'!$F$13</f>
        <v>0</v>
      </c>
      <c r="D332" s="35">
        <f>SUMIFS(СВЦЭМ!$J$34:$J$777,СВЦЭМ!$A$34:$A$777,$A332,СВЦЭМ!$B$33:$B$776,D$331)+'СЕТ СН'!$F$13</f>
        <v>0</v>
      </c>
      <c r="E332" s="35">
        <f>SUMIFS(СВЦЭМ!$J$34:$J$777,СВЦЭМ!$A$34:$A$777,$A332,СВЦЭМ!$B$33:$B$776,E$331)+'СЕТ СН'!$F$13</f>
        <v>0</v>
      </c>
      <c r="F332" s="35">
        <f>SUMIFS(СВЦЭМ!$J$34:$J$777,СВЦЭМ!$A$34:$A$777,$A332,СВЦЭМ!$B$33:$B$776,F$331)+'СЕТ СН'!$F$13</f>
        <v>0</v>
      </c>
      <c r="G332" s="35">
        <f>SUMIFS(СВЦЭМ!$J$34:$J$777,СВЦЭМ!$A$34:$A$777,$A332,СВЦЭМ!$B$33:$B$776,G$331)+'СЕТ СН'!$F$13</f>
        <v>0</v>
      </c>
      <c r="H332" s="35">
        <f>SUMIFS(СВЦЭМ!$J$34:$J$777,СВЦЭМ!$A$34:$A$777,$A332,СВЦЭМ!$B$33:$B$776,H$331)+'СЕТ СН'!$F$13</f>
        <v>0</v>
      </c>
      <c r="I332" s="35">
        <f>SUMIFS(СВЦЭМ!$J$34:$J$777,СВЦЭМ!$A$34:$A$777,$A332,СВЦЭМ!$B$33:$B$776,I$331)+'СЕТ СН'!$F$13</f>
        <v>0</v>
      </c>
      <c r="J332" s="35">
        <f>SUMIFS(СВЦЭМ!$J$34:$J$777,СВЦЭМ!$A$34:$A$777,$A332,СВЦЭМ!$B$33:$B$776,J$331)+'СЕТ СН'!$F$13</f>
        <v>0</v>
      </c>
      <c r="K332" s="35">
        <f>SUMIFS(СВЦЭМ!$J$34:$J$777,СВЦЭМ!$A$34:$A$777,$A332,СВЦЭМ!$B$33:$B$776,K$331)+'СЕТ СН'!$F$13</f>
        <v>0</v>
      </c>
      <c r="L332" s="35">
        <f>SUMIFS(СВЦЭМ!$J$34:$J$777,СВЦЭМ!$A$34:$A$777,$A332,СВЦЭМ!$B$33:$B$776,L$331)+'СЕТ СН'!$F$13</f>
        <v>0</v>
      </c>
      <c r="M332" s="35">
        <f>SUMIFS(СВЦЭМ!$J$34:$J$777,СВЦЭМ!$A$34:$A$777,$A332,СВЦЭМ!$B$33:$B$776,M$331)+'СЕТ СН'!$F$13</f>
        <v>0</v>
      </c>
      <c r="N332" s="35">
        <f>SUMIFS(СВЦЭМ!$J$34:$J$777,СВЦЭМ!$A$34:$A$777,$A332,СВЦЭМ!$B$33:$B$776,N$331)+'СЕТ СН'!$F$13</f>
        <v>0</v>
      </c>
      <c r="O332" s="35">
        <f>SUMIFS(СВЦЭМ!$J$34:$J$777,СВЦЭМ!$A$34:$A$777,$A332,СВЦЭМ!$B$33:$B$776,O$331)+'СЕТ СН'!$F$13</f>
        <v>0</v>
      </c>
      <c r="P332" s="35">
        <f>SUMIFS(СВЦЭМ!$J$34:$J$777,СВЦЭМ!$A$34:$A$777,$A332,СВЦЭМ!$B$33:$B$776,P$331)+'СЕТ СН'!$F$13</f>
        <v>0</v>
      </c>
      <c r="Q332" s="35">
        <f>SUMIFS(СВЦЭМ!$J$34:$J$777,СВЦЭМ!$A$34:$A$777,$A332,СВЦЭМ!$B$33:$B$776,Q$331)+'СЕТ СН'!$F$13</f>
        <v>0</v>
      </c>
      <c r="R332" s="35">
        <f>SUMIFS(СВЦЭМ!$J$34:$J$777,СВЦЭМ!$A$34:$A$777,$A332,СВЦЭМ!$B$33:$B$776,R$331)+'СЕТ СН'!$F$13</f>
        <v>0</v>
      </c>
      <c r="S332" s="35">
        <f>SUMIFS(СВЦЭМ!$J$34:$J$777,СВЦЭМ!$A$34:$A$777,$A332,СВЦЭМ!$B$33:$B$776,S$331)+'СЕТ СН'!$F$13</f>
        <v>0</v>
      </c>
      <c r="T332" s="35">
        <f>SUMIFS(СВЦЭМ!$J$34:$J$777,СВЦЭМ!$A$34:$A$777,$A332,СВЦЭМ!$B$33:$B$776,T$331)+'СЕТ СН'!$F$13</f>
        <v>0</v>
      </c>
      <c r="U332" s="35">
        <f>SUMIFS(СВЦЭМ!$J$34:$J$777,СВЦЭМ!$A$34:$A$777,$A332,СВЦЭМ!$B$33:$B$776,U$331)+'СЕТ СН'!$F$13</f>
        <v>0</v>
      </c>
      <c r="V332" s="35">
        <f>SUMIFS(СВЦЭМ!$J$34:$J$777,СВЦЭМ!$A$34:$A$777,$A332,СВЦЭМ!$B$33:$B$776,V$331)+'СЕТ СН'!$F$13</f>
        <v>0</v>
      </c>
      <c r="W332" s="35">
        <f>SUMIFS(СВЦЭМ!$J$34:$J$777,СВЦЭМ!$A$34:$A$777,$A332,СВЦЭМ!$B$33:$B$776,W$331)+'СЕТ СН'!$F$13</f>
        <v>0</v>
      </c>
      <c r="X332" s="35">
        <f>SUMIFS(СВЦЭМ!$J$34:$J$777,СВЦЭМ!$A$34:$A$777,$A332,СВЦЭМ!$B$33:$B$776,X$331)+'СЕТ СН'!$F$13</f>
        <v>0</v>
      </c>
      <c r="Y332" s="35">
        <f>SUMIFS(СВЦЭМ!$J$34:$J$777,СВЦЭМ!$A$34:$A$777,$A332,СВЦЭМ!$B$33:$B$776,Y$331)+'СЕТ СН'!$F$13</f>
        <v>0</v>
      </c>
      <c r="AA332" s="44"/>
    </row>
    <row r="333" spans="1:27" ht="15.75" hidden="1" x14ac:dyDescent="0.2">
      <c r="A333" s="34">
        <f>A332+1</f>
        <v>43587</v>
      </c>
      <c r="B333" s="35">
        <f>SUMIFS(СВЦЭМ!$J$34:$J$777,СВЦЭМ!$A$34:$A$777,$A333,СВЦЭМ!$B$33:$B$776,B$331)+'СЕТ СН'!$F$13</f>
        <v>0</v>
      </c>
      <c r="C333" s="35">
        <f>SUMIFS(СВЦЭМ!$J$34:$J$777,СВЦЭМ!$A$34:$A$777,$A333,СВЦЭМ!$B$33:$B$776,C$331)+'СЕТ СН'!$F$13</f>
        <v>0</v>
      </c>
      <c r="D333" s="35">
        <f>SUMIFS(СВЦЭМ!$J$34:$J$777,СВЦЭМ!$A$34:$A$777,$A333,СВЦЭМ!$B$33:$B$776,D$331)+'СЕТ СН'!$F$13</f>
        <v>0</v>
      </c>
      <c r="E333" s="35">
        <f>SUMIFS(СВЦЭМ!$J$34:$J$777,СВЦЭМ!$A$34:$A$777,$A333,СВЦЭМ!$B$33:$B$776,E$331)+'СЕТ СН'!$F$13</f>
        <v>0</v>
      </c>
      <c r="F333" s="35">
        <f>SUMIFS(СВЦЭМ!$J$34:$J$777,СВЦЭМ!$A$34:$A$777,$A333,СВЦЭМ!$B$33:$B$776,F$331)+'СЕТ СН'!$F$13</f>
        <v>0</v>
      </c>
      <c r="G333" s="35">
        <f>SUMIFS(СВЦЭМ!$J$34:$J$777,СВЦЭМ!$A$34:$A$777,$A333,СВЦЭМ!$B$33:$B$776,G$331)+'СЕТ СН'!$F$13</f>
        <v>0</v>
      </c>
      <c r="H333" s="35">
        <f>SUMIFS(СВЦЭМ!$J$34:$J$777,СВЦЭМ!$A$34:$A$777,$A333,СВЦЭМ!$B$33:$B$776,H$331)+'СЕТ СН'!$F$13</f>
        <v>0</v>
      </c>
      <c r="I333" s="35">
        <f>SUMIFS(СВЦЭМ!$J$34:$J$777,СВЦЭМ!$A$34:$A$777,$A333,СВЦЭМ!$B$33:$B$776,I$331)+'СЕТ СН'!$F$13</f>
        <v>0</v>
      </c>
      <c r="J333" s="35">
        <f>SUMIFS(СВЦЭМ!$J$34:$J$777,СВЦЭМ!$A$34:$A$777,$A333,СВЦЭМ!$B$33:$B$776,J$331)+'СЕТ СН'!$F$13</f>
        <v>0</v>
      </c>
      <c r="K333" s="35">
        <f>SUMIFS(СВЦЭМ!$J$34:$J$777,СВЦЭМ!$A$34:$A$777,$A333,СВЦЭМ!$B$33:$B$776,K$331)+'СЕТ СН'!$F$13</f>
        <v>0</v>
      </c>
      <c r="L333" s="35">
        <f>SUMIFS(СВЦЭМ!$J$34:$J$777,СВЦЭМ!$A$34:$A$777,$A333,СВЦЭМ!$B$33:$B$776,L$331)+'СЕТ СН'!$F$13</f>
        <v>0</v>
      </c>
      <c r="M333" s="35">
        <f>SUMIFS(СВЦЭМ!$J$34:$J$777,СВЦЭМ!$A$34:$A$777,$A333,СВЦЭМ!$B$33:$B$776,M$331)+'СЕТ СН'!$F$13</f>
        <v>0</v>
      </c>
      <c r="N333" s="35">
        <f>SUMIFS(СВЦЭМ!$J$34:$J$777,СВЦЭМ!$A$34:$A$777,$A333,СВЦЭМ!$B$33:$B$776,N$331)+'СЕТ СН'!$F$13</f>
        <v>0</v>
      </c>
      <c r="O333" s="35">
        <f>SUMIFS(СВЦЭМ!$J$34:$J$777,СВЦЭМ!$A$34:$A$777,$A333,СВЦЭМ!$B$33:$B$776,O$331)+'СЕТ СН'!$F$13</f>
        <v>0</v>
      </c>
      <c r="P333" s="35">
        <f>SUMIFS(СВЦЭМ!$J$34:$J$777,СВЦЭМ!$A$34:$A$777,$A333,СВЦЭМ!$B$33:$B$776,P$331)+'СЕТ СН'!$F$13</f>
        <v>0</v>
      </c>
      <c r="Q333" s="35">
        <f>SUMIFS(СВЦЭМ!$J$34:$J$777,СВЦЭМ!$A$34:$A$777,$A333,СВЦЭМ!$B$33:$B$776,Q$331)+'СЕТ СН'!$F$13</f>
        <v>0</v>
      </c>
      <c r="R333" s="35">
        <f>SUMIFS(СВЦЭМ!$J$34:$J$777,СВЦЭМ!$A$34:$A$777,$A333,СВЦЭМ!$B$33:$B$776,R$331)+'СЕТ СН'!$F$13</f>
        <v>0</v>
      </c>
      <c r="S333" s="35">
        <f>SUMIFS(СВЦЭМ!$J$34:$J$777,СВЦЭМ!$A$34:$A$777,$A333,СВЦЭМ!$B$33:$B$776,S$331)+'СЕТ СН'!$F$13</f>
        <v>0</v>
      </c>
      <c r="T333" s="35">
        <f>SUMIFS(СВЦЭМ!$J$34:$J$777,СВЦЭМ!$A$34:$A$777,$A333,СВЦЭМ!$B$33:$B$776,T$331)+'СЕТ СН'!$F$13</f>
        <v>0</v>
      </c>
      <c r="U333" s="35">
        <f>SUMIFS(СВЦЭМ!$J$34:$J$777,СВЦЭМ!$A$34:$A$777,$A333,СВЦЭМ!$B$33:$B$776,U$331)+'СЕТ СН'!$F$13</f>
        <v>0</v>
      </c>
      <c r="V333" s="35">
        <f>SUMIFS(СВЦЭМ!$J$34:$J$777,СВЦЭМ!$A$34:$A$777,$A333,СВЦЭМ!$B$33:$B$776,V$331)+'СЕТ СН'!$F$13</f>
        <v>0</v>
      </c>
      <c r="W333" s="35">
        <f>SUMIFS(СВЦЭМ!$J$34:$J$777,СВЦЭМ!$A$34:$A$777,$A333,СВЦЭМ!$B$33:$B$776,W$331)+'СЕТ СН'!$F$13</f>
        <v>0</v>
      </c>
      <c r="X333" s="35">
        <f>SUMIFS(СВЦЭМ!$J$34:$J$777,СВЦЭМ!$A$34:$A$777,$A333,СВЦЭМ!$B$33:$B$776,X$331)+'СЕТ СН'!$F$13</f>
        <v>0</v>
      </c>
      <c r="Y333" s="35">
        <f>SUMIFS(СВЦЭМ!$J$34:$J$777,СВЦЭМ!$A$34:$A$777,$A333,СВЦЭМ!$B$33:$B$776,Y$331)+'СЕТ СН'!$F$13</f>
        <v>0</v>
      </c>
    </row>
    <row r="334" spans="1:27" ht="15.75" hidden="1" x14ac:dyDescent="0.2">
      <c r="A334" s="34">
        <f t="shared" ref="A334:A362" si="9">A333+1</f>
        <v>43588</v>
      </c>
      <c r="B334" s="35">
        <f>SUMIFS(СВЦЭМ!$J$34:$J$777,СВЦЭМ!$A$34:$A$777,$A334,СВЦЭМ!$B$33:$B$776,B$331)+'СЕТ СН'!$F$13</f>
        <v>0</v>
      </c>
      <c r="C334" s="35">
        <f>SUMIFS(СВЦЭМ!$J$34:$J$777,СВЦЭМ!$A$34:$A$777,$A334,СВЦЭМ!$B$33:$B$776,C$331)+'СЕТ СН'!$F$13</f>
        <v>0</v>
      </c>
      <c r="D334" s="35">
        <f>SUMIFS(СВЦЭМ!$J$34:$J$777,СВЦЭМ!$A$34:$A$777,$A334,СВЦЭМ!$B$33:$B$776,D$331)+'СЕТ СН'!$F$13</f>
        <v>0</v>
      </c>
      <c r="E334" s="35">
        <f>SUMIFS(СВЦЭМ!$J$34:$J$777,СВЦЭМ!$A$34:$A$777,$A334,СВЦЭМ!$B$33:$B$776,E$331)+'СЕТ СН'!$F$13</f>
        <v>0</v>
      </c>
      <c r="F334" s="35">
        <f>SUMIFS(СВЦЭМ!$J$34:$J$777,СВЦЭМ!$A$34:$A$777,$A334,СВЦЭМ!$B$33:$B$776,F$331)+'СЕТ СН'!$F$13</f>
        <v>0</v>
      </c>
      <c r="G334" s="35">
        <f>SUMIFS(СВЦЭМ!$J$34:$J$777,СВЦЭМ!$A$34:$A$777,$A334,СВЦЭМ!$B$33:$B$776,G$331)+'СЕТ СН'!$F$13</f>
        <v>0</v>
      </c>
      <c r="H334" s="35">
        <f>SUMIFS(СВЦЭМ!$J$34:$J$777,СВЦЭМ!$A$34:$A$777,$A334,СВЦЭМ!$B$33:$B$776,H$331)+'СЕТ СН'!$F$13</f>
        <v>0</v>
      </c>
      <c r="I334" s="35">
        <f>SUMIFS(СВЦЭМ!$J$34:$J$777,СВЦЭМ!$A$34:$A$777,$A334,СВЦЭМ!$B$33:$B$776,I$331)+'СЕТ СН'!$F$13</f>
        <v>0</v>
      </c>
      <c r="J334" s="35">
        <f>SUMIFS(СВЦЭМ!$J$34:$J$777,СВЦЭМ!$A$34:$A$777,$A334,СВЦЭМ!$B$33:$B$776,J$331)+'СЕТ СН'!$F$13</f>
        <v>0</v>
      </c>
      <c r="K334" s="35">
        <f>SUMIFS(СВЦЭМ!$J$34:$J$777,СВЦЭМ!$A$34:$A$777,$A334,СВЦЭМ!$B$33:$B$776,K$331)+'СЕТ СН'!$F$13</f>
        <v>0</v>
      </c>
      <c r="L334" s="35">
        <f>SUMIFS(СВЦЭМ!$J$34:$J$777,СВЦЭМ!$A$34:$A$777,$A334,СВЦЭМ!$B$33:$B$776,L$331)+'СЕТ СН'!$F$13</f>
        <v>0</v>
      </c>
      <c r="M334" s="35">
        <f>SUMIFS(СВЦЭМ!$J$34:$J$777,СВЦЭМ!$A$34:$A$777,$A334,СВЦЭМ!$B$33:$B$776,M$331)+'СЕТ СН'!$F$13</f>
        <v>0</v>
      </c>
      <c r="N334" s="35">
        <f>SUMIFS(СВЦЭМ!$J$34:$J$777,СВЦЭМ!$A$34:$A$777,$A334,СВЦЭМ!$B$33:$B$776,N$331)+'СЕТ СН'!$F$13</f>
        <v>0</v>
      </c>
      <c r="O334" s="35">
        <f>SUMIFS(СВЦЭМ!$J$34:$J$777,СВЦЭМ!$A$34:$A$777,$A334,СВЦЭМ!$B$33:$B$776,O$331)+'СЕТ СН'!$F$13</f>
        <v>0</v>
      </c>
      <c r="P334" s="35">
        <f>SUMIFS(СВЦЭМ!$J$34:$J$777,СВЦЭМ!$A$34:$A$777,$A334,СВЦЭМ!$B$33:$B$776,P$331)+'СЕТ СН'!$F$13</f>
        <v>0</v>
      </c>
      <c r="Q334" s="35">
        <f>SUMIFS(СВЦЭМ!$J$34:$J$777,СВЦЭМ!$A$34:$A$777,$A334,СВЦЭМ!$B$33:$B$776,Q$331)+'СЕТ СН'!$F$13</f>
        <v>0</v>
      </c>
      <c r="R334" s="35">
        <f>SUMIFS(СВЦЭМ!$J$34:$J$777,СВЦЭМ!$A$34:$A$777,$A334,СВЦЭМ!$B$33:$B$776,R$331)+'СЕТ СН'!$F$13</f>
        <v>0</v>
      </c>
      <c r="S334" s="35">
        <f>SUMIFS(СВЦЭМ!$J$34:$J$777,СВЦЭМ!$A$34:$A$777,$A334,СВЦЭМ!$B$33:$B$776,S$331)+'СЕТ СН'!$F$13</f>
        <v>0</v>
      </c>
      <c r="T334" s="35">
        <f>SUMIFS(СВЦЭМ!$J$34:$J$777,СВЦЭМ!$A$34:$A$777,$A334,СВЦЭМ!$B$33:$B$776,T$331)+'СЕТ СН'!$F$13</f>
        <v>0</v>
      </c>
      <c r="U334" s="35">
        <f>SUMIFS(СВЦЭМ!$J$34:$J$777,СВЦЭМ!$A$34:$A$777,$A334,СВЦЭМ!$B$33:$B$776,U$331)+'СЕТ СН'!$F$13</f>
        <v>0</v>
      </c>
      <c r="V334" s="35">
        <f>SUMIFS(СВЦЭМ!$J$34:$J$777,СВЦЭМ!$A$34:$A$777,$A334,СВЦЭМ!$B$33:$B$776,V$331)+'СЕТ СН'!$F$13</f>
        <v>0</v>
      </c>
      <c r="W334" s="35">
        <f>SUMIFS(СВЦЭМ!$J$34:$J$777,СВЦЭМ!$A$34:$A$777,$A334,СВЦЭМ!$B$33:$B$776,W$331)+'СЕТ СН'!$F$13</f>
        <v>0</v>
      </c>
      <c r="X334" s="35">
        <f>SUMIFS(СВЦЭМ!$J$34:$J$777,СВЦЭМ!$A$34:$A$777,$A334,СВЦЭМ!$B$33:$B$776,X$331)+'СЕТ СН'!$F$13</f>
        <v>0</v>
      </c>
      <c r="Y334" s="35">
        <f>SUMIFS(СВЦЭМ!$J$34:$J$777,СВЦЭМ!$A$34:$A$777,$A334,СВЦЭМ!$B$33:$B$776,Y$331)+'СЕТ СН'!$F$13</f>
        <v>0</v>
      </c>
    </row>
    <row r="335" spans="1:27" ht="15.75" hidden="1" x14ac:dyDescent="0.2">
      <c r="A335" s="34">
        <f t="shared" si="9"/>
        <v>43589</v>
      </c>
      <c r="B335" s="35">
        <f>SUMIFS(СВЦЭМ!$J$34:$J$777,СВЦЭМ!$A$34:$A$777,$A335,СВЦЭМ!$B$33:$B$776,B$331)+'СЕТ СН'!$F$13</f>
        <v>0</v>
      </c>
      <c r="C335" s="35">
        <f>SUMIFS(СВЦЭМ!$J$34:$J$777,СВЦЭМ!$A$34:$A$777,$A335,СВЦЭМ!$B$33:$B$776,C$331)+'СЕТ СН'!$F$13</f>
        <v>0</v>
      </c>
      <c r="D335" s="35">
        <f>SUMIFS(СВЦЭМ!$J$34:$J$777,СВЦЭМ!$A$34:$A$777,$A335,СВЦЭМ!$B$33:$B$776,D$331)+'СЕТ СН'!$F$13</f>
        <v>0</v>
      </c>
      <c r="E335" s="35">
        <f>SUMIFS(СВЦЭМ!$J$34:$J$777,СВЦЭМ!$A$34:$A$777,$A335,СВЦЭМ!$B$33:$B$776,E$331)+'СЕТ СН'!$F$13</f>
        <v>0</v>
      </c>
      <c r="F335" s="35">
        <f>SUMIFS(СВЦЭМ!$J$34:$J$777,СВЦЭМ!$A$34:$A$777,$A335,СВЦЭМ!$B$33:$B$776,F$331)+'СЕТ СН'!$F$13</f>
        <v>0</v>
      </c>
      <c r="G335" s="35">
        <f>SUMIFS(СВЦЭМ!$J$34:$J$777,СВЦЭМ!$A$34:$A$777,$A335,СВЦЭМ!$B$33:$B$776,G$331)+'СЕТ СН'!$F$13</f>
        <v>0</v>
      </c>
      <c r="H335" s="35">
        <f>SUMIFS(СВЦЭМ!$J$34:$J$777,СВЦЭМ!$A$34:$A$777,$A335,СВЦЭМ!$B$33:$B$776,H$331)+'СЕТ СН'!$F$13</f>
        <v>0</v>
      </c>
      <c r="I335" s="35">
        <f>SUMIFS(СВЦЭМ!$J$34:$J$777,СВЦЭМ!$A$34:$A$777,$A335,СВЦЭМ!$B$33:$B$776,I$331)+'СЕТ СН'!$F$13</f>
        <v>0</v>
      </c>
      <c r="J335" s="35">
        <f>SUMIFS(СВЦЭМ!$J$34:$J$777,СВЦЭМ!$A$34:$A$777,$A335,СВЦЭМ!$B$33:$B$776,J$331)+'СЕТ СН'!$F$13</f>
        <v>0</v>
      </c>
      <c r="K335" s="35">
        <f>SUMIFS(СВЦЭМ!$J$34:$J$777,СВЦЭМ!$A$34:$A$777,$A335,СВЦЭМ!$B$33:$B$776,K$331)+'СЕТ СН'!$F$13</f>
        <v>0</v>
      </c>
      <c r="L335" s="35">
        <f>SUMIFS(СВЦЭМ!$J$34:$J$777,СВЦЭМ!$A$34:$A$777,$A335,СВЦЭМ!$B$33:$B$776,L$331)+'СЕТ СН'!$F$13</f>
        <v>0</v>
      </c>
      <c r="M335" s="35">
        <f>SUMIFS(СВЦЭМ!$J$34:$J$777,СВЦЭМ!$A$34:$A$777,$A335,СВЦЭМ!$B$33:$B$776,M$331)+'СЕТ СН'!$F$13</f>
        <v>0</v>
      </c>
      <c r="N335" s="35">
        <f>SUMIFS(СВЦЭМ!$J$34:$J$777,СВЦЭМ!$A$34:$A$777,$A335,СВЦЭМ!$B$33:$B$776,N$331)+'СЕТ СН'!$F$13</f>
        <v>0</v>
      </c>
      <c r="O335" s="35">
        <f>SUMIFS(СВЦЭМ!$J$34:$J$777,СВЦЭМ!$A$34:$A$777,$A335,СВЦЭМ!$B$33:$B$776,O$331)+'СЕТ СН'!$F$13</f>
        <v>0</v>
      </c>
      <c r="P335" s="35">
        <f>SUMIFS(СВЦЭМ!$J$34:$J$777,СВЦЭМ!$A$34:$A$777,$A335,СВЦЭМ!$B$33:$B$776,P$331)+'СЕТ СН'!$F$13</f>
        <v>0</v>
      </c>
      <c r="Q335" s="35">
        <f>SUMIFS(СВЦЭМ!$J$34:$J$777,СВЦЭМ!$A$34:$A$777,$A335,СВЦЭМ!$B$33:$B$776,Q$331)+'СЕТ СН'!$F$13</f>
        <v>0</v>
      </c>
      <c r="R335" s="35">
        <f>SUMIFS(СВЦЭМ!$J$34:$J$777,СВЦЭМ!$A$34:$A$777,$A335,СВЦЭМ!$B$33:$B$776,R$331)+'СЕТ СН'!$F$13</f>
        <v>0</v>
      </c>
      <c r="S335" s="35">
        <f>SUMIFS(СВЦЭМ!$J$34:$J$777,СВЦЭМ!$A$34:$A$777,$A335,СВЦЭМ!$B$33:$B$776,S$331)+'СЕТ СН'!$F$13</f>
        <v>0</v>
      </c>
      <c r="T335" s="35">
        <f>SUMIFS(СВЦЭМ!$J$34:$J$777,СВЦЭМ!$A$34:$A$777,$A335,СВЦЭМ!$B$33:$B$776,T$331)+'СЕТ СН'!$F$13</f>
        <v>0</v>
      </c>
      <c r="U335" s="35">
        <f>SUMIFS(СВЦЭМ!$J$34:$J$777,СВЦЭМ!$A$34:$A$777,$A335,СВЦЭМ!$B$33:$B$776,U$331)+'СЕТ СН'!$F$13</f>
        <v>0</v>
      </c>
      <c r="V335" s="35">
        <f>SUMIFS(СВЦЭМ!$J$34:$J$777,СВЦЭМ!$A$34:$A$777,$A335,СВЦЭМ!$B$33:$B$776,V$331)+'СЕТ СН'!$F$13</f>
        <v>0</v>
      </c>
      <c r="W335" s="35">
        <f>SUMIFS(СВЦЭМ!$J$34:$J$777,СВЦЭМ!$A$34:$A$777,$A335,СВЦЭМ!$B$33:$B$776,W$331)+'СЕТ СН'!$F$13</f>
        <v>0</v>
      </c>
      <c r="X335" s="35">
        <f>SUMIFS(СВЦЭМ!$J$34:$J$777,СВЦЭМ!$A$34:$A$777,$A335,СВЦЭМ!$B$33:$B$776,X$331)+'СЕТ СН'!$F$13</f>
        <v>0</v>
      </c>
      <c r="Y335" s="35">
        <f>SUMIFS(СВЦЭМ!$J$34:$J$777,СВЦЭМ!$A$34:$A$777,$A335,СВЦЭМ!$B$33:$B$776,Y$331)+'СЕТ СН'!$F$13</f>
        <v>0</v>
      </c>
    </row>
    <row r="336" spans="1:27" ht="15.75" hidden="1" x14ac:dyDescent="0.2">
      <c r="A336" s="34">
        <f t="shared" si="9"/>
        <v>43590</v>
      </c>
      <c r="B336" s="35">
        <f>SUMIFS(СВЦЭМ!$J$34:$J$777,СВЦЭМ!$A$34:$A$777,$A336,СВЦЭМ!$B$33:$B$776,B$331)+'СЕТ СН'!$F$13</f>
        <v>0</v>
      </c>
      <c r="C336" s="35">
        <f>SUMIFS(СВЦЭМ!$J$34:$J$777,СВЦЭМ!$A$34:$A$777,$A336,СВЦЭМ!$B$33:$B$776,C$331)+'СЕТ СН'!$F$13</f>
        <v>0</v>
      </c>
      <c r="D336" s="35">
        <f>SUMIFS(СВЦЭМ!$J$34:$J$777,СВЦЭМ!$A$34:$A$777,$A336,СВЦЭМ!$B$33:$B$776,D$331)+'СЕТ СН'!$F$13</f>
        <v>0</v>
      </c>
      <c r="E336" s="35">
        <f>SUMIFS(СВЦЭМ!$J$34:$J$777,СВЦЭМ!$A$34:$A$777,$A336,СВЦЭМ!$B$33:$B$776,E$331)+'СЕТ СН'!$F$13</f>
        <v>0</v>
      </c>
      <c r="F336" s="35">
        <f>SUMIFS(СВЦЭМ!$J$34:$J$777,СВЦЭМ!$A$34:$A$777,$A336,СВЦЭМ!$B$33:$B$776,F$331)+'СЕТ СН'!$F$13</f>
        <v>0</v>
      </c>
      <c r="G336" s="35">
        <f>SUMIFS(СВЦЭМ!$J$34:$J$777,СВЦЭМ!$A$34:$A$777,$A336,СВЦЭМ!$B$33:$B$776,G$331)+'СЕТ СН'!$F$13</f>
        <v>0</v>
      </c>
      <c r="H336" s="35">
        <f>SUMIFS(СВЦЭМ!$J$34:$J$777,СВЦЭМ!$A$34:$A$777,$A336,СВЦЭМ!$B$33:$B$776,H$331)+'СЕТ СН'!$F$13</f>
        <v>0</v>
      </c>
      <c r="I336" s="35">
        <f>SUMIFS(СВЦЭМ!$J$34:$J$777,СВЦЭМ!$A$34:$A$777,$A336,СВЦЭМ!$B$33:$B$776,I$331)+'СЕТ СН'!$F$13</f>
        <v>0</v>
      </c>
      <c r="J336" s="35">
        <f>SUMIFS(СВЦЭМ!$J$34:$J$777,СВЦЭМ!$A$34:$A$777,$A336,СВЦЭМ!$B$33:$B$776,J$331)+'СЕТ СН'!$F$13</f>
        <v>0</v>
      </c>
      <c r="K336" s="35">
        <f>SUMIFS(СВЦЭМ!$J$34:$J$777,СВЦЭМ!$A$34:$A$777,$A336,СВЦЭМ!$B$33:$B$776,K$331)+'СЕТ СН'!$F$13</f>
        <v>0</v>
      </c>
      <c r="L336" s="35">
        <f>SUMIFS(СВЦЭМ!$J$34:$J$777,СВЦЭМ!$A$34:$A$777,$A336,СВЦЭМ!$B$33:$B$776,L$331)+'СЕТ СН'!$F$13</f>
        <v>0</v>
      </c>
      <c r="M336" s="35">
        <f>SUMIFS(СВЦЭМ!$J$34:$J$777,СВЦЭМ!$A$34:$A$777,$A336,СВЦЭМ!$B$33:$B$776,M$331)+'СЕТ СН'!$F$13</f>
        <v>0</v>
      </c>
      <c r="N336" s="35">
        <f>SUMIFS(СВЦЭМ!$J$34:$J$777,СВЦЭМ!$A$34:$A$777,$A336,СВЦЭМ!$B$33:$B$776,N$331)+'СЕТ СН'!$F$13</f>
        <v>0</v>
      </c>
      <c r="O336" s="35">
        <f>SUMIFS(СВЦЭМ!$J$34:$J$777,СВЦЭМ!$A$34:$A$777,$A336,СВЦЭМ!$B$33:$B$776,O$331)+'СЕТ СН'!$F$13</f>
        <v>0</v>
      </c>
      <c r="P336" s="35">
        <f>SUMIFS(СВЦЭМ!$J$34:$J$777,СВЦЭМ!$A$34:$A$777,$A336,СВЦЭМ!$B$33:$B$776,P$331)+'СЕТ СН'!$F$13</f>
        <v>0</v>
      </c>
      <c r="Q336" s="35">
        <f>SUMIFS(СВЦЭМ!$J$34:$J$777,СВЦЭМ!$A$34:$A$777,$A336,СВЦЭМ!$B$33:$B$776,Q$331)+'СЕТ СН'!$F$13</f>
        <v>0</v>
      </c>
      <c r="R336" s="35">
        <f>SUMIFS(СВЦЭМ!$J$34:$J$777,СВЦЭМ!$A$34:$A$777,$A336,СВЦЭМ!$B$33:$B$776,R$331)+'СЕТ СН'!$F$13</f>
        <v>0</v>
      </c>
      <c r="S336" s="35">
        <f>SUMIFS(СВЦЭМ!$J$34:$J$777,СВЦЭМ!$A$34:$A$777,$A336,СВЦЭМ!$B$33:$B$776,S$331)+'СЕТ СН'!$F$13</f>
        <v>0</v>
      </c>
      <c r="T336" s="35">
        <f>SUMIFS(СВЦЭМ!$J$34:$J$777,СВЦЭМ!$A$34:$A$777,$A336,СВЦЭМ!$B$33:$B$776,T$331)+'СЕТ СН'!$F$13</f>
        <v>0</v>
      </c>
      <c r="U336" s="35">
        <f>SUMIFS(СВЦЭМ!$J$34:$J$777,СВЦЭМ!$A$34:$A$777,$A336,СВЦЭМ!$B$33:$B$776,U$331)+'СЕТ СН'!$F$13</f>
        <v>0</v>
      </c>
      <c r="V336" s="35">
        <f>SUMIFS(СВЦЭМ!$J$34:$J$777,СВЦЭМ!$A$34:$A$777,$A336,СВЦЭМ!$B$33:$B$776,V$331)+'СЕТ СН'!$F$13</f>
        <v>0</v>
      </c>
      <c r="W336" s="35">
        <f>SUMIFS(СВЦЭМ!$J$34:$J$777,СВЦЭМ!$A$34:$A$777,$A336,СВЦЭМ!$B$33:$B$776,W$331)+'СЕТ СН'!$F$13</f>
        <v>0</v>
      </c>
      <c r="X336" s="35">
        <f>SUMIFS(СВЦЭМ!$J$34:$J$777,СВЦЭМ!$A$34:$A$777,$A336,СВЦЭМ!$B$33:$B$776,X$331)+'СЕТ СН'!$F$13</f>
        <v>0</v>
      </c>
      <c r="Y336" s="35">
        <f>SUMIFS(СВЦЭМ!$J$34:$J$777,СВЦЭМ!$A$34:$A$777,$A336,СВЦЭМ!$B$33:$B$776,Y$331)+'СЕТ СН'!$F$13</f>
        <v>0</v>
      </c>
    </row>
    <row r="337" spans="1:25" ht="15.75" hidden="1" x14ac:dyDescent="0.2">
      <c r="A337" s="34">
        <f t="shared" si="9"/>
        <v>43591</v>
      </c>
      <c r="B337" s="35">
        <f>SUMIFS(СВЦЭМ!$J$34:$J$777,СВЦЭМ!$A$34:$A$777,$A337,СВЦЭМ!$B$33:$B$776,B$331)+'СЕТ СН'!$F$13</f>
        <v>0</v>
      </c>
      <c r="C337" s="35">
        <f>SUMIFS(СВЦЭМ!$J$34:$J$777,СВЦЭМ!$A$34:$A$777,$A337,СВЦЭМ!$B$33:$B$776,C$331)+'СЕТ СН'!$F$13</f>
        <v>0</v>
      </c>
      <c r="D337" s="35">
        <f>SUMIFS(СВЦЭМ!$J$34:$J$777,СВЦЭМ!$A$34:$A$777,$A337,СВЦЭМ!$B$33:$B$776,D$331)+'СЕТ СН'!$F$13</f>
        <v>0</v>
      </c>
      <c r="E337" s="35">
        <f>SUMIFS(СВЦЭМ!$J$34:$J$777,СВЦЭМ!$A$34:$A$777,$A337,СВЦЭМ!$B$33:$B$776,E$331)+'СЕТ СН'!$F$13</f>
        <v>0</v>
      </c>
      <c r="F337" s="35">
        <f>SUMIFS(СВЦЭМ!$J$34:$J$777,СВЦЭМ!$A$34:$A$777,$A337,СВЦЭМ!$B$33:$B$776,F$331)+'СЕТ СН'!$F$13</f>
        <v>0</v>
      </c>
      <c r="G337" s="35">
        <f>SUMIFS(СВЦЭМ!$J$34:$J$777,СВЦЭМ!$A$34:$A$777,$A337,СВЦЭМ!$B$33:$B$776,G$331)+'СЕТ СН'!$F$13</f>
        <v>0</v>
      </c>
      <c r="H337" s="35">
        <f>SUMIFS(СВЦЭМ!$J$34:$J$777,СВЦЭМ!$A$34:$A$777,$A337,СВЦЭМ!$B$33:$B$776,H$331)+'СЕТ СН'!$F$13</f>
        <v>0</v>
      </c>
      <c r="I337" s="35">
        <f>SUMIFS(СВЦЭМ!$J$34:$J$777,СВЦЭМ!$A$34:$A$777,$A337,СВЦЭМ!$B$33:$B$776,I$331)+'СЕТ СН'!$F$13</f>
        <v>0</v>
      </c>
      <c r="J337" s="35">
        <f>SUMIFS(СВЦЭМ!$J$34:$J$777,СВЦЭМ!$A$34:$A$777,$A337,СВЦЭМ!$B$33:$B$776,J$331)+'СЕТ СН'!$F$13</f>
        <v>0</v>
      </c>
      <c r="K337" s="35">
        <f>SUMIFS(СВЦЭМ!$J$34:$J$777,СВЦЭМ!$A$34:$A$777,$A337,СВЦЭМ!$B$33:$B$776,K$331)+'СЕТ СН'!$F$13</f>
        <v>0</v>
      </c>
      <c r="L337" s="35">
        <f>SUMIFS(СВЦЭМ!$J$34:$J$777,СВЦЭМ!$A$34:$A$777,$A337,СВЦЭМ!$B$33:$B$776,L$331)+'СЕТ СН'!$F$13</f>
        <v>0</v>
      </c>
      <c r="M337" s="35">
        <f>SUMIFS(СВЦЭМ!$J$34:$J$777,СВЦЭМ!$A$34:$A$777,$A337,СВЦЭМ!$B$33:$B$776,M$331)+'СЕТ СН'!$F$13</f>
        <v>0</v>
      </c>
      <c r="N337" s="35">
        <f>SUMIFS(СВЦЭМ!$J$34:$J$777,СВЦЭМ!$A$34:$A$777,$A337,СВЦЭМ!$B$33:$B$776,N$331)+'СЕТ СН'!$F$13</f>
        <v>0</v>
      </c>
      <c r="O337" s="35">
        <f>SUMIFS(СВЦЭМ!$J$34:$J$777,СВЦЭМ!$A$34:$A$777,$A337,СВЦЭМ!$B$33:$B$776,O$331)+'СЕТ СН'!$F$13</f>
        <v>0</v>
      </c>
      <c r="P337" s="35">
        <f>SUMIFS(СВЦЭМ!$J$34:$J$777,СВЦЭМ!$A$34:$A$777,$A337,СВЦЭМ!$B$33:$B$776,P$331)+'СЕТ СН'!$F$13</f>
        <v>0</v>
      </c>
      <c r="Q337" s="35">
        <f>SUMIFS(СВЦЭМ!$J$34:$J$777,СВЦЭМ!$A$34:$A$777,$A337,СВЦЭМ!$B$33:$B$776,Q$331)+'СЕТ СН'!$F$13</f>
        <v>0</v>
      </c>
      <c r="R337" s="35">
        <f>SUMIFS(СВЦЭМ!$J$34:$J$777,СВЦЭМ!$A$34:$A$777,$A337,СВЦЭМ!$B$33:$B$776,R$331)+'СЕТ СН'!$F$13</f>
        <v>0</v>
      </c>
      <c r="S337" s="35">
        <f>SUMIFS(СВЦЭМ!$J$34:$J$777,СВЦЭМ!$A$34:$A$777,$A337,СВЦЭМ!$B$33:$B$776,S$331)+'СЕТ СН'!$F$13</f>
        <v>0</v>
      </c>
      <c r="T337" s="35">
        <f>SUMIFS(СВЦЭМ!$J$34:$J$777,СВЦЭМ!$A$34:$A$777,$A337,СВЦЭМ!$B$33:$B$776,T$331)+'СЕТ СН'!$F$13</f>
        <v>0</v>
      </c>
      <c r="U337" s="35">
        <f>SUMIFS(СВЦЭМ!$J$34:$J$777,СВЦЭМ!$A$34:$A$777,$A337,СВЦЭМ!$B$33:$B$776,U$331)+'СЕТ СН'!$F$13</f>
        <v>0</v>
      </c>
      <c r="V337" s="35">
        <f>SUMIFS(СВЦЭМ!$J$34:$J$777,СВЦЭМ!$A$34:$A$777,$A337,СВЦЭМ!$B$33:$B$776,V$331)+'СЕТ СН'!$F$13</f>
        <v>0</v>
      </c>
      <c r="W337" s="35">
        <f>SUMIFS(СВЦЭМ!$J$34:$J$777,СВЦЭМ!$A$34:$A$777,$A337,СВЦЭМ!$B$33:$B$776,W$331)+'СЕТ СН'!$F$13</f>
        <v>0</v>
      </c>
      <c r="X337" s="35">
        <f>SUMIFS(СВЦЭМ!$J$34:$J$777,СВЦЭМ!$A$34:$A$777,$A337,СВЦЭМ!$B$33:$B$776,X$331)+'СЕТ СН'!$F$13</f>
        <v>0</v>
      </c>
      <c r="Y337" s="35">
        <f>SUMIFS(СВЦЭМ!$J$34:$J$777,СВЦЭМ!$A$34:$A$777,$A337,СВЦЭМ!$B$33:$B$776,Y$331)+'СЕТ СН'!$F$13</f>
        <v>0</v>
      </c>
    </row>
    <row r="338" spans="1:25" ht="15.75" hidden="1" x14ac:dyDescent="0.2">
      <c r="A338" s="34">
        <f t="shared" si="9"/>
        <v>43592</v>
      </c>
      <c r="B338" s="35">
        <f>SUMIFS(СВЦЭМ!$J$34:$J$777,СВЦЭМ!$A$34:$A$777,$A338,СВЦЭМ!$B$33:$B$776,B$331)+'СЕТ СН'!$F$13</f>
        <v>0</v>
      </c>
      <c r="C338" s="35">
        <f>SUMIFS(СВЦЭМ!$J$34:$J$777,СВЦЭМ!$A$34:$A$777,$A338,СВЦЭМ!$B$33:$B$776,C$331)+'СЕТ СН'!$F$13</f>
        <v>0</v>
      </c>
      <c r="D338" s="35">
        <f>SUMIFS(СВЦЭМ!$J$34:$J$777,СВЦЭМ!$A$34:$A$777,$A338,СВЦЭМ!$B$33:$B$776,D$331)+'СЕТ СН'!$F$13</f>
        <v>0</v>
      </c>
      <c r="E338" s="35">
        <f>SUMIFS(СВЦЭМ!$J$34:$J$777,СВЦЭМ!$A$34:$A$777,$A338,СВЦЭМ!$B$33:$B$776,E$331)+'СЕТ СН'!$F$13</f>
        <v>0</v>
      </c>
      <c r="F338" s="35">
        <f>SUMIFS(СВЦЭМ!$J$34:$J$777,СВЦЭМ!$A$34:$A$777,$A338,СВЦЭМ!$B$33:$B$776,F$331)+'СЕТ СН'!$F$13</f>
        <v>0</v>
      </c>
      <c r="G338" s="35">
        <f>SUMIFS(СВЦЭМ!$J$34:$J$777,СВЦЭМ!$A$34:$A$777,$A338,СВЦЭМ!$B$33:$B$776,G$331)+'СЕТ СН'!$F$13</f>
        <v>0</v>
      </c>
      <c r="H338" s="35">
        <f>SUMIFS(СВЦЭМ!$J$34:$J$777,СВЦЭМ!$A$34:$A$777,$A338,СВЦЭМ!$B$33:$B$776,H$331)+'СЕТ СН'!$F$13</f>
        <v>0</v>
      </c>
      <c r="I338" s="35">
        <f>SUMIFS(СВЦЭМ!$J$34:$J$777,СВЦЭМ!$A$34:$A$777,$A338,СВЦЭМ!$B$33:$B$776,I$331)+'СЕТ СН'!$F$13</f>
        <v>0</v>
      </c>
      <c r="J338" s="35">
        <f>SUMIFS(СВЦЭМ!$J$34:$J$777,СВЦЭМ!$A$34:$A$777,$A338,СВЦЭМ!$B$33:$B$776,J$331)+'СЕТ СН'!$F$13</f>
        <v>0</v>
      </c>
      <c r="K338" s="35">
        <f>SUMIFS(СВЦЭМ!$J$34:$J$777,СВЦЭМ!$A$34:$A$777,$A338,СВЦЭМ!$B$33:$B$776,K$331)+'СЕТ СН'!$F$13</f>
        <v>0</v>
      </c>
      <c r="L338" s="35">
        <f>SUMIFS(СВЦЭМ!$J$34:$J$777,СВЦЭМ!$A$34:$A$777,$A338,СВЦЭМ!$B$33:$B$776,L$331)+'СЕТ СН'!$F$13</f>
        <v>0</v>
      </c>
      <c r="M338" s="35">
        <f>SUMIFS(СВЦЭМ!$J$34:$J$777,СВЦЭМ!$A$34:$A$777,$A338,СВЦЭМ!$B$33:$B$776,M$331)+'СЕТ СН'!$F$13</f>
        <v>0</v>
      </c>
      <c r="N338" s="35">
        <f>SUMIFS(СВЦЭМ!$J$34:$J$777,СВЦЭМ!$A$34:$A$777,$A338,СВЦЭМ!$B$33:$B$776,N$331)+'СЕТ СН'!$F$13</f>
        <v>0</v>
      </c>
      <c r="O338" s="35">
        <f>SUMIFS(СВЦЭМ!$J$34:$J$777,СВЦЭМ!$A$34:$A$777,$A338,СВЦЭМ!$B$33:$B$776,O$331)+'СЕТ СН'!$F$13</f>
        <v>0</v>
      </c>
      <c r="P338" s="35">
        <f>SUMIFS(СВЦЭМ!$J$34:$J$777,СВЦЭМ!$A$34:$A$777,$A338,СВЦЭМ!$B$33:$B$776,P$331)+'СЕТ СН'!$F$13</f>
        <v>0</v>
      </c>
      <c r="Q338" s="35">
        <f>SUMIFS(СВЦЭМ!$J$34:$J$777,СВЦЭМ!$A$34:$A$777,$A338,СВЦЭМ!$B$33:$B$776,Q$331)+'СЕТ СН'!$F$13</f>
        <v>0</v>
      </c>
      <c r="R338" s="35">
        <f>SUMIFS(СВЦЭМ!$J$34:$J$777,СВЦЭМ!$A$34:$A$777,$A338,СВЦЭМ!$B$33:$B$776,R$331)+'СЕТ СН'!$F$13</f>
        <v>0</v>
      </c>
      <c r="S338" s="35">
        <f>SUMIFS(СВЦЭМ!$J$34:$J$777,СВЦЭМ!$A$34:$A$777,$A338,СВЦЭМ!$B$33:$B$776,S$331)+'СЕТ СН'!$F$13</f>
        <v>0</v>
      </c>
      <c r="T338" s="35">
        <f>SUMIFS(СВЦЭМ!$J$34:$J$777,СВЦЭМ!$A$34:$A$777,$A338,СВЦЭМ!$B$33:$B$776,T$331)+'СЕТ СН'!$F$13</f>
        <v>0</v>
      </c>
      <c r="U338" s="35">
        <f>SUMIFS(СВЦЭМ!$J$34:$J$777,СВЦЭМ!$A$34:$A$777,$A338,СВЦЭМ!$B$33:$B$776,U$331)+'СЕТ СН'!$F$13</f>
        <v>0</v>
      </c>
      <c r="V338" s="35">
        <f>SUMIFS(СВЦЭМ!$J$34:$J$777,СВЦЭМ!$A$34:$A$777,$A338,СВЦЭМ!$B$33:$B$776,V$331)+'СЕТ СН'!$F$13</f>
        <v>0</v>
      </c>
      <c r="W338" s="35">
        <f>SUMIFS(СВЦЭМ!$J$34:$J$777,СВЦЭМ!$A$34:$A$777,$A338,СВЦЭМ!$B$33:$B$776,W$331)+'СЕТ СН'!$F$13</f>
        <v>0</v>
      </c>
      <c r="X338" s="35">
        <f>SUMIFS(СВЦЭМ!$J$34:$J$777,СВЦЭМ!$A$34:$A$777,$A338,СВЦЭМ!$B$33:$B$776,X$331)+'СЕТ СН'!$F$13</f>
        <v>0</v>
      </c>
      <c r="Y338" s="35">
        <f>SUMIFS(СВЦЭМ!$J$34:$J$777,СВЦЭМ!$A$34:$A$777,$A338,СВЦЭМ!$B$33:$B$776,Y$331)+'СЕТ СН'!$F$13</f>
        <v>0</v>
      </c>
    </row>
    <row r="339" spans="1:25" ht="15.75" hidden="1" x14ac:dyDescent="0.2">
      <c r="A339" s="34">
        <f t="shared" si="9"/>
        <v>43593</v>
      </c>
      <c r="B339" s="35">
        <f>SUMIFS(СВЦЭМ!$J$34:$J$777,СВЦЭМ!$A$34:$A$777,$A339,СВЦЭМ!$B$33:$B$776,B$331)+'СЕТ СН'!$F$13</f>
        <v>0</v>
      </c>
      <c r="C339" s="35">
        <f>SUMIFS(СВЦЭМ!$J$34:$J$777,СВЦЭМ!$A$34:$A$777,$A339,СВЦЭМ!$B$33:$B$776,C$331)+'СЕТ СН'!$F$13</f>
        <v>0</v>
      </c>
      <c r="D339" s="35">
        <f>SUMIFS(СВЦЭМ!$J$34:$J$777,СВЦЭМ!$A$34:$A$777,$A339,СВЦЭМ!$B$33:$B$776,D$331)+'СЕТ СН'!$F$13</f>
        <v>0</v>
      </c>
      <c r="E339" s="35">
        <f>SUMIFS(СВЦЭМ!$J$34:$J$777,СВЦЭМ!$A$34:$A$777,$A339,СВЦЭМ!$B$33:$B$776,E$331)+'СЕТ СН'!$F$13</f>
        <v>0</v>
      </c>
      <c r="F339" s="35">
        <f>SUMIFS(СВЦЭМ!$J$34:$J$777,СВЦЭМ!$A$34:$A$777,$A339,СВЦЭМ!$B$33:$B$776,F$331)+'СЕТ СН'!$F$13</f>
        <v>0</v>
      </c>
      <c r="G339" s="35">
        <f>SUMIFS(СВЦЭМ!$J$34:$J$777,СВЦЭМ!$A$34:$A$777,$A339,СВЦЭМ!$B$33:$B$776,G$331)+'СЕТ СН'!$F$13</f>
        <v>0</v>
      </c>
      <c r="H339" s="35">
        <f>SUMIFS(СВЦЭМ!$J$34:$J$777,СВЦЭМ!$A$34:$A$777,$A339,СВЦЭМ!$B$33:$B$776,H$331)+'СЕТ СН'!$F$13</f>
        <v>0</v>
      </c>
      <c r="I339" s="35">
        <f>SUMIFS(СВЦЭМ!$J$34:$J$777,СВЦЭМ!$A$34:$A$777,$A339,СВЦЭМ!$B$33:$B$776,I$331)+'СЕТ СН'!$F$13</f>
        <v>0</v>
      </c>
      <c r="J339" s="35">
        <f>SUMIFS(СВЦЭМ!$J$34:$J$777,СВЦЭМ!$A$34:$A$777,$A339,СВЦЭМ!$B$33:$B$776,J$331)+'СЕТ СН'!$F$13</f>
        <v>0</v>
      </c>
      <c r="K339" s="35">
        <f>SUMIFS(СВЦЭМ!$J$34:$J$777,СВЦЭМ!$A$34:$A$777,$A339,СВЦЭМ!$B$33:$B$776,K$331)+'СЕТ СН'!$F$13</f>
        <v>0</v>
      </c>
      <c r="L339" s="35">
        <f>SUMIFS(СВЦЭМ!$J$34:$J$777,СВЦЭМ!$A$34:$A$777,$A339,СВЦЭМ!$B$33:$B$776,L$331)+'СЕТ СН'!$F$13</f>
        <v>0</v>
      </c>
      <c r="M339" s="35">
        <f>SUMIFS(СВЦЭМ!$J$34:$J$777,СВЦЭМ!$A$34:$A$777,$A339,СВЦЭМ!$B$33:$B$776,M$331)+'СЕТ СН'!$F$13</f>
        <v>0</v>
      </c>
      <c r="N339" s="35">
        <f>SUMIFS(СВЦЭМ!$J$34:$J$777,СВЦЭМ!$A$34:$A$777,$A339,СВЦЭМ!$B$33:$B$776,N$331)+'СЕТ СН'!$F$13</f>
        <v>0</v>
      </c>
      <c r="O339" s="35">
        <f>SUMIFS(СВЦЭМ!$J$34:$J$777,СВЦЭМ!$A$34:$A$777,$A339,СВЦЭМ!$B$33:$B$776,O$331)+'СЕТ СН'!$F$13</f>
        <v>0</v>
      </c>
      <c r="P339" s="35">
        <f>SUMIFS(СВЦЭМ!$J$34:$J$777,СВЦЭМ!$A$34:$A$777,$A339,СВЦЭМ!$B$33:$B$776,P$331)+'СЕТ СН'!$F$13</f>
        <v>0</v>
      </c>
      <c r="Q339" s="35">
        <f>SUMIFS(СВЦЭМ!$J$34:$J$777,СВЦЭМ!$A$34:$A$777,$A339,СВЦЭМ!$B$33:$B$776,Q$331)+'СЕТ СН'!$F$13</f>
        <v>0</v>
      </c>
      <c r="R339" s="35">
        <f>SUMIFS(СВЦЭМ!$J$34:$J$777,СВЦЭМ!$A$34:$A$777,$A339,СВЦЭМ!$B$33:$B$776,R$331)+'СЕТ СН'!$F$13</f>
        <v>0</v>
      </c>
      <c r="S339" s="35">
        <f>SUMIFS(СВЦЭМ!$J$34:$J$777,СВЦЭМ!$A$34:$A$777,$A339,СВЦЭМ!$B$33:$B$776,S$331)+'СЕТ СН'!$F$13</f>
        <v>0</v>
      </c>
      <c r="T339" s="35">
        <f>SUMIFS(СВЦЭМ!$J$34:$J$777,СВЦЭМ!$A$34:$A$777,$A339,СВЦЭМ!$B$33:$B$776,T$331)+'СЕТ СН'!$F$13</f>
        <v>0</v>
      </c>
      <c r="U339" s="35">
        <f>SUMIFS(СВЦЭМ!$J$34:$J$777,СВЦЭМ!$A$34:$A$777,$A339,СВЦЭМ!$B$33:$B$776,U$331)+'СЕТ СН'!$F$13</f>
        <v>0</v>
      </c>
      <c r="V339" s="35">
        <f>SUMIFS(СВЦЭМ!$J$34:$J$777,СВЦЭМ!$A$34:$A$777,$A339,СВЦЭМ!$B$33:$B$776,V$331)+'СЕТ СН'!$F$13</f>
        <v>0</v>
      </c>
      <c r="W339" s="35">
        <f>SUMIFS(СВЦЭМ!$J$34:$J$777,СВЦЭМ!$A$34:$A$777,$A339,СВЦЭМ!$B$33:$B$776,W$331)+'СЕТ СН'!$F$13</f>
        <v>0</v>
      </c>
      <c r="X339" s="35">
        <f>SUMIFS(СВЦЭМ!$J$34:$J$777,СВЦЭМ!$A$34:$A$777,$A339,СВЦЭМ!$B$33:$B$776,X$331)+'СЕТ СН'!$F$13</f>
        <v>0</v>
      </c>
      <c r="Y339" s="35">
        <f>SUMIFS(СВЦЭМ!$J$34:$J$777,СВЦЭМ!$A$34:$A$777,$A339,СВЦЭМ!$B$33:$B$776,Y$331)+'СЕТ СН'!$F$13</f>
        <v>0</v>
      </c>
    </row>
    <row r="340" spans="1:25" ht="15.75" hidden="1" x14ac:dyDescent="0.2">
      <c r="A340" s="34">
        <f t="shared" si="9"/>
        <v>43594</v>
      </c>
      <c r="B340" s="35">
        <f>SUMIFS(СВЦЭМ!$J$34:$J$777,СВЦЭМ!$A$34:$A$777,$A340,СВЦЭМ!$B$33:$B$776,B$331)+'СЕТ СН'!$F$13</f>
        <v>0</v>
      </c>
      <c r="C340" s="35">
        <f>SUMIFS(СВЦЭМ!$J$34:$J$777,СВЦЭМ!$A$34:$A$777,$A340,СВЦЭМ!$B$33:$B$776,C$331)+'СЕТ СН'!$F$13</f>
        <v>0</v>
      </c>
      <c r="D340" s="35">
        <f>SUMIFS(СВЦЭМ!$J$34:$J$777,СВЦЭМ!$A$34:$A$777,$A340,СВЦЭМ!$B$33:$B$776,D$331)+'СЕТ СН'!$F$13</f>
        <v>0</v>
      </c>
      <c r="E340" s="35">
        <f>SUMIFS(СВЦЭМ!$J$34:$J$777,СВЦЭМ!$A$34:$A$777,$A340,СВЦЭМ!$B$33:$B$776,E$331)+'СЕТ СН'!$F$13</f>
        <v>0</v>
      </c>
      <c r="F340" s="35">
        <f>SUMIFS(СВЦЭМ!$J$34:$J$777,СВЦЭМ!$A$34:$A$777,$A340,СВЦЭМ!$B$33:$B$776,F$331)+'СЕТ СН'!$F$13</f>
        <v>0</v>
      </c>
      <c r="G340" s="35">
        <f>SUMIFS(СВЦЭМ!$J$34:$J$777,СВЦЭМ!$A$34:$A$777,$A340,СВЦЭМ!$B$33:$B$776,G$331)+'СЕТ СН'!$F$13</f>
        <v>0</v>
      </c>
      <c r="H340" s="35">
        <f>SUMIFS(СВЦЭМ!$J$34:$J$777,СВЦЭМ!$A$34:$A$777,$A340,СВЦЭМ!$B$33:$B$776,H$331)+'СЕТ СН'!$F$13</f>
        <v>0</v>
      </c>
      <c r="I340" s="35">
        <f>SUMIFS(СВЦЭМ!$J$34:$J$777,СВЦЭМ!$A$34:$A$777,$A340,СВЦЭМ!$B$33:$B$776,I$331)+'СЕТ СН'!$F$13</f>
        <v>0</v>
      </c>
      <c r="J340" s="35">
        <f>SUMIFS(СВЦЭМ!$J$34:$J$777,СВЦЭМ!$A$34:$A$777,$A340,СВЦЭМ!$B$33:$B$776,J$331)+'СЕТ СН'!$F$13</f>
        <v>0</v>
      </c>
      <c r="K340" s="35">
        <f>SUMIFS(СВЦЭМ!$J$34:$J$777,СВЦЭМ!$A$34:$A$777,$A340,СВЦЭМ!$B$33:$B$776,K$331)+'СЕТ СН'!$F$13</f>
        <v>0</v>
      </c>
      <c r="L340" s="35">
        <f>SUMIFS(СВЦЭМ!$J$34:$J$777,СВЦЭМ!$A$34:$A$777,$A340,СВЦЭМ!$B$33:$B$776,L$331)+'СЕТ СН'!$F$13</f>
        <v>0</v>
      </c>
      <c r="M340" s="35">
        <f>SUMIFS(СВЦЭМ!$J$34:$J$777,СВЦЭМ!$A$34:$A$777,$A340,СВЦЭМ!$B$33:$B$776,M$331)+'СЕТ СН'!$F$13</f>
        <v>0</v>
      </c>
      <c r="N340" s="35">
        <f>SUMIFS(СВЦЭМ!$J$34:$J$777,СВЦЭМ!$A$34:$A$777,$A340,СВЦЭМ!$B$33:$B$776,N$331)+'СЕТ СН'!$F$13</f>
        <v>0</v>
      </c>
      <c r="O340" s="35">
        <f>SUMIFS(СВЦЭМ!$J$34:$J$777,СВЦЭМ!$A$34:$A$777,$A340,СВЦЭМ!$B$33:$B$776,O$331)+'СЕТ СН'!$F$13</f>
        <v>0</v>
      </c>
      <c r="P340" s="35">
        <f>SUMIFS(СВЦЭМ!$J$34:$J$777,СВЦЭМ!$A$34:$A$777,$A340,СВЦЭМ!$B$33:$B$776,P$331)+'СЕТ СН'!$F$13</f>
        <v>0</v>
      </c>
      <c r="Q340" s="35">
        <f>SUMIFS(СВЦЭМ!$J$34:$J$777,СВЦЭМ!$A$34:$A$777,$A340,СВЦЭМ!$B$33:$B$776,Q$331)+'СЕТ СН'!$F$13</f>
        <v>0</v>
      </c>
      <c r="R340" s="35">
        <f>SUMIFS(СВЦЭМ!$J$34:$J$777,СВЦЭМ!$A$34:$A$777,$A340,СВЦЭМ!$B$33:$B$776,R$331)+'СЕТ СН'!$F$13</f>
        <v>0</v>
      </c>
      <c r="S340" s="35">
        <f>SUMIFS(СВЦЭМ!$J$34:$J$777,СВЦЭМ!$A$34:$A$777,$A340,СВЦЭМ!$B$33:$B$776,S$331)+'СЕТ СН'!$F$13</f>
        <v>0</v>
      </c>
      <c r="T340" s="35">
        <f>SUMIFS(СВЦЭМ!$J$34:$J$777,СВЦЭМ!$A$34:$A$777,$A340,СВЦЭМ!$B$33:$B$776,T$331)+'СЕТ СН'!$F$13</f>
        <v>0</v>
      </c>
      <c r="U340" s="35">
        <f>SUMIFS(СВЦЭМ!$J$34:$J$777,СВЦЭМ!$A$34:$A$777,$A340,СВЦЭМ!$B$33:$B$776,U$331)+'СЕТ СН'!$F$13</f>
        <v>0</v>
      </c>
      <c r="V340" s="35">
        <f>SUMIFS(СВЦЭМ!$J$34:$J$777,СВЦЭМ!$A$34:$A$777,$A340,СВЦЭМ!$B$33:$B$776,V$331)+'СЕТ СН'!$F$13</f>
        <v>0</v>
      </c>
      <c r="W340" s="35">
        <f>SUMIFS(СВЦЭМ!$J$34:$J$777,СВЦЭМ!$A$34:$A$777,$A340,СВЦЭМ!$B$33:$B$776,W$331)+'СЕТ СН'!$F$13</f>
        <v>0</v>
      </c>
      <c r="X340" s="35">
        <f>SUMIFS(СВЦЭМ!$J$34:$J$777,СВЦЭМ!$A$34:$A$777,$A340,СВЦЭМ!$B$33:$B$776,X$331)+'СЕТ СН'!$F$13</f>
        <v>0</v>
      </c>
      <c r="Y340" s="35">
        <f>SUMIFS(СВЦЭМ!$J$34:$J$777,СВЦЭМ!$A$34:$A$777,$A340,СВЦЭМ!$B$33:$B$776,Y$331)+'СЕТ СН'!$F$13</f>
        <v>0</v>
      </c>
    </row>
    <row r="341" spans="1:25" ht="15.75" hidden="1" x14ac:dyDescent="0.2">
      <c r="A341" s="34">
        <f t="shared" si="9"/>
        <v>43595</v>
      </c>
      <c r="B341" s="35">
        <f>SUMIFS(СВЦЭМ!$J$34:$J$777,СВЦЭМ!$A$34:$A$777,$A341,СВЦЭМ!$B$33:$B$776,B$331)+'СЕТ СН'!$F$13</f>
        <v>0</v>
      </c>
      <c r="C341" s="35">
        <f>SUMIFS(СВЦЭМ!$J$34:$J$777,СВЦЭМ!$A$34:$A$777,$A341,СВЦЭМ!$B$33:$B$776,C$331)+'СЕТ СН'!$F$13</f>
        <v>0</v>
      </c>
      <c r="D341" s="35">
        <f>SUMIFS(СВЦЭМ!$J$34:$J$777,СВЦЭМ!$A$34:$A$777,$A341,СВЦЭМ!$B$33:$B$776,D$331)+'СЕТ СН'!$F$13</f>
        <v>0</v>
      </c>
      <c r="E341" s="35">
        <f>SUMIFS(СВЦЭМ!$J$34:$J$777,СВЦЭМ!$A$34:$A$777,$A341,СВЦЭМ!$B$33:$B$776,E$331)+'СЕТ СН'!$F$13</f>
        <v>0</v>
      </c>
      <c r="F341" s="35">
        <f>SUMIFS(СВЦЭМ!$J$34:$J$777,СВЦЭМ!$A$34:$A$777,$A341,СВЦЭМ!$B$33:$B$776,F$331)+'СЕТ СН'!$F$13</f>
        <v>0</v>
      </c>
      <c r="G341" s="35">
        <f>SUMIFS(СВЦЭМ!$J$34:$J$777,СВЦЭМ!$A$34:$A$777,$A341,СВЦЭМ!$B$33:$B$776,G$331)+'СЕТ СН'!$F$13</f>
        <v>0</v>
      </c>
      <c r="H341" s="35">
        <f>SUMIFS(СВЦЭМ!$J$34:$J$777,СВЦЭМ!$A$34:$A$777,$A341,СВЦЭМ!$B$33:$B$776,H$331)+'СЕТ СН'!$F$13</f>
        <v>0</v>
      </c>
      <c r="I341" s="35">
        <f>SUMIFS(СВЦЭМ!$J$34:$J$777,СВЦЭМ!$A$34:$A$777,$A341,СВЦЭМ!$B$33:$B$776,I$331)+'СЕТ СН'!$F$13</f>
        <v>0</v>
      </c>
      <c r="J341" s="35">
        <f>SUMIFS(СВЦЭМ!$J$34:$J$777,СВЦЭМ!$A$34:$A$777,$A341,СВЦЭМ!$B$33:$B$776,J$331)+'СЕТ СН'!$F$13</f>
        <v>0</v>
      </c>
      <c r="K341" s="35">
        <f>SUMIFS(СВЦЭМ!$J$34:$J$777,СВЦЭМ!$A$34:$A$777,$A341,СВЦЭМ!$B$33:$B$776,K$331)+'СЕТ СН'!$F$13</f>
        <v>0</v>
      </c>
      <c r="L341" s="35">
        <f>SUMIFS(СВЦЭМ!$J$34:$J$777,СВЦЭМ!$A$34:$A$777,$A341,СВЦЭМ!$B$33:$B$776,L$331)+'СЕТ СН'!$F$13</f>
        <v>0</v>
      </c>
      <c r="M341" s="35">
        <f>SUMIFS(СВЦЭМ!$J$34:$J$777,СВЦЭМ!$A$34:$A$777,$A341,СВЦЭМ!$B$33:$B$776,M$331)+'СЕТ СН'!$F$13</f>
        <v>0</v>
      </c>
      <c r="N341" s="35">
        <f>SUMIFS(СВЦЭМ!$J$34:$J$777,СВЦЭМ!$A$34:$A$777,$A341,СВЦЭМ!$B$33:$B$776,N$331)+'СЕТ СН'!$F$13</f>
        <v>0</v>
      </c>
      <c r="O341" s="35">
        <f>SUMIFS(СВЦЭМ!$J$34:$J$777,СВЦЭМ!$A$34:$A$777,$A341,СВЦЭМ!$B$33:$B$776,O$331)+'СЕТ СН'!$F$13</f>
        <v>0</v>
      </c>
      <c r="P341" s="35">
        <f>SUMIFS(СВЦЭМ!$J$34:$J$777,СВЦЭМ!$A$34:$A$777,$A341,СВЦЭМ!$B$33:$B$776,P$331)+'СЕТ СН'!$F$13</f>
        <v>0</v>
      </c>
      <c r="Q341" s="35">
        <f>SUMIFS(СВЦЭМ!$J$34:$J$777,СВЦЭМ!$A$34:$A$777,$A341,СВЦЭМ!$B$33:$B$776,Q$331)+'СЕТ СН'!$F$13</f>
        <v>0</v>
      </c>
      <c r="R341" s="35">
        <f>SUMIFS(СВЦЭМ!$J$34:$J$777,СВЦЭМ!$A$34:$A$777,$A341,СВЦЭМ!$B$33:$B$776,R$331)+'СЕТ СН'!$F$13</f>
        <v>0</v>
      </c>
      <c r="S341" s="35">
        <f>SUMIFS(СВЦЭМ!$J$34:$J$777,СВЦЭМ!$A$34:$A$777,$A341,СВЦЭМ!$B$33:$B$776,S$331)+'СЕТ СН'!$F$13</f>
        <v>0</v>
      </c>
      <c r="T341" s="35">
        <f>SUMIFS(СВЦЭМ!$J$34:$J$777,СВЦЭМ!$A$34:$A$777,$A341,СВЦЭМ!$B$33:$B$776,T$331)+'СЕТ СН'!$F$13</f>
        <v>0</v>
      </c>
      <c r="U341" s="35">
        <f>SUMIFS(СВЦЭМ!$J$34:$J$777,СВЦЭМ!$A$34:$A$777,$A341,СВЦЭМ!$B$33:$B$776,U$331)+'СЕТ СН'!$F$13</f>
        <v>0</v>
      </c>
      <c r="V341" s="35">
        <f>SUMIFS(СВЦЭМ!$J$34:$J$777,СВЦЭМ!$A$34:$A$777,$A341,СВЦЭМ!$B$33:$B$776,V$331)+'СЕТ СН'!$F$13</f>
        <v>0</v>
      </c>
      <c r="W341" s="35">
        <f>SUMIFS(СВЦЭМ!$J$34:$J$777,СВЦЭМ!$A$34:$A$777,$A341,СВЦЭМ!$B$33:$B$776,W$331)+'СЕТ СН'!$F$13</f>
        <v>0</v>
      </c>
      <c r="X341" s="35">
        <f>SUMIFS(СВЦЭМ!$J$34:$J$777,СВЦЭМ!$A$34:$A$777,$A341,СВЦЭМ!$B$33:$B$776,X$331)+'СЕТ СН'!$F$13</f>
        <v>0</v>
      </c>
      <c r="Y341" s="35">
        <f>SUMIFS(СВЦЭМ!$J$34:$J$777,СВЦЭМ!$A$34:$A$777,$A341,СВЦЭМ!$B$33:$B$776,Y$331)+'СЕТ СН'!$F$13</f>
        <v>0</v>
      </c>
    </row>
    <row r="342" spans="1:25" ht="15.75" hidden="1" x14ac:dyDescent="0.2">
      <c r="A342" s="34">
        <f t="shared" si="9"/>
        <v>43596</v>
      </c>
      <c r="B342" s="35">
        <f>SUMIFS(СВЦЭМ!$J$34:$J$777,СВЦЭМ!$A$34:$A$777,$A342,СВЦЭМ!$B$33:$B$776,B$331)+'СЕТ СН'!$F$13</f>
        <v>0</v>
      </c>
      <c r="C342" s="35">
        <f>SUMIFS(СВЦЭМ!$J$34:$J$777,СВЦЭМ!$A$34:$A$777,$A342,СВЦЭМ!$B$33:$B$776,C$331)+'СЕТ СН'!$F$13</f>
        <v>0</v>
      </c>
      <c r="D342" s="35">
        <f>SUMIFS(СВЦЭМ!$J$34:$J$777,СВЦЭМ!$A$34:$A$777,$A342,СВЦЭМ!$B$33:$B$776,D$331)+'СЕТ СН'!$F$13</f>
        <v>0</v>
      </c>
      <c r="E342" s="35">
        <f>SUMIFS(СВЦЭМ!$J$34:$J$777,СВЦЭМ!$A$34:$A$777,$A342,СВЦЭМ!$B$33:$B$776,E$331)+'СЕТ СН'!$F$13</f>
        <v>0</v>
      </c>
      <c r="F342" s="35">
        <f>SUMIFS(СВЦЭМ!$J$34:$J$777,СВЦЭМ!$A$34:$A$777,$A342,СВЦЭМ!$B$33:$B$776,F$331)+'СЕТ СН'!$F$13</f>
        <v>0</v>
      </c>
      <c r="G342" s="35">
        <f>SUMIFS(СВЦЭМ!$J$34:$J$777,СВЦЭМ!$A$34:$A$777,$A342,СВЦЭМ!$B$33:$B$776,G$331)+'СЕТ СН'!$F$13</f>
        <v>0</v>
      </c>
      <c r="H342" s="35">
        <f>SUMIFS(СВЦЭМ!$J$34:$J$777,СВЦЭМ!$A$34:$A$777,$A342,СВЦЭМ!$B$33:$B$776,H$331)+'СЕТ СН'!$F$13</f>
        <v>0</v>
      </c>
      <c r="I342" s="35">
        <f>SUMIFS(СВЦЭМ!$J$34:$J$777,СВЦЭМ!$A$34:$A$777,$A342,СВЦЭМ!$B$33:$B$776,I$331)+'СЕТ СН'!$F$13</f>
        <v>0</v>
      </c>
      <c r="J342" s="35">
        <f>SUMIFS(СВЦЭМ!$J$34:$J$777,СВЦЭМ!$A$34:$A$777,$A342,СВЦЭМ!$B$33:$B$776,J$331)+'СЕТ СН'!$F$13</f>
        <v>0</v>
      </c>
      <c r="K342" s="35">
        <f>SUMIFS(СВЦЭМ!$J$34:$J$777,СВЦЭМ!$A$34:$A$777,$A342,СВЦЭМ!$B$33:$B$776,K$331)+'СЕТ СН'!$F$13</f>
        <v>0</v>
      </c>
      <c r="L342" s="35">
        <f>SUMIFS(СВЦЭМ!$J$34:$J$777,СВЦЭМ!$A$34:$A$777,$A342,СВЦЭМ!$B$33:$B$776,L$331)+'СЕТ СН'!$F$13</f>
        <v>0</v>
      </c>
      <c r="M342" s="35">
        <f>SUMIFS(СВЦЭМ!$J$34:$J$777,СВЦЭМ!$A$34:$A$777,$A342,СВЦЭМ!$B$33:$B$776,M$331)+'СЕТ СН'!$F$13</f>
        <v>0</v>
      </c>
      <c r="N342" s="35">
        <f>SUMIFS(СВЦЭМ!$J$34:$J$777,СВЦЭМ!$A$34:$A$777,$A342,СВЦЭМ!$B$33:$B$776,N$331)+'СЕТ СН'!$F$13</f>
        <v>0</v>
      </c>
      <c r="O342" s="35">
        <f>SUMIFS(СВЦЭМ!$J$34:$J$777,СВЦЭМ!$A$34:$A$777,$A342,СВЦЭМ!$B$33:$B$776,O$331)+'СЕТ СН'!$F$13</f>
        <v>0</v>
      </c>
      <c r="P342" s="35">
        <f>SUMIFS(СВЦЭМ!$J$34:$J$777,СВЦЭМ!$A$34:$A$777,$A342,СВЦЭМ!$B$33:$B$776,P$331)+'СЕТ СН'!$F$13</f>
        <v>0</v>
      </c>
      <c r="Q342" s="35">
        <f>SUMIFS(СВЦЭМ!$J$34:$J$777,СВЦЭМ!$A$34:$A$777,$A342,СВЦЭМ!$B$33:$B$776,Q$331)+'СЕТ СН'!$F$13</f>
        <v>0</v>
      </c>
      <c r="R342" s="35">
        <f>SUMIFS(СВЦЭМ!$J$34:$J$777,СВЦЭМ!$A$34:$A$777,$A342,СВЦЭМ!$B$33:$B$776,R$331)+'СЕТ СН'!$F$13</f>
        <v>0</v>
      </c>
      <c r="S342" s="35">
        <f>SUMIFS(СВЦЭМ!$J$34:$J$777,СВЦЭМ!$A$34:$A$777,$A342,СВЦЭМ!$B$33:$B$776,S$331)+'СЕТ СН'!$F$13</f>
        <v>0</v>
      </c>
      <c r="T342" s="35">
        <f>SUMIFS(СВЦЭМ!$J$34:$J$777,СВЦЭМ!$A$34:$A$777,$A342,СВЦЭМ!$B$33:$B$776,T$331)+'СЕТ СН'!$F$13</f>
        <v>0</v>
      </c>
      <c r="U342" s="35">
        <f>SUMIFS(СВЦЭМ!$J$34:$J$777,СВЦЭМ!$A$34:$A$777,$A342,СВЦЭМ!$B$33:$B$776,U$331)+'СЕТ СН'!$F$13</f>
        <v>0</v>
      </c>
      <c r="V342" s="35">
        <f>SUMIFS(СВЦЭМ!$J$34:$J$777,СВЦЭМ!$A$34:$A$777,$A342,СВЦЭМ!$B$33:$B$776,V$331)+'СЕТ СН'!$F$13</f>
        <v>0</v>
      </c>
      <c r="W342" s="35">
        <f>SUMIFS(СВЦЭМ!$J$34:$J$777,СВЦЭМ!$A$34:$A$777,$A342,СВЦЭМ!$B$33:$B$776,W$331)+'СЕТ СН'!$F$13</f>
        <v>0</v>
      </c>
      <c r="X342" s="35">
        <f>SUMIFS(СВЦЭМ!$J$34:$J$777,СВЦЭМ!$A$34:$A$777,$A342,СВЦЭМ!$B$33:$B$776,X$331)+'СЕТ СН'!$F$13</f>
        <v>0</v>
      </c>
      <c r="Y342" s="35">
        <f>SUMIFS(СВЦЭМ!$J$34:$J$777,СВЦЭМ!$A$34:$A$777,$A342,СВЦЭМ!$B$33:$B$776,Y$331)+'СЕТ СН'!$F$13</f>
        <v>0</v>
      </c>
    </row>
    <row r="343" spans="1:25" ht="15.75" hidden="1" x14ac:dyDescent="0.2">
      <c r="A343" s="34">
        <f t="shared" si="9"/>
        <v>43597</v>
      </c>
      <c r="B343" s="35">
        <f>SUMIFS(СВЦЭМ!$J$34:$J$777,СВЦЭМ!$A$34:$A$777,$A343,СВЦЭМ!$B$33:$B$776,B$331)+'СЕТ СН'!$F$13</f>
        <v>0</v>
      </c>
      <c r="C343" s="35">
        <f>SUMIFS(СВЦЭМ!$J$34:$J$777,СВЦЭМ!$A$34:$A$777,$A343,СВЦЭМ!$B$33:$B$776,C$331)+'СЕТ СН'!$F$13</f>
        <v>0</v>
      </c>
      <c r="D343" s="35">
        <f>SUMIFS(СВЦЭМ!$J$34:$J$777,СВЦЭМ!$A$34:$A$777,$A343,СВЦЭМ!$B$33:$B$776,D$331)+'СЕТ СН'!$F$13</f>
        <v>0</v>
      </c>
      <c r="E343" s="35">
        <f>SUMIFS(СВЦЭМ!$J$34:$J$777,СВЦЭМ!$A$34:$A$777,$A343,СВЦЭМ!$B$33:$B$776,E$331)+'СЕТ СН'!$F$13</f>
        <v>0</v>
      </c>
      <c r="F343" s="35">
        <f>SUMIFS(СВЦЭМ!$J$34:$J$777,СВЦЭМ!$A$34:$A$777,$A343,СВЦЭМ!$B$33:$B$776,F$331)+'СЕТ СН'!$F$13</f>
        <v>0</v>
      </c>
      <c r="G343" s="35">
        <f>SUMIFS(СВЦЭМ!$J$34:$J$777,СВЦЭМ!$A$34:$A$777,$A343,СВЦЭМ!$B$33:$B$776,G$331)+'СЕТ СН'!$F$13</f>
        <v>0</v>
      </c>
      <c r="H343" s="35">
        <f>SUMIFS(СВЦЭМ!$J$34:$J$777,СВЦЭМ!$A$34:$A$777,$A343,СВЦЭМ!$B$33:$B$776,H$331)+'СЕТ СН'!$F$13</f>
        <v>0</v>
      </c>
      <c r="I343" s="35">
        <f>SUMIFS(СВЦЭМ!$J$34:$J$777,СВЦЭМ!$A$34:$A$777,$A343,СВЦЭМ!$B$33:$B$776,I$331)+'СЕТ СН'!$F$13</f>
        <v>0</v>
      </c>
      <c r="J343" s="35">
        <f>SUMIFS(СВЦЭМ!$J$34:$J$777,СВЦЭМ!$A$34:$A$777,$A343,СВЦЭМ!$B$33:$B$776,J$331)+'СЕТ СН'!$F$13</f>
        <v>0</v>
      </c>
      <c r="K343" s="35">
        <f>SUMIFS(СВЦЭМ!$J$34:$J$777,СВЦЭМ!$A$34:$A$777,$A343,СВЦЭМ!$B$33:$B$776,K$331)+'СЕТ СН'!$F$13</f>
        <v>0</v>
      </c>
      <c r="L343" s="35">
        <f>SUMIFS(СВЦЭМ!$J$34:$J$777,СВЦЭМ!$A$34:$A$777,$A343,СВЦЭМ!$B$33:$B$776,L$331)+'СЕТ СН'!$F$13</f>
        <v>0</v>
      </c>
      <c r="M343" s="35">
        <f>SUMIFS(СВЦЭМ!$J$34:$J$777,СВЦЭМ!$A$34:$A$777,$A343,СВЦЭМ!$B$33:$B$776,M$331)+'СЕТ СН'!$F$13</f>
        <v>0</v>
      </c>
      <c r="N343" s="35">
        <f>SUMIFS(СВЦЭМ!$J$34:$J$777,СВЦЭМ!$A$34:$A$777,$A343,СВЦЭМ!$B$33:$B$776,N$331)+'СЕТ СН'!$F$13</f>
        <v>0</v>
      </c>
      <c r="O343" s="35">
        <f>SUMIFS(СВЦЭМ!$J$34:$J$777,СВЦЭМ!$A$34:$A$777,$A343,СВЦЭМ!$B$33:$B$776,O$331)+'СЕТ СН'!$F$13</f>
        <v>0</v>
      </c>
      <c r="P343" s="35">
        <f>SUMIFS(СВЦЭМ!$J$34:$J$777,СВЦЭМ!$A$34:$A$777,$A343,СВЦЭМ!$B$33:$B$776,P$331)+'СЕТ СН'!$F$13</f>
        <v>0</v>
      </c>
      <c r="Q343" s="35">
        <f>SUMIFS(СВЦЭМ!$J$34:$J$777,СВЦЭМ!$A$34:$A$777,$A343,СВЦЭМ!$B$33:$B$776,Q$331)+'СЕТ СН'!$F$13</f>
        <v>0</v>
      </c>
      <c r="R343" s="35">
        <f>SUMIFS(СВЦЭМ!$J$34:$J$777,СВЦЭМ!$A$34:$A$777,$A343,СВЦЭМ!$B$33:$B$776,R$331)+'СЕТ СН'!$F$13</f>
        <v>0</v>
      </c>
      <c r="S343" s="35">
        <f>SUMIFS(СВЦЭМ!$J$34:$J$777,СВЦЭМ!$A$34:$A$777,$A343,СВЦЭМ!$B$33:$B$776,S$331)+'СЕТ СН'!$F$13</f>
        <v>0</v>
      </c>
      <c r="T343" s="35">
        <f>SUMIFS(СВЦЭМ!$J$34:$J$777,СВЦЭМ!$A$34:$A$777,$A343,СВЦЭМ!$B$33:$B$776,T$331)+'СЕТ СН'!$F$13</f>
        <v>0</v>
      </c>
      <c r="U343" s="35">
        <f>SUMIFS(СВЦЭМ!$J$34:$J$777,СВЦЭМ!$A$34:$A$777,$A343,СВЦЭМ!$B$33:$B$776,U$331)+'СЕТ СН'!$F$13</f>
        <v>0</v>
      </c>
      <c r="V343" s="35">
        <f>SUMIFS(СВЦЭМ!$J$34:$J$777,СВЦЭМ!$A$34:$A$777,$A343,СВЦЭМ!$B$33:$B$776,V$331)+'СЕТ СН'!$F$13</f>
        <v>0</v>
      </c>
      <c r="W343" s="35">
        <f>SUMIFS(СВЦЭМ!$J$34:$J$777,СВЦЭМ!$A$34:$A$777,$A343,СВЦЭМ!$B$33:$B$776,W$331)+'СЕТ СН'!$F$13</f>
        <v>0</v>
      </c>
      <c r="X343" s="35">
        <f>SUMIFS(СВЦЭМ!$J$34:$J$777,СВЦЭМ!$A$34:$A$777,$A343,СВЦЭМ!$B$33:$B$776,X$331)+'СЕТ СН'!$F$13</f>
        <v>0</v>
      </c>
      <c r="Y343" s="35">
        <f>SUMIFS(СВЦЭМ!$J$34:$J$777,СВЦЭМ!$A$34:$A$777,$A343,СВЦЭМ!$B$33:$B$776,Y$331)+'СЕТ СН'!$F$13</f>
        <v>0</v>
      </c>
    </row>
    <row r="344" spans="1:25" ht="15.75" hidden="1" x14ac:dyDescent="0.2">
      <c r="A344" s="34">
        <f t="shared" si="9"/>
        <v>43598</v>
      </c>
      <c r="B344" s="35">
        <f>SUMIFS(СВЦЭМ!$J$34:$J$777,СВЦЭМ!$A$34:$A$777,$A344,СВЦЭМ!$B$33:$B$776,B$331)+'СЕТ СН'!$F$13</f>
        <v>0</v>
      </c>
      <c r="C344" s="35">
        <f>SUMIFS(СВЦЭМ!$J$34:$J$777,СВЦЭМ!$A$34:$A$777,$A344,СВЦЭМ!$B$33:$B$776,C$331)+'СЕТ СН'!$F$13</f>
        <v>0</v>
      </c>
      <c r="D344" s="35">
        <f>SUMIFS(СВЦЭМ!$J$34:$J$777,СВЦЭМ!$A$34:$A$777,$A344,СВЦЭМ!$B$33:$B$776,D$331)+'СЕТ СН'!$F$13</f>
        <v>0</v>
      </c>
      <c r="E344" s="35">
        <f>SUMIFS(СВЦЭМ!$J$34:$J$777,СВЦЭМ!$A$34:$A$777,$A344,СВЦЭМ!$B$33:$B$776,E$331)+'СЕТ СН'!$F$13</f>
        <v>0</v>
      </c>
      <c r="F344" s="35">
        <f>SUMIFS(СВЦЭМ!$J$34:$J$777,СВЦЭМ!$A$34:$A$777,$A344,СВЦЭМ!$B$33:$B$776,F$331)+'СЕТ СН'!$F$13</f>
        <v>0</v>
      </c>
      <c r="G344" s="35">
        <f>SUMIFS(СВЦЭМ!$J$34:$J$777,СВЦЭМ!$A$34:$A$777,$A344,СВЦЭМ!$B$33:$B$776,G$331)+'СЕТ СН'!$F$13</f>
        <v>0</v>
      </c>
      <c r="H344" s="35">
        <f>SUMIFS(СВЦЭМ!$J$34:$J$777,СВЦЭМ!$A$34:$A$777,$A344,СВЦЭМ!$B$33:$B$776,H$331)+'СЕТ СН'!$F$13</f>
        <v>0</v>
      </c>
      <c r="I344" s="35">
        <f>SUMIFS(СВЦЭМ!$J$34:$J$777,СВЦЭМ!$A$34:$A$777,$A344,СВЦЭМ!$B$33:$B$776,I$331)+'СЕТ СН'!$F$13</f>
        <v>0</v>
      </c>
      <c r="J344" s="35">
        <f>SUMIFS(СВЦЭМ!$J$34:$J$777,СВЦЭМ!$A$34:$A$777,$A344,СВЦЭМ!$B$33:$B$776,J$331)+'СЕТ СН'!$F$13</f>
        <v>0</v>
      </c>
      <c r="K344" s="35">
        <f>SUMIFS(СВЦЭМ!$J$34:$J$777,СВЦЭМ!$A$34:$A$777,$A344,СВЦЭМ!$B$33:$B$776,K$331)+'СЕТ СН'!$F$13</f>
        <v>0</v>
      </c>
      <c r="L344" s="35">
        <f>SUMIFS(СВЦЭМ!$J$34:$J$777,СВЦЭМ!$A$34:$A$777,$A344,СВЦЭМ!$B$33:$B$776,L$331)+'СЕТ СН'!$F$13</f>
        <v>0</v>
      </c>
      <c r="M344" s="35">
        <f>SUMIFS(СВЦЭМ!$J$34:$J$777,СВЦЭМ!$A$34:$A$777,$A344,СВЦЭМ!$B$33:$B$776,M$331)+'СЕТ СН'!$F$13</f>
        <v>0</v>
      </c>
      <c r="N344" s="35">
        <f>SUMIFS(СВЦЭМ!$J$34:$J$777,СВЦЭМ!$A$34:$A$777,$A344,СВЦЭМ!$B$33:$B$776,N$331)+'СЕТ СН'!$F$13</f>
        <v>0</v>
      </c>
      <c r="O344" s="35">
        <f>SUMIFS(СВЦЭМ!$J$34:$J$777,СВЦЭМ!$A$34:$A$777,$A344,СВЦЭМ!$B$33:$B$776,O$331)+'СЕТ СН'!$F$13</f>
        <v>0</v>
      </c>
      <c r="P344" s="35">
        <f>SUMIFS(СВЦЭМ!$J$34:$J$777,СВЦЭМ!$A$34:$A$777,$A344,СВЦЭМ!$B$33:$B$776,P$331)+'СЕТ СН'!$F$13</f>
        <v>0</v>
      </c>
      <c r="Q344" s="35">
        <f>SUMIFS(СВЦЭМ!$J$34:$J$777,СВЦЭМ!$A$34:$A$777,$A344,СВЦЭМ!$B$33:$B$776,Q$331)+'СЕТ СН'!$F$13</f>
        <v>0</v>
      </c>
      <c r="R344" s="35">
        <f>SUMIFS(СВЦЭМ!$J$34:$J$777,СВЦЭМ!$A$34:$A$777,$A344,СВЦЭМ!$B$33:$B$776,R$331)+'СЕТ СН'!$F$13</f>
        <v>0</v>
      </c>
      <c r="S344" s="35">
        <f>SUMIFS(СВЦЭМ!$J$34:$J$777,СВЦЭМ!$A$34:$A$777,$A344,СВЦЭМ!$B$33:$B$776,S$331)+'СЕТ СН'!$F$13</f>
        <v>0</v>
      </c>
      <c r="T344" s="35">
        <f>SUMIFS(СВЦЭМ!$J$34:$J$777,СВЦЭМ!$A$34:$A$777,$A344,СВЦЭМ!$B$33:$B$776,T$331)+'СЕТ СН'!$F$13</f>
        <v>0</v>
      </c>
      <c r="U344" s="35">
        <f>SUMIFS(СВЦЭМ!$J$34:$J$777,СВЦЭМ!$A$34:$A$777,$A344,СВЦЭМ!$B$33:$B$776,U$331)+'СЕТ СН'!$F$13</f>
        <v>0</v>
      </c>
      <c r="V344" s="35">
        <f>SUMIFS(СВЦЭМ!$J$34:$J$777,СВЦЭМ!$A$34:$A$777,$A344,СВЦЭМ!$B$33:$B$776,V$331)+'СЕТ СН'!$F$13</f>
        <v>0</v>
      </c>
      <c r="W344" s="35">
        <f>SUMIFS(СВЦЭМ!$J$34:$J$777,СВЦЭМ!$A$34:$A$777,$A344,СВЦЭМ!$B$33:$B$776,W$331)+'СЕТ СН'!$F$13</f>
        <v>0</v>
      </c>
      <c r="X344" s="35">
        <f>SUMIFS(СВЦЭМ!$J$34:$J$777,СВЦЭМ!$A$34:$A$777,$A344,СВЦЭМ!$B$33:$B$776,X$331)+'СЕТ СН'!$F$13</f>
        <v>0</v>
      </c>
      <c r="Y344" s="35">
        <f>SUMIFS(СВЦЭМ!$J$34:$J$777,СВЦЭМ!$A$34:$A$777,$A344,СВЦЭМ!$B$33:$B$776,Y$331)+'СЕТ СН'!$F$13</f>
        <v>0</v>
      </c>
    </row>
    <row r="345" spans="1:25" ht="15.75" hidden="1" x14ac:dyDescent="0.2">
      <c r="A345" s="34">
        <f t="shared" si="9"/>
        <v>43599</v>
      </c>
      <c r="B345" s="35">
        <f>SUMIFS(СВЦЭМ!$J$34:$J$777,СВЦЭМ!$A$34:$A$777,$A345,СВЦЭМ!$B$33:$B$776,B$331)+'СЕТ СН'!$F$13</f>
        <v>0</v>
      </c>
      <c r="C345" s="35">
        <f>SUMIFS(СВЦЭМ!$J$34:$J$777,СВЦЭМ!$A$34:$A$777,$A345,СВЦЭМ!$B$33:$B$776,C$331)+'СЕТ СН'!$F$13</f>
        <v>0</v>
      </c>
      <c r="D345" s="35">
        <f>SUMIFS(СВЦЭМ!$J$34:$J$777,СВЦЭМ!$A$34:$A$777,$A345,СВЦЭМ!$B$33:$B$776,D$331)+'СЕТ СН'!$F$13</f>
        <v>0</v>
      </c>
      <c r="E345" s="35">
        <f>SUMIFS(СВЦЭМ!$J$34:$J$777,СВЦЭМ!$A$34:$A$777,$A345,СВЦЭМ!$B$33:$B$776,E$331)+'СЕТ СН'!$F$13</f>
        <v>0</v>
      </c>
      <c r="F345" s="35">
        <f>SUMIFS(СВЦЭМ!$J$34:$J$777,СВЦЭМ!$A$34:$A$777,$A345,СВЦЭМ!$B$33:$B$776,F$331)+'СЕТ СН'!$F$13</f>
        <v>0</v>
      </c>
      <c r="G345" s="35">
        <f>SUMIFS(СВЦЭМ!$J$34:$J$777,СВЦЭМ!$A$34:$A$777,$A345,СВЦЭМ!$B$33:$B$776,G$331)+'СЕТ СН'!$F$13</f>
        <v>0</v>
      </c>
      <c r="H345" s="35">
        <f>SUMIFS(СВЦЭМ!$J$34:$J$777,СВЦЭМ!$A$34:$A$777,$A345,СВЦЭМ!$B$33:$B$776,H$331)+'СЕТ СН'!$F$13</f>
        <v>0</v>
      </c>
      <c r="I345" s="35">
        <f>SUMIFS(СВЦЭМ!$J$34:$J$777,СВЦЭМ!$A$34:$A$777,$A345,СВЦЭМ!$B$33:$B$776,I$331)+'СЕТ СН'!$F$13</f>
        <v>0</v>
      </c>
      <c r="J345" s="35">
        <f>SUMIFS(СВЦЭМ!$J$34:$J$777,СВЦЭМ!$A$34:$A$777,$A345,СВЦЭМ!$B$33:$B$776,J$331)+'СЕТ СН'!$F$13</f>
        <v>0</v>
      </c>
      <c r="K345" s="35">
        <f>SUMIFS(СВЦЭМ!$J$34:$J$777,СВЦЭМ!$A$34:$A$777,$A345,СВЦЭМ!$B$33:$B$776,K$331)+'СЕТ СН'!$F$13</f>
        <v>0</v>
      </c>
      <c r="L345" s="35">
        <f>SUMIFS(СВЦЭМ!$J$34:$J$777,СВЦЭМ!$A$34:$A$777,$A345,СВЦЭМ!$B$33:$B$776,L$331)+'СЕТ СН'!$F$13</f>
        <v>0</v>
      </c>
      <c r="M345" s="35">
        <f>SUMIFS(СВЦЭМ!$J$34:$J$777,СВЦЭМ!$A$34:$A$777,$A345,СВЦЭМ!$B$33:$B$776,M$331)+'СЕТ СН'!$F$13</f>
        <v>0</v>
      </c>
      <c r="N345" s="35">
        <f>SUMIFS(СВЦЭМ!$J$34:$J$777,СВЦЭМ!$A$34:$A$777,$A345,СВЦЭМ!$B$33:$B$776,N$331)+'СЕТ СН'!$F$13</f>
        <v>0</v>
      </c>
      <c r="O345" s="35">
        <f>SUMIFS(СВЦЭМ!$J$34:$J$777,СВЦЭМ!$A$34:$A$777,$A345,СВЦЭМ!$B$33:$B$776,O$331)+'СЕТ СН'!$F$13</f>
        <v>0</v>
      </c>
      <c r="P345" s="35">
        <f>SUMIFS(СВЦЭМ!$J$34:$J$777,СВЦЭМ!$A$34:$A$777,$A345,СВЦЭМ!$B$33:$B$776,P$331)+'СЕТ СН'!$F$13</f>
        <v>0</v>
      </c>
      <c r="Q345" s="35">
        <f>SUMIFS(СВЦЭМ!$J$34:$J$777,СВЦЭМ!$A$34:$A$777,$A345,СВЦЭМ!$B$33:$B$776,Q$331)+'СЕТ СН'!$F$13</f>
        <v>0</v>
      </c>
      <c r="R345" s="35">
        <f>SUMIFS(СВЦЭМ!$J$34:$J$777,СВЦЭМ!$A$34:$A$777,$A345,СВЦЭМ!$B$33:$B$776,R$331)+'СЕТ СН'!$F$13</f>
        <v>0</v>
      </c>
      <c r="S345" s="35">
        <f>SUMIFS(СВЦЭМ!$J$34:$J$777,СВЦЭМ!$A$34:$A$777,$A345,СВЦЭМ!$B$33:$B$776,S$331)+'СЕТ СН'!$F$13</f>
        <v>0</v>
      </c>
      <c r="T345" s="35">
        <f>SUMIFS(СВЦЭМ!$J$34:$J$777,СВЦЭМ!$A$34:$A$777,$A345,СВЦЭМ!$B$33:$B$776,T$331)+'СЕТ СН'!$F$13</f>
        <v>0</v>
      </c>
      <c r="U345" s="35">
        <f>SUMIFS(СВЦЭМ!$J$34:$J$777,СВЦЭМ!$A$34:$A$777,$A345,СВЦЭМ!$B$33:$B$776,U$331)+'СЕТ СН'!$F$13</f>
        <v>0</v>
      </c>
      <c r="V345" s="35">
        <f>SUMIFS(СВЦЭМ!$J$34:$J$777,СВЦЭМ!$A$34:$A$777,$A345,СВЦЭМ!$B$33:$B$776,V$331)+'СЕТ СН'!$F$13</f>
        <v>0</v>
      </c>
      <c r="W345" s="35">
        <f>SUMIFS(СВЦЭМ!$J$34:$J$777,СВЦЭМ!$A$34:$A$777,$A345,СВЦЭМ!$B$33:$B$776,W$331)+'СЕТ СН'!$F$13</f>
        <v>0</v>
      </c>
      <c r="X345" s="35">
        <f>SUMIFS(СВЦЭМ!$J$34:$J$777,СВЦЭМ!$A$34:$A$777,$A345,СВЦЭМ!$B$33:$B$776,X$331)+'СЕТ СН'!$F$13</f>
        <v>0</v>
      </c>
      <c r="Y345" s="35">
        <f>SUMIFS(СВЦЭМ!$J$34:$J$777,СВЦЭМ!$A$34:$A$777,$A345,СВЦЭМ!$B$33:$B$776,Y$331)+'СЕТ СН'!$F$13</f>
        <v>0</v>
      </c>
    </row>
    <row r="346" spans="1:25" ht="15.75" hidden="1" x14ac:dyDescent="0.2">
      <c r="A346" s="34">
        <f t="shared" si="9"/>
        <v>43600</v>
      </c>
      <c r="B346" s="35">
        <f>SUMIFS(СВЦЭМ!$J$34:$J$777,СВЦЭМ!$A$34:$A$777,$A346,СВЦЭМ!$B$33:$B$776,B$331)+'СЕТ СН'!$F$13</f>
        <v>0</v>
      </c>
      <c r="C346" s="35">
        <f>SUMIFS(СВЦЭМ!$J$34:$J$777,СВЦЭМ!$A$34:$A$777,$A346,СВЦЭМ!$B$33:$B$776,C$331)+'СЕТ СН'!$F$13</f>
        <v>0</v>
      </c>
      <c r="D346" s="35">
        <f>SUMIFS(СВЦЭМ!$J$34:$J$777,СВЦЭМ!$A$34:$A$777,$A346,СВЦЭМ!$B$33:$B$776,D$331)+'СЕТ СН'!$F$13</f>
        <v>0</v>
      </c>
      <c r="E346" s="35">
        <f>SUMIFS(СВЦЭМ!$J$34:$J$777,СВЦЭМ!$A$34:$A$777,$A346,СВЦЭМ!$B$33:$B$776,E$331)+'СЕТ СН'!$F$13</f>
        <v>0</v>
      </c>
      <c r="F346" s="35">
        <f>SUMIFS(СВЦЭМ!$J$34:$J$777,СВЦЭМ!$A$34:$A$777,$A346,СВЦЭМ!$B$33:$B$776,F$331)+'СЕТ СН'!$F$13</f>
        <v>0</v>
      </c>
      <c r="G346" s="35">
        <f>SUMIFS(СВЦЭМ!$J$34:$J$777,СВЦЭМ!$A$34:$A$777,$A346,СВЦЭМ!$B$33:$B$776,G$331)+'СЕТ СН'!$F$13</f>
        <v>0</v>
      </c>
      <c r="H346" s="35">
        <f>SUMIFS(СВЦЭМ!$J$34:$J$777,СВЦЭМ!$A$34:$A$777,$A346,СВЦЭМ!$B$33:$B$776,H$331)+'СЕТ СН'!$F$13</f>
        <v>0</v>
      </c>
      <c r="I346" s="35">
        <f>SUMIFS(СВЦЭМ!$J$34:$J$777,СВЦЭМ!$A$34:$A$777,$A346,СВЦЭМ!$B$33:$B$776,I$331)+'СЕТ СН'!$F$13</f>
        <v>0</v>
      </c>
      <c r="J346" s="35">
        <f>SUMIFS(СВЦЭМ!$J$34:$J$777,СВЦЭМ!$A$34:$A$777,$A346,СВЦЭМ!$B$33:$B$776,J$331)+'СЕТ СН'!$F$13</f>
        <v>0</v>
      </c>
      <c r="K346" s="35">
        <f>SUMIFS(СВЦЭМ!$J$34:$J$777,СВЦЭМ!$A$34:$A$777,$A346,СВЦЭМ!$B$33:$B$776,K$331)+'СЕТ СН'!$F$13</f>
        <v>0</v>
      </c>
      <c r="L346" s="35">
        <f>SUMIFS(СВЦЭМ!$J$34:$J$777,СВЦЭМ!$A$34:$A$777,$A346,СВЦЭМ!$B$33:$B$776,L$331)+'СЕТ СН'!$F$13</f>
        <v>0</v>
      </c>
      <c r="M346" s="35">
        <f>SUMIFS(СВЦЭМ!$J$34:$J$777,СВЦЭМ!$A$34:$A$777,$A346,СВЦЭМ!$B$33:$B$776,M$331)+'СЕТ СН'!$F$13</f>
        <v>0</v>
      </c>
      <c r="N346" s="35">
        <f>SUMIFS(СВЦЭМ!$J$34:$J$777,СВЦЭМ!$A$34:$A$777,$A346,СВЦЭМ!$B$33:$B$776,N$331)+'СЕТ СН'!$F$13</f>
        <v>0</v>
      </c>
      <c r="O346" s="35">
        <f>SUMIFS(СВЦЭМ!$J$34:$J$777,СВЦЭМ!$A$34:$A$777,$A346,СВЦЭМ!$B$33:$B$776,O$331)+'СЕТ СН'!$F$13</f>
        <v>0</v>
      </c>
      <c r="P346" s="35">
        <f>SUMIFS(СВЦЭМ!$J$34:$J$777,СВЦЭМ!$A$34:$A$777,$A346,СВЦЭМ!$B$33:$B$776,P$331)+'СЕТ СН'!$F$13</f>
        <v>0</v>
      </c>
      <c r="Q346" s="35">
        <f>SUMIFS(СВЦЭМ!$J$34:$J$777,СВЦЭМ!$A$34:$A$777,$A346,СВЦЭМ!$B$33:$B$776,Q$331)+'СЕТ СН'!$F$13</f>
        <v>0</v>
      </c>
      <c r="R346" s="35">
        <f>SUMIFS(СВЦЭМ!$J$34:$J$777,СВЦЭМ!$A$34:$A$777,$A346,СВЦЭМ!$B$33:$B$776,R$331)+'СЕТ СН'!$F$13</f>
        <v>0</v>
      </c>
      <c r="S346" s="35">
        <f>SUMIFS(СВЦЭМ!$J$34:$J$777,СВЦЭМ!$A$34:$A$777,$A346,СВЦЭМ!$B$33:$B$776,S$331)+'СЕТ СН'!$F$13</f>
        <v>0</v>
      </c>
      <c r="T346" s="35">
        <f>SUMIFS(СВЦЭМ!$J$34:$J$777,СВЦЭМ!$A$34:$A$777,$A346,СВЦЭМ!$B$33:$B$776,T$331)+'СЕТ СН'!$F$13</f>
        <v>0</v>
      </c>
      <c r="U346" s="35">
        <f>SUMIFS(СВЦЭМ!$J$34:$J$777,СВЦЭМ!$A$34:$A$777,$A346,СВЦЭМ!$B$33:$B$776,U$331)+'СЕТ СН'!$F$13</f>
        <v>0</v>
      </c>
      <c r="V346" s="35">
        <f>SUMIFS(СВЦЭМ!$J$34:$J$777,СВЦЭМ!$A$34:$A$777,$A346,СВЦЭМ!$B$33:$B$776,V$331)+'СЕТ СН'!$F$13</f>
        <v>0</v>
      </c>
      <c r="W346" s="35">
        <f>SUMIFS(СВЦЭМ!$J$34:$J$777,СВЦЭМ!$A$34:$A$777,$A346,СВЦЭМ!$B$33:$B$776,W$331)+'СЕТ СН'!$F$13</f>
        <v>0</v>
      </c>
      <c r="X346" s="35">
        <f>SUMIFS(СВЦЭМ!$J$34:$J$777,СВЦЭМ!$A$34:$A$777,$A346,СВЦЭМ!$B$33:$B$776,X$331)+'СЕТ СН'!$F$13</f>
        <v>0</v>
      </c>
      <c r="Y346" s="35">
        <f>SUMIFS(СВЦЭМ!$J$34:$J$777,СВЦЭМ!$A$34:$A$777,$A346,СВЦЭМ!$B$33:$B$776,Y$331)+'СЕТ СН'!$F$13</f>
        <v>0</v>
      </c>
    </row>
    <row r="347" spans="1:25" ht="15.75" hidden="1" x14ac:dyDescent="0.2">
      <c r="A347" s="34">
        <f t="shared" si="9"/>
        <v>43601</v>
      </c>
      <c r="B347" s="35">
        <f>SUMIFS(СВЦЭМ!$J$34:$J$777,СВЦЭМ!$A$34:$A$777,$A347,СВЦЭМ!$B$33:$B$776,B$331)+'СЕТ СН'!$F$13</f>
        <v>0</v>
      </c>
      <c r="C347" s="35">
        <f>SUMIFS(СВЦЭМ!$J$34:$J$777,СВЦЭМ!$A$34:$A$777,$A347,СВЦЭМ!$B$33:$B$776,C$331)+'СЕТ СН'!$F$13</f>
        <v>0</v>
      </c>
      <c r="D347" s="35">
        <f>SUMIFS(СВЦЭМ!$J$34:$J$777,СВЦЭМ!$A$34:$A$777,$A347,СВЦЭМ!$B$33:$B$776,D$331)+'СЕТ СН'!$F$13</f>
        <v>0</v>
      </c>
      <c r="E347" s="35">
        <f>SUMIFS(СВЦЭМ!$J$34:$J$777,СВЦЭМ!$A$34:$A$777,$A347,СВЦЭМ!$B$33:$B$776,E$331)+'СЕТ СН'!$F$13</f>
        <v>0</v>
      </c>
      <c r="F347" s="35">
        <f>SUMIFS(СВЦЭМ!$J$34:$J$777,СВЦЭМ!$A$34:$A$777,$A347,СВЦЭМ!$B$33:$B$776,F$331)+'СЕТ СН'!$F$13</f>
        <v>0</v>
      </c>
      <c r="G347" s="35">
        <f>SUMIFS(СВЦЭМ!$J$34:$J$777,СВЦЭМ!$A$34:$A$777,$A347,СВЦЭМ!$B$33:$B$776,G$331)+'СЕТ СН'!$F$13</f>
        <v>0</v>
      </c>
      <c r="H347" s="35">
        <f>SUMIFS(СВЦЭМ!$J$34:$J$777,СВЦЭМ!$A$34:$A$777,$A347,СВЦЭМ!$B$33:$B$776,H$331)+'СЕТ СН'!$F$13</f>
        <v>0</v>
      </c>
      <c r="I347" s="35">
        <f>SUMIFS(СВЦЭМ!$J$34:$J$777,СВЦЭМ!$A$34:$A$777,$A347,СВЦЭМ!$B$33:$B$776,I$331)+'СЕТ СН'!$F$13</f>
        <v>0</v>
      </c>
      <c r="J347" s="35">
        <f>SUMIFS(СВЦЭМ!$J$34:$J$777,СВЦЭМ!$A$34:$A$777,$A347,СВЦЭМ!$B$33:$B$776,J$331)+'СЕТ СН'!$F$13</f>
        <v>0</v>
      </c>
      <c r="K347" s="35">
        <f>SUMIFS(СВЦЭМ!$J$34:$J$777,СВЦЭМ!$A$34:$A$777,$A347,СВЦЭМ!$B$33:$B$776,K$331)+'СЕТ СН'!$F$13</f>
        <v>0</v>
      </c>
      <c r="L347" s="35">
        <f>SUMIFS(СВЦЭМ!$J$34:$J$777,СВЦЭМ!$A$34:$A$777,$A347,СВЦЭМ!$B$33:$B$776,L$331)+'СЕТ СН'!$F$13</f>
        <v>0</v>
      </c>
      <c r="M347" s="35">
        <f>SUMIFS(СВЦЭМ!$J$34:$J$777,СВЦЭМ!$A$34:$A$777,$A347,СВЦЭМ!$B$33:$B$776,M$331)+'СЕТ СН'!$F$13</f>
        <v>0</v>
      </c>
      <c r="N347" s="35">
        <f>SUMIFS(СВЦЭМ!$J$34:$J$777,СВЦЭМ!$A$34:$A$777,$A347,СВЦЭМ!$B$33:$B$776,N$331)+'СЕТ СН'!$F$13</f>
        <v>0</v>
      </c>
      <c r="O347" s="35">
        <f>SUMIFS(СВЦЭМ!$J$34:$J$777,СВЦЭМ!$A$34:$A$777,$A347,СВЦЭМ!$B$33:$B$776,O$331)+'СЕТ СН'!$F$13</f>
        <v>0</v>
      </c>
      <c r="P347" s="35">
        <f>SUMIFS(СВЦЭМ!$J$34:$J$777,СВЦЭМ!$A$34:$A$777,$A347,СВЦЭМ!$B$33:$B$776,P$331)+'СЕТ СН'!$F$13</f>
        <v>0</v>
      </c>
      <c r="Q347" s="35">
        <f>SUMIFS(СВЦЭМ!$J$34:$J$777,СВЦЭМ!$A$34:$A$777,$A347,СВЦЭМ!$B$33:$B$776,Q$331)+'СЕТ СН'!$F$13</f>
        <v>0</v>
      </c>
      <c r="R347" s="35">
        <f>SUMIFS(СВЦЭМ!$J$34:$J$777,СВЦЭМ!$A$34:$A$777,$A347,СВЦЭМ!$B$33:$B$776,R$331)+'СЕТ СН'!$F$13</f>
        <v>0</v>
      </c>
      <c r="S347" s="35">
        <f>SUMIFS(СВЦЭМ!$J$34:$J$777,СВЦЭМ!$A$34:$A$777,$A347,СВЦЭМ!$B$33:$B$776,S$331)+'СЕТ СН'!$F$13</f>
        <v>0</v>
      </c>
      <c r="T347" s="35">
        <f>SUMIFS(СВЦЭМ!$J$34:$J$777,СВЦЭМ!$A$34:$A$777,$A347,СВЦЭМ!$B$33:$B$776,T$331)+'СЕТ СН'!$F$13</f>
        <v>0</v>
      </c>
      <c r="U347" s="35">
        <f>SUMIFS(СВЦЭМ!$J$34:$J$777,СВЦЭМ!$A$34:$A$777,$A347,СВЦЭМ!$B$33:$B$776,U$331)+'СЕТ СН'!$F$13</f>
        <v>0</v>
      </c>
      <c r="V347" s="35">
        <f>SUMIFS(СВЦЭМ!$J$34:$J$777,СВЦЭМ!$A$34:$A$777,$A347,СВЦЭМ!$B$33:$B$776,V$331)+'СЕТ СН'!$F$13</f>
        <v>0</v>
      </c>
      <c r="W347" s="35">
        <f>SUMIFS(СВЦЭМ!$J$34:$J$777,СВЦЭМ!$A$34:$A$777,$A347,СВЦЭМ!$B$33:$B$776,W$331)+'СЕТ СН'!$F$13</f>
        <v>0</v>
      </c>
      <c r="X347" s="35">
        <f>SUMIFS(СВЦЭМ!$J$34:$J$777,СВЦЭМ!$A$34:$A$777,$A347,СВЦЭМ!$B$33:$B$776,X$331)+'СЕТ СН'!$F$13</f>
        <v>0</v>
      </c>
      <c r="Y347" s="35">
        <f>SUMIFS(СВЦЭМ!$J$34:$J$777,СВЦЭМ!$A$34:$A$777,$A347,СВЦЭМ!$B$33:$B$776,Y$331)+'СЕТ СН'!$F$13</f>
        <v>0</v>
      </c>
    </row>
    <row r="348" spans="1:25" ht="15.75" hidden="1" x14ac:dyDescent="0.2">
      <c r="A348" s="34">
        <f t="shared" si="9"/>
        <v>43602</v>
      </c>
      <c r="B348" s="35">
        <f>SUMIFS(СВЦЭМ!$J$34:$J$777,СВЦЭМ!$A$34:$A$777,$A348,СВЦЭМ!$B$33:$B$776,B$331)+'СЕТ СН'!$F$13</f>
        <v>0</v>
      </c>
      <c r="C348" s="35">
        <f>SUMIFS(СВЦЭМ!$J$34:$J$777,СВЦЭМ!$A$34:$A$777,$A348,СВЦЭМ!$B$33:$B$776,C$331)+'СЕТ СН'!$F$13</f>
        <v>0</v>
      </c>
      <c r="D348" s="35">
        <f>SUMIFS(СВЦЭМ!$J$34:$J$777,СВЦЭМ!$A$34:$A$777,$A348,СВЦЭМ!$B$33:$B$776,D$331)+'СЕТ СН'!$F$13</f>
        <v>0</v>
      </c>
      <c r="E348" s="35">
        <f>SUMIFS(СВЦЭМ!$J$34:$J$777,СВЦЭМ!$A$34:$A$777,$A348,СВЦЭМ!$B$33:$B$776,E$331)+'СЕТ СН'!$F$13</f>
        <v>0</v>
      </c>
      <c r="F348" s="35">
        <f>SUMIFS(СВЦЭМ!$J$34:$J$777,СВЦЭМ!$A$34:$A$777,$A348,СВЦЭМ!$B$33:$B$776,F$331)+'СЕТ СН'!$F$13</f>
        <v>0</v>
      </c>
      <c r="G348" s="35">
        <f>SUMIFS(СВЦЭМ!$J$34:$J$777,СВЦЭМ!$A$34:$A$777,$A348,СВЦЭМ!$B$33:$B$776,G$331)+'СЕТ СН'!$F$13</f>
        <v>0</v>
      </c>
      <c r="H348" s="35">
        <f>SUMIFS(СВЦЭМ!$J$34:$J$777,СВЦЭМ!$A$34:$A$777,$A348,СВЦЭМ!$B$33:$B$776,H$331)+'СЕТ СН'!$F$13</f>
        <v>0</v>
      </c>
      <c r="I348" s="35">
        <f>SUMIFS(СВЦЭМ!$J$34:$J$777,СВЦЭМ!$A$34:$A$777,$A348,СВЦЭМ!$B$33:$B$776,I$331)+'СЕТ СН'!$F$13</f>
        <v>0</v>
      </c>
      <c r="J348" s="35">
        <f>SUMIFS(СВЦЭМ!$J$34:$J$777,СВЦЭМ!$A$34:$A$777,$A348,СВЦЭМ!$B$33:$B$776,J$331)+'СЕТ СН'!$F$13</f>
        <v>0</v>
      </c>
      <c r="K348" s="35">
        <f>SUMIFS(СВЦЭМ!$J$34:$J$777,СВЦЭМ!$A$34:$A$777,$A348,СВЦЭМ!$B$33:$B$776,K$331)+'СЕТ СН'!$F$13</f>
        <v>0</v>
      </c>
      <c r="L348" s="35">
        <f>SUMIFS(СВЦЭМ!$J$34:$J$777,СВЦЭМ!$A$34:$A$777,$A348,СВЦЭМ!$B$33:$B$776,L$331)+'СЕТ СН'!$F$13</f>
        <v>0</v>
      </c>
      <c r="M348" s="35">
        <f>SUMIFS(СВЦЭМ!$J$34:$J$777,СВЦЭМ!$A$34:$A$777,$A348,СВЦЭМ!$B$33:$B$776,M$331)+'СЕТ СН'!$F$13</f>
        <v>0</v>
      </c>
      <c r="N348" s="35">
        <f>SUMIFS(СВЦЭМ!$J$34:$J$777,СВЦЭМ!$A$34:$A$777,$A348,СВЦЭМ!$B$33:$B$776,N$331)+'СЕТ СН'!$F$13</f>
        <v>0</v>
      </c>
      <c r="O348" s="35">
        <f>SUMIFS(СВЦЭМ!$J$34:$J$777,СВЦЭМ!$A$34:$A$777,$A348,СВЦЭМ!$B$33:$B$776,O$331)+'СЕТ СН'!$F$13</f>
        <v>0</v>
      </c>
      <c r="P348" s="35">
        <f>SUMIFS(СВЦЭМ!$J$34:$J$777,СВЦЭМ!$A$34:$A$777,$A348,СВЦЭМ!$B$33:$B$776,P$331)+'СЕТ СН'!$F$13</f>
        <v>0</v>
      </c>
      <c r="Q348" s="35">
        <f>SUMIFS(СВЦЭМ!$J$34:$J$777,СВЦЭМ!$A$34:$A$777,$A348,СВЦЭМ!$B$33:$B$776,Q$331)+'СЕТ СН'!$F$13</f>
        <v>0</v>
      </c>
      <c r="R348" s="35">
        <f>SUMIFS(СВЦЭМ!$J$34:$J$777,СВЦЭМ!$A$34:$A$777,$A348,СВЦЭМ!$B$33:$B$776,R$331)+'СЕТ СН'!$F$13</f>
        <v>0</v>
      </c>
      <c r="S348" s="35">
        <f>SUMIFS(СВЦЭМ!$J$34:$J$777,СВЦЭМ!$A$34:$A$777,$A348,СВЦЭМ!$B$33:$B$776,S$331)+'СЕТ СН'!$F$13</f>
        <v>0</v>
      </c>
      <c r="T348" s="35">
        <f>SUMIFS(СВЦЭМ!$J$34:$J$777,СВЦЭМ!$A$34:$A$777,$A348,СВЦЭМ!$B$33:$B$776,T$331)+'СЕТ СН'!$F$13</f>
        <v>0</v>
      </c>
      <c r="U348" s="35">
        <f>SUMIFS(СВЦЭМ!$J$34:$J$777,СВЦЭМ!$A$34:$A$777,$A348,СВЦЭМ!$B$33:$B$776,U$331)+'СЕТ СН'!$F$13</f>
        <v>0</v>
      </c>
      <c r="V348" s="35">
        <f>SUMIFS(СВЦЭМ!$J$34:$J$777,СВЦЭМ!$A$34:$A$777,$A348,СВЦЭМ!$B$33:$B$776,V$331)+'СЕТ СН'!$F$13</f>
        <v>0</v>
      </c>
      <c r="W348" s="35">
        <f>SUMIFS(СВЦЭМ!$J$34:$J$777,СВЦЭМ!$A$34:$A$777,$A348,СВЦЭМ!$B$33:$B$776,W$331)+'СЕТ СН'!$F$13</f>
        <v>0</v>
      </c>
      <c r="X348" s="35">
        <f>SUMIFS(СВЦЭМ!$J$34:$J$777,СВЦЭМ!$A$34:$A$777,$A348,СВЦЭМ!$B$33:$B$776,X$331)+'СЕТ СН'!$F$13</f>
        <v>0</v>
      </c>
      <c r="Y348" s="35">
        <f>SUMIFS(СВЦЭМ!$J$34:$J$777,СВЦЭМ!$A$34:$A$777,$A348,СВЦЭМ!$B$33:$B$776,Y$331)+'СЕТ СН'!$F$13</f>
        <v>0</v>
      </c>
    </row>
    <row r="349" spans="1:25" ht="15.75" hidden="1" x14ac:dyDescent="0.2">
      <c r="A349" s="34">
        <f t="shared" si="9"/>
        <v>43603</v>
      </c>
      <c r="B349" s="35">
        <f>SUMIFS(СВЦЭМ!$J$34:$J$777,СВЦЭМ!$A$34:$A$777,$A349,СВЦЭМ!$B$33:$B$776,B$331)+'СЕТ СН'!$F$13</f>
        <v>0</v>
      </c>
      <c r="C349" s="35">
        <f>SUMIFS(СВЦЭМ!$J$34:$J$777,СВЦЭМ!$A$34:$A$777,$A349,СВЦЭМ!$B$33:$B$776,C$331)+'СЕТ СН'!$F$13</f>
        <v>0</v>
      </c>
      <c r="D349" s="35">
        <f>SUMIFS(СВЦЭМ!$J$34:$J$777,СВЦЭМ!$A$34:$A$777,$A349,СВЦЭМ!$B$33:$B$776,D$331)+'СЕТ СН'!$F$13</f>
        <v>0</v>
      </c>
      <c r="E349" s="35">
        <f>SUMIFS(СВЦЭМ!$J$34:$J$777,СВЦЭМ!$A$34:$A$777,$A349,СВЦЭМ!$B$33:$B$776,E$331)+'СЕТ СН'!$F$13</f>
        <v>0</v>
      </c>
      <c r="F349" s="35">
        <f>SUMIFS(СВЦЭМ!$J$34:$J$777,СВЦЭМ!$A$34:$A$777,$A349,СВЦЭМ!$B$33:$B$776,F$331)+'СЕТ СН'!$F$13</f>
        <v>0</v>
      </c>
      <c r="G349" s="35">
        <f>SUMIFS(СВЦЭМ!$J$34:$J$777,СВЦЭМ!$A$34:$A$777,$A349,СВЦЭМ!$B$33:$B$776,G$331)+'СЕТ СН'!$F$13</f>
        <v>0</v>
      </c>
      <c r="H349" s="35">
        <f>SUMIFS(СВЦЭМ!$J$34:$J$777,СВЦЭМ!$A$34:$A$777,$A349,СВЦЭМ!$B$33:$B$776,H$331)+'СЕТ СН'!$F$13</f>
        <v>0</v>
      </c>
      <c r="I349" s="35">
        <f>SUMIFS(СВЦЭМ!$J$34:$J$777,СВЦЭМ!$A$34:$A$777,$A349,СВЦЭМ!$B$33:$B$776,I$331)+'СЕТ СН'!$F$13</f>
        <v>0</v>
      </c>
      <c r="J349" s="35">
        <f>SUMIFS(СВЦЭМ!$J$34:$J$777,СВЦЭМ!$A$34:$A$777,$A349,СВЦЭМ!$B$33:$B$776,J$331)+'СЕТ СН'!$F$13</f>
        <v>0</v>
      </c>
      <c r="K349" s="35">
        <f>SUMIFS(СВЦЭМ!$J$34:$J$777,СВЦЭМ!$A$34:$A$777,$A349,СВЦЭМ!$B$33:$B$776,K$331)+'СЕТ СН'!$F$13</f>
        <v>0</v>
      </c>
      <c r="L349" s="35">
        <f>SUMIFS(СВЦЭМ!$J$34:$J$777,СВЦЭМ!$A$34:$A$777,$A349,СВЦЭМ!$B$33:$B$776,L$331)+'СЕТ СН'!$F$13</f>
        <v>0</v>
      </c>
      <c r="M349" s="35">
        <f>SUMIFS(СВЦЭМ!$J$34:$J$777,СВЦЭМ!$A$34:$A$777,$A349,СВЦЭМ!$B$33:$B$776,M$331)+'СЕТ СН'!$F$13</f>
        <v>0</v>
      </c>
      <c r="N349" s="35">
        <f>SUMIFS(СВЦЭМ!$J$34:$J$777,СВЦЭМ!$A$34:$A$777,$A349,СВЦЭМ!$B$33:$B$776,N$331)+'СЕТ СН'!$F$13</f>
        <v>0</v>
      </c>
      <c r="O349" s="35">
        <f>SUMIFS(СВЦЭМ!$J$34:$J$777,СВЦЭМ!$A$34:$A$777,$A349,СВЦЭМ!$B$33:$B$776,O$331)+'СЕТ СН'!$F$13</f>
        <v>0</v>
      </c>
      <c r="P349" s="35">
        <f>SUMIFS(СВЦЭМ!$J$34:$J$777,СВЦЭМ!$A$34:$A$777,$A349,СВЦЭМ!$B$33:$B$776,P$331)+'СЕТ СН'!$F$13</f>
        <v>0</v>
      </c>
      <c r="Q349" s="35">
        <f>SUMIFS(СВЦЭМ!$J$34:$J$777,СВЦЭМ!$A$34:$A$777,$A349,СВЦЭМ!$B$33:$B$776,Q$331)+'СЕТ СН'!$F$13</f>
        <v>0</v>
      </c>
      <c r="R349" s="35">
        <f>SUMIFS(СВЦЭМ!$J$34:$J$777,СВЦЭМ!$A$34:$A$777,$A349,СВЦЭМ!$B$33:$B$776,R$331)+'СЕТ СН'!$F$13</f>
        <v>0</v>
      </c>
      <c r="S349" s="35">
        <f>SUMIFS(СВЦЭМ!$J$34:$J$777,СВЦЭМ!$A$34:$A$777,$A349,СВЦЭМ!$B$33:$B$776,S$331)+'СЕТ СН'!$F$13</f>
        <v>0</v>
      </c>
      <c r="T349" s="35">
        <f>SUMIFS(СВЦЭМ!$J$34:$J$777,СВЦЭМ!$A$34:$A$777,$A349,СВЦЭМ!$B$33:$B$776,T$331)+'СЕТ СН'!$F$13</f>
        <v>0</v>
      </c>
      <c r="U349" s="35">
        <f>SUMIFS(СВЦЭМ!$J$34:$J$777,СВЦЭМ!$A$34:$A$777,$A349,СВЦЭМ!$B$33:$B$776,U$331)+'СЕТ СН'!$F$13</f>
        <v>0</v>
      </c>
      <c r="V349" s="35">
        <f>SUMIFS(СВЦЭМ!$J$34:$J$777,СВЦЭМ!$A$34:$A$777,$A349,СВЦЭМ!$B$33:$B$776,V$331)+'СЕТ СН'!$F$13</f>
        <v>0</v>
      </c>
      <c r="W349" s="35">
        <f>SUMIFS(СВЦЭМ!$J$34:$J$777,СВЦЭМ!$A$34:$A$777,$A349,СВЦЭМ!$B$33:$B$776,W$331)+'СЕТ СН'!$F$13</f>
        <v>0</v>
      </c>
      <c r="X349" s="35">
        <f>SUMIFS(СВЦЭМ!$J$34:$J$777,СВЦЭМ!$A$34:$A$777,$A349,СВЦЭМ!$B$33:$B$776,X$331)+'СЕТ СН'!$F$13</f>
        <v>0</v>
      </c>
      <c r="Y349" s="35">
        <f>SUMIFS(СВЦЭМ!$J$34:$J$777,СВЦЭМ!$A$34:$A$777,$A349,СВЦЭМ!$B$33:$B$776,Y$331)+'СЕТ СН'!$F$13</f>
        <v>0</v>
      </c>
    </row>
    <row r="350" spans="1:25" ht="15.75" hidden="1" x14ac:dyDescent="0.2">
      <c r="A350" s="34">
        <f t="shared" si="9"/>
        <v>43604</v>
      </c>
      <c r="B350" s="35">
        <f>SUMIFS(СВЦЭМ!$J$34:$J$777,СВЦЭМ!$A$34:$A$777,$A350,СВЦЭМ!$B$33:$B$776,B$331)+'СЕТ СН'!$F$13</f>
        <v>0</v>
      </c>
      <c r="C350" s="35">
        <f>SUMIFS(СВЦЭМ!$J$34:$J$777,СВЦЭМ!$A$34:$A$777,$A350,СВЦЭМ!$B$33:$B$776,C$331)+'СЕТ СН'!$F$13</f>
        <v>0</v>
      </c>
      <c r="D350" s="35">
        <f>SUMIFS(СВЦЭМ!$J$34:$J$777,СВЦЭМ!$A$34:$A$777,$A350,СВЦЭМ!$B$33:$B$776,D$331)+'СЕТ СН'!$F$13</f>
        <v>0</v>
      </c>
      <c r="E350" s="35">
        <f>SUMIFS(СВЦЭМ!$J$34:$J$777,СВЦЭМ!$A$34:$A$777,$A350,СВЦЭМ!$B$33:$B$776,E$331)+'СЕТ СН'!$F$13</f>
        <v>0</v>
      </c>
      <c r="F350" s="35">
        <f>SUMIFS(СВЦЭМ!$J$34:$J$777,СВЦЭМ!$A$34:$A$777,$A350,СВЦЭМ!$B$33:$B$776,F$331)+'СЕТ СН'!$F$13</f>
        <v>0</v>
      </c>
      <c r="G350" s="35">
        <f>SUMIFS(СВЦЭМ!$J$34:$J$777,СВЦЭМ!$A$34:$A$777,$A350,СВЦЭМ!$B$33:$B$776,G$331)+'СЕТ СН'!$F$13</f>
        <v>0</v>
      </c>
      <c r="H350" s="35">
        <f>SUMIFS(СВЦЭМ!$J$34:$J$777,СВЦЭМ!$A$34:$A$777,$A350,СВЦЭМ!$B$33:$B$776,H$331)+'СЕТ СН'!$F$13</f>
        <v>0</v>
      </c>
      <c r="I350" s="35">
        <f>SUMIFS(СВЦЭМ!$J$34:$J$777,СВЦЭМ!$A$34:$A$777,$A350,СВЦЭМ!$B$33:$B$776,I$331)+'СЕТ СН'!$F$13</f>
        <v>0</v>
      </c>
      <c r="J350" s="35">
        <f>SUMIFS(СВЦЭМ!$J$34:$J$777,СВЦЭМ!$A$34:$A$777,$A350,СВЦЭМ!$B$33:$B$776,J$331)+'СЕТ СН'!$F$13</f>
        <v>0</v>
      </c>
      <c r="K350" s="35">
        <f>SUMIFS(СВЦЭМ!$J$34:$J$777,СВЦЭМ!$A$34:$A$777,$A350,СВЦЭМ!$B$33:$B$776,K$331)+'СЕТ СН'!$F$13</f>
        <v>0</v>
      </c>
      <c r="L350" s="35">
        <f>SUMIFS(СВЦЭМ!$J$34:$J$777,СВЦЭМ!$A$34:$A$777,$A350,СВЦЭМ!$B$33:$B$776,L$331)+'СЕТ СН'!$F$13</f>
        <v>0</v>
      </c>
      <c r="M350" s="35">
        <f>SUMIFS(СВЦЭМ!$J$34:$J$777,СВЦЭМ!$A$34:$A$777,$A350,СВЦЭМ!$B$33:$B$776,M$331)+'СЕТ СН'!$F$13</f>
        <v>0</v>
      </c>
      <c r="N350" s="35">
        <f>SUMIFS(СВЦЭМ!$J$34:$J$777,СВЦЭМ!$A$34:$A$777,$A350,СВЦЭМ!$B$33:$B$776,N$331)+'СЕТ СН'!$F$13</f>
        <v>0</v>
      </c>
      <c r="O350" s="35">
        <f>SUMIFS(СВЦЭМ!$J$34:$J$777,СВЦЭМ!$A$34:$A$777,$A350,СВЦЭМ!$B$33:$B$776,O$331)+'СЕТ СН'!$F$13</f>
        <v>0</v>
      </c>
      <c r="P350" s="35">
        <f>SUMIFS(СВЦЭМ!$J$34:$J$777,СВЦЭМ!$A$34:$A$777,$A350,СВЦЭМ!$B$33:$B$776,P$331)+'СЕТ СН'!$F$13</f>
        <v>0</v>
      </c>
      <c r="Q350" s="35">
        <f>SUMIFS(СВЦЭМ!$J$34:$J$777,СВЦЭМ!$A$34:$A$777,$A350,СВЦЭМ!$B$33:$B$776,Q$331)+'СЕТ СН'!$F$13</f>
        <v>0</v>
      </c>
      <c r="R350" s="35">
        <f>SUMIFS(СВЦЭМ!$J$34:$J$777,СВЦЭМ!$A$34:$A$777,$A350,СВЦЭМ!$B$33:$B$776,R$331)+'СЕТ СН'!$F$13</f>
        <v>0</v>
      </c>
      <c r="S350" s="35">
        <f>SUMIFS(СВЦЭМ!$J$34:$J$777,СВЦЭМ!$A$34:$A$777,$A350,СВЦЭМ!$B$33:$B$776,S$331)+'СЕТ СН'!$F$13</f>
        <v>0</v>
      </c>
      <c r="T350" s="35">
        <f>SUMIFS(СВЦЭМ!$J$34:$J$777,СВЦЭМ!$A$34:$A$777,$A350,СВЦЭМ!$B$33:$B$776,T$331)+'СЕТ СН'!$F$13</f>
        <v>0</v>
      </c>
      <c r="U350" s="35">
        <f>SUMIFS(СВЦЭМ!$J$34:$J$777,СВЦЭМ!$A$34:$A$777,$A350,СВЦЭМ!$B$33:$B$776,U$331)+'СЕТ СН'!$F$13</f>
        <v>0</v>
      </c>
      <c r="V350" s="35">
        <f>SUMIFS(СВЦЭМ!$J$34:$J$777,СВЦЭМ!$A$34:$A$777,$A350,СВЦЭМ!$B$33:$B$776,V$331)+'СЕТ СН'!$F$13</f>
        <v>0</v>
      </c>
      <c r="W350" s="35">
        <f>SUMIFS(СВЦЭМ!$J$34:$J$777,СВЦЭМ!$A$34:$A$777,$A350,СВЦЭМ!$B$33:$B$776,W$331)+'СЕТ СН'!$F$13</f>
        <v>0</v>
      </c>
      <c r="X350" s="35">
        <f>SUMIFS(СВЦЭМ!$J$34:$J$777,СВЦЭМ!$A$34:$A$777,$A350,СВЦЭМ!$B$33:$B$776,X$331)+'СЕТ СН'!$F$13</f>
        <v>0</v>
      </c>
      <c r="Y350" s="35">
        <f>SUMIFS(СВЦЭМ!$J$34:$J$777,СВЦЭМ!$A$34:$A$777,$A350,СВЦЭМ!$B$33:$B$776,Y$331)+'СЕТ СН'!$F$13</f>
        <v>0</v>
      </c>
    </row>
    <row r="351" spans="1:25" ht="15.75" hidden="1" x14ac:dyDescent="0.2">
      <c r="A351" s="34">
        <f t="shared" si="9"/>
        <v>43605</v>
      </c>
      <c r="B351" s="35">
        <f>SUMIFS(СВЦЭМ!$J$34:$J$777,СВЦЭМ!$A$34:$A$777,$A351,СВЦЭМ!$B$33:$B$776,B$331)+'СЕТ СН'!$F$13</f>
        <v>0</v>
      </c>
      <c r="C351" s="35">
        <f>SUMIFS(СВЦЭМ!$J$34:$J$777,СВЦЭМ!$A$34:$A$777,$A351,СВЦЭМ!$B$33:$B$776,C$331)+'СЕТ СН'!$F$13</f>
        <v>0</v>
      </c>
      <c r="D351" s="35">
        <f>SUMIFS(СВЦЭМ!$J$34:$J$777,СВЦЭМ!$A$34:$A$777,$A351,СВЦЭМ!$B$33:$B$776,D$331)+'СЕТ СН'!$F$13</f>
        <v>0</v>
      </c>
      <c r="E351" s="35">
        <f>SUMIFS(СВЦЭМ!$J$34:$J$777,СВЦЭМ!$A$34:$A$777,$A351,СВЦЭМ!$B$33:$B$776,E$331)+'СЕТ СН'!$F$13</f>
        <v>0</v>
      </c>
      <c r="F351" s="35">
        <f>SUMIFS(СВЦЭМ!$J$34:$J$777,СВЦЭМ!$A$34:$A$777,$A351,СВЦЭМ!$B$33:$B$776,F$331)+'СЕТ СН'!$F$13</f>
        <v>0</v>
      </c>
      <c r="G351" s="35">
        <f>SUMIFS(СВЦЭМ!$J$34:$J$777,СВЦЭМ!$A$34:$A$777,$A351,СВЦЭМ!$B$33:$B$776,G$331)+'СЕТ СН'!$F$13</f>
        <v>0</v>
      </c>
      <c r="H351" s="35">
        <f>SUMIFS(СВЦЭМ!$J$34:$J$777,СВЦЭМ!$A$34:$A$777,$A351,СВЦЭМ!$B$33:$B$776,H$331)+'СЕТ СН'!$F$13</f>
        <v>0</v>
      </c>
      <c r="I351" s="35">
        <f>SUMIFS(СВЦЭМ!$J$34:$J$777,СВЦЭМ!$A$34:$A$777,$A351,СВЦЭМ!$B$33:$B$776,I$331)+'СЕТ СН'!$F$13</f>
        <v>0</v>
      </c>
      <c r="J351" s="35">
        <f>SUMIFS(СВЦЭМ!$J$34:$J$777,СВЦЭМ!$A$34:$A$777,$A351,СВЦЭМ!$B$33:$B$776,J$331)+'СЕТ СН'!$F$13</f>
        <v>0</v>
      </c>
      <c r="K351" s="35">
        <f>SUMIFS(СВЦЭМ!$J$34:$J$777,СВЦЭМ!$A$34:$A$777,$A351,СВЦЭМ!$B$33:$B$776,K$331)+'СЕТ СН'!$F$13</f>
        <v>0</v>
      </c>
      <c r="L351" s="35">
        <f>SUMIFS(СВЦЭМ!$J$34:$J$777,СВЦЭМ!$A$34:$A$777,$A351,СВЦЭМ!$B$33:$B$776,L$331)+'СЕТ СН'!$F$13</f>
        <v>0</v>
      </c>
      <c r="M351" s="35">
        <f>SUMIFS(СВЦЭМ!$J$34:$J$777,СВЦЭМ!$A$34:$A$777,$A351,СВЦЭМ!$B$33:$B$776,M$331)+'СЕТ СН'!$F$13</f>
        <v>0</v>
      </c>
      <c r="N351" s="35">
        <f>SUMIFS(СВЦЭМ!$J$34:$J$777,СВЦЭМ!$A$34:$A$777,$A351,СВЦЭМ!$B$33:$B$776,N$331)+'СЕТ СН'!$F$13</f>
        <v>0</v>
      </c>
      <c r="O351" s="35">
        <f>SUMIFS(СВЦЭМ!$J$34:$J$777,СВЦЭМ!$A$34:$A$777,$A351,СВЦЭМ!$B$33:$B$776,O$331)+'СЕТ СН'!$F$13</f>
        <v>0</v>
      </c>
      <c r="P351" s="35">
        <f>SUMIFS(СВЦЭМ!$J$34:$J$777,СВЦЭМ!$A$34:$A$777,$A351,СВЦЭМ!$B$33:$B$776,P$331)+'СЕТ СН'!$F$13</f>
        <v>0</v>
      </c>
      <c r="Q351" s="35">
        <f>SUMIFS(СВЦЭМ!$J$34:$J$777,СВЦЭМ!$A$34:$A$777,$A351,СВЦЭМ!$B$33:$B$776,Q$331)+'СЕТ СН'!$F$13</f>
        <v>0</v>
      </c>
      <c r="R351" s="35">
        <f>SUMIFS(СВЦЭМ!$J$34:$J$777,СВЦЭМ!$A$34:$A$777,$A351,СВЦЭМ!$B$33:$B$776,R$331)+'СЕТ СН'!$F$13</f>
        <v>0</v>
      </c>
      <c r="S351" s="35">
        <f>SUMIFS(СВЦЭМ!$J$34:$J$777,СВЦЭМ!$A$34:$A$777,$A351,СВЦЭМ!$B$33:$B$776,S$331)+'СЕТ СН'!$F$13</f>
        <v>0</v>
      </c>
      <c r="T351" s="35">
        <f>SUMIFS(СВЦЭМ!$J$34:$J$777,СВЦЭМ!$A$34:$A$777,$A351,СВЦЭМ!$B$33:$B$776,T$331)+'СЕТ СН'!$F$13</f>
        <v>0</v>
      </c>
      <c r="U351" s="35">
        <f>SUMIFS(СВЦЭМ!$J$34:$J$777,СВЦЭМ!$A$34:$A$777,$A351,СВЦЭМ!$B$33:$B$776,U$331)+'СЕТ СН'!$F$13</f>
        <v>0</v>
      </c>
      <c r="V351" s="35">
        <f>SUMIFS(СВЦЭМ!$J$34:$J$777,СВЦЭМ!$A$34:$A$777,$A351,СВЦЭМ!$B$33:$B$776,V$331)+'СЕТ СН'!$F$13</f>
        <v>0</v>
      </c>
      <c r="W351" s="35">
        <f>SUMIFS(СВЦЭМ!$J$34:$J$777,СВЦЭМ!$A$34:$A$777,$A351,СВЦЭМ!$B$33:$B$776,W$331)+'СЕТ СН'!$F$13</f>
        <v>0</v>
      </c>
      <c r="X351" s="35">
        <f>SUMIFS(СВЦЭМ!$J$34:$J$777,СВЦЭМ!$A$34:$A$777,$A351,СВЦЭМ!$B$33:$B$776,X$331)+'СЕТ СН'!$F$13</f>
        <v>0</v>
      </c>
      <c r="Y351" s="35">
        <f>SUMIFS(СВЦЭМ!$J$34:$J$777,СВЦЭМ!$A$34:$A$777,$A351,СВЦЭМ!$B$33:$B$776,Y$331)+'СЕТ СН'!$F$13</f>
        <v>0</v>
      </c>
    </row>
    <row r="352" spans="1:25" ht="15.75" hidden="1" x14ac:dyDescent="0.2">
      <c r="A352" s="34">
        <f t="shared" si="9"/>
        <v>43606</v>
      </c>
      <c r="B352" s="35">
        <f>SUMIFS(СВЦЭМ!$J$34:$J$777,СВЦЭМ!$A$34:$A$777,$A352,СВЦЭМ!$B$33:$B$776,B$331)+'СЕТ СН'!$F$13</f>
        <v>0</v>
      </c>
      <c r="C352" s="35">
        <f>SUMIFS(СВЦЭМ!$J$34:$J$777,СВЦЭМ!$A$34:$A$777,$A352,СВЦЭМ!$B$33:$B$776,C$331)+'СЕТ СН'!$F$13</f>
        <v>0</v>
      </c>
      <c r="D352" s="35">
        <f>SUMIFS(СВЦЭМ!$J$34:$J$777,СВЦЭМ!$A$34:$A$777,$A352,СВЦЭМ!$B$33:$B$776,D$331)+'СЕТ СН'!$F$13</f>
        <v>0</v>
      </c>
      <c r="E352" s="35">
        <f>SUMIFS(СВЦЭМ!$J$34:$J$777,СВЦЭМ!$A$34:$A$777,$A352,СВЦЭМ!$B$33:$B$776,E$331)+'СЕТ СН'!$F$13</f>
        <v>0</v>
      </c>
      <c r="F352" s="35">
        <f>SUMIFS(СВЦЭМ!$J$34:$J$777,СВЦЭМ!$A$34:$A$777,$A352,СВЦЭМ!$B$33:$B$776,F$331)+'СЕТ СН'!$F$13</f>
        <v>0</v>
      </c>
      <c r="G352" s="35">
        <f>SUMIFS(СВЦЭМ!$J$34:$J$777,СВЦЭМ!$A$34:$A$777,$A352,СВЦЭМ!$B$33:$B$776,G$331)+'СЕТ СН'!$F$13</f>
        <v>0</v>
      </c>
      <c r="H352" s="35">
        <f>SUMIFS(СВЦЭМ!$J$34:$J$777,СВЦЭМ!$A$34:$A$777,$A352,СВЦЭМ!$B$33:$B$776,H$331)+'СЕТ СН'!$F$13</f>
        <v>0</v>
      </c>
      <c r="I352" s="35">
        <f>SUMIFS(СВЦЭМ!$J$34:$J$777,СВЦЭМ!$A$34:$A$777,$A352,СВЦЭМ!$B$33:$B$776,I$331)+'СЕТ СН'!$F$13</f>
        <v>0</v>
      </c>
      <c r="J352" s="35">
        <f>SUMIFS(СВЦЭМ!$J$34:$J$777,СВЦЭМ!$A$34:$A$777,$A352,СВЦЭМ!$B$33:$B$776,J$331)+'СЕТ СН'!$F$13</f>
        <v>0</v>
      </c>
      <c r="K352" s="35">
        <f>SUMIFS(СВЦЭМ!$J$34:$J$777,СВЦЭМ!$A$34:$A$777,$A352,СВЦЭМ!$B$33:$B$776,K$331)+'СЕТ СН'!$F$13</f>
        <v>0</v>
      </c>
      <c r="L352" s="35">
        <f>SUMIFS(СВЦЭМ!$J$34:$J$777,СВЦЭМ!$A$34:$A$777,$A352,СВЦЭМ!$B$33:$B$776,L$331)+'СЕТ СН'!$F$13</f>
        <v>0</v>
      </c>
      <c r="M352" s="35">
        <f>SUMIFS(СВЦЭМ!$J$34:$J$777,СВЦЭМ!$A$34:$A$777,$A352,СВЦЭМ!$B$33:$B$776,M$331)+'СЕТ СН'!$F$13</f>
        <v>0</v>
      </c>
      <c r="N352" s="35">
        <f>SUMIFS(СВЦЭМ!$J$34:$J$777,СВЦЭМ!$A$34:$A$777,$A352,СВЦЭМ!$B$33:$B$776,N$331)+'СЕТ СН'!$F$13</f>
        <v>0</v>
      </c>
      <c r="O352" s="35">
        <f>SUMIFS(СВЦЭМ!$J$34:$J$777,СВЦЭМ!$A$34:$A$777,$A352,СВЦЭМ!$B$33:$B$776,O$331)+'СЕТ СН'!$F$13</f>
        <v>0</v>
      </c>
      <c r="P352" s="35">
        <f>SUMIFS(СВЦЭМ!$J$34:$J$777,СВЦЭМ!$A$34:$A$777,$A352,СВЦЭМ!$B$33:$B$776,P$331)+'СЕТ СН'!$F$13</f>
        <v>0</v>
      </c>
      <c r="Q352" s="35">
        <f>SUMIFS(СВЦЭМ!$J$34:$J$777,СВЦЭМ!$A$34:$A$777,$A352,СВЦЭМ!$B$33:$B$776,Q$331)+'СЕТ СН'!$F$13</f>
        <v>0</v>
      </c>
      <c r="R352" s="35">
        <f>SUMIFS(СВЦЭМ!$J$34:$J$777,СВЦЭМ!$A$34:$A$777,$A352,СВЦЭМ!$B$33:$B$776,R$331)+'СЕТ СН'!$F$13</f>
        <v>0</v>
      </c>
      <c r="S352" s="35">
        <f>SUMIFS(СВЦЭМ!$J$34:$J$777,СВЦЭМ!$A$34:$A$777,$A352,СВЦЭМ!$B$33:$B$776,S$331)+'СЕТ СН'!$F$13</f>
        <v>0</v>
      </c>
      <c r="T352" s="35">
        <f>SUMIFS(СВЦЭМ!$J$34:$J$777,СВЦЭМ!$A$34:$A$777,$A352,СВЦЭМ!$B$33:$B$776,T$331)+'СЕТ СН'!$F$13</f>
        <v>0</v>
      </c>
      <c r="U352" s="35">
        <f>SUMIFS(СВЦЭМ!$J$34:$J$777,СВЦЭМ!$A$34:$A$777,$A352,СВЦЭМ!$B$33:$B$776,U$331)+'СЕТ СН'!$F$13</f>
        <v>0</v>
      </c>
      <c r="V352" s="35">
        <f>SUMIFS(СВЦЭМ!$J$34:$J$777,СВЦЭМ!$A$34:$A$777,$A352,СВЦЭМ!$B$33:$B$776,V$331)+'СЕТ СН'!$F$13</f>
        <v>0</v>
      </c>
      <c r="W352" s="35">
        <f>SUMIFS(СВЦЭМ!$J$34:$J$777,СВЦЭМ!$A$34:$A$777,$A352,СВЦЭМ!$B$33:$B$776,W$331)+'СЕТ СН'!$F$13</f>
        <v>0</v>
      </c>
      <c r="X352" s="35">
        <f>SUMIFS(СВЦЭМ!$J$34:$J$777,СВЦЭМ!$A$34:$A$777,$A352,СВЦЭМ!$B$33:$B$776,X$331)+'СЕТ СН'!$F$13</f>
        <v>0</v>
      </c>
      <c r="Y352" s="35">
        <f>SUMIFS(СВЦЭМ!$J$34:$J$777,СВЦЭМ!$A$34:$A$777,$A352,СВЦЭМ!$B$33:$B$776,Y$331)+'СЕТ СН'!$F$13</f>
        <v>0</v>
      </c>
    </row>
    <row r="353" spans="1:27" ht="15.75" hidden="1" x14ac:dyDescent="0.2">
      <c r="A353" s="34">
        <f t="shared" si="9"/>
        <v>43607</v>
      </c>
      <c r="B353" s="35">
        <f>SUMIFS(СВЦЭМ!$J$34:$J$777,СВЦЭМ!$A$34:$A$777,$A353,СВЦЭМ!$B$33:$B$776,B$331)+'СЕТ СН'!$F$13</f>
        <v>0</v>
      </c>
      <c r="C353" s="35">
        <f>SUMIFS(СВЦЭМ!$J$34:$J$777,СВЦЭМ!$A$34:$A$777,$A353,СВЦЭМ!$B$33:$B$776,C$331)+'СЕТ СН'!$F$13</f>
        <v>0</v>
      </c>
      <c r="D353" s="35">
        <f>SUMIFS(СВЦЭМ!$J$34:$J$777,СВЦЭМ!$A$34:$A$777,$A353,СВЦЭМ!$B$33:$B$776,D$331)+'СЕТ СН'!$F$13</f>
        <v>0</v>
      </c>
      <c r="E353" s="35">
        <f>SUMIFS(СВЦЭМ!$J$34:$J$777,СВЦЭМ!$A$34:$A$777,$A353,СВЦЭМ!$B$33:$B$776,E$331)+'СЕТ СН'!$F$13</f>
        <v>0</v>
      </c>
      <c r="F353" s="35">
        <f>SUMIFS(СВЦЭМ!$J$34:$J$777,СВЦЭМ!$A$34:$A$777,$A353,СВЦЭМ!$B$33:$B$776,F$331)+'СЕТ СН'!$F$13</f>
        <v>0</v>
      </c>
      <c r="G353" s="35">
        <f>SUMIFS(СВЦЭМ!$J$34:$J$777,СВЦЭМ!$A$34:$A$777,$A353,СВЦЭМ!$B$33:$B$776,G$331)+'СЕТ СН'!$F$13</f>
        <v>0</v>
      </c>
      <c r="H353" s="35">
        <f>SUMIFS(СВЦЭМ!$J$34:$J$777,СВЦЭМ!$A$34:$A$777,$A353,СВЦЭМ!$B$33:$B$776,H$331)+'СЕТ СН'!$F$13</f>
        <v>0</v>
      </c>
      <c r="I353" s="35">
        <f>SUMIFS(СВЦЭМ!$J$34:$J$777,СВЦЭМ!$A$34:$A$777,$A353,СВЦЭМ!$B$33:$B$776,I$331)+'СЕТ СН'!$F$13</f>
        <v>0</v>
      </c>
      <c r="J353" s="35">
        <f>SUMIFS(СВЦЭМ!$J$34:$J$777,СВЦЭМ!$A$34:$A$777,$A353,СВЦЭМ!$B$33:$B$776,J$331)+'СЕТ СН'!$F$13</f>
        <v>0</v>
      </c>
      <c r="K353" s="35">
        <f>SUMIFS(СВЦЭМ!$J$34:$J$777,СВЦЭМ!$A$34:$A$777,$A353,СВЦЭМ!$B$33:$B$776,K$331)+'СЕТ СН'!$F$13</f>
        <v>0</v>
      </c>
      <c r="L353" s="35">
        <f>SUMIFS(СВЦЭМ!$J$34:$J$777,СВЦЭМ!$A$34:$A$777,$A353,СВЦЭМ!$B$33:$B$776,L$331)+'СЕТ СН'!$F$13</f>
        <v>0</v>
      </c>
      <c r="M353" s="35">
        <f>SUMIFS(СВЦЭМ!$J$34:$J$777,СВЦЭМ!$A$34:$A$777,$A353,СВЦЭМ!$B$33:$B$776,M$331)+'СЕТ СН'!$F$13</f>
        <v>0</v>
      </c>
      <c r="N353" s="35">
        <f>SUMIFS(СВЦЭМ!$J$34:$J$777,СВЦЭМ!$A$34:$A$777,$A353,СВЦЭМ!$B$33:$B$776,N$331)+'СЕТ СН'!$F$13</f>
        <v>0</v>
      </c>
      <c r="O353" s="35">
        <f>SUMIFS(СВЦЭМ!$J$34:$J$777,СВЦЭМ!$A$34:$A$777,$A353,СВЦЭМ!$B$33:$B$776,O$331)+'СЕТ СН'!$F$13</f>
        <v>0</v>
      </c>
      <c r="P353" s="35">
        <f>SUMIFS(СВЦЭМ!$J$34:$J$777,СВЦЭМ!$A$34:$A$777,$A353,СВЦЭМ!$B$33:$B$776,P$331)+'СЕТ СН'!$F$13</f>
        <v>0</v>
      </c>
      <c r="Q353" s="35">
        <f>SUMIFS(СВЦЭМ!$J$34:$J$777,СВЦЭМ!$A$34:$A$777,$A353,СВЦЭМ!$B$33:$B$776,Q$331)+'СЕТ СН'!$F$13</f>
        <v>0</v>
      </c>
      <c r="R353" s="35">
        <f>SUMIFS(СВЦЭМ!$J$34:$J$777,СВЦЭМ!$A$34:$A$777,$A353,СВЦЭМ!$B$33:$B$776,R$331)+'СЕТ СН'!$F$13</f>
        <v>0</v>
      </c>
      <c r="S353" s="35">
        <f>SUMIFS(СВЦЭМ!$J$34:$J$777,СВЦЭМ!$A$34:$A$777,$A353,СВЦЭМ!$B$33:$B$776,S$331)+'СЕТ СН'!$F$13</f>
        <v>0</v>
      </c>
      <c r="T353" s="35">
        <f>SUMIFS(СВЦЭМ!$J$34:$J$777,СВЦЭМ!$A$34:$A$777,$A353,СВЦЭМ!$B$33:$B$776,T$331)+'СЕТ СН'!$F$13</f>
        <v>0</v>
      </c>
      <c r="U353" s="35">
        <f>SUMIFS(СВЦЭМ!$J$34:$J$777,СВЦЭМ!$A$34:$A$777,$A353,СВЦЭМ!$B$33:$B$776,U$331)+'СЕТ СН'!$F$13</f>
        <v>0</v>
      </c>
      <c r="V353" s="35">
        <f>SUMIFS(СВЦЭМ!$J$34:$J$777,СВЦЭМ!$A$34:$A$777,$A353,СВЦЭМ!$B$33:$B$776,V$331)+'СЕТ СН'!$F$13</f>
        <v>0</v>
      </c>
      <c r="W353" s="35">
        <f>SUMIFS(СВЦЭМ!$J$34:$J$777,СВЦЭМ!$A$34:$A$777,$A353,СВЦЭМ!$B$33:$B$776,W$331)+'СЕТ СН'!$F$13</f>
        <v>0</v>
      </c>
      <c r="X353" s="35">
        <f>SUMIFS(СВЦЭМ!$J$34:$J$777,СВЦЭМ!$A$34:$A$777,$A353,СВЦЭМ!$B$33:$B$776,X$331)+'СЕТ СН'!$F$13</f>
        <v>0</v>
      </c>
      <c r="Y353" s="35">
        <f>SUMIFS(СВЦЭМ!$J$34:$J$777,СВЦЭМ!$A$34:$A$777,$A353,СВЦЭМ!$B$33:$B$776,Y$331)+'СЕТ СН'!$F$13</f>
        <v>0</v>
      </c>
    </row>
    <row r="354" spans="1:27" ht="15.75" hidden="1" x14ac:dyDescent="0.2">
      <c r="A354" s="34">
        <f t="shared" si="9"/>
        <v>43608</v>
      </c>
      <c r="B354" s="35">
        <f>SUMIFS(СВЦЭМ!$J$34:$J$777,СВЦЭМ!$A$34:$A$777,$A354,СВЦЭМ!$B$33:$B$776,B$331)+'СЕТ СН'!$F$13</f>
        <v>0</v>
      </c>
      <c r="C354" s="35">
        <f>SUMIFS(СВЦЭМ!$J$34:$J$777,СВЦЭМ!$A$34:$A$777,$A354,СВЦЭМ!$B$33:$B$776,C$331)+'СЕТ СН'!$F$13</f>
        <v>0</v>
      </c>
      <c r="D354" s="35">
        <f>SUMIFS(СВЦЭМ!$J$34:$J$777,СВЦЭМ!$A$34:$A$777,$A354,СВЦЭМ!$B$33:$B$776,D$331)+'СЕТ СН'!$F$13</f>
        <v>0</v>
      </c>
      <c r="E354" s="35">
        <f>SUMIFS(СВЦЭМ!$J$34:$J$777,СВЦЭМ!$A$34:$A$777,$A354,СВЦЭМ!$B$33:$B$776,E$331)+'СЕТ СН'!$F$13</f>
        <v>0</v>
      </c>
      <c r="F354" s="35">
        <f>SUMIFS(СВЦЭМ!$J$34:$J$777,СВЦЭМ!$A$34:$A$777,$A354,СВЦЭМ!$B$33:$B$776,F$331)+'СЕТ СН'!$F$13</f>
        <v>0</v>
      </c>
      <c r="G354" s="35">
        <f>SUMIFS(СВЦЭМ!$J$34:$J$777,СВЦЭМ!$A$34:$A$777,$A354,СВЦЭМ!$B$33:$B$776,G$331)+'СЕТ СН'!$F$13</f>
        <v>0</v>
      </c>
      <c r="H354" s="35">
        <f>SUMIFS(СВЦЭМ!$J$34:$J$777,СВЦЭМ!$A$34:$A$777,$A354,СВЦЭМ!$B$33:$B$776,H$331)+'СЕТ СН'!$F$13</f>
        <v>0</v>
      </c>
      <c r="I354" s="35">
        <f>SUMIFS(СВЦЭМ!$J$34:$J$777,СВЦЭМ!$A$34:$A$777,$A354,СВЦЭМ!$B$33:$B$776,I$331)+'СЕТ СН'!$F$13</f>
        <v>0</v>
      </c>
      <c r="J354" s="35">
        <f>SUMIFS(СВЦЭМ!$J$34:$J$777,СВЦЭМ!$A$34:$A$777,$A354,СВЦЭМ!$B$33:$B$776,J$331)+'СЕТ СН'!$F$13</f>
        <v>0</v>
      </c>
      <c r="K354" s="35">
        <f>SUMIFS(СВЦЭМ!$J$34:$J$777,СВЦЭМ!$A$34:$A$777,$A354,СВЦЭМ!$B$33:$B$776,K$331)+'СЕТ СН'!$F$13</f>
        <v>0</v>
      </c>
      <c r="L354" s="35">
        <f>SUMIFS(СВЦЭМ!$J$34:$J$777,СВЦЭМ!$A$34:$A$777,$A354,СВЦЭМ!$B$33:$B$776,L$331)+'СЕТ СН'!$F$13</f>
        <v>0</v>
      </c>
      <c r="M354" s="35">
        <f>SUMIFS(СВЦЭМ!$J$34:$J$777,СВЦЭМ!$A$34:$A$777,$A354,СВЦЭМ!$B$33:$B$776,M$331)+'СЕТ СН'!$F$13</f>
        <v>0</v>
      </c>
      <c r="N354" s="35">
        <f>SUMIFS(СВЦЭМ!$J$34:$J$777,СВЦЭМ!$A$34:$A$777,$A354,СВЦЭМ!$B$33:$B$776,N$331)+'СЕТ СН'!$F$13</f>
        <v>0</v>
      </c>
      <c r="O354" s="35">
        <f>SUMIFS(СВЦЭМ!$J$34:$J$777,СВЦЭМ!$A$34:$A$777,$A354,СВЦЭМ!$B$33:$B$776,O$331)+'СЕТ СН'!$F$13</f>
        <v>0</v>
      </c>
      <c r="P354" s="35">
        <f>SUMIFS(СВЦЭМ!$J$34:$J$777,СВЦЭМ!$A$34:$A$777,$A354,СВЦЭМ!$B$33:$B$776,P$331)+'СЕТ СН'!$F$13</f>
        <v>0</v>
      </c>
      <c r="Q354" s="35">
        <f>SUMIFS(СВЦЭМ!$J$34:$J$777,СВЦЭМ!$A$34:$A$777,$A354,СВЦЭМ!$B$33:$B$776,Q$331)+'СЕТ СН'!$F$13</f>
        <v>0</v>
      </c>
      <c r="R354" s="35">
        <f>SUMIFS(СВЦЭМ!$J$34:$J$777,СВЦЭМ!$A$34:$A$777,$A354,СВЦЭМ!$B$33:$B$776,R$331)+'СЕТ СН'!$F$13</f>
        <v>0</v>
      </c>
      <c r="S354" s="35">
        <f>SUMIFS(СВЦЭМ!$J$34:$J$777,СВЦЭМ!$A$34:$A$777,$A354,СВЦЭМ!$B$33:$B$776,S$331)+'СЕТ СН'!$F$13</f>
        <v>0</v>
      </c>
      <c r="T354" s="35">
        <f>SUMIFS(СВЦЭМ!$J$34:$J$777,СВЦЭМ!$A$34:$A$777,$A354,СВЦЭМ!$B$33:$B$776,T$331)+'СЕТ СН'!$F$13</f>
        <v>0</v>
      </c>
      <c r="U354" s="35">
        <f>SUMIFS(СВЦЭМ!$J$34:$J$777,СВЦЭМ!$A$34:$A$777,$A354,СВЦЭМ!$B$33:$B$776,U$331)+'СЕТ СН'!$F$13</f>
        <v>0</v>
      </c>
      <c r="V354" s="35">
        <f>SUMIFS(СВЦЭМ!$J$34:$J$777,СВЦЭМ!$A$34:$A$777,$A354,СВЦЭМ!$B$33:$B$776,V$331)+'СЕТ СН'!$F$13</f>
        <v>0</v>
      </c>
      <c r="W354" s="35">
        <f>SUMIFS(СВЦЭМ!$J$34:$J$777,СВЦЭМ!$A$34:$A$777,$A354,СВЦЭМ!$B$33:$B$776,W$331)+'СЕТ СН'!$F$13</f>
        <v>0</v>
      </c>
      <c r="X354" s="35">
        <f>SUMIFS(СВЦЭМ!$J$34:$J$777,СВЦЭМ!$A$34:$A$777,$A354,СВЦЭМ!$B$33:$B$776,X$331)+'СЕТ СН'!$F$13</f>
        <v>0</v>
      </c>
      <c r="Y354" s="35">
        <f>SUMIFS(СВЦЭМ!$J$34:$J$777,СВЦЭМ!$A$34:$A$777,$A354,СВЦЭМ!$B$33:$B$776,Y$331)+'СЕТ СН'!$F$13</f>
        <v>0</v>
      </c>
    </row>
    <row r="355" spans="1:27" ht="15.75" hidden="1" x14ac:dyDescent="0.2">
      <c r="A355" s="34">
        <f t="shared" si="9"/>
        <v>43609</v>
      </c>
      <c r="B355" s="35">
        <f>SUMIFS(СВЦЭМ!$J$34:$J$777,СВЦЭМ!$A$34:$A$777,$A355,СВЦЭМ!$B$33:$B$776,B$331)+'СЕТ СН'!$F$13</f>
        <v>0</v>
      </c>
      <c r="C355" s="35">
        <f>SUMIFS(СВЦЭМ!$J$34:$J$777,СВЦЭМ!$A$34:$A$777,$A355,СВЦЭМ!$B$33:$B$776,C$331)+'СЕТ СН'!$F$13</f>
        <v>0</v>
      </c>
      <c r="D355" s="35">
        <f>SUMIFS(СВЦЭМ!$J$34:$J$777,СВЦЭМ!$A$34:$A$777,$A355,СВЦЭМ!$B$33:$B$776,D$331)+'СЕТ СН'!$F$13</f>
        <v>0</v>
      </c>
      <c r="E355" s="35">
        <f>SUMIFS(СВЦЭМ!$J$34:$J$777,СВЦЭМ!$A$34:$A$777,$A355,СВЦЭМ!$B$33:$B$776,E$331)+'СЕТ СН'!$F$13</f>
        <v>0</v>
      </c>
      <c r="F355" s="35">
        <f>SUMIFS(СВЦЭМ!$J$34:$J$777,СВЦЭМ!$A$34:$A$777,$A355,СВЦЭМ!$B$33:$B$776,F$331)+'СЕТ СН'!$F$13</f>
        <v>0</v>
      </c>
      <c r="G355" s="35">
        <f>SUMIFS(СВЦЭМ!$J$34:$J$777,СВЦЭМ!$A$34:$A$777,$A355,СВЦЭМ!$B$33:$B$776,G$331)+'СЕТ СН'!$F$13</f>
        <v>0</v>
      </c>
      <c r="H355" s="35">
        <f>SUMIFS(СВЦЭМ!$J$34:$J$777,СВЦЭМ!$A$34:$A$777,$A355,СВЦЭМ!$B$33:$B$776,H$331)+'СЕТ СН'!$F$13</f>
        <v>0</v>
      </c>
      <c r="I355" s="35">
        <f>SUMIFS(СВЦЭМ!$J$34:$J$777,СВЦЭМ!$A$34:$A$777,$A355,СВЦЭМ!$B$33:$B$776,I$331)+'СЕТ СН'!$F$13</f>
        <v>0</v>
      </c>
      <c r="J355" s="35">
        <f>SUMIFS(СВЦЭМ!$J$34:$J$777,СВЦЭМ!$A$34:$A$777,$A355,СВЦЭМ!$B$33:$B$776,J$331)+'СЕТ СН'!$F$13</f>
        <v>0</v>
      </c>
      <c r="K355" s="35">
        <f>SUMIFS(СВЦЭМ!$J$34:$J$777,СВЦЭМ!$A$34:$A$777,$A355,СВЦЭМ!$B$33:$B$776,K$331)+'СЕТ СН'!$F$13</f>
        <v>0</v>
      </c>
      <c r="L355" s="35">
        <f>SUMIFS(СВЦЭМ!$J$34:$J$777,СВЦЭМ!$A$34:$A$777,$A355,СВЦЭМ!$B$33:$B$776,L$331)+'СЕТ СН'!$F$13</f>
        <v>0</v>
      </c>
      <c r="M355" s="35">
        <f>SUMIFS(СВЦЭМ!$J$34:$J$777,СВЦЭМ!$A$34:$A$777,$A355,СВЦЭМ!$B$33:$B$776,M$331)+'СЕТ СН'!$F$13</f>
        <v>0</v>
      </c>
      <c r="N355" s="35">
        <f>SUMIFS(СВЦЭМ!$J$34:$J$777,СВЦЭМ!$A$34:$A$777,$A355,СВЦЭМ!$B$33:$B$776,N$331)+'СЕТ СН'!$F$13</f>
        <v>0</v>
      </c>
      <c r="O355" s="35">
        <f>SUMIFS(СВЦЭМ!$J$34:$J$777,СВЦЭМ!$A$34:$A$777,$A355,СВЦЭМ!$B$33:$B$776,O$331)+'СЕТ СН'!$F$13</f>
        <v>0</v>
      </c>
      <c r="P355" s="35">
        <f>SUMIFS(СВЦЭМ!$J$34:$J$777,СВЦЭМ!$A$34:$A$777,$A355,СВЦЭМ!$B$33:$B$776,P$331)+'СЕТ СН'!$F$13</f>
        <v>0</v>
      </c>
      <c r="Q355" s="35">
        <f>SUMIFS(СВЦЭМ!$J$34:$J$777,СВЦЭМ!$A$34:$A$777,$A355,СВЦЭМ!$B$33:$B$776,Q$331)+'СЕТ СН'!$F$13</f>
        <v>0</v>
      </c>
      <c r="R355" s="35">
        <f>SUMIFS(СВЦЭМ!$J$34:$J$777,СВЦЭМ!$A$34:$A$777,$A355,СВЦЭМ!$B$33:$B$776,R$331)+'СЕТ СН'!$F$13</f>
        <v>0</v>
      </c>
      <c r="S355" s="35">
        <f>SUMIFS(СВЦЭМ!$J$34:$J$777,СВЦЭМ!$A$34:$A$777,$A355,СВЦЭМ!$B$33:$B$776,S$331)+'СЕТ СН'!$F$13</f>
        <v>0</v>
      </c>
      <c r="T355" s="35">
        <f>SUMIFS(СВЦЭМ!$J$34:$J$777,СВЦЭМ!$A$34:$A$777,$A355,СВЦЭМ!$B$33:$B$776,T$331)+'СЕТ СН'!$F$13</f>
        <v>0</v>
      </c>
      <c r="U355" s="35">
        <f>SUMIFS(СВЦЭМ!$J$34:$J$777,СВЦЭМ!$A$34:$A$777,$A355,СВЦЭМ!$B$33:$B$776,U$331)+'СЕТ СН'!$F$13</f>
        <v>0</v>
      </c>
      <c r="V355" s="35">
        <f>SUMIFS(СВЦЭМ!$J$34:$J$777,СВЦЭМ!$A$34:$A$777,$A355,СВЦЭМ!$B$33:$B$776,V$331)+'СЕТ СН'!$F$13</f>
        <v>0</v>
      </c>
      <c r="W355" s="35">
        <f>SUMIFS(СВЦЭМ!$J$34:$J$777,СВЦЭМ!$A$34:$A$777,$A355,СВЦЭМ!$B$33:$B$776,W$331)+'СЕТ СН'!$F$13</f>
        <v>0</v>
      </c>
      <c r="X355" s="35">
        <f>SUMIFS(СВЦЭМ!$J$34:$J$777,СВЦЭМ!$A$34:$A$777,$A355,СВЦЭМ!$B$33:$B$776,X$331)+'СЕТ СН'!$F$13</f>
        <v>0</v>
      </c>
      <c r="Y355" s="35">
        <f>SUMIFS(СВЦЭМ!$J$34:$J$777,СВЦЭМ!$A$34:$A$777,$A355,СВЦЭМ!$B$33:$B$776,Y$331)+'СЕТ СН'!$F$13</f>
        <v>0</v>
      </c>
    </row>
    <row r="356" spans="1:27" ht="15.75" hidden="1" x14ac:dyDescent="0.2">
      <c r="A356" s="34">
        <f t="shared" si="9"/>
        <v>43610</v>
      </c>
      <c r="B356" s="35">
        <f>SUMIFS(СВЦЭМ!$J$34:$J$777,СВЦЭМ!$A$34:$A$777,$A356,СВЦЭМ!$B$33:$B$776,B$331)+'СЕТ СН'!$F$13</f>
        <v>0</v>
      </c>
      <c r="C356" s="35">
        <f>SUMIFS(СВЦЭМ!$J$34:$J$777,СВЦЭМ!$A$34:$A$777,$A356,СВЦЭМ!$B$33:$B$776,C$331)+'СЕТ СН'!$F$13</f>
        <v>0</v>
      </c>
      <c r="D356" s="35">
        <f>SUMIFS(СВЦЭМ!$J$34:$J$777,СВЦЭМ!$A$34:$A$777,$A356,СВЦЭМ!$B$33:$B$776,D$331)+'СЕТ СН'!$F$13</f>
        <v>0</v>
      </c>
      <c r="E356" s="35">
        <f>SUMIFS(СВЦЭМ!$J$34:$J$777,СВЦЭМ!$A$34:$A$777,$A356,СВЦЭМ!$B$33:$B$776,E$331)+'СЕТ СН'!$F$13</f>
        <v>0</v>
      </c>
      <c r="F356" s="35">
        <f>SUMIFS(СВЦЭМ!$J$34:$J$777,СВЦЭМ!$A$34:$A$777,$A356,СВЦЭМ!$B$33:$B$776,F$331)+'СЕТ СН'!$F$13</f>
        <v>0</v>
      </c>
      <c r="G356" s="35">
        <f>SUMIFS(СВЦЭМ!$J$34:$J$777,СВЦЭМ!$A$34:$A$777,$A356,СВЦЭМ!$B$33:$B$776,G$331)+'СЕТ СН'!$F$13</f>
        <v>0</v>
      </c>
      <c r="H356" s="35">
        <f>SUMIFS(СВЦЭМ!$J$34:$J$777,СВЦЭМ!$A$34:$A$777,$A356,СВЦЭМ!$B$33:$B$776,H$331)+'СЕТ СН'!$F$13</f>
        <v>0</v>
      </c>
      <c r="I356" s="35">
        <f>SUMIFS(СВЦЭМ!$J$34:$J$777,СВЦЭМ!$A$34:$A$777,$A356,СВЦЭМ!$B$33:$B$776,I$331)+'СЕТ СН'!$F$13</f>
        <v>0</v>
      </c>
      <c r="J356" s="35">
        <f>SUMIFS(СВЦЭМ!$J$34:$J$777,СВЦЭМ!$A$34:$A$777,$A356,СВЦЭМ!$B$33:$B$776,J$331)+'СЕТ СН'!$F$13</f>
        <v>0</v>
      </c>
      <c r="K356" s="35">
        <f>SUMIFS(СВЦЭМ!$J$34:$J$777,СВЦЭМ!$A$34:$A$777,$A356,СВЦЭМ!$B$33:$B$776,K$331)+'СЕТ СН'!$F$13</f>
        <v>0</v>
      </c>
      <c r="L356" s="35">
        <f>SUMIFS(СВЦЭМ!$J$34:$J$777,СВЦЭМ!$A$34:$A$777,$A356,СВЦЭМ!$B$33:$B$776,L$331)+'СЕТ СН'!$F$13</f>
        <v>0</v>
      </c>
      <c r="M356" s="35">
        <f>SUMIFS(СВЦЭМ!$J$34:$J$777,СВЦЭМ!$A$34:$A$777,$A356,СВЦЭМ!$B$33:$B$776,M$331)+'СЕТ СН'!$F$13</f>
        <v>0</v>
      </c>
      <c r="N356" s="35">
        <f>SUMIFS(СВЦЭМ!$J$34:$J$777,СВЦЭМ!$A$34:$A$777,$A356,СВЦЭМ!$B$33:$B$776,N$331)+'СЕТ СН'!$F$13</f>
        <v>0</v>
      </c>
      <c r="O356" s="35">
        <f>SUMIFS(СВЦЭМ!$J$34:$J$777,СВЦЭМ!$A$34:$A$777,$A356,СВЦЭМ!$B$33:$B$776,O$331)+'СЕТ СН'!$F$13</f>
        <v>0</v>
      </c>
      <c r="P356" s="35">
        <f>SUMIFS(СВЦЭМ!$J$34:$J$777,СВЦЭМ!$A$34:$A$777,$A356,СВЦЭМ!$B$33:$B$776,P$331)+'СЕТ СН'!$F$13</f>
        <v>0</v>
      </c>
      <c r="Q356" s="35">
        <f>SUMIFS(СВЦЭМ!$J$34:$J$777,СВЦЭМ!$A$34:$A$777,$A356,СВЦЭМ!$B$33:$B$776,Q$331)+'СЕТ СН'!$F$13</f>
        <v>0</v>
      </c>
      <c r="R356" s="35">
        <f>SUMIFS(СВЦЭМ!$J$34:$J$777,СВЦЭМ!$A$34:$A$777,$A356,СВЦЭМ!$B$33:$B$776,R$331)+'СЕТ СН'!$F$13</f>
        <v>0</v>
      </c>
      <c r="S356" s="35">
        <f>SUMIFS(СВЦЭМ!$J$34:$J$777,СВЦЭМ!$A$34:$A$777,$A356,СВЦЭМ!$B$33:$B$776,S$331)+'СЕТ СН'!$F$13</f>
        <v>0</v>
      </c>
      <c r="T356" s="35">
        <f>SUMIFS(СВЦЭМ!$J$34:$J$777,СВЦЭМ!$A$34:$A$777,$A356,СВЦЭМ!$B$33:$B$776,T$331)+'СЕТ СН'!$F$13</f>
        <v>0</v>
      </c>
      <c r="U356" s="35">
        <f>SUMIFS(СВЦЭМ!$J$34:$J$777,СВЦЭМ!$A$34:$A$777,$A356,СВЦЭМ!$B$33:$B$776,U$331)+'СЕТ СН'!$F$13</f>
        <v>0</v>
      </c>
      <c r="V356" s="35">
        <f>SUMIFS(СВЦЭМ!$J$34:$J$777,СВЦЭМ!$A$34:$A$777,$A356,СВЦЭМ!$B$33:$B$776,V$331)+'СЕТ СН'!$F$13</f>
        <v>0</v>
      </c>
      <c r="W356" s="35">
        <f>SUMIFS(СВЦЭМ!$J$34:$J$777,СВЦЭМ!$A$34:$A$777,$A356,СВЦЭМ!$B$33:$B$776,W$331)+'СЕТ СН'!$F$13</f>
        <v>0</v>
      </c>
      <c r="X356" s="35">
        <f>SUMIFS(СВЦЭМ!$J$34:$J$777,СВЦЭМ!$A$34:$A$777,$A356,СВЦЭМ!$B$33:$B$776,X$331)+'СЕТ СН'!$F$13</f>
        <v>0</v>
      </c>
      <c r="Y356" s="35">
        <f>SUMIFS(СВЦЭМ!$J$34:$J$777,СВЦЭМ!$A$34:$A$777,$A356,СВЦЭМ!$B$33:$B$776,Y$331)+'СЕТ СН'!$F$13</f>
        <v>0</v>
      </c>
    </row>
    <row r="357" spans="1:27" ht="15.75" hidden="1" x14ac:dyDescent="0.2">
      <c r="A357" s="34">
        <f t="shared" si="9"/>
        <v>43611</v>
      </c>
      <c r="B357" s="35">
        <f>SUMIFS(СВЦЭМ!$J$34:$J$777,СВЦЭМ!$A$34:$A$777,$A357,СВЦЭМ!$B$33:$B$776,B$331)+'СЕТ СН'!$F$13</f>
        <v>0</v>
      </c>
      <c r="C357" s="35">
        <f>SUMIFS(СВЦЭМ!$J$34:$J$777,СВЦЭМ!$A$34:$A$777,$A357,СВЦЭМ!$B$33:$B$776,C$331)+'СЕТ СН'!$F$13</f>
        <v>0</v>
      </c>
      <c r="D357" s="35">
        <f>SUMIFS(СВЦЭМ!$J$34:$J$777,СВЦЭМ!$A$34:$A$777,$A357,СВЦЭМ!$B$33:$B$776,D$331)+'СЕТ СН'!$F$13</f>
        <v>0</v>
      </c>
      <c r="E357" s="35">
        <f>SUMIFS(СВЦЭМ!$J$34:$J$777,СВЦЭМ!$A$34:$A$777,$A357,СВЦЭМ!$B$33:$B$776,E$331)+'СЕТ СН'!$F$13</f>
        <v>0</v>
      </c>
      <c r="F357" s="35">
        <f>SUMIFS(СВЦЭМ!$J$34:$J$777,СВЦЭМ!$A$34:$A$777,$A357,СВЦЭМ!$B$33:$B$776,F$331)+'СЕТ СН'!$F$13</f>
        <v>0</v>
      </c>
      <c r="G357" s="35">
        <f>SUMIFS(СВЦЭМ!$J$34:$J$777,СВЦЭМ!$A$34:$A$777,$A357,СВЦЭМ!$B$33:$B$776,G$331)+'СЕТ СН'!$F$13</f>
        <v>0</v>
      </c>
      <c r="H357" s="35">
        <f>SUMIFS(СВЦЭМ!$J$34:$J$777,СВЦЭМ!$A$34:$A$777,$A357,СВЦЭМ!$B$33:$B$776,H$331)+'СЕТ СН'!$F$13</f>
        <v>0</v>
      </c>
      <c r="I357" s="35">
        <f>SUMIFS(СВЦЭМ!$J$34:$J$777,СВЦЭМ!$A$34:$A$777,$A357,СВЦЭМ!$B$33:$B$776,I$331)+'СЕТ СН'!$F$13</f>
        <v>0</v>
      </c>
      <c r="J357" s="35">
        <f>SUMIFS(СВЦЭМ!$J$34:$J$777,СВЦЭМ!$A$34:$A$777,$A357,СВЦЭМ!$B$33:$B$776,J$331)+'СЕТ СН'!$F$13</f>
        <v>0</v>
      </c>
      <c r="K357" s="35">
        <f>SUMIFS(СВЦЭМ!$J$34:$J$777,СВЦЭМ!$A$34:$A$777,$A357,СВЦЭМ!$B$33:$B$776,K$331)+'СЕТ СН'!$F$13</f>
        <v>0</v>
      </c>
      <c r="L357" s="35">
        <f>SUMIFS(СВЦЭМ!$J$34:$J$777,СВЦЭМ!$A$34:$A$777,$A357,СВЦЭМ!$B$33:$B$776,L$331)+'СЕТ СН'!$F$13</f>
        <v>0</v>
      </c>
      <c r="M357" s="35">
        <f>SUMIFS(СВЦЭМ!$J$34:$J$777,СВЦЭМ!$A$34:$A$777,$A357,СВЦЭМ!$B$33:$B$776,M$331)+'СЕТ СН'!$F$13</f>
        <v>0</v>
      </c>
      <c r="N357" s="35">
        <f>SUMIFS(СВЦЭМ!$J$34:$J$777,СВЦЭМ!$A$34:$A$777,$A357,СВЦЭМ!$B$33:$B$776,N$331)+'СЕТ СН'!$F$13</f>
        <v>0</v>
      </c>
      <c r="O357" s="35">
        <f>SUMIFS(СВЦЭМ!$J$34:$J$777,СВЦЭМ!$A$34:$A$777,$A357,СВЦЭМ!$B$33:$B$776,O$331)+'СЕТ СН'!$F$13</f>
        <v>0</v>
      </c>
      <c r="P357" s="35">
        <f>SUMIFS(СВЦЭМ!$J$34:$J$777,СВЦЭМ!$A$34:$A$777,$A357,СВЦЭМ!$B$33:$B$776,P$331)+'СЕТ СН'!$F$13</f>
        <v>0</v>
      </c>
      <c r="Q357" s="35">
        <f>SUMIFS(СВЦЭМ!$J$34:$J$777,СВЦЭМ!$A$34:$A$777,$A357,СВЦЭМ!$B$33:$B$776,Q$331)+'СЕТ СН'!$F$13</f>
        <v>0</v>
      </c>
      <c r="R357" s="35">
        <f>SUMIFS(СВЦЭМ!$J$34:$J$777,СВЦЭМ!$A$34:$A$777,$A357,СВЦЭМ!$B$33:$B$776,R$331)+'СЕТ СН'!$F$13</f>
        <v>0</v>
      </c>
      <c r="S357" s="35">
        <f>SUMIFS(СВЦЭМ!$J$34:$J$777,СВЦЭМ!$A$34:$A$777,$A357,СВЦЭМ!$B$33:$B$776,S$331)+'СЕТ СН'!$F$13</f>
        <v>0</v>
      </c>
      <c r="T357" s="35">
        <f>SUMIFS(СВЦЭМ!$J$34:$J$777,СВЦЭМ!$A$34:$A$777,$A357,СВЦЭМ!$B$33:$B$776,T$331)+'СЕТ СН'!$F$13</f>
        <v>0</v>
      </c>
      <c r="U357" s="35">
        <f>SUMIFS(СВЦЭМ!$J$34:$J$777,СВЦЭМ!$A$34:$A$777,$A357,СВЦЭМ!$B$33:$B$776,U$331)+'СЕТ СН'!$F$13</f>
        <v>0</v>
      </c>
      <c r="V357" s="35">
        <f>SUMIFS(СВЦЭМ!$J$34:$J$777,СВЦЭМ!$A$34:$A$777,$A357,СВЦЭМ!$B$33:$B$776,V$331)+'СЕТ СН'!$F$13</f>
        <v>0</v>
      </c>
      <c r="W357" s="35">
        <f>SUMIFS(СВЦЭМ!$J$34:$J$777,СВЦЭМ!$A$34:$A$777,$A357,СВЦЭМ!$B$33:$B$776,W$331)+'СЕТ СН'!$F$13</f>
        <v>0</v>
      </c>
      <c r="X357" s="35">
        <f>SUMIFS(СВЦЭМ!$J$34:$J$777,СВЦЭМ!$A$34:$A$777,$A357,СВЦЭМ!$B$33:$B$776,X$331)+'СЕТ СН'!$F$13</f>
        <v>0</v>
      </c>
      <c r="Y357" s="35">
        <f>SUMIFS(СВЦЭМ!$J$34:$J$777,СВЦЭМ!$A$34:$A$777,$A357,СВЦЭМ!$B$33:$B$776,Y$331)+'СЕТ СН'!$F$13</f>
        <v>0</v>
      </c>
    </row>
    <row r="358" spans="1:27" ht="15.75" hidden="1" x14ac:dyDescent="0.2">
      <c r="A358" s="34">
        <f t="shared" si="9"/>
        <v>43612</v>
      </c>
      <c r="B358" s="35">
        <f>SUMIFS(СВЦЭМ!$J$34:$J$777,СВЦЭМ!$A$34:$A$777,$A358,СВЦЭМ!$B$33:$B$776,B$331)+'СЕТ СН'!$F$13</f>
        <v>0</v>
      </c>
      <c r="C358" s="35">
        <f>SUMIFS(СВЦЭМ!$J$34:$J$777,СВЦЭМ!$A$34:$A$777,$A358,СВЦЭМ!$B$33:$B$776,C$331)+'СЕТ СН'!$F$13</f>
        <v>0</v>
      </c>
      <c r="D358" s="35">
        <f>SUMIFS(СВЦЭМ!$J$34:$J$777,СВЦЭМ!$A$34:$A$777,$A358,СВЦЭМ!$B$33:$B$776,D$331)+'СЕТ СН'!$F$13</f>
        <v>0</v>
      </c>
      <c r="E358" s="35">
        <f>SUMIFS(СВЦЭМ!$J$34:$J$777,СВЦЭМ!$A$34:$A$777,$A358,СВЦЭМ!$B$33:$B$776,E$331)+'СЕТ СН'!$F$13</f>
        <v>0</v>
      </c>
      <c r="F358" s="35">
        <f>SUMIFS(СВЦЭМ!$J$34:$J$777,СВЦЭМ!$A$34:$A$777,$A358,СВЦЭМ!$B$33:$B$776,F$331)+'СЕТ СН'!$F$13</f>
        <v>0</v>
      </c>
      <c r="G358" s="35">
        <f>SUMIFS(СВЦЭМ!$J$34:$J$777,СВЦЭМ!$A$34:$A$777,$A358,СВЦЭМ!$B$33:$B$776,G$331)+'СЕТ СН'!$F$13</f>
        <v>0</v>
      </c>
      <c r="H358" s="35">
        <f>SUMIFS(СВЦЭМ!$J$34:$J$777,СВЦЭМ!$A$34:$A$777,$A358,СВЦЭМ!$B$33:$B$776,H$331)+'СЕТ СН'!$F$13</f>
        <v>0</v>
      </c>
      <c r="I358" s="35">
        <f>SUMIFS(СВЦЭМ!$J$34:$J$777,СВЦЭМ!$A$34:$A$777,$A358,СВЦЭМ!$B$33:$B$776,I$331)+'СЕТ СН'!$F$13</f>
        <v>0</v>
      </c>
      <c r="J358" s="35">
        <f>SUMIFS(СВЦЭМ!$J$34:$J$777,СВЦЭМ!$A$34:$A$777,$A358,СВЦЭМ!$B$33:$B$776,J$331)+'СЕТ СН'!$F$13</f>
        <v>0</v>
      </c>
      <c r="K358" s="35">
        <f>SUMIFS(СВЦЭМ!$J$34:$J$777,СВЦЭМ!$A$34:$A$777,$A358,СВЦЭМ!$B$33:$B$776,K$331)+'СЕТ СН'!$F$13</f>
        <v>0</v>
      </c>
      <c r="L358" s="35">
        <f>SUMIFS(СВЦЭМ!$J$34:$J$777,СВЦЭМ!$A$34:$A$777,$A358,СВЦЭМ!$B$33:$B$776,L$331)+'СЕТ СН'!$F$13</f>
        <v>0</v>
      </c>
      <c r="M358" s="35">
        <f>SUMIFS(СВЦЭМ!$J$34:$J$777,СВЦЭМ!$A$34:$A$777,$A358,СВЦЭМ!$B$33:$B$776,M$331)+'СЕТ СН'!$F$13</f>
        <v>0</v>
      </c>
      <c r="N358" s="35">
        <f>SUMIFS(СВЦЭМ!$J$34:$J$777,СВЦЭМ!$A$34:$A$777,$A358,СВЦЭМ!$B$33:$B$776,N$331)+'СЕТ СН'!$F$13</f>
        <v>0</v>
      </c>
      <c r="O358" s="35">
        <f>SUMIFS(СВЦЭМ!$J$34:$J$777,СВЦЭМ!$A$34:$A$777,$A358,СВЦЭМ!$B$33:$B$776,O$331)+'СЕТ СН'!$F$13</f>
        <v>0</v>
      </c>
      <c r="P358" s="35">
        <f>SUMIFS(СВЦЭМ!$J$34:$J$777,СВЦЭМ!$A$34:$A$777,$A358,СВЦЭМ!$B$33:$B$776,P$331)+'СЕТ СН'!$F$13</f>
        <v>0</v>
      </c>
      <c r="Q358" s="35">
        <f>SUMIFS(СВЦЭМ!$J$34:$J$777,СВЦЭМ!$A$34:$A$777,$A358,СВЦЭМ!$B$33:$B$776,Q$331)+'СЕТ СН'!$F$13</f>
        <v>0</v>
      </c>
      <c r="R358" s="35">
        <f>SUMIFS(СВЦЭМ!$J$34:$J$777,СВЦЭМ!$A$34:$A$777,$A358,СВЦЭМ!$B$33:$B$776,R$331)+'СЕТ СН'!$F$13</f>
        <v>0</v>
      </c>
      <c r="S358" s="35">
        <f>SUMIFS(СВЦЭМ!$J$34:$J$777,СВЦЭМ!$A$34:$A$777,$A358,СВЦЭМ!$B$33:$B$776,S$331)+'СЕТ СН'!$F$13</f>
        <v>0</v>
      </c>
      <c r="T358" s="35">
        <f>SUMIFS(СВЦЭМ!$J$34:$J$777,СВЦЭМ!$A$34:$A$777,$A358,СВЦЭМ!$B$33:$B$776,T$331)+'СЕТ СН'!$F$13</f>
        <v>0</v>
      </c>
      <c r="U358" s="35">
        <f>SUMIFS(СВЦЭМ!$J$34:$J$777,СВЦЭМ!$A$34:$A$777,$A358,СВЦЭМ!$B$33:$B$776,U$331)+'СЕТ СН'!$F$13</f>
        <v>0</v>
      </c>
      <c r="V358" s="35">
        <f>SUMIFS(СВЦЭМ!$J$34:$J$777,СВЦЭМ!$A$34:$A$777,$A358,СВЦЭМ!$B$33:$B$776,V$331)+'СЕТ СН'!$F$13</f>
        <v>0</v>
      </c>
      <c r="W358" s="35">
        <f>SUMIFS(СВЦЭМ!$J$34:$J$777,СВЦЭМ!$A$34:$A$777,$A358,СВЦЭМ!$B$33:$B$776,W$331)+'СЕТ СН'!$F$13</f>
        <v>0</v>
      </c>
      <c r="X358" s="35">
        <f>SUMIFS(СВЦЭМ!$J$34:$J$777,СВЦЭМ!$A$34:$A$777,$A358,СВЦЭМ!$B$33:$B$776,X$331)+'СЕТ СН'!$F$13</f>
        <v>0</v>
      </c>
      <c r="Y358" s="35">
        <f>SUMIFS(СВЦЭМ!$J$34:$J$777,СВЦЭМ!$A$34:$A$777,$A358,СВЦЭМ!$B$33:$B$776,Y$331)+'СЕТ СН'!$F$13</f>
        <v>0</v>
      </c>
    </row>
    <row r="359" spans="1:27" ht="15.75" hidden="1" x14ac:dyDescent="0.2">
      <c r="A359" s="34">
        <f t="shared" si="9"/>
        <v>43613</v>
      </c>
      <c r="B359" s="35">
        <f>SUMIFS(СВЦЭМ!$J$34:$J$777,СВЦЭМ!$A$34:$A$777,$A359,СВЦЭМ!$B$33:$B$776,B$331)+'СЕТ СН'!$F$13</f>
        <v>0</v>
      </c>
      <c r="C359" s="35">
        <f>SUMIFS(СВЦЭМ!$J$34:$J$777,СВЦЭМ!$A$34:$A$777,$A359,СВЦЭМ!$B$33:$B$776,C$331)+'СЕТ СН'!$F$13</f>
        <v>0</v>
      </c>
      <c r="D359" s="35">
        <f>SUMIFS(СВЦЭМ!$J$34:$J$777,СВЦЭМ!$A$34:$A$777,$A359,СВЦЭМ!$B$33:$B$776,D$331)+'СЕТ СН'!$F$13</f>
        <v>0</v>
      </c>
      <c r="E359" s="35">
        <f>SUMIFS(СВЦЭМ!$J$34:$J$777,СВЦЭМ!$A$34:$A$777,$A359,СВЦЭМ!$B$33:$B$776,E$331)+'СЕТ СН'!$F$13</f>
        <v>0</v>
      </c>
      <c r="F359" s="35">
        <f>SUMIFS(СВЦЭМ!$J$34:$J$777,СВЦЭМ!$A$34:$A$777,$A359,СВЦЭМ!$B$33:$B$776,F$331)+'СЕТ СН'!$F$13</f>
        <v>0</v>
      </c>
      <c r="G359" s="35">
        <f>SUMIFS(СВЦЭМ!$J$34:$J$777,СВЦЭМ!$A$34:$A$777,$A359,СВЦЭМ!$B$33:$B$776,G$331)+'СЕТ СН'!$F$13</f>
        <v>0</v>
      </c>
      <c r="H359" s="35">
        <f>SUMIFS(СВЦЭМ!$J$34:$J$777,СВЦЭМ!$A$34:$A$777,$A359,СВЦЭМ!$B$33:$B$776,H$331)+'СЕТ СН'!$F$13</f>
        <v>0</v>
      </c>
      <c r="I359" s="35">
        <f>SUMIFS(СВЦЭМ!$J$34:$J$777,СВЦЭМ!$A$34:$A$777,$A359,СВЦЭМ!$B$33:$B$776,I$331)+'СЕТ СН'!$F$13</f>
        <v>0</v>
      </c>
      <c r="J359" s="35">
        <f>SUMIFS(СВЦЭМ!$J$34:$J$777,СВЦЭМ!$A$34:$A$777,$A359,СВЦЭМ!$B$33:$B$776,J$331)+'СЕТ СН'!$F$13</f>
        <v>0</v>
      </c>
      <c r="K359" s="35">
        <f>SUMIFS(СВЦЭМ!$J$34:$J$777,СВЦЭМ!$A$34:$A$777,$A359,СВЦЭМ!$B$33:$B$776,K$331)+'СЕТ СН'!$F$13</f>
        <v>0</v>
      </c>
      <c r="L359" s="35">
        <f>SUMIFS(СВЦЭМ!$J$34:$J$777,СВЦЭМ!$A$34:$A$777,$A359,СВЦЭМ!$B$33:$B$776,L$331)+'СЕТ СН'!$F$13</f>
        <v>0</v>
      </c>
      <c r="M359" s="35">
        <f>SUMIFS(СВЦЭМ!$J$34:$J$777,СВЦЭМ!$A$34:$A$777,$A359,СВЦЭМ!$B$33:$B$776,M$331)+'СЕТ СН'!$F$13</f>
        <v>0</v>
      </c>
      <c r="N359" s="35">
        <f>SUMIFS(СВЦЭМ!$J$34:$J$777,СВЦЭМ!$A$34:$A$777,$A359,СВЦЭМ!$B$33:$B$776,N$331)+'СЕТ СН'!$F$13</f>
        <v>0</v>
      </c>
      <c r="O359" s="35">
        <f>SUMIFS(СВЦЭМ!$J$34:$J$777,СВЦЭМ!$A$34:$A$777,$A359,СВЦЭМ!$B$33:$B$776,O$331)+'СЕТ СН'!$F$13</f>
        <v>0</v>
      </c>
      <c r="P359" s="35">
        <f>SUMIFS(СВЦЭМ!$J$34:$J$777,СВЦЭМ!$A$34:$A$777,$A359,СВЦЭМ!$B$33:$B$776,P$331)+'СЕТ СН'!$F$13</f>
        <v>0</v>
      </c>
      <c r="Q359" s="35">
        <f>SUMIFS(СВЦЭМ!$J$34:$J$777,СВЦЭМ!$A$34:$A$777,$A359,СВЦЭМ!$B$33:$B$776,Q$331)+'СЕТ СН'!$F$13</f>
        <v>0</v>
      </c>
      <c r="R359" s="35">
        <f>SUMIFS(СВЦЭМ!$J$34:$J$777,СВЦЭМ!$A$34:$A$777,$A359,СВЦЭМ!$B$33:$B$776,R$331)+'СЕТ СН'!$F$13</f>
        <v>0</v>
      </c>
      <c r="S359" s="35">
        <f>SUMIFS(СВЦЭМ!$J$34:$J$777,СВЦЭМ!$A$34:$A$777,$A359,СВЦЭМ!$B$33:$B$776,S$331)+'СЕТ СН'!$F$13</f>
        <v>0</v>
      </c>
      <c r="T359" s="35">
        <f>SUMIFS(СВЦЭМ!$J$34:$J$777,СВЦЭМ!$A$34:$A$777,$A359,СВЦЭМ!$B$33:$B$776,T$331)+'СЕТ СН'!$F$13</f>
        <v>0</v>
      </c>
      <c r="U359" s="35">
        <f>SUMIFS(СВЦЭМ!$J$34:$J$777,СВЦЭМ!$A$34:$A$777,$A359,СВЦЭМ!$B$33:$B$776,U$331)+'СЕТ СН'!$F$13</f>
        <v>0</v>
      </c>
      <c r="V359" s="35">
        <f>SUMIFS(СВЦЭМ!$J$34:$J$777,СВЦЭМ!$A$34:$A$777,$A359,СВЦЭМ!$B$33:$B$776,V$331)+'СЕТ СН'!$F$13</f>
        <v>0</v>
      </c>
      <c r="W359" s="35">
        <f>SUMIFS(СВЦЭМ!$J$34:$J$777,СВЦЭМ!$A$34:$A$777,$A359,СВЦЭМ!$B$33:$B$776,W$331)+'СЕТ СН'!$F$13</f>
        <v>0</v>
      </c>
      <c r="X359" s="35">
        <f>SUMIFS(СВЦЭМ!$J$34:$J$777,СВЦЭМ!$A$34:$A$777,$A359,СВЦЭМ!$B$33:$B$776,X$331)+'СЕТ СН'!$F$13</f>
        <v>0</v>
      </c>
      <c r="Y359" s="35">
        <f>SUMIFS(СВЦЭМ!$J$34:$J$777,СВЦЭМ!$A$34:$A$777,$A359,СВЦЭМ!$B$33:$B$776,Y$331)+'СЕТ СН'!$F$13</f>
        <v>0</v>
      </c>
    </row>
    <row r="360" spans="1:27" ht="15.75" hidden="1" x14ac:dyDescent="0.2">
      <c r="A360" s="34">
        <f t="shared" si="9"/>
        <v>43614</v>
      </c>
      <c r="B360" s="35">
        <f>SUMIFS(СВЦЭМ!$J$34:$J$777,СВЦЭМ!$A$34:$A$777,$A360,СВЦЭМ!$B$33:$B$776,B$331)+'СЕТ СН'!$F$13</f>
        <v>0</v>
      </c>
      <c r="C360" s="35">
        <f>SUMIFS(СВЦЭМ!$J$34:$J$777,СВЦЭМ!$A$34:$A$777,$A360,СВЦЭМ!$B$33:$B$776,C$331)+'СЕТ СН'!$F$13</f>
        <v>0</v>
      </c>
      <c r="D360" s="35">
        <f>SUMIFS(СВЦЭМ!$J$34:$J$777,СВЦЭМ!$A$34:$A$777,$A360,СВЦЭМ!$B$33:$B$776,D$331)+'СЕТ СН'!$F$13</f>
        <v>0</v>
      </c>
      <c r="E360" s="35">
        <f>SUMIFS(СВЦЭМ!$J$34:$J$777,СВЦЭМ!$A$34:$A$777,$A360,СВЦЭМ!$B$33:$B$776,E$331)+'СЕТ СН'!$F$13</f>
        <v>0</v>
      </c>
      <c r="F360" s="35">
        <f>SUMIFS(СВЦЭМ!$J$34:$J$777,СВЦЭМ!$A$34:$A$777,$A360,СВЦЭМ!$B$33:$B$776,F$331)+'СЕТ СН'!$F$13</f>
        <v>0</v>
      </c>
      <c r="G360" s="35">
        <f>SUMIFS(СВЦЭМ!$J$34:$J$777,СВЦЭМ!$A$34:$A$777,$A360,СВЦЭМ!$B$33:$B$776,G$331)+'СЕТ СН'!$F$13</f>
        <v>0</v>
      </c>
      <c r="H360" s="35">
        <f>SUMIFS(СВЦЭМ!$J$34:$J$777,СВЦЭМ!$A$34:$A$777,$A360,СВЦЭМ!$B$33:$B$776,H$331)+'СЕТ СН'!$F$13</f>
        <v>0</v>
      </c>
      <c r="I360" s="35">
        <f>SUMIFS(СВЦЭМ!$J$34:$J$777,СВЦЭМ!$A$34:$A$777,$A360,СВЦЭМ!$B$33:$B$776,I$331)+'СЕТ СН'!$F$13</f>
        <v>0</v>
      </c>
      <c r="J360" s="35">
        <f>SUMIFS(СВЦЭМ!$J$34:$J$777,СВЦЭМ!$A$34:$A$777,$A360,СВЦЭМ!$B$33:$B$776,J$331)+'СЕТ СН'!$F$13</f>
        <v>0</v>
      </c>
      <c r="K360" s="35">
        <f>SUMIFS(СВЦЭМ!$J$34:$J$777,СВЦЭМ!$A$34:$A$777,$A360,СВЦЭМ!$B$33:$B$776,K$331)+'СЕТ СН'!$F$13</f>
        <v>0</v>
      </c>
      <c r="L360" s="35">
        <f>SUMIFS(СВЦЭМ!$J$34:$J$777,СВЦЭМ!$A$34:$A$777,$A360,СВЦЭМ!$B$33:$B$776,L$331)+'СЕТ СН'!$F$13</f>
        <v>0</v>
      </c>
      <c r="M360" s="35">
        <f>SUMIFS(СВЦЭМ!$J$34:$J$777,СВЦЭМ!$A$34:$A$777,$A360,СВЦЭМ!$B$33:$B$776,M$331)+'СЕТ СН'!$F$13</f>
        <v>0</v>
      </c>
      <c r="N360" s="35">
        <f>SUMIFS(СВЦЭМ!$J$34:$J$777,СВЦЭМ!$A$34:$A$777,$A360,СВЦЭМ!$B$33:$B$776,N$331)+'СЕТ СН'!$F$13</f>
        <v>0</v>
      </c>
      <c r="O360" s="35">
        <f>SUMIFS(СВЦЭМ!$J$34:$J$777,СВЦЭМ!$A$34:$A$777,$A360,СВЦЭМ!$B$33:$B$776,O$331)+'СЕТ СН'!$F$13</f>
        <v>0</v>
      </c>
      <c r="P360" s="35">
        <f>SUMIFS(СВЦЭМ!$J$34:$J$777,СВЦЭМ!$A$34:$A$777,$A360,СВЦЭМ!$B$33:$B$776,P$331)+'СЕТ СН'!$F$13</f>
        <v>0</v>
      </c>
      <c r="Q360" s="35">
        <f>SUMIFS(СВЦЭМ!$J$34:$J$777,СВЦЭМ!$A$34:$A$777,$A360,СВЦЭМ!$B$33:$B$776,Q$331)+'СЕТ СН'!$F$13</f>
        <v>0</v>
      </c>
      <c r="R360" s="35">
        <f>SUMIFS(СВЦЭМ!$J$34:$J$777,СВЦЭМ!$A$34:$A$777,$A360,СВЦЭМ!$B$33:$B$776,R$331)+'СЕТ СН'!$F$13</f>
        <v>0</v>
      </c>
      <c r="S360" s="35">
        <f>SUMIFS(СВЦЭМ!$J$34:$J$777,СВЦЭМ!$A$34:$A$777,$A360,СВЦЭМ!$B$33:$B$776,S$331)+'СЕТ СН'!$F$13</f>
        <v>0</v>
      </c>
      <c r="T360" s="35">
        <f>SUMIFS(СВЦЭМ!$J$34:$J$777,СВЦЭМ!$A$34:$A$777,$A360,СВЦЭМ!$B$33:$B$776,T$331)+'СЕТ СН'!$F$13</f>
        <v>0</v>
      </c>
      <c r="U360" s="35">
        <f>SUMIFS(СВЦЭМ!$J$34:$J$777,СВЦЭМ!$A$34:$A$777,$A360,СВЦЭМ!$B$33:$B$776,U$331)+'СЕТ СН'!$F$13</f>
        <v>0</v>
      </c>
      <c r="V360" s="35">
        <f>SUMIFS(СВЦЭМ!$J$34:$J$777,СВЦЭМ!$A$34:$A$777,$A360,СВЦЭМ!$B$33:$B$776,V$331)+'СЕТ СН'!$F$13</f>
        <v>0</v>
      </c>
      <c r="W360" s="35">
        <f>SUMIFS(СВЦЭМ!$J$34:$J$777,СВЦЭМ!$A$34:$A$777,$A360,СВЦЭМ!$B$33:$B$776,W$331)+'СЕТ СН'!$F$13</f>
        <v>0</v>
      </c>
      <c r="X360" s="35">
        <f>SUMIFS(СВЦЭМ!$J$34:$J$777,СВЦЭМ!$A$34:$A$777,$A360,СВЦЭМ!$B$33:$B$776,X$331)+'СЕТ СН'!$F$13</f>
        <v>0</v>
      </c>
      <c r="Y360" s="35">
        <f>SUMIFS(СВЦЭМ!$J$34:$J$777,СВЦЭМ!$A$34:$A$777,$A360,СВЦЭМ!$B$33:$B$776,Y$331)+'СЕТ СН'!$F$13</f>
        <v>0</v>
      </c>
    </row>
    <row r="361" spans="1:27" ht="15.75" hidden="1" x14ac:dyDescent="0.2">
      <c r="A361" s="34">
        <f t="shared" si="9"/>
        <v>43615</v>
      </c>
      <c r="B361" s="35">
        <f>SUMIFS(СВЦЭМ!$J$34:$J$777,СВЦЭМ!$A$34:$A$777,$A361,СВЦЭМ!$B$33:$B$776,B$331)+'СЕТ СН'!$F$13</f>
        <v>0</v>
      </c>
      <c r="C361" s="35">
        <f>SUMIFS(СВЦЭМ!$J$34:$J$777,СВЦЭМ!$A$34:$A$777,$A361,СВЦЭМ!$B$33:$B$776,C$331)+'СЕТ СН'!$F$13</f>
        <v>0</v>
      </c>
      <c r="D361" s="35">
        <f>SUMIFS(СВЦЭМ!$J$34:$J$777,СВЦЭМ!$A$34:$A$777,$A361,СВЦЭМ!$B$33:$B$776,D$331)+'СЕТ СН'!$F$13</f>
        <v>0</v>
      </c>
      <c r="E361" s="35">
        <f>SUMIFS(СВЦЭМ!$J$34:$J$777,СВЦЭМ!$A$34:$A$777,$A361,СВЦЭМ!$B$33:$B$776,E$331)+'СЕТ СН'!$F$13</f>
        <v>0</v>
      </c>
      <c r="F361" s="35">
        <f>SUMIFS(СВЦЭМ!$J$34:$J$777,СВЦЭМ!$A$34:$A$777,$A361,СВЦЭМ!$B$33:$B$776,F$331)+'СЕТ СН'!$F$13</f>
        <v>0</v>
      </c>
      <c r="G361" s="35">
        <f>SUMIFS(СВЦЭМ!$J$34:$J$777,СВЦЭМ!$A$34:$A$777,$A361,СВЦЭМ!$B$33:$B$776,G$331)+'СЕТ СН'!$F$13</f>
        <v>0</v>
      </c>
      <c r="H361" s="35">
        <f>SUMIFS(СВЦЭМ!$J$34:$J$777,СВЦЭМ!$A$34:$A$777,$A361,СВЦЭМ!$B$33:$B$776,H$331)+'СЕТ СН'!$F$13</f>
        <v>0</v>
      </c>
      <c r="I361" s="35">
        <f>SUMIFS(СВЦЭМ!$J$34:$J$777,СВЦЭМ!$A$34:$A$777,$A361,СВЦЭМ!$B$33:$B$776,I$331)+'СЕТ СН'!$F$13</f>
        <v>0</v>
      </c>
      <c r="J361" s="35">
        <f>SUMIFS(СВЦЭМ!$J$34:$J$777,СВЦЭМ!$A$34:$A$777,$A361,СВЦЭМ!$B$33:$B$776,J$331)+'СЕТ СН'!$F$13</f>
        <v>0</v>
      </c>
      <c r="K361" s="35">
        <f>SUMIFS(СВЦЭМ!$J$34:$J$777,СВЦЭМ!$A$34:$A$777,$A361,СВЦЭМ!$B$33:$B$776,K$331)+'СЕТ СН'!$F$13</f>
        <v>0</v>
      </c>
      <c r="L361" s="35">
        <f>SUMIFS(СВЦЭМ!$J$34:$J$777,СВЦЭМ!$A$34:$A$777,$A361,СВЦЭМ!$B$33:$B$776,L$331)+'СЕТ СН'!$F$13</f>
        <v>0</v>
      </c>
      <c r="M361" s="35">
        <f>SUMIFS(СВЦЭМ!$J$34:$J$777,СВЦЭМ!$A$34:$A$777,$A361,СВЦЭМ!$B$33:$B$776,M$331)+'СЕТ СН'!$F$13</f>
        <v>0</v>
      </c>
      <c r="N361" s="35">
        <f>SUMIFS(СВЦЭМ!$J$34:$J$777,СВЦЭМ!$A$34:$A$777,$A361,СВЦЭМ!$B$33:$B$776,N$331)+'СЕТ СН'!$F$13</f>
        <v>0</v>
      </c>
      <c r="O361" s="35">
        <f>SUMIFS(СВЦЭМ!$J$34:$J$777,СВЦЭМ!$A$34:$A$777,$A361,СВЦЭМ!$B$33:$B$776,O$331)+'СЕТ СН'!$F$13</f>
        <v>0</v>
      </c>
      <c r="P361" s="35">
        <f>SUMIFS(СВЦЭМ!$J$34:$J$777,СВЦЭМ!$A$34:$A$777,$A361,СВЦЭМ!$B$33:$B$776,P$331)+'СЕТ СН'!$F$13</f>
        <v>0</v>
      </c>
      <c r="Q361" s="35">
        <f>SUMIFS(СВЦЭМ!$J$34:$J$777,СВЦЭМ!$A$34:$A$777,$A361,СВЦЭМ!$B$33:$B$776,Q$331)+'СЕТ СН'!$F$13</f>
        <v>0</v>
      </c>
      <c r="R361" s="35">
        <f>SUMIFS(СВЦЭМ!$J$34:$J$777,СВЦЭМ!$A$34:$A$777,$A361,СВЦЭМ!$B$33:$B$776,R$331)+'СЕТ СН'!$F$13</f>
        <v>0</v>
      </c>
      <c r="S361" s="35">
        <f>SUMIFS(СВЦЭМ!$J$34:$J$777,СВЦЭМ!$A$34:$A$777,$A361,СВЦЭМ!$B$33:$B$776,S$331)+'СЕТ СН'!$F$13</f>
        <v>0</v>
      </c>
      <c r="T361" s="35">
        <f>SUMIFS(СВЦЭМ!$J$34:$J$777,СВЦЭМ!$A$34:$A$777,$A361,СВЦЭМ!$B$33:$B$776,T$331)+'СЕТ СН'!$F$13</f>
        <v>0</v>
      </c>
      <c r="U361" s="35">
        <f>SUMIFS(СВЦЭМ!$J$34:$J$777,СВЦЭМ!$A$34:$A$777,$A361,СВЦЭМ!$B$33:$B$776,U$331)+'СЕТ СН'!$F$13</f>
        <v>0</v>
      </c>
      <c r="V361" s="35">
        <f>SUMIFS(СВЦЭМ!$J$34:$J$777,СВЦЭМ!$A$34:$A$777,$A361,СВЦЭМ!$B$33:$B$776,V$331)+'СЕТ СН'!$F$13</f>
        <v>0</v>
      </c>
      <c r="W361" s="35">
        <f>SUMIFS(СВЦЭМ!$J$34:$J$777,СВЦЭМ!$A$34:$A$777,$A361,СВЦЭМ!$B$33:$B$776,W$331)+'СЕТ СН'!$F$13</f>
        <v>0</v>
      </c>
      <c r="X361" s="35">
        <f>SUMIFS(СВЦЭМ!$J$34:$J$777,СВЦЭМ!$A$34:$A$777,$A361,СВЦЭМ!$B$33:$B$776,X$331)+'СЕТ СН'!$F$13</f>
        <v>0</v>
      </c>
      <c r="Y361" s="35">
        <f>SUMIFS(СВЦЭМ!$J$34:$J$777,СВЦЭМ!$A$34:$A$777,$A361,СВЦЭМ!$B$33:$B$776,Y$331)+'СЕТ СН'!$F$13</f>
        <v>0</v>
      </c>
    </row>
    <row r="362" spans="1:27" ht="15.75" hidden="1" x14ac:dyDescent="0.2">
      <c r="A362" s="34">
        <f t="shared" si="9"/>
        <v>43616</v>
      </c>
      <c r="B362" s="35">
        <f>SUMIFS(СВЦЭМ!$J$34:$J$777,СВЦЭМ!$A$34:$A$777,$A362,СВЦЭМ!$B$33:$B$776,B$331)+'СЕТ СН'!$F$13</f>
        <v>0</v>
      </c>
      <c r="C362" s="35">
        <f>SUMIFS(СВЦЭМ!$J$34:$J$777,СВЦЭМ!$A$34:$A$777,$A362,СВЦЭМ!$B$33:$B$776,C$331)+'СЕТ СН'!$F$13</f>
        <v>0</v>
      </c>
      <c r="D362" s="35">
        <f>SUMIFS(СВЦЭМ!$J$34:$J$777,СВЦЭМ!$A$34:$A$777,$A362,СВЦЭМ!$B$33:$B$776,D$331)+'СЕТ СН'!$F$13</f>
        <v>0</v>
      </c>
      <c r="E362" s="35">
        <f>SUMIFS(СВЦЭМ!$J$34:$J$777,СВЦЭМ!$A$34:$A$777,$A362,СВЦЭМ!$B$33:$B$776,E$331)+'СЕТ СН'!$F$13</f>
        <v>0</v>
      </c>
      <c r="F362" s="35">
        <f>SUMIFS(СВЦЭМ!$J$34:$J$777,СВЦЭМ!$A$34:$A$777,$A362,СВЦЭМ!$B$33:$B$776,F$331)+'СЕТ СН'!$F$13</f>
        <v>0</v>
      </c>
      <c r="G362" s="35">
        <f>SUMIFS(СВЦЭМ!$J$34:$J$777,СВЦЭМ!$A$34:$A$777,$A362,СВЦЭМ!$B$33:$B$776,G$331)+'СЕТ СН'!$F$13</f>
        <v>0</v>
      </c>
      <c r="H362" s="35">
        <f>SUMIFS(СВЦЭМ!$J$34:$J$777,СВЦЭМ!$A$34:$A$777,$A362,СВЦЭМ!$B$33:$B$776,H$331)+'СЕТ СН'!$F$13</f>
        <v>0</v>
      </c>
      <c r="I362" s="35">
        <f>SUMIFS(СВЦЭМ!$J$34:$J$777,СВЦЭМ!$A$34:$A$777,$A362,СВЦЭМ!$B$33:$B$776,I$331)+'СЕТ СН'!$F$13</f>
        <v>0</v>
      </c>
      <c r="J362" s="35">
        <f>SUMIFS(СВЦЭМ!$J$34:$J$777,СВЦЭМ!$A$34:$A$777,$A362,СВЦЭМ!$B$33:$B$776,J$331)+'СЕТ СН'!$F$13</f>
        <v>0</v>
      </c>
      <c r="K362" s="35">
        <f>SUMIFS(СВЦЭМ!$J$34:$J$777,СВЦЭМ!$A$34:$A$777,$A362,СВЦЭМ!$B$33:$B$776,K$331)+'СЕТ СН'!$F$13</f>
        <v>0</v>
      </c>
      <c r="L362" s="35">
        <f>SUMIFS(СВЦЭМ!$J$34:$J$777,СВЦЭМ!$A$34:$A$777,$A362,СВЦЭМ!$B$33:$B$776,L$331)+'СЕТ СН'!$F$13</f>
        <v>0</v>
      </c>
      <c r="M362" s="35">
        <f>SUMIFS(СВЦЭМ!$J$34:$J$777,СВЦЭМ!$A$34:$A$777,$A362,СВЦЭМ!$B$33:$B$776,M$331)+'СЕТ СН'!$F$13</f>
        <v>0</v>
      </c>
      <c r="N362" s="35">
        <f>SUMIFS(СВЦЭМ!$J$34:$J$777,СВЦЭМ!$A$34:$A$777,$A362,СВЦЭМ!$B$33:$B$776,N$331)+'СЕТ СН'!$F$13</f>
        <v>0</v>
      </c>
      <c r="O362" s="35">
        <f>SUMIFS(СВЦЭМ!$J$34:$J$777,СВЦЭМ!$A$34:$A$777,$A362,СВЦЭМ!$B$33:$B$776,O$331)+'СЕТ СН'!$F$13</f>
        <v>0</v>
      </c>
      <c r="P362" s="35">
        <f>SUMIFS(СВЦЭМ!$J$34:$J$777,СВЦЭМ!$A$34:$A$777,$A362,СВЦЭМ!$B$33:$B$776,P$331)+'СЕТ СН'!$F$13</f>
        <v>0</v>
      </c>
      <c r="Q362" s="35">
        <f>SUMIFS(СВЦЭМ!$J$34:$J$777,СВЦЭМ!$A$34:$A$777,$A362,СВЦЭМ!$B$33:$B$776,Q$331)+'СЕТ СН'!$F$13</f>
        <v>0</v>
      </c>
      <c r="R362" s="35">
        <f>SUMIFS(СВЦЭМ!$J$34:$J$777,СВЦЭМ!$A$34:$A$777,$A362,СВЦЭМ!$B$33:$B$776,R$331)+'СЕТ СН'!$F$13</f>
        <v>0</v>
      </c>
      <c r="S362" s="35">
        <f>SUMIFS(СВЦЭМ!$J$34:$J$777,СВЦЭМ!$A$34:$A$777,$A362,СВЦЭМ!$B$33:$B$776,S$331)+'СЕТ СН'!$F$13</f>
        <v>0</v>
      </c>
      <c r="T362" s="35">
        <f>SUMIFS(СВЦЭМ!$J$34:$J$777,СВЦЭМ!$A$34:$A$777,$A362,СВЦЭМ!$B$33:$B$776,T$331)+'СЕТ СН'!$F$13</f>
        <v>0</v>
      </c>
      <c r="U362" s="35">
        <f>SUMIFS(СВЦЭМ!$J$34:$J$777,СВЦЭМ!$A$34:$A$777,$A362,СВЦЭМ!$B$33:$B$776,U$331)+'СЕТ СН'!$F$13</f>
        <v>0</v>
      </c>
      <c r="V362" s="35">
        <f>SUMIFS(СВЦЭМ!$J$34:$J$777,СВЦЭМ!$A$34:$A$777,$A362,СВЦЭМ!$B$33:$B$776,V$331)+'СЕТ СН'!$F$13</f>
        <v>0</v>
      </c>
      <c r="W362" s="35">
        <f>SUMIFS(СВЦЭМ!$J$34:$J$777,СВЦЭМ!$A$34:$A$777,$A362,СВЦЭМ!$B$33:$B$776,W$331)+'СЕТ СН'!$F$13</f>
        <v>0</v>
      </c>
      <c r="X362" s="35">
        <f>SUMIFS(СВЦЭМ!$J$34:$J$777,СВЦЭМ!$A$34:$A$777,$A362,СВЦЭМ!$B$33:$B$776,X$331)+'СЕТ СН'!$F$13</f>
        <v>0</v>
      </c>
      <c r="Y362" s="35">
        <f>SUMIFS(СВЦЭМ!$J$34:$J$777,СВЦЭМ!$A$34:$A$777,$A362,СВЦЭМ!$B$33:$B$776,Y$331)+'СЕТ СН'!$F$13</f>
        <v>0</v>
      </c>
    </row>
    <row r="363" spans="1:27" ht="15.75" hidden="1" x14ac:dyDescent="0.2">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spans="1:27" ht="12.75" hidden="1" customHeight="1" x14ac:dyDescent="0.2">
      <c r="A364" s="130" t="s">
        <v>7</v>
      </c>
      <c r="B364" s="124" t="s">
        <v>120</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31"/>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5" customFormat="1" ht="12.75" hidden="1" customHeight="1" x14ac:dyDescent="0.2">
      <c r="A366" s="132"/>
      <c r="B366" s="33">
        <v>1</v>
      </c>
      <c r="C366" s="33">
        <v>2</v>
      </c>
      <c r="D366" s="33">
        <v>3</v>
      </c>
      <c r="E366" s="33">
        <v>4</v>
      </c>
      <c r="F366" s="33">
        <v>5</v>
      </c>
      <c r="G366" s="33">
        <v>6</v>
      </c>
      <c r="H366" s="33">
        <v>7</v>
      </c>
      <c r="I366" s="33">
        <v>8</v>
      </c>
      <c r="J366" s="33">
        <v>9</v>
      </c>
      <c r="K366" s="33">
        <v>10</v>
      </c>
      <c r="L366" s="33">
        <v>11</v>
      </c>
      <c r="M366" s="33">
        <v>12</v>
      </c>
      <c r="N366" s="33">
        <v>13</v>
      </c>
      <c r="O366" s="33">
        <v>14</v>
      </c>
      <c r="P366" s="33">
        <v>15</v>
      </c>
      <c r="Q366" s="33">
        <v>16</v>
      </c>
      <c r="R366" s="33">
        <v>17</v>
      </c>
      <c r="S366" s="33">
        <v>18</v>
      </c>
      <c r="T366" s="33">
        <v>19</v>
      </c>
      <c r="U366" s="33">
        <v>20</v>
      </c>
      <c r="V366" s="33">
        <v>21</v>
      </c>
      <c r="W366" s="33">
        <v>22</v>
      </c>
      <c r="X366" s="33">
        <v>23</v>
      </c>
      <c r="Y366" s="33">
        <v>24</v>
      </c>
    </row>
    <row r="367" spans="1:27" ht="15.75" hidden="1" customHeight="1" x14ac:dyDescent="0.2">
      <c r="A367" s="34" t="str">
        <f>A332</f>
        <v>01.05.2019</v>
      </c>
      <c r="B367" s="35">
        <f>SUMIFS(СВЦЭМ!$K$34:$K$777,СВЦЭМ!$A$34:$A$777,$A367,СВЦЭМ!$B$33:$B$776,B$366)+'СЕТ СН'!$F$13</f>
        <v>0</v>
      </c>
      <c r="C367" s="35">
        <f>SUMIFS(СВЦЭМ!$K$34:$K$777,СВЦЭМ!$A$34:$A$777,$A367,СВЦЭМ!$B$33:$B$776,C$366)+'СЕТ СН'!$F$13</f>
        <v>0</v>
      </c>
      <c r="D367" s="35">
        <f>SUMIFS(СВЦЭМ!$K$34:$K$777,СВЦЭМ!$A$34:$A$777,$A367,СВЦЭМ!$B$33:$B$776,D$366)+'СЕТ СН'!$F$13</f>
        <v>0</v>
      </c>
      <c r="E367" s="35">
        <f>SUMIFS(СВЦЭМ!$K$34:$K$777,СВЦЭМ!$A$34:$A$777,$A367,СВЦЭМ!$B$33:$B$776,E$366)+'СЕТ СН'!$F$13</f>
        <v>0</v>
      </c>
      <c r="F367" s="35">
        <f>SUMIFS(СВЦЭМ!$K$34:$K$777,СВЦЭМ!$A$34:$A$777,$A367,СВЦЭМ!$B$33:$B$776,F$366)+'СЕТ СН'!$F$13</f>
        <v>0</v>
      </c>
      <c r="G367" s="35">
        <f>SUMIFS(СВЦЭМ!$K$34:$K$777,СВЦЭМ!$A$34:$A$777,$A367,СВЦЭМ!$B$33:$B$776,G$366)+'СЕТ СН'!$F$13</f>
        <v>0</v>
      </c>
      <c r="H367" s="35">
        <f>SUMIFS(СВЦЭМ!$K$34:$K$777,СВЦЭМ!$A$34:$A$777,$A367,СВЦЭМ!$B$33:$B$776,H$366)+'СЕТ СН'!$F$13</f>
        <v>0</v>
      </c>
      <c r="I367" s="35">
        <f>SUMIFS(СВЦЭМ!$K$34:$K$777,СВЦЭМ!$A$34:$A$777,$A367,СВЦЭМ!$B$33:$B$776,I$366)+'СЕТ СН'!$F$13</f>
        <v>0</v>
      </c>
      <c r="J367" s="35">
        <f>SUMIFS(СВЦЭМ!$K$34:$K$777,СВЦЭМ!$A$34:$A$777,$A367,СВЦЭМ!$B$33:$B$776,J$366)+'СЕТ СН'!$F$13</f>
        <v>0</v>
      </c>
      <c r="K367" s="35">
        <f>SUMIFS(СВЦЭМ!$K$34:$K$777,СВЦЭМ!$A$34:$A$777,$A367,СВЦЭМ!$B$33:$B$776,K$366)+'СЕТ СН'!$F$13</f>
        <v>0</v>
      </c>
      <c r="L367" s="35">
        <f>SUMIFS(СВЦЭМ!$K$34:$K$777,СВЦЭМ!$A$34:$A$777,$A367,СВЦЭМ!$B$33:$B$776,L$366)+'СЕТ СН'!$F$13</f>
        <v>0</v>
      </c>
      <c r="M367" s="35">
        <f>SUMIFS(СВЦЭМ!$K$34:$K$777,СВЦЭМ!$A$34:$A$777,$A367,СВЦЭМ!$B$33:$B$776,M$366)+'СЕТ СН'!$F$13</f>
        <v>0</v>
      </c>
      <c r="N367" s="35">
        <f>SUMIFS(СВЦЭМ!$K$34:$K$777,СВЦЭМ!$A$34:$A$777,$A367,СВЦЭМ!$B$33:$B$776,N$366)+'СЕТ СН'!$F$13</f>
        <v>0</v>
      </c>
      <c r="O367" s="35">
        <f>SUMIFS(СВЦЭМ!$K$34:$K$777,СВЦЭМ!$A$34:$A$777,$A367,СВЦЭМ!$B$33:$B$776,O$366)+'СЕТ СН'!$F$13</f>
        <v>0</v>
      </c>
      <c r="P367" s="35">
        <f>SUMIFS(СВЦЭМ!$K$34:$K$777,СВЦЭМ!$A$34:$A$777,$A367,СВЦЭМ!$B$33:$B$776,P$366)+'СЕТ СН'!$F$13</f>
        <v>0</v>
      </c>
      <c r="Q367" s="35">
        <f>SUMIFS(СВЦЭМ!$K$34:$K$777,СВЦЭМ!$A$34:$A$777,$A367,СВЦЭМ!$B$33:$B$776,Q$366)+'СЕТ СН'!$F$13</f>
        <v>0</v>
      </c>
      <c r="R367" s="35">
        <f>SUMIFS(СВЦЭМ!$K$34:$K$777,СВЦЭМ!$A$34:$A$777,$A367,СВЦЭМ!$B$33:$B$776,R$366)+'СЕТ СН'!$F$13</f>
        <v>0</v>
      </c>
      <c r="S367" s="35">
        <f>SUMIFS(СВЦЭМ!$K$34:$K$777,СВЦЭМ!$A$34:$A$777,$A367,СВЦЭМ!$B$33:$B$776,S$366)+'СЕТ СН'!$F$13</f>
        <v>0</v>
      </c>
      <c r="T367" s="35">
        <f>SUMIFS(СВЦЭМ!$K$34:$K$777,СВЦЭМ!$A$34:$A$777,$A367,СВЦЭМ!$B$33:$B$776,T$366)+'СЕТ СН'!$F$13</f>
        <v>0</v>
      </c>
      <c r="U367" s="35">
        <f>SUMIFS(СВЦЭМ!$K$34:$K$777,СВЦЭМ!$A$34:$A$777,$A367,СВЦЭМ!$B$33:$B$776,U$366)+'СЕТ СН'!$F$13</f>
        <v>0</v>
      </c>
      <c r="V367" s="35">
        <f>SUMIFS(СВЦЭМ!$K$34:$K$777,СВЦЭМ!$A$34:$A$777,$A367,СВЦЭМ!$B$33:$B$776,V$366)+'СЕТ СН'!$F$13</f>
        <v>0</v>
      </c>
      <c r="W367" s="35">
        <f>SUMIFS(СВЦЭМ!$K$34:$K$777,СВЦЭМ!$A$34:$A$777,$A367,СВЦЭМ!$B$33:$B$776,W$366)+'СЕТ СН'!$F$13</f>
        <v>0</v>
      </c>
      <c r="X367" s="35">
        <f>SUMIFS(СВЦЭМ!$K$34:$K$777,СВЦЭМ!$A$34:$A$777,$A367,СВЦЭМ!$B$33:$B$776,X$366)+'СЕТ СН'!$F$13</f>
        <v>0</v>
      </c>
      <c r="Y367" s="35">
        <f>SUMIFS(СВЦЭМ!$K$34:$K$777,СВЦЭМ!$A$34:$A$777,$A367,СВЦЭМ!$B$33:$B$776,Y$366)+'СЕТ СН'!$F$13</f>
        <v>0</v>
      </c>
      <c r="AA367" s="44"/>
    </row>
    <row r="368" spans="1:27" ht="15.75" hidden="1" x14ac:dyDescent="0.2">
      <c r="A368" s="34">
        <f>A367+1</f>
        <v>43587</v>
      </c>
      <c r="B368" s="35">
        <f>SUMIFS(СВЦЭМ!$K$34:$K$777,СВЦЭМ!$A$34:$A$777,$A368,СВЦЭМ!$B$33:$B$776,B$366)+'СЕТ СН'!$F$13</f>
        <v>0</v>
      </c>
      <c r="C368" s="35">
        <f>SUMIFS(СВЦЭМ!$K$34:$K$777,СВЦЭМ!$A$34:$A$777,$A368,СВЦЭМ!$B$33:$B$776,C$366)+'СЕТ СН'!$F$13</f>
        <v>0</v>
      </c>
      <c r="D368" s="35">
        <f>SUMIFS(СВЦЭМ!$K$34:$K$777,СВЦЭМ!$A$34:$A$777,$A368,СВЦЭМ!$B$33:$B$776,D$366)+'СЕТ СН'!$F$13</f>
        <v>0</v>
      </c>
      <c r="E368" s="35">
        <f>SUMIFS(СВЦЭМ!$K$34:$K$777,СВЦЭМ!$A$34:$A$777,$A368,СВЦЭМ!$B$33:$B$776,E$366)+'СЕТ СН'!$F$13</f>
        <v>0</v>
      </c>
      <c r="F368" s="35">
        <f>SUMIFS(СВЦЭМ!$K$34:$K$777,СВЦЭМ!$A$34:$A$777,$A368,СВЦЭМ!$B$33:$B$776,F$366)+'СЕТ СН'!$F$13</f>
        <v>0</v>
      </c>
      <c r="G368" s="35">
        <f>SUMIFS(СВЦЭМ!$K$34:$K$777,СВЦЭМ!$A$34:$A$777,$A368,СВЦЭМ!$B$33:$B$776,G$366)+'СЕТ СН'!$F$13</f>
        <v>0</v>
      </c>
      <c r="H368" s="35">
        <f>SUMIFS(СВЦЭМ!$K$34:$K$777,СВЦЭМ!$A$34:$A$777,$A368,СВЦЭМ!$B$33:$B$776,H$366)+'СЕТ СН'!$F$13</f>
        <v>0</v>
      </c>
      <c r="I368" s="35">
        <f>SUMIFS(СВЦЭМ!$K$34:$K$777,СВЦЭМ!$A$34:$A$777,$A368,СВЦЭМ!$B$33:$B$776,I$366)+'СЕТ СН'!$F$13</f>
        <v>0</v>
      </c>
      <c r="J368" s="35">
        <f>SUMIFS(СВЦЭМ!$K$34:$K$777,СВЦЭМ!$A$34:$A$777,$A368,СВЦЭМ!$B$33:$B$776,J$366)+'СЕТ СН'!$F$13</f>
        <v>0</v>
      </c>
      <c r="K368" s="35">
        <f>SUMIFS(СВЦЭМ!$K$34:$K$777,СВЦЭМ!$A$34:$A$777,$A368,СВЦЭМ!$B$33:$B$776,K$366)+'СЕТ СН'!$F$13</f>
        <v>0</v>
      </c>
      <c r="L368" s="35">
        <f>SUMIFS(СВЦЭМ!$K$34:$K$777,СВЦЭМ!$A$34:$A$777,$A368,СВЦЭМ!$B$33:$B$776,L$366)+'СЕТ СН'!$F$13</f>
        <v>0</v>
      </c>
      <c r="M368" s="35">
        <f>SUMIFS(СВЦЭМ!$K$34:$K$777,СВЦЭМ!$A$34:$A$777,$A368,СВЦЭМ!$B$33:$B$776,M$366)+'СЕТ СН'!$F$13</f>
        <v>0</v>
      </c>
      <c r="N368" s="35">
        <f>SUMIFS(СВЦЭМ!$K$34:$K$777,СВЦЭМ!$A$34:$A$777,$A368,СВЦЭМ!$B$33:$B$776,N$366)+'СЕТ СН'!$F$13</f>
        <v>0</v>
      </c>
      <c r="O368" s="35">
        <f>SUMIFS(СВЦЭМ!$K$34:$K$777,СВЦЭМ!$A$34:$A$777,$A368,СВЦЭМ!$B$33:$B$776,O$366)+'СЕТ СН'!$F$13</f>
        <v>0</v>
      </c>
      <c r="P368" s="35">
        <f>SUMIFS(СВЦЭМ!$K$34:$K$777,СВЦЭМ!$A$34:$A$777,$A368,СВЦЭМ!$B$33:$B$776,P$366)+'СЕТ СН'!$F$13</f>
        <v>0</v>
      </c>
      <c r="Q368" s="35">
        <f>SUMIFS(СВЦЭМ!$K$34:$K$777,СВЦЭМ!$A$34:$A$777,$A368,СВЦЭМ!$B$33:$B$776,Q$366)+'СЕТ СН'!$F$13</f>
        <v>0</v>
      </c>
      <c r="R368" s="35">
        <f>SUMIFS(СВЦЭМ!$K$34:$K$777,СВЦЭМ!$A$34:$A$777,$A368,СВЦЭМ!$B$33:$B$776,R$366)+'СЕТ СН'!$F$13</f>
        <v>0</v>
      </c>
      <c r="S368" s="35">
        <f>SUMIFS(СВЦЭМ!$K$34:$K$777,СВЦЭМ!$A$34:$A$777,$A368,СВЦЭМ!$B$33:$B$776,S$366)+'СЕТ СН'!$F$13</f>
        <v>0</v>
      </c>
      <c r="T368" s="35">
        <f>SUMIFS(СВЦЭМ!$K$34:$K$777,СВЦЭМ!$A$34:$A$777,$A368,СВЦЭМ!$B$33:$B$776,T$366)+'СЕТ СН'!$F$13</f>
        <v>0</v>
      </c>
      <c r="U368" s="35">
        <f>SUMIFS(СВЦЭМ!$K$34:$K$777,СВЦЭМ!$A$34:$A$777,$A368,СВЦЭМ!$B$33:$B$776,U$366)+'СЕТ СН'!$F$13</f>
        <v>0</v>
      </c>
      <c r="V368" s="35">
        <f>SUMIFS(СВЦЭМ!$K$34:$K$777,СВЦЭМ!$A$34:$A$777,$A368,СВЦЭМ!$B$33:$B$776,V$366)+'СЕТ СН'!$F$13</f>
        <v>0</v>
      </c>
      <c r="W368" s="35">
        <f>SUMIFS(СВЦЭМ!$K$34:$K$777,СВЦЭМ!$A$34:$A$777,$A368,СВЦЭМ!$B$33:$B$776,W$366)+'СЕТ СН'!$F$13</f>
        <v>0</v>
      </c>
      <c r="X368" s="35">
        <f>SUMIFS(СВЦЭМ!$K$34:$K$777,СВЦЭМ!$A$34:$A$777,$A368,СВЦЭМ!$B$33:$B$776,X$366)+'СЕТ СН'!$F$13</f>
        <v>0</v>
      </c>
      <c r="Y368" s="35">
        <f>SUMIFS(СВЦЭМ!$K$34:$K$777,СВЦЭМ!$A$34:$A$777,$A368,СВЦЭМ!$B$33:$B$776,Y$366)+'СЕТ СН'!$F$13</f>
        <v>0</v>
      </c>
    </row>
    <row r="369" spans="1:25" ht="15.75" hidden="1" x14ac:dyDescent="0.2">
      <c r="A369" s="34">
        <f t="shared" ref="A369:A397" si="10">A368+1</f>
        <v>43588</v>
      </c>
      <c r="B369" s="35">
        <f>SUMIFS(СВЦЭМ!$K$34:$K$777,СВЦЭМ!$A$34:$A$777,$A369,СВЦЭМ!$B$33:$B$776,B$366)+'СЕТ СН'!$F$13</f>
        <v>0</v>
      </c>
      <c r="C369" s="35">
        <f>SUMIFS(СВЦЭМ!$K$34:$K$777,СВЦЭМ!$A$34:$A$777,$A369,СВЦЭМ!$B$33:$B$776,C$366)+'СЕТ СН'!$F$13</f>
        <v>0</v>
      </c>
      <c r="D369" s="35">
        <f>SUMIFS(СВЦЭМ!$K$34:$K$777,СВЦЭМ!$A$34:$A$777,$A369,СВЦЭМ!$B$33:$B$776,D$366)+'СЕТ СН'!$F$13</f>
        <v>0</v>
      </c>
      <c r="E369" s="35">
        <f>SUMIFS(СВЦЭМ!$K$34:$K$777,СВЦЭМ!$A$34:$A$777,$A369,СВЦЭМ!$B$33:$B$776,E$366)+'СЕТ СН'!$F$13</f>
        <v>0</v>
      </c>
      <c r="F369" s="35">
        <f>SUMIFS(СВЦЭМ!$K$34:$K$777,СВЦЭМ!$A$34:$A$777,$A369,СВЦЭМ!$B$33:$B$776,F$366)+'СЕТ СН'!$F$13</f>
        <v>0</v>
      </c>
      <c r="G369" s="35">
        <f>SUMIFS(СВЦЭМ!$K$34:$K$777,СВЦЭМ!$A$34:$A$777,$A369,СВЦЭМ!$B$33:$B$776,G$366)+'СЕТ СН'!$F$13</f>
        <v>0</v>
      </c>
      <c r="H369" s="35">
        <f>SUMIFS(СВЦЭМ!$K$34:$K$777,СВЦЭМ!$A$34:$A$777,$A369,СВЦЭМ!$B$33:$B$776,H$366)+'СЕТ СН'!$F$13</f>
        <v>0</v>
      </c>
      <c r="I369" s="35">
        <f>SUMIFS(СВЦЭМ!$K$34:$K$777,СВЦЭМ!$A$34:$A$777,$A369,СВЦЭМ!$B$33:$B$776,I$366)+'СЕТ СН'!$F$13</f>
        <v>0</v>
      </c>
      <c r="J369" s="35">
        <f>SUMIFS(СВЦЭМ!$K$34:$K$777,СВЦЭМ!$A$34:$A$777,$A369,СВЦЭМ!$B$33:$B$776,J$366)+'СЕТ СН'!$F$13</f>
        <v>0</v>
      </c>
      <c r="K369" s="35">
        <f>SUMIFS(СВЦЭМ!$K$34:$K$777,СВЦЭМ!$A$34:$A$777,$A369,СВЦЭМ!$B$33:$B$776,K$366)+'СЕТ СН'!$F$13</f>
        <v>0</v>
      </c>
      <c r="L369" s="35">
        <f>SUMIFS(СВЦЭМ!$K$34:$K$777,СВЦЭМ!$A$34:$A$777,$A369,СВЦЭМ!$B$33:$B$776,L$366)+'СЕТ СН'!$F$13</f>
        <v>0</v>
      </c>
      <c r="M369" s="35">
        <f>SUMIFS(СВЦЭМ!$K$34:$K$777,СВЦЭМ!$A$34:$A$777,$A369,СВЦЭМ!$B$33:$B$776,M$366)+'СЕТ СН'!$F$13</f>
        <v>0</v>
      </c>
      <c r="N369" s="35">
        <f>SUMIFS(СВЦЭМ!$K$34:$K$777,СВЦЭМ!$A$34:$A$777,$A369,СВЦЭМ!$B$33:$B$776,N$366)+'СЕТ СН'!$F$13</f>
        <v>0</v>
      </c>
      <c r="O369" s="35">
        <f>SUMIFS(СВЦЭМ!$K$34:$K$777,СВЦЭМ!$A$34:$A$777,$A369,СВЦЭМ!$B$33:$B$776,O$366)+'СЕТ СН'!$F$13</f>
        <v>0</v>
      </c>
      <c r="P369" s="35">
        <f>SUMIFS(СВЦЭМ!$K$34:$K$777,СВЦЭМ!$A$34:$A$777,$A369,СВЦЭМ!$B$33:$B$776,P$366)+'СЕТ СН'!$F$13</f>
        <v>0</v>
      </c>
      <c r="Q369" s="35">
        <f>SUMIFS(СВЦЭМ!$K$34:$K$777,СВЦЭМ!$A$34:$A$777,$A369,СВЦЭМ!$B$33:$B$776,Q$366)+'СЕТ СН'!$F$13</f>
        <v>0</v>
      </c>
      <c r="R369" s="35">
        <f>SUMIFS(СВЦЭМ!$K$34:$K$777,СВЦЭМ!$A$34:$A$777,$A369,СВЦЭМ!$B$33:$B$776,R$366)+'СЕТ СН'!$F$13</f>
        <v>0</v>
      </c>
      <c r="S369" s="35">
        <f>SUMIFS(СВЦЭМ!$K$34:$K$777,СВЦЭМ!$A$34:$A$777,$A369,СВЦЭМ!$B$33:$B$776,S$366)+'СЕТ СН'!$F$13</f>
        <v>0</v>
      </c>
      <c r="T369" s="35">
        <f>SUMIFS(СВЦЭМ!$K$34:$K$777,СВЦЭМ!$A$34:$A$777,$A369,СВЦЭМ!$B$33:$B$776,T$366)+'СЕТ СН'!$F$13</f>
        <v>0</v>
      </c>
      <c r="U369" s="35">
        <f>SUMIFS(СВЦЭМ!$K$34:$K$777,СВЦЭМ!$A$34:$A$777,$A369,СВЦЭМ!$B$33:$B$776,U$366)+'СЕТ СН'!$F$13</f>
        <v>0</v>
      </c>
      <c r="V369" s="35">
        <f>SUMIFS(СВЦЭМ!$K$34:$K$777,СВЦЭМ!$A$34:$A$777,$A369,СВЦЭМ!$B$33:$B$776,V$366)+'СЕТ СН'!$F$13</f>
        <v>0</v>
      </c>
      <c r="W369" s="35">
        <f>SUMIFS(СВЦЭМ!$K$34:$K$777,СВЦЭМ!$A$34:$A$777,$A369,СВЦЭМ!$B$33:$B$776,W$366)+'СЕТ СН'!$F$13</f>
        <v>0</v>
      </c>
      <c r="X369" s="35">
        <f>SUMIFS(СВЦЭМ!$K$34:$K$777,СВЦЭМ!$A$34:$A$777,$A369,СВЦЭМ!$B$33:$B$776,X$366)+'СЕТ СН'!$F$13</f>
        <v>0</v>
      </c>
      <c r="Y369" s="35">
        <f>SUMIFS(СВЦЭМ!$K$34:$K$777,СВЦЭМ!$A$34:$A$777,$A369,СВЦЭМ!$B$33:$B$776,Y$366)+'СЕТ СН'!$F$13</f>
        <v>0</v>
      </c>
    </row>
    <row r="370" spans="1:25" ht="15.75" hidden="1" x14ac:dyDescent="0.2">
      <c r="A370" s="34">
        <f t="shared" si="10"/>
        <v>43589</v>
      </c>
      <c r="B370" s="35">
        <f>SUMIFS(СВЦЭМ!$K$34:$K$777,СВЦЭМ!$A$34:$A$777,$A370,СВЦЭМ!$B$33:$B$776,B$366)+'СЕТ СН'!$F$13</f>
        <v>0</v>
      </c>
      <c r="C370" s="35">
        <f>SUMIFS(СВЦЭМ!$K$34:$K$777,СВЦЭМ!$A$34:$A$777,$A370,СВЦЭМ!$B$33:$B$776,C$366)+'СЕТ СН'!$F$13</f>
        <v>0</v>
      </c>
      <c r="D370" s="35">
        <f>SUMIFS(СВЦЭМ!$K$34:$K$777,СВЦЭМ!$A$34:$A$777,$A370,СВЦЭМ!$B$33:$B$776,D$366)+'СЕТ СН'!$F$13</f>
        <v>0</v>
      </c>
      <c r="E370" s="35">
        <f>SUMIFS(СВЦЭМ!$K$34:$K$777,СВЦЭМ!$A$34:$A$777,$A370,СВЦЭМ!$B$33:$B$776,E$366)+'СЕТ СН'!$F$13</f>
        <v>0</v>
      </c>
      <c r="F370" s="35">
        <f>SUMIFS(СВЦЭМ!$K$34:$K$777,СВЦЭМ!$A$34:$A$777,$A370,СВЦЭМ!$B$33:$B$776,F$366)+'СЕТ СН'!$F$13</f>
        <v>0</v>
      </c>
      <c r="G370" s="35">
        <f>SUMIFS(СВЦЭМ!$K$34:$K$777,СВЦЭМ!$A$34:$A$777,$A370,СВЦЭМ!$B$33:$B$776,G$366)+'СЕТ СН'!$F$13</f>
        <v>0</v>
      </c>
      <c r="H370" s="35">
        <f>SUMIFS(СВЦЭМ!$K$34:$K$777,СВЦЭМ!$A$34:$A$777,$A370,СВЦЭМ!$B$33:$B$776,H$366)+'СЕТ СН'!$F$13</f>
        <v>0</v>
      </c>
      <c r="I370" s="35">
        <f>SUMIFS(СВЦЭМ!$K$34:$K$777,СВЦЭМ!$A$34:$A$777,$A370,СВЦЭМ!$B$33:$B$776,I$366)+'СЕТ СН'!$F$13</f>
        <v>0</v>
      </c>
      <c r="J370" s="35">
        <f>SUMIFS(СВЦЭМ!$K$34:$K$777,СВЦЭМ!$A$34:$A$777,$A370,СВЦЭМ!$B$33:$B$776,J$366)+'СЕТ СН'!$F$13</f>
        <v>0</v>
      </c>
      <c r="K370" s="35">
        <f>SUMIFS(СВЦЭМ!$K$34:$K$777,СВЦЭМ!$A$34:$A$777,$A370,СВЦЭМ!$B$33:$B$776,K$366)+'СЕТ СН'!$F$13</f>
        <v>0</v>
      </c>
      <c r="L370" s="35">
        <f>SUMIFS(СВЦЭМ!$K$34:$K$777,СВЦЭМ!$A$34:$A$777,$A370,СВЦЭМ!$B$33:$B$776,L$366)+'СЕТ СН'!$F$13</f>
        <v>0</v>
      </c>
      <c r="M370" s="35">
        <f>SUMIFS(СВЦЭМ!$K$34:$K$777,СВЦЭМ!$A$34:$A$777,$A370,СВЦЭМ!$B$33:$B$776,M$366)+'СЕТ СН'!$F$13</f>
        <v>0</v>
      </c>
      <c r="N370" s="35">
        <f>SUMIFS(СВЦЭМ!$K$34:$K$777,СВЦЭМ!$A$34:$A$777,$A370,СВЦЭМ!$B$33:$B$776,N$366)+'СЕТ СН'!$F$13</f>
        <v>0</v>
      </c>
      <c r="O370" s="35">
        <f>SUMIFS(СВЦЭМ!$K$34:$K$777,СВЦЭМ!$A$34:$A$777,$A370,СВЦЭМ!$B$33:$B$776,O$366)+'СЕТ СН'!$F$13</f>
        <v>0</v>
      </c>
      <c r="P370" s="35">
        <f>SUMIFS(СВЦЭМ!$K$34:$K$777,СВЦЭМ!$A$34:$A$777,$A370,СВЦЭМ!$B$33:$B$776,P$366)+'СЕТ СН'!$F$13</f>
        <v>0</v>
      </c>
      <c r="Q370" s="35">
        <f>SUMIFS(СВЦЭМ!$K$34:$K$777,СВЦЭМ!$A$34:$A$777,$A370,СВЦЭМ!$B$33:$B$776,Q$366)+'СЕТ СН'!$F$13</f>
        <v>0</v>
      </c>
      <c r="R370" s="35">
        <f>SUMIFS(СВЦЭМ!$K$34:$K$777,СВЦЭМ!$A$34:$A$777,$A370,СВЦЭМ!$B$33:$B$776,R$366)+'СЕТ СН'!$F$13</f>
        <v>0</v>
      </c>
      <c r="S370" s="35">
        <f>SUMIFS(СВЦЭМ!$K$34:$K$777,СВЦЭМ!$A$34:$A$777,$A370,СВЦЭМ!$B$33:$B$776,S$366)+'СЕТ СН'!$F$13</f>
        <v>0</v>
      </c>
      <c r="T370" s="35">
        <f>SUMIFS(СВЦЭМ!$K$34:$K$777,СВЦЭМ!$A$34:$A$777,$A370,СВЦЭМ!$B$33:$B$776,T$366)+'СЕТ СН'!$F$13</f>
        <v>0</v>
      </c>
      <c r="U370" s="35">
        <f>SUMIFS(СВЦЭМ!$K$34:$K$777,СВЦЭМ!$A$34:$A$777,$A370,СВЦЭМ!$B$33:$B$776,U$366)+'СЕТ СН'!$F$13</f>
        <v>0</v>
      </c>
      <c r="V370" s="35">
        <f>SUMIFS(СВЦЭМ!$K$34:$K$777,СВЦЭМ!$A$34:$A$777,$A370,СВЦЭМ!$B$33:$B$776,V$366)+'СЕТ СН'!$F$13</f>
        <v>0</v>
      </c>
      <c r="W370" s="35">
        <f>SUMIFS(СВЦЭМ!$K$34:$K$777,СВЦЭМ!$A$34:$A$777,$A370,СВЦЭМ!$B$33:$B$776,W$366)+'СЕТ СН'!$F$13</f>
        <v>0</v>
      </c>
      <c r="X370" s="35">
        <f>SUMIFS(СВЦЭМ!$K$34:$K$777,СВЦЭМ!$A$34:$A$777,$A370,СВЦЭМ!$B$33:$B$776,X$366)+'СЕТ СН'!$F$13</f>
        <v>0</v>
      </c>
      <c r="Y370" s="35">
        <f>SUMIFS(СВЦЭМ!$K$34:$K$777,СВЦЭМ!$A$34:$A$777,$A370,СВЦЭМ!$B$33:$B$776,Y$366)+'СЕТ СН'!$F$13</f>
        <v>0</v>
      </c>
    </row>
    <row r="371" spans="1:25" ht="15.75" hidden="1" x14ac:dyDescent="0.2">
      <c r="A371" s="34">
        <f t="shared" si="10"/>
        <v>43590</v>
      </c>
      <c r="B371" s="35">
        <f>SUMIFS(СВЦЭМ!$K$34:$K$777,СВЦЭМ!$A$34:$A$777,$A371,СВЦЭМ!$B$33:$B$776,B$366)+'СЕТ СН'!$F$13</f>
        <v>0</v>
      </c>
      <c r="C371" s="35">
        <f>SUMIFS(СВЦЭМ!$K$34:$K$777,СВЦЭМ!$A$34:$A$777,$A371,СВЦЭМ!$B$33:$B$776,C$366)+'СЕТ СН'!$F$13</f>
        <v>0</v>
      </c>
      <c r="D371" s="35">
        <f>SUMIFS(СВЦЭМ!$K$34:$K$777,СВЦЭМ!$A$34:$A$777,$A371,СВЦЭМ!$B$33:$B$776,D$366)+'СЕТ СН'!$F$13</f>
        <v>0</v>
      </c>
      <c r="E371" s="35">
        <f>SUMIFS(СВЦЭМ!$K$34:$K$777,СВЦЭМ!$A$34:$A$777,$A371,СВЦЭМ!$B$33:$B$776,E$366)+'СЕТ СН'!$F$13</f>
        <v>0</v>
      </c>
      <c r="F371" s="35">
        <f>SUMIFS(СВЦЭМ!$K$34:$K$777,СВЦЭМ!$A$34:$A$777,$A371,СВЦЭМ!$B$33:$B$776,F$366)+'СЕТ СН'!$F$13</f>
        <v>0</v>
      </c>
      <c r="G371" s="35">
        <f>SUMIFS(СВЦЭМ!$K$34:$K$777,СВЦЭМ!$A$34:$A$777,$A371,СВЦЭМ!$B$33:$B$776,G$366)+'СЕТ СН'!$F$13</f>
        <v>0</v>
      </c>
      <c r="H371" s="35">
        <f>SUMIFS(СВЦЭМ!$K$34:$K$777,СВЦЭМ!$A$34:$A$777,$A371,СВЦЭМ!$B$33:$B$776,H$366)+'СЕТ СН'!$F$13</f>
        <v>0</v>
      </c>
      <c r="I371" s="35">
        <f>SUMIFS(СВЦЭМ!$K$34:$K$777,СВЦЭМ!$A$34:$A$777,$A371,СВЦЭМ!$B$33:$B$776,I$366)+'СЕТ СН'!$F$13</f>
        <v>0</v>
      </c>
      <c r="J371" s="35">
        <f>SUMIFS(СВЦЭМ!$K$34:$K$777,СВЦЭМ!$A$34:$A$777,$A371,СВЦЭМ!$B$33:$B$776,J$366)+'СЕТ СН'!$F$13</f>
        <v>0</v>
      </c>
      <c r="K371" s="35">
        <f>SUMIFS(СВЦЭМ!$K$34:$K$777,СВЦЭМ!$A$34:$A$777,$A371,СВЦЭМ!$B$33:$B$776,K$366)+'СЕТ СН'!$F$13</f>
        <v>0</v>
      </c>
      <c r="L371" s="35">
        <f>SUMIFS(СВЦЭМ!$K$34:$K$777,СВЦЭМ!$A$34:$A$777,$A371,СВЦЭМ!$B$33:$B$776,L$366)+'СЕТ СН'!$F$13</f>
        <v>0</v>
      </c>
      <c r="M371" s="35">
        <f>SUMIFS(СВЦЭМ!$K$34:$K$777,СВЦЭМ!$A$34:$A$777,$A371,СВЦЭМ!$B$33:$B$776,M$366)+'СЕТ СН'!$F$13</f>
        <v>0</v>
      </c>
      <c r="N371" s="35">
        <f>SUMIFS(СВЦЭМ!$K$34:$K$777,СВЦЭМ!$A$34:$A$777,$A371,СВЦЭМ!$B$33:$B$776,N$366)+'СЕТ СН'!$F$13</f>
        <v>0</v>
      </c>
      <c r="O371" s="35">
        <f>SUMIFS(СВЦЭМ!$K$34:$K$777,СВЦЭМ!$A$34:$A$777,$A371,СВЦЭМ!$B$33:$B$776,O$366)+'СЕТ СН'!$F$13</f>
        <v>0</v>
      </c>
      <c r="P371" s="35">
        <f>SUMIFS(СВЦЭМ!$K$34:$K$777,СВЦЭМ!$A$34:$A$777,$A371,СВЦЭМ!$B$33:$B$776,P$366)+'СЕТ СН'!$F$13</f>
        <v>0</v>
      </c>
      <c r="Q371" s="35">
        <f>SUMIFS(СВЦЭМ!$K$34:$K$777,СВЦЭМ!$A$34:$A$777,$A371,СВЦЭМ!$B$33:$B$776,Q$366)+'СЕТ СН'!$F$13</f>
        <v>0</v>
      </c>
      <c r="R371" s="35">
        <f>SUMIFS(СВЦЭМ!$K$34:$K$777,СВЦЭМ!$A$34:$A$777,$A371,СВЦЭМ!$B$33:$B$776,R$366)+'СЕТ СН'!$F$13</f>
        <v>0</v>
      </c>
      <c r="S371" s="35">
        <f>SUMIFS(СВЦЭМ!$K$34:$K$777,СВЦЭМ!$A$34:$A$777,$A371,СВЦЭМ!$B$33:$B$776,S$366)+'СЕТ СН'!$F$13</f>
        <v>0</v>
      </c>
      <c r="T371" s="35">
        <f>SUMIFS(СВЦЭМ!$K$34:$K$777,СВЦЭМ!$A$34:$A$777,$A371,СВЦЭМ!$B$33:$B$776,T$366)+'СЕТ СН'!$F$13</f>
        <v>0</v>
      </c>
      <c r="U371" s="35">
        <f>SUMIFS(СВЦЭМ!$K$34:$K$777,СВЦЭМ!$A$34:$A$777,$A371,СВЦЭМ!$B$33:$B$776,U$366)+'СЕТ СН'!$F$13</f>
        <v>0</v>
      </c>
      <c r="V371" s="35">
        <f>SUMIFS(СВЦЭМ!$K$34:$K$777,СВЦЭМ!$A$34:$A$777,$A371,СВЦЭМ!$B$33:$B$776,V$366)+'СЕТ СН'!$F$13</f>
        <v>0</v>
      </c>
      <c r="W371" s="35">
        <f>SUMIFS(СВЦЭМ!$K$34:$K$777,СВЦЭМ!$A$34:$A$777,$A371,СВЦЭМ!$B$33:$B$776,W$366)+'СЕТ СН'!$F$13</f>
        <v>0</v>
      </c>
      <c r="X371" s="35">
        <f>SUMIFS(СВЦЭМ!$K$34:$K$777,СВЦЭМ!$A$34:$A$777,$A371,СВЦЭМ!$B$33:$B$776,X$366)+'СЕТ СН'!$F$13</f>
        <v>0</v>
      </c>
      <c r="Y371" s="35">
        <f>SUMIFS(СВЦЭМ!$K$34:$K$777,СВЦЭМ!$A$34:$A$777,$A371,СВЦЭМ!$B$33:$B$776,Y$366)+'СЕТ СН'!$F$13</f>
        <v>0</v>
      </c>
    </row>
    <row r="372" spans="1:25" ht="15.75" hidden="1" x14ac:dyDescent="0.2">
      <c r="A372" s="34">
        <f t="shared" si="10"/>
        <v>43591</v>
      </c>
      <c r="B372" s="35">
        <f>SUMIFS(СВЦЭМ!$K$34:$K$777,СВЦЭМ!$A$34:$A$777,$A372,СВЦЭМ!$B$33:$B$776,B$366)+'СЕТ СН'!$F$13</f>
        <v>0</v>
      </c>
      <c r="C372" s="35">
        <f>SUMIFS(СВЦЭМ!$K$34:$K$777,СВЦЭМ!$A$34:$A$777,$A372,СВЦЭМ!$B$33:$B$776,C$366)+'СЕТ СН'!$F$13</f>
        <v>0</v>
      </c>
      <c r="D372" s="35">
        <f>SUMIFS(СВЦЭМ!$K$34:$K$777,СВЦЭМ!$A$34:$A$777,$A372,СВЦЭМ!$B$33:$B$776,D$366)+'СЕТ СН'!$F$13</f>
        <v>0</v>
      </c>
      <c r="E372" s="35">
        <f>SUMIFS(СВЦЭМ!$K$34:$K$777,СВЦЭМ!$A$34:$A$777,$A372,СВЦЭМ!$B$33:$B$776,E$366)+'СЕТ СН'!$F$13</f>
        <v>0</v>
      </c>
      <c r="F372" s="35">
        <f>SUMIFS(СВЦЭМ!$K$34:$K$777,СВЦЭМ!$A$34:$A$777,$A372,СВЦЭМ!$B$33:$B$776,F$366)+'СЕТ СН'!$F$13</f>
        <v>0</v>
      </c>
      <c r="G372" s="35">
        <f>SUMIFS(СВЦЭМ!$K$34:$K$777,СВЦЭМ!$A$34:$A$777,$A372,СВЦЭМ!$B$33:$B$776,G$366)+'СЕТ СН'!$F$13</f>
        <v>0</v>
      </c>
      <c r="H372" s="35">
        <f>SUMIFS(СВЦЭМ!$K$34:$K$777,СВЦЭМ!$A$34:$A$777,$A372,СВЦЭМ!$B$33:$B$776,H$366)+'СЕТ СН'!$F$13</f>
        <v>0</v>
      </c>
      <c r="I372" s="35">
        <f>SUMIFS(СВЦЭМ!$K$34:$K$777,СВЦЭМ!$A$34:$A$777,$A372,СВЦЭМ!$B$33:$B$776,I$366)+'СЕТ СН'!$F$13</f>
        <v>0</v>
      </c>
      <c r="J372" s="35">
        <f>SUMIFS(СВЦЭМ!$K$34:$K$777,СВЦЭМ!$A$34:$A$777,$A372,СВЦЭМ!$B$33:$B$776,J$366)+'СЕТ СН'!$F$13</f>
        <v>0</v>
      </c>
      <c r="K372" s="35">
        <f>SUMIFS(СВЦЭМ!$K$34:$K$777,СВЦЭМ!$A$34:$A$777,$A372,СВЦЭМ!$B$33:$B$776,K$366)+'СЕТ СН'!$F$13</f>
        <v>0</v>
      </c>
      <c r="L372" s="35">
        <f>SUMIFS(СВЦЭМ!$K$34:$K$777,СВЦЭМ!$A$34:$A$777,$A372,СВЦЭМ!$B$33:$B$776,L$366)+'СЕТ СН'!$F$13</f>
        <v>0</v>
      </c>
      <c r="M372" s="35">
        <f>SUMIFS(СВЦЭМ!$K$34:$K$777,СВЦЭМ!$A$34:$A$777,$A372,СВЦЭМ!$B$33:$B$776,M$366)+'СЕТ СН'!$F$13</f>
        <v>0</v>
      </c>
      <c r="N372" s="35">
        <f>SUMIFS(СВЦЭМ!$K$34:$K$777,СВЦЭМ!$A$34:$A$777,$A372,СВЦЭМ!$B$33:$B$776,N$366)+'СЕТ СН'!$F$13</f>
        <v>0</v>
      </c>
      <c r="O372" s="35">
        <f>SUMIFS(СВЦЭМ!$K$34:$K$777,СВЦЭМ!$A$34:$A$777,$A372,СВЦЭМ!$B$33:$B$776,O$366)+'СЕТ СН'!$F$13</f>
        <v>0</v>
      </c>
      <c r="P372" s="35">
        <f>SUMIFS(СВЦЭМ!$K$34:$K$777,СВЦЭМ!$A$34:$A$777,$A372,СВЦЭМ!$B$33:$B$776,P$366)+'СЕТ СН'!$F$13</f>
        <v>0</v>
      </c>
      <c r="Q372" s="35">
        <f>SUMIFS(СВЦЭМ!$K$34:$K$777,СВЦЭМ!$A$34:$A$777,$A372,СВЦЭМ!$B$33:$B$776,Q$366)+'СЕТ СН'!$F$13</f>
        <v>0</v>
      </c>
      <c r="R372" s="35">
        <f>SUMIFS(СВЦЭМ!$K$34:$K$777,СВЦЭМ!$A$34:$A$777,$A372,СВЦЭМ!$B$33:$B$776,R$366)+'СЕТ СН'!$F$13</f>
        <v>0</v>
      </c>
      <c r="S372" s="35">
        <f>SUMIFS(СВЦЭМ!$K$34:$K$777,СВЦЭМ!$A$34:$A$777,$A372,СВЦЭМ!$B$33:$B$776,S$366)+'СЕТ СН'!$F$13</f>
        <v>0</v>
      </c>
      <c r="T372" s="35">
        <f>SUMIFS(СВЦЭМ!$K$34:$K$777,СВЦЭМ!$A$34:$A$777,$A372,СВЦЭМ!$B$33:$B$776,T$366)+'СЕТ СН'!$F$13</f>
        <v>0</v>
      </c>
      <c r="U372" s="35">
        <f>SUMIFS(СВЦЭМ!$K$34:$K$777,СВЦЭМ!$A$34:$A$777,$A372,СВЦЭМ!$B$33:$B$776,U$366)+'СЕТ СН'!$F$13</f>
        <v>0</v>
      </c>
      <c r="V372" s="35">
        <f>SUMIFS(СВЦЭМ!$K$34:$K$777,СВЦЭМ!$A$34:$A$777,$A372,СВЦЭМ!$B$33:$B$776,V$366)+'СЕТ СН'!$F$13</f>
        <v>0</v>
      </c>
      <c r="W372" s="35">
        <f>SUMIFS(СВЦЭМ!$K$34:$K$777,СВЦЭМ!$A$34:$A$777,$A372,СВЦЭМ!$B$33:$B$776,W$366)+'СЕТ СН'!$F$13</f>
        <v>0</v>
      </c>
      <c r="X372" s="35">
        <f>SUMIFS(СВЦЭМ!$K$34:$K$777,СВЦЭМ!$A$34:$A$777,$A372,СВЦЭМ!$B$33:$B$776,X$366)+'СЕТ СН'!$F$13</f>
        <v>0</v>
      </c>
      <c r="Y372" s="35">
        <f>SUMIFS(СВЦЭМ!$K$34:$K$777,СВЦЭМ!$A$34:$A$777,$A372,СВЦЭМ!$B$33:$B$776,Y$366)+'СЕТ СН'!$F$13</f>
        <v>0</v>
      </c>
    </row>
    <row r="373" spans="1:25" ht="15.75" hidden="1" x14ac:dyDescent="0.2">
      <c r="A373" s="34">
        <f t="shared" si="10"/>
        <v>43592</v>
      </c>
      <c r="B373" s="35">
        <f>SUMIFS(СВЦЭМ!$K$34:$K$777,СВЦЭМ!$A$34:$A$777,$A373,СВЦЭМ!$B$33:$B$776,B$366)+'СЕТ СН'!$F$13</f>
        <v>0</v>
      </c>
      <c r="C373" s="35">
        <f>SUMIFS(СВЦЭМ!$K$34:$K$777,СВЦЭМ!$A$34:$A$777,$A373,СВЦЭМ!$B$33:$B$776,C$366)+'СЕТ СН'!$F$13</f>
        <v>0</v>
      </c>
      <c r="D373" s="35">
        <f>SUMIFS(СВЦЭМ!$K$34:$K$777,СВЦЭМ!$A$34:$A$777,$A373,СВЦЭМ!$B$33:$B$776,D$366)+'СЕТ СН'!$F$13</f>
        <v>0</v>
      </c>
      <c r="E373" s="35">
        <f>SUMIFS(СВЦЭМ!$K$34:$K$777,СВЦЭМ!$A$34:$A$777,$A373,СВЦЭМ!$B$33:$B$776,E$366)+'СЕТ СН'!$F$13</f>
        <v>0</v>
      </c>
      <c r="F373" s="35">
        <f>SUMIFS(СВЦЭМ!$K$34:$K$777,СВЦЭМ!$A$34:$A$777,$A373,СВЦЭМ!$B$33:$B$776,F$366)+'СЕТ СН'!$F$13</f>
        <v>0</v>
      </c>
      <c r="G373" s="35">
        <f>SUMIFS(СВЦЭМ!$K$34:$K$777,СВЦЭМ!$A$34:$A$777,$A373,СВЦЭМ!$B$33:$B$776,G$366)+'СЕТ СН'!$F$13</f>
        <v>0</v>
      </c>
      <c r="H373" s="35">
        <f>SUMIFS(СВЦЭМ!$K$34:$K$777,СВЦЭМ!$A$34:$A$777,$A373,СВЦЭМ!$B$33:$B$776,H$366)+'СЕТ СН'!$F$13</f>
        <v>0</v>
      </c>
      <c r="I373" s="35">
        <f>SUMIFS(СВЦЭМ!$K$34:$K$777,СВЦЭМ!$A$34:$A$777,$A373,СВЦЭМ!$B$33:$B$776,I$366)+'СЕТ СН'!$F$13</f>
        <v>0</v>
      </c>
      <c r="J373" s="35">
        <f>SUMIFS(СВЦЭМ!$K$34:$K$777,СВЦЭМ!$A$34:$A$777,$A373,СВЦЭМ!$B$33:$B$776,J$366)+'СЕТ СН'!$F$13</f>
        <v>0</v>
      </c>
      <c r="K373" s="35">
        <f>SUMIFS(СВЦЭМ!$K$34:$K$777,СВЦЭМ!$A$34:$A$777,$A373,СВЦЭМ!$B$33:$B$776,K$366)+'СЕТ СН'!$F$13</f>
        <v>0</v>
      </c>
      <c r="L373" s="35">
        <f>SUMIFS(СВЦЭМ!$K$34:$K$777,СВЦЭМ!$A$34:$A$777,$A373,СВЦЭМ!$B$33:$B$776,L$366)+'СЕТ СН'!$F$13</f>
        <v>0</v>
      </c>
      <c r="M373" s="35">
        <f>SUMIFS(СВЦЭМ!$K$34:$K$777,СВЦЭМ!$A$34:$A$777,$A373,СВЦЭМ!$B$33:$B$776,M$366)+'СЕТ СН'!$F$13</f>
        <v>0</v>
      </c>
      <c r="N373" s="35">
        <f>SUMIFS(СВЦЭМ!$K$34:$K$777,СВЦЭМ!$A$34:$A$777,$A373,СВЦЭМ!$B$33:$B$776,N$366)+'СЕТ СН'!$F$13</f>
        <v>0</v>
      </c>
      <c r="O373" s="35">
        <f>SUMIFS(СВЦЭМ!$K$34:$K$777,СВЦЭМ!$A$34:$A$777,$A373,СВЦЭМ!$B$33:$B$776,O$366)+'СЕТ СН'!$F$13</f>
        <v>0</v>
      </c>
      <c r="P373" s="35">
        <f>SUMIFS(СВЦЭМ!$K$34:$K$777,СВЦЭМ!$A$34:$A$777,$A373,СВЦЭМ!$B$33:$B$776,P$366)+'СЕТ СН'!$F$13</f>
        <v>0</v>
      </c>
      <c r="Q373" s="35">
        <f>SUMIFS(СВЦЭМ!$K$34:$K$777,СВЦЭМ!$A$34:$A$777,$A373,СВЦЭМ!$B$33:$B$776,Q$366)+'СЕТ СН'!$F$13</f>
        <v>0</v>
      </c>
      <c r="R373" s="35">
        <f>SUMIFS(СВЦЭМ!$K$34:$K$777,СВЦЭМ!$A$34:$A$777,$A373,СВЦЭМ!$B$33:$B$776,R$366)+'СЕТ СН'!$F$13</f>
        <v>0</v>
      </c>
      <c r="S373" s="35">
        <f>SUMIFS(СВЦЭМ!$K$34:$K$777,СВЦЭМ!$A$34:$A$777,$A373,СВЦЭМ!$B$33:$B$776,S$366)+'СЕТ СН'!$F$13</f>
        <v>0</v>
      </c>
      <c r="T373" s="35">
        <f>SUMIFS(СВЦЭМ!$K$34:$K$777,СВЦЭМ!$A$34:$A$777,$A373,СВЦЭМ!$B$33:$B$776,T$366)+'СЕТ СН'!$F$13</f>
        <v>0</v>
      </c>
      <c r="U373" s="35">
        <f>SUMIFS(СВЦЭМ!$K$34:$K$777,СВЦЭМ!$A$34:$A$777,$A373,СВЦЭМ!$B$33:$B$776,U$366)+'СЕТ СН'!$F$13</f>
        <v>0</v>
      </c>
      <c r="V373" s="35">
        <f>SUMIFS(СВЦЭМ!$K$34:$K$777,СВЦЭМ!$A$34:$A$777,$A373,СВЦЭМ!$B$33:$B$776,V$366)+'СЕТ СН'!$F$13</f>
        <v>0</v>
      </c>
      <c r="W373" s="35">
        <f>SUMIFS(СВЦЭМ!$K$34:$K$777,СВЦЭМ!$A$34:$A$777,$A373,СВЦЭМ!$B$33:$B$776,W$366)+'СЕТ СН'!$F$13</f>
        <v>0</v>
      </c>
      <c r="X373" s="35">
        <f>SUMIFS(СВЦЭМ!$K$34:$K$777,СВЦЭМ!$A$34:$A$777,$A373,СВЦЭМ!$B$33:$B$776,X$366)+'СЕТ СН'!$F$13</f>
        <v>0</v>
      </c>
      <c r="Y373" s="35">
        <f>SUMIFS(СВЦЭМ!$K$34:$K$777,СВЦЭМ!$A$34:$A$777,$A373,СВЦЭМ!$B$33:$B$776,Y$366)+'СЕТ СН'!$F$13</f>
        <v>0</v>
      </c>
    </row>
    <row r="374" spans="1:25" ht="15.75" hidden="1" x14ac:dyDescent="0.2">
      <c r="A374" s="34">
        <f t="shared" si="10"/>
        <v>43593</v>
      </c>
      <c r="B374" s="35">
        <f>SUMIFS(СВЦЭМ!$K$34:$K$777,СВЦЭМ!$A$34:$A$777,$A374,СВЦЭМ!$B$33:$B$776,B$366)+'СЕТ СН'!$F$13</f>
        <v>0</v>
      </c>
      <c r="C374" s="35">
        <f>SUMIFS(СВЦЭМ!$K$34:$K$777,СВЦЭМ!$A$34:$A$777,$A374,СВЦЭМ!$B$33:$B$776,C$366)+'СЕТ СН'!$F$13</f>
        <v>0</v>
      </c>
      <c r="D374" s="35">
        <f>SUMIFS(СВЦЭМ!$K$34:$K$777,СВЦЭМ!$A$34:$A$777,$A374,СВЦЭМ!$B$33:$B$776,D$366)+'СЕТ СН'!$F$13</f>
        <v>0</v>
      </c>
      <c r="E374" s="35">
        <f>SUMIFS(СВЦЭМ!$K$34:$K$777,СВЦЭМ!$A$34:$A$777,$A374,СВЦЭМ!$B$33:$B$776,E$366)+'СЕТ СН'!$F$13</f>
        <v>0</v>
      </c>
      <c r="F374" s="35">
        <f>SUMIFS(СВЦЭМ!$K$34:$K$777,СВЦЭМ!$A$34:$A$777,$A374,СВЦЭМ!$B$33:$B$776,F$366)+'СЕТ СН'!$F$13</f>
        <v>0</v>
      </c>
      <c r="G374" s="35">
        <f>SUMIFS(СВЦЭМ!$K$34:$K$777,СВЦЭМ!$A$34:$A$777,$A374,СВЦЭМ!$B$33:$B$776,G$366)+'СЕТ СН'!$F$13</f>
        <v>0</v>
      </c>
      <c r="H374" s="35">
        <f>SUMIFS(СВЦЭМ!$K$34:$K$777,СВЦЭМ!$A$34:$A$777,$A374,СВЦЭМ!$B$33:$B$776,H$366)+'СЕТ СН'!$F$13</f>
        <v>0</v>
      </c>
      <c r="I374" s="35">
        <f>SUMIFS(СВЦЭМ!$K$34:$K$777,СВЦЭМ!$A$34:$A$777,$A374,СВЦЭМ!$B$33:$B$776,I$366)+'СЕТ СН'!$F$13</f>
        <v>0</v>
      </c>
      <c r="J374" s="35">
        <f>SUMIFS(СВЦЭМ!$K$34:$K$777,СВЦЭМ!$A$34:$A$777,$A374,СВЦЭМ!$B$33:$B$776,J$366)+'СЕТ СН'!$F$13</f>
        <v>0</v>
      </c>
      <c r="K374" s="35">
        <f>SUMIFS(СВЦЭМ!$K$34:$K$777,СВЦЭМ!$A$34:$A$777,$A374,СВЦЭМ!$B$33:$B$776,K$366)+'СЕТ СН'!$F$13</f>
        <v>0</v>
      </c>
      <c r="L374" s="35">
        <f>SUMIFS(СВЦЭМ!$K$34:$K$777,СВЦЭМ!$A$34:$A$777,$A374,СВЦЭМ!$B$33:$B$776,L$366)+'СЕТ СН'!$F$13</f>
        <v>0</v>
      </c>
      <c r="M374" s="35">
        <f>SUMIFS(СВЦЭМ!$K$34:$K$777,СВЦЭМ!$A$34:$A$777,$A374,СВЦЭМ!$B$33:$B$776,M$366)+'СЕТ СН'!$F$13</f>
        <v>0</v>
      </c>
      <c r="N374" s="35">
        <f>SUMIFS(СВЦЭМ!$K$34:$K$777,СВЦЭМ!$A$34:$A$777,$A374,СВЦЭМ!$B$33:$B$776,N$366)+'СЕТ СН'!$F$13</f>
        <v>0</v>
      </c>
      <c r="O374" s="35">
        <f>SUMIFS(СВЦЭМ!$K$34:$K$777,СВЦЭМ!$A$34:$A$777,$A374,СВЦЭМ!$B$33:$B$776,O$366)+'СЕТ СН'!$F$13</f>
        <v>0</v>
      </c>
      <c r="P374" s="35">
        <f>SUMIFS(СВЦЭМ!$K$34:$K$777,СВЦЭМ!$A$34:$A$777,$A374,СВЦЭМ!$B$33:$B$776,P$366)+'СЕТ СН'!$F$13</f>
        <v>0</v>
      </c>
      <c r="Q374" s="35">
        <f>SUMIFS(СВЦЭМ!$K$34:$K$777,СВЦЭМ!$A$34:$A$777,$A374,СВЦЭМ!$B$33:$B$776,Q$366)+'СЕТ СН'!$F$13</f>
        <v>0</v>
      </c>
      <c r="R374" s="35">
        <f>SUMIFS(СВЦЭМ!$K$34:$K$777,СВЦЭМ!$A$34:$A$777,$A374,СВЦЭМ!$B$33:$B$776,R$366)+'СЕТ СН'!$F$13</f>
        <v>0</v>
      </c>
      <c r="S374" s="35">
        <f>SUMIFS(СВЦЭМ!$K$34:$K$777,СВЦЭМ!$A$34:$A$777,$A374,СВЦЭМ!$B$33:$B$776,S$366)+'СЕТ СН'!$F$13</f>
        <v>0</v>
      </c>
      <c r="T374" s="35">
        <f>SUMIFS(СВЦЭМ!$K$34:$K$777,СВЦЭМ!$A$34:$A$777,$A374,СВЦЭМ!$B$33:$B$776,T$366)+'СЕТ СН'!$F$13</f>
        <v>0</v>
      </c>
      <c r="U374" s="35">
        <f>SUMIFS(СВЦЭМ!$K$34:$K$777,СВЦЭМ!$A$34:$A$777,$A374,СВЦЭМ!$B$33:$B$776,U$366)+'СЕТ СН'!$F$13</f>
        <v>0</v>
      </c>
      <c r="V374" s="35">
        <f>SUMIFS(СВЦЭМ!$K$34:$K$777,СВЦЭМ!$A$34:$A$777,$A374,СВЦЭМ!$B$33:$B$776,V$366)+'СЕТ СН'!$F$13</f>
        <v>0</v>
      </c>
      <c r="W374" s="35">
        <f>SUMIFS(СВЦЭМ!$K$34:$K$777,СВЦЭМ!$A$34:$A$777,$A374,СВЦЭМ!$B$33:$B$776,W$366)+'СЕТ СН'!$F$13</f>
        <v>0</v>
      </c>
      <c r="X374" s="35">
        <f>SUMIFS(СВЦЭМ!$K$34:$K$777,СВЦЭМ!$A$34:$A$777,$A374,СВЦЭМ!$B$33:$B$776,X$366)+'СЕТ СН'!$F$13</f>
        <v>0</v>
      </c>
      <c r="Y374" s="35">
        <f>SUMIFS(СВЦЭМ!$K$34:$K$777,СВЦЭМ!$A$34:$A$777,$A374,СВЦЭМ!$B$33:$B$776,Y$366)+'СЕТ СН'!$F$13</f>
        <v>0</v>
      </c>
    </row>
    <row r="375" spans="1:25" ht="15.75" hidden="1" x14ac:dyDescent="0.2">
      <c r="A375" s="34">
        <f t="shared" si="10"/>
        <v>43594</v>
      </c>
      <c r="B375" s="35">
        <f>SUMIFS(СВЦЭМ!$K$34:$K$777,СВЦЭМ!$A$34:$A$777,$A375,СВЦЭМ!$B$33:$B$776,B$366)+'СЕТ СН'!$F$13</f>
        <v>0</v>
      </c>
      <c r="C375" s="35">
        <f>SUMIFS(СВЦЭМ!$K$34:$K$777,СВЦЭМ!$A$34:$A$777,$A375,СВЦЭМ!$B$33:$B$776,C$366)+'СЕТ СН'!$F$13</f>
        <v>0</v>
      </c>
      <c r="D375" s="35">
        <f>SUMIFS(СВЦЭМ!$K$34:$K$777,СВЦЭМ!$A$34:$A$777,$A375,СВЦЭМ!$B$33:$B$776,D$366)+'СЕТ СН'!$F$13</f>
        <v>0</v>
      </c>
      <c r="E375" s="35">
        <f>SUMIFS(СВЦЭМ!$K$34:$K$777,СВЦЭМ!$A$34:$A$777,$A375,СВЦЭМ!$B$33:$B$776,E$366)+'СЕТ СН'!$F$13</f>
        <v>0</v>
      </c>
      <c r="F375" s="35">
        <f>SUMIFS(СВЦЭМ!$K$34:$K$777,СВЦЭМ!$A$34:$A$777,$A375,СВЦЭМ!$B$33:$B$776,F$366)+'СЕТ СН'!$F$13</f>
        <v>0</v>
      </c>
      <c r="G375" s="35">
        <f>SUMIFS(СВЦЭМ!$K$34:$K$777,СВЦЭМ!$A$34:$A$777,$A375,СВЦЭМ!$B$33:$B$776,G$366)+'СЕТ СН'!$F$13</f>
        <v>0</v>
      </c>
      <c r="H375" s="35">
        <f>SUMIFS(СВЦЭМ!$K$34:$K$777,СВЦЭМ!$A$34:$A$777,$A375,СВЦЭМ!$B$33:$B$776,H$366)+'СЕТ СН'!$F$13</f>
        <v>0</v>
      </c>
      <c r="I375" s="35">
        <f>SUMIFS(СВЦЭМ!$K$34:$K$777,СВЦЭМ!$A$34:$A$777,$A375,СВЦЭМ!$B$33:$B$776,I$366)+'СЕТ СН'!$F$13</f>
        <v>0</v>
      </c>
      <c r="J375" s="35">
        <f>SUMIFS(СВЦЭМ!$K$34:$K$777,СВЦЭМ!$A$34:$A$777,$A375,СВЦЭМ!$B$33:$B$776,J$366)+'СЕТ СН'!$F$13</f>
        <v>0</v>
      </c>
      <c r="K375" s="35">
        <f>SUMIFS(СВЦЭМ!$K$34:$K$777,СВЦЭМ!$A$34:$A$777,$A375,СВЦЭМ!$B$33:$B$776,K$366)+'СЕТ СН'!$F$13</f>
        <v>0</v>
      </c>
      <c r="L375" s="35">
        <f>SUMIFS(СВЦЭМ!$K$34:$K$777,СВЦЭМ!$A$34:$A$777,$A375,СВЦЭМ!$B$33:$B$776,L$366)+'СЕТ СН'!$F$13</f>
        <v>0</v>
      </c>
      <c r="M375" s="35">
        <f>SUMIFS(СВЦЭМ!$K$34:$K$777,СВЦЭМ!$A$34:$A$777,$A375,СВЦЭМ!$B$33:$B$776,M$366)+'СЕТ СН'!$F$13</f>
        <v>0</v>
      </c>
      <c r="N375" s="35">
        <f>SUMIFS(СВЦЭМ!$K$34:$K$777,СВЦЭМ!$A$34:$A$777,$A375,СВЦЭМ!$B$33:$B$776,N$366)+'СЕТ СН'!$F$13</f>
        <v>0</v>
      </c>
      <c r="O375" s="35">
        <f>SUMIFS(СВЦЭМ!$K$34:$K$777,СВЦЭМ!$A$34:$A$777,$A375,СВЦЭМ!$B$33:$B$776,O$366)+'СЕТ СН'!$F$13</f>
        <v>0</v>
      </c>
      <c r="P375" s="35">
        <f>SUMIFS(СВЦЭМ!$K$34:$K$777,СВЦЭМ!$A$34:$A$777,$A375,СВЦЭМ!$B$33:$B$776,P$366)+'СЕТ СН'!$F$13</f>
        <v>0</v>
      </c>
      <c r="Q375" s="35">
        <f>SUMIFS(СВЦЭМ!$K$34:$K$777,СВЦЭМ!$A$34:$A$777,$A375,СВЦЭМ!$B$33:$B$776,Q$366)+'СЕТ СН'!$F$13</f>
        <v>0</v>
      </c>
      <c r="R375" s="35">
        <f>SUMIFS(СВЦЭМ!$K$34:$K$777,СВЦЭМ!$A$34:$A$777,$A375,СВЦЭМ!$B$33:$B$776,R$366)+'СЕТ СН'!$F$13</f>
        <v>0</v>
      </c>
      <c r="S375" s="35">
        <f>SUMIFS(СВЦЭМ!$K$34:$K$777,СВЦЭМ!$A$34:$A$777,$A375,СВЦЭМ!$B$33:$B$776,S$366)+'СЕТ СН'!$F$13</f>
        <v>0</v>
      </c>
      <c r="T375" s="35">
        <f>SUMIFS(СВЦЭМ!$K$34:$K$777,СВЦЭМ!$A$34:$A$777,$A375,СВЦЭМ!$B$33:$B$776,T$366)+'СЕТ СН'!$F$13</f>
        <v>0</v>
      </c>
      <c r="U375" s="35">
        <f>SUMIFS(СВЦЭМ!$K$34:$K$777,СВЦЭМ!$A$34:$A$777,$A375,СВЦЭМ!$B$33:$B$776,U$366)+'СЕТ СН'!$F$13</f>
        <v>0</v>
      </c>
      <c r="V375" s="35">
        <f>SUMIFS(СВЦЭМ!$K$34:$K$777,СВЦЭМ!$A$34:$A$777,$A375,СВЦЭМ!$B$33:$B$776,V$366)+'СЕТ СН'!$F$13</f>
        <v>0</v>
      </c>
      <c r="W375" s="35">
        <f>SUMIFS(СВЦЭМ!$K$34:$K$777,СВЦЭМ!$A$34:$A$777,$A375,СВЦЭМ!$B$33:$B$776,W$366)+'СЕТ СН'!$F$13</f>
        <v>0</v>
      </c>
      <c r="X375" s="35">
        <f>SUMIFS(СВЦЭМ!$K$34:$K$777,СВЦЭМ!$A$34:$A$777,$A375,СВЦЭМ!$B$33:$B$776,X$366)+'СЕТ СН'!$F$13</f>
        <v>0</v>
      </c>
      <c r="Y375" s="35">
        <f>SUMIFS(СВЦЭМ!$K$34:$K$777,СВЦЭМ!$A$34:$A$777,$A375,СВЦЭМ!$B$33:$B$776,Y$366)+'СЕТ СН'!$F$13</f>
        <v>0</v>
      </c>
    </row>
    <row r="376" spans="1:25" ht="15.75" hidden="1" x14ac:dyDescent="0.2">
      <c r="A376" s="34">
        <f t="shared" si="10"/>
        <v>43595</v>
      </c>
      <c r="B376" s="35">
        <f>SUMIFS(СВЦЭМ!$K$34:$K$777,СВЦЭМ!$A$34:$A$777,$A376,СВЦЭМ!$B$33:$B$776,B$366)+'СЕТ СН'!$F$13</f>
        <v>0</v>
      </c>
      <c r="C376" s="35">
        <f>SUMIFS(СВЦЭМ!$K$34:$K$777,СВЦЭМ!$A$34:$A$777,$A376,СВЦЭМ!$B$33:$B$776,C$366)+'СЕТ СН'!$F$13</f>
        <v>0</v>
      </c>
      <c r="D376" s="35">
        <f>SUMIFS(СВЦЭМ!$K$34:$K$777,СВЦЭМ!$A$34:$A$777,$A376,СВЦЭМ!$B$33:$B$776,D$366)+'СЕТ СН'!$F$13</f>
        <v>0</v>
      </c>
      <c r="E376" s="35">
        <f>SUMIFS(СВЦЭМ!$K$34:$K$777,СВЦЭМ!$A$34:$A$777,$A376,СВЦЭМ!$B$33:$B$776,E$366)+'СЕТ СН'!$F$13</f>
        <v>0</v>
      </c>
      <c r="F376" s="35">
        <f>SUMIFS(СВЦЭМ!$K$34:$K$777,СВЦЭМ!$A$34:$A$777,$A376,СВЦЭМ!$B$33:$B$776,F$366)+'СЕТ СН'!$F$13</f>
        <v>0</v>
      </c>
      <c r="G376" s="35">
        <f>SUMIFS(СВЦЭМ!$K$34:$K$777,СВЦЭМ!$A$34:$A$777,$A376,СВЦЭМ!$B$33:$B$776,G$366)+'СЕТ СН'!$F$13</f>
        <v>0</v>
      </c>
      <c r="H376" s="35">
        <f>SUMIFS(СВЦЭМ!$K$34:$K$777,СВЦЭМ!$A$34:$A$777,$A376,СВЦЭМ!$B$33:$B$776,H$366)+'СЕТ СН'!$F$13</f>
        <v>0</v>
      </c>
      <c r="I376" s="35">
        <f>SUMIFS(СВЦЭМ!$K$34:$K$777,СВЦЭМ!$A$34:$A$777,$A376,СВЦЭМ!$B$33:$B$776,I$366)+'СЕТ СН'!$F$13</f>
        <v>0</v>
      </c>
      <c r="J376" s="35">
        <f>SUMIFS(СВЦЭМ!$K$34:$K$777,СВЦЭМ!$A$34:$A$777,$A376,СВЦЭМ!$B$33:$B$776,J$366)+'СЕТ СН'!$F$13</f>
        <v>0</v>
      </c>
      <c r="K376" s="35">
        <f>SUMIFS(СВЦЭМ!$K$34:$K$777,СВЦЭМ!$A$34:$A$777,$A376,СВЦЭМ!$B$33:$B$776,K$366)+'СЕТ СН'!$F$13</f>
        <v>0</v>
      </c>
      <c r="L376" s="35">
        <f>SUMIFS(СВЦЭМ!$K$34:$K$777,СВЦЭМ!$A$34:$A$777,$A376,СВЦЭМ!$B$33:$B$776,L$366)+'СЕТ СН'!$F$13</f>
        <v>0</v>
      </c>
      <c r="M376" s="35">
        <f>SUMIFS(СВЦЭМ!$K$34:$K$777,СВЦЭМ!$A$34:$A$777,$A376,СВЦЭМ!$B$33:$B$776,M$366)+'СЕТ СН'!$F$13</f>
        <v>0</v>
      </c>
      <c r="N376" s="35">
        <f>SUMIFS(СВЦЭМ!$K$34:$K$777,СВЦЭМ!$A$34:$A$777,$A376,СВЦЭМ!$B$33:$B$776,N$366)+'СЕТ СН'!$F$13</f>
        <v>0</v>
      </c>
      <c r="O376" s="35">
        <f>SUMIFS(СВЦЭМ!$K$34:$K$777,СВЦЭМ!$A$34:$A$777,$A376,СВЦЭМ!$B$33:$B$776,O$366)+'СЕТ СН'!$F$13</f>
        <v>0</v>
      </c>
      <c r="P376" s="35">
        <f>SUMIFS(СВЦЭМ!$K$34:$K$777,СВЦЭМ!$A$34:$A$777,$A376,СВЦЭМ!$B$33:$B$776,P$366)+'СЕТ СН'!$F$13</f>
        <v>0</v>
      </c>
      <c r="Q376" s="35">
        <f>SUMIFS(СВЦЭМ!$K$34:$K$777,СВЦЭМ!$A$34:$A$777,$A376,СВЦЭМ!$B$33:$B$776,Q$366)+'СЕТ СН'!$F$13</f>
        <v>0</v>
      </c>
      <c r="R376" s="35">
        <f>SUMIFS(СВЦЭМ!$K$34:$K$777,СВЦЭМ!$A$34:$A$777,$A376,СВЦЭМ!$B$33:$B$776,R$366)+'СЕТ СН'!$F$13</f>
        <v>0</v>
      </c>
      <c r="S376" s="35">
        <f>SUMIFS(СВЦЭМ!$K$34:$K$777,СВЦЭМ!$A$34:$A$777,$A376,СВЦЭМ!$B$33:$B$776,S$366)+'СЕТ СН'!$F$13</f>
        <v>0</v>
      </c>
      <c r="T376" s="35">
        <f>SUMIFS(СВЦЭМ!$K$34:$K$777,СВЦЭМ!$A$34:$A$777,$A376,СВЦЭМ!$B$33:$B$776,T$366)+'СЕТ СН'!$F$13</f>
        <v>0</v>
      </c>
      <c r="U376" s="35">
        <f>SUMIFS(СВЦЭМ!$K$34:$K$777,СВЦЭМ!$A$34:$A$777,$A376,СВЦЭМ!$B$33:$B$776,U$366)+'СЕТ СН'!$F$13</f>
        <v>0</v>
      </c>
      <c r="V376" s="35">
        <f>SUMIFS(СВЦЭМ!$K$34:$K$777,СВЦЭМ!$A$34:$A$777,$A376,СВЦЭМ!$B$33:$B$776,V$366)+'СЕТ СН'!$F$13</f>
        <v>0</v>
      </c>
      <c r="W376" s="35">
        <f>SUMIFS(СВЦЭМ!$K$34:$K$777,СВЦЭМ!$A$34:$A$777,$A376,СВЦЭМ!$B$33:$B$776,W$366)+'СЕТ СН'!$F$13</f>
        <v>0</v>
      </c>
      <c r="X376" s="35">
        <f>SUMIFS(СВЦЭМ!$K$34:$K$777,СВЦЭМ!$A$34:$A$777,$A376,СВЦЭМ!$B$33:$B$776,X$366)+'СЕТ СН'!$F$13</f>
        <v>0</v>
      </c>
      <c r="Y376" s="35">
        <f>SUMIFS(СВЦЭМ!$K$34:$K$777,СВЦЭМ!$A$34:$A$777,$A376,СВЦЭМ!$B$33:$B$776,Y$366)+'СЕТ СН'!$F$13</f>
        <v>0</v>
      </c>
    </row>
    <row r="377" spans="1:25" ht="15.75" hidden="1" x14ac:dyDescent="0.2">
      <c r="A377" s="34">
        <f t="shared" si="10"/>
        <v>43596</v>
      </c>
      <c r="B377" s="35">
        <f>SUMIFS(СВЦЭМ!$K$34:$K$777,СВЦЭМ!$A$34:$A$777,$A377,СВЦЭМ!$B$33:$B$776,B$366)+'СЕТ СН'!$F$13</f>
        <v>0</v>
      </c>
      <c r="C377" s="35">
        <f>SUMIFS(СВЦЭМ!$K$34:$K$777,СВЦЭМ!$A$34:$A$777,$A377,СВЦЭМ!$B$33:$B$776,C$366)+'СЕТ СН'!$F$13</f>
        <v>0</v>
      </c>
      <c r="D377" s="35">
        <f>SUMIFS(СВЦЭМ!$K$34:$K$777,СВЦЭМ!$A$34:$A$777,$A377,СВЦЭМ!$B$33:$B$776,D$366)+'СЕТ СН'!$F$13</f>
        <v>0</v>
      </c>
      <c r="E377" s="35">
        <f>SUMIFS(СВЦЭМ!$K$34:$K$777,СВЦЭМ!$A$34:$A$777,$A377,СВЦЭМ!$B$33:$B$776,E$366)+'СЕТ СН'!$F$13</f>
        <v>0</v>
      </c>
      <c r="F377" s="35">
        <f>SUMIFS(СВЦЭМ!$K$34:$K$777,СВЦЭМ!$A$34:$A$777,$A377,СВЦЭМ!$B$33:$B$776,F$366)+'СЕТ СН'!$F$13</f>
        <v>0</v>
      </c>
      <c r="G377" s="35">
        <f>SUMIFS(СВЦЭМ!$K$34:$K$777,СВЦЭМ!$A$34:$A$777,$A377,СВЦЭМ!$B$33:$B$776,G$366)+'СЕТ СН'!$F$13</f>
        <v>0</v>
      </c>
      <c r="H377" s="35">
        <f>SUMIFS(СВЦЭМ!$K$34:$K$777,СВЦЭМ!$A$34:$A$777,$A377,СВЦЭМ!$B$33:$B$776,H$366)+'СЕТ СН'!$F$13</f>
        <v>0</v>
      </c>
      <c r="I377" s="35">
        <f>SUMIFS(СВЦЭМ!$K$34:$K$777,СВЦЭМ!$A$34:$A$777,$A377,СВЦЭМ!$B$33:$B$776,I$366)+'СЕТ СН'!$F$13</f>
        <v>0</v>
      </c>
      <c r="J377" s="35">
        <f>SUMIFS(СВЦЭМ!$K$34:$K$777,СВЦЭМ!$A$34:$A$777,$A377,СВЦЭМ!$B$33:$B$776,J$366)+'СЕТ СН'!$F$13</f>
        <v>0</v>
      </c>
      <c r="K377" s="35">
        <f>SUMIFS(СВЦЭМ!$K$34:$K$777,СВЦЭМ!$A$34:$A$777,$A377,СВЦЭМ!$B$33:$B$776,K$366)+'СЕТ СН'!$F$13</f>
        <v>0</v>
      </c>
      <c r="L377" s="35">
        <f>SUMIFS(СВЦЭМ!$K$34:$K$777,СВЦЭМ!$A$34:$A$777,$A377,СВЦЭМ!$B$33:$B$776,L$366)+'СЕТ СН'!$F$13</f>
        <v>0</v>
      </c>
      <c r="M377" s="35">
        <f>SUMIFS(СВЦЭМ!$K$34:$K$777,СВЦЭМ!$A$34:$A$777,$A377,СВЦЭМ!$B$33:$B$776,M$366)+'СЕТ СН'!$F$13</f>
        <v>0</v>
      </c>
      <c r="N377" s="35">
        <f>SUMIFS(СВЦЭМ!$K$34:$K$777,СВЦЭМ!$A$34:$A$777,$A377,СВЦЭМ!$B$33:$B$776,N$366)+'СЕТ СН'!$F$13</f>
        <v>0</v>
      </c>
      <c r="O377" s="35">
        <f>SUMIFS(СВЦЭМ!$K$34:$K$777,СВЦЭМ!$A$34:$A$777,$A377,СВЦЭМ!$B$33:$B$776,O$366)+'СЕТ СН'!$F$13</f>
        <v>0</v>
      </c>
      <c r="P377" s="35">
        <f>SUMIFS(СВЦЭМ!$K$34:$K$777,СВЦЭМ!$A$34:$A$777,$A377,СВЦЭМ!$B$33:$B$776,P$366)+'СЕТ СН'!$F$13</f>
        <v>0</v>
      </c>
      <c r="Q377" s="35">
        <f>SUMIFS(СВЦЭМ!$K$34:$K$777,СВЦЭМ!$A$34:$A$777,$A377,СВЦЭМ!$B$33:$B$776,Q$366)+'СЕТ СН'!$F$13</f>
        <v>0</v>
      </c>
      <c r="R377" s="35">
        <f>SUMIFS(СВЦЭМ!$K$34:$K$777,СВЦЭМ!$A$34:$A$777,$A377,СВЦЭМ!$B$33:$B$776,R$366)+'СЕТ СН'!$F$13</f>
        <v>0</v>
      </c>
      <c r="S377" s="35">
        <f>SUMIFS(СВЦЭМ!$K$34:$K$777,СВЦЭМ!$A$34:$A$777,$A377,СВЦЭМ!$B$33:$B$776,S$366)+'СЕТ СН'!$F$13</f>
        <v>0</v>
      </c>
      <c r="T377" s="35">
        <f>SUMIFS(СВЦЭМ!$K$34:$K$777,СВЦЭМ!$A$34:$A$777,$A377,СВЦЭМ!$B$33:$B$776,T$366)+'СЕТ СН'!$F$13</f>
        <v>0</v>
      </c>
      <c r="U377" s="35">
        <f>SUMIFS(СВЦЭМ!$K$34:$K$777,СВЦЭМ!$A$34:$A$777,$A377,СВЦЭМ!$B$33:$B$776,U$366)+'СЕТ СН'!$F$13</f>
        <v>0</v>
      </c>
      <c r="V377" s="35">
        <f>SUMIFS(СВЦЭМ!$K$34:$K$777,СВЦЭМ!$A$34:$A$777,$A377,СВЦЭМ!$B$33:$B$776,V$366)+'СЕТ СН'!$F$13</f>
        <v>0</v>
      </c>
      <c r="W377" s="35">
        <f>SUMIFS(СВЦЭМ!$K$34:$K$777,СВЦЭМ!$A$34:$A$777,$A377,СВЦЭМ!$B$33:$B$776,W$366)+'СЕТ СН'!$F$13</f>
        <v>0</v>
      </c>
      <c r="X377" s="35">
        <f>SUMIFS(СВЦЭМ!$K$34:$K$777,СВЦЭМ!$A$34:$A$777,$A377,СВЦЭМ!$B$33:$B$776,X$366)+'СЕТ СН'!$F$13</f>
        <v>0</v>
      </c>
      <c r="Y377" s="35">
        <f>SUMIFS(СВЦЭМ!$K$34:$K$777,СВЦЭМ!$A$34:$A$777,$A377,СВЦЭМ!$B$33:$B$776,Y$366)+'СЕТ СН'!$F$13</f>
        <v>0</v>
      </c>
    </row>
    <row r="378" spans="1:25" ht="15.75" hidden="1" x14ac:dyDescent="0.2">
      <c r="A378" s="34">
        <f t="shared" si="10"/>
        <v>43597</v>
      </c>
      <c r="B378" s="35">
        <f>SUMIFS(СВЦЭМ!$K$34:$K$777,СВЦЭМ!$A$34:$A$777,$A378,СВЦЭМ!$B$33:$B$776,B$366)+'СЕТ СН'!$F$13</f>
        <v>0</v>
      </c>
      <c r="C378" s="35">
        <f>SUMIFS(СВЦЭМ!$K$34:$K$777,СВЦЭМ!$A$34:$A$777,$A378,СВЦЭМ!$B$33:$B$776,C$366)+'СЕТ СН'!$F$13</f>
        <v>0</v>
      </c>
      <c r="D378" s="35">
        <f>SUMIFS(СВЦЭМ!$K$34:$K$777,СВЦЭМ!$A$34:$A$777,$A378,СВЦЭМ!$B$33:$B$776,D$366)+'СЕТ СН'!$F$13</f>
        <v>0</v>
      </c>
      <c r="E378" s="35">
        <f>SUMIFS(СВЦЭМ!$K$34:$K$777,СВЦЭМ!$A$34:$A$777,$A378,СВЦЭМ!$B$33:$B$776,E$366)+'СЕТ СН'!$F$13</f>
        <v>0</v>
      </c>
      <c r="F378" s="35">
        <f>SUMIFS(СВЦЭМ!$K$34:$K$777,СВЦЭМ!$A$34:$A$777,$A378,СВЦЭМ!$B$33:$B$776,F$366)+'СЕТ СН'!$F$13</f>
        <v>0</v>
      </c>
      <c r="G378" s="35">
        <f>SUMIFS(СВЦЭМ!$K$34:$K$777,СВЦЭМ!$A$34:$A$777,$A378,СВЦЭМ!$B$33:$B$776,G$366)+'СЕТ СН'!$F$13</f>
        <v>0</v>
      </c>
      <c r="H378" s="35">
        <f>SUMIFS(СВЦЭМ!$K$34:$K$777,СВЦЭМ!$A$34:$A$777,$A378,СВЦЭМ!$B$33:$B$776,H$366)+'СЕТ СН'!$F$13</f>
        <v>0</v>
      </c>
      <c r="I378" s="35">
        <f>SUMIFS(СВЦЭМ!$K$34:$K$777,СВЦЭМ!$A$34:$A$777,$A378,СВЦЭМ!$B$33:$B$776,I$366)+'СЕТ СН'!$F$13</f>
        <v>0</v>
      </c>
      <c r="J378" s="35">
        <f>SUMIFS(СВЦЭМ!$K$34:$K$777,СВЦЭМ!$A$34:$A$777,$A378,СВЦЭМ!$B$33:$B$776,J$366)+'СЕТ СН'!$F$13</f>
        <v>0</v>
      </c>
      <c r="K378" s="35">
        <f>SUMIFS(СВЦЭМ!$K$34:$K$777,СВЦЭМ!$A$34:$A$777,$A378,СВЦЭМ!$B$33:$B$776,K$366)+'СЕТ СН'!$F$13</f>
        <v>0</v>
      </c>
      <c r="L378" s="35">
        <f>SUMIFS(СВЦЭМ!$K$34:$K$777,СВЦЭМ!$A$34:$A$777,$A378,СВЦЭМ!$B$33:$B$776,L$366)+'СЕТ СН'!$F$13</f>
        <v>0</v>
      </c>
      <c r="M378" s="35">
        <f>SUMIFS(СВЦЭМ!$K$34:$K$777,СВЦЭМ!$A$34:$A$777,$A378,СВЦЭМ!$B$33:$B$776,M$366)+'СЕТ СН'!$F$13</f>
        <v>0</v>
      </c>
      <c r="N378" s="35">
        <f>SUMIFS(СВЦЭМ!$K$34:$K$777,СВЦЭМ!$A$34:$A$777,$A378,СВЦЭМ!$B$33:$B$776,N$366)+'СЕТ СН'!$F$13</f>
        <v>0</v>
      </c>
      <c r="O378" s="35">
        <f>SUMIFS(СВЦЭМ!$K$34:$K$777,СВЦЭМ!$A$34:$A$777,$A378,СВЦЭМ!$B$33:$B$776,O$366)+'СЕТ СН'!$F$13</f>
        <v>0</v>
      </c>
      <c r="P378" s="35">
        <f>SUMIFS(СВЦЭМ!$K$34:$K$777,СВЦЭМ!$A$34:$A$777,$A378,СВЦЭМ!$B$33:$B$776,P$366)+'СЕТ СН'!$F$13</f>
        <v>0</v>
      </c>
      <c r="Q378" s="35">
        <f>SUMIFS(СВЦЭМ!$K$34:$K$777,СВЦЭМ!$A$34:$A$777,$A378,СВЦЭМ!$B$33:$B$776,Q$366)+'СЕТ СН'!$F$13</f>
        <v>0</v>
      </c>
      <c r="R378" s="35">
        <f>SUMIFS(СВЦЭМ!$K$34:$K$777,СВЦЭМ!$A$34:$A$777,$A378,СВЦЭМ!$B$33:$B$776,R$366)+'СЕТ СН'!$F$13</f>
        <v>0</v>
      </c>
      <c r="S378" s="35">
        <f>SUMIFS(СВЦЭМ!$K$34:$K$777,СВЦЭМ!$A$34:$A$777,$A378,СВЦЭМ!$B$33:$B$776,S$366)+'СЕТ СН'!$F$13</f>
        <v>0</v>
      </c>
      <c r="T378" s="35">
        <f>SUMIFS(СВЦЭМ!$K$34:$K$777,СВЦЭМ!$A$34:$A$777,$A378,СВЦЭМ!$B$33:$B$776,T$366)+'СЕТ СН'!$F$13</f>
        <v>0</v>
      </c>
      <c r="U378" s="35">
        <f>SUMIFS(СВЦЭМ!$K$34:$K$777,СВЦЭМ!$A$34:$A$777,$A378,СВЦЭМ!$B$33:$B$776,U$366)+'СЕТ СН'!$F$13</f>
        <v>0</v>
      </c>
      <c r="V378" s="35">
        <f>SUMIFS(СВЦЭМ!$K$34:$K$777,СВЦЭМ!$A$34:$A$777,$A378,СВЦЭМ!$B$33:$B$776,V$366)+'СЕТ СН'!$F$13</f>
        <v>0</v>
      </c>
      <c r="W378" s="35">
        <f>SUMIFS(СВЦЭМ!$K$34:$K$777,СВЦЭМ!$A$34:$A$777,$A378,СВЦЭМ!$B$33:$B$776,W$366)+'СЕТ СН'!$F$13</f>
        <v>0</v>
      </c>
      <c r="X378" s="35">
        <f>SUMIFS(СВЦЭМ!$K$34:$K$777,СВЦЭМ!$A$34:$A$777,$A378,СВЦЭМ!$B$33:$B$776,X$366)+'СЕТ СН'!$F$13</f>
        <v>0</v>
      </c>
      <c r="Y378" s="35">
        <f>SUMIFS(СВЦЭМ!$K$34:$K$777,СВЦЭМ!$A$34:$A$777,$A378,СВЦЭМ!$B$33:$B$776,Y$366)+'СЕТ СН'!$F$13</f>
        <v>0</v>
      </c>
    </row>
    <row r="379" spans="1:25" ht="15.75" hidden="1" x14ac:dyDescent="0.2">
      <c r="A379" s="34">
        <f t="shared" si="10"/>
        <v>43598</v>
      </c>
      <c r="B379" s="35">
        <f>SUMIFS(СВЦЭМ!$K$34:$K$777,СВЦЭМ!$A$34:$A$777,$A379,СВЦЭМ!$B$33:$B$776,B$366)+'СЕТ СН'!$F$13</f>
        <v>0</v>
      </c>
      <c r="C379" s="35">
        <f>SUMIFS(СВЦЭМ!$K$34:$K$777,СВЦЭМ!$A$34:$A$777,$A379,СВЦЭМ!$B$33:$B$776,C$366)+'СЕТ СН'!$F$13</f>
        <v>0</v>
      </c>
      <c r="D379" s="35">
        <f>SUMIFS(СВЦЭМ!$K$34:$K$777,СВЦЭМ!$A$34:$A$777,$A379,СВЦЭМ!$B$33:$B$776,D$366)+'СЕТ СН'!$F$13</f>
        <v>0</v>
      </c>
      <c r="E379" s="35">
        <f>SUMIFS(СВЦЭМ!$K$34:$K$777,СВЦЭМ!$A$34:$A$777,$A379,СВЦЭМ!$B$33:$B$776,E$366)+'СЕТ СН'!$F$13</f>
        <v>0</v>
      </c>
      <c r="F379" s="35">
        <f>SUMIFS(СВЦЭМ!$K$34:$K$777,СВЦЭМ!$A$34:$A$777,$A379,СВЦЭМ!$B$33:$B$776,F$366)+'СЕТ СН'!$F$13</f>
        <v>0</v>
      </c>
      <c r="G379" s="35">
        <f>SUMIFS(СВЦЭМ!$K$34:$K$777,СВЦЭМ!$A$34:$A$777,$A379,СВЦЭМ!$B$33:$B$776,G$366)+'СЕТ СН'!$F$13</f>
        <v>0</v>
      </c>
      <c r="H379" s="35">
        <f>SUMIFS(СВЦЭМ!$K$34:$K$777,СВЦЭМ!$A$34:$A$777,$A379,СВЦЭМ!$B$33:$B$776,H$366)+'СЕТ СН'!$F$13</f>
        <v>0</v>
      </c>
      <c r="I379" s="35">
        <f>SUMIFS(СВЦЭМ!$K$34:$K$777,СВЦЭМ!$A$34:$A$777,$A379,СВЦЭМ!$B$33:$B$776,I$366)+'СЕТ СН'!$F$13</f>
        <v>0</v>
      </c>
      <c r="J379" s="35">
        <f>SUMIFS(СВЦЭМ!$K$34:$K$777,СВЦЭМ!$A$34:$A$777,$A379,СВЦЭМ!$B$33:$B$776,J$366)+'СЕТ СН'!$F$13</f>
        <v>0</v>
      </c>
      <c r="K379" s="35">
        <f>SUMIFS(СВЦЭМ!$K$34:$K$777,СВЦЭМ!$A$34:$A$777,$A379,СВЦЭМ!$B$33:$B$776,K$366)+'СЕТ СН'!$F$13</f>
        <v>0</v>
      </c>
      <c r="L379" s="35">
        <f>SUMIFS(СВЦЭМ!$K$34:$K$777,СВЦЭМ!$A$34:$A$777,$A379,СВЦЭМ!$B$33:$B$776,L$366)+'СЕТ СН'!$F$13</f>
        <v>0</v>
      </c>
      <c r="M379" s="35">
        <f>SUMIFS(СВЦЭМ!$K$34:$K$777,СВЦЭМ!$A$34:$A$777,$A379,СВЦЭМ!$B$33:$B$776,M$366)+'СЕТ СН'!$F$13</f>
        <v>0</v>
      </c>
      <c r="N379" s="35">
        <f>SUMIFS(СВЦЭМ!$K$34:$K$777,СВЦЭМ!$A$34:$A$777,$A379,СВЦЭМ!$B$33:$B$776,N$366)+'СЕТ СН'!$F$13</f>
        <v>0</v>
      </c>
      <c r="O379" s="35">
        <f>SUMIFS(СВЦЭМ!$K$34:$K$777,СВЦЭМ!$A$34:$A$777,$A379,СВЦЭМ!$B$33:$B$776,O$366)+'СЕТ СН'!$F$13</f>
        <v>0</v>
      </c>
      <c r="P379" s="35">
        <f>SUMIFS(СВЦЭМ!$K$34:$K$777,СВЦЭМ!$A$34:$A$777,$A379,СВЦЭМ!$B$33:$B$776,P$366)+'СЕТ СН'!$F$13</f>
        <v>0</v>
      </c>
      <c r="Q379" s="35">
        <f>SUMIFS(СВЦЭМ!$K$34:$K$777,СВЦЭМ!$A$34:$A$777,$A379,СВЦЭМ!$B$33:$B$776,Q$366)+'СЕТ СН'!$F$13</f>
        <v>0</v>
      </c>
      <c r="R379" s="35">
        <f>SUMIFS(СВЦЭМ!$K$34:$K$777,СВЦЭМ!$A$34:$A$777,$A379,СВЦЭМ!$B$33:$B$776,R$366)+'СЕТ СН'!$F$13</f>
        <v>0</v>
      </c>
      <c r="S379" s="35">
        <f>SUMIFS(СВЦЭМ!$K$34:$K$777,СВЦЭМ!$A$34:$A$777,$A379,СВЦЭМ!$B$33:$B$776,S$366)+'СЕТ СН'!$F$13</f>
        <v>0</v>
      </c>
      <c r="T379" s="35">
        <f>SUMIFS(СВЦЭМ!$K$34:$K$777,СВЦЭМ!$A$34:$A$777,$A379,СВЦЭМ!$B$33:$B$776,T$366)+'СЕТ СН'!$F$13</f>
        <v>0</v>
      </c>
      <c r="U379" s="35">
        <f>SUMIFS(СВЦЭМ!$K$34:$K$777,СВЦЭМ!$A$34:$A$777,$A379,СВЦЭМ!$B$33:$B$776,U$366)+'СЕТ СН'!$F$13</f>
        <v>0</v>
      </c>
      <c r="V379" s="35">
        <f>SUMIFS(СВЦЭМ!$K$34:$K$777,СВЦЭМ!$A$34:$A$777,$A379,СВЦЭМ!$B$33:$B$776,V$366)+'СЕТ СН'!$F$13</f>
        <v>0</v>
      </c>
      <c r="W379" s="35">
        <f>SUMIFS(СВЦЭМ!$K$34:$K$777,СВЦЭМ!$A$34:$A$777,$A379,СВЦЭМ!$B$33:$B$776,W$366)+'СЕТ СН'!$F$13</f>
        <v>0</v>
      </c>
      <c r="X379" s="35">
        <f>SUMIFS(СВЦЭМ!$K$34:$K$777,СВЦЭМ!$A$34:$A$777,$A379,СВЦЭМ!$B$33:$B$776,X$366)+'СЕТ СН'!$F$13</f>
        <v>0</v>
      </c>
      <c r="Y379" s="35">
        <f>SUMIFS(СВЦЭМ!$K$34:$K$777,СВЦЭМ!$A$34:$A$777,$A379,СВЦЭМ!$B$33:$B$776,Y$366)+'СЕТ СН'!$F$13</f>
        <v>0</v>
      </c>
    </row>
    <row r="380" spans="1:25" ht="15.75" hidden="1" x14ac:dyDescent="0.2">
      <c r="A380" s="34">
        <f t="shared" si="10"/>
        <v>43599</v>
      </c>
      <c r="B380" s="35">
        <f>SUMIFS(СВЦЭМ!$K$34:$K$777,СВЦЭМ!$A$34:$A$777,$A380,СВЦЭМ!$B$33:$B$776,B$366)+'СЕТ СН'!$F$13</f>
        <v>0</v>
      </c>
      <c r="C380" s="35">
        <f>SUMIFS(СВЦЭМ!$K$34:$K$777,СВЦЭМ!$A$34:$A$777,$A380,СВЦЭМ!$B$33:$B$776,C$366)+'СЕТ СН'!$F$13</f>
        <v>0</v>
      </c>
      <c r="D380" s="35">
        <f>SUMIFS(СВЦЭМ!$K$34:$K$777,СВЦЭМ!$A$34:$A$777,$A380,СВЦЭМ!$B$33:$B$776,D$366)+'СЕТ СН'!$F$13</f>
        <v>0</v>
      </c>
      <c r="E380" s="35">
        <f>SUMIFS(СВЦЭМ!$K$34:$K$777,СВЦЭМ!$A$34:$A$777,$A380,СВЦЭМ!$B$33:$B$776,E$366)+'СЕТ СН'!$F$13</f>
        <v>0</v>
      </c>
      <c r="F380" s="35">
        <f>SUMIFS(СВЦЭМ!$K$34:$K$777,СВЦЭМ!$A$34:$A$777,$A380,СВЦЭМ!$B$33:$B$776,F$366)+'СЕТ СН'!$F$13</f>
        <v>0</v>
      </c>
      <c r="G380" s="35">
        <f>SUMIFS(СВЦЭМ!$K$34:$K$777,СВЦЭМ!$A$34:$A$777,$A380,СВЦЭМ!$B$33:$B$776,G$366)+'СЕТ СН'!$F$13</f>
        <v>0</v>
      </c>
      <c r="H380" s="35">
        <f>SUMIFS(СВЦЭМ!$K$34:$K$777,СВЦЭМ!$A$34:$A$777,$A380,СВЦЭМ!$B$33:$B$776,H$366)+'СЕТ СН'!$F$13</f>
        <v>0</v>
      </c>
      <c r="I380" s="35">
        <f>SUMIFS(СВЦЭМ!$K$34:$K$777,СВЦЭМ!$A$34:$A$777,$A380,СВЦЭМ!$B$33:$B$776,I$366)+'СЕТ СН'!$F$13</f>
        <v>0</v>
      </c>
      <c r="J380" s="35">
        <f>SUMIFS(СВЦЭМ!$K$34:$K$777,СВЦЭМ!$A$34:$A$777,$A380,СВЦЭМ!$B$33:$B$776,J$366)+'СЕТ СН'!$F$13</f>
        <v>0</v>
      </c>
      <c r="K380" s="35">
        <f>SUMIFS(СВЦЭМ!$K$34:$K$777,СВЦЭМ!$A$34:$A$777,$A380,СВЦЭМ!$B$33:$B$776,K$366)+'СЕТ СН'!$F$13</f>
        <v>0</v>
      </c>
      <c r="L380" s="35">
        <f>SUMIFS(СВЦЭМ!$K$34:$K$777,СВЦЭМ!$A$34:$A$777,$A380,СВЦЭМ!$B$33:$B$776,L$366)+'СЕТ СН'!$F$13</f>
        <v>0</v>
      </c>
      <c r="M380" s="35">
        <f>SUMIFS(СВЦЭМ!$K$34:$K$777,СВЦЭМ!$A$34:$A$777,$A380,СВЦЭМ!$B$33:$B$776,M$366)+'СЕТ СН'!$F$13</f>
        <v>0</v>
      </c>
      <c r="N380" s="35">
        <f>SUMIFS(СВЦЭМ!$K$34:$K$777,СВЦЭМ!$A$34:$A$777,$A380,СВЦЭМ!$B$33:$B$776,N$366)+'СЕТ СН'!$F$13</f>
        <v>0</v>
      </c>
      <c r="O380" s="35">
        <f>SUMIFS(СВЦЭМ!$K$34:$K$777,СВЦЭМ!$A$34:$A$777,$A380,СВЦЭМ!$B$33:$B$776,O$366)+'СЕТ СН'!$F$13</f>
        <v>0</v>
      </c>
      <c r="P380" s="35">
        <f>SUMIFS(СВЦЭМ!$K$34:$K$777,СВЦЭМ!$A$34:$A$777,$A380,СВЦЭМ!$B$33:$B$776,P$366)+'СЕТ СН'!$F$13</f>
        <v>0</v>
      </c>
      <c r="Q380" s="35">
        <f>SUMIFS(СВЦЭМ!$K$34:$K$777,СВЦЭМ!$A$34:$A$777,$A380,СВЦЭМ!$B$33:$B$776,Q$366)+'СЕТ СН'!$F$13</f>
        <v>0</v>
      </c>
      <c r="R380" s="35">
        <f>SUMIFS(СВЦЭМ!$K$34:$K$777,СВЦЭМ!$A$34:$A$777,$A380,СВЦЭМ!$B$33:$B$776,R$366)+'СЕТ СН'!$F$13</f>
        <v>0</v>
      </c>
      <c r="S380" s="35">
        <f>SUMIFS(СВЦЭМ!$K$34:$K$777,СВЦЭМ!$A$34:$A$777,$A380,СВЦЭМ!$B$33:$B$776,S$366)+'СЕТ СН'!$F$13</f>
        <v>0</v>
      </c>
      <c r="T380" s="35">
        <f>SUMIFS(СВЦЭМ!$K$34:$K$777,СВЦЭМ!$A$34:$A$777,$A380,СВЦЭМ!$B$33:$B$776,T$366)+'СЕТ СН'!$F$13</f>
        <v>0</v>
      </c>
      <c r="U380" s="35">
        <f>SUMIFS(СВЦЭМ!$K$34:$K$777,СВЦЭМ!$A$34:$A$777,$A380,СВЦЭМ!$B$33:$B$776,U$366)+'СЕТ СН'!$F$13</f>
        <v>0</v>
      </c>
      <c r="V380" s="35">
        <f>SUMIFS(СВЦЭМ!$K$34:$K$777,СВЦЭМ!$A$34:$A$777,$A380,СВЦЭМ!$B$33:$B$776,V$366)+'СЕТ СН'!$F$13</f>
        <v>0</v>
      </c>
      <c r="W380" s="35">
        <f>SUMIFS(СВЦЭМ!$K$34:$K$777,СВЦЭМ!$A$34:$A$777,$A380,СВЦЭМ!$B$33:$B$776,W$366)+'СЕТ СН'!$F$13</f>
        <v>0</v>
      </c>
      <c r="X380" s="35">
        <f>SUMIFS(СВЦЭМ!$K$34:$K$777,СВЦЭМ!$A$34:$A$777,$A380,СВЦЭМ!$B$33:$B$776,X$366)+'СЕТ СН'!$F$13</f>
        <v>0</v>
      </c>
      <c r="Y380" s="35">
        <f>SUMIFS(СВЦЭМ!$K$34:$K$777,СВЦЭМ!$A$34:$A$777,$A380,СВЦЭМ!$B$33:$B$776,Y$366)+'СЕТ СН'!$F$13</f>
        <v>0</v>
      </c>
    </row>
    <row r="381" spans="1:25" ht="15.75" hidden="1" x14ac:dyDescent="0.2">
      <c r="A381" s="34">
        <f t="shared" si="10"/>
        <v>43600</v>
      </c>
      <c r="B381" s="35">
        <f>SUMIFS(СВЦЭМ!$K$34:$K$777,СВЦЭМ!$A$34:$A$777,$A381,СВЦЭМ!$B$33:$B$776,B$366)+'СЕТ СН'!$F$13</f>
        <v>0</v>
      </c>
      <c r="C381" s="35">
        <f>SUMIFS(СВЦЭМ!$K$34:$K$777,СВЦЭМ!$A$34:$A$777,$A381,СВЦЭМ!$B$33:$B$776,C$366)+'СЕТ СН'!$F$13</f>
        <v>0</v>
      </c>
      <c r="D381" s="35">
        <f>SUMIFS(СВЦЭМ!$K$34:$K$777,СВЦЭМ!$A$34:$A$777,$A381,СВЦЭМ!$B$33:$B$776,D$366)+'СЕТ СН'!$F$13</f>
        <v>0</v>
      </c>
      <c r="E381" s="35">
        <f>SUMIFS(СВЦЭМ!$K$34:$K$777,СВЦЭМ!$A$34:$A$777,$A381,СВЦЭМ!$B$33:$B$776,E$366)+'СЕТ СН'!$F$13</f>
        <v>0</v>
      </c>
      <c r="F381" s="35">
        <f>SUMIFS(СВЦЭМ!$K$34:$K$777,СВЦЭМ!$A$34:$A$777,$A381,СВЦЭМ!$B$33:$B$776,F$366)+'СЕТ СН'!$F$13</f>
        <v>0</v>
      </c>
      <c r="G381" s="35">
        <f>SUMIFS(СВЦЭМ!$K$34:$K$777,СВЦЭМ!$A$34:$A$777,$A381,СВЦЭМ!$B$33:$B$776,G$366)+'СЕТ СН'!$F$13</f>
        <v>0</v>
      </c>
      <c r="H381" s="35">
        <f>SUMIFS(СВЦЭМ!$K$34:$K$777,СВЦЭМ!$A$34:$A$777,$A381,СВЦЭМ!$B$33:$B$776,H$366)+'СЕТ СН'!$F$13</f>
        <v>0</v>
      </c>
      <c r="I381" s="35">
        <f>SUMIFS(СВЦЭМ!$K$34:$K$777,СВЦЭМ!$A$34:$A$777,$A381,СВЦЭМ!$B$33:$B$776,I$366)+'СЕТ СН'!$F$13</f>
        <v>0</v>
      </c>
      <c r="J381" s="35">
        <f>SUMIFS(СВЦЭМ!$K$34:$K$777,СВЦЭМ!$A$34:$A$777,$A381,СВЦЭМ!$B$33:$B$776,J$366)+'СЕТ СН'!$F$13</f>
        <v>0</v>
      </c>
      <c r="K381" s="35">
        <f>SUMIFS(СВЦЭМ!$K$34:$K$777,СВЦЭМ!$A$34:$A$777,$A381,СВЦЭМ!$B$33:$B$776,K$366)+'СЕТ СН'!$F$13</f>
        <v>0</v>
      </c>
      <c r="L381" s="35">
        <f>SUMIFS(СВЦЭМ!$K$34:$K$777,СВЦЭМ!$A$34:$A$777,$A381,СВЦЭМ!$B$33:$B$776,L$366)+'СЕТ СН'!$F$13</f>
        <v>0</v>
      </c>
      <c r="M381" s="35">
        <f>SUMIFS(СВЦЭМ!$K$34:$K$777,СВЦЭМ!$A$34:$A$777,$A381,СВЦЭМ!$B$33:$B$776,M$366)+'СЕТ СН'!$F$13</f>
        <v>0</v>
      </c>
      <c r="N381" s="35">
        <f>SUMIFS(СВЦЭМ!$K$34:$K$777,СВЦЭМ!$A$34:$A$777,$A381,СВЦЭМ!$B$33:$B$776,N$366)+'СЕТ СН'!$F$13</f>
        <v>0</v>
      </c>
      <c r="O381" s="35">
        <f>SUMIFS(СВЦЭМ!$K$34:$K$777,СВЦЭМ!$A$34:$A$777,$A381,СВЦЭМ!$B$33:$B$776,O$366)+'СЕТ СН'!$F$13</f>
        <v>0</v>
      </c>
      <c r="P381" s="35">
        <f>SUMIFS(СВЦЭМ!$K$34:$K$777,СВЦЭМ!$A$34:$A$777,$A381,СВЦЭМ!$B$33:$B$776,P$366)+'СЕТ СН'!$F$13</f>
        <v>0</v>
      </c>
      <c r="Q381" s="35">
        <f>SUMIFS(СВЦЭМ!$K$34:$K$777,СВЦЭМ!$A$34:$A$777,$A381,СВЦЭМ!$B$33:$B$776,Q$366)+'СЕТ СН'!$F$13</f>
        <v>0</v>
      </c>
      <c r="R381" s="35">
        <f>SUMIFS(СВЦЭМ!$K$34:$K$777,СВЦЭМ!$A$34:$A$777,$A381,СВЦЭМ!$B$33:$B$776,R$366)+'СЕТ СН'!$F$13</f>
        <v>0</v>
      </c>
      <c r="S381" s="35">
        <f>SUMIFS(СВЦЭМ!$K$34:$K$777,СВЦЭМ!$A$34:$A$777,$A381,СВЦЭМ!$B$33:$B$776,S$366)+'СЕТ СН'!$F$13</f>
        <v>0</v>
      </c>
      <c r="T381" s="35">
        <f>SUMIFS(СВЦЭМ!$K$34:$K$777,СВЦЭМ!$A$34:$A$777,$A381,СВЦЭМ!$B$33:$B$776,T$366)+'СЕТ СН'!$F$13</f>
        <v>0</v>
      </c>
      <c r="U381" s="35">
        <f>SUMIFS(СВЦЭМ!$K$34:$K$777,СВЦЭМ!$A$34:$A$777,$A381,СВЦЭМ!$B$33:$B$776,U$366)+'СЕТ СН'!$F$13</f>
        <v>0</v>
      </c>
      <c r="V381" s="35">
        <f>SUMIFS(СВЦЭМ!$K$34:$K$777,СВЦЭМ!$A$34:$A$777,$A381,СВЦЭМ!$B$33:$B$776,V$366)+'СЕТ СН'!$F$13</f>
        <v>0</v>
      </c>
      <c r="W381" s="35">
        <f>SUMIFS(СВЦЭМ!$K$34:$K$777,СВЦЭМ!$A$34:$A$777,$A381,СВЦЭМ!$B$33:$B$776,W$366)+'СЕТ СН'!$F$13</f>
        <v>0</v>
      </c>
      <c r="X381" s="35">
        <f>SUMIFS(СВЦЭМ!$K$34:$K$777,СВЦЭМ!$A$34:$A$777,$A381,СВЦЭМ!$B$33:$B$776,X$366)+'СЕТ СН'!$F$13</f>
        <v>0</v>
      </c>
      <c r="Y381" s="35">
        <f>SUMIFS(СВЦЭМ!$K$34:$K$777,СВЦЭМ!$A$34:$A$777,$A381,СВЦЭМ!$B$33:$B$776,Y$366)+'СЕТ СН'!$F$13</f>
        <v>0</v>
      </c>
    </row>
    <row r="382" spans="1:25" ht="15.75" hidden="1" x14ac:dyDescent="0.2">
      <c r="A382" s="34">
        <f t="shared" si="10"/>
        <v>43601</v>
      </c>
      <c r="B382" s="35">
        <f>SUMIFS(СВЦЭМ!$K$34:$K$777,СВЦЭМ!$A$34:$A$777,$A382,СВЦЭМ!$B$33:$B$776,B$366)+'СЕТ СН'!$F$13</f>
        <v>0</v>
      </c>
      <c r="C382" s="35">
        <f>SUMIFS(СВЦЭМ!$K$34:$K$777,СВЦЭМ!$A$34:$A$777,$A382,СВЦЭМ!$B$33:$B$776,C$366)+'СЕТ СН'!$F$13</f>
        <v>0</v>
      </c>
      <c r="D382" s="35">
        <f>SUMIFS(СВЦЭМ!$K$34:$K$777,СВЦЭМ!$A$34:$A$777,$A382,СВЦЭМ!$B$33:$B$776,D$366)+'СЕТ СН'!$F$13</f>
        <v>0</v>
      </c>
      <c r="E382" s="35">
        <f>SUMIFS(СВЦЭМ!$K$34:$K$777,СВЦЭМ!$A$34:$A$777,$A382,СВЦЭМ!$B$33:$B$776,E$366)+'СЕТ СН'!$F$13</f>
        <v>0</v>
      </c>
      <c r="F382" s="35">
        <f>SUMIFS(СВЦЭМ!$K$34:$K$777,СВЦЭМ!$A$34:$A$777,$A382,СВЦЭМ!$B$33:$B$776,F$366)+'СЕТ СН'!$F$13</f>
        <v>0</v>
      </c>
      <c r="G382" s="35">
        <f>SUMIFS(СВЦЭМ!$K$34:$K$777,СВЦЭМ!$A$34:$A$777,$A382,СВЦЭМ!$B$33:$B$776,G$366)+'СЕТ СН'!$F$13</f>
        <v>0</v>
      </c>
      <c r="H382" s="35">
        <f>SUMIFS(СВЦЭМ!$K$34:$K$777,СВЦЭМ!$A$34:$A$777,$A382,СВЦЭМ!$B$33:$B$776,H$366)+'СЕТ СН'!$F$13</f>
        <v>0</v>
      </c>
      <c r="I382" s="35">
        <f>SUMIFS(СВЦЭМ!$K$34:$K$777,СВЦЭМ!$A$34:$A$777,$A382,СВЦЭМ!$B$33:$B$776,I$366)+'СЕТ СН'!$F$13</f>
        <v>0</v>
      </c>
      <c r="J382" s="35">
        <f>SUMIFS(СВЦЭМ!$K$34:$K$777,СВЦЭМ!$A$34:$A$777,$A382,СВЦЭМ!$B$33:$B$776,J$366)+'СЕТ СН'!$F$13</f>
        <v>0</v>
      </c>
      <c r="K382" s="35">
        <f>SUMIFS(СВЦЭМ!$K$34:$K$777,СВЦЭМ!$A$34:$A$777,$A382,СВЦЭМ!$B$33:$B$776,K$366)+'СЕТ СН'!$F$13</f>
        <v>0</v>
      </c>
      <c r="L382" s="35">
        <f>SUMIFS(СВЦЭМ!$K$34:$K$777,СВЦЭМ!$A$34:$A$777,$A382,СВЦЭМ!$B$33:$B$776,L$366)+'СЕТ СН'!$F$13</f>
        <v>0</v>
      </c>
      <c r="M382" s="35">
        <f>SUMIFS(СВЦЭМ!$K$34:$K$777,СВЦЭМ!$A$34:$A$777,$A382,СВЦЭМ!$B$33:$B$776,M$366)+'СЕТ СН'!$F$13</f>
        <v>0</v>
      </c>
      <c r="N382" s="35">
        <f>SUMIFS(СВЦЭМ!$K$34:$K$777,СВЦЭМ!$A$34:$A$777,$A382,СВЦЭМ!$B$33:$B$776,N$366)+'СЕТ СН'!$F$13</f>
        <v>0</v>
      </c>
      <c r="O382" s="35">
        <f>SUMIFS(СВЦЭМ!$K$34:$K$777,СВЦЭМ!$A$34:$A$777,$A382,СВЦЭМ!$B$33:$B$776,O$366)+'СЕТ СН'!$F$13</f>
        <v>0</v>
      </c>
      <c r="P382" s="35">
        <f>SUMIFS(СВЦЭМ!$K$34:$K$777,СВЦЭМ!$A$34:$A$777,$A382,СВЦЭМ!$B$33:$B$776,P$366)+'СЕТ СН'!$F$13</f>
        <v>0</v>
      </c>
      <c r="Q382" s="35">
        <f>SUMIFS(СВЦЭМ!$K$34:$K$777,СВЦЭМ!$A$34:$A$777,$A382,СВЦЭМ!$B$33:$B$776,Q$366)+'СЕТ СН'!$F$13</f>
        <v>0</v>
      </c>
      <c r="R382" s="35">
        <f>SUMIFS(СВЦЭМ!$K$34:$K$777,СВЦЭМ!$A$34:$A$777,$A382,СВЦЭМ!$B$33:$B$776,R$366)+'СЕТ СН'!$F$13</f>
        <v>0</v>
      </c>
      <c r="S382" s="35">
        <f>SUMIFS(СВЦЭМ!$K$34:$K$777,СВЦЭМ!$A$34:$A$777,$A382,СВЦЭМ!$B$33:$B$776,S$366)+'СЕТ СН'!$F$13</f>
        <v>0</v>
      </c>
      <c r="T382" s="35">
        <f>SUMIFS(СВЦЭМ!$K$34:$K$777,СВЦЭМ!$A$34:$A$777,$A382,СВЦЭМ!$B$33:$B$776,T$366)+'СЕТ СН'!$F$13</f>
        <v>0</v>
      </c>
      <c r="U382" s="35">
        <f>SUMIFS(СВЦЭМ!$K$34:$K$777,СВЦЭМ!$A$34:$A$777,$A382,СВЦЭМ!$B$33:$B$776,U$366)+'СЕТ СН'!$F$13</f>
        <v>0</v>
      </c>
      <c r="V382" s="35">
        <f>SUMIFS(СВЦЭМ!$K$34:$K$777,СВЦЭМ!$A$34:$A$777,$A382,СВЦЭМ!$B$33:$B$776,V$366)+'СЕТ СН'!$F$13</f>
        <v>0</v>
      </c>
      <c r="W382" s="35">
        <f>SUMIFS(СВЦЭМ!$K$34:$K$777,СВЦЭМ!$A$34:$A$777,$A382,СВЦЭМ!$B$33:$B$776,W$366)+'СЕТ СН'!$F$13</f>
        <v>0</v>
      </c>
      <c r="X382" s="35">
        <f>SUMIFS(СВЦЭМ!$K$34:$K$777,СВЦЭМ!$A$34:$A$777,$A382,СВЦЭМ!$B$33:$B$776,X$366)+'СЕТ СН'!$F$13</f>
        <v>0</v>
      </c>
      <c r="Y382" s="35">
        <f>SUMIFS(СВЦЭМ!$K$34:$K$777,СВЦЭМ!$A$34:$A$777,$A382,СВЦЭМ!$B$33:$B$776,Y$366)+'СЕТ СН'!$F$13</f>
        <v>0</v>
      </c>
    </row>
    <row r="383" spans="1:25" ht="15.75" hidden="1" x14ac:dyDescent="0.2">
      <c r="A383" s="34">
        <f t="shared" si="10"/>
        <v>43602</v>
      </c>
      <c r="B383" s="35">
        <f>SUMIFS(СВЦЭМ!$K$34:$K$777,СВЦЭМ!$A$34:$A$777,$A383,СВЦЭМ!$B$33:$B$776,B$366)+'СЕТ СН'!$F$13</f>
        <v>0</v>
      </c>
      <c r="C383" s="35">
        <f>SUMIFS(СВЦЭМ!$K$34:$K$777,СВЦЭМ!$A$34:$A$777,$A383,СВЦЭМ!$B$33:$B$776,C$366)+'СЕТ СН'!$F$13</f>
        <v>0</v>
      </c>
      <c r="D383" s="35">
        <f>SUMIFS(СВЦЭМ!$K$34:$K$777,СВЦЭМ!$A$34:$A$777,$A383,СВЦЭМ!$B$33:$B$776,D$366)+'СЕТ СН'!$F$13</f>
        <v>0</v>
      </c>
      <c r="E383" s="35">
        <f>SUMIFS(СВЦЭМ!$K$34:$K$777,СВЦЭМ!$A$34:$A$777,$A383,СВЦЭМ!$B$33:$B$776,E$366)+'СЕТ СН'!$F$13</f>
        <v>0</v>
      </c>
      <c r="F383" s="35">
        <f>SUMIFS(СВЦЭМ!$K$34:$K$777,СВЦЭМ!$A$34:$A$777,$A383,СВЦЭМ!$B$33:$B$776,F$366)+'СЕТ СН'!$F$13</f>
        <v>0</v>
      </c>
      <c r="G383" s="35">
        <f>SUMIFS(СВЦЭМ!$K$34:$K$777,СВЦЭМ!$A$34:$A$777,$A383,СВЦЭМ!$B$33:$B$776,G$366)+'СЕТ СН'!$F$13</f>
        <v>0</v>
      </c>
      <c r="H383" s="35">
        <f>SUMIFS(СВЦЭМ!$K$34:$K$777,СВЦЭМ!$A$34:$A$777,$A383,СВЦЭМ!$B$33:$B$776,H$366)+'СЕТ СН'!$F$13</f>
        <v>0</v>
      </c>
      <c r="I383" s="35">
        <f>SUMIFS(СВЦЭМ!$K$34:$K$777,СВЦЭМ!$A$34:$A$777,$A383,СВЦЭМ!$B$33:$B$776,I$366)+'СЕТ СН'!$F$13</f>
        <v>0</v>
      </c>
      <c r="J383" s="35">
        <f>SUMIFS(СВЦЭМ!$K$34:$K$777,СВЦЭМ!$A$34:$A$777,$A383,СВЦЭМ!$B$33:$B$776,J$366)+'СЕТ СН'!$F$13</f>
        <v>0</v>
      </c>
      <c r="K383" s="35">
        <f>SUMIFS(СВЦЭМ!$K$34:$K$777,СВЦЭМ!$A$34:$A$777,$A383,СВЦЭМ!$B$33:$B$776,K$366)+'СЕТ СН'!$F$13</f>
        <v>0</v>
      </c>
      <c r="L383" s="35">
        <f>SUMIFS(СВЦЭМ!$K$34:$K$777,СВЦЭМ!$A$34:$A$777,$A383,СВЦЭМ!$B$33:$B$776,L$366)+'СЕТ СН'!$F$13</f>
        <v>0</v>
      </c>
      <c r="M383" s="35">
        <f>SUMIFS(СВЦЭМ!$K$34:$K$777,СВЦЭМ!$A$34:$A$777,$A383,СВЦЭМ!$B$33:$B$776,M$366)+'СЕТ СН'!$F$13</f>
        <v>0</v>
      </c>
      <c r="N383" s="35">
        <f>SUMIFS(СВЦЭМ!$K$34:$K$777,СВЦЭМ!$A$34:$A$777,$A383,СВЦЭМ!$B$33:$B$776,N$366)+'СЕТ СН'!$F$13</f>
        <v>0</v>
      </c>
      <c r="O383" s="35">
        <f>SUMIFS(СВЦЭМ!$K$34:$K$777,СВЦЭМ!$A$34:$A$777,$A383,СВЦЭМ!$B$33:$B$776,O$366)+'СЕТ СН'!$F$13</f>
        <v>0</v>
      </c>
      <c r="P383" s="35">
        <f>SUMIFS(СВЦЭМ!$K$34:$K$777,СВЦЭМ!$A$34:$A$777,$A383,СВЦЭМ!$B$33:$B$776,P$366)+'СЕТ СН'!$F$13</f>
        <v>0</v>
      </c>
      <c r="Q383" s="35">
        <f>SUMIFS(СВЦЭМ!$K$34:$K$777,СВЦЭМ!$A$34:$A$777,$A383,СВЦЭМ!$B$33:$B$776,Q$366)+'СЕТ СН'!$F$13</f>
        <v>0</v>
      </c>
      <c r="R383" s="35">
        <f>SUMIFS(СВЦЭМ!$K$34:$K$777,СВЦЭМ!$A$34:$A$777,$A383,СВЦЭМ!$B$33:$B$776,R$366)+'СЕТ СН'!$F$13</f>
        <v>0</v>
      </c>
      <c r="S383" s="35">
        <f>SUMIFS(СВЦЭМ!$K$34:$K$777,СВЦЭМ!$A$34:$A$777,$A383,СВЦЭМ!$B$33:$B$776,S$366)+'СЕТ СН'!$F$13</f>
        <v>0</v>
      </c>
      <c r="T383" s="35">
        <f>SUMIFS(СВЦЭМ!$K$34:$K$777,СВЦЭМ!$A$34:$A$777,$A383,СВЦЭМ!$B$33:$B$776,T$366)+'СЕТ СН'!$F$13</f>
        <v>0</v>
      </c>
      <c r="U383" s="35">
        <f>SUMIFS(СВЦЭМ!$K$34:$K$777,СВЦЭМ!$A$34:$A$777,$A383,СВЦЭМ!$B$33:$B$776,U$366)+'СЕТ СН'!$F$13</f>
        <v>0</v>
      </c>
      <c r="V383" s="35">
        <f>SUMIFS(СВЦЭМ!$K$34:$K$777,СВЦЭМ!$A$34:$A$777,$A383,СВЦЭМ!$B$33:$B$776,V$366)+'СЕТ СН'!$F$13</f>
        <v>0</v>
      </c>
      <c r="W383" s="35">
        <f>SUMIFS(СВЦЭМ!$K$34:$K$777,СВЦЭМ!$A$34:$A$777,$A383,СВЦЭМ!$B$33:$B$776,W$366)+'СЕТ СН'!$F$13</f>
        <v>0</v>
      </c>
      <c r="X383" s="35">
        <f>SUMIFS(СВЦЭМ!$K$34:$K$777,СВЦЭМ!$A$34:$A$777,$A383,СВЦЭМ!$B$33:$B$776,X$366)+'СЕТ СН'!$F$13</f>
        <v>0</v>
      </c>
      <c r="Y383" s="35">
        <f>SUMIFS(СВЦЭМ!$K$34:$K$777,СВЦЭМ!$A$34:$A$777,$A383,СВЦЭМ!$B$33:$B$776,Y$366)+'СЕТ СН'!$F$13</f>
        <v>0</v>
      </c>
    </row>
    <row r="384" spans="1:25" ht="15.75" hidden="1" x14ac:dyDescent="0.2">
      <c r="A384" s="34">
        <f t="shared" si="10"/>
        <v>43603</v>
      </c>
      <c r="B384" s="35">
        <f>SUMIFS(СВЦЭМ!$K$34:$K$777,СВЦЭМ!$A$34:$A$777,$A384,СВЦЭМ!$B$33:$B$776,B$366)+'СЕТ СН'!$F$13</f>
        <v>0</v>
      </c>
      <c r="C384" s="35">
        <f>SUMIFS(СВЦЭМ!$K$34:$K$777,СВЦЭМ!$A$34:$A$777,$A384,СВЦЭМ!$B$33:$B$776,C$366)+'СЕТ СН'!$F$13</f>
        <v>0</v>
      </c>
      <c r="D384" s="35">
        <f>SUMIFS(СВЦЭМ!$K$34:$K$777,СВЦЭМ!$A$34:$A$777,$A384,СВЦЭМ!$B$33:$B$776,D$366)+'СЕТ СН'!$F$13</f>
        <v>0</v>
      </c>
      <c r="E384" s="35">
        <f>SUMIFS(СВЦЭМ!$K$34:$K$777,СВЦЭМ!$A$34:$A$777,$A384,СВЦЭМ!$B$33:$B$776,E$366)+'СЕТ СН'!$F$13</f>
        <v>0</v>
      </c>
      <c r="F384" s="35">
        <f>SUMIFS(СВЦЭМ!$K$34:$K$777,СВЦЭМ!$A$34:$A$777,$A384,СВЦЭМ!$B$33:$B$776,F$366)+'СЕТ СН'!$F$13</f>
        <v>0</v>
      </c>
      <c r="G384" s="35">
        <f>SUMIFS(СВЦЭМ!$K$34:$K$777,СВЦЭМ!$A$34:$A$777,$A384,СВЦЭМ!$B$33:$B$776,G$366)+'СЕТ СН'!$F$13</f>
        <v>0</v>
      </c>
      <c r="H384" s="35">
        <f>SUMIFS(СВЦЭМ!$K$34:$K$777,СВЦЭМ!$A$34:$A$777,$A384,СВЦЭМ!$B$33:$B$776,H$366)+'СЕТ СН'!$F$13</f>
        <v>0</v>
      </c>
      <c r="I384" s="35">
        <f>SUMIFS(СВЦЭМ!$K$34:$K$777,СВЦЭМ!$A$34:$A$777,$A384,СВЦЭМ!$B$33:$B$776,I$366)+'СЕТ СН'!$F$13</f>
        <v>0</v>
      </c>
      <c r="J384" s="35">
        <f>SUMIFS(СВЦЭМ!$K$34:$K$777,СВЦЭМ!$A$34:$A$777,$A384,СВЦЭМ!$B$33:$B$776,J$366)+'СЕТ СН'!$F$13</f>
        <v>0</v>
      </c>
      <c r="K384" s="35">
        <f>SUMIFS(СВЦЭМ!$K$34:$K$777,СВЦЭМ!$A$34:$A$777,$A384,СВЦЭМ!$B$33:$B$776,K$366)+'СЕТ СН'!$F$13</f>
        <v>0</v>
      </c>
      <c r="L384" s="35">
        <f>SUMIFS(СВЦЭМ!$K$34:$K$777,СВЦЭМ!$A$34:$A$777,$A384,СВЦЭМ!$B$33:$B$776,L$366)+'СЕТ СН'!$F$13</f>
        <v>0</v>
      </c>
      <c r="M384" s="35">
        <f>SUMIFS(СВЦЭМ!$K$34:$K$777,СВЦЭМ!$A$34:$A$777,$A384,СВЦЭМ!$B$33:$B$776,M$366)+'СЕТ СН'!$F$13</f>
        <v>0</v>
      </c>
      <c r="N384" s="35">
        <f>SUMIFS(СВЦЭМ!$K$34:$K$777,СВЦЭМ!$A$34:$A$777,$A384,СВЦЭМ!$B$33:$B$776,N$366)+'СЕТ СН'!$F$13</f>
        <v>0</v>
      </c>
      <c r="O384" s="35">
        <f>SUMIFS(СВЦЭМ!$K$34:$K$777,СВЦЭМ!$A$34:$A$777,$A384,СВЦЭМ!$B$33:$B$776,O$366)+'СЕТ СН'!$F$13</f>
        <v>0</v>
      </c>
      <c r="P384" s="35">
        <f>SUMIFS(СВЦЭМ!$K$34:$K$777,СВЦЭМ!$A$34:$A$777,$A384,СВЦЭМ!$B$33:$B$776,P$366)+'СЕТ СН'!$F$13</f>
        <v>0</v>
      </c>
      <c r="Q384" s="35">
        <f>SUMIFS(СВЦЭМ!$K$34:$K$777,СВЦЭМ!$A$34:$A$777,$A384,СВЦЭМ!$B$33:$B$776,Q$366)+'СЕТ СН'!$F$13</f>
        <v>0</v>
      </c>
      <c r="R384" s="35">
        <f>SUMIFS(СВЦЭМ!$K$34:$K$777,СВЦЭМ!$A$34:$A$777,$A384,СВЦЭМ!$B$33:$B$776,R$366)+'СЕТ СН'!$F$13</f>
        <v>0</v>
      </c>
      <c r="S384" s="35">
        <f>SUMIFS(СВЦЭМ!$K$34:$K$777,СВЦЭМ!$A$34:$A$777,$A384,СВЦЭМ!$B$33:$B$776,S$366)+'СЕТ СН'!$F$13</f>
        <v>0</v>
      </c>
      <c r="T384" s="35">
        <f>SUMIFS(СВЦЭМ!$K$34:$K$777,СВЦЭМ!$A$34:$A$777,$A384,СВЦЭМ!$B$33:$B$776,T$366)+'СЕТ СН'!$F$13</f>
        <v>0</v>
      </c>
      <c r="U384" s="35">
        <f>SUMIFS(СВЦЭМ!$K$34:$K$777,СВЦЭМ!$A$34:$A$777,$A384,СВЦЭМ!$B$33:$B$776,U$366)+'СЕТ СН'!$F$13</f>
        <v>0</v>
      </c>
      <c r="V384" s="35">
        <f>SUMIFS(СВЦЭМ!$K$34:$K$777,СВЦЭМ!$A$34:$A$777,$A384,СВЦЭМ!$B$33:$B$776,V$366)+'СЕТ СН'!$F$13</f>
        <v>0</v>
      </c>
      <c r="W384" s="35">
        <f>SUMIFS(СВЦЭМ!$K$34:$K$777,СВЦЭМ!$A$34:$A$777,$A384,СВЦЭМ!$B$33:$B$776,W$366)+'СЕТ СН'!$F$13</f>
        <v>0</v>
      </c>
      <c r="X384" s="35">
        <f>SUMIFS(СВЦЭМ!$K$34:$K$777,СВЦЭМ!$A$34:$A$777,$A384,СВЦЭМ!$B$33:$B$776,X$366)+'СЕТ СН'!$F$13</f>
        <v>0</v>
      </c>
      <c r="Y384" s="35">
        <f>SUMIFS(СВЦЭМ!$K$34:$K$777,СВЦЭМ!$A$34:$A$777,$A384,СВЦЭМ!$B$33:$B$776,Y$366)+'СЕТ СН'!$F$13</f>
        <v>0</v>
      </c>
    </row>
    <row r="385" spans="1:26" ht="15.75" hidden="1" x14ac:dyDescent="0.2">
      <c r="A385" s="34">
        <f t="shared" si="10"/>
        <v>43604</v>
      </c>
      <c r="B385" s="35">
        <f>SUMIFS(СВЦЭМ!$K$34:$K$777,СВЦЭМ!$A$34:$A$777,$A385,СВЦЭМ!$B$33:$B$776,B$366)+'СЕТ СН'!$F$13</f>
        <v>0</v>
      </c>
      <c r="C385" s="35">
        <f>SUMIFS(СВЦЭМ!$K$34:$K$777,СВЦЭМ!$A$34:$A$777,$A385,СВЦЭМ!$B$33:$B$776,C$366)+'СЕТ СН'!$F$13</f>
        <v>0</v>
      </c>
      <c r="D385" s="35">
        <f>SUMIFS(СВЦЭМ!$K$34:$K$777,СВЦЭМ!$A$34:$A$777,$A385,СВЦЭМ!$B$33:$B$776,D$366)+'СЕТ СН'!$F$13</f>
        <v>0</v>
      </c>
      <c r="E385" s="35">
        <f>SUMIFS(СВЦЭМ!$K$34:$K$777,СВЦЭМ!$A$34:$A$777,$A385,СВЦЭМ!$B$33:$B$776,E$366)+'СЕТ СН'!$F$13</f>
        <v>0</v>
      </c>
      <c r="F385" s="35">
        <f>SUMIFS(СВЦЭМ!$K$34:$K$777,СВЦЭМ!$A$34:$A$777,$A385,СВЦЭМ!$B$33:$B$776,F$366)+'СЕТ СН'!$F$13</f>
        <v>0</v>
      </c>
      <c r="G385" s="35">
        <f>SUMIFS(СВЦЭМ!$K$34:$K$777,СВЦЭМ!$A$34:$A$777,$A385,СВЦЭМ!$B$33:$B$776,G$366)+'СЕТ СН'!$F$13</f>
        <v>0</v>
      </c>
      <c r="H385" s="35">
        <f>SUMIFS(СВЦЭМ!$K$34:$K$777,СВЦЭМ!$A$34:$A$777,$A385,СВЦЭМ!$B$33:$B$776,H$366)+'СЕТ СН'!$F$13</f>
        <v>0</v>
      </c>
      <c r="I385" s="35">
        <f>SUMIFS(СВЦЭМ!$K$34:$K$777,СВЦЭМ!$A$34:$A$777,$A385,СВЦЭМ!$B$33:$B$776,I$366)+'СЕТ СН'!$F$13</f>
        <v>0</v>
      </c>
      <c r="J385" s="35">
        <f>SUMIFS(СВЦЭМ!$K$34:$K$777,СВЦЭМ!$A$34:$A$777,$A385,СВЦЭМ!$B$33:$B$776,J$366)+'СЕТ СН'!$F$13</f>
        <v>0</v>
      </c>
      <c r="K385" s="35">
        <f>SUMIFS(СВЦЭМ!$K$34:$K$777,СВЦЭМ!$A$34:$A$777,$A385,СВЦЭМ!$B$33:$B$776,K$366)+'СЕТ СН'!$F$13</f>
        <v>0</v>
      </c>
      <c r="L385" s="35">
        <f>SUMIFS(СВЦЭМ!$K$34:$K$777,СВЦЭМ!$A$34:$A$777,$A385,СВЦЭМ!$B$33:$B$776,L$366)+'СЕТ СН'!$F$13</f>
        <v>0</v>
      </c>
      <c r="M385" s="35">
        <f>SUMIFS(СВЦЭМ!$K$34:$K$777,СВЦЭМ!$A$34:$A$777,$A385,СВЦЭМ!$B$33:$B$776,M$366)+'СЕТ СН'!$F$13</f>
        <v>0</v>
      </c>
      <c r="N385" s="35">
        <f>SUMIFS(СВЦЭМ!$K$34:$K$777,СВЦЭМ!$A$34:$A$777,$A385,СВЦЭМ!$B$33:$B$776,N$366)+'СЕТ СН'!$F$13</f>
        <v>0</v>
      </c>
      <c r="O385" s="35">
        <f>SUMIFS(СВЦЭМ!$K$34:$K$777,СВЦЭМ!$A$34:$A$777,$A385,СВЦЭМ!$B$33:$B$776,O$366)+'СЕТ СН'!$F$13</f>
        <v>0</v>
      </c>
      <c r="P385" s="35">
        <f>SUMIFS(СВЦЭМ!$K$34:$K$777,СВЦЭМ!$A$34:$A$777,$A385,СВЦЭМ!$B$33:$B$776,P$366)+'СЕТ СН'!$F$13</f>
        <v>0</v>
      </c>
      <c r="Q385" s="35">
        <f>SUMIFS(СВЦЭМ!$K$34:$K$777,СВЦЭМ!$A$34:$A$777,$A385,СВЦЭМ!$B$33:$B$776,Q$366)+'СЕТ СН'!$F$13</f>
        <v>0</v>
      </c>
      <c r="R385" s="35">
        <f>SUMIFS(СВЦЭМ!$K$34:$K$777,СВЦЭМ!$A$34:$A$777,$A385,СВЦЭМ!$B$33:$B$776,R$366)+'СЕТ СН'!$F$13</f>
        <v>0</v>
      </c>
      <c r="S385" s="35">
        <f>SUMIFS(СВЦЭМ!$K$34:$K$777,СВЦЭМ!$A$34:$A$777,$A385,СВЦЭМ!$B$33:$B$776,S$366)+'СЕТ СН'!$F$13</f>
        <v>0</v>
      </c>
      <c r="T385" s="35">
        <f>SUMIFS(СВЦЭМ!$K$34:$K$777,СВЦЭМ!$A$34:$A$777,$A385,СВЦЭМ!$B$33:$B$776,T$366)+'СЕТ СН'!$F$13</f>
        <v>0</v>
      </c>
      <c r="U385" s="35">
        <f>SUMIFS(СВЦЭМ!$K$34:$K$777,СВЦЭМ!$A$34:$A$777,$A385,СВЦЭМ!$B$33:$B$776,U$366)+'СЕТ СН'!$F$13</f>
        <v>0</v>
      </c>
      <c r="V385" s="35">
        <f>SUMIFS(СВЦЭМ!$K$34:$K$777,СВЦЭМ!$A$34:$A$777,$A385,СВЦЭМ!$B$33:$B$776,V$366)+'СЕТ СН'!$F$13</f>
        <v>0</v>
      </c>
      <c r="W385" s="35">
        <f>SUMIFS(СВЦЭМ!$K$34:$K$777,СВЦЭМ!$A$34:$A$777,$A385,СВЦЭМ!$B$33:$B$776,W$366)+'СЕТ СН'!$F$13</f>
        <v>0</v>
      </c>
      <c r="X385" s="35">
        <f>SUMIFS(СВЦЭМ!$K$34:$K$777,СВЦЭМ!$A$34:$A$777,$A385,СВЦЭМ!$B$33:$B$776,X$366)+'СЕТ СН'!$F$13</f>
        <v>0</v>
      </c>
      <c r="Y385" s="35">
        <f>SUMIFS(СВЦЭМ!$K$34:$K$777,СВЦЭМ!$A$34:$A$777,$A385,СВЦЭМ!$B$33:$B$776,Y$366)+'СЕТ СН'!$F$13</f>
        <v>0</v>
      </c>
    </row>
    <row r="386" spans="1:26" ht="15.75" hidden="1" x14ac:dyDescent="0.2">
      <c r="A386" s="34">
        <f t="shared" si="10"/>
        <v>43605</v>
      </c>
      <c r="B386" s="35">
        <f>SUMIFS(СВЦЭМ!$K$34:$K$777,СВЦЭМ!$A$34:$A$777,$A386,СВЦЭМ!$B$33:$B$776,B$366)+'СЕТ СН'!$F$13</f>
        <v>0</v>
      </c>
      <c r="C386" s="35">
        <f>SUMIFS(СВЦЭМ!$K$34:$K$777,СВЦЭМ!$A$34:$A$777,$A386,СВЦЭМ!$B$33:$B$776,C$366)+'СЕТ СН'!$F$13</f>
        <v>0</v>
      </c>
      <c r="D386" s="35">
        <f>SUMIFS(СВЦЭМ!$K$34:$K$777,СВЦЭМ!$A$34:$A$777,$A386,СВЦЭМ!$B$33:$B$776,D$366)+'СЕТ СН'!$F$13</f>
        <v>0</v>
      </c>
      <c r="E386" s="35">
        <f>SUMIFS(СВЦЭМ!$K$34:$K$777,СВЦЭМ!$A$34:$A$777,$A386,СВЦЭМ!$B$33:$B$776,E$366)+'СЕТ СН'!$F$13</f>
        <v>0</v>
      </c>
      <c r="F386" s="35">
        <f>SUMIFS(СВЦЭМ!$K$34:$K$777,СВЦЭМ!$A$34:$A$777,$A386,СВЦЭМ!$B$33:$B$776,F$366)+'СЕТ СН'!$F$13</f>
        <v>0</v>
      </c>
      <c r="G386" s="35">
        <f>SUMIFS(СВЦЭМ!$K$34:$K$777,СВЦЭМ!$A$34:$A$777,$A386,СВЦЭМ!$B$33:$B$776,G$366)+'СЕТ СН'!$F$13</f>
        <v>0</v>
      </c>
      <c r="H386" s="35">
        <f>SUMIFS(СВЦЭМ!$K$34:$K$777,СВЦЭМ!$A$34:$A$777,$A386,СВЦЭМ!$B$33:$B$776,H$366)+'СЕТ СН'!$F$13</f>
        <v>0</v>
      </c>
      <c r="I386" s="35">
        <f>SUMIFS(СВЦЭМ!$K$34:$K$777,СВЦЭМ!$A$34:$A$777,$A386,СВЦЭМ!$B$33:$B$776,I$366)+'СЕТ СН'!$F$13</f>
        <v>0</v>
      </c>
      <c r="J386" s="35">
        <f>SUMIFS(СВЦЭМ!$K$34:$K$777,СВЦЭМ!$A$34:$A$777,$A386,СВЦЭМ!$B$33:$B$776,J$366)+'СЕТ СН'!$F$13</f>
        <v>0</v>
      </c>
      <c r="K386" s="35">
        <f>SUMIFS(СВЦЭМ!$K$34:$K$777,СВЦЭМ!$A$34:$A$777,$A386,СВЦЭМ!$B$33:$B$776,K$366)+'СЕТ СН'!$F$13</f>
        <v>0</v>
      </c>
      <c r="L386" s="35">
        <f>SUMIFS(СВЦЭМ!$K$34:$K$777,СВЦЭМ!$A$34:$A$777,$A386,СВЦЭМ!$B$33:$B$776,L$366)+'СЕТ СН'!$F$13</f>
        <v>0</v>
      </c>
      <c r="M386" s="35">
        <f>SUMIFS(СВЦЭМ!$K$34:$K$777,СВЦЭМ!$A$34:$A$777,$A386,СВЦЭМ!$B$33:$B$776,M$366)+'СЕТ СН'!$F$13</f>
        <v>0</v>
      </c>
      <c r="N386" s="35">
        <f>SUMIFS(СВЦЭМ!$K$34:$K$777,СВЦЭМ!$A$34:$A$777,$A386,СВЦЭМ!$B$33:$B$776,N$366)+'СЕТ СН'!$F$13</f>
        <v>0</v>
      </c>
      <c r="O386" s="35">
        <f>SUMIFS(СВЦЭМ!$K$34:$K$777,СВЦЭМ!$A$34:$A$777,$A386,СВЦЭМ!$B$33:$B$776,O$366)+'СЕТ СН'!$F$13</f>
        <v>0</v>
      </c>
      <c r="P386" s="35">
        <f>SUMIFS(СВЦЭМ!$K$34:$K$777,СВЦЭМ!$A$34:$A$777,$A386,СВЦЭМ!$B$33:$B$776,P$366)+'СЕТ СН'!$F$13</f>
        <v>0</v>
      </c>
      <c r="Q386" s="35">
        <f>SUMIFS(СВЦЭМ!$K$34:$K$777,СВЦЭМ!$A$34:$A$777,$A386,СВЦЭМ!$B$33:$B$776,Q$366)+'СЕТ СН'!$F$13</f>
        <v>0</v>
      </c>
      <c r="R386" s="35">
        <f>SUMIFS(СВЦЭМ!$K$34:$K$777,СВЦЭМ!$A$34:$A$777,$A386,СВЦЭМ!$B$33:$B$776,R$366)+'СЕТ СН'!$F$13</f>
        <v>0</v>
      </c>
      <c r="S386" s="35">
        <f>SUMIFS(СВЦЭМ!$K$34:$K$777,СВЦЭМ!$A$34:$A$777,$A386,СВЦЭМ!$B$33:$B$776,S$366)+'СЕТ СН'!$F$13</f>
        <v>0</v>
      </c>
      <c r="T386" s="35">
        <f>SUMIFS(СВЦЭМ!$K$34:$K$777,СВЦЭМ!$A$34:$A$777,$A386,СВЦЭМ!$B$33:$B$776,T$366)+'СЕТ СН'!$F$13</f>
        <v>0</v>
      </c>
      <c r="U386" s="35">
        <f>SUMIFS(СВЦЭМ!$K$34:$K$777,СВЦЭМ!$A$34:$A$777,$A386,СВЦЭМ!$B$33:$B$776,U$366)+'СЕТ СН'!$F$13</f>
        <v>0</v>
      </c>
      <c r="V386" s="35">
        <f>SUMIFS(СВЦЭМ!$K$34:$K$777,СВЦЭМ!$A$34:$A$777,$A386,СВЦЭМ!$B$33:$B$776,V$366)+'СЕТ СН'!$F$13</f>
        <v>0</v>
      </c>
      <c r="W386" s="35">
        <f>SUMIFS(СВЦЭМ!$K$34:$K$777,СВЦЭМ!$A$34:$A$777,$A386,СВЦЭМ!$B$33:$B$776,W$366)+'СЕТ СН'!$F$13</f>
        <v>0</v>
      </c>
      <c r="X386" s="35">
        <f>SUMIFS(СВЦЭМ!$K$34:$K$777,СВЦЭМ!$A$34:$A$777,$A386,СВЦЭМ!$B$33:$B$776,X$366)+'СЕТ СН'!$F$13</f>
        <v>0</v>
      </c>
      <c r="Y386" s="35">
        <f>SUMIFS(СВЦЭМ!$K$34:$K$777,СВЦЭМ!$A$34:$A$777,$A386,СВЦЭМ!$B$33:$B$776,Y$366)+'СЕТ СН'!$F$13</f>
        <v>0</v>
      </c>
    </row>
    <row r="387" spans="1:26" ht="15.75" hidden="1" x14ac:dyDescent="0.2">
      <c r="A387" s="34">
        <f t="shared" si="10"/>
        <v>43606</v>
      </c>
      <c r="B387" s="35">
        <f>SUMIFS(СВЦЭМ!$K$34:$K$777,СВЦЭМ!$A$34:$A$777,$A387,СВЦЭМ!$B$33:$B$776,B$366)+'СЕТ СН'!$F$13</f>
        <v>0</v>
      </c>
      <c r="C387" s="35">
        <f>SUMIFS(СВЦЭМ!$K$34:$K$777,СВЦЭМ!$A$34:$A$777,$A387,СВЦЭМ!$B$33:$B$776,C$366)+'СЕТ СН'!$F$13</f>
        <v>0</v>
      </c>
      <c r="D387" s="35">
        <f>SUMIFS(СВЦЭМ!$K$34:$K$777,СВЦЭМ!$A$34:$A$777,$A387,СВЦЭМ!$B$33:$B$776,D$366)+'СЕТ СН'!$F$13</f>
        <v>0</v>
      </c>
      <c r="E387" s="35">
        <f>SUMIFS(СВЦЭМ!$K$34:$K$777,СВЦЭМ!$A$34:$A$777,$A387,СВЦЭМ!$B$33:$B$776,E$366)+'СЕТ СН'!$F$13</f>
        <v>0</v>
      </c>
      <c r="F387" s="35">
        <f>SUMIFS(СВЦЭМ!$K$34:$K$777,СВЦЭМ!$A$34:$A$777,$A387,СВЦЭМ!$B$33:$B$776,F$366)+'СЕТ СН'!$F$13</f>
        <v>0</v>
      </c>
      <c r="G387" s="35">
        <f>SUMIFS(СВЦЭМ!$K$34:$K$777,СВЦЭМ!$A$34:$A$777,$A387,СВЦЭМ!$B$33:$B$776,G$366)+'СЕТ СН'!$F$13</f>
        <v>0</v>
      </c>
      <c r="H387" s="35">
        <f>SUMIFS(СВЦЭМ!$K$34:$K$777,СВЦЭМ!$A$34:$A$777,$A387,СВЦЭМ!$B$33:$B$776,H$366)+'СЕТ СН'!$F$13</f>
        <v>0</v>
      </c>
      <c r="I387" s="35">
        <f>SUMIFS(СВЦЭМ!$K$34:$K$777,СВЦЭМ!$A$34:$A$777,$A387,СВЦЭМ!$B$33:$B$776,I$366)+'СЕТ СН'!$F$13</f>
        <v>0</v>
      </c>
      <c r="J387" s="35">
        <f>SUMIFS(СВЦЭМ!$K$34:$K$777,СВЦЭМ!$A$34:$A$777,$A387,СВЦЭМ!$B$33:$B$776,J$366)+'СЕТ СН'!$F$13</f>
        <v>0</v>
      </c>
      <c r="K387" s="35">
        <f>SUMIFS(СВЦЭМ!$K$34:$K$777,СВЦЭМ!$A$34:$A$777,$A387,СВЦЭМ!$B$33:$B$776,K$366)+'СЕТ СН'!$F$13</f>
        <v>0</v>
      </c>
      <c r="L387" s="35">
        <f>SUMIFS(СВЦЭМ!$K$34:$K$777,СВЦЭМ!$A$34:$A$777,$A387,СВЦЭМ!$B$33:$B$776,L$366)+'СЕТ СН'!$F$13</f>
        <v>0</v>
      </c>
      <c r="M387" s="35">
        <f>SUMIFS(СВЦЭМ!$K$34:$K$777,СВЦЭМ!$A$34:$A$777,$A387,СВЦЭМ!$B$33:$B$776,M$366)+'СЕТ СН'!$F$13</f>
        <v>0</v>
      </c>
      <c r="N387" s="35">
        <f>SUMIFS(СВЦЭМ!$K$34:$K$777,СВЦЭМ!$A$34:$A$777,$A387,СВЦЭМ!$B$33:$B$776,N$366)+'СЕТ СН'!$F$13</f>
        <v>0</v>
      </c>
      <c r="O387" s="35">
        <f>SUMIFS(СВЦЭМ!$K$34:$K$777,СВЦЭМ!$A$34:$A$777,$A387,СВЦЭМ!$B$33:$B$776,O$366)+'СЕТ СН'!$F$13</f>
        <v>0</v>
      </c>
      <c r="P387" s="35">
        <f>SUMIFS(СВЦЭМ!$K$34:$K$777,СВЦЭМ!$A$34:$A$777,$A387,СВЦЭМ!$B$33:$B$776,P$366)+'СЕТ СН'!$F$13</f>
        <v>0</v>
      </c>
      <c r="Q387" s="35">
        <f>SUMIFS(СВЦЭМ!$K$34:$K$777,СВЦЭМ!$A$34:$A$777,$A387,СВЦЭМ!$B$33:$B$776,Q$366)+'СЕТ СН'!$F$13</f>
        <v>0</v>
      </c>
      <c r="R387" s="35">
        <f>SUMIFS(СВЦЭМ!$K$34:$K$777,СВЦЭМ!$A$34:$A$777,$A387,СВЦЭМ!$B$33:$B$776,R$366)+'СЕТ СН'!$F$13</f>
        <v>0</v>
      </c>
      <c r="S387" s="35">
        <f>SUMIFS(СВЦЭМ!$K$34:$K$777,СВЦЭМ!$A$34:$A$777,$A387,СВЦЭМ!$B$33:$B$776,S$366)+'СЕТ СН'!$F$13</f>
        <v>0</v>
      </c>
      <c r="T387" s="35">
        <f>SUMIFS(СВЦЭМ!$K$34:$K$777,СВЦЭМ!$A$34:$A$777,$A387,СВЦЭМ!$B$33:$B$776,T$366)+'СЕТ СН'!$F$13</f>
        <v>0</v>
      </c>
      <c r="U387" s="35">
        <f>SUMIFS(СВЦЭМ!$K$34:$K$777,СВЦЭМ!$A$34:$A$777,$A387,СВЦЭМ!$B$33:$B$776,U$366)+'СЕТ СН'!$F$13</f>
        <v>0</v>
      </c>
      <c r="V387" s="35">
        <f>SUMIFS(СВЦЭМ!$K$34:$K$777,СВЦЭМ!$A$34:$A$777,$A387,СВЦЭМ!$B$33:$B$776,V$366)+'СЕТ СН'!$F$13</f>
        <v>0</v>
      </c>
      <c r="W387" s="35">
        <f>SUMIFS(СВЦЭМ!$K$34:$K$777,СВЦЭМ!$A$34:$A$777,$A387,СВЦЭМ!$B$33:$B$776,W$366)+'СЕТ СН'!$F$13</f>
        <v>0</v>
      </c>
      <c r="X387" s="35">
        <f>SUMIFS(СВЦЭМ!$K$34:$K$777,СВЦЭМ!$A$34:$A$777,$A387,СВЦЭМ!$B$33:$B$776,X$366)+'СЕТ СН'!$F$13</f>
        <v>0</v>
      </c>
      <c r="Y387" s="35">
        <f>SUMIFS(СВЦЭМ!$K$34:$K$777,СВЦЭМ!$A$34:$A$777,$A387,СВЦЭМ!$B$33:$B$776,Y$366)+'СЕТ СН'!$F$13</f>
        <v>0</v>
      </c>
    </row>
    <row r="388" spans="1:26" ht="15.75" hidden="1" x14ac:dyDescent="0.2">
      <c r="A388" s="34">
        <f t="shared" si="10"/>
        <v>43607</v>
      </c>
      <c r="B388" s="35">
        <f>SUMIFS(СВЦЭМ!$K$34:$K$777,СВЦЭМ!$A$34:$A$777,$A388,СВЦЭМ!$B$33:$B$776,B$366)+'СЕТ СН'!$F$13</f>
        <v>0</v>
      </c>
      <c r="C388" s="35">
        <f>SUMIFS(СВЦЭМ!$K$34:$K$777,СВЦЭМ!$A$34:$A$777,$A388,СВЦЭМ!$B$33:$B$776,C$366)+'СЕТ СН'!$F$13</f>
        <v>0</v>
      </c>
      <c r="D388" s="35">
        <f>SUMIFS(СВЦЭМ!$K$34:$K$777,СВЦЭМ!$A$34:$A$777,$A388,СВЦЭМ!$B$33:$B$776,D$366)+'СЕТ СН'!$F$13</f>
        <v>0</v>
      </c>
      <c r="E388" s="35">
        <f>SUMIFS(СВЦЭМ!$K$34:$K$777,СВЦЭМ!$A$34:$A$777,$A388,СВЦЭМ!$B$33:$B$776,E$366)+'СЕТ СН'!$F$13</f>
        <v>0</v>
      </c>
      <c r="F388" s="35">
        <f>SUMIFS(СВЦЭМ!$K$34:$K$777,СВЦЭМ!$A$34:$A$777,$A388,СВЦЭМ!$B$33:$B$776,F$366)+'СЕТ СН'!$F$13</f>
        <v>0</v>
      </c>
      <c r="G388" s="35">
        <f>SUMIFS(СВЦЭМ!$K$34:$K$777,СВЦЭМ!$A$34:$A$777,$A388,СВЦЭМ!$B$33:$B$776,G$366)+'СЕТ СН'!$F$13</f>
        <v>0</v>
      </c>
      <c r="H388" s="35">
        <f>SUMIFS(СВЦЭМ!$K$34:$K$777,СВЦЭМ!$A$34:$A$777,$A388,СВЦЭМ!$B$33:$B$776,H$366)+'СЕТ СН'!$F$13</f>
        <v>0</v>
      </c>
      <c r="I388" s="35">
        <f>SUMIFS(СВЦЭМ!$K$34:$K$777,СВЦЭМ!$A$34:$A$777,$A388,СВЦЭМ!$B$33:$B$776,I$366)+'СЕТ СН'!$F$13</f>
        <v>0</v>
      </c>
      <c r="J388" s="35">
        <f>SUMIFS(СВЦЭМ!$K$34:$K$777,СВЦЭМ!$A$34:$A$777,$A388,СВЦЭМ!$B$33:$B$776,J$366)+'СЕТ СН'!$F$13</f>
        <v>0</v>
      </c>
      <c r="K388" s="35">
        <f>SUMIFS(СВЦЭМ!$K$34:$K$777,СВЦЭМ!$A$34:$A$777,$A388,СВЦЭМ!$B$33:$B$776,K$366)+'СЕТ СН'!$F$13</f>
        <v>0</v>
      </c>
      <c r="L388" s="35">
        <f>SUMIFS(СВЦЭМ!$K$34:$K$777,СВЦЭМ!$A$34:$A$777,$A388,СВЦЭМ!$B$33:$B$776,L$366)+'СЕТ СН'!$F$13</f>
        <v>0</v>
      </c>
      <c r="M388" s="35">
        <f>SUMIFS(СВЦЭМ!$K$34:$K$777,СВЦЭМ!$A$34:$A$777,$A388,СВЦЭМ!$B$33:$B$776,M$366)+'СЕТ СН'!$F$13</f>
        <v>0</v>
      </c>
      <c r="N388" s="35">
        <f>SUMIFS(СВЦЭМ!$K$34:$K$777,СВЦЭМ!$A$34:$A$777,$A388,СВЦЭМ!$B$33:$B$776,N$366)+'СЕТ СН'!$F$13</f>
        <v>0</v>
      </c>
      <c r="O388" s="35">
        <f>SUMIFS(СВЦЭМ!$K$34:$K$777,СВЦЭМ!$A$34:$A$777,$A388,СВЦЭМ!$B$33:$B$776,O$366)+'СЕТ СН'!$F$13</f>
        <v>0</v>
      </c>
      <c r="P388" s="35">
        <f>SUMIFS(СВЦЭМ!$K$34:$K$777,СВЦЭМ!$A$34:$A$777,$A388,СВЦЭМ!$B$33:$B$776,P$366)+'СЕТ СН'!$F$13</f>
        <v>0</v>
      </c>
      <c r="Q388" s="35">
        <f>SUMIFS(СВЦЭМ!$K$34:$K$777,СВЦЭМ!$A$34:$A$777,$A388,СВЦЭМ!$B$33:$B$776,Q$366)+'СЕТ СН'!$F$13</f>
        <v>0</v>
      </c>
      <c r="R388" s="35">
        <f>SUMIFS(СВЦЭМ!$K$34:$K$777,СВЦЭМ!$A$34:$A$777,$A388,СВЦЭМ!$B$33:$B$776,R$366)+'СЕТ СН'!$F$13</f>
        <v>0</v>
      </c>
      <c r="S388" s="35">
        <f>SUMIFS(СВЦЭМ!$K$34:$K$777,СВЦЭМ!$A$34:$A$777,$A388,СВЦЭМ!$B$33:$B$776,S$366)+'СЕТ СН'!$F$13</f>
        <v>0</v>
      </c>
      <c r="T388" s="35">
        <f>SUMIFS(СВЦЭМ!$K$34:$K$777,СВЦЭМ!$A$34:$A$777,$A388,СВЦЭМ!$B$33:$B$776,T$366)+'СЕТ СН'!$F$13</f>
        <v>0</v>
      </c>
      <c r="U388" s="35">
        <f>SUMIFS(СВЦЭМ!$K$34:$K$777,СВЦЭМ!$A$34:$A$777,$A388,СВЦЭМ!$B$33:$B$776,U$366)+'СЕТ СН'!$F$13</f>
        <v>0</v>
      </c>
      <c r="V388" s="35">
        <f>SUMIFS(СВЦЭМ!$K$34:$K$777,СВЦЭМ!$A$34:$A$777,$A388,СВЦЭМ!$B$33:$B$776,V$366)+'СЕТ СН'!$F$13</f>
        <v>0</v>
      </c>
      <c r="W388" s="35">
        <f>SUMIFS(СВЦЭМ!$K$34:$K$777,СВЦЭМ!$A$34:$A$777,$A388,СВЦЭМ!$B$33:$B$776,W$366)+'СЕТ СН'!$F$13</f>
        <v>0</v>
      </c>
      <c r="X388" s="35">
        <f>SUMIFS(СВЦЭМ!$K$34:$K$777,СВЦЭМ!$A$34:$A$777,$A388,СВЦЭМ!$B$33:$B$776,X$366)+'СЕТ СН'!$F$13</f>
        <v>0</v>
      </c>
      <c r="Y388" s="35">
        <f>SUMIFS(СВЦЭМ!$K$34:$K$777,СВЦЭМ!$A$34:$A$777,$A388,СВЦЭМ!$B$33:$B$776,Y$366)+'СЕТ СН'!$F$13</f>
        <v>0</v>
      </c>
    </row>
    <row r="389" spans="1:26" ht="15.75" hidden="1" x14ac:dyDescent="0.2">
      <c r="A389" s="34">
        <f t="shared" si="10"/>
        <v>43608</v>
      </c>
      <c r="B389" s="35">
        <f>SUMIFS(СВЦЭМ!$K$34:$K$777,СВЦЭМ!$A$34:$A$777,$A389,СВЦЭМ!$B$33:$B$776,B$366)+'СЕТ СН'!$F$13</f>
        <v>0</v>
      </c>
      <c r="C389" s="35">
        <f>SUMIFS(СВЦЭМ!$K$34:$K$777,СВЦЭМ!$A$34:$A$777,$A389,СВЦЭМ!$B$33:$B$776,C$366)+'СЕТ СН'!$F$13</f>
        <v>0</v>
      </c>
      <c r="D389" s="35">
        <f>SUMIFS(СВЦЭМ!$K$34:$K$777,СВЦЭМ!$A$34:$A$777,$A389,СВЦЭМ!$B$33:$B$776,D$366)+'СЕТ СН'!$F$13</f>
        <v>0</v>
      </c>
      <c r="E389" s="35">
        <f>SUMIFS(СВЦЭМ!$K$34:$K$777,СВЦЭМ!$A$34:$A$777,$A389,СВЦЭМ!$B$33:$B$776,E$366)+'СЕТ СН'!$F$13</f>
        <v>0</v>
      </c>
      <c r="F389" s="35">
        <f>SUMIFS(СВЦЭМ!$K$34:$K$777,СВЦЭМ!$A$34:$A$777,$A389,СВЦЭМ!$B$33:$B$776,F$366)+'СЕТ СН'!$F$13</f>
        <v>0</v>
      </c>
      <c r="G389" s="35">
        <f>SUMIFS(СВЦЭМ!$K$34:$K$777,СВЦЭМ!$A$34:$A$777,$A389,СВЦЭМ!$B$33:$B$776,G$366)+'СЕТ СН'!$F$13</f>
        <v>0</v>
      </c>
      <c r="H389" s="35">
        <f>SUMIFS(СВЦЭМ!$K$34:$K$777,СВЦЭМ!$A$34:$A$777,$A389,СВЦЭМ!$B$33:$B$776,H$366)+'СЕТ СН'!$F$13</f>
        <v>0</v>
      </c>
      <c r="I389" s="35">
        <f>SUMIFS(СВЦЭМ!$K$34:$K$777,СВЦЭМ!$A$34:$A$777,$A389,СВЦЭМ!$B$33:$B$776,I$366)+'СЕТ СН'!$F$13</f>
        <v>0</v>
      </c>
      <c r="J389" s="35">
        <f>SUMIFS(СВЦЭМ!$K$34:$K$777,СВЦЭМ!$A$34:$A$777,$A389,СВЦЭМ!$B$33:$B$776,J$366)+'СЕТ СН'!$F$13</f>
        <v>0</v>
      </c>
      <c r="K389" s="35">
        <f>SUMIFS(СВЦЭМ!$K$34:$K$777,СВЦЭМ!$A$34:$A$777,$A389,СВЦЭМ!$B$33:$B$776,K$366)+'СЕТ СН'!$F$13</f>
        <v>0</v>
      </c>
      <c r="L389" s="35">
        <f>SUMIFS(СВЦЭМ!$K$34:$K$777,СВЦЭМ!$A$34:$A$777,$A389,СВЦЭМ!$B$33:$B$776,L$366)+'СЕТ СН'!$F$13</f>
        <v>0</v>
      </c>
      <c r="M389" s="35">
        <f>SUMIFS(СВЦЭМ!$K$34:$K$777,СВЦЭМ!$A$34:$A$777,$A389,СВЦЭМ!$B$33:$B$776,M$366)+'СЕТ СН'!$F$13</f>
        <v>0</v>
      </c>
      <c r="N389" s="35">
        <f>SUMIFS(СВЦЭМ!$K$34:$K$777,СВЦЭМ!$A$34:$A$777,$A389,СВЦЭМ!$B$33:$B$776,N$366)+'СЕТ СН'!$F$13</f>
        <v>0</v>
      </c>
      <c r="O389" s="35">
        <f>SUMIFS(СВЦЭМ!$K$34:$K$777,СВЦЭМ!$A$34:$A$777,$A389,СВЦЭМ!$B$33:$B$776,O$366)+'СЕТ СН'!$F$13</f>
        <v>0</v>
      </c>
      <c r="P389" s="35">
        <f>SUMIFS(СВЦЭМ!$K$34:$K$777,СВЦЭМ!$A$34:$A$777,$A389,СВЦЭМ!$B$33:$B$776,P$366)+'СЕТ СН'!$F$13</f>
        <v>0</v>
      </c>
      <c r="Q389" s="35">
        <f>SUMIFS(СВЦЭМ!$K$34:$K$777,СВЦЭМ!$A$34:$A$777,$A389,СВЦЭМ!$B$33:$B$776,Q$366)+'СЕТ СН'!$F$13</f>
        <v>0</v>
      </c>
      <c r="R389" s="35">
        <f>SUMIFS(СВЦЭМ!$K$34:$K$777,СВЦЭМ!$A$34:$A$777,$A389,СВЦЭМ!$B$33:$B$776,R$366)+'СЕТ СН'!$F$13</f>
        <v>0</v>
      </c>
      <c r="S389" s="35">
        <f>SUMIFS(СВЦЭМ!$K$34:$K$777,СВЦЭМ!$A$34:$A$777,$A389,СВЦЭМ!$B$33:$B$776,S$366)+'СЕТ СН'!$F$13</f>
        <v>0</v>
      </c>
      <c r="T389" s="35">
        <f>SUMIFS(СВЦЭМ!$K$34:$K$777,СВЦЭМ!$A$34:$A$777,$A389,СВЦЭМ!$B$33:$B$776,T$366)+'СЕТ СН'!$F$13</f>
        <v>0</v>
      </c>
      <c r="U389" s="35">
        <f>SUMIFS(СВЦЭМ!$K$34:$K$777,СВЦЭМ!$A$34:$A$777,$A389,СВЦЭМ!$B$33:$B$776,U$366)+'СЕТ СН'!$F$13</f>
        <v>0</v>
      </c>
      <c r="V389" s="35">
        <f>SUMIFS(СВЦЭМ!$K$34:$K$777,СВЦЭМ!$A$34:$A$777,$A389,СВЦЭМ!$B$33:$B$776,V$366)+'СЕТ СН'!$F$13</f>
        <v>0</v>
      </c>
      <c r="W389" s="35">
        <f>SUMIFS(СВЦЭМ!$K$34:$K$777,СВЦЭМ!$A$34:$A$777,$A389,СВЦЭМ!$B$33:$B$776,W$366)+'СЕТ СН'!$F$13</f>
        <v>0</v>
      </c>
      <c r="X389" s="35">
        <f>SUMIFS(СВЦЭМ!$K$34:$K$777,СВЦЭМ!$A$34:$A$777,$A389,СВЦЭМ!$B$33:$B$776,X$366)+'СЕТ СН'!$F$13</f>
        <v>0</v>
      </c>
      <c r="Y389" s="35">
        <f>SUMIFS(СВЦЭМ!$K$34:$K$777,СВЦЭМ!$A$34:$A$777,$A389,СВЦЭМ!$B$33:$B$776,Y$366)+'СЕТ СН'!$F$13</f>
        <v>0</v>
      </c>
    </row>
    <row r="390" spans="1:26" ht="15.75" hidden="1" x14ac:dyDescent="0.2">
      <c r="A390" s="34">
        <f t="shared" si="10"/>
        <v>43609</v>
      </c>
      <c r="B390" s="35">
        <f>SUMIFS(СВЦЭМ!$K$34:$K$777,СВЦЭМ!$A$34:$A$777,$A390,СВЦЭМ!$B$33:$B$776,B$366)+'СЕТ СН'!$F$13</f>
        <v>0</v>
      </c>
      <c r="C390" s="35">
        <f>SUMIFS(СВЦЭМ!$K$34:$K$777,СВЦЭМ!$A$34:$A$777,$A390,СВЦЭМ!$B$33:$B$776,C$366)+'СЕТ СН'!$F$13</f>
        <v>0</v>
      </c>
      <c r="D390" s="35">
        <f>SUMIFS(СВЦЭМ!$K$34:$K$777,СВЦЭМ!$A$34:$A$777,$A390,СВЦЭМ!$B$33:$B$776,D$366)+'СЕТ СН'!$F$13</f>
        <v>0</v>
      </c>
      <c r="E390" s="35">
        <f>SUMIFS(СВЦЭМ!$K$34:$K$777,СВЦЭМ!$A$34:$A$777,$A390,СВЦЭМ!$B$33:$B$776,E$366)+'СЕТ СН'!$F$13</f>
        <v>0</v>
      </c>
      <c r="F390" s="35">
        <f>SUMIFS(СВЦЭМ!$K$34:$K$777,СВЦЭМ!$A$34:$A$777,$A390,СВЦЭМ!$B$33:$B$776,F$366)+'СЕТ СН'!$F$13</f>
        <v>0</v>
      </c>
      <c r="G390" s="35">
        <f>SUMIFS(СВЦЭМ!$K$34:$K$777,СВЦЭМ!$A$34:$A$777,$A390,СВЦЭМ!$B$33:$B$776,G$366)+'СЕТ СН'!$F$13</f>
        <v>0</v>
      </c>
      <c r="H390" s="35">
        <f>SUMIFS(СВЦЭМ!$K$34:$K$777,СВЦЭМ!$A$34:$A$777,$A390,СВЦЭМ!$B$33:$B$776,H$366)+'СЕТ СН'!$F$13</f>
        <v>0</v>
      </c>
      <c r="I390" s="35">
        <f>SUMIFS(СВЦЭМ!$K$34:$K$777,СВЦЭМ!$A$34:$A$777,$A390,СВЦЭМ!$B$33:$B$776,I$366)+'СЕТ СН'!$F$13</f>
        <v>0</v>
      </c>
      <c r="J390" s="35">
        <f>SUMIFS(СВЦЭМ!$K$34:$K$777,СВЦЭМ!$A$34:$A$777,$A390,СВЦЭМ!$B$33:$B$776,J$366)+'СЕТ СН'!$F$13</f>
        <v>0</v>
      </c>
      <c r="K390" s="35">
        <f>SUMIFS(СВЦЭМ!$K$34:$K$777,СВЦЭМ!$A$34:$A$777,$A390,СВЦЭМ!$B$33:$B$776,K$366)+'СЕТ СН'!$F$13</f>
        <v>0</v>
      </c>
      <c r="L390" s="35">
        <f>SUMIFS(СВЦЭМ!$K$34:$K$777,СВЦЭМ!$A$34:$A$777,$A390,СВЦЭМ!$B$33:$B$776,L$366)+'СЕТ СН'!$F$13</f>
        <v>0</v>
      </c>
      <c r="M390" s="35">
        <f>SUMIFS(СВЦЭМ!$K$34:$K$777,СВЦЭМ!$A$34:$A$777,$A390,СВЦЭМ!$B$33:$B$776,M$366)+'СЕТ СН'!$F$13</f>
        <v>0</v>
      </c>
      <c r="N390" s="35">
        <f>SUMIFS(СВЦЭМ!$K$34:$K$777,СВЦЭМ!$A$34:$A$777,$A390,СВЦЭМ!$B$33:$B$776,N$366)+'СЕТ СН'!$F$13</f>
        <v>0</v>
      </c>
      <c r="O390" s="35">
        <f>SUMIFS(СВЦЭМ!$K$34:$K$777,СВЦЭМ!$A$34:$A$777,$A390,СВЦЭМ!$B$33:$B$776,O$366)+'СЕТ СН'!$F$13</f>
        <v>0</v>
      </c>
      <c r="P390" s="35">
        <f>SUMIFS(СВЦЭМ!$K$34:$K$777,СВЦЭМ!$A$34:$A$777,$A390,СВЦЭМ!$B$33:$B$776,P$366)+'СЕТ СН'!$F$13</f>
        <v>0</v>
      </c>
      <c r="Q390" s="35">
        <f>SUMIFS(СВЦЭМ!$K$34:$K$777,СВЦЭМ!$A$34:$A$777,$A390,СВЦЭМ!$B$33:$B$776,Q$366)+'СЕТ СН'!$F$13</f>
        <v>0</v>
      </c>
      <c r="R390" s="35">
        <f>SUMIFS(СВЦЭМ!$K$34:$K$777,СВЦЭМ!$A$34:$A$777,$A390,СВЦЭМ!$B$33:$B$776,R$366)+'СЕТ СН'!$F$13</f>
        <v>0</v>
      </c>
      <c r="S390" s="35">
        <f>SUMIFS(СВЦЭМ!$K$34:$K$777,СВЦЭМ!$A$34:$A$777,$A390,СВЦЭМ!$B$33:$B$776,S$366)+'СЕТ СН'!$F$13</f>
        <v>0</v>
      </c>
      <c r="T390" s="35">
        <f>SUMIFS(СВЦЭМ!$K$34:$K$777,СВЦЭМ!$A$34:$A$777,$A390,СВЦЭМ!$B$33:$B$776,T$366)+'СЕТ СН'!$F$13</f>
        <v>0</v>
      </c>
      <c r="U390" s="35">
        <f>SUMIFS(СВЦЭМ!$K$34:$K$777,СВЦЭМ!$A$34:$A$777,$A390,СВЦЭМ!$B$33:$B$776,U$366)+'СЕТ СН'!$F$13</f>
        <v>0</v>
      </c>
      <c r="V390" s="35">
        <f>SUMIFS(СВЦЭМ!$K$34:$K$777,СВЦЭМ!$A$34:$A$777,$A390,СВЦЭМ!$B$33:$B$776,V$366)+'СЕТ СН'!$F$13</f>
        <v>0</v>
      </c>
      <c r="W390" s="35">
        <f>SUMIFS(СВЦЭМ!$K$34:$K$777,СВЦЭМ!$A$34:$A$777,$A390,СВЦЭМ!$B$33:$B$776,W$366)+'СЕТ СН'!$F$13</f>
        <v>0</v>
      </c>
      <c r="X390" s="35">
        <f>SUMIFS(СВЦЭМ!$K$34:$K$777,СВЦЭМ!$A$34:$A$777,$A390,СВЦЭМ!$B$33:$B$776,X$366)+'СЕТ СН'!$F$13</f>
        <v>0</v>
      </c>
      <c r="Y390" s="35">
        <f>SUMIFS(СВЦЭМ!$K$34:$K$777,СВЦЭМ!$A$34:$A$777,$A390,СВЦЭМ!$B$33:$B$776,Y$366)+'СЕТ СН'!$F$13</f>
        <v>0</v>
      </c>
    </row>
    <row r="391" spans="1:26" ht="15.75" hidden="1" x14ac:dyDescent="0.2">
      <c r="A391" s="34">
        <f t="shared" si="10"/>
        <v>43610</v>
      </c>
      <c r="B391" s="35">
        <f>SUMIFS(СВЦЭМ!$K$34:$K$777,СВЦЭМ!$A$34:$A$777,$A391,СВЦЭМ!$B$33:$B$776,B$366)+'СЕТ СН'!$F$13</f>
        <v>0</v>
      </c>
      <c r="C391" s="35">
        <f>SUMIFS(СВЦЭМ!$K$34:$K$777,СВЦЭМ!$A$34:$A$777,$A391,СВЦЭМ!$B$33:$B$776,C$366)+'СЕТ СН'!$F$13</f>
        <v>0</v>
      </c>
      <c r="D391" s="35">
        <f>SUMIFS(СВЦЭМ!$K$34:$K$777,СВЦЭМ!$A$34:$A$777,$A391,СВЦЭМ!$B$33:$B$776,D$366)+'СЕТ СН'!$F$13</f>
        <v>0</v>
      </c>
      <c r="E391" s="35">
        <f>SUMIFS(СВЦЭМ!$K$34:$K$777,СВЦЭМ!$A$34:$A$777,$A391,СВЦЭМ!$B$33:$B$776,E$366)+'СЕТ СН'!$F$13</f>
        <v>0</v>
      </c>
      <c r="F391" s="35">
        <f>SUMIFS(СВЦЭМ!$K$34:$K$777,СВЦЭМ!$A$34:$A$777,$A391,СВЦЭМ!$B$33:$B$776,F$366)+'СЕТ СН'!$F$13</f>
        <v>0</v>
      </c>
      <c r="G391" s="35">
        <f>SUMIFS(СВЦЭМ!$K$34:$K$777,СВЦЭМ!$A$34:$A$777,$A391,СВЦЭМ!$B$33:$B$776,G$366)+'СЕТ СН'!$F$13</f>
        <v>0</v>
      </c>
      <c r="H391" s="35">
        <f>SUMIFS(СВЦЭМ!$K$34:$K$777,СВЦЭМ!$A$34:$A$777,$A391,СВЦЭМ!$B$33:$B$776,H$366)+'СЕТ СН'!$F$13</f>
        <v>0</v>
      </c>
      <c r="I391" s="35">
        <f>SUMIFS(СВЦЭМ!$K$34:$K$777,СВЦЭМ!$A$34:$A$777,$A391,СВЦЭМ!$B$33:$B$776,I$366)+'СЕТ СН'!$F$13</f>
        <v>0</v>
      </c>
      <c r="J391" s="35">
        <f>SUMIFS(СВЦЭМ!$K$34:$K$777,СВЦЭМ!$A$34:$A$777,$A391,СВЦЭМ!$B$33:$B$776,J$366)+'СЕТ СН'!$F$13</f>
        <v>0</v>
      </c>
      <c r="K391" s="35">
        <f>SUMIFS(СВЦЭМ!$K$34:$K$777,СВЦЭМ!$A$34:$A$777,$A391,СВЦЭМ!$B$33:$B$776,K$366)+'СЕТ СН'!$F$13</f>
        <v>0</v>
      </c>
      <c r="L391" s="35">
        <f>SUMIFS(СВЦЭМ!$K$34:$K$777,СВЦЭМ!$A$34:$A$777,$A391,СВЦЭМ!$B$33:$B$776,L$366)+'СЕТ СН'!$F$13</f>
        <v>0</v>
      </c>
      <c r="M391" s="35">
        <f>SUMIFS(СВЦЭМ!$K$34:$K$777,СВЦЭМ!$A$34:$A$777,$A391,СВЦЭМ!$B$33:$B$776,M$366)+'СЕТ СН'!$F$13</f>
        <v>0</v>
      </c>
      <c r="N391" s="35">
        <f>SUMIFS(СВЦЭМ!$K$34:$K$777,СВЦЭМ!$A$34:$A$777,$A391,СВЦЭМ!$B$33:$B$776,N$366)+'СЕТ СН'!$F$13</f>
        <v>0</v>
      </c>
      <c r="O391" s="35">
        <f>SUMIFS(СВЦЭМ!$K$34:$K$777,СВЦЭМ!$A$34:$A$777,$A391,СВЦЭМ!$B$33:$B$776,O$366)+'СЕТ СН'!$F$13</f>
        <v>0</v>
      </c>
      <c r="P391" s="35">
        <f>SUMIFS(СВЦЭМ!$K$34:$K$777,СВЦЭМ!$A$34:$A$777,$A391,СВЦЭМ!$B$33:$B$776,P$366)+'СЕТ СН'!$F$13</f>
        <v>0</v>
      </c>
      <c r="Q391" s="35">
        <f>SUMIFS(СВЦЭМ!$K$34:$K$777,СВЦЭМ!$A$34:$A$777,$A391,СВЦЭМ!$B$33:$B$776,Q$366)+'СЕТ СН'!$F$13</f>
        <v>0</v>
      </c>
      <c r="R391" s="35">
        <f>SUMIFS(СВЦЭМ!$K$34:$K$777,СВЦЭМ!$A$34:$A$777,$A391,СВЦЭМ!$B$33:$B$776,R$366)+'СЕТ СН'!$F$13</f>
        <v>0</v>
      </c>
      <c r="S391" s="35">
        <f>SUMIFS(СВЦЭМ!$K$34:$K$777,СВЦЭМ!$A$34:$A$777,$A391,СВЦЭМ!$B$33:$B$776,S$366)+'СЕТ СН'!$F$13</f>
        <v>0</v>
      </c>
      <c r="T391" s="35">
        <f>SUMIFS(СВЦЭМ!$K$34:$K$777,СВЦЭМ!$A$34:$A$777,$A391,СВЦЭМ!$B$33:$B$776,T$366)+'СЕТ СН'!$F$13</f>
        <v>0</v>
      </c>
      <c r="U391" s="35">
        <f>SUMIFS(СВЦЭМ!$K$34:$K$777,СВЦЭМ!$A$34:$A$777,$A391,СВЦЭМ!$B$33:$B$776,U$366)+'СЕТ СН'!$F$13</f>
        <v>0</v>
      </c>
      <c r="V391" s="35">
        <f>SUMIFS(СВЦЭМ!$K$34:$K$777,СВЦЭМ!$A$34:$A$777,$A391,СВЦЭМ!$B$33:$B$776,V$366)+'СЕТ СН'!$F$13</f>
        <v>0</v>
      </c>
      <c r="W391" s="35">
        <f>SUMIFS(СВЦЭМ!$K$34:$K$777,СВЦЭМ!$A$34:$A$777,$A391,СВЦЭМ!$B$33:$B$776,W$366)+'СЕТ СН'!$F$13</f>
        <v>0</v>
      </c>
      <c r="X391" s="35">
        <f>SUMIFS(СВЦЭМ!$K$34:$K$777,СВЦЭМ!$A$34:$A$777,$A391,СВЦЭМ!$B$33:$B$776,X$366)+'СЕТ СН'!$F$13</f>
        <v>0</v>
      </c>
      <c r="Y391" s="35">
        <f>SUMIFS(СВЦЭМ!$K$34:$K$777,СВЦЭМ!$A$34:$A$777,$A391,СВЦЭМ!$B$33:$B$776,Y$366)+'СЕТ СН'!$F$13</f>
        <v>0</v>
      </c>
    </row>
    <row r="392" spans="1:26" ht="15.75" hidden="1" x14ac:dyDescent="0.2">
      <c r="A392" s="34">
        <f t="shared" si="10"/>
        <v>43611</v>
      </c>
      <c r="B392" s="35">
        <f>SUMIFS(СВЦЭМ!$K$34:$K$777,СВЦЭМ!$A$34:$A$777,$A392,СВЦЭМ!$B$33:$B$776,B$366)+'СЕТ СН'!$F$13</f>
        <v>0</v>
      </c>
      <c r="C392" s="35">
        <f>SUMIFS(СВЦЭМ!$K$34:$K$777,СВЦЭМ!$A$34:$A$777,$A392,СВЦЭМ!$B$33:$B$776,C$366)+'СЕТ СН'!$F$13</f>
        <v>0</v>
      </c>
      <c r="D392" s="35">
        <f>SUMIFS(СВЦЭМ!$K$34:$K$777,СВЦЭМ!$A$34:$A$777,$A392,СВЦЭМ!$B$33:$B$776,D$366)+'СЕТ СН'!$F$13</f>
        <v>0</v>
      </c>
      <c r="E392" s="35">
        <f>SUMIFS(СВЦЭМ!$K$34:$K$777,СВЦЭМ!$A$34:$A$777,$A392,СВЦЭМ!$B$33:$B$776,E$366)+'СЕТ СН'!$F$13</f>
        <v>0</v>
      </c>
      <c r="F392" s="35">
        <f>SUMIFS(СВЦЭМ!$K$34:$K$777,СВЦЭМ!$A$34:$A$777,$A392,СВЦЭМ!$B$33:$B$776,F$366)+'СЕТ СН'!$F$13</f>
        <v>0</v>
      </c>
      <c r="G392" s="35">
        <f>SUMIFS(СВЦЭМ!$K$34:$K$777,СВЦЭМ!$A$34:$A$777,$A392,СВЦЭМ!$B$33:$B$776,G$366)+'СЕТ СН'!$F$13</f>
        <v>0</v>
      </c>
      <c r="H392" s="35">
        <f>SUMIFS(СВЦЭМ!$K$34:$K$777,СВЦЭМ!$A$34:$A$777,$A392,СВЦЭМ!$B$33:$B$776,H$366)+'СЕТ СН'!$F$13</f>
        <v>0</v>
      </c>
      <c r="I392" s="35">
        <f>SUMIFS(СВЦЭМ!$K$34:$K$777,СВЦЭМ!$A$34:$A$777,$A392,СВЦЭМ!$B$33:$B$776,I$366)+'СЕТ СН'!$F$13</f>
        <v>0</v>
      </c>
      <c r="J392" s="35">
        <f>SUMIFS(СВЦЭМ!$K$34:$K$777,СВЦЭМ!$A$34:$A$777,$A392,СВЦЭМ!$B$33:$B$776,J$366)+'СЕТ СН'!$F$13</f>
        <v>0</v>
      </c>
      <c r="K392" s="35">
        <f>SUMIFS(СВЦЭМ!$K$34:$K$777,СВЦЭМ!$A$34:$A$777,$A392,СВЦЭМ!$B$33:$B$776,K$366)+'СЕТ СН'!$F$13</f>
        <v>0</v>
      </c>
      <c r="L392" s="35">
        <f>SUMIFS(СВЦЭМ!$K$34:$K$777,СВЦЭМ!$A$34:$A$777,$A392,СВЦЭМ!$B$33:$B$776,L$366)+'СЕТ СН'!$F$13</f>
        <v>0</v>
      </c>
      <c r="M392" s="35">
        <f>SUMIFS(СВЦЭМ!$K$34:$K$777,СВЦЭМ!$A$34:$A$777,$A392,СВЦЭМ!$B$33:$B$776,M$366)+'СЕТ СН'!$F$13</f>
        <v>0</v>
      </c>
      <c r="N392" s="35">
        <f>SUMIFS(СВЦЭМ!$K$34:$K$777,СВЦЭМ!$A$34:$A$777,$A392,СВЦЭМ!$B$33:$B$776,N$366)+'СЕТ СН'!$F$13</f>
        <v>0</v>
      </c>
      <c r="O392" s="35">
        <f>SUMIFS(СВЦЭМ!$K$34:$K$777,СВЦЭМ!$A$34:$A$777,$A392,СВЦЭМ!$B$33:$B$776,O$366)+'СЕТ СН'!$F$13</f>
        <v>0</v>
      </c>
      <c r="P392" s="35">
        <f>SUMIFS(СВЦЭМ!$K$34:$K$777,СВЦЭМ!$A$34:$A$777,$A392,СВЦЭМ!$B$33:$B$776,P$366)+'СЕТ СН'!$F$13</f>
        <v>0</v>
      </c>
      <c r="Q392" s="35">
        <f>SUMIFS(СВЦЭМ!$K$34:$K$777,СВЦЭМ!$A$34:$A$777,$A392,СВЦЭМ!$B$33:$B$776,Q$366)+'СЕТ СН'!$F$13</f>
        <v>0</v>
      </c>
      <c r="R392" s="35">
        <f>SUMIFS(СВЦЭМ!$K$34:$K$777,СВЦЭМ!$A$34:$A$777,$A392,СВЦЭМ!$B$33:$B$776,R$366)+'СЕТ СН'!$F$13</f>
        <v>0</v>
      </c>
      <c r="S392" s="35">
        <f>SUMIFS(СВЦЭМ!$K$34:$K$777,СВЦЭМ!$A$34:$A$777,$A392,СВЦЭМ!$B$33:$B$776,S$366)+'СЕТ СН'!$F$13</f>
        <v>0</v>
      </c>
      <c r="T392" s="35">
        <f>SUMIFS(СВЦЭМ!$K$34:$K$777,СВЦЭМ!$A$34:$A$777,$A392,СВЦЭМ!$B$33:$B$776,T$366)+'СЕТ СН'!$F$13</f>
        <v>0</v>
      </c>
      <c r="U392" s="35">
        <f>SUMIFS(СВЦЭМ!$K$34:$K$777,СВЦЭМ!$A$34:$A$777,$A392,СВЦЭМ!$B$33:$B$776,U$366)+'СЕТ СН'!$F$13</f>
        <v>0</v>
      </c>
      <c r="V392" s="35">
        <f>SUMIFS(СВЦЭМ!$K$34:$K$777,СВЦЭМ!$A$34:$A$777,$A392,СВЦЭМ!$B$33:$B$776,V$366)+'СЕТ СН'!$F$13</f>
        <v>0</v>
      </c>
      <c r="W392" s="35">
        <f>SUMIFS(СВЦЭМ!$K$34:$K$777,СВЦЭМ!$A$34:$A$777,$A392,СВЦЭМ!$B$33:$B$776,W$366)+'СЕТ СН'!$F$13</f>
        <v>0</v>
      </c>
      <c r="X392" s="35">
        <f>SUMIFS(СВЦЭМ!$K$34:$K$777,СВЦЭМ!$A$34:$A$777,$A392,СВЦЭМ!$B$33:$B$776,X$366)+'СЕТ СН'!$F$13</f>
        <v>0</v>
      </c>
      <c r="Y392" s="35">
        <f>SUMIFS(СВЦЭМ!$K$34:$K$777,СВЦЭМ!$A$34:$A$777,$A392,СВЦЭМ!$B$33:$B$776,Y$366)+'СЕТ СН'!$F$13</f>
        <v>0</v>
      </c>
    </row>
    <row r="393" spans="1:26" ht="15.75" hidden="1" x14ac:dyDescent="0.2">
      <c r="A393" s="34">
        <f t="shared" si="10"/>
        <v>43612</v>
      </c>
      <c r="B393" s="35">
        <f>SUMIFS(СВЦЭМ!$K$34:$K$777,СВЦЭМ!$A$34:$A$777,$A393,СВЦЭМ!$B$33:$B$776,B$366)+'СЕТ СН'!$F$13</f>
        <v>0</v>
      </c>
      <c r="C393" s="35">
        <f>SUMIFS(СВЦЭМ!$K$34:$K$777,СВЦЭМ!$A$34:$A$777,$A393,СВЦЭМ!$B$33:$B$776,C$366)+'СЕТ СН'!$F$13</f>
        <v>0</v>
      </c>
      <c r="D393" s="35">
        <f>SUMIFS(СВЦЭМ!$K$34:$K$777,СВЦЭМ!$A$34:$A$777,$A393,СВЦЭМ!$B$33:$B$776,D$366)+'СЕТ СН'!$F$13</f>
        <v>0</v>
      </c>
      <c r="E393" s="35">
        <f>SUMIFS(СВЦЭМ!$K$34:$K$777,СВЦЭМ!$A$34:$A$777,$A393,СВЦЭМ!$B$33:$B$776,E$366)+'СЕТ СН'!$F$13</f>
        <v>0</v>
      </c>
      <c r="F393" s="35">
        <f>SUMIFS(СВЦЭМ!$K$34:$K$777,СВЦЭМ!$A$34:$A$777,$A393,СВЦЭМ!$B$33:$B$776,F$366)+'СЕТ СН'!$F$13</f>
        <v>0</v>
      </c>
      <c r="G393" s="35">
        <f>SUMIFS(СВЦЭМ!$K$34:$K$777,СВЦЭМ!$A$34:$A$777,$A393,СВЦЭМ!$B$33:$B$776,G$366)+'СЕТ СН'!$F$13</f>
        <v>0</v>
      </c>
      <c r="H393" s="35">
        <f>SUMIFS(СВЦЭМ!$K$34:$K$777,СВЦЭМ!$A$34:$A$777,$A393,СВЦЭМ!$B$33:$B$776,H$366)+'СЕТ СН'!$F$13</f>
        <v>0</v>
      </c>
      <c r="I393" s="35">
        <f>SUMIFS(СВЦЭМ!$K$34:$K$777,СВЦЭМ!$A$34:$A$777,$A393,СВЦЭМ!$B$33:$B$776,I$366)+'СЕТ СН'!$F$13</f>
        <v>0</v>
      </c>
      <c r="J393" s="35">
        <f>SUMIFS(СВЦЭМ!$K$34:$K$777,СВЦЭМ!$A$34:$A$777,$A393,СВЦЭМ!$B$33:$B$776,J$366)+'СЕТ СН'!$F$13</f>
        <v>0</v>
      </c>
      <c r="K393" s="35">
        <f>SUMIFS(СВЦЭМ!$K$34:$K$777,СВЦЭМ!$A$34:$A$777,$A393,СВЦЭМ!$B$33:$B$776,K$366)+'СЕТ СН'!$F$13</f>
        <v>0</v>
      </c>
      <c r="L393" s="35">
        <f>SUMIFS(СВЦЭМ!$K$34:$K$777,СВЦЭМ!$A$34:$A$777,$A393,СВЦЭМ!$B$33:$B$776,L$366)+'СЕТ СН'!$F$13</f>
        <v>0</v>
      </c>
      <c r="M393" s="35">
        <f>SUMIFS(СВЦЭМ!$K$34:$K$777,СВЦЭМ!$A$34:$A$777,$A393,СВЦЭМ!$B$33:$B$776,M$366)+'СЕТ СН'!$F$13</f>
        <v>0</v>
      </c>
      <c r="N393" s="35">
        <f>SUMIFS(СВЦЭМ!$K$34:$K$777,СВЦЭМ!$A$34:$A$777,$A393,СВЦЭМ!$B$33:$B$776,N$366)+'СЕТ СН'!$F$13</f>
        <v>0</v>
      </c>
      <c r="O393" s="35">
        <f>SUMIFS(СВЦЭМ!$K$34:$K$777,СВЦЭМ!$A$34:$A$777,$A393,СВЦЭМ!$B$33:$B$776,O$366)+'СЕТ СН'!$F$13</f>
        <v>0</v>
      </c>
      <c r="P393" s="35">
        <f>SUMIFS(СВЦЭМ!$K$34:$K$777,СВЦЭМ!$A$34:$A$777,$A393,СВЦЭМ!$B$33:$B$776,P$366)+'СЕТ СН'!$F$13</f>
        <v>0</v>
      </c>
      <c r="Q393" s="35">
        <f>SUMIFS(СВЦЭМ!$K$34:$K$777,СВЦЭМ!$A$34:$A$777,$A393,СВЦЭМ!$B$33:$B$776,Q$366)+'СЕТ СН'!$F$13</f>
        <v>0</v>
      </c>
      <c r="R393" s="35">
        <f>SUMIFS(СВЦЭМ!$K$34:$K$777,СВЦЭМ!$A$34:$A$777,$A393,СВЦЭМ!$B$33:$B$776,R$366)+'СЕТ СН'!$F$13</f>
        <v>0</v>
      </c>
      <c r="S393" s="35">
        <f>SUMIFS(СВЦЭМ!$K$34:$K$777,СВЦЭМ!$A$34:$A$777,$A393,СВЦЭМ!$B$33:$B$776,S$366)+'СЕТ СН'!$F$13</f>
        <v>0</v>
      </c>
      <c r="T393" s="35">
        <f>SUMIFS(СВЦЭМ!$K$34:$K$777,СВЦЭМ!$A$34:$A$777,$A393,СВЦЭМ!$B$33:$B$776,T$366)+'СЕТ СН'!$F$13</f>
        <v>0</v>
      </c>
      <c r="U393" s="35">
        <f>SUMIFS(СВЦЭМ!$K$34:$K$777,СВЦЭМ!$A$34:$A$777,$A393,СВЦЭМ!$B$33:$B$776,U$366)+'СЕТ СН'!$F$13</f>
        <v>0</v>
      </c>
      <c r="V393" s="35">
        <f>SUMIFS(СВЦЭМ!$K$34:$K$777,СВЦЭМ!$A$34:$A$777,$A393,СВЦЭМ!$B$33:$B$776,V$366)+'СЕТ СН'!$F$13</f>
        <v>0</v>
      </c>
      <c r="W393" s="35">
        <f>SUMIFS(СВЦЭМ!$K$34:$K$777,СВЦЭМ!$A$34:$A$777,$A393,СВЦЭМ!$B$33:$B$776,W$366)+'СЕТ СН'!$F$13</f>
        <v>0</v>
      </c>
      <c r="X393" s="35">
        <f>SUMIFS(СВЦЭМ!$K$34:$K$777,СВЦЭМ!$A$34:$A$777,$A393,СВЦЭМ!$B$33:$B$776,X$366)+'СЕТ СН'!$F$13</f>
        <v>0</v>
      </c>
      <c r="Y393" s="35">
        <f>SUMIFS(СВЦЭМ!$K$34:$K$777,СВЦЭМ!$A$34:$A$777,$A393,СВЦЭМ!$B$33:$B$776,Y$366)+'СЕТ СН'!$F$13</f>
        <v>0</v>
      </c>
    </row>
    <row r="394" spans="1:26" ht="15.75" hidden="1" x14ac:dyDescent="0.2">
      <c r="A394" s="34">
        <f t="shared" si="10"/>
        <v>43613</v>
      </c>
      <c r="B394" s="35">
        <f>SUMIFS(СВЦЭМ!$K$34:$K$777,СВЦЭМ!$A$34:$A$777,$A394,СВЦЭМ!$B$33:$B$776,B$366)+'СЕТ СН'!$F$13</f>
        <v>0</v>
      </c>
      <c r="C394" s="35">
        <f>SUMIFS(СВЦЭМ!$K$34:$K$777,СВЦЭМ!$A$34:$A$777,$A394,СВЦЭМ!$B$33:$B$776,C$366)+'СЕТ СН'!$F$13</f>
        <v>0</v>
      </c>
      <c r="D394" s="35">
        <f>SUMIFS(СВЦЭМ!$K$34:$K$777,СВЦЭМ!$A$34:$A$777,$A394,СВЦЭМ!$B$33:$B$776,D$366)+'СЕТ СН'!$F$13</f>
        <v>0</v>
      </c>
      <c r="E394" s="35">
        <f>SUMIFS(СВЦЭМ!$K$34:$K$777,СВЦЭМ!$A$34:$A$777,$A394,СВЦЭМ!$B$33:$B$776,E$366)+'СЕТ СН'!$F$13</f>
        <v>0</v>
      </c>
      <c r="F394" s="35">
        <f>SUMIFS(СВЦЭМ!$K$34:$K$777,СВЦЭМ!$A$34:$A$777,$A394,СВЦЭМ!$B$33:$B$776,F$366)+'СЕТ СН'!$F$13</f>
        <v>0</v>
      </c>
      <c r="G394" s="35">
        <f>SUMIFS(СВЦЭМ!$K$34:$K$777,СВЦЭМ!$A$34:$A$777,$A394,СВЦЭМ!$B$33:$B$776,G$366)+'СЕТ СН'!$F$13</f>
        <v>0</v>
      </c>
      <c r="H394" s="35">
        <f>SUMIFS(СВЦЭМ!$K$34:$K$777,СВЦЭМ!$A$34:$A$777,$A394,СВЦЭМ!$B$33:$B$776,H$366)+'СЕТ СН'!$F$13</f>
        <v>0</v>
      </c>
      <c r="I394" s="35">
        <f>SUMIFS(СВЦЭМ!$K$34:$K$777,СВЦЭМ!$A$34:$A$777,$A394,СВЦЭМ!$B$33:$B$776,I$366)+'СЕТ СН'!$F$13</f>
        <v>0</v>
      </c>
      <c r="J394" s="35">
        <f>SUMIFS(СВЦЭМ!$K$34:$K$777,СВЦЭМ!$A$34:$A$777,$A394,СВЦЭМ!$B$33:$B$776,J$366)+'СЕТ СН'!$F$13</f>
        <v>0</v>
      </c>
      <c r="K394" s="35">
        <f>SUMIFS(СВЦЭМ!$K$34:$K$777,СВЦЭМ!$A$34:$A$777,$A394,СВЦЭМ!$B$33:$B$776,K$366)+'СЕТ СН'!$F$13</f>
        <v>0</v>
      </c>
      <c r="L394" s="35">
        <f>SUMIFS(СВЦЭМ!$K$34:$K$777,СВЦЭМ!$A$34:$A$777,$A394,СВЦЭМ!$B$33:$B$776,L$366)+'СЕТ СН'!$F$13</f>
        <v>0</v>
      </c>
      <c r="M394" s="35">
        <f>SUMIFS(СВЦЭМ!$K$34:$K$777,СВЦЭМ!$A$34:$A$777,$A394,СВЦЭМ!$B$33:$B$776,M$366)+'СЕТ СН'!$F$13</f>
        <v>0</v>
      </c>
      <c r="N394" s="35">
        <f>SUMIFS(СВЦЭМ!$K$34:$K$777,СВЦЭМ!$A$34:$A$777,$A394,СВЦЭМ!$B$33:$B$776,N$366)+'СЕТ СН'!$F$13</f>
        <v>0</v>
      </c>
      <c r="O394" s="35">
        <f>SUMIFS(СВЦЭМ!$K$34:$K$777,СВЦЭМ!$A$34:$A$777,$A394,СВЦЭМ!$B$33:$B$776,O$366)+'СЕТ СН'!$F$13</f>
        <v>0</v>
      </c>
      <c r="P394" s="35">
        <f>SUMIFS(СВЦЭМ!$K$34:$K$777,СВЦЭМ!$A$34:$A$777,$A394,СВЦЭМ!$B$33:$B$776,P$366)+'СЕТ СН'!$F$13</f>
        <v>0</v>
      </c>
      <c r="Q394" s="35">
        <f>SUMIFS(СВЦЭМ!$K$34:$K$777,СВЦЭМ!$A$34:$A$777,$A394,СВЦЭМ!$B$33:$B$776,Q$366)+'СЕТ СН'!$F$13</f>
        <v>0</v>
      </c>
      <c r="R394" s="35">
        <f>SUMIFS(СВЦЭМ!$K$34:$K$777,СВЦЭМ!$A$34:$A$777,$A394,СВЦЭМ!$B$33:$B$776,R$366)+'СЕТ СН'!$F$13</f>
        <v>0</v>
      </c>
      <c r="S394" s="35">
        <f>SUMIFS(СВЦЭМ!$K$34:$K$777,СВЦЭМ!$A$34:$A$777,$A394,СВЦЭМ!$B$33:$B$776,S$366)+'СЕТ СН'!$F$13</f>
        <v>0</v>
      </c>
      <c r="T394" s="35">
        <f>SUMIFS(СВЦЭМ!$K$34:$K$777,СВЦЭМ!$A$34:$A$777,$A394,СВЦЭМ!$B$33:$B$776,T$366)+'СЕТ СН'!$F$13</f>
        <v>0</v>
      </c>
      <c r="U394" s="35">
        <f>SUMIFS(СВЦЭМ!$K$34:$K$777,СВЦЭМ!$A$34:$A$777,$A394,СВЦЭМ!$B$33:$B$776,U$366)+'СЕТ СН'!$F$13</f>
        <v>0</v>
      </c>
      <c r="V394" s="35">
        <f>SUMIFS(СВЦЭМ!$K$34:$K$777,СВЦЭМ!$A$34:$A$777,$A394,СВЦЭМ!$B$33:$B$776,V$366)+'СЕТ СН'!$F$13</f>
        <v>0</v>
      </c>
      <c r="W394" s="35">
        <f>SUMIFS(СВЦЭМ!$K$34:$K$777,СВЦЭМ!$A$34:$A$777,$A394,СВЦЭМ!$B$33:$B$776,W$366)+'СЕТ СН'!$F$13</f>
        <v>0</v>
      </c>
      <c r="X394" s="35">
        <f>SUMIFS(СВЦЭМ!$K$34:$K$777,СВЦЭМ!$A$34:$A$777,$A394,СВЦЭМ!$B$33:$B$776,X$366)+'СЕТ СН'!$F$13</f>
        <v>0</v>
      </c>
      <c r="Y394" s="35">
        <f>SUMIFS(СВЦЭМ!$K$34:$K$777,СВЦЭМ!$A$34:$A$777,$A394,СВЦЭМ!$B$33:$B$776,Y$366)+'СЕТ СН'!$F$13</f>
        <v>0</v>
      </c>
    </row>
    <row r="395" spans="1:26" ht="15.75" hidden="1" x14ac:dyDescent="0.2">
      <c r="A395" s="34">
        <f t="shared" si="10"/>
        <v>43614</v>
      </c>
      <c r="B395" s="35">
        <f>SUMIFS(СВЦЭМ!$K$34:$K$777,СВЦЭМ!$A$34:$A$777,$A395,СВЦЭМ!$B$33:$B$776,B$366)+'СЕТ СН'!$F$13</f>
        <v>0</v>
      </c>
      <c r="C395" s="35">
        <f>SUMIFS(СВЦЭМ!$K$34:$K$777,СВЦЭМ!$A$34:$A$777,$A395,СВЦЭМ!$B$33:$B$776,C$366)+'СЕТ СН'!$F$13</f>
        <v>0</v>
      </c>
      <c r="D395" s="35">
        <f>SUMIFS(СВЦЭМ!$K$34:$K$777,СВЦЭМ!$A$34:$A$777,$A395,СВЦЭМ!$B$33:$B$776,D$366)+'СЕТ СН'!$F$13</f>
        <v>0</v>
      </c>
      <c r="E395" s="35">
        <f>SUMIFS(СВЦЭМ!$K$34:$K$777,СВЦЭМ!$A$34:$A$777,$A395,СВЦЭМ!$B$33:$B$776,E$366)+'СЕТ СН'!$F$13</f>
        <v>0</v>
      </c>
      <c r="F395" s="35">
        <f>SUMIFS(СВЦЭМ!$K$34:$K$777,СВЦЭМ!$A$34:$A$777,$A395,СВЦЭМ!$B$33:$B$776,F$366)+'СЕТ СН'!$F$13</f>
        <v>0</v>
      </c>
      <c r="G395" s="35">
        <f>SUMIFS(СВЦЭМ!$K$34:$K$777,СВЦЭМ!$A$34:$A$777,$A395,СВЦЭМ!$B$33:$B$776,G$366)+'СЕТ СН'!$F$13</f>
        <v>0</v>
      </c>
      <c r="H395" s="35">
        <f>SUMIFS(СВЦЭМ!$K$34:$K$777,СВЦЭМ!$A$34:$A$777,$A395,СВЦЭМ!$B$33:$B$776,H$366)+'СЕТ СН'!$F$13</f>
        <v>0</v>
      </c>
      <c r="I395" s="35">
        <f>SUMIFS(СВЦЭМ!$K$34:$K$777,СВЦЭМ!$A$34:$A$777,$A395,СВЦЭМ!$B$33:$B$776,I$366)+'СЕТ СН'!$F$13</f>
        <v>0</v>
      </c>
      <c r="J395" s="35">
        <f>SUMIFS(СВЦЭМ!$K$34:$K$777,СВЦЭМ!$A$34:$A$777,$A395,СВЦЭМ!$B$33:$B$776,J$366)+'СЕТ СН'!$F$13</f>
        <v>0</v>
      </c>
      <c r="K395" s="35">
        <f>SUMIFS(СВЦЭМ!$K$34:$K$777,СВЦЭМ!$A$34:$A$777,$A395,СВЦЭМ!$B$33:$B$776,K$366)+'СЕТ СН'!$F$13</f>
        <v>0</v>
      </c>
      <c r="L395" s="35">
        <f>SUMIFS(СВЦЭМ!$K$34:$K$777,СВЦЭМ!$A$34:$A$777,$A395,СВЦЭМ!$B$33:$B$776,L$366)+'СЕТ СН'!$F$13</f>
        <v>0</v>
      </c>
      <c r="M395" s="35">
        <f>SUMIFS(СВЦЭМ!$K$34:$K$777,СВЦЭМ!$A$34:$A$777,$A395,СВЦЭМ!$B$33:$B$776,M$366)+'СЕТ СН'!$F$13</f>
        <v>0</v>
      </c>
      <c r="N395" s="35">
        <f>SUMIFS(СВЦЭМ!$K$34:$K$777,СВЦЭМ!$A$34:$A$777,$A395,СВЦЭМ!$B$33:$B$776,N$366)+'СЕТ СН'!$F$13</f>
        <v>0</v>
      </c>
      <c r="O395" s="35">
        <f>SUMIFS(СВЦЭМ!$K$34:$K$777,СВЦЭМ!$A$34:$A$777,$A395,СВЦЭМ!$B$33:$B$776,O$366)+'СЕТ СН'!$F$13</f>
        <v>0</v>
      </c>
      <c r="P395" s="35">
        <f>SUMIFS(СВЦЭМ!$K$34:$K$777,СВЦЭМ!$A$34:$A$777,$A395,СВЦЭМ!$B$33:$B$776,P$366)+'СЕТ СН'!$F$13</f>
        <v>0</v>
      </c>
      <c r="Q395" s="35">
        <f>SUMIFS(СВЦЭМ!$K$34:$K$777,СВЦЭМ!$A$34:$A$777,$A395,СВЦЭМ!$B$33:$B$776,Q$366)+'СЕТ СН'!$F$13</f>
        <v>0</v>
      </c>
      <c r="R395" s="35">
        <f>SUMIFS(СВЦЭМ!$K$34:$K$777,СВЦЭМ!$A$34:$A$777,$A395,СВЦЭМ!$B$33:$B$776,R$366)+'СЕТ СН'!$F$13</f>
        <v>0</v>
      </c>
      <c r="S395" s="35">
        <f>SUMIFS(СВЦЭМ!$K$34:$K$777,СВЦЭМ!$A$34:$A$777,$A395,СВЦЭМ!$B$33:$B$776,S$366)+'СЕТ СН'!$F$13</f>
        <v>0</v>
      </c>
      <c r="T395" s="35">
        <f>SUMIFS(СВЦЭМ!$K$34:$K$777,СВЦЭМ!$A$34:$A$777,$A395,СВЦЭМ!$B$33:$B$776,T$366)+'СЕТ СН'!$F$13</f>
        <v>0</v>
      </c>
      <c r="U395" s="35">
        <f>SUMIFS(СВЦЭМ!$K$34:$K$777,СВЦЭМ!$A$34:$A$777,$A395,СВЦЭМ!$B$33:$B$776,U$366)+'СЕТ СН'!$F$13</f>
        <v>0</v>
      </c>
      <c r="V395" s="35">
        <f>SUMIFS(СВЦЭМ!$K$34:$K$777,СВЦЭМ!$A$34:$A$777,$A395,СВЦЭМ!$B$33:$B$776,V$366)+'СЕТ СН'!$F$13</f>
        <v>0</v>
      </c>
      <c r="W395" s="35">
        <f>SUMIFS(СВЦЭМ!$K$34:$K$777,СВЦЭМ!$A$34:$A$777,$A395,СВЦЭМ!$B$33:$B$776,W$366)+'СЕТ СН'!$F$13</f>
        <v>0</v>
      </c>
      <c r="X395" s="35">
        <f>SUMIFS(СВЦЭМ!$K$34:$K$777,СВЦЭМ!$A$34:$A$777,$A395,СВЦЭМ!$B$33:$B$776,X$366)+'СЕТ СН'!$F$13</f>
        <v>0</v>
      </c>
      <c r="Y395" s="35">
        <f>SUMIFS(СВЦЭМ!$K$34:$K$777,СВЦЭМ!$A$34:$A$777,$A395,СВЦЭМ!$B$33:$B$776,Y$366)+'СЕТ СН'!$F$13</f>
        <v>0</v>
      </c>
    </row>
    <row r="396" spans="1:26" ht="15.75" hidden="1" x14ac:dyDescent="0.2">
      <c r="A396" s="34">
        <f t="shared" si="10"/>
        <v>43615</v>
      </c>
      <c r="B396" s="35">
        <f>SUMIFS(СВЦЭМ!$K$34:$K$777,СВЦЭМ!$A$34:$A$777,$A396,СВЦЭМ!$B$33:$B$776,B$366)+'СЕТ СН'!$F$13</f>
        <v>0</v>
      </c>
      <c r="C396" s="35">
        <f>SUMIFS(СВЦЭМ!$K$34:$K$777,СВЦЭМ!$A$34:$A$777,$A396,СВЦЭМ!$B$33:$B$776,C$366)+'СЕТ СН'!$F$13</f>
        <v>0</v>
      </c>
      <c r="D396" s="35">
        <f>SUMIFS(СВЦЭМ!$K$34:$K$777,СВЦЭМ!$A$34:$A$777,$A396,СВЦЭМ!$B$33:$B$776,D$366)+'СЕТ СН'!$F$13</f>
        <v>0</v>
      </c>
      <c r="E396" s="35">
        <f>SUMIFS(СВЦЭМ!$K$34:$K$777,СВЦЭМ!$A$34:$A$777,$A396,СВЦЭМ!$B$33:$B$776,E$366)+'СЕТ СН'!$F$13</f>
        <v>0</v>
      </c>
      <c r="F396" s="35">
        <f>SUMIFS(СВЦЭМ!$K$34:$K$777,СВЦЭМ!$A$34:$A$777,$A396,СВЦЭМ!$B$33:$B$776,F$366)+'СЕТ СН'!$F$13</f>
        <v>0</v>
      </c>
      <c r="G396" s="35">
        <f>SUMIFS(СВЦЭМ!$K$34:$K$777,СВЦЭМ!$A$34:$A$777,$A396,СВЦЭМ!$B$33:$B$776,G$366)+'СЕТ СН'!$F$13</f>
        <v>0</v>
      </c>
      <c r="H396" s="35">
        <f>SUMIFS(СВЦЭМ!$K$34:$K$777,СВЦЭМ!$A$34:$A$777,$A396,СВЦЭМ!$B$33:$B$776,H$366)+'СЕТ СН'!$F$13</f>
        <v>0</v>
      </c>
      <c r="I396" s="35">
        <f>SUMIFS(СВЦЭМ!$K$34:$K$777,СВЦЭМ!$A$34:$A$777,$A396,СВЦЭМ!$B$33:$B$776,I$366)+'СЕТ СН'!$F$13</f>
        <v>0</v>
      </c>
      <c r="J396" s="35">
        <f>SUMIFS(СВЦЭМ!$K$34:$K$777,СВЦЭМ!$A$34:$A$777,$A396,СВЦЭМ!$B$33:$B$776,J$366)+'СЕТ СН'!$F$13</f>
        <v>0</v>
      </c>
      <c r="K396" s="35">
        <f>SUMIFS(СВЦЭМ!$K$34:$K$777,СВЦЭМ!$A$34:$A$777,$A396,СВЦЭМ!$B$33:$B$776,K$366)+'СЕТ СН'!$F$13</f>
        <v>0</v>
      </c>
      <c r="L396" s="35">
        <f>SUMIFS(СВЦЭМ!$K$34:$K$777,СВЦЭМ!$A$34:$A$777,$A396,СВЦЭМ!$B$33:$B$776,L$366)+'СЕТ СН'!$F$13</f>
        <v>0</v>
      </c>
      <c r="M396" s="35">
        <f>SUMIFS(СВЦЭМ!$K$34:$K$777,СВЦЭМ!$A$34:$A$777,$A396,СВЦЭМ!$B$33:$B$776,M$366)+'СЕТ СН'!$F$13</f>
        <v>0</v>
      </c>
      <c r="N396" s="35">
        <f>SUMIFS(СВЦЭМ!$K$34:$K$777,СВЦЭМ!$A$34:$A$777,$A396,СВЦЭМ!$B$33:$B$776,N$366)+'СЕТ СН'!$F$13</f>
        <v>0</v>
      </c>
      <c r="O396" s="35">
        <f>SUMIFS(СВЦЭМ!$K$34:$K$777,СВЦЭМ!$A$34:$A$777,$A396,СВЦЭМ!$B$33:$B$776,O$366)+'СЕТ СН'!$F$13</f>
        <v>0</v>
      </c>
      <c r="P396" s="35">
        <f>SUMIFS(СВЦЭМ!$K$34:$K$777,СВЦЭМ!$A$34:$A$777,$A396,СВЦЭМ!$B$33:$B$776,P$366)+'СЕТ СН'!$F$13</f>
        <v>0</v>
      </c>
      <c r="Q396" s="35">
        <f>SUMIFS(СВЦЭМ!$K$34:$K$777,СВЦЭМ!$A$34:$A$777,$A396,СВЦЭМ!$B$33:$B$776,Q$366)+'СЕТ СН'!$F$13</f>
        <v>0</v>
      </c>
      <c r="R396" s="35">
        <f>SUMIFS(СВЦЭМ!$K$34:$K$777,СВЦЭМ!$A$34:$A$777,$A396,СВЦЭМ!$B$33:$B$776,R$366)+'СЕТ СН'!$F$13</f>
        <v>0</v>
      </c>
      <c r="S396" s="35">
        <f>SUMIFS(СВЦЭМ!$K$34:$K$777,СВЦЭМ!$A$34:$A$777,$A396,СВЦЭМ!$B$33:$B$776,S$366)+'СЕТ СН'!$F$13</f>
        <v>0</v>
      </c>
      <c r="T396" s="35">
        <f>SUMIFS(СВЦЭМ!$K$34:$K$777,СВЦЭМ!$A$34:$A$777,$A396,СВЦЭМ!$B$33:$B$776,T$366)+'СЕТ СН'!$F$13</f>
        <v>0</v>
      </c>
      <c r="U396" s="35">
        <f>SUMIFS(СВЦЭМ!$K$34:$K$777,СВЦЭМ!$A$34:$A$777,$A396,СВЦЭМ!$B$33:$B$776,U$366)+'СЕТ СН'!$F$13</f>
        <v>0</v>
      </c>
      <c r="V396" s="35">
        <f>SUMIFS(СВЦЭМ!$K$34:$K$777,СВЦЭМ!$A$34:$A$777,$A396,СВЦЭМ!$B$33:$B$776,V$366)+'СЕТ СН'!$F$13</f>
        <v>0</v>
      </c>
      <c r="W396" s="35">
        <f>SUMIFS(СВЦЭМ!$K$34:$K$777,СВЦЭМ!$A$34:$A$777,$A396,СВЦЭМ!$B$33:$B$776,W$366)+'СЕТ СН'!$F$13</f>
        <v>0</v>
      </c>
      <c r="X396" s="35">
        <f>SUMIFS(СВЦЭМ!$K$34:$K$777,СВЦЭМ!$A$34:$A$777,$A396,СВЦЭМ!$B$33:$B$776,X$366)+'СЕТ СН'!$F$13</f>
        <v>0</v>
      </c>
      <c r="Y396" s="35">
        <f>SUMIFS(СВЦЭМ!$K$34:$K$777,СВЦЭМ!$A$34:$A$777,$A396,СВЦЭМ!$B$33:$B$776,Y$366)+'СЕТ СН'!$F$13</f>
        <v>0</v>
      </c>
    </row>
    <row r="397" spans="1:26" ht="15.75" hidden="1" x14ac:dyDescent="0.2">
      <c r="A397" s="34">
        <f t="shared" si="10"/>
        <v>43616</v>
      </c>
      <c r="B397" s="35">
        <f>SUMIFS(СВЦЭМ!$K$34:$K$777,СВЦЭМ!$A$34:$A$777,$A397,СВЦЭМ!$B$33:$B$776,B$366)+'СЕТ СН'!$F$13</f>
        <v>0</v>
      </c>
      <c r="C397" s="35">
        <f>SUMIFS(СВЦЭМ!$K$34:$K$777,СВЦЭМ!$A$34:$A$777,$A397,СВЦЭМ!$B$33:$B$776,C$366)+'СЕТ СН'!$F$13</f>
        <v>0</v>
      </c>
      <c r="D397" s="35">
        <f>SUMIFS(СВЦЭМ!$K$34:$K$777,СВЦЭМ!$A$34:$A$777,$A397,СВЦЭМ!$B$33:$B$776,D$366)+'СЕТ СН'!$F$13</f>
        <v>0</v>
      </c>
      <c r="E397" s="35">
        <f>SUMIFS(СВЦЭМ!$K$34:$K$777,СВЦЭМ!$A$34:$A$777,$A397,СВЦЭМ!$B$33:$B$776,E$366)+'СЕТ СН'!$F$13</f>
        <v>0</v>
      </c>
      <c r="F397" s="35">
        <f>SUMIFS(СВЦЭМ!$K$34:$K$777,СВЦЭМ!$A$34:$A$777,$A397,СВЦЭМ!$B$33:$B$776,F$366)+'СЕТ СН'!$F$13</f>
        <v>0</v>
      </c>
      <c r="G397" s="35">
        <f>SUMIFS(СВЦЭМ!$K$34:$K$777,СВЦЭМ!$A$34:$A$777,$A397,СВЦЭМ!$B$33:$B$776,G$366)+'СЕТ СН'!$F$13</f>
        <v>0</v>
      </c>
      <c r="H397" s="35">
        <f>SUMIFS(СВЦЭМ!$K$34:$K$777,СВЦЭМ!$A$34:$A$777,$A397,СВЦЭМ!$B$33:$B$776,H$366)+'СЕТ СН'!$F$13</f>
        <v>0</v>
      </c>
      <c r="I397" s="35">
        <f>SUMIFS(СВЦЭМ!$K$34:$K$777,СВЦЭМ!$A$34:$A$777,$A397,СВЦЭМ!$B$33:$B$776,I$366)+'СЕТ СН'!$F$13</f>
        <v>0</v>
      </c>
      <c r="J397" s="35">
        <f>SUMIFS(СВЦЭМ!$K$34:$K$777,СВЦЭМ!$A$34:$A$777,$A397,СВЦЭМ!$B$33:$B$776,J$366)+'СЕТ СН'!$F$13</f>
        <v>0</v>
      </c>
      <c r="K397" s="35">
        <f>SUMIFS(СВЦЭМ!$K$34:$K$777,СВЦЭМ!$A$34:$A$777,$A397,СВЦЭМ!$B$33:$B$776,K$366)+'СЕТ СН'!$F$13</f>
        <v>0</v>
      </c>
      <c r="L397" s="35">
        <f>SUMIFS(СВЦЭМ!$K$34:$K$777,СВЦЭМ!$A$34:$A$777,$A397,СВЦЭМ!$B$33:$B$776,L$366)+'СЕТ СН'!$F$13</f>
        <v>0</v>
      </c>
      <c r="M397" s="35">
        <f>SUMIFS(СВЦЭМ!$K$34:$K$777,СВЦЭМ!$A$34:$A$777,$A397,СВЦЭМ!$B$33:$B$776,M$366)+'СЕТ СН'!$F$13</f>
        <v>0</v>
      </c>
      <c r="N397" s="35">
        <f>SUMIFS(СВЦЭМ!$K$34:$K$777,СВЦЭМ!$A$34:$A$777,$A397,СВЦЭМ!$B$33:$B$776,N$366)+'СЕТ СН'!$F$13</f>
        <v>0</v>
      </c>
      <c r="O397" s="35">
        <f>SUMIFS(СВЦЭМ!$K$34:$K$777,СВЦЭМ!$A$34:$A$777,$A397,СВЦЭМ!$B$33:$B$776,O$366)+'СЕТ СН'!$F$13</f>
        <v>0</v>
      </c>
      <c r="P397" s="35">
        <f>SUMIFS(СВЦЭМ!$K$34:$K$777,СВЦЭМ!$A$34:$A$777,$A397,СВЦЭМ!$B$33:$B$776,P$366)+'СЕТ СН'!$F$13</f>
        <v>0</v>
      </c>
      <c r="Q397" s="35">
        <f>SUMIFS(СВЦЭМ!$K$34:$K$777,СВЦЭМ!$A$34:$A$777,$A397,СВЦЭМ!$B$33:$B$776,Q$366)+'СЕТ СН'!$F$13</f>
        <v>0</v>
      </c>
      <c r="R397" s="35">
        <f>SUMIFS(СВЦЭМ!$K$34:$K$777,СВЦЭМ!$A$34:$A$777,$A397,СВЦЭМ!$B$33:$B$776,R$366)+'СЕТ СН'!$F$13</f>
        <v>0</v>
      </c>
      <c r="S397" s="35">
        <f>SUMIFS(СВЦЭМ!$K$34:$K$777,СВЦЭМ!$A$34:$A$777,$A397,СВЦЭМ!$B$33:$B$776,S$366)+'СЕТ СН'!$F$13</f>
        <v>0</v>
      </c>
      <c r="T397" s="35">
        <f>SUMIFS(СВЦЭМ!$K$34:$K$777,СВЦЭМ!$A$34:$A$777,$A397,СВЦЭМ!$B$33:$B$776,T$366)+'СЕТ СН'!$F$13</f>
        <v>0</v>
      </c>
      <c r="U397" s="35">
        <f>SUMIFS(СВЦЭМ!$K$34:$K$777,СВЦЭМ!$A$34:$A$777,$A397,СВЦЭМ!$B$33:$B$776,U$366)+'СЕТ СН'!$F$13</f>
        <v>0</v>
      </c>
      <c r="V397" s="35">
        <f>SUMIFS(СВЦЭМ!$K$34:$K$777,СВЦЭМ!$A$34:$A$777,$A397,СВЦЭМ!$B$33:$B$776,V$366)+'СЕТ СН'!$F$13</f>
        <v>0</v>
      </c>
      <c r="W397" s="35">
        <f>SUMIFS(СВЦЭМ!$K$34:$K$777,СВЦЭМ!$A$34:$A$777,$A397,СВЦЭМ!$B$33:$B$776,W$366)+'СЕТ СН'!$F$13</f>
        <v>0</v>
      </c>
      <c r="X397" s="35">
        <f>SUMIFS(СВЦЭМ!$K$34:$K$777,СВЦЭМ!$A$34:$A$777,$A397,СВЦЭМ!$B$33:$B$776,X$366)+'СЕТ СН'!$F$13</f>
        <v>0</v>
      </c>
      <c r="Y397" s="35">
        <f>SUMIFS(СВЦЭМ!$K$34:$K$777,СВЦЭМ!$A$34:$A$777,$A397,СВЦЭМ!$B$33:$B$776,Y$366)+'СЕТ СН'!$F$13</f>
        <v>0</v>
      </c>
    </row>
    <row r="398" spans="1:26" ht="15.75" hidden="1" x14ac:dyDescent="0.2">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spans="1:26" ht="12.75" hidden="1" customHeight="1" x14ac:dyDescent="0.2">
      <c r="A399" s="130" t="s">
        <v>7</v>
      </c>
      <c r="B399" s="124" t="s">
        <v>121</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31"/>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5" customFormat="1" ht="12.75" hidden="1" customHeight="1" x14ac:dyDescent="0.2">
      <c r="A401" s="132"/>
      <c r="B401" s="33">
        <v>1</v>
      </c>
      <c r="C401" s="33">
        <v>2</v>
      </c>
      <c r="D401" s="33">
        <v>3</v>
      </c>
      <c r="E401" s="33">
        <v>4</v>
      </c>
      <c r="F401" s="33">
        <v>5</v>
      </c>
      <c r="G401" s="33">
        <v>6</v>
      </c>
      <c r="H401" s="33">
        <v>7</v>
      </c>
      <c r="I401" s="33">
        <v>8</v>
      </c>
      <c r="J401" s="33">
        <v>9</v>
      </c>
      <c r="K401" s="33">
        <v>10</v>
      </c>
      <c r="L401" s="33">
        <v>11</v>
      </c>
      <c r="M401" s="33">
        <v>12</v>
      </c>
      <c r="N401" s="33">
        <v>13</v>
      </c>
      <c r="O401" s="33">
        <v>14</v>
      </c>
      <c r="P401" s="33">
        <v>15</v>
      </c>
      <c r="Q401" s="33">
        <v>16</v>
      </c>
      <c r="R401" s="33">
        <v>17</v>
      </c>
      <c r="S401" s="33">
        <v>18</v>
      </c>
      <c r="T401" s="33">
        <v>19</v>
      </c>
      <c r="U401" s="33">
        <v>20</v>
      </c>
      <c r="V401" s="33">
        <v>21</v>
      </c>
      <c r="W401" s="33">
        <v>22</v>
      </c>
      <c r="X401" s="33">
        <v>23</v>
      </c>
      <c r="Y401" s="33">
        <v>24</v>
      </c>
    </row>
    <row r="402" spans="1:27" ht="15.75" hidden="1" customHeight="1" x14ac:dyDescent="0.2">
      <c r="A402" s="34" t="str">
        <f>A367</f>
        <v>01.05.2019</v>
      </c>
      <c r="B402" s="35">
        <f>SUMIFS(СВЦЭМ!$L$34:$L$777,СВЦЭМ!$A$34:$A$777,$A402,СВЦЭМ!$B$33:$B$776,B$401)+'СЕТ СН'!$F$13</f>
        <v>0</v>
      </c>
      <c r="C402" s="35">
        <f>SUMIFS(СВЦЭМ!$L$34:$L$777,СВЦЭМ!$A$34:$A$777,$A402,СВЦЭМ!$B$33:$B$776,C$401)+'СЕТ СН'!$F$13</f>
        <v>0</v>
      </c>
      <c r="D402" s="35">
        <f>SUMIFS(СВЦЭМ!$L$34:$L$777,СВЦЭМ!$A$34:$A$777,$A402,СВЦЭМ!$B$33:$B$776,D$401)+'СЕТ СН'!$F$13</f>
        <v>0</v>
      </c>
      <c r="E402" s="35">
        <f>SUMIFS(СВЦЭМ!$L$34:$L$777,СВЦЭМ!$A$34:$A$777,$A402,СВЦЭМ!$B$33:$B$776,E$401)+'СЕТ СН'!$F$13</f>
        <v>0</v>
      </c>
      <c r="F402" s="35">
        <f>SUMIFS(СВЦЭМ!$L$34:$L$777,СВЦЭМ!$A$34:$A$777,$A402,СВЦЭМ!$B$33:$B$776,F$401)+'СЕТ СН'!$F$13</f>
        <v>0</v>
      </c>
      <c r="G402" s="35">
        <f>SUMIFS(СВЦЭМ!$L$34:$L$777,СВЦЭМ!$A$34:$A$777,$A402,СВЦЭМ!$B$33:$B$776,G$401)+'СЕТ СН'!$F$13</f>
        <v>0</v>
      </c>
      <c r="H402" s="35">
        <f>SUMIFS(СВЦЭМ!$L$34:$L$777,СВЦЭМ!$A$34:$A$777,$A402,СВЦЭМ!$B$33:$B$776,H$401)+'СЕТ СН'!$F$13</f>
        <v>0</v>
      </c>
      <c r="I402" s="35">
        <f>SUMIFS(СВЦЭМ!$L$34:$L$777,СВЦЭМ!$A$34:$A$777,$A402,СВЦЭМ!$B$33:$B$776,I$401)+'СЕТ СН'!$F$13</f>
        <v>0</v>
      </c>
      <c r="J402" s="35">
        <f>SUMIFS(СВЦЭМ!$L$34:$L$777,СВЦЭМ!$A$34:$A$777,$A402,СВЦЭМ!$B$33:$B$776,J$401)+'СЕТ СН'!$F$13</f>
        <v>0</v>
      </c>
      <c r="K402" s="35">
        <f>SUMIFS(СВЦЭМ!$L$34:$L$777,СВЦЭМ!$A$34:$A$777,$A402,СВЦЭМ!$B$33:$B$776,K$401)+'СЕТ СН'!$F$13</f>
        <v>0</v>
      </c>
      <c r="L402" s="35">
        <f>SUMIFS(СВЦЭМ!$L$34:$L$777,СВЦЭМ!$A$34:$A$777,$A402,СВЦЭМ!$B$33:$B$776,L$401)+'СЕТ СН'!$F$13</f>
        <v>0</v>
      </c>
      <c r="M402" s="35">
        <f>SUMIFS(СВЦЭМ!$L$34:$L$777,СВЦЭМ!$A$34:$A$777,$A402,СВЦЭМ!$B$33:$B$776,M$401)+'СЕТ СН'!$F$13</f>
        <v>0</v>
      </c>
      <c r="N402" s="35">
        <f>SUMIFS(СВЦЭМ!$L$34:$L$777,СВЦЭМ!$A$34:$A$777,$A402,СВЦЭМ!$B$33:$B$776,N$401)+'СЕТ СН'!$F$13</f>
        <v>0</v>
      </c>
      <c r="O402" s="35">
        <f>SUMIFS(СВЦЭМ!$L$34:$L$777,СВЦЭМ!$A$34:$A$777,$A402,СВЦЭМ!$B$33:$B$776,O$401)+'СЕТ СН'!$F$13</f>
        <v>0</v>
      </c>
      <c r="P402" s="35">
        <f>SUMIFS(СВЦЭМ!$L$34:$L$777,СВЦЭМ!$A$34:$A$777,$A402,СВЦЭМ!$B$33:$B$776,P$401)+'СЕТ СН'!$F$13</f>
        <v>0</v>
      </c>
      <c r="Q402" s="35">
        <f>SUMIFS(СВЦЭМ!$L$34:$L$777,СВЦЭМ!$A$34:$A$777,$A402,СВЦЭМ!$B$33:$B$776,Q$401)+'СЕТ СН'!$F$13</f>
        <v>0</v>
      </c>
      <c r="R402" s="35">
        <f>SUMIFS(СВЦЭМ!$L$34:$L$777,СВЦЭМ!$A$34:$A$777,$A402,СВЦЭМ!$B$33:$B$776,R$401)+'СЕТ СН'!$F$13</f>
        <v>0</v>
      </c>
      <c r="S402" s="35">
        <f>SUMIFS(СВЦЭМ!$L$34:$L$777,СВЦЭМ!$A$34:$A$777,$A402,СВЦЭМ!$B$33:$B$776,S$401)+'СЕТ СН'!$F$13</f>
        <v>0</v>
      </c>
      <c r="T402" s="35">
        <f>SUMIFS(СВЦЭМ!$L$34:$L$777,СВЦЭМ!$A$34:$A$777,$A402,СВЦЭМ!$B$33:$B$776,T$401)+'СЕТ СН'!$F$13</f>
        <v>0</v>
      </c>
      <c r="U402" s="35">
        <f>SUMIFS(СВЦЭМ!$L$34:$L$777,СВЦЭМ!$A$34:$A$777,$A402,СВЦЭМ!$B$33:$B$776,U$401)+'СЕТ СН'!$F$13</f>
        <v>0</v>
      </c>
      <c r="V402" s="35">
        <f>SUMIFS(СВЦЭМ!$L$34:$L$777,СВЦЭМ!$A$34:$A$777,$A402,СВЦЭМ!$B$33:$B$776,V$401)+'СЕТ СН'!$F$13</f>
        <v>0</v>
      </c>
      <c r="W402" s="35">
        <f>SUMIFS(СВЦЭМ!$L$34:$L$777,СВЦЭМ!$A$34:$A$777,$A402,СВЦЭМ!$B$33:$B$776,W$401)+'СЕТ СН'!$F$13</f>
        <v>0</v>
      </c>
      <c r="X402" s="35">
        <f>SUMIFS(СВЦЭМ!$L$34:$L$777,СВЦЭМ!$A$34:$A$777,$A402,СВЦЭМ!$B$33:$B$776,X$401)+'СЕТ СН'!$F$13</f>
        <v>0</v>
      </c>
      <c r="Y402" s="35">
        <f>SUMIFS(СВЦЭМ!$L$34:$L$777,СВЦЭМ!$A$34:$A$777,$A402,СВЦЭМ!$B$33:$B$776,Y$401)+'СЕТ СН'!$F$13</f>
        <v>0</v>
      </c>
      <c r="AA402" s="44"/>
    </row>
    <row r="403" spans="1:27" ht="15.75" hidden="1" x14ac:dyDescent="0.2">
      <c r="A403" s="34">
        <f>A402+1</f>
        <v>43587</v>
      </c>
      <c r="B403" s="35">
        <f>SUMIFS(СВЦЭМ!$L$34:$L$777,СВЦЭМ!$A$34:$A$777,$A403,СВЦЭМ!$B$33:$B$776,B$401)+'СЕТ СН'!$F$13</f>
        <v>0</v>
      </c>
      <c r="C403" s="35">
        <f>SUMIFS(СВЦЭМ!$L$34:$L$777,СВЦЭМ!$A$34:$A$777,$A403,СВЦЭМ!$B$33:$B$776,C$401)+'СЕТ СН'!$F$13</f>
        <v>0</v>
      </c>
      <c r="D403" s="35">
        <f>SUMIFS(СВЦЭМ!$L$34:$L$777,СВЦЭМ!$A$34:$A$777,$A403,СВЦЭМ!$B$33:$B$776,D$401)+'СЕТ СН'!$F$13</f>
        <v>0</v>
      </c>
      <c r="E403" s="35">
        <f>SUMIFS(СВЦЭМ!$L$34:$L$777,СВЦЭМ!$A$34:$A$777,$A403,СВЦЭМ!$B$33:$B$776,E$401)+'СЕТ СН'!$F$13</f>
        <v>0</v>
      </c>
      <c r="F403" s="35">
        <f>SUMIFS(СВЦЭМ!$L$34:$L$777,СВЦЭМ!$A$34:$A$777,$A403,СВЦЭМ!$B$33:$B$776,F$401)+'СЕТ СН'!$F$13</f>
        <v>0</v>
      </c>
      <c r="G403" s="35">
        <f>SUMIFS(СВЦЭМ!$L$34:$L$777,СВЦЭМ!$A$34:$A$777,$A403,СВЦЭМ!$B$33:$B$776,G$401)+'СЕТ СН'!$F$13</f>
        <v>0</v>
      </c>
      <c r="H403" s="35">
        <f>SUMIFS(СВЦЭМ!$L$34:$L$777,СВЦЭМ!$A$34:$A$777,$A403,СВЦЭМ!$B$33:$B$776,H$401)+'СЕТ СН'!$F$13</f>
        <v>0</v>
      </c>
      <c r="I403" s="35">
        <f>SUMIFS(СВЦЭМ!$L$34:$L$777,СВЦЭМ!$A$34:$A$777,$A403,СВЦЭМ!$B$33:$B$776,I$401)+'СЕТ СН'!$F$13</f>
        <v>0</v>
      </c>
      <c r="J403" s="35">
        <f>SUMIFS(СВЦЭМ!$L$34:$L$777,СВЦЭМ!$A$34:$A$777,$A403,СВЦЭМ!$B$33:$B$776,J$401)+'СЕТ СН'!$F$13</f>
        <v>0</v>
      </c>
      <c r="K403" s="35">
        <f>SUMIFS(СВЦЭМ!$L$34:$L$777,СВЦЭМ!$A$34:$A$777,$A403,СВЦЭМ!$B$33:$B$776,K$401)+'СЕТ СН'!$F$13</f>
        <v>0</v>
      </c>
      <c r="L403" s="35">
        <f>SUMIFS(СВЦЭМ!$L$34:$L$777,СВЦЭМ!$A$34:$A$777,$A403,СВЦЭМ!$B$33:$B$776,L$401)+'СЕТ СН'!$F$13</f>
        <v>0</v>
      </c>
      <c r="M403" s="35">
        <f>SUMIFS(СВЦЭМ!$L$34:$L$777,СВЦЭМ!$A$34:$A$777,$A403,СВЦЭМ!$B$33:$B$776,M$401)+'СЕТ СН'!$F$13</f>
        <v>0</v>
      </c>
      <c r="N403" s="35">
        <f>SUMIFS(СВЦЭМ!$L$34:$L$777,СВЦЭМ!$A$34:$A$777,$A403,СВЦЭМ!$B$33:$B$776,N$401)+'СЕТ СН'!$F$13</f>
        <v>0</v>
      </c>
      <c r="O403" s="35">
        <f>SUMIFS(СВЦЭМ!$L$34:$L$777,СВЦЭМ!$A$34:$A$777,$A403,СВЦЭМ!$B$33:$B$776,O$401)+'СЕТ СН'!$F$13</f>
        <v>0</v>
      </c>
      <c r="P403" s="35">
        <f>SUMIFS(СВЦЭМ!$L$34:$L$777,СВЦЭМ!$A$34:$A$777,$A403,СВЦЭМ!$B$33:$B$776,P$401)+'СЕТ СН'!$F$13</f>
        <v>0</v>
      </c>
      <c r="Q403" s="35">
        <f>SUMIFS(СВЦЭМ!$L$34:$L$777,СВЦЭМ!$A$34:$A$777,$A403,СВЦЭМ!$B$33:$B$776,Q$401)+'СЕТ СН'!$F$13</f>
        <v>0</v>
      </c>
      <c r="R403" s="35">
        <f>SUMIFS(СВЦЭМ!$L$34:$L$777,СВЦЭМ!$A$34:$A$777,$A403,СВЦЭМ!$B$33:$B$776,R$401)+'СЕТ СН'!$F$13</f>
        <v>0</v>
      </c>
      <c r="S403" s="35">
        <f>SUMIFS(СВЦЭМ!$L$34:$L$777,СВЦЭМ!$A$34:$A$777,$A403,СВЦЭМ!$B$33:$B$776,S$401)+'СЕТ СН'!$F$13</f>
        <v>0</v>
      </c>
      <c r="T403" s="35">
        <f>SUMIFS(СВЦЭМ!$L$34:$L$777,СВЦЭМ!$A$34:$A$777,$A403,СВЦЭМ!$B$33:$B$776,T$401)+'СЕТ СН'!$F$13</f>
        <v>0</v>
      </c>
      <c r="U403" s="35">
        <f>SUMIFS(СВЦЭМ!$L$34:$L$777,СВЦЭМ!$A$34:$A$777,$A403,СВЦЭМ!$B$33:$B$776,U$401)+'СЕТ СН'!$F$13</f>
        <v>0</v>
      </c>
      <c r="V403" s="35">
        <f>SUMIFS(СВЦЭМ!$L$34:$L$777,СВЦЭМ!$A$34:$A$777,$A403,СВЦЭМ!$B$33:$B$776,V$401)+'СЕТ СН'!$F$13</f>
        <v>0</v>
      </c>
      <c r="W403" s="35">
        <f>SUMIFS(СВЦЭМ!$L$34:$L$777,СВЦЭМ!$A$34:$A$777,$A403,СВЦЭМ!$B$33:$B$776,W$401)+'СЕТ СН'!$F$13</f>
        <v>0</v>
      </c>
      <c r="X403" s="35">
        <f>SUMIFS(СВЦЭМ!$L$34:$L$777,СВЦЭМ!$A$34:$A$777,$A403,СВЦЭМ!$B$33:$B$776,X$401)+'СЕТ СН'!$F$13</f>
        <v>0</v>
      </c>
      <c r="Y403" s="35">
        <f>SUMIFS(СВЦЭМ!$L$34:$L$777,СВЦЭМ!$A$34:$A$777,$A403,СВЦЭМ!$B$33:$B$776,Y$401)+'СЕТ СН'!$F$13</f>
        <v>0</v>
      </c>
    </row>
    <row r="404" spans="1:27" ht="15.75" hidden="1" x14ac:dyDescent="0.2">
      <c r="A404" s="34">
        <f t="shared" ref="A404:A432" si="11">A403+1</f>
        <v>43588</v>
      </c>
      <c r="B404" s="35">
        <f>SUMIFS(СВЦЭМ!$L$34:$L$777,СВЦЭМ!$A$34:$A$777,$A404,СВЦЭМ!$B$33:$B$776,B$401)+'СЕТ СН'!$F$13</f>
        <v>0</v>
      </c>
      <c r="C404" s="35">
        <f>SUMIFS(СВЦЭМ!$L$34:$L$777,СВЦЭМ!$A$34:$A$777,$A404,СВЦЭМ!$B$33:$B$776,C$401)+'СЕТ СН'!$F$13</f>
        <v>0</v>
      </c>
      <c r="D404" s="35">
        <f>SUMIFS(СВЦЭМ!$L$34:$L$777,СВЦЭМ!$A$34:$A$777,$A404,СВЦЭМ!$B$33:$B$776,D$401)+'СЕТ СН'!$F$13</f>
        <v>0</v>
      </c>
      <c r="E404" s="35">
        <f>SUMIFS(СВЦЭМ!$L$34:$L$777,СВЦЭМ!$A$34:$A$777,$A404,СВЦЭМ!$B$33:$B$776,E$401)+'СЕТ СН'!$F$13</f>
        <v>0</v>
      </c>
      <c r="F404" s="35">
        <f>SUMIFS(СВЦЭМ!$L$34:$L$777,СВЦЭМ!$A$34:$A$777,$A404,СВЦЭМ!$B$33:$B$776,F$401)+'СЕТ СН'!$F$13</f>
        <v>0</v>
      </c>
      <c r="G404" s="35">
        <f>SUMIFS(СВЦЭМ!$L$34:$L$777,СВЦЭМ!$A$34:$A$777,$A404,СВЦЭМ!$B$33:$B$776,G$401)+'СЕТ СН'!$F$13</f>
        <v>0</v>
      </c>
      <c r="H404" s="35">
        <f>SUMIFS(СВЦЭМ!$L$34:$L$777,СВЦЭМ!$A$34:$A$777,$A404,СВЦЭМ!$B$33:$B$776,H$401)+'СЕТ СН'!$F$13</f>
        <v>0</v>
      </c>
      <c r="I404" s="35">
        <f>SUMIFS(СВЦЭМ!$L$34:$L$777,СВЦЭМ!$A$34:$A$777,$A404,СВЦЭМ!$B$33:$B$776,I$401)+'СЕТ СН'!$F$13</f>
        <v>0</v>
      </c>
      <c r="J404" s="35">
        <f>SUMIFS(СВЦЭМ!$L$34:$L$777,СВЦЭМ!$A$34:$A$777,$A404,СВЦЭМ!$B$33:$B$776,J$401)+'СЕТ СН'!$F$13</f>
        <v>0</v>
      </c>
      <c r="K404" s="35">
        <f>SUMIFS(СВЦЭМ!$L$34:$L$777,СВЦЭМ!$A$34:$A$777,$A404,СВЦЭМ!$B$33:$B$776,K$401)+'СЕТ СН'!$F$13</f>
        <v>0</v>
      </c>
      <c r="L404" s="35">
        <f>SUMIFS(СВЦЭМ!$L$34:$L$777,СВЦЭМ!$A$34:$A$777,$A404,СВЦЭМ!$B$33:$B$776,L$401)+'СЕТ СН'!$F$13</f>
        <v>0</v>
      </c>
      <c r="M404" s="35">
        <f>SUMIFS(СВЦЭМ!$L$34:$L$777,СВЦЭМ!$A$34:$A$777,$A404,СВЦЭМ!$B$33:$B$776,M$401)+'СЕТ СН'!$F$13</f>
        <v>0</v>
      </c>
      <c r="N404" s="35">
        <f>SUMIFS(СВЦЭМ!$L$34:$L$777,СВЦЭМ!$A$34:$A$777,$A404,СВЦЭМ!$B$33:$B$776,N$401)+'СЕТ СН'!$F$13</f>
        <v>0</v>
      </c>
      <c r="O404" s="35">
        <f>SUMIFS(СВЦЭМ!$L$34:$L$777,СВЦЭМ!$A$34:$A$777,$A404,СВЦЭМ!$B$33:$B$776,O$401)+'СЕТ СН'!$F$13</f>
        <v>0</v>
      </c>
      <c r="P404" s="35">
        <f>SUMIFS(СВЦЭМ!$L$34:$L$777,СВЦЭМ!$A$34:$A$777,$A404,СВЦЭМ!$B$33:$B$776,P$401)+'СЕТ СН'!$F$13</f>
        <v>0</v>
      </c>
      <c r="Q404" s="35">
        <f>SUMIFS(СВЦЭМ!$L$34:$L$777,СВЦЭМ!$A$34:$A$777,$A404,СВЦЭМ!$B$33:$B$776,Q$401)+'СЕТ СН'!$F$13</f>
        <v>0</v>
      </c>
      <c r="R404" s="35">
        <f>SUMIFS(СВЦЭМ!$L$34:$L$777,СВЦЭМ!$A$34:$A$777,$A404,СВЦЭМ!$B$33:$B$776,R$401)+'СЕТ СН'!$F$13</f>
        <v>0</v>
      </c>
      <c r="S404" s="35">
        <f>SUMIFS(СВЦЭМ!$L$34:$L$777,СВЦЭМ!$A$34:$A$777,$A404,СВЦЭМ!$B$33:$B$776,S$401)+'СЕТ СН'!$F$13</f>
        <v>0</v>
      </c>
      <c r="T404" s="35">
        <f>SUMIFS(СВЦЭМ!$L$34:$L$777,СВЦЭМ!$A$34:$A$777,$A404,СВЦЭМ!$B$33:$B$776,T$401)+'СЕТ СН'!$F$13</f>
        <v>0</v>
      </c>
      <c r="U404" s="35">
        <f>SUMIFS(СВЦЭМ!$L$34:$L$777,СВЦЭМ!$A$34:$A$777,$A404,СВЦЭМ!$B$33:$B$776,U$401)+'СЕТ СН'!$F$13</f>
        <v>0</v>
      </c>
      <c r="V404" s="35">
        <f>SUMIFS(СВЦЭМ!$L$34:$L$777,СВЦЭМ!$A$34:$A$777,$A404,СВЦЭМ!$B$33:$B$776,V$401)+'СЕТ СН'!$F$13</f>
        <v>0</v>
      </c>
      <c r="W404" s="35">
        <f>SUMIFS(СВЦЭМ!$L$34:$L$777,СВЦЭМ!$A$34:$A$777,$A404,СВЦЭМ!$B$33:$B$776,W$401)+'СЕТ СН'!$F$13</f>
        <v>0</v>
      </c>
      <c r="X404" s="35">
        <f>SUMIFS(СВЦЭМ!$L$34:$L$777,СВЦЭМ!$A$34:$A$777,$A404,СВЦЭМ!$B$33:$B$776,X$401)+'СЕТ СН'!$F$13</f>
        <v>0</v>
      </c>
      <c r="Y404" s="35">
        <f>SUMIFS(СВЦЭМ!$L$34:$L$777,СВЦЭМ!$A$34:$A$777,$A404,СВЦЭМ!$B$33:$B$776,Y$401)+'СЕТ СН'!$F$13</f>
        <v>0</v>
      </c>
    </row>
    <row r="405" spans="1:27" ht="15.75" hidden="1" x14ac:dyDescent="0.2">
      <c r="A405" s="34">
        <f t="shared" si="11"/>
        <v>43589</v>
      </c>
      <c r="B405" s="35">
        <f>SUMIFS(СВЦЭМ!$L$34:$L$777,СВЦЭМ!$A$34:$A$777,$A405,СВЦЭМ!$B$33:$B$776,B$401)+'СЕТ СН'!$F$13</f>
        <v>0</v>
      </c>
      <c r="C405" s="35">
        <f>SUMIFS(СВЦЭМ!$L$34:$L$777,СВЦЭМ!$A$34:$A$777,$A405,СВЦЭМ!$B$33:$B$776,C$401)+'СЕТ СН'!$F$13</f>
        <v>0</v>
      </c>
      <c r="D405" s="35">
        <f>SUMIFS(СВЦЭМ!$L$34:$L$777,СВЦЭМ!$A$34:$A$777,$A405,СВЦЭМ!$B$33:$B$776,D$401)+'СЕТ СН'!$F$13</f>
        <v>0</v>
      </c>
      <c r="E405" s="35">
        <f>SUMIFS(СВЦЭМ!$L$34:$L$777,СВЦЭМ!$A$34:$A$777,$A405,СВЦЭМ!$B$33:$B$776,E$401)+'СЕТ СН'!$F$13</f>
        <v>0</v>
      </c>
      <c r="F405" s="35">
        <f>SUMIFS(СВЦЭМ!$L$34:$L$777,СВЦЭМ!$A$34:$A$777,$A405,СВЦЭМ!$B$33:$B$776,F$401)+'СЕТ СН'!$F$13</f>
        <v>0</v>
      </c>
      <c r="G405" s="35">
        <f>SUMIFS(СВЦЭМ!$L$34:$L$777,СВЦЭМ!$A$34:$A$777,$A405,СВЦЭМ!$B$33:$B$776,G$401)+'СЕТ СН'!$F$13</f>
        <v>0</v>
      </c>
      <c r="H405" s="35">
        <f>SUMIFS(СВЦЭМ!$L$34:$L$777,СВЦЭМ!$A$34:$A$777,$A405,СВЦЭМ!$B$33:$B$776,H$401)+'СЕТ СН'!$F$13</f>
        <v>0</v>
      </c>
      <c r="I405" s="35">
        <f>SUMIFS(СВЦЭМ!$L$34:$L$777,СВЦЭМ!$A$34:$A$777,$A405,СВЦЭМ!$B$33:$B$776,I$401)+'СЕТ СН'!$F$13</f>
        <v>0</v>
      </c>
      <c r="J405" s="35">
        <f>SUMIFS(СВЦЭМ!$L$34:$L$777,СВЦЭМ!$A$34:$A$777,$A405,СВЦЭМ!$B$33:$B$776,J$401)+'СЕТ СН'!$F$13</f>
        <v>0</v>
      </c>
      <c r="K405" s="35">
        <f>SUMIFS(СВЦЭМ!$L$34:$L$777,СВЦЭМ!$A$34:$A$777,$A405,СВЦЭМ!$B$33:$B$776,K$401)+'СЕТ СН'!$F$13</f>
        <v>0</v>
      </c>
      <c r="L405" s="35">
        <f>SUMIFS(СВЦЭМ!$L$34:$L$777,СВЦЭМ!$A$34:$A$777,$A405,СВЦЭМ!$B$33:$B$776,L$401)+'СЕТ СН'!$F$13</f>
        <v>0</v>
      </c>
      <c r="M405" s="35">
        <f>SUMIFS(СВЦЭМ!$L$34:$L$777,СВЦЭМ!$A$34:$A$777,$A405,СВЦЭМ!$B$33:$B$776,M$401)+'СЕТ СН'!$F$13</f>
        <v>0</v>
      </c>
      <c r="N405" s="35">
        <f>SUMIFS(СВЦЭМ!$L$34:$L$777,СВЦЭМ!$A$34:$A$777,$A405,СВЦЭМ!$B$33:$B$776,N$401)+'СЕТ СН'!$F$13</f>
        <v>0</v>
      </c>
      <c r="O405" s="35">
        <f>SUMIFS(СВЦЭМ!$L$34:$L$777,СВЦЭМ!$A$34:$A$777,$A405,СВЦЭМ!$B$33:$B$776,O$401)+'СЕТ СН'!$F$13</f>
        <v>0</v>
      </c>
      <c r="P405" s="35">
        <f>SUMIFS(СВЦЭМ!$L$34:$L$777,СВЦЭМ!$A$34:$A$777,$A405,СВЦЭМ!$B$33:$B$776,P$401)+'СЕТ СН'!$F$13</f>
        <v>0</v>
      </c>
      <c r="Q405" s="35">
        <f>SUMIFS(СВЦЭМ!$L$34:$L$777,СВЦЭМ!$A$34:$A$777,$A405,СВЦЭМ!$B$33:$B$776,Q$401)+'СЕТ СН'!$F$13</f>
        <v>0</v>
      </c>
      <c r="R405" s="35">
        <f>SUMIFS(СВЦЭМ!$L$34:$L$777,СВЦЭМ!$A$34:$A$777,$A405,СВЦЭМ!$B$33:$B$776,R$401)+'СЕТ СН'!$F$13</f>
        <v>0</v>
      </c>
      <c r="S405" s="35">
        <f>SUMIFS(СВЦЭМ!$L$34:$L$777,СВЦЭМ!$A$34:$A$777,$A405,СВЦЭМ!$B$33:$B$776,S$401)+'СЕТ СН'!$F$13</f>
        <v>0</v>
      </c>
      <c r="T405" s="35">
        <f>SUMIFS(СВЦЭМ!$L$34:$L$777,СВЦЭМ!$A$34:$A$777,$A405,СВЦЭМ!$B$33:$B$776,T$401)+'СЕТ СН'!$F$13</f>
        <v>0</v>
      </c>
      <c r="U405" s="35">
        <f>SUMIFS(СВЦЭМ!$L$34:$L$777,СВЦЭМ!$A$34:$A$777,$A405,СВЦЭМ!$B$33:$B$776,U$401)+'СЕТ СН'!$F$13</f>
        <v>0</v>
      </c>
      <c r="V405" s="35">
        <f>SUMIFS(СВЦЭМ!$L$34:$L$777,СВЦЭМ!$A$34:$A$777,$A405,СВЦЭМ!$B$33:$B$776,V$401)+'СЕТ СН'!$F$13</f>
        <v>0</v>
      </c>
      <c r="W405" s="35">
        <f>SUMIFS(СВЦЭМ!$L$34:$L$777,СВЦЭМ!$A$34:$A$777,$A405,СВЦЭМ!$B$33:$B$776,W$401)+'СЕТ СН'!$F$13</f>
        <v>0</v>
      </c>
      <c r="X405" s="35">
        <f>SUMIFS(СВЦЭМ!$L$34:$L$777,СВЦЭМ!$A$34:$A$777,$A405,СВЦЭМ!$B$33:$B$776,X$401)+'СЕТ СН'!$F$13</f>
        <v>0</v>
      </c>
      <c r="Y405" s="35">
        <f>SUMIFS(СВЦЭМ!$L$34:$L$777,СВЦЭМ!$A$34:$A$777,$A405,СВЦЭМ!$B$33:$B$776,Y$401)+'СЕТ СН'!$F$13</f>
        <v>0</v>
      </c>
    </row>
    <row r="406" spans="1:27" ht="15.75" hidden="1" x14ac:dyDescent="0.2">
      <c r="A406" s="34">
        <f t="shared" si="11"/>
        <v>43590</v>
      </c>
      <c r="B406" s="35">
        <f>SUMIFS(СВЦЭМ!$L$34:$L$777,СВЦЭМ!$A$34:$A$777,$A406,СВЦЭМ!$B$33:$B$776,B$401)+'СЕТ СН'!$F$13</f>
        <v>0</v>
      </c>
      <c r="C406" s="35">
        <f>SUMIFS(СВЦЭМ!$L$34:$L$777,СВЦЭМ!$A$34:$A$777,$A406,СВЦЭМ!$B$33:$B$776,C$401)+'СЕТ СН'!$F$13</f>
        <v>0</v>
      </c>
      <c r="D406" s="35">
        <f>SUMIFS(СВЦЭМ!$L$34:$L$777,СВЦЭМ!$A$34:$A$777,$A406,СВЦЭМ!$B$33:$B$776,D$401)+'СЕТ СН'!$F$13</f>
        <v>0</v>
      </c>
      <c r="E406" s="35">
        <f>SUMIFS(СВЦЭМ!$L$34:$L$777,СВЦЭМ!$A$34:$A$777,$A406,СВЦЭМ!$B$33:$B$776,E$401)+'СЕТ СН'!$F$13</f>
        <v>0</v>
      </c>
      <c r="F406" s="35">
        <f>SUMIFS(СВЦЭМ!$L$34:$L$777,СВЦЭМ!$A$34:$A$777,$A406,СВЦЭМ!$B$33:$B$776,F$401)+'СЕТ СН'!$F$13</f>
        <v>0</v>
      </c>
      <c r="G406" s="35">
        <f>SUMIFS(СВЦЭМ!$L$34:$L$777,СВЦЭМ!$A$34:$A$777,$A406,СВЦЭМ!$B$33:$B$776,G$401)+'СЕТ СН'!$F$13</f>
        <v>0</v>
      </c>
      <c r="H406" s="35">
        <f>SUMIFS(СВЦЭМ!$L$34:$L$777,СВЦЭМ!$A$34:$A$777,$A406,СВЦЭМ!$B$33:$B$776,H$401)+'СЕТ СН'!$F$13</f>
        <v>0</v>
      </c>
      <c r="I406" s="35">
        <f>SUMIFS(СВЦЭМ!$L$34:$L$777,СВЦЭМ!$A$34:$A$777,$A406,СВЦЭМ!$B$33:$B$776,I$401)+'СЕТ СН'!$F$13</f>
        <v>0</v>
      </c>
      <c r="J406" s="35">
        <f>SUMIFS(СВЦЭМ!$L$34:$L$777,СВЦЭМ!$A$34:$A$777,$A406,СВЦЭМ!$B$33:$B$776,J$401)+'СЕТ СН'!$F$13</f>
        <v>0</v>
      </c>
      <c r="K406" s="35">
        <f>SUMIFS(СВЦЭМ!$L$34:$L$777,СВЦЭМ!$A$34:$A$777,$A406,СВЦЭМ!$B$33:$B$776,K$401)+'СЕТ СН'!$F$13</f>
        <v>0</v>
      </c>
      <c r="L406" s="35">
        <f>SUMIFS(СВЦЭМ!$L$34:$L$777,СВЦЭМ!$A$34:$A$777,$A406,СВЦЭМ!$B$33:$B$776,L$401)+'СЕТ СН'!$F$13</f>
        <v>0</v>
      </c>
      <c r="M406" s="35">
        <f>SUMIFS(СВЦЭМ!$L$34:$L$777,СВЦЭМ!$A$34:$A$777,$A406,СВЦЭМ!$B$33:$B$776,M$401)+'СЕТ СН'!$F$13</f>
        <v>0</v>
      </c>
      <c r="N406" s="35">
        <f>SUMIFS(СВЦЭМ!$L$34:$L$777,СВЦЭМ!$A$34:$A$777,$A406,СВЦЭМ!$B$33:$B$776,N$401)+'СЕТ СН'!$F$13</f>
        <v>0</v>
      </c>
      <c r="O406" s="35">
        <f>SUMIFS(СВЦЭМ!$L$34:$L$777,СВЦЭМ!$A$34:$A$777,$A406,СВЦЭМ!$B$33:$B$776,O$401)+'СЕТ СН'!$F$13</f>
        <v>0</v>
      </c>
      <c r="P406" s="35">
        <f>SUMIFS(СВЦЭМ!$L$34:$L$777,СВЦЭМ!$A$34:$A$777,$A406,СВЦЭМ!$B$33:$B$776,P$401)+'СЕТ СН'!$F$13</f>
        <v>0</v>
      </c>
      <c r="Q406" s="35">
        <f>SUMIFS(СВЦЭМ!$L$34:$L$777,СВЦЭМ!$A$34:$A$777,$A406,СВЦЭМ!$B$33:$B$776,Q$401)+'СЕТ СН'!$F$13</f>
        <v>0</v>
      </c>
      <c r="R406" s="35">
        <f>SUMIFS(СВЦЭМ!$L$34:$L$777,СВЦЭМ!$A$34:$A$777,$A406,СВЦЭМ!$B$33:$B$776,R$401)+'СЕТ СН'!$F$13</f>
        <v>0</v>
      </c>
      <c r="S406" s="35">
        <f>SUMIFS(СВЦЭМ!$L$34:$L$777,СВЦЭМ!$A$34:$A$777,$A406,СВЦЭМ!$B$33:$B$776,S$401)+'СЕТ СН'!$F$13</f>
        <v>0</v>
      </c>
      <c r="T406" s="35">
        <f>SUMIFS(СВЦЭМ!$L$34:$L$777,СВЦЭМ!$A$34:$A$777,$A406,СВЦЭМ!$B$33:$B$776,T$401)+'СЕТ СН'!$F$13</f>
        <v>0</v>
      </c>
      <c r="U406" s="35">
        <f>SUMIFS(СВЦЭМ!$L$34:$L$777,СВЦЭМ!$A$34:$A$777,$A406,СВЦЭМ!$B$33:$B$776,U$401)+'СЕТ СН'!$F$13</f>
        <v>0</v>
      </c>
      <c r="V406" s="35">
        <f>SUMIFS(СВЦЭМ!$L$34:$L$777,СВЦЭМ!$A$34:$A$777,$A406,СВЦЭМ!$B$33:$B$776,V$401)+'СЕТ СН'!$F$13</f>
        <v>0</v>
      </c>
      <c r="W406" s="35">
        <f>SUMIFS(СВЦЭМ!$L$34:$L$777,СВЦЭМ!$A$34:$A$777,$A406,СВЦЭМ!$B$33:$B$776,W$401)+'СЕТ СН'!$F$13</f>
        <v>0</v>
      </c>
      <c r="X406" s="35">
        <f>SUMIFS(СВЦЭМ!$L$34:$L$777,СВЦЭМ!$A$34:$A$777,$A406,СВЦЭМ!$B$33:$B$776,X$401)+'СЕТ СН'!$F$13</f>
        <v>0</v>
      </c>
      <c r="Y406" s="35">
        <f>SUMIFS(СВЦЭМ!$L$34:$L$777,СВЦЭМ!$A$34:$A$777,$A406,СВЦЭМ!$B$33:$B$776,Y$401)+'СЕТ СН'!$F$13</f>
        <v>0</v>
      </c>
    </row>
    <row r="407" spans="1:27" ht="15.75" hidden="1" x14ac:dyDescent="0.2">
      <c r="A407" s="34">
        <f t="shared" si="11"/>
        <v>43591</v>
      </c>
      <c r="B407" s="35">
        <f>SUMIFS(СВЦЭМ!$L$34:$L$777,СВЦЭМ!$A$34:$A$777,$A407,СВЦЭМ!$B$33:$B$776,B$401)+'СЕТ СН'!$F$13</f>
        <v>0</v>
      </c>
      <c r="C407" s="35">
        <f>SUMIFS(СВЦЭМ!$L$34:$L$777,СВЦЭМ!$A$34:$A$777,$A407,СВЦЭМ!$B$33:$B$776,C$401)+'СЕТ СН'!$F$13</f>
        <v>0</v>
      </c>
      <c r="D407" s="35">
        <f>SUMIFS(СВЦЭМ!$L$34:$L$777,СВЦЭМ!$A$34:$A$777,$A407,СВЦЭМ!$B$33:$B$776,D$401)+'СЕТ СН'!$F$13</f>
        <v>0</v>
      </c>
      <c r="E407" s="35">
        <f>SUMIFS(СВЦЭМ!$L$34:$L$777,СВЦЭМ!$A$34:$A$777,$A407,СВЦЭМ!$B$33:$B$776,E$401)+'СЕТ СН'!$F$13</f>
        <v>0</v>
      </c>
      <c r="F407" s="35">
        <f>SUMIFS(СВЦЭМ!$L$34:$L$777,СВЦЭМ!$A$34:$A$777,$A407,СВЦЭМ!$B$33:$B$776,F$401)+'СЕТ СН'!$F$13</f>
        <v>0</v>
      </c>
      <c r="G407" s="35">
        <f>SUMIFS(СВЦЭМ!$L$34:$L$777,СВЦЭМ!$A$34:$A$777,$A407,СВЦЭМ!$B$33:$B$776,G$401)+'СЕТ СН'!$F$13</f>
        <v>0</v>
      </c>
      <c r="H407" s="35">
        <f>SUMIFS(СВЦЭМ!$L$34:$L$777,СВЦЭМ!$A$34:$A$777,$A407,СВЦЭМ!$B$33:$B$776,H$401)+'СЕТ СН'!$F$13</f>
        <v>0</v>
      </c>
      <c r="I407" s="35">
        <f>SUMIFS(СВЦЭМ!$L$34:$L$777,СВЦЭМ!$A$34:$A$777,$A407,СВЦЭМ!$B$33:$B$776,I$401)+'СЕТ СН'!$F$13</f>
        <v>0</v>
      </c>
      <c r="J407" s="35">
        <f>SUMIFS(СВЦЭМ!$L$34:$L$777,СВЦЭМ!$A$34:$A$777,$A407,СВЦЭМ!$B$33:$B$776,J$401)+'СЕТ СН'!$F$13</f>
        <v>0</v>
      </c>
      <c r="K407" s="35">
        <f>SUMIFS(СВЦЭМ!$L$34:$L$777,СВЦЭМ!$A$34:$A$777,$A407,СВЦЭМ!$B$33:$B$776,K$401)+'СЕТ СН'!$F$13</f>
        <v>0</v>
      </c>
      <c r="L407" s="35">
        <f>SUMIFS(СВЦЭМ!$L$34:$L$777,СВЦЭМ!$A$34:$A$777,$A407,СВЦЭМ!$B$33:$B$776,L$401)+'СЕТ СН'!$F$13</f>
        <v>0</v>
      </c>
      <c r="M407" s="35">
        <f>SUMIFS(СВЦЭМ!$L$34:$L$777,СВЦЭМ!$A$34:$A$777,$A407,СВЦЭМ!$B$33:$B$776,M$401)+'СЕТ СН'!$F$13</f>
        <v>0</v>
      </c>
      <c r="N407" s="35">
        <f>SUMIFS(СВЦЭМ!$L$34:$L$777,СВЦЭМ!$A$34:$A$777,$A407,СВЦЭМ!$B$33:$B$776,N$401)+'СЕТ СН'!$F$13</f>
        <v>0</v>
      </c>
      <c r="O407" s="35">
        <f>SUMIFS(СВЦЭМ!$L$34:$L$777,СВЦЭМ!$A$34:$A$777,$A407,СВЦЭМ!$B$33:$B$776,O$401)+'СЕТ СН'!$F$13</f>
        <v>0</v>
      </c>
      <c r="P407" s="35">
        <f>SUMIFS(СВЦЭМ!$L$34:$L$777,СВЦЭМ!$A$34:$A$777,$A407,СВЦЭМ!$B$33:$B$776,P$401)+'СЕТ СН'!$F$13</f>
        <v>0</v>
      </c>
      <c r="Q407" s="35">
        <f>SUMIFS(СВЦЭМ!$L$34:$L$777,СВЦЭМ!$A$34:$A$777,$A407,СВЦЭМ!$B$33:$B$776,Q$401)+'СЕТ СН'!$F$13</f>
        <v>0</v>
      </c>
      <c r="R407" s="35">
        <f>SUMIFS(СВЦЭМ!$L$34:$L$777,СВЦЭМ!$A$34:$A$777,$A407,СВЦЭМ!$B$33:$B$776,R$401)+'СЕТ СН'!$F$13</f>
        <v>0</v>
      </c>
      <c r="S407" s="35">
        <f>SUMIFS(СВЦЭМ!$L$34:$L$777,СВЦЭМ!$A$34:$A$777,$A407,СВЦЭМ!$B$33:$B$776,S$401)+'СЕТ СН'!$F$13</f>
        <v>0</v>
      </c>
      <c r="T407" s="35">
        <f>SUMIFS(СВЦЭМ!$L$34:$L$777,СВЦЭМ!$A$34:$A$777,$A407,СВЦЭМ!$B$33:$B$776,T$401)+'СЕТ СН'!$F$13</f>
        <v>0</v>
      </c>
      <c r="U407" s="35">
        <f>SUMIFS(СВЦЭМ!$L$34:$L$777,СВЦЭМ!$A$34:$A$777,$A407,СВЦЭМ!$B$33:$B$776,U$401)+'СЕТ СН'!$F$13</f>
        <v>0</v>
      </c>
      <c r="V407" s="35">
        <f>SUMIFS(СВЦЭМ!$L$34:$L$777,СВЦЭМ!$A$34:$A$777,$A407,СВЦЭМ!$B$33:$B$776,V$401)+'СЕТ СН'!$F$13</f>
        <v>0</v>
      </c>
      <c r="W407" s="35">
        <f>SUMIFS(СВЦЭМ!$L$34:$L$777,СВЦЭМ!$A$34:$A$777,$A407,СВЦЭМ!$B$33:$B$776,W$401)+'СЕТ СН'!$F$13</f>
        <v>0</v>
      </c>
      <c r="X407" s="35">
        <f>SUMIFS(СВЦЭМ!$L$34:$L$777,СВЦЭМ!$A$34:$A$777,$A407,СВЦЭМ!$B$33:$B$776,X$401)+'СЕТ СН'!$F$13</f>
        <v>0</v>
      </c>
      <c r="Y407" s="35">
        <f>SUMIFS(СВЦЭМ!$L$34:$L$777,СВЦЭМ!$A$34:$A$777,$A407,СВЦЭМ!$B$33:$B$776,Y$401)+'СЕТ СН'!$F$13</f>
        <v>0</v>
      </c>
    </row>
    <row r="408" spans="1:27" ht="15.75" hidden="1" x14ac:dyDescent="0.2">
      <c r="A408" s="34">
        <f t="shared" si="11"/>
        <v>43592</v>
      </c>
      <c r="B408" s="35">
        <f>SUMIFS(СВЦЭМ!$L$34:$L$777,СВЦЭМ!$A$34:$A$777,$A408,СВЦЭМ!$B$33:$B$776,B$401)+'СЕТ СН'!$F$13</f>
        <v>0</v>
      </c>
      <c r="C408" s="35">
        <f>SUMIFS(СВЦЭМ!$L$34:$L$777,СВЦЭМ!$A$34:$A$777,$A408,СВЦЭМ!$B$33:$B$776,C$401)+'СЕТ СН'!$F$13</f>
        <v>0</v>
      </c>
      <c r="D408" s="35">
        <f>SUMIFS(СВЦЭМ!$L$34:$L$777,СВЦЭМ!$A$34:$A$777,$A408,СВЦЭМ!$B$33:$B$776,D$401)+'СЕТ СН'!$F$13</f>
        <v>0</v>
      </c>
      <c r="E408" s="35">
        <f>SUMIFS(СВЦЭМ!$L$34:$L$777,СВЦЭМ!$A$34:$A$777,$A408,СВЦЭМ!$B$33:$B$776,E$401)+'СЕТ СН'!$F$13</f>
        <v>0</v>
      </c>
      <c r="F408" s="35">
        <f>SUMIFS(СВЦЭМ!$L$34:$L$777,СВЦЭМ!$A$34:$A$777,$A408,СВЦЭМ!$B$33:$B$776,F$401)+'СЕТ СН'!$F$13</f>
        <v>0</v>
      </c>
      <c r="G408" s="35">
        <f>SUMIFS(СВЦЭМ!$L$34:$L$777,СВЦЭМ!$A$34:$A$777,$A408,СВЦЭМ!$B$33:$B$776,G$401)+'СЕТ СН'!$F$13</f>
        <v>0</v>
      </c>
      <c r="H408" s="35">
        <f>SUMIFS(СВЦЭМ!$L$34:$L$777,СВЦЭМ!$A$34:$A$777,$A408,СВЦЭМ!$B$33:$B$776,H$401)+'СЕТ СН'!$F$13</f>
        <v>0</v>
      </c>
      <c r="I408" s="35">
        <f>SUMIFS(СВЦЭМ!$L$34:$L$777,СВЦЭМ!$A$34:$A$777,$A408,СВЦЭМ!$B$33:$B$776,I$401)+'СЕТ СН'!$F$13</f>
        <v>0</v>
      </c>
      <c r="J408" s="35">
        <f>SUMIFS(СВЦЭМ!$L$34:$L$777,СВЦЭМ!$A$34:$A$777,$A408,СВЦЭМ!$B$33:$B$776,J$401)+'СЕТ СН'!$F$13</f>
        <v>0</v>
      </c>
      <c r="K408" s="35">
        <f>SUMIFS(СВЦЭМ!$L$34:$L$777,СВЦЭМ!$A$34:$A$777,$A408,СВЦЭМ!$B$33:$B$776,K$401)+'СЕТ СН'!$F$13</f>
        <v>0</v>
      </c>
      <c r="L408" s="35">
        <f>SUMIFS(СВЦЭМ!$L$34:$L$777,СВЦЭМ!$A$34:$A$777,$A408,СВЦЭМ!$B$33:$B$776,L$401)+'СЕТ СН'!$F$13</f>
        <v>0</v>
      </c>
      <c r="M408" s="35">
        <f>SUMIFS(СВЦЭМ!$L$34:$L$777,СВЦЭМ!$A$34:$A$777,$A408,СВЦЭМ!$B$33:$B$776,M$401)+'СЕТ СН'!$F$13</f>
        <v>0</v>
      </c>
      <c r="N408" s="35">
        <f>SUMIFS(СВЦЭМ!$L$34:$L$777,СВЦЭМ!$A$34:$A$777,$A408,СВЦЭМ!$B$33:$B$776,N$401)+'СЕТ СН'!$F$13</f>
        <v>0</v>
      </c>
      <c r="O408" s="35">
        <f>SUMIFS(СВЦЭМ!$L$34:$L$777,СВЦЭМ!$A$34:$A$777,$A408,СВЦЭМ!$B$33:$B$776,O$401)+'СЕТ СН'!$F$13</f>
        <v>0</v>
      </c>
      <c r="P408" s="35">
        <f>SUMIFS(СВЦЭМ!$L$34:$L$777,СВЦЭМ!$A$34:$A$777,$A408,СВЦЭМ!$B$33:$B$776,P$401)+'СЕТ СН'!$F$13</f>
        <v>0</v>
      </c>
      <c r="Q408" s="35">
        <f>SUMIFS(СВЦЭМ!$L$34:$L$777,СВЦЭМ!$A$34:$A$777,$A408,СВЦЭМ!$B$33:$B$776,Q$401)+'СЕТ СН'!$F$13</f>
        <v>0</v>
      </c>
      <c r="R408" s="35">
        <f>SUMIFS(СВЦЭМ!$L$34:$L$777,СВЦЭМ!$A$34:$A$777,$A408,СВЦЭМ!$B$33:$B$776,R$401)+'СЕТ СН'!$F$13</f>
        <v>0</v>
      </c>
      <c r="S408" s="35">
        <f>SUMIFS(СВЦЭМ!$L$34:$L$777,СВЦЭМ!$A$34:$A$777,$A408,СВЦЭМ!$B$33:$B$776,S$401)+'СЕТ СН'!$F$13</f>
        <v>0</v>
      </c>
      <c r="T408" s="35">
        <f>SUMIFS(СВЦЭМ!$L$34:$L$777,СВЦЭМ!$A$34:$A$777,$A408,СВЦЭМ!$B$33:$B$776,T$401)+'СЕТ СН'!$F$13</f>
        <v>0</v>
      </c>
      <c r="U408" s="35">
        <f>SUMIFS(СВЦЭМ!$L$34:$L$777,СВЦЭМ!$A$34:$A$777,$A408,СВЦЭМ!$B$33:$B$776,U$401)+'СЕТ СН'!$F$13</f>
        <v>0</v>
      </c>
      <c r="V408" s="35">
        <f>SUMIFS(СВЦЭМ!$L$34:$L$777,СВЦЭМ!$A$34:$A$777,$A408,СВЦЭМ!$B$33:$B$776,V$401)+'СЕТ СН'!$F$13</f>
        <v>0</v>
      </c>
      <c r="W408" s="35">
        <f>SUMIFS(СВЦЭМ!$L$34:$L$777,СВЦЭМ!$A$34:$A$777,$A408,СВЦЭМ!$B$33:$B$776,W$401)+'СЕТ СН'!$F$13</f>
        <v>0</v>
      </c>
      <c r="X408" s="35">
        <f>SUMIFS(СВЦЭМ!$L$34:$L$777,СВЦЭМ!$A$34:$A$777,$A408,СВЦЭМ!$B$33:$B$776,X$401)+'СЕТ СН'!$F$13</f>
        <v>0</v>
      </c>
      <c r="Y408" s="35">
        <f>SUMIFS(СВЦЭМ!$L$34:$L$777,СВЦЭМ!$A$34:$A$777,$A408,СВЦЭМ!$B$33:$B$776,Y$401)+'СЕТ СН'!$F$13</f>
        <v>0</v>
      </c>
    </row>
    <row r="409" spans="1:27" ht="15.75" hidden="1" x14ac:dyDescent="0.2">
      <c r="A409" s="34">
        <f t="shared" si="11"/>
        <v>43593</v>
      </c>
      <c r="B409" s="35">
        <f>SUMIFS(СВЦЭМ!$L$34:$L$777,СВЦЭМ!$A$34:$A$777,$A409,СВЦЭМ!$B$33:$B$776,B$401)+'СЕТ СН'!$F$13</f>
        <v>0</v>
      </c>
      <c r="C409" s="35">
        <f>SUMIFS(СВЦЭМ!$L$34:$L$777,СВЦЭМ!$A$34:$A$777,$A409,СВЦЭМ!$B$33:$B$776,C$401)+'СЕТ СН'!$F$13</f>
        <v>0</v>
      </c>
      <c r="D409" s="35">
        <f>SUMIFS(СВЦЭМ!$L$34:$L$777,СВЦЭМ!$A$34:$A$777,$A409,СВЦЭМ!$B$33:$B$776,D$401)+'СЕТ СН'!$F$13</f>
        <v>0</v>
      </c>
      <c r="E409" s="35">
        <f>SUMIFS(СВЦЭМ!$L$34:$L$777,СВЦЭМ!$A$34:$A$777,$A409,СВЦЭМ!$B$33:$B$776,E$401)+'СЕТ СН'!$F$13</f>
        <v>0</v>
      </c>
      <c r="F409" s="35">
        <f>SUMIFS(СВЦЭМ!$L$34:$L$777,СВЦЭМ!$A$34:$A$777,$A409,СВЦЭМ!$B$33:$B$776,F$401)+'СЕТ СН'!$F$13</f>
        <v>0</v>
      </c>
      <c r="G409" s="35">
        <f>SUMIFS(СВЦЭМ!$L$34:$L$777,СВЦЭМ!$A$34:$A$777,$A409,СВЦЭМ!$B$33:$B$776,G$401)+'СЕТ СН'!$F$13</f>
        <v>0</v>
      </c>
      <c r="H409" s="35">
        <f>SUMIFS(СВЦЭМ!$L$34:$L$777,СВЦЭМ!$A$34:$A$777,$A409,СВЦЭМ!$B$33:$B$776,H$401)+'СЕТ СН'!$F$13</f>
        <v>0</v>
      </c>
      <c r="I409" s="35">
        <f>SUMIFS(СВЦЭМ!$L$34:$L$777,СВЦЭМ!$A$34:$A$777,$A409,СВЦЭМ!$B$33:$B$776,I$401)+'СЕТ СН'!$F$13</f>
        <v>0</v>
      </c>
      <c r="J409" s="35">
        <f>SUMIFS(СВЦЭМ!$L$34:$L$777,СВЦЭМ!$A$34:$A$777,$A409,СВЦЭМ!$B$33:$B$776,J$401)+'СЕТ СН'!$F$13</f>
        <v>0</v>
      </c>
      <c r="K409" s="35">
        <f>SUMIFS(СВЦЭМ!$L$34:$L$777,СВЦЭМ!$A$34:$A$777,$A409,СВЦЭМ!$B$33:$B$776,K$401)+'СЕТ СН'!$F$13</f>
        <v>0</v>
      </c>
      <c r="L409" s="35">
        <f>SUMIFS(СВЦЭМ!$L$34:$L$777,СВЦЭМ!$A$34:$A$777,$A409,СВЦЭМ!$B$33:$B$776,L$401)+'СЕТ СН'!$F$13</f>
        <v>0</v>
      </c>
      <c r="M409" s="35">
        <f>SUMIFS(СВЦЭМ!$L$34:$L$777,СВЦЭМ!$A$34:$A$777,$A409,СВЦЭМ!$B$33:$B$776,M$401)+'СЕТ СН'!$F$13</f>
        <v>0</v>
      </c>
      <c r="N409" s="35">
        <f>SUMIFS(СВЦЭМ!$L$34:$L$777,СВЦЭМ!$A$34:$A$777,$A409,СВЦЭМ!$B$33:$B$776,N$401)+'СЕТ СН'!$F$13</f>
        <v>0</v>
      </c>
      <c r="O409" s="35">
        <f>SUMIFS(СВЦЭМ!$L$34:$L$777,СВЦЭМ!$A$34:$A$777,$A409,СВЦЭМ!$B$33:$B$776,O$401)+'СЕТ СН'!$F$13</f>
        <v>0</v>
      </c>
      <c r="P409" s="35">
        <f>SUMIFS(СВЦЭМ!$L$34:$L$777,СВЦЭМ!$A$34:$A$777,$A409,СВЦЭМ!$B$33:$B$776,P$401)+'СЕТ СН'!$F$13</f>
        <v>0</v>
      </c>
      <c r="Q409" s="35">
        <f>SUMIFS(СВЦЭМ!$L$34:$L$777,СВЦЭМ!$A$34:$A$777,$A409,СВЦЭМ!$B$33:$B$776,Q$401)+'СЕТ СН'!$F$13</f>
        <v>0</v>
      </c>
      <c r="R409" s="35">
        <f>SUMIFS(СВЦЭМ!$L$34:$L$777,СВЦЭМ!$A$34:$A$777,$A409,СВЦЭМ!$B$33:$B$776,R$401)+'СЕТ СН'!$F$13</f>
        <v>0</v>
      </c>
      <c r="S409" s="35">
        <f>SUMIFS(СВЦЭМ!$L$34:$L$777,СВЦЭМ!$A$34:$A$777,$A409,СВЦЭМ!$B$33:$B$776,S$401)+'СЕТ СН'!$F$13</f>
        <v>0</v>
      </c>
      <c r="T409" s="35">
        <f>SUMIFS(СВЦЭМ!$L$34:$L$777,СВЦЭМ!$A$34:$A$777,$A409,СВЦЭМ!$B$33:$B$776,T$401)+'СЕТ СН'!$F$13</f>
        <v>0</v>
      </c>
      <c r="U409" s="35">
        <f>SUMIFS(СВЦЭМ!$L$34:$L$777,СВЦЭМ!$A$34:$A$777,$A409,СВЦЭМ!$B$33:$B$776,U$401)+'СЕТ СН'!$F$13</f>
        <v>0</v>
      </c>
      <c r="V409" s="35">
        <f>SUMIFS(СВЦЭМ!$L$34:$L$777,СВЦЭМ!$A$34:$A$777,$A409,СВЦЭМ!$B$33:$B$776,V$401)+'СЕТ СН'!$F$13</f>
        <v>0</v>
      </c>
      <c r="W409" s="35">
        <f>SUMIFS(СВЦЭМ!$L$34:$L$777,СВЦЭМ!$A$34:$A$777,$A409,СВЦЭМ!$B$33:$B$776,W$401)+'СЕТ СН'!$F$13</f>
        <v>0</v>
      </c>
      <c r="X409" s="35">
        <f>SUMIFS(СВЦЭМ!$L$34:$L$777,СВЦЭМ!$A$34:$A$777,$A409,СВЦЭМ!$B$33:$B$776,X$401)+'СЕТ СН'!$F$13</f>
        <v>0</v>
      </c>
      <c r="Y409" s="35">
        <f>SUMIFS(СВЦЭМ!$L$34:$L$777,СВЦЭМ!$A$34:$A$777,$A409,СВЦЭМ!$B$33:$B$776,Y$401)+'СЕТ СН'!$F$13</f>
        <v>0</v>
      </c>
    </row>
    <row r="410" spans="1:27" ht="15.75" hidden="1" x14ac:dyDescent="0.2">
      <c r="A410" s="34">
        <f t="shared" si="11"/>
        <v>43594</v>
      </c>
      <c r="B410" s="35">
        <f>SUMIFS(СВЦЭМ!$L$34:$L$777,СВЦЭМ!$A$34:$A$777,$A410,СВЦЭМ!$B$33:$B$776,B$401)+'СЕТ СН'!$F$13</f>
        <v>0</v>
      </c>
      <c r="C410" s="35">
        <f>SUMIFS(СВЦЭМ!$L$34:$L$777,СВЦЭМ!$A$34:$A$777,$A410,СВЦЭМ!$B$33:$B$776,C$401)+'СЕТ СН'!$F$13</f>
        <v>0</v>
      </c>
      <c r="D410" s="35">
        <f>SUMIFS(СВЦЭМ!$L$34:$L$777,СВЦЭМ!$A$34:$A$777,$A410,СВЦЭМ!$B$33:$B$776,D$401)+'СЕТ СН'!$F$13</f>
        <v>0</v>
      </c>
      <c r="E410" s="35">
        <f>SUMIFS(СВЦЭМ!$L$34:$L$777,СВЦЭМ!$A$34:$A$777,$A410,СВЦЭМ!$B$33:$B$776,E$401)+'СЕТ СН'!$F$13</f>
        <v>0</v>
      </c>
      <c r="F410" s="35">
        <f>SUMIFS(СВЦЭМ!$L$34:$L$777,СВЦЭМ!$A$34:$A$777,$A410,СВЦЭМ!$B$33:$B$776,F$401)+'СЕТ СН'!$F$13</f>
        <v>0</v>
      </c>
      <c r="G410" s="35">
        <f>SUMIFS(СВЦЭМ!$L$34:$L$777,СВЦЭМ!$A$34:$A$777,$A410,СВЦЭМ!$B$33:$B$776,G$401)+'СЕТ СН'!$F$13</f>
        <v>0</v>
      </c>
      <c r="H410" s="35">
        <f>SUMIFS(СВЦЭМ!$L$34:$L$777,СВЦЭМ!$A$34:$A$777,$A410,СВЦЭМ!$B$33:$B$776,H$401)+'СЕТ СН'!$F$13</f>
        <v>0</v>
      </c>
      <c r="I410" s="35">
        <f>SUMIFS(СВЦЭМ!$L$34:$L$777,СВЦЭМ!$A$34:$A$777,$A410,СВЦЭМ!$B$33:$B$776,I$401)+'СЕТ СН'!$F$13</f>
        <v>0</v>
      </c>
      <c r="J410" s="35">
        <f>SUMIFS(СВЦЭМ!$L$34:$L$777,СВЦЭМ!$A$34:$A$777,$A410,СВЦЭМ!$B$33:$B$776,J$401)+'СЕТ СН'!$F$13</f>
        <v>0</v>
      </c>
      <c r="K410" s="35">
        <f>SUMIFS(СВЦЭМ!$L$34:$L$777,СВЦЭМ!$A$34:$A$777,$A410,СВЦЭМ!$B$33:$B$776,K$401)+'СЕТ СН'!$F$13</f>
        <v>0</v>
      </c>
      <c r="L410" s="35">
        <f>SUMIFS(СВЦЭМ!$L$34:$L$777,СВЦЭМ!$A$34:$A$777,$A410,СВЦЭМ!$B$33:$B$776,L$401)+'СЕТ СН'!$F$13</f>
        <v>0</v>
      </c>
      <c r="M410" s="35">
        <f>SUMIFS(СВЦЭМ!$L$34:$L$777,СВЦЭМ!$A$34:$A$777,$A410,СВЦЭМ!$B$33:$B$776,M$401)+'СЕТ СН'!$F$13</f>
        <v>0</v>
      </c>
      <c r="N410" s="35">
        <f>SUMIFS(СВЦЭМ!$L$34:$L$777,СВЦЭМ!$A$34:$A$777,$A410,СВЦЭМ!$B$33:$B$776,N$401)+'СЕТ СН'!$F$13</f>
        <v>0</v>
      </c>
      <c r="O410" s="35">
        <f>SUMIFS(СВЦЭМ!$L$34:$L$777,СВЦЭМ!$A$34:$A$777,$A410,СВЦЭМ!$B$33:$B$776,O$401)+'СЕТ СН'!$F$13</f>
        <v>0</v>
      </c>
      <c r="P410" s="35">
        <f>SUMIFS(СВЦЭМ!$L$34:$L$777,СВЦЭМ!$A$34:$A$777,$A410,СВЦЭМ!$B$33:$B$776,P$401)+'СЕТ СН'!$F$13</f>
        <v>0</v>
      </c>
      <c r="Q410" s="35">
        <f>SUMIFS(СВЦЭМ!$L$34:$L$777,СВЦЭМ!$A$34:$A$777,$A410,СВЦЭМ!$B$33:$B$776,Q$401)+'СЕТ СН'!$F$13</f>
        <v>0</v>
      </c>
      <c r="R410" s="35">
        <f>SUMIFS(СВЦЭМ!$L$34:$L$777,СВЦЭМ!$A$34:$A$777,$A410,СВЦЭМ!$B$33:$B$776,R$401)+'СЕТ СН'!$F$13</f>
        <v>0</v>
      </c>
      <c r="S410" s="35">
        <f>SUMIFS(СВЦЭМ!$L$34:$L$777,СВЦЭМ!$A$34:$A$777,$A410,СВЦЭМ!$B$33:$B$776,S$401)+'СЕТ СН'!$F$13</f>
        <v>0</v>
      </c>
      <c r="T410" s="35">
        <f>SUMIFS(СВЦЭМ!$L$34:$L$777,СВЦЭМ!$A$34:$A$777,$A410,СВЦЭМ!$B$33:$B$776,T$401)+'СЕТ СН'!$F$13</f>
        <v>0</v>
      </c>
      <c r="U410" s="35">
        <f>SUMIFS(СВЦЭМ!$L$34:$L$777,СВЦЭМ!$A$34:$A$777,$A410,СВЦЭМ!$B$33:$B$776,U$401)+'СЕТ СН'!$F$13</f>
        <v>0</v>
      </c>
      <c r="V410" s="35">
        <f>SUMIFS(СВЦЭМ!$L$34:$L$777,СВЦЭМ!$A$34:$A$777,$A410,СВЦЭМ!$B$33:$B$776,V$401)+'СЕТ СН'!$F$13</f>
        <v>0</v>
      </c>
      <c r="W410" s="35">
        <f>SUMIFS(СВЦЭМ!$L$34:$L$777,СВЦЭМ!$A$34:$A$777,$A410,СВЦЭМ!$B$33:$B$776,W$401)+'СЕТ СН'!$F$13</f>
        <v>0</v>
      </c>
      <c r="X410" s="35">
        <f>SUMIFS(СВЦЭМ!$L$34:$L$777,СВЦЭМ!$A$34:$A$777,$A410,СВЦЭМ!$B$33:$B$776,X$401)+'СЕТ СН'!$F$13</f>
        <v>0</v>
      </c>
      <c r="Y410" s="35">
        <f>SUMIFS(СВЦЭМ!$L$34:$L$777,СВЦЭМ!$A$34:$A$777,$A410,СВЦЭМ!$B$33:$B$776,Y$401)+'СЕТ СН'!$F$13</f>
        <v>0</v>
      </c>
    </row>
    <row r="411" spans="1:27" ht="15.75" hidden="1" x14ac:dyDescent="0.2">
      <c r="A411" s="34">
        <f t="shared" si="11"/>
        <v>43595</v>
      </c>
      <c r="B411" s="35">
        <f>SUMIFS(СВЦЭМ!$L$34:$L$777,СВЦЭМ!$A$34:$A$777,$A411,СВЦЭМ!$B$33:$B$776,B$401)+'СЕТ СН'!$F$13</f>
        <v>0</v>
      </c>
      <c r="C411" s="35">
        <f>SUMIFS(СВЦЭМ!$L$34:$L$777,СВЦЭМ!$A$34:$A$777,$A411,СВЦЭМ!$B$33:$B$776,C$401)+'СЕТ СН'!$F$13</f>
        <v>0</v>
      </c>
      <c r="D411" s="35">
        <f>SUMIFS(СВЦЭМ!$L$34:$L$777,СВЦЭМ!$A$34:$A$777,$A411,СВЦЭМ!$B$33:$B$776,D$401)+'СЕТ СН'!$F$13</f>
        <v>0</v>
      </c>
      <c r="E411" s="35">
        <f>SUMIFS(СВЦЭМ!$L$34:$L$777,СВЦЭМ!$A$34:$A$777,$A411,СВЦЭМ!$B$33:$B$776,E$401)+'СЕТ СН'!$F$13</f>
        <v>0</v>
      </c>
      <c r="F411" s="35">
        <f>SUMIFS(СВЦЭМ!$L$34:$L$777,СВЦЭМ!$A$34:$A$777,$A411,СВЦЭМ!$B$33:$B$776,F$401)+'СЕТ СН'!$F$13</f>
        <v>0</v>
      </c>
      <c r="G411" s="35">
        <f>SUMIFS(СВЦЭМ!$L$34:$L$777,СВЦЭМ!$A$34:$A$777,$A411,СВЦЭМ!$B$33:$B$776,G$401)+'СЕТ СН'!$F$13</f>
        <v>0</v>
      </c>
      <c r="H411" s="35">
        <f>SUMIFS(СВЦЭМ!$L$34:$L$777,СВЦЭМ!$A$34:$A$777,$A411,СВЦЭМ!$B$33:$B$776,H$401)+'СЕТ СН'!$F$13</f>
        <v>0</v>
      </c>
      <c r="I411" s="35">
        <f>SUMIFS(СВЦЭМ!$L$34:$L$777,СВЦЭМ!$A$34:$A$777,$A411,СВЦЭМ!$B$33:$B$776,I$401)+'СЕТ СН'!$F$13</f>
        <v>0</v>
      </c>
      <c r="J411" s="35">
        <f>SUMIFS(СВЦЭМ!$L$34:$L$777,СВЦЭМ!$A$34:$A$777,$A411,СВЦЭМ!$B$33:$B$776,J$401)+'СЕТ СН'!$F$13</f>
        <v>0</v>
      </c>
      <c r="K411" s="35">
        <f>SUMIFS(СВЦЭМ!$L$34:$L$777,СВЦЭМ!$A$34:$A$777,$A411,СВЦЭМ!$B$33:$B$776,K$401)+'СЕТ СН'!$F$13</f>
        <v>0</v>
      </c>
      <c r="L411" s="35">
        <f>SUMIFS(СВЦЭМ!$L$34:$L$777,СВЦЭМ!$A$34:$A$777,$A411,СВЦЭМ!$B$33:$B$776,L$401)+'СЕТ СН'!$F$13</f>
        <v>0</v>
      </c>
      <c r="M411" s="35">
        <f>SUMIFS(СВЦЭМ!$L$34:$L$777,СВЦЭМ!$A$34:$A$777,$A411,СВЦЭМ!$B$33:$B$776,M$401)+'СЕТ СН'!$F$13</f>
        <v>0</v>
      </c>
      <c r="N411" s="35">
        <f>SUMIFS(СВЦЭМ!$L$34:$L$777,СВЦЭМ!$A$34:$A$777,$A411,СВЦЭМ!$B$33:$B$776,N$401)+'СЕТ СН'!$F$13</f>
        <v>0</v>
      </c>
      <c r="O411" s="35">
        <f>SUMIFS(СВЦЭМ!$L$34:$L$777,СВЦЭМ!$A$34:$A$777,$A411,СВЦЭМ!$B$33:$B$776,O$401)+'СЕТ СН'!$F$13</f>
        <v>0</v>
      </c>
      <c r="P411" s="35">
        <f>SUMIFS(СВЦЭМ!$L$34:$L$777,СВЦЭМ!$A$34:$A$777,$A411,СВЦЭМ!$B$33:$B$776,P$401)+'СЕТ СН'!$F$13</f>
        <v>0</v>
      </c>
      <c r="Q411" s="35">
        <f>SUMIFS(СВЦЭМ!$L$34:$L$777,СВЦЭМ!$A$34:$A$777,$A411,СВЦЭМ!$B$33:$B$776,Q$401)+'СЕТ СН'!$F$13</f>
        <v>0</v>
      </c>
      <c r="R411" s="35">
        <f>SUMIFS(СВЦЭМ!$L$34:$L$777,СВЦЭМ!$A$34:$A$777,$A411,СВЦЭМ!$B$33:$B$776,R$401)+'СЕТ СН'!$F$13</f>
        <v>0</v>
      </c>
      <c r="S411" s="35">
        <f>SUMIFS(СВЦЭМ!$L$34:$L$777,СВЦЭМ!$A$34:$A$777,$A411,СВЦЭМ!$B$33:$B$776,S$401)+'СЕТ СН'!$F$13</f>
        <v>0</v>
      </c>
      <c r="T411" s="35">
        <f>SUMIFS(СВЦЭМ!$L$34:$L$777,СВЦЭМ!$A$34:$A$777,$A411,СВЦЭМ!$B$33:$B$776,T$401)+'СЕТ СН'!$F$13</f>
        <v>0</v>
      </c>
      <c r="U411" s="35">
        <f>SUMIFS(СВЦЭМ!$L$34:$L$777,СВЦЭМ!$A$34:$A$777,$A411,СВЦЭМ!$B$33:$B$776,U$401)+'СЕТ СН'!$F$13</f>
        <v>0</v>
      </c>
      <c r="V411" s="35">
        <f>SUMIFS(СВЦЭМ!$L$34:$L$777,СВЦЭМ!$A$34:$A$777,$A411,СВЦЭМ!$B$33:$B$776,V$401)+'СЕТ СН'!$F$13</f>
        <v>0</v>
      </c>
      <c r="W411" s="35">
        <f>SUMIFS(СВЦЭМ!$L$34:$L$777,СВЦЭМ!$A$34:$A$777,$A411,СВЦЭМ!$B$33:$B$776,W$401)+'СЕТ СН'!$F$13</f>
        <v>0</v>
      </c>
      <c r="X411" s="35">
        <f>SUMIFS(СВЦЭМ!$L$34:$L$777,СВЦЭМ!$A$34:$A$777,$A411,СВЦЭМ!$B$33:$B$776,X$401)+'СЕТ СН'!$F$13</f>
        <v>0</v>
      </c>
      <c r="Y411" s="35">
        <f>SUMIFS(СВЦЭМ!$L$34:$L$777,СВЦЭМ!$A$34:$A$777,$A411,СВЦЭМ!$B$33:$B$776,Y$401)+'СЕТ СН'!$F$13</f>
        <v>0</v>
      </c>
    </row>
    <row r="412" spans="1:27" ht="15.75" hidden="1" x14ac:dyDescent="0.2">
      <c r="A412" s="34">
        <f t="shared" si="11"/>
        <v>43596</v>
      </c>
      <c r="B412" s="35">
        <f>SUMIFS(СВЦЭМ!$L$34:$L$777,СВЦЭМ!$A$34:$A$777,$A412,СВЦЭМ!$B$33:$B$776,B$401)+'СЕТ СН'!$F$13</f>
        <v>0</v>
      </c>
      <c r="C412" s="35">
        <f>SUMIFS(СВЦЭМ!$L$34:$L$777,СВЦЭМ!$A$34:$A$777,$A412,СВЦЭМ!$B$33:$B$776,C$401)+'СЕТ СН'!$F$13</f>
        <v>0</v>
      </c>
      <c r="D412" s="35">
        <f>SUMIFS(СВЦЭМ!$L$34:$L$777,СВЦЭМ!$A$34:$A$777,$A412,СВЦЭМ!$B$33:$B$776,D$401)+'СЕТ СН'!$F$13</f>
        <v>0</v>
      </c>
      <c r="E412" s="35">
        <f>SUMIFS(СВЦЭМ!$L$34:$L$777,СВЦЭМ!$A$34:$A$777,$A412,СВЦЭМ!$B$33:$B$776,E$401)+'СЕТ СН'!$F$13</f>
        <v>0</v>
      </c>
      <c r="F412" s="35">
        <f>SUMIFS(СВЦЭМ!$L$34:$L$777,СВЦЭМ!$A$34:$A$777,$A412,СВЦЭМ!$B$33:$B$776,F$401)+'СЕТ СН'!$F$13</f>
        <v>0</v>
      </c>
      <c r="G412" s="35">
        <f>SUMIFS(СВЦЭМ!$L$34:$L$777,СВЦЭМ!$A$34:$A$777,$A412,СВЦЭМ!$B$33:$B$776,G$401)+'СЕТ СН'!$F$13</f>
        <v>0</v>
      </c>
      <c r="H412" s="35">
        <f>SUMIFS(СВЦЭМ!$L$34:$L$777,СВЦЭМ!$A$34:$A$777,$A412,СВЦЭМ!$B$33:$B$776,H$401)+'СЕТ СН'!$F$13</f>
        <v>0</v>
      </c>
      <c r="I412" s="35">
        <f>SUMIFS(СВЦЭМ!$L$34:$L$777,СВЦЭМ!$A$34:$A$777,$A412,СВЦЭМ!$B$33:$B$776,I$401)+'СЕТ СН'!$F$13</f>
        <v>0</v>
      </c>
      <c r="J412" s="35">
        <f>SUMIFS(СВЦЭМ!$L$34:$L$777,СВЦЭМ!$A$34:$A$777,$A412,СВЦЭМ!$B$33:$B$776,J$401)+'СЕТ СН'!$F$13</f>
        <v>0</v>
      </c>
      <c r="K412" s="35">
        <f>SUMIFS(СВЦЭМ!$L$34:$L$777,СВЦЭМ!$A$34:$A$777,$A412,СВЦЭМ!$B$33:$B$776,K$401)+'СЕТ СН'!$F$13</f>
        <v>0</v>
      </c>
      <c r="L412" s="35">
        <f>SUMIFS(СВЦЭМ!$L$34:$L$777,СВЦЭМ!$A$34:$A$777,$A412,СВЦЭМ!$B$33:$B$776,L$401)+'СЕТ СН'!$F$13</f>
        <v>0</v>
      </c>
      <c r="M412" s="35">
        <f>SUMIFS(СВЦЭМ!$L$34:$L$777,СВЦЭМ!$A$34:$A$777,$A412,СВЦЭМ!$B$33:$B$776,M$401)+'СЕТ СН'!$F$13</f>
        <v>0</v>
      </c>
      <c r="N412" s="35">
        <f>SUMIFS(СВЦЭМ!$L$34:$L$777,СВЦЭМ!$A$34:$A$777,$A412,СВЦЭМ!$B$33:$B$776,N$401)+'СЕТ СН'!$F$13</f>
        <v>0</v>
      </c>
      <c r="O412" s="35">
        <f>SUMIFS(СВЦЭМ!$L$34:$L$777,СВЦЭМ!$A$34:$A$777,$A412,СВЦЭМ!$B$33:$B$776,O$401)+'СЕТ СН'!$F$13</f>
        <v>0</v>
      </c>
      <c r="P412" s="35">
        <f>SUMIFS(СВЦЭМ!$L$34:$L$777,СВЦЭМ!$A$34:$A$777,$A412,СВЦЭМ!$B$33:$B$776,P$401)+'СЕТ СН'!$F$13</f>
        <v>0</v>
      </c>
      <c r="Q412" s="35">
        <f>SUMIFS(СВЦЭМ!$L$34:$L$777,СВЦЭМ!$A$34:$A$777,$A412,СВЦЭМ!$B$33:$B$776,Q$401)+'СЕТ СН'!$F$13</f>
        <v>0</v>
      </c>
      <c r="R412" s="35">
        <f>SUMIFS(СВЦЭМ!$L$34:$L$777,СВЦЭМ!$A$34:$A$777,$A412,СВЦЭМ!$B$33:$B$776,R$401)+'СЕТ СН'!$F$13</f>
        <v>0</v>
      </c>
      <c r="S412" s="35">
        <f>SUMIFS(СВЦЭМ!$L$34:$L$777,СВЦЭМ!$A$34:$A$777,$A412,СВЦЭМ!$B$33:$B$776,S$401)+'СЕТ СН'!$F$13</f>
        <v>0</v>
      </c>
      <c r="T412" s="35">
        <f>SUMIFS(СВЦЭМ!$L$34:$L$777,СВЦЭМ!$A$34:$A$777,$A412,СВЦЭМ!$B$33:$B$776,T$401)+'СЕТ СН'!$F$13</f>
        <v>0</v>
      </c>
      <c r="U412" s="35">
        <f>SUMIFS(СВЦЭМ!$L$34:$L$777,СВЦЭМ!$A$34:$A$777,$A412,СВЦЭМ!$B$33:$B$776,U$401)+'СЕТ СН'!$F$13</f>
        <v>0</v>
      </c>
      <c r="V412" s="35">
        <f>SUMIFS(СВЦЭМ!$L$34:$L$777,СВЦЭМ!$A$34:$A$777,$A412,СВЦЭМ!$B$33:$B$776,V$401)+'СЕТ СН'!$F$13</f>
        <v>0</v>
      </c>
      <c r="W412" s="35">
        <f>SUMIFS(СВЦЭМ!$L$34:$L$777,СВЦЭМ!$A$34:$A$777,$A412,СВЦЭМ!$B$33:$B$776,W$401)+'СЕТ СН'!$F$13</f>
        <v>0</v>
      </c>
      <c r="X412" s="35">
        <f>SUMIFS(СВЦЭМ!$L$34:$L$777,СВЦЭМ!$A$34:$A$777,$A412,СВЦЭМ!$B$33:$B$776,X$401)+'СЕТ СН'!$F$13</f>
        <v>0</v>
      </c>
      <c r="Y412" s="35">
        <f>SUMIFS(СВЦЭМ!$L$34:$L$777,СВЦЭМ!$A$34:$A$777,$A412,СВЦЭМ!$B$33:$B$776,Y$401)+'СЕТ СН'!$F$13</f>
        <v>0</v>
      </c>
    </row>
    <row r="413" spans="1:27" ht="15.75" hidden="1" x14ac:dyDescent="0.2">
      <c r="A413" s="34">
        <f t="shared" si="11"/>
        <v>43597</v>
      </c>
      <c r="B413" s="35">
        <f>SUMIFS(СВЦЭМ!$L$34:$L$777,СВЦЭМ!$A$34:$A$777,$A413,СВЦЭМ!$B$33:$B$776,B$401)+'СЕТ СН'!$F$13</f>
        <v>0</v>
      </c>
      <c r="C413" s="35">
        <f>SUMIFS(СВЦЭМ!$L$34:$L$777,СВЦЭМ!$A$34:$A$777,$A413,СВЦЭМ!$B$33:$B$776,C$401)+'СЕТ СН'!$F$13</f>
        <v>0</v>
      </c>
      <c r="D413" s="35">
        <f>SUMIFS(СВЦЭМ!$L$34:$L$777,СВЦЭМ!$A$34:$A$777,$A413,СВЦЭМ!$B$33:$B$776,D$401)+'СЕТ СН'!$F$13</f>
        <v>0</v>
      </c>
      <c r="E413" s="35">
        <f>SUMIFS(СВЦЭМ!$L$34:$L$777,СВЦЭМ!$A$34:$A$777,$A413,СВЦЭМ!$B$33:$B$776,E$401)+'СЕТ СН'!$F$13</f>
        <v>0</v>
      </c>
      <c r="F413" s="35">
        <f>SUMIFS(СВЦЭМ!$L$34:$L$777,СВЦЭМ!$A$34:$A$777,$A413,СВЦЭМ!$B$33:$B$776,F$401)+'СЕТ СН'!$F$13</f>
        <v>0</v>
      </c>
      <c r="G413" s="35">
        <f>SUMIFS(СВЦЭМ!$L$34:$L$777,СВЦЭМ!$A$34:$A$777,$A413,СВЦЭМ!$B$33:$B$776,G$401)+'СЕТ СН'!$F$13</f>
        <v>0</v>
      </c>
      <c r="H413" s="35">
        <f>SUMIFS(СВЦЭМ!$L$34:$L$777,СВЦЭМ!$A$34:$A$777,$A413,СВЦЭМ!$B$33:$B$776,H$401)+'СЕТ СН'!$F$13</f>
        <v>0</v>
      </c>
      <c r="I413" s="35">
        <f>SUMIFS(СВЦЭМ!$L$34:$L$777,СВЦЭМ!$A$34:$A$777,$A413,СВЦЭМ!$B$33:$B$776,I$401)+'СЕТ СН'!$F$13</f>
        <v>0</v>
      </c>
      <c r="J413" s="35">
        <f>SUMIFS(СВЦЭМ!$L$34:$L$777,СВЦЭМ!$A$34:$A$777,$A413,СВЦЭМ!$B$33:$B$776,J$401)+'СЕТ СН'!$F$13</f>
        <v>0</v>
      </c>
      <c r="K413" s="35">
        <f>SUMIFS(СВЦЭМ!$L$34:$L$777,СВЦЭМ!$A$34:$A$777,$A413,СВЦЭМ!$B$33:$B$776,K$401)+'СЕТ СН'!$F$13</f>
        <v>0</v>
      </c>
      <c r="L413" s="35">
        <f>SUMIFS(СВЦЭМ!$L$34:$L$777,СВЦЭМ!$A$34:$A$777,$A413,СВЦЭМ!$B$33:$B$776,L$401)+'СЕТ СН'!$F$13</f>
        <v>0</v>
      </c>
      <c r="M413" s="35">
        <f>SUMIFS(СВЦЭМ!$L$34:$L$777,СВЦЭМ!$A$34:$A$777,$A413,СВЦЭМ!$B$33:$B$776,M$401)+'СЕТ СН'!$F$13</f>
        <v>0</v>
      </c>
      <c r="N413" s="35">
        <f>SUMIFS(СВЦЭМ!$L$34:$L$777,СВЦЭМ!$A$34:$A$777,$A413,СВЦЭМ!$B$33:$B$776,N$401)+'СЕТ СН'!$F$13</f>
        <v>0</v>
      </c>
      <c r="O413" s="35">
        <f>SUMIFS(СВЦЭМ!$L$34:$L$777,СВЦЭМ!$A$34:$A$777,$A413,СВЦЭМ!$B$33:$B$776,O$401)+'СЕТ СН'!$F$13</f>
        <v>0</v>
      </c>
      <c r="P413" s="35">
        <f>SUMIFS(СВЦЭМ!$L$34:$L$777,СВЦЭМ!$A$34:$A$777,$A413,СВЦЭМ!$B$33:$B$776,P$401)+'СЕТ СН'!$F$13</f>
        <v>0</v>
      </c>
      <c r="Q413" s="35">
        <f>SUMIFS(СВЦЭМ!$L$34:$L$777,СВЦЭМ!$A$34:$A$777,$A413,СВЦЭМ!$B$33:$B$776,Q$401)+'СЕТ СН'!$F$13</f>
        <v>0</v>
      </c>
      <c r="R413" s="35">
        <f>SUMIFS(СВЦЭМ!$L$34:$L$777,СВЦЭМ!$A$34:$A$777,$A413,СВЦЭМ!$B$33:$B$776,R$401)+'СЕТ СН'!$F$13</f>
        <v>0</v>
      </c>
      <c r="S413" s="35">
        <f>SUMIFS(СВЦЭМ!$L$34:$L$777,СВЦЭМ!$A$34:$A$777,$A413,СВЦЭМ!$B$33:$B$776,S$401)+'СЕТ СН'!$F$13</f>
        <v>0</v>
      </c>
      <c r="T413" s="35">
        <f>SUMIFS(СВЦЭМ!$L$34:$L$777,СВЦЭМ!$A$34:$A$777,$A413,СВЦЭМ!$B$33:$B$776,T$401)+'СЕТ СН'!$F$13</f>
        <v>0</v>
      </c>
      <c r="U413" s="35">
        <f>SUMIFS(СВЦЭМ!$L$34:$L$777,СВЦЭМ!$A$34:$A$777,$A413,СВЦЭМ!$B$33:$B$776,U$401)+'СЕТ СН'!$F$13</f>
        <v>0</v>
      </c>
      <c r="V413" s="35">
        <f>SUMIFS(СВЦЭМ!$L$34:$L$777,СВЦЭМ!$A$34:$A$777,$A413,СВЦЭМ!$B$33:$B$776,V$401)+'СЕТ СН'!$F$13</f>
        <v>0</v>
      </c>
      <c r="W413" s="35">
        <f>SUMIFS(СВЦЭМ!$L$34:$L$777,СВЦЭМ!$A$34:$A$777,$A413,СВЦЭМ!$B$33:$B$776,W$401)+'СЕТ СН'!$F$13</f>
        <v>0</v>
      </c>
      <c r="X413" s="35">
        <f>SUMIFS(СВЦЭМ!$L$34:$L$777,СВЦЭМ!$A$34:$A$777,$A413,СВЦЭМ!$B$33:$B$776,X$401)+'СЕТ СН'!$F$13</f>
        <v>0</v>
      </c>
      <c r="Y413" s="35">
        <f>SUMIFS(СВЦЭМ!$L$34:$L$777,СВЦЭМ!$A$34:$A$777,$A413,СВЦЭМ!$B$33:$B$776,Y$401)+'СЕТ СН'!$F$13</f>
        <v>0</v>
      </c>
    </row>
    <row r="414" spans="1:27" ht="15.75" hidden="1" x14ac:dyDescent="0.2">
      <c r="A414" s="34">
        <f t="shared" si="11"/>
        <v>43598</v>
      </c>
      <c r="B414" s="35">
        <f>SUMIFS(СВЦЭМ!$L$34:$L$777,СВЦЭМ!$A$34:$A$777,$A414,СВЦЭМ!$B$33:$B$776,B$401)+'СЕТ СН'!$F$13</f>
        <v>0</v>
      </c>
      <c r="C414" s="35">
        <f>SUMIFS(СВЦЭМ!$L$34:$L$777,СВЦЭМ!$A$34:$A$777,$A414,СВЦЭМ!$B$33:$B$776,C$401)+'СЕТ СН'!$F$13</f>
        <v>0</v>
      </c>
      <c r="D414" s="35">
        <f>SUMIFS(СВЦЭМ!$L$34:$L$777,СВЦЭМ!$A$34:$A$777,$A414,СВЦЭМ!$B$33:$B$776,D$401)+'СЕТ СН'!$F$13</f>
        <v>0</v>
      </c>
      <c r="E414" s="35">
        <f>SUMIFS(СВЦЭМ!$L$34:$L$777,СВЦЭМ!$A$34:$A$777,$A414,СВЦЭМ!$B$33:$B$776,E$401)+'СЕТ СН'!$F$13</f>
        <v>0</v>
      </c>
      <c r="F414" s="35">
        <f>SUMIFS(СВЦЭМ!$L$34:$L$777,СВЦЭМ!$A$34:$A$777,$A414,СВЦЭМ!$B$33:$B$776,F$401)+'СЕТ СН'!$F$13</f>
        <v>0</v>
      </c>
      <c r="G414" s="35">
        <f>SUMIFS(СВЦЭМ!$L$34:$L$777,СВЦЭМ!$A$34:$A$777,$A414,СВЦЭМ!$B$33:$B$776,G$401)+'СЕТ СН'!$F$13</f>
        <v>0</v>
      </c>
      <c r="H414" s="35">
        <f>SUMIFS(СВЦЭМ!$L$34:$L$777,СВЦЭМ!$A$34:$A$777,$A414,СВЦЭМ!$B$33:$B$776,H$401)+'СЕТ СН'!$F$13</f>
        <v>0</v>
      </c>
      <c r="I414" s="35">
        <f>SUMIFS(СВЦЭМ!$L$34:$L$777,СВЦЭМ!$A$34:$A$777,$A414,СВЦЭМ!$B$33:$B$776,I$401)+'СЕТ СН'!$F$13</f>
        <v>0</v>
      </c>
      <c r="J414" s="35">
        <f>SUMIFS(СВЦЭМ!$L$34:$L$777,СВЦЭМ!$A$34:$A$777,$A414,СВЦЭМ!$B$33:$B$776,J$401)+'СЕТ СН'!$F$13</f>
        <v>0</v>
      </c>
      <c r="K414" s="35">
        <f>SUMIFS(СВЦЭМ!$L$34:$L$777,СВЦЭМ!$A$34:$A$777,$A414,СВЦЭМ!$B$33:$B$776,K$401)+'СЕТ СН'!$F$13</f>
        <v>0</v>
      </c>
      <c r="L414" s="35">
        <f>SUMIFS(СВЦЭМ!$L$34:$L$777,СВЦЭМ!$A$34:$A$777,$A414,СВЦЭМ!$B$33:$B$776,L$401)+'СЕТ СН'!$F$13</f>
        <v>0</v>
      </c>
      <c r="M414" s="35">
        <f>SUMIFS(СВЦЭМ!$L$34:$L$777,СВЦЭМ!$A$34:$A$777,$A414,СВЦЭМ!$B$33:$B$776,M$401)+'СЕТ СН'!$F$13</f>
        <v>0</v>
      </c>
      <c r="N414" s="35">
        <f>SUMIFS(СВЦЭМ!$L$34:$L$777,СВЦЭМ!$A$34:$A$777,$A414,СВЦЭМ!$B$33:$B$776,N$401)+'СЕТ СН'!$F$13</f>
        <v>0</v>
      </c>
      <c r="O414" s="35">
        <f>SUMIFS(СВЦЭМ!$L$34:$L$777,СВЦЭМ!$A$34:$A$777,$A414,СВЦЭМ!$B$33:$B$776,O$401)+'СЕТ СН'!$F$13</f>
        <v>0</v>
      </c>
      <c r="P414" s="35">
        <f>SUMIFS(СВЦЭМ!$L$34:$L$777,СВЦЭМ!$A$34:$A$777,$A414,СВЦЭМ!$B$33:$B$776,P$401)+'СЕТ СН'!$F$13</f>
        <v>0</v>
      </c>
      <c r="Q414" s="35">
        <f>SUMIFS(СВЦЭМ!$L$34:$L$777,СВЦЭМ!$A$34:$A$777,$A414,СВЦЭМ!$B$33:$B$776,Q$401)+'СЕТ СН'!$F$13</f>
        <v>0</v>
      </c>
      <c r="R414" s="35">
        <f>SUMIFS(СВЦЭМ!$L$34:$L$777,СВЦЭМ!$A$34:$A$777,$A414,СВЦЭМ!$B$33:$B$776,R$401)+'СЕТ СН'!$F$13</f>
        <v>0</v>
      </c>
      <c r="S414" s="35">
        <f>SUMIFS(СВЦЭМ!$L$34:$L$777,СВЦЭМ!$A$34:$A$777,$A414,СВЦЭМ!$B$33:$B$776,S$401)+'СЕТ СН'!$F$13</f>
        <v>0</v>
      </c>
      <c r="T414" s="35">
        <f>SUMIFS(СВЦЭМ!$L$34:$L$777,СВЦЭМ!$A$34:$A$777,$A414,СВЦЭМ!$B$33:$B$776,T$401)+'СЕТ СН'!$F$13</f>
        <v>0</v>
      </c>
      <c r="U414" s="35">
        <f>SUMIFS(СВЦЭМ!$L$34:$L$777,СВЦЭМ!$A$34:$A$777,$A414,СВЦЭМ!$B$33:$B$776,U$401)+'СЕТ СН'!$F$13</f>
        <v>0</v>
      </c>
      <c r="V414" s="35">
        <f>SUMIFS(СВЦЭМ!$L$34:$L$777,СВЦЭМ!$A$34:$A$777,$A414,СВЦЭМ!$B$33:$B$776,V$401)+'СЕТ СН'!$F$13</f>
        <v>0</v>
      </c>
      <c r="W414" s="35">
        <f>SUMIFS(СВЦЭМ!$L$34:$L$777,СВЦЭМ!$A$34:$A$777,$A414,СВЦЭМ!$B$33:$B$776,W$401)+'СЕТ СН'!$F$13</f>
        <v>0</v>
      </c>
      <c r="X414" s="35">
        <f>SUMIFS(СВЦЭМ!$L$34:$L$777,СВЦЭМ!$A$34:$A$777,$A414,СВЦЭМ!$B$33:$B$776,X$401)+'СЕТ СН'!$F$13</f>
        <v>0</v>
      </c>
      <c r="Y414" s="35">
        <f>SUMIFS(СВЦЭМ!$L$34:$L$777,СВЦЭМ!$A$34:$A$777,$A414,СВЦЭМ!$B$33:$B$776,Y$401)+'СЕТ СН'!$F$13</f>
        <v>0</v>
      </c>
    </row>
    <row r="415" spans="1:27" ht="15.75" hidden="1" x14ac:dyDescent="0.2">
      <c r="A415" s="34">
        <f t="shared" si="11"/>
        <v>43599</v>
      </c>
      <c r="B415" s="35">
        <f>SUMIFS(СВЦЭМ!$L$34:$L$777,СВЦЭМ!$A$34:$A$777,$A415,СВЦЭМ!$B$33:$B$776,B$401)+'СЕТ СН'!$F$13</f>
        <v>0</v>
      </c>
      <c r="C415" s="35">
        <f>SUMIFS(СВЦЭМ!$L$34:$L$777,СВЦЭМ!$A$34:$A$777,$A415,СВЦЭМ!$B$33:$B$776,C$401)+'СЕТ СН'!$F$13</f>
        <v>0</v>
      </c>
      <c r="D415" s="35">
        <f>SUMIFS(СВЦЭМ!$L$34:$L$777,СВЦЭМ!$A$34:$A$777,$A415,СВЦЭМ!$B$33:$B$776,D$401)+'СЕТ СН'!$F$13</f>
        <v>0</v>
      </c>
      <c r="E415" s="35">
        <f>SUMIFS(СВЦЭМ!$L$34:$L$777,СВЦЭМ!$A$34:$A$777,$A415,СВЦЭМ!$B$33:$B$776,E$401)+'СЕТ СН'!$F$13</f>
        <v>0</v>
      </c>
      <c r="F415" s="35">
        <f>SUMIFS(СВЦЭМ!$L$34:$L$777,СВЦЭМ!$A$34:$A$777,$A415,СВЦЭМ!$B$33:$B$776,F$401)+'СЕТ СН'!$F$13</f>
        <v>0</v>
      </c>
      <c r="G415" s="35">
        <f>SUMIFS(СВЦЭМ!$L$34:$L$777,СВЦЭМ!$A$34:$A$777,$A415,СВЦЭМ!$B$33:$B$776,G$401)+'СЕТ СН'!$F$13</f>
        <v>0</v>
      </c>
      <c r="H415" s="35">
        <f>SUMIFS(СВЦЭМ!$L$34:$L$777,СВЦЭМ!$A$34:$A$777,$A415,СВЦЭМ!$B$33:$B$776,H$401)+'СЕТ СН'!$F$13</f>
        <v>0</v>
      </c>
      <c r="I415" s="35">
        <f>SUMIFS(СВЦЭМ!$L$34:$L$777,СВЦЭМ!$A$34:$A$777,$A415,СВЦЭМ!$B$33:$B$776,I$401)+'СЕТ СН'!$F$13</f>
        <v>0</v>
      </c>
      <c r="J415" s="35">
        <f>SUMIFS(СВЦЭМ!$L$34:$L$777,СВЦЭМ!$A$34:$A$777,$A415,СВЦЭМ!$B$33:$B$776,J$401)+'СЕТ СН'!$F$13</f>
        <v>0</v>
      </c>
      <c r="K415" s="35">
        <f>SUMIFS(СВЦЭМ!$L$34:$L$777,СВЦЭМ!$A$34:$A$777,$A415,СВЦЭМ!$B$33:$B$776,K$401)+'СЕТ СН'!$F$13</f>
        <v>0</v>
      </c>
      <c r="L415" s="35">
        <f>SUMIFS(СВЦЭМ!$L$34:$L$777,СВЦЭМ!$A$34:$A$777,$A415,СВЦЭМ!$B$33:$B$776,L$401)+'СЕТ СН'!$F$13</f>
        <v>0</v>
      </c>
      <c r="M415" s="35">
        <f>SUMIFS(СВЦЭМ!$L$34:$L$777,СВЦЭМ!$A$34:$A$777,$A415,СВЦЭМ!$B$33:$B$776,M$401)+'СЕТ СН'!$F$13</f>
        <v>0</v>
      </c>
      <c r="N415" s="35">
        <f>SUMIFS(СВЦЭМ!$L$34:$L$777,СВЦЭМ!$A$34:$A$777,$A415,СВЦЭМ!$B$33:$B$776,N$401)+'СЕТ СН'!$F$13</f>
        <v>0</v>
      </c>
      <c r="O415" s="35">
        <f>SUMIFS(СВЦЭМ!$L$34:$L$777,СВЦЭМ!$A$34:$A$777,$A415,СВЦЭМ!$B$33:$B$776,O$401)+'СЕТ СН'!$F$13</f>
        <v>0</v>
      </c>
      <c r="P415" s="35">
        <f>SUMIFS(СВЦЭМ!$L$34:$L$777,СВЦЭМ!$A$34:$A$777,$A415,СВЦЭМ!$B$33:$B$776,P$401)+'СЕТ СН'!$F$13</f>
        <v>0</v>
      </c>
      <c r="Q415" s="35">
        <f>SUMIFS(СВЦЭМ!$L$34:$L$777,СВЦЭМ!$A$34:$A$777,$A415,СВЦЭМ!$B$33:$B$776,Q$401)+'СЕТ СН'!$F$13</f>
        <v>0</v>
      </c>
      <c r="R415" s="35">
        <f>SUMIFS(СВЦЭМ!$L$34:$L$777,СВЦЭМ!$A$34:$A$777,$A415,СВЦЭМ!$B$33:$B$776,R$401)+'СЕТ СН'!$F$13</f>
        <v>0</v>
      </c>
      <c r="S415" s="35">
        <f>SUMIFS(СВЦЭМ!$L$34:$L$777,СВЦЭМ!$A$34:$A$777,$A415,СВЦЭМ!$B$33:$B$776,S$401)+'СЕТ СН'!$F$13</f>
        <v>0</v>
      </c>
      <c r="T415" s="35">
        <f>SUMIFS(СВЦЭМ!$L$34:$L$777,СВЦЭМ!$A$34:$A$777,$A415,СВЦЭМ!$B$33:$B$776,T$401)+'СЕТ СН'!$F$13</f>
        <v>0</v>
      </c>
      <c r="U415" s="35">
        <f>SUMIFS(СВЦЭМ!$L$34:$L$777,СВЦЭМ!$A$34:$A$777,$A415,СВЦЭМ!$B$33:$B$776,U$401)+'СЕТ СН'!$F$13</f>
        <v>0</v>
      </c>
      <c r="V415" s="35">
        <f>SUMIFS(СВЦЭМ!$L$34:$L$777,СВЦЭМ!$A$34:$A$777,$A415,СВЦЭМ!$B$33:$B$776,V$401)+'СЕТ СН'!$F$13</f>
        <v>0</v>
      </c>
      <c r="W415" s="35">
        <f>SUMIFS(СВЦЭМ!$L$34:$L$777,СВЦЭМ!$A$34:$A$777,$A415,СВЦЭМ!$B$33:$B$776,W$401)+'СЕТ СН'!$F$13</f>
        <v>0</v>
      </c>
      <c r="X415" s="35">
        <f>SUMIFS(СВЦЭМ!$L$34:$L$777,СВЦЭМ!$A$34:$A$777,$A415,СВЦЭМ!$B$33:$B$776,X$401)+'СЕТ СН'!$F$13</f>
        <v>0</v>
      </c>
      <c r="Y415" s="35">
        <f>SUMIFS(СВЦЭМ!$L$34:$L$777,СВЦЭМ!$A$34:$A$777,$A415,СВЦЭМ!$B$33:$B$776,Y$401)+'СЕТ СН'!$F$13</f>
        <v>0</v>
      </c>
    </row>
    <row r="416" spans="1:27" ht="15.75" hidden="1" x14ac:dyDescent="0.2">
      <c r="A416" s="34">
        <f t="shared" si="11"/>
        <v>43600</v>
      </c>
      <c r="B416" s="35">
        <f>SUMIFS(СВЦЭМ!$L$34:$L$777,СВЦЭМ!$A$34:$A$777,$A416,СВЦЭМ!$B$33:$B$776,B$401)+'СЕТ СН'!$F$13</f>
        <v>0</v>
      </c>
      <c r="C416" s="35">
        <f>SUMIFS(СВЦЭМ!$L$34:$L$777,СВЦЭМ!$A$34:$A$777,$A416,СВЦЭМ!$B$33:$B$776,C$401)+'СЕТ СН'!$F$13</f>
        <v>0</v>
      </c>
      <c r="D416" s="35">
        <f>SUMIFS(СВЦЭМ!$L$34:$L$777,СВЦЭМ!$A$34:$A$777,$A416,СВЦЭМ!$B$33:$B$776,D$401)+'СЕТ СН'!$F$13</f>
        <v>0</v>
      </c>
      <c r="E416" s="35">
        <f>SUMIFS(СВЦЭМ!$L$34:$L$777,СВЦЭМ!$A$34:$A$777,$A416,СВЦЭМ!$B$33:$B$776,E$401)+'СЕТ СН'!$F$13</f>
        <v>0</v>
      </c>
      <c r="F416" s="35">
        <f>SUMIFS(СВЦЭМ!$L$34:$L$777,СВЦЭМ!$A$34:$A$777,$A416,СВЦЭМ!$B$33:$B$776,F$401)+'СЕТ СН'!$F$13</f>
        <v>0</v>
      </c>
      <c r="G416" s="35">
        <f>SUMIFS(СВЦЭМ!$L$34:$L$777,СВЦЭМ!$A$34:$A$777,$A416,СВЦЭМ!$B$33:$B$776,G$401)+'СЕТ СН'!$F$13</f>
        <v>0</v>
      </c>
      <c r="H416" s="35">
        <f>SUMIFS(СВЦЭМ!$L$34:$L$777,СВЦЭМ!$A$34:$A$777,$A416,СВЦЭМ!$B$33:$B$776,H$401)+'СЕТ СН'!$F$13</f>
        <v>0</v>
      </c>
      <c r="I416" s="35">
        <f>SUMIFS(СВЦЭМ!$L$34:$L$777,СВЦЭМ!$A$34:$A$777,$A416,СВЦЭМ!$B$33:$B$776,I$401)+'СЕТ СН'!$F$13</f>
        <v>0</v>
      </c>
      <c r="J416" s="35">
        <f>SUMIFS(СВЦЭМ!$L$34:$L$777,СВЦЭМ!$A$34:$A$777,$A416,СВЦЭМ!$B$33:$B$776,J$401)+'СЕТ СН'!$F$13</f>
        <v>0</v>
      </c>
      <c r="K416" s="35">
        <f>SUMIFS(СВЦЭМ!$L$34:$L$777,СВЦЭМ!$A$34:$A$777,$A416,СВЦЭМ!$B$33:$B$776,K$401)+'СЕТ СН'!$F$13</f>
        <v>0</v>
      </c>
      <c r="L416" s="35">
        <f>SUMIFS(СВЦЭМ!$L$34:$L$777,СВЦЭМ!$A$34:$A$777,$A416,СВЦЭМ!$B$33:$B$776,L$401)+'СЕТ СН'!$F$13</f>
        <v>0</v>
      </c>
      <c r="M416" s="35">
        <f>SUMIFS(СВЦЭМ!$L$34:$L$777,СВЦЭМ!$A$34:$A$777,$A416,СВЦЭМ!$B$33:$B$776,M$401)+'СЕТ СН'!$F$13</f>
        <v>0</v>
      </c>
      <c r="N416" s="35">
        <f>SUMIFS(СВЦЭМ!$L$34:$L$777,СВЦЭМ!$A$34:$A$777,$A416,СВЦЭМ!$B$33:$B$776,N$401)+'СЕТ СН'!$F$13</f>
        <v>0</v>
      </c>
      <c r="O416" s="35">
        <f>SUMIFS(СВЦЭМ!$L$34:$L$777,СВЦЭМ!$A$34:$A$777,$A416,СВЦЭМ!$B$33:$B$776,O$401)+'СЕТ СН'!$F$13</f>
        <v>0</v>
      </c>
      <c r="P416" s="35">
        <f>SUMIFS(СВЦЭМ!$L$34:$L$777,СВЦЭМ!$A$34:$A$777,$A416,СВЦЭМ!$B$33:$B$776,P$401)+'СЕТ СН'!$F$13</f>
        <v>0</v>
      </c>
      <c r="Q416" s="35">
        <f>SUMIFS(СВЦЭМ!$L$34:$L$777,СВЦЭМ!$A$34:$A$777,$A416,СВЦЭМ!$B$33:$B$776,Q$401)+'СЕТ СН'!$F$13</f>
        <v>0</v>
      </c>
      <c r="R416" s="35">
        <f>SUMIFS(СВЦЭМ!$L$34:$L$777,СВЦЭМ!$A$34:$A$777,$A416,СВЦЭМ!$B$33:$B$776,R$401)+'СЕТ СН'!$F$13</f>
        <v>0</v>
      </c>
      <c r="S416" s="35">
        <f>SUMIFS(СВЦЭМ!$L$34:$L$777,СВЦЭМ!$A$34:$A$777,$A416,СВЦЭМ!$B$33:$B$776,S$401)+'СЕТ СН'!$F$13</f>
        <v>0</v>
      </c>
      <c r="T416" s="35">
        <f>SUMIFS(СВЦЭМ!$L$34:$L$777,СВЦЭМ!$A$34:$A$777,$A416,СВЦЭМ!$B$33:$B$776,T$401)+'СЕТ СН'!$F$13</f>
        <v>0</v>
      </c>
      <c r="U416" s="35">
        <f>SUMIFS(СВЦЭМ!$L$34:$L$777,СВЦЭМ!$A$34:$A$777,$A416,СВЦЭМ!$B$33:$B$776,U$401)+'СЕТ СН'!$F$13</f>
        <v>0</v>
      </c>
      <c r="V416" s="35">
        <f>SUMIFS(СВЦЭМ!$L$34:$L$777,СВЦЭМ!$A$34:$A$777,$A416,СВЦЭМ!$B$33:$B$776,V$401)+'СЕТ СН'!$F$13</f>
        <v>0</v>
      </c>
      <c r="W416" s="35">
        <f>SUMIFS(СВЦЭМ!$L$34:$L$777,СВЦЭМ!$A$34:$A$777,$A416,СВЦЭМ!$B$33:$B$776,W$401)+'СЕТ СН'!$F$13</f>
        <v>0</v>
      </c>
      <c r="X416" s="35">
        <f>SUMIFS(СВЦЭМ!$L$34:$L$777,СВЦЭМ!$A$34:$A$777,$A416,СВЦЭМ!$B$33:$B$776,X$401)+'СЕТ СН'!$F$13</f>
        <v>0</v>
      </c>
      <c r="Y416" s="35">
        <f>SUMIFS(СВЦЭМ!$L$34:$L$777,СВЦЭМ!$A$34:$A$777,$A416,СВЦЭМ!$B$33:$B$776,Y$401)+'СЕТ СН'!$F$13</f>
        <v>0</v>
      </c>
    </row>
    <row r="417" spans="1:25" ht="15.75" hidden="1" x14ac:dyDescent="0.2">
      <c r="A417" s="34">
        <f t="shared" si="11"/>
        <v>43601</v>
      </c>
      <c r="B417" s="35">
        <f>SUMIFS(СВЦЭМ!$L$34:$L$777,СВЦЭМ!$A$34:$A$777,$A417,СВЦЭМ!$B$33:$B$776,B$401)+'СЕТ СН'!$F$13</f>
        <v>0</v>
      </c>
      <c r="C417" s="35">
        <f>SUMIFS(СВЦЭМ!$L$34:$L$777,СВЦЭМ!$A$34:$A$777,$A417,СВЦЭМ!$B$33:$B$776,C$401)+'СЕТ СН'!$F$13</f>
        <v>0</v>
      </c>
      <c r="D417" s="35">
        <f>SUMIFS(СВЦЭМ!$L$34:$L$777,СВЦЭМ!$A$34:$A$777,$A417,СВЦЭМ!$B$33:$B$776,D$401)+'СЕТ СН'!$F$13</f>
        <v>0</v>
      </c>
      <c r="E417" s="35">
        <f>SUMIFS(СВЦЭМ!$L$34:$L$777,СВЦЭМ!$A$34:$A$777,$A417,СВЦЭМ!$B$33:$B$776,E$401)+'СЕТ СН'!$F$13</f>
        <v>0</v>
      </c>
      <c r="F417" s="35">
        <f>SUMIFS(СВЦЭМ!$L$34:$L$777,СВЦЭМ!$A$34:$A$777,$A417,СВЦЭМ!$B$33:$B$776,F$401)+'СЕТ СН'!$F$13</f>
        <v>0</v>
      </c>
      <c r="G417" s="35">
        <f>SUMIFS(СВЦЭМ!$L$34:$L$777,СВЦЭМ!$A$34:$A$777,$A417,СВЦЭМ!$B$33:$B$776,G$401)+'СЕТ СН'!$F$13</f>
        <v>0</v>
      </c>
      <c r="H417" s="35">
        <f>SUMIFS(СВЦЭМ!$L$34:$L$777,СВЦЭМ!$A$34:$A$777,$A417,СВЦЭМ!$B$33:$B$776,H$401)+'СЕТ СН'!$F$13</f>
        <v>0</v>
      </c>
      <c r="I417" s="35">
        <f>SUMIFS(СВЦЭМ!$L$34:$L$777,СВЦЭМ!$A$34:$A$777,$A417,СВЦЭМ!$B$33:$B$776,I$401)+'СЕТ СН'!$F$13</f>
        <v>0</v>
      </c>
      <c r="J417" s="35">
        <f>SUMIFS(СВЦЭМ!$L$34:$L$777,СВЦЭМ!$A$34:$A$777,$A417,СВЦЭМ!$B$33:$B$776,J$401)+'СЕТ СН'!$F$13</f>
        <v>0</v>
      </c>
      <c r="K417" s="35">
        <f>SUMIFS(СВЦЭМ!$L$34:$L$777,СВЦЭМ!$A$34:$A$777,$A417,СВЦЭМ!$B$33:$B$776,K$401)+'СЕТ СН'!$F$13</f>
        <v>0</v>
      </c>
      <c r="L417" s="35">
        <f>SUMIFS(СВЦЭМ!$L$34:$L$777,СВЦЭМ!$A$34:$A$777,$A417,СВЦЭМ!$B$33:$B$776,L$401)+'СЕТ СН'!$F$13</f>
        <v>0</v>
      </c>
      <c r="M417" s="35">
        <f>SUMIFS(СВЦЭМ!$L$34:$L$777,СВЦЭМ!$A$34:$A$777,$A417,СВЦЭМ!$B$33:$B$776,M$401)+'СЕТ СН'!$F$13</f>
        <v>0</v>
      </c>
      <c r="N417" s="35">
        <f>SUMIFS(СВЦЭМ!$L$34:$L$777,СВЦЭМ!$A$34:$A$777,$A417,СВЦЭМ!$B$33:$B$776,N$401)+'СЕТ СН'!$F$13</f>
        <v>0</v>
      </c>
      <c r="O417" s="35">
        <f>SUMIFS(СВЦЭМ!$L$34:$L$777,СВЦЭМ!$A$34:$A$777,$A417,СВЦЭМ!$B$33:$B$776,O$401)+'СЕТ СН'!$F$13</f>
        <v>0</v>
      </c>
      <c r="P417" s="35">
        <f>SUMIFS(СВЦЭМ!$L$34:$L$777,СВЦЭМ!$A$34:$A$777,$A417,СВЦЭМ!$B$33:$B$776,P$401)+'СЕТ СН'!$F$13</f>
        <v>0</v>
      </c>
      <c r="Q417" s="35">
        <f>SUMIFS(СВЦЭМ!$L$34:$L$777,СВЦЭМ!$A$34:$A$777,$A417,СВЦЭМ!$B$33:$B$776,Q$401)+'СЕТ СН'!$F$13</f>
        <v>0</v>
      </c>
      <c r="R417" s="35">
        <f>SUMIFS(СВЦЭМ!$L$34:$L$777,СВЦЭМ!$A$34:$A$777,$A417,СВЦЭМ!$B$33:$B$776,R$401)+'СЕТ СН'!$F$13</f>
        <v>0</v>
      </c>
      <c r="S417" s="35">
        <f>SUMIFS(СВЦЭМ!$L$34:$L$777,СВЦЭМ!$A$34:$A$777,$A417,СВЦЭМ!$B$33:$B$776,S$401)+'СЕТ СН'!$F$13</f>
        <v>0</v>
      </c>
      <c r="T417" s="35">
        <f>SUMIFS(СВЦЭМ!$L$34:$L$777,СВЦЭМ!$A$34:$A$777,$A417,СВЦЭМ!$B$33:$B$776,T$401)+'СЕТ СН'!$F$13</f>
        <v>0</v>
      </c>
      <c r="U417" s="35">
        <f>SUMIFS(СВЦЭМ!$L$34:$L$777,СВЦЭМ!$A$34:$A$777,$A417,СВЦЭМ!$B$33:$B$776,U$401)+'СЕТ СН'!$F$13</f>
        <v>0</v>
      </c>
      <c r="V417" s="35">
        <f>SUMIFS(СВЦЭМ!$L$34:$L$777,СВЦЭМ!$A$34:$A$777,$A417,СВЦЭМ!$B$33:$B$776,V$401)+'СЕТ СН'!$F$13</f>
        <v>0</v>
      </c>
      <c r="W417" s="35">
        <f>SUMIFS(СВЦЭМ!$L$34:$L$777,СВЦЭМ!$A$34:$A$777,$A417,СВЦЭМ!$B$33:$B$776,W$401)+'СЕТ СН'!$F$13</f>
        <v>0</v>
      </c>
      <c r="X417" s="35">
        <f>SUMIFS(СВЦЭМ!$L$34:$L$777,СВЦЭМ!$A$34:$A$777,$A417,СВЦЭМ!$B$33:$B$776,X$401)+'СЕТ СН'!$F$13</f>
        <v>0</v>
      </c>
      <c r="Y417" s="35">
        <f>SUMIFS(СВЦЭМ!$L$34:$L$777,СВЦЭМ!$A$34:$A$777,$A417,СВЦЭМ!$B$33:$B$776,Y$401)+'СЕТ СН'!$F$13</f>
        <v>0</v>
      </c>
    </row>
    <row r="418" spans="1:25" ht="15.75" hidden="1" x14ac:dyDescent="0.2">
      <c r="A418" s="34">
        <f t="shared" si="11"/>
        <v>43602</v>
      </c>
      <c r="B418" s="35">
        <f>SUMIFS(СВЦЭМ!$L$34:$L$777,СВЦЭМ!$A$34:$A$777,$A418,СВЦЭМ!$B$33:$B$776,B$401)+'СЕТ СН'!$F$13</f>
        <v>0</v>
      </c>
      <c r="C418" s="35">
        <f>SUMIFS(СВЦЭМ!$L$34:$L$777,СВЦЭМ!$A$34:$A$777,$A418,СВЦЭМ!$B$33:$B$776,C$401)+'СЕТ СН'!$F$13</f>
        <v>0</v>
      </c>
      <c r="D418" s="35">
        <f>SUMIFS(СВЦЭМ!$L$34:$L$777,СВЦЭМ!$A$34:$A$777,$A418,СВЦЭМ!$B$33:$B$776,D$401)+'СЕТ СН'!$F$13</f>
        <v>0</v>
      </c>
      <c r="E418" s="35">
        <f>SUMIFS(СВЦЭМ!$L$34:$L$777,СВЦЭМ!$A$34:$A$777,$A418,СВЦЭМ!$B$33:$B$776,E$401)+'СЕТ СН'!$F$13</f>
        <v>0</v>
      </c>
      <c r="F418" s="35">
        <f>SUMIFS(СВЦЭМ!$L$34:$L$777,СВЦЭМ!$A$34:$A$777,$A418,СВЦЭМ!$B$33:$B$776,F$401)+'СЕТ СН'!$F$13</f>
        <v>0</v>
      </c>
      <c r="G418" s="35">
        <f>SUMIFS(СВЦЭМ!$L$34:$L$777,СВЦЭМ!$A$34:$A$777,$A418,СВЦЭМ!$B$33:$B$776,G$401)+'СЕТ СН'!$F$13</f>
        <v>0</v>
      </c>
      <c r="H418" s="35">
        <f>SUMIFS(СВЦЭМ!$L$34:$L$777,СВЦЭМ!$A$34:$A$777,$A418,СВЦЭМ!$B$33:$B$776,H$401)+'СЕТ СН'!$F$13</f>
        <v>0</v>
      </c>
      <c r="I418" s="35">
        <f>SUMIFS(СВЦЭМ!$L$34:$L$777,СВЦЭМ!$A$34:$A$777,$A418,СВЦЭМ!$B$33:$B$776,I$401)+'СЕТ СН'!$F$13</f>
        <v>0</v>
      </c>
      <c r="J418" s="35">
        <f>SUMIFS(СВЦЭМ!$L$34:$L$777,СВЦЭМ!$A$34:$A$777,$A418,СВЦЭМ!$B$33:$B$776,J$401)+'СЕТ СН'!$F$13</f>
        <v>0</v>
      </c>
      <c r="K418" s="35">
        <f>SUMIFS(СВЦЭМ!$L$34:$L$777,СВЦЭМ!$A$34:$A$777,$A418,СВЦЭМ!$B$33:$B$776,K$401)+'СЕТ СН'!$F$13</f>
        <v>0</v>
      </c>
      <c r="L418" s="35">
        <f>SUMIFS(СВЦЭМ!$L$34:$L$777,СВЦЭМ!$A$34:$A$777,$A418,СВЦЭМ!$B$33:$B$776,L$401)+'СЕТ СН'!$F$13</f>
        <v>0</v>
      </c>
      <c r="M418" s="35">
        <f>SUMIFS(СВЦЭМ!$L$34:$L$777,СВЦЭМ!$A$34:$A$777,$A418,СВЦЭМ!$B$33:$B$776,M$401)+'СЕТ СН'!$F$13</f>
        <v>0</v>
      </c>
      <c r="N418" s="35">
        <f>SUMIFS(СВЦЭМ!$L$34:$L$777,СВЦЭМ!$A$34:$A$777,$A418,СВЦЭМ!$B$33:$B$776,N$401)+'СЕТ СН'!$F$13</f>
        <v>0</v>
      </c>
      <c r="O418" s="35">
        <f>SUMIFS(СВЦЭМ!$L$34:$L$777,СВЦЭМ!$A$34:$A$777,$A418,СВЦЭМ!$B$33:$B$776,O$401)+'СЕТ СН'!$F$13</f>
        <v>0</v>
      </c>
      <c r="P418" s="35">
        <f>SUMIFS(СВЦЭМ!$L$34:$L$777,СВЦЭМ!$A$34:$A$777,$A418,СВЦЭМ!$B$33:$B$776,P$401)+'СЕТ СН'!$F$13</f>
        <v>0</v>
      </c>
      <c r="Q418" s="35">
        <f>SUMIFS(СВЦЭМ!$L$34:$L$777,СВЦЭМ!$A$34:$A$777,$A418,СВЦЭМ!$B$33:$B$776,Q$401)+'СЕТ СН'!$F$13</f>
        <v>0</v>
      </c>
      <c r="R418" s="35">
        <f>SUMIFS(СВЦЭМ!$L$34:$L$777,СВЦЭМ!$A$34:$A$777,$A418,СВЦЭМ!$B$33:$B$776,R$401)+'СЕТ СН'!$F$13</f>
        <v>0</v>
      </c>
      <c r="S418" s="35">
        <f>SUMIFS(СВЦЭМ!$L$34:$L$777,СВЦЭМ!$A$34:$A$777,$A418,СВЦЭМ!$B$33:$B$776,S$401)+'СЕТ СН'!$F$13</f>
        <v>0</v>
      </c>
      <c r="T418" s="35">
        <f>SUMIFS(СВЦЭМ!$L$34:$L$777,СВЦЭМ!$A$34:$A$777,$A418,СВЦЭМ!$B$33:$B$776,T$401)+'СЕТ СН'!$F$13</f>
        <v>0</v>
      </c>
      <c r="U418" s="35">
        <f>SUMIFS(СВЦЭМ!$L$34:$L$777,СВЦЭМ!$A$34:$A$777,$A418,СВЦЭМ!$B$33:$B$776,U$401)+'СЕТ СН'!$F$13</f>
        <v>0</v>
      </c>
      <c r="V418" s="35">
        <f>SUMIFS(СВЦЭМ!$L$34:$L$777,СВЦЭМ!$A$34:$A$777,$A418,СВЦЭМ!$B$33:$B$776,V$401)+'СЕТ СН'!$F$13</f>
        <v>0</v>
      </c>
      <c r="W418" s="35">
        <f>SUMIFS(СВЦЭМ!$L$34:$L$777,СВЦЭМ!$A$34:$A$777,$A418,СВЦЭМ!$B$33:$B$776,W$401)+'СЕТ СН'!$F$13</f>
        <v>0</v>
      </c>
      <c r="X418" s="35">
        <f>SUMIFS(СВЦЭМ!$L$34:$L$777,СВЦЭМ!$A$34:$A$777,$A418,СВЦЭМ!$B$33:$B$776,X$401)+'СЕТ СН'!$F$13</f>
        <v>0</v>
      </c>
      <c r="Y418" s="35">
        <f>SUMIFS(СВЦЭМ!$L$34:$L$777,СВЦЭМ!$A$34:$A$777,$A418,СВЦЭМ!$B$33:$B$776,Y$401)+'СЕТ СН'!$F$13</f>
        <v>0</v>
      </c>
    </row>
    <row r="419" spans="1:25" ht="15.75" hidden="1" x14ac:dyDescent="0.2">
      <c r="A419" s="34">
        <f t="shared" si="11"/>
        <v>43603</v>
      </c>
      <c r="B419" s="35">
        <f>SUMIFS(СВЦЭМ!$L$34:$L$777,СВЦЭМ!$A$34:$A$777,$A419,СВЦЭМ!$B$33:$B$776,B$401)+'СЕТ СН'!$F$13</f>
        <v>0</v>
      </c>
      <c r="C419" s="35">
        <f>SUMIFS(СВЦЭМ!$L$34:$L$777,СВЦЭМ!$A$34:$A$777,$A419,СВЦЭМ!$B$33:$B$776,C$401)+'СЕТ СН'!$F$13</f>
        <v>0</v>
      </c>
      <c r="D419" s="35">
        <f>SUMIFS(СВЦЭМ!$L$34:$L$777,СВЦЭМ!$A$34:$A$777,$A419,СВЦЭМ!$B$33:$B$776,D$401)+'СЕТ СН'!$F$13</f>
        <v>0</v>
      </c>
      <c r="E419" s="35">
        <f>SUMIFS(СВЦЭМ!$L$34:$L$777,СВЦЭМ!$A$34:$A$777,$A419,СВЦЭМ!$B$33:$B$776,E$401)+'СЕТ СН'!$F$13</f>
        <v>0</v>
      </c>
      <c r="F419" s="35">
        <f>SUMIFS(СВЦЭМ!$L$34:$L$777,СВЦЭМ!$A$34:$A$777,$A419,СВЦЭМ!$B$33:$B$776,F$401)+'СЕТ СН'!$F$13</f>
        <v>0</v>
      </c>
      <c r="G419" s="35">
        <f>SUMIFS(СВЦЭМ!$L$34:$L$777,СВЦЭМ!$A$34:$A$777,$A419,СВЦЭМ!$B$33:$B$776,G$401)+'СЕТ СН'!$F$13</f>
        <v>0</v>
      </c>
      <c r="H419" s="35">
        <f>SUMIFS(СВЦЭМ!$L$34:$L$777,СВЦЭМ!$A$34:$A$777,$A419,СВЦЭМ!$B$33:$B$776,H$401)+'СЕТ СН'!$F$13</f>
        <v>0</v>
      </c>
      <c r="I419" s="35">
        <f>SUMIFS(СВЦЭМ!$L$34:$L$777,СВЦЭМ!$A$34:$A$777,$A419,СВЦЭМ!$B$33:$B$776,I$401)+'СЕТ СН'!$F$13</f>
        <v>0</v>
      </c>
      <c r="J419" s="35">
        <f>SUMIFS(СВЦЭМ!$L$34:$L$777,СВЦЭМ!$A$34:$A$777,$A419,СВЦЭМ!$B$33:$B$776,J$401)+'СЕТ СН'!$F$13</f>
        <v>0</v>
      </c>
      <c r="K419" s="35">
        <f>SUMIFS(СВЦЭМ!$L$34:$L$777,СВЦЭМ!$A$34:$A$777,$A419,СВЦЭМ!$B$33:$B$776,K$401)+'СЕТ СН'!$F$13</f>
        <v>0</v>
      </c>
      <c r="L419" s="35">
        <f>SUMIFS(СВЦЭМ!$L$34:$L$777,СВЦЭМ!$A$34:$A$777,$A419,СВЦЭМ!$B$33:$B$776,L$401)+'СЕТ СН'!$F$13</f>
        <v>0</v>
      </c>
      <c r="M419" s="35">
        <f>SUMIFS(СВЦЭМ!$L$34:$L$777,СВЦЭМ!$A$34:$A$777,$A419,СВЦЭМ!$B$33:$B$776,M$401)+'СЕТ СН'!$F$13</f>
        <v>0</v>
      </c>
      <c r="N419" s="35">
        <f>SUMIFS(СВЦЭМ!$L$34:$L$777,СВЦЭМ!$A$34:$A$777,$A419,СВЦЭМ!$B$33:$B$776,N$401)+'СЕТ СН'!$F$13</f>
        <v>0</v>
      </c>
      <c r="O419" s="35">
        <f>SUMIFS(СВЦЭМ!$L$34:$L$777,СВЦЭМ!$A$34:$A$777,$A419,СВЦЭМ!$B$33:$B$776,O$401)+'СЕТ СН'!$F$13</f>
        <v>0</v>
      </c>
      <c r="P419" s="35">
        <f>SUMIFS(СВЦЭМ!$L$34:$L$777,СВЦЭМ!$A$34:$A$777,$A419,СВЦЭМ!$B$33:$B$776,P$401)+'СЕТ СН'!$F$13</f>
        <v>0</v>
      </c>
      <c r="Q419" s="35">
        <f>SUMIFS(СВЦЭМ!$L$34:$L$777,СВЦЭМ!$A$34:$A$777,$A419,СВЦЭМ!$B$33:$B$776,Q$401)+'СЕТ СН'!$F$13</f>
        <v>0</v>
      </c>
      <c r="R419" s="35">
        <f>SUMIFS(СВЦЭМ!$L$34:$L$777,СВЦЭМ!$A$34:$A$777,$A419,СВЦЭМ!$B$33:$B$776,R$401)+'СЕТ СН'!$F$13</f>
        <v>0</v>
      </c>
      <c r="S419" s="35">
        <f>SUMIFS(СВЦЭМ!$L$34:$L$777,СВЦЭМ!$A$34:$A$777,$A419,СВЦЭМ!$B$33:$B$776,S$401)+'СЕТ СН'!$F$13</f>
        <v>0</v>
      </c>
      <c r="T419" s="35">
        <f>SUMIFS(СВЦЭМ!$L$34:$L$777,СВЦЭМ!$A$34:$A$777,$A419,СВЦЭМ!$B$33:$B$776,T$401)+'СЕТ СН'!$F$13</f>
        <v>0</v>
      </c>
      <c r="U419" s="35">
        <f>SUMIFS(СВЦЭМ!$L$34:$L$777,СВЦЭМ!$A$34:$A$777,$A419,СВЦЭМ!$B$33:$B$776,U$401)+'СЕТ СН'!$F$13</f>
        <v>0</v>
      </c>
      <c r="V419" s="35">
        <f>SUMIFS(СВЦЭМ!$L$34:$L$777,СВЦЭМ!$A$34:$A$777,$A419,СВЦЭМ!$B$33:$B$776,V$401)+'СЕТ СН'!$F$13</f>
        <v>0</v>
      </c>
      <c r="W419" s="35">
        <f>SUMIFS(СВЦЭМ!$L$34:$L$777,СВЦЭМ!$A$34:$A$777,$A419,СВЦЭМ!$B$33:$B$776,W$401)+'СЕТ СН'!$F$13</f>
        <v>0</v>
      </c>
      <c r="X419" s="35">
        <f>SUMIFS(СВЦЭМ!$L$34:$L$777,СВЦЭМ!$A$34:$A$777,$A419,СВЦЭМ!$B$33:$B$776,X$401)+'СЕТ СН'!$F$13</f>
        <v>0</v>
      </c>
      <c r="Y419" s="35">
        <f>SUMIFS(СВЦЭМ!$L$34:$L$777,СВЦЭМ!$A$34:$A$777,$A419,СВЦЭМ!$B$33:$B$776,Y$401)+'СЕТ СН'!$F$13</f>
        <v>0</v>
      </c>
    </row>
    <row r="420" spans="1:25" ht="15.75" hidden="1" x14ac:dyDescent="0.2">
      <c r="A420" s="34">
        <f t="shared" si="11"/>
        <v>43604</v>
      </c>
      <c r="B420" s="35">
        <f>SUMIFS(СВЦЭМ!$L$34:$L$777,СВЦЭМ!$A$34:$A$777,$A420,СВЦЭМ!$B$33:$B$776,B$401)+'СЕТ СН'!$F$13</f>
        <v>0</v>
      </c>
      <c r="C420" s="35">
        <f>SUMIFS(СВЦЭМ!$L$34:$L$777,СВЦЭМ!$A$34:$A$777,$A420,СВЦЭМ!$B$33:$B$776,C$401)+'СЕТ СН'!$F$13</f>
        <v>0</v>
      </c>
      <c r="D420" s="35">
        <f>SUMIFS(СВЦЭМ!$L$34:$L$777,СВЦЭМ!$A$34:$A$777,$A420,СВЦЭМ!$B$33:$B$776,D$401)+'СЕТ СН'!$F$13</f>
        <v>0</v>
      </c>
      <c r="E420" s="35">
        <f>SUMIFS(СВЦЭМ!$L$34:$L$777,СВЦЭМ!$A$34:$A$777,$A420,СВЦЭМ!$B$33:$B$776,E$401)+'СЕТ СН'!$F$13</f>
        <v>0</v>
      </c>
      <c r="F420" s="35">
        <f>SUMIFS(СВЦЭМ!$L$34:$L$777,СВЦЭМ!$A$34:$A$777,$A420,СВЦЭМ!$B$33:$B$776,F$401)+'СЕТ СН'!$F$13</f>
        <v>0</v>
      </c>
      <c r="G420" s="35">
        <f>SUMIFS(СВЦЭМ!$L$34:$L$777,СВЦЭМ!$A$34:$A$777,$A420,СВЦЭМ!$B$33:$B$776,G$401)+'СЕТ СН'!$F$13</f>
        <v>0</v>
      </c>
      <c r="H420" s="35">
        <f>SUMIFS(СВЦЭМ!$L$34:$L$777,СВЦЭМ!$A$34:$A$777,$A420,СВЦЭМ!$B$33:$B$776,H$401)+'СЕТ СН'!$F$13</f>
        <v>0</v>
      </c>
      <c r="I420" s="35">
        <f>SUMIFS(СВЦЭМ!$L$34:$L$777,СВЦЭМ!$A$34:$A$777,$A420,СВЦЭМ!$B$33:$B$776,I$401)+'СЕТ СН'!$F$13</f>
        <v>0</v>
      </c>
      <c r="J420" s="35">
        <f>SUMIFS(СВЦЭМ!$L$34:$L$777,СВЦЭМ!$A$34:$A$777,$A420,СВЦЭМ!$B$33:$B$776,J$401)+'СЕТ СН'!$F$13</f>
        <v>0</v>
      </c>
      <c r="K420" s="35">
        <f>SUMIFS(СВЦЭМ!$L$34:$L$777,СВЦЭМ!$A$34:$A$777,$A420,СВЦЭМ!$B$33:$B$776,K$401)+'СЕТ СН'!$F$13</f>
        <v>0</v>
      </c>
      <c r="L420" s="35">
        <f>SUMIFS(СВЦЭМ!$L$34:$L$777,СВЦЭМ!$A$34:$A$777,$A420,СВЦЭМ!$B$33:$B$776,L$401)+'СЕТ СН'!$F$13</f>
        <v>0</v>
      </c>
      <c r="M420" s="35">
        <f>SUMIFS(СВЦЭМ!$L$34:$L$777,СВЦЭМ!$A$34:$A$777,$A420,СВЦЭМ!$B$33:$B$776,M$401)+'СЕТ СН'!$F$13</f>
        <v>0</v>
      </c>
      <c r="N420" s="35">
        <f>SUMIFS(СВЦЭМ!$L$34:$L$777,СВЦЭМ!$A$34:$A$777,$A420,СВЦЭМ!$B$33:$B$776,N$401)+'СЕТ СН'!$F$13</f>
        <v>0</v>
      </c>
      <c r="O420" s="35">
        <f>SUMIFS(СВЦЭМ!$L$34:$L$777,СВЦЭМ!$A$34:$A$777,$A420,СВЦЭМ!$B$33:$B$776,O$401)+'СЕТ СН'!$F$13</f>
        <v>0</v>
      </c>
      <c r="P420" s="35">
        <f>SUMIFS(СВЦЭМ!$L$34:$L$777,СВЦЭМ!$A$34:$A$777,$A420,СВЦЭМ!$B$33:$B$776,P$401)+'СЕТ СН'!$F$13</f>
        <v>0</v>
      </c>
      <c r="Q420" s="35">
        <f>SUMIFS(СВЦЭМ!$L$34:$L$777,СВЦЭМ!$A$34:$A$777,$A420,СВЦЭМ!$B$33:$B$776,Q$401)+'СЕТ СН'!$F$13</f>
        <v>0</v>
      </c>
      <c r="R420" s="35">
        <f>SUMIFS(СВЦЭМ!$L$34:$L$777,СВЦЭМ!$A$34:$A$777,$A420,СВЦЭМ!$B$33:$B$776,R$401)+'СЕТ СН'!$F$13</f>
        <v>0</v>
      </c>
      <c r="S420" s="35">
        <f>SUMIFS(СВЦЭМ!$L$34:$L$777,СВЦЭМ!$A$34:$A$777,$A420,СВЦЭМ!$B$33:$B$776,S$401)+'СЕТ СН'!$F$13</f>
        <v>0</v>
      </c>
      <c r="T420" s="35">
        <f>SUMIFS(СВЦЭМ!$L$34:$L$777,СВЦЭМ!$A$34:$A$777,$A420,СВЦЭМ!$B$33:$B$776,T$401)+'СЕТ СН'!$F$13</f>
        <v>0</v>
      </c>
      <c r="U420" s="35">
        <f>SUMIFS(СВЦЭМ!$L$34:$L$777,СВЦЭМ!$A$34:$A$777,$A420,СВЦЭМ!$B$33:$B$776,U$401)+'СЕТ СН'!$F$13</f>
        <v>0</v>
      </c>
      <c r="V420" s="35">
        <f>SUMIFS(СВЦЭМ!$L$34:$L$777,СВЦЭМ!$A$34:$A$777,$A420,СВЦЭМ!$B$33:$B$776,V$401)+'СЕТ СН'!$F$13</f>
        <v>0</v>
      </c>
      <c r="W420" s="35">
        <f>SUMIFS(СВЦЭМ!$L$34:$L$777,СВЦЭМ!$A$34:$A$777,$A420,СВЦЭМ!$B$33:$B$776,W$401)+'СЕТ СН'!$F$13</f>
        <v>0</v>
      </c>
      <c r="X420" s="35">
        <f>SUMIFS(СВЦЭМ!$L$34:$L$777,СВЦЭМ!$A$34:$A$777,$A420,СВЦЭМ!$B$33:$B$776,X$401)+'СЕТ СН'!$F$13</f>
        <v>0</v>
      </c>
      <c r="Y420" s="35">
        <f>SUMIFS(СВЦЭМ!$L$34:$L$777,СВЦЭМ!$A$34:$A$777,$A420,СВЦЭМ!$B$33:$B$776,Y$401)+'СЕТ СН'!$F$13</f>
        <v>0</v>
      </c>
    </row>
    <row r="421" spans="1:25" ht="15.75" hidden="1" x14ac:dyDescent="0.2">
      <c r="A421" s="34">
        <f t="shared" si="11"/>
        <v>43605</v>
      </c>
      <c r="B421" s="35">
        <f>SUMIFS(СВЦЭМ!$L$34:$L$777,СВЦЭМ!$A$34:$A$777,$A421,СВЦЭМ!$B$33:$B$776,B$401)+'СЕТ СН'!$F$13</f>
        <v>0</v>
      </c>
      <c r="C421" s="35">
        <f>SUMIFS(СВЦЭМ!$L$34:$L$777,СВЦЭМ!$A$34:$A$777,$A421,СВЦЭМ!$B$33:$B$776,C$401)+'СЕТ СН'!$F$13</f>
        <v>0</v>
      </c>
      <c r="D421" s="35">
        <f>SUMIFS(СВЦЭМ!$L$34:$L$777,СВЦЭМ!$A$34:$A$777,$A421,СВЦЭМ!$B$33:$B$776,D$401)+'СЕТ СН'!$F$13</f>
        <v>0</v>
      </c>
      <c r="E421" s="35">
        <f>SUMIFS(СВЦЭМ!$L$34:$L$777,СВЦЭМ!$A$34:$A$777,$A421,СВЦЭМ!$B$33:$B$776,E$401)+'СЕТ СН'!$F$13</f>
        <v>0</v>
      </c>
      <c r="F421" s="35">
        <f>SUMIFS(СВЦЭМ!$L$34:$L$777,СВЦЭМ!$A$34:$A$777,$A421,СВЦЭМ!$B$33:$B$776,F$401)+'СЕТ СН'!$F$13</f>
        <v>0</v>
      </c>
      <c r="G421" s="35">
        <f>SUMIFS(СВЦЭМ!$L$34:$L$777,СВЦЭМ!$A$34:$A$777,$A421,СВЦЭМ!$B$33:$B$776,G$401)+'СЕТ СН'!$F$13</f>
        <v>0</v>
      </c>
      <c r="H421" s="35">
        <f>SUMIFS(СВЦЭМ!$L$34:$L$777,СВЦЭМ!$A$34:$A$777,$A421,СВЦЭМ!$B$33:$B$776,H$401)+'СЕТ СН'!$F$13</f>
        <v>0</v>
      </c>
      <c r="I421" s="35">
        <f>SUMIFS(СВЦЭМ!$L$34:$L$777,СВЦЭМ!$A$34:$A$777,$A421,СВЦЭМ!$B$33:$B$776,I$401)+'СЕТ СН'!$F$13</f>
        <v>0</v>
      </c>
      <c r="J421" s="35">
        <f>SUMIFS(СВЦЭМ!$L$34:$L$777,СВЦЭМ!$A$34:$A$777,$A421,СВЦЭМ!$B$33:$B$776,J$401)+'СЕТ СН'!$F$13</f>
        <v>0</v>
      </c>
      <c r="K421" s="35">
        <f>SUMIFS(СВЦЭМ!$L$34:$L$777,СВЦЭМ!$A$34:$A$777,$A421,СВЦЭМ!$B$33:$B$776,K$401)+'СЕТ СН'!$F$13</f>
        <v>0</v>
      </c>
      <c r="L421" s="35">
        <f>SUMIFS(СВЦЭМ!$L$34:$L$777,СВЦЭМ!$A$34:$A$777,$A421,СВЦЭМ!$B$33:$B$776,L$401)+'СЕТ СН'!$F$13</f>
        <v>0</v>
      </c>
      <c r="M421" s="35">
        <f>SUMIFS(СВЦЭМ!$L$34:$L$777,СВЦЭМ!$A$34:$A$777,$A421,СВЦЭМ!$B$33:$B$776,M$401)+'СЕТ СН'!$F$13</f>
        <v>0</v>
      </c>
      <c r="N421" s="35">
        <f>SUMIFS(СВЦЭМ!$L$34:$L$777,СВЦЭМ!$A$34:$A$777,$A421,СВЦЭМ!$B$33:$B$776,N$401)+'СЕТ СН'!$F$13</f>
        <v>0</v>
      </c>
      <c r="O421" s="35">
        <f>SUMIFS(СВЦЭМ!$L$34:$L$777,СВЦЭМ!$A$34:$A$777,$A421,СВЦЭМ!$B$33:$B$776,O$401)+'СЕТ СН'!$F$13</f>
        <v>0</v>
      </c>
      <c r="P421" s="35">
        <f>SUMIFS(СВЦЭМ!$L$34:$L$777,СВЦЭМ!$A$34:$A$777,$A421,СВЦЭМ!$B$33:$B$776,P$401)+'СЕТ СН'!$F$13</f>
        <v>0</v>
      </c>
      <c r="Q421" s="35">
        <f>SUMIFS(СВЦЭМ!$L$34:$L$777,СВЦЭМ!$A$34:$A$777,$A421,СВЦЭМ!$B$33:$B$776,Q$401)+'СЕТ СН'!$F$13</f>
        <v>0</v>
      </c>
      <c r="R421" s="35">
        <f>SUMIFS(СВЦЭМ!$L$34:$L$777,СВЦЭМ!$A$34:$A$777,$A421,СВЦЭМ!$B$33:$B$776,R$401)+'СЕТ СН'!$F$13</f>
        <v>0</v>
      </c>
      <c r="S421" s="35">
        <f>SUMIFS(СВЦЭМ!$L$34:$L$777,СВЦЭМ!$A$34:$A$777,$A421,СВЦЭМ!$B$33:$B$776,S$401)+'СЕТ СН'!$F$13</f>
        <v>0</v>
      </c>
      <c r="T421" s="35">
        <f>SUMIFS(СВЦЭМ!$L$34:$L$777,СВЦЭМ!$A$34:$A$777,$A421,СВЦЭМ!$B$33:$B$776,T$401)+'СЕТ СН'!$F$13</f>
        <v>0</v>
      </c>
      <c r="U421" s="35">
        <f>SUMIFS(СВЦЭМ!$L$34:$L$777,СВЦЭМ!$A$34:$A$777,$A421,СВЦЭМ!$B$33:$B$776,U$401)+'СЕТ СН'!$F$13</f>
        <v>0</v>
      </c>
      <c r="V421" s="35">
        <f>SUMIFS(СВЦЭМ!$L$34:$L$777,СВЦЭМ!$A$34:$A$777,$A421,СВЦЭМ!$B$33:$B$776,V$401)+'СЕТ СН'!$F$13</f>
        <v>0</v>
      </c>
      <c r="W421" s="35">
        <f>SUMIFS(СВЦЭМ!$L$34:$L$777,СВЦЭМ!$A$34:$A$777,$A421,СВЦЭМ!$B$33:$B$776,W$401)+'СЕТ СН'!$F$13</f>
        <v>0</v>
      </c>
      <c r="X421" s="35">
        <f>SUMIFS(СВЦЭМ!$L$34:$L$777,СВЦЭМ!$A$34:$A$777,$A421,СВЦЭМ!$B$33:$B$776,X$401)+'СЕТ СН'!$F$13</f>
        <v>0</v>
      </c>
      <c r="Y421" s="35">
        <f>SUMIFS(СВЦЭМ!$L$34:$L$777,СВЦЭМ!$A$34:$A$777,$A421,СВЦЭМ!$B$33:$B$776,Y$401)+'СЕТ СН'!$F$13</f>
        <v>0</v>
      </c>
    </row>
    <row r="422" spans="1:25" ht="15.75" hidden="1" x14ac:dyDescent="0.2">
      <c r="A422" s="34">
        <f t="shared" si="11"/>
        <v>43606</v>
      </c>
      <c r="B422" s="35">
        <f>SUMIFS(СВЦЭМ!$L$34:$L$777,СВЦЭМ!$A$34:$A$777,$A422,СВЦЭМ!$B$33:$B$776,B$401)+'СЕТ СН'!$F$13</f>
        <v>0</v>
      </c>
      <c r="C422" s="35">
        <f>SUMIFS(СВЦЭМ!$L$34:$L$777,СВЦЭМ!$A$34:$A$777,$A422,СВЦЭМ!$B$33:$B$776,C$401)+'СЕТ СН'!$F$13</f>
        <v>0</v>
      </c>
      <c r="D422" s="35">
        <f>SUMIFS(СВЦЭМ!$L$34:$L$777,СВЦЭМ!$A$34:$A$777,$A422,СВЦЭМ!$B$33:$B$776,D$401)+'СЕТ СН'!$F$13</f>
        <v>0</v>
      </c>
      <c r="E422" s="35">
        <f>SUMIFS(СВЦЭМ!$L$34:$L$777,СВЦЭМ!$A$34:$A$777,$A422,СВЦЭМ!$B$33:$B$776,E$401)+'СЕТ СН'!$F$13</f>
        <v>0</v>
      </c>
      <c r="F422" s="35">
        <f>SUMIFS(СВЦЭМ!$L$34:$L$777,СВЦЭМ!$A$34:$A$777,$A422,СВЦЭМ!$B$33:$B$776,F$401)+'СЕТ СН'!$F$13</f>
        <v>0</v>
      </c>
      <c r="G422" s="35">
        <f>SUMIFS(СВЦЭМ!$L$34:$L$777,СВЦЭМ!$A$34:$A$777,$A422,СВЦЭМ!$B$33:$B$776,G$401)+'СЕТ СН'!$F$13</f>
        <v>0</v>
      </c>
      <c r="H422" s="35">
        <f>SUMIFS(СВЦЭМ!$L$34:$L$777,СВЦЭМ!$A$34:$A$777,$A422,СВЦЭМ!$B$33:$B$776,H$401)+'СЕТ СН'!$F$13</f>
        <v>0</v>
      </c>
      <c r="I422" s="35">
        <f>SUMIFS(СВЦЭМ!$L$34:$L$777,СВЦЭМ!$A$34:$A$777,$A422,СВЦЭМ!$B$33:$B$776,I$401)+'СЕТ СН'!$F$13</f>
        <v>0</v>
      </c>
      <c r="J422" s="35">
        <f>SUMIFS(СВЦЭМ!$L$34:$L$777,СВЦЭМ!$A$34:$A$777,$A422,СВЦЭМ!$B$33:$B$776,J$401)+'СЕТ СН'!$F$13</f>
        <v>0</v>
      </c>
      <c r="K422" s="35">
        <f>SUMIFS(СВЦЭМ!$L$34:$L$777,СВЦЭМ!$A$34:$A$777,$A422,СВЦЭМ!$B$33:$B$776,K$401)+'СЕТ СН'!$F$13</f>
        <v>0</v>
      </c>
      <c r="L422" s="35">
        <f>SUMIFS(СВЦЭМ!$L$34:$L$777,СВЦЭМ!$A$34:$A$777,$A422,СВЦЭМ!$B$33:$B$776,L$401)+'СЕТ СН'!$F$13</f>
        <v>0</v>
      </c>
      <c r="M422" s="35">
        <f>SUMIFS(СВЦЭМ!$L$34:$L$777,СВЦЭМ!$A$34:$A$777,$A422,СВЦЭМ!$B$33:$B$776,M$401)+'СЕТ СН'!$F$13</f>
        <v>0</v>
      </c>
      <c r="N422" s="35">
        <f>SUMIFS(СВЦЭМ!$L$34:$L$777,СВЦЭМ!$A$34:$A$777,$A422,СВЦЭМ!$B$33:$B$776,N$401)+'СЕТ СН'!$F$13</f>
        <v>0</v>
      </c>
      <c r="O422" s="35">
        <f>SUMIFS(СВЦЭМ!$L$34:$L$777,СВЦЭМ!$A$34:$A$777,$A422,СВЦЭМ!$B$33:$B$776,O$401)+'СЕТ СН'!$F$13</f>
        <v>0</v>
      </c>
      <c r="P422" s="35">
        <f>SUMIFS(СВЦЭМ!$L$34:$L$777,СВЦЭМ!$A$34:$A$777,$A422,СВЦЭМ!$B$33:$B$776,P$401)+'СЕТ СН'!$F$13</f>
        <v>0</v>
      </c>
      <c r="Q422" s="35">
        <f>SUMIFS(СВЦЭМ!$L$34:$L$777,СВЦЭМ!$A$34:$A$777,$A422,СВЦЭМ!$B$33:$B$776,Q$401)+'СЕТ СН'!$F$13</f>
        <v>0</v>
      </c>
      <c r="R422" s="35">
        <f>SUMIFS(СВЦЭМ!$L$34:$L$777,СВЦЭМ!$A$34:$A$777,$A422,СВЦЭМ!$B$33:$B$776,R$401)+'СЕТ СН'!$F$13</f>
        <v>0</v>
      </c>
      <c r="S422" s="35">
        <f>SUMIFS(СВЦЭМ!$L$34:$L$777,СВЦЭМ!$A$34:$A$777,$A422,СВЦЭМ!$B$33:$B$776,S$401)+'СЕТ СН'!$F$13</f>
        <v>0</v>
      </c>
      <c r="T422" s="35">
        <f>SUMIFS(СВЦЭМ!$L$34:$L$777,СВЦЭМ!$A$34:$A$777,$A422,СВЦЭМ!$B$33:$B$776,T$401)+'СЕТ СН'!$F$13</f>
        <v>0</v>
      </c>
      <c r="U422" s="35">
        <f>SUMIFS(СВЦЭМ!$L$34:$L$777,СВЦЭМ!$A$34:$A$777,$A422,СВЦЭМ!$B$33:$B$776,U$401)+'СЕТ СН'!$F$13</f>
        <v>0</v>
      </c>
      <c r="V422" s="35">
        <f>SUMIFS(СВЦЭМ!$L$34:$L$777,СВЦЭМ!$A$34:$A$777,$A422,СВЦЭМ!$B$33:$B$776,V$401)+'СЕТ СН'!$F$13</f>
        <v>0</v>
      </c>
      <c r="W422" s="35">
        <f>SUMIFS(СВЦЭМ!$L$34:$L$777,СВЦЭМ!$A$34:$A$777,$A422,СВЦЭМ!$B$33:$B$776,W$401)+'СЕТ СН'!$F$13</f>
        <v>0</v>
      </c>
      <c r="X422" s="35">
        <f>SUMIFS(СВЦЭМ!$L$34:$L$777,СВЦЭМ!$A$34:$A$777,$A422,СВЦЭМ!$B$33:$B$776,X$401)+'СЕТ СН'!$F$13</f>
        <v>0</v>
      </c>
      <c r="Y422" s="35">
        <f>SUMIFS(СВЦЭМ!$L$34:$L$777,СВЦЭМ!$A$34:$A$777,$A422,СВЦЭМ!$B$33:$B$776,Y$401)+'СЕТ СН'!$F$13</f>
        <v>0</v>
      </c>
    </row>
    <row r="423" spans="1:25" ht="15.75" hidden="1" x14ac:dyDescent="0.2">
      <c r="A423" s="34">
        <f t="shared" si="11"/>
        <v>43607</v>
      </c>
      <c r="B423" s="35">
        <f>SUMIFS(СВЦЭМ!$L$34:$L$777,СВЦЭМ!$A$34:$A$777,$A423,СВЦЭМ!$B$33:$B$776,B$401)+'СЕТ СН'!$F$13</f>
        <v>0</v>
      </c>
      <c r="C423" s="35">
        <f>SUMIFS(СВЦЭМ!$L$34:$L$777,СВЦЭМ!$A$34:$A$777,$A423,СВЦЭМ!$B$33:$B$776,C$401)+'СЕТ СН'!$F$13</f>
        <v>0</v>
      </c>
      <c r="D423" s="35">
        <f>SUMIFS(СВЦЭМ!$L$34:$L$777,СВЦЭМ!$A$34:$A$777,$A423,СВЦЭМ!$B$33:$B$776,D$401)+'СЕТ СН'!$F$13</f>
        <v>0</v>
      </c>
      <c r="E423" s="35">
        <f>SUMIFS(СВЦЭМ!$L$34:$L$777,СВЦЭМ!$A$34:$A$777,$A423,СВЦЭМ!$B$33:$B$776,E$401)+'СЕТ СН'!$F$13</f>
        <v>0</v>
      </c>
      <c r="F423" s="35">
        <f>SUMIFS(СВЦЭМ!$L$34:$L$777,СВЦЭМ!$A$34:$A$777,$A423,СВЦЭМ!$B$33:$B$776,F$401)+'СЕТ СН'!$F$13</f>
        <v>0</v>
      </c>
      <c r="G423" s="35">
        <f>SUMIFS(СВЦЭМ!$L$34:$L$777,СВЦЭМ!$A$34:$A$777,$A423,СВЦЭМ!$B$33:$B$776,G$401)+'СЕТ СН'!$F$13</f>
        <v>0</v>
      </c>
      <c r="H423" s="35">
        <f>SUMIFS(СВЦЭМ!$L$34:$L$777,СВЦЭМ!$A$34:$A$777,$A423,СВЦЭМ!$B$33:$B$776,H$401)+'СЕТ СН'!$F$13</f>
        <v>0</v>
      </c>
      <c r="I423" s="35">
        <f>SUMIFS(СВЦЭМ!$L$34:$L$777,СВЦЭМ!$A$34:$A$777,$A423,СВЦЭМ!$B$33:$B$776,I$401)+'СЕТ СН'!$F$13</f>
        <v>0</v>
      </c>
      <c r="J423" s="35">
        <f>SUMIFS(СВЦЭМ!$L$34:$L$777,СВЦЭМ!$A$34:$A$777,$A423,СВЦЭМ!$B$33:$B$776,J$401)+'СЕТ СН'!$F$13</f>
        <v>0</v>
      </c>
      <c r="K423" s="35">
        <f>SUMIFS(СВЦЭМ!$L$34:$L$777,СВЦЭМ!$A$34:$A$777,$A423,СВЦЭМ!$B$33:$B$776,K$401)+'СЕТ СН'!$F$13</f>
        <v>0</v>
      </c>
      <c r="L423" s="35">
        <f>SUMIFS(СВЦЭМ!$L$34:$L$777,СВЦЭМ!$A$34:$A$777,$A423,СВЦЭМ!$B$33:$B$776,L$401)+'СЕТ СН'!$F$13</f>
        <v>0</v>
      </c>
      <c r="M423" s="35">
        <f>SUMIFS(СВЦЭМ!$L$34:$L$777,СВЦЭМ!$A$34:$A$777,$A423,СВЦЭМ!$B$33:$B$776,M$401)+'СЕТ СН'!$F$13</f>
        <v>0</v>
      </c>
      <c r="N423" s="35">
        <f>SUMIFS(СВЦЭМ!$L$34:$L$777,СВЦЭМ!$A$34:$A$777,$A423,СВЦЭМ!$B$33:$B$776,N$401)+'СЕТ СН'!$F$13</f>
        <v>0</v>
      </c>
      <c r="O423" s="35">
        <f>SUMIFS(СВЦЭМ!$L$34:$L$777,СВЦЭМ!$A$34:$A$777,$A423,СВЦЭМ!$B$33:$B$776,O$401)+'СЕТ СН'!$F$13</f>
        <v>0</v>
      </c>
      <c r="P423" s="35">
        <f>SUMIFS(СВЦЭМ!$L$34:$L$777,СВЦЭМ!$A$34:$A$777,$A423,СВЦЭМ!$B$33:$B$776,P$401)+'СЕТ СН'!$F$13</f>
        <v>0</v>
      </c>
      <c r="Q423" s="35">
        <f>SUMIFS(СВЦЭМ!$L$34:$L$777,СВЦЭМ!$A$34:$A$777,$A423,СВЦЭМ!$B$33:$B$776,Q$401)+'СЕТ СН'!$F$13</f>
        <v>0</v>
      </c>
      <c r="R423" s="35">
        <f>SUMIFS(СВЦЭМ!$L$34:$L$777,СВЦЭМ!$A$34:$A$777,$A423,СВЦЭМ!$B$33:$B$776,R$401)+'СЕТ СН'!$F$13</f>
        <v>0</v>
      </c>
      <c r="S423" s="35">
        <f>SUMIFS(СВЦЭМ!$L$34:$L$777,СВЦЭМ!$A$34:$A$777,$A423,СВЦЭМ!$B$33:$B$776,S$401)+'СЕТ СН'!$F$13</f>
        <v>0</v>
      </c>
      <c r="T423" s="35">
        <f>SUMIFS(СВЦЭМ!$L$34:$L$777,СВЦЭМ!$A$34:$A$777,$A423,СВЦЭМ!$B$33:$B$776,T$401)+'СЕТ СН'!$F$13</f>
        <v>0</v>
      </c>
      <c r="U423" s="35">
        <f>SUMIFS(СВЦЭМ!$L$34:$L$777,СВЦЭМ!$A$34:$A$777,$A423,СВЦЭМ!$B$33:$B$776,U$401)+'СЕТ СН'!$F$13</f>
        <v>0</v>
      </c>
      <c r="V423" s="35">
        <f>SUMIFS(СВЦЭМ!$L$34:$L$777,СВЦЭМ!$A$34:$A$777,$A423,СВЦЭМ!$B$33:$B$776,V$401)+'СЕТ СН'!$F$13</f>
        <v>0</v>
      </c>
      <c r="W423" s="35">
        <f>SUMIFS(СВЦЭМ!$L$34:$L$777,СВЦЭМ!$A$34:$A$777,$A423,СВЦЭМ!$B$33:$B$776,W$401)+'СЕТ СН'!$F$13</f>
        <v>0</v>
      </c>
      <c r="X423" s="35">
        <f>SUMIFS(СВЦЭМ!$L$34:$L$777,СВЦЭМ!$A$34:$A$777,$A423,СВЦЭМ!$B$33:$B$776,X$401)+'СЕТ СН'!$F$13</f>
        <v>0</v>
      </c>
      <c r="Y423" s="35">
        <f>SUMIFS(СВЦЭМ!$L$34:$L$777,СВЦЭМ!$A$34:$A$777,$A423,СВЦЭМ!$B$33:$B$776,Y$401)+'СЕТ СН'!$F$13</f>
        <v>0</v>
      </c>
    </row>
    <row r="424" spans="1:25" ht="15.75" hidden="1" x14ac:dyDescent="0.2">
      <c r="A424" s="34">
        <f t="shared" si="11"/>
        <v>43608</v>
      </c>
      <c r="B424" s="35">
        <f>SUMIFS(СВЦЭМ!$L$34:$L$777,СВЦЭМ!$A$34:$A$777,$A424,СВЦЭМ!$B$33:$B$776,B$401)+'СЕТ СН'!$F$13</f>
        <v>0</v>
      </c>
      <c r="C424" s="35">
        <f>SUMIFS(СВЦЭМ!$L$34:$L$777,СВЦЭМ!$A$34:$A$777,$A424,СВЦЭМ!$B$33:$B$776,C$401)+'СЕТ СН'!$F$13</f>
        <v>0</v>
      </c>
      <c r="D424" s="35">
        <f>SUMIFS(СВЦЭМ!$L$34:$L$777,СВЦЭМ!$A$34:$A$777,$A424,СВЦЭМ!$B$33:$B$776,D$401)+'СЕТ СН'!$F$13</f>
        <v>0</v>
      </c>
      <c r="E424" s="35">
        <f>SUMIFS(СВЦЭМ!$L$34:$L$777,СВЦЭМ!$A$34:$A$777,$A424,СВЦЭМ!$B$33:$B$776,E$401)+'СЕТ СН'!$F$13</f>
        <v>0</v>
      </c>
      <c r="F424" s="35">
        <f>SUMIFS(СВЦЭМ!$L$34:$L$777,СВЦЭМ!$A$34:$A$777,$A424,СВЦЭМ!$B$33:$B$776,F$401)+'СЕТ СН'!$F$13</f>
        <v>0</v>
      </c>
      <c r="G424" s="35">
        <f>SUMIFS(СВЦЭМ!$L$34:$L$777,СВЦЭМ!$A$34:$A$777,$A424,СВЦЭМ!$B$33:$B$776,G$401)+'СЕТ СН'!$F$13</f>
        <v>0</v>
      </c>
      <c r="H424" s="35">
        <f>SUMIFS(СВЦЭМ!$L$34:$L$777,СВЦЭМ!$A$34:$A$777,$A424,СВЦЭМ!$B$33:$B$776,H$401)+'СЕТ СН'!$F$13</f>
        <v>0</v>
      </c>
      <c r="I424" s="35">
        <f>SUMIFS(СВЦЭМ!$L$34:$L$777,СВЦЭМ!$A$34:$A$777,$A424,СВЦЭМ!$B$33:$B$776,I$401)+'СЕТ СН'!$F$13</f>
        <v>0</v>
      </c>
      <c r="J424" s="35">
        <f>SUMIFS(СВЦЭМ!$L$34:$L$777,СВЦЭМ!$A$34:$A$777,$A424,СВЦЭМ!$B$33:$B$776,J$401)+'СЕТ СН'!$F$13</f>
        <v>0</v>
      </c>
      <c r="K424" s="35">
        <f>SUMIFS(СВЦЭМ!$L$34:$L$777,СВЦЭМ!$A$34:$A$777,$A424,СВЦЭМ!$B$33:$B$776,K$401)+'СЕТ СН'!$F$13</f>
        <v>0</v>
      </c>
      <c r="L424" s="35">
        <f>SUMIFS(СВЦЭМ!$L$34:$L$777,СВЦЭМ!$A$34:$A$777,$A424,СВЦЭМ!$B$33:$B$776,L$401)+'СЕТ СН'!$F$13</f>
        <v>0</v>
      </c>
      <c r="M424" s="35">
        <f>SUMIFS(СВЦЭМ!$L$34:$L$777,СВЦЭМ!$A$34:$A$777,$A424,СВЦЭМ!$B$33:$B$776,M$401)+'СЕТ СН'!$F$13</f>
        <v>0</v>
      </c>
      <c r="N424" s="35">
        <f>SUMIFS(СВЦЭМ!$L$34:$L$777,СВЦЭМ!$A$34:$A$777,$A424,СВЦЭМ!$B$33:$B$776,N$401)+'СЕТ СН'!$F$13</f>
        <v>0</v>
      </c>
      <c r="O424" s="35">
        <f>SUMIFS(СВЦЭМ!$L$34:$L$777,СВЦЭМ!$A$34:$A$777,$A424,СВЦЭМ!$B$33:$B$776,O$401)+'СЕТ СН'!$F$13</f>
        <v>0</v>
      </c>
      <c r="P424" s="35">
        <f>SUMIFS(СВЦЭМ!$L$34:$L$777,СВЦЭМ!$A$34:$A$777,$A424,СВЦЭМ!$B$33:$B$776,P$401)+'СЕТ СН'!$F$13</f>
        <v>0</v>
      </c>
      <c r="Q424" s="35">
        <f>SUMIFS(СВЦЭМ!$L$34:$L$777,СВЦЭМ!$A$34:$A$777,$A424,СВЦЭМ!$B$33:$B$776,Q$401)+'СЕТ СН'!$F$13</f>
        <v>0</v>
      </c>
      <c r="R424" s="35">
        <f>SUMIFS(СВЦЭМ!$L$34:$L$777,СВЦЭМ!$A$34:$A$777,$A424,СВЦЭМ!$B$33:$B$776,R$401)+'СЕТ СН'!$F$13</f>
        <v>0</v>
      </c>
      <c r="S424" s="35">
        <f>SUMIFS(СВЦЭМ!$L$34:$L$777,СВЦЭМ!$A$34:$A$777,$A424,СВЦЭМ!$B$33:$B$776,S$401)+'СЕТ СН'!$F$13</f>
        <v>0</v>
      </c>
      <c r="T424" s="35">
        <f>SUMIFS(СВЦЭМ!$L$34:$L$777,СВЦЭМ!$A$34:$A$777,$A424,СВЦЭМ!$B$33:$B$776,T$401)+'СЕТ СН'!$F$13</f>
        <v>0</v>
      </c>
      <c r="U424" s="35">
        <f>SUMIFS(СВЦЭМ!$L$34:$L$777,СВЦЭМ!$A$34:$A$777,$A424,СВЦЭМ!$B$33:$B$776,U$401)+'СЕТ СН'!$F$13</f>
        <v>0</v>
      </c>
      <c r="V424" s="35">
        <f>SUMIFS(СВЦЭМ!$L$34:$L$777,СВЦЭМ!$A$34:$A$777,$A424,СВЦЭМ!$B$33:$B$776,V$401)+'СЕТ СН'!$F$13</f>
        <v>0</v>
      </c>
      <c r="W424" s="35">
        <f>SUMIFS(СВЦЭМ!$L$34:$L$777,СВЦЭМ!$A$34:$A$777,$A424,СВЦЭМ!$B$33:$B$776,W$401)+'СЕТ СН'!$F$13</f>
        <v>0</v>
      </c>
      <c r="X424" s="35">
        <f>SUMIFS(СВЦЭМ!$L$34:$L$777,СВЦЭМ!$A$34:$A$777,$A424,СВЦЭМ!$B$33:$B$776,X$401)+'СЕТ СН'!$F$13</f>
        <v>0</v>
      </c>
      <c r="Y424" s="35">
        <f>SUMIFS(СВЦЭМ!$L$34:$L$777,СВЦЭМ!$A$34:$A$777,$A424,СВЦЭМ!$B$33:$B$776,Y$401)+'СЕТ СН'!$F$13</f>
        <v>0</v>
      </c>
    </row>
    <row r="425" spans="1:25" ht="15.75" hidden="1" x14ac:dyDescent="0.2">
      <c r="A425" s="34">
        <f t="shared" si="11"/>
        <v>43609</v>
      </c>
      <c r="B425" s="35">
        <f>SUMIFS(СВЦЭМ!$L$34:$L$777,СВЦЭМ!$A$34:$A$777,$A425,СВЦЭМ!$B$33:$B$776,B$401)+'СЕТ СН'!$F$13</f>
        <v>0</v>
      </c>
      <c r="C425" s="35">
        <f>SUMIFS(СВЦЭМ!$L$34:$L$777,СВЦЭМ!$A$34:$A$777,$A425,СВЦЭМ!$B$33:$B$776,C$401)+'СЕТ СН'!$F$13</f>
        <v>0</v>
      </c>
      <c r="D425" s="35">
        <f>SUMIFS(СВЦЭМ!$L$34:$L$777,СВЦЭМ!$A$34:$A$777,$A425,СВЦЭМ!$B$33:$B$776,D$401)+'СЕТ СН'!$F$13</f>
        <v>0</v>
      </c>
      <c r="E425" s="35">
        <f>SUMIFS(СВЦЭМ!$L$34:$L$777,СВЦЭМ!$A$34:$A$777,$A425,СВЦЭМ!$B$33:$B$776,E$401)+'СЕТ СН'!$F$13</f>
        <v>0</v>
      </c>
      <c r="F425" s="35">
        <f>SUMIFS(СВЦЭМ!$L$34:$L$777,СВЦЭМ!$A$34:$A$777,$A425,СВЦЭМ!$B$33:$B$776,F$401)+'СЕТ СН'!$F$13</f>
        <v>0</v>
      </c>
      <c r="G425" s="35">
        <f>SUMIFS(СВЦЭМ!$L$34:$L$777,СВЦЭМ!$A$34:$A$777,$A425,СВЦЭМ!$B$33:$B$776,G$401)+'СЕТ СН'!$F$13</f>
        <v>0</v>
      </c>
      <c r="H425" s="35">
        <f>SUMIFS(СВЦЭМ!$L$34:$L$777,СВЦЭМ!$A$34:$A$777,$A425,СВЦЭМ!$B$33:$B$776,H$401)+'СЕТ СН'!$F$13</f>
        <v>0</v>
      </c>
      <c r="I425" s="35">
        <f>SUMIFS(СВЦЭМ!$L$34:$L$777,СВЦЭМ!$A$34:$A$777,$A425,СВЦЭМ!$B$33:$B$776,I$401)+'СЕТ СН'!$F$13</f>
        <v>0</v>
      </c>
      <c r="J425" s="35">
        <f>SUMIFS(СВЦЭМ!$L$34:$L$777,СВЦЭМ!$A$34:$A$777,$A425,СВЦЭМ!$B$33:$B$776,J$401)+'СЕТ СН'!$F$13</f>
        <v>0</v>
      </c>
      <c r="K425" s="35">
        <f>SUMIFS(СВЦЭМ!$L$34:$L$777,СВЦЭМ!$A$34:$A$777,$A425,СВЦЭМ!$B$33:$B$776,K$401)+'СЕТ СН'!$F$13</f>
        <v>0</v>
      </c>
      <c r="L425" s="35">
        <f>SUMIFS(СВЦЭМ!$L$34:$L$777,СВЦЭМ!$A$34:$A$777,$A425,СВЦЭМ!$B$33:$B$776,L$401)+'СЕТ СН'!$F$13</f>
        <v>0</v>
      </c>
      <c r="M425" s="35">
        <f>SUMIFS(СВЦЭМ!$L$34:$L$777,СВЦЭМ!$A$34:$A$777,$A425,СВЦЭМ!$B$33:$B$776,M$401)+'СЕТ СН'!$F$13</f>
        <v>0</v>
      </c>
      <c r="N425" s="35">
        <f>SUMIFS(СВЦЭМ!$L$34:$L$777,СВЦЭМ!$A$34:$A$777,$A425,СВЦЭМ!$B$33:$B$776,N$401)+'СЕТ СН'!$F$13</f>
        <v>0</v>
      </c>
      <c r="O425" s="35">
        <f>SUMIFS(СВЦЭМ!$L$34:$L$777,СВЦЭМ!$A$34:$A$777,$A425,СВЦЭМ!$B$33:$B$776,O$401)+'СЕТ СН'!$F$13</f>
        <v>0</v>
      </c>
      <c r="P425" s="35">
        <f>SUMIFS(СВЦЭМ!$L$34:$L$777,СВЦЭМ!$A$34:$A$777,$A425,СВЦЭМ!$B$33:$B$776,P$401)+'СЕТ СН'!$F$13</f>
        <v>0</v>
      </c>
      <c r="Q425" s="35">
        <f>SUMIFS(СВЦЭМ!$L$34:$L$777,СВЦЭМ!$A$34:$A$777,$A425,СВЦЭМ!$B$33:$B$776,Q$401)+'СЕТ СН'!$F$13</f>
        <v>0</v>
      </c>
      <c r="R425" s="35">
        <f>SUMIFS(СВЦЭМ!$L$34:$L$777,СВЦЭМ!$A$34:$A$777,$A425,СВЦЭМ!$B$33:$B$776,R$401)+'СЕТ СН'!$F$13</f>
        <v>0</v>
      </c>
      <c r="S425" s="35">
        <f>SUMIFS(СВЦЭМ!$L$34:$L$777,СВЦЭМ!$A$34:$A$777,$A425,СВЦЭМ!$B$33:$B$776,S$401)+'СЕТ СН'!$F$13</f>
        <v>0</v>
      </c>
      <c r="T425" s="35">
        <f>SUMIFS(СВЦЭМ!$L$34:$L$777,СВЦЭМ!$A$34:$A$777,$A425,СВЦЭМ!$B$33:$B$776,T$401)+'СЕТ СН'!$F$13</f>
        <v>0</v>
      </c>
      <c r="U425" s="35">
        <f>SUMIFS(СВЦЭМ!$L$34:$L$777,СВЦЭМ!$A$34:$A$777,$A425,СВЦЭМ!$B$33:$B$776,U$401)+'СЕТ СН'!$F$13</f>
        <v>0</v>
      </c>
      <c r="V425" s="35">
        <f>SUMIFS(СВЦЭМ!$L$34:$L$777,СВЦЭМ!$A$34:$A$777,$A425,СВЦЭМ!$B$33:$B$776,V$401)+'СЕТ СН'!$F$13</f>
        <v>0</v>
      </c>
      <c r="W425" s="35">
        <f>SUMIFS(СВЦЭМ!$L$34:$L$777,СВЦЭМ!$A$34:$A$777,$A425,СВЦЭМ!$B$33:$B$776,W$401)+'СЕТ СН'!$F$13</f>
        <v>0</v>
      </c>
      <c r="X425" s="35">
        <f>SUMIFS(СВЦЭМ!$L$34:$L$777,СВЦЭМ!$A$34:$A$777,$A425,СВЦЭМ!$B$33:$B$776,X$401)+'СЕТ СН'!$F$13</f>
        <v>0</v>
      </c>
      <c r="Y425" s="35">
        <f>SUMIFS(СВЦЭМ!$L$34:$L$777,СВЦЭМ!$A$34:$A$777,$A425,СВЦЭМ!$B$33:$B$776,Y$401)+'СЕТ СН'!$F$13</f>
        <v>0</v>
      </c>
    </row>
    <row r="426" spans="1:25" ht="15.75" hidden="1" x14ac:dyDescent="0.2">
      <c r="A426" s="34">
        <f t="shared" si="11"/>
        <v>43610</v>
      </c>
      <c r="B426" s="35">
        <f>SUMIFS(СВЦЭМ!$L$34:$L$777,СВЦЭМ!$A$34:$A$777,$A426,СВЦЭМ!$B$33:$B$776,B$401)+'СЕТ СН'!$F$13</f>
        <v>0</v>
      </c>
      <c r="C426" s="35">
        <f>SUMIFS(СВЦЭМ!$L$34:$L$777,СВЦЭМ!$A$34:$A$777,$A426,СВЦЭМ!$B$33:$B$776,C$401)+'СЕТ СН'!$F$13</f>
        <v>0</v>
      </c>
      <c r="D426" s="35">
        <f>SUMIFS(СВЦЭМ!$L$34:$L$777,СВЦЭМ!$A$34:$A$777,$A426,СВЦЭМ!$B$33:$B$776,D$401)+'СЕТ СН'!$F$13</f>
        <v>0</v>
      </c>
      <c r="E426" s="35">
        <f>SUMIFS(СВЦЭМ!$L$34:$L$777,СВЦЭМ!$A$34:$A$777,$A426,СВЦЭМ!$B$33:$B$776,E$401)+'СЕТ СН'!$F$13</f>
        <v>0</v>
      </c>
      <c r="F426" s="35">
        <f>SUMIFS(СВЦЭМ!$L$34:$L$777,СВЦЭМ!$A$34:$A$777,$A426,СВЦЭМ!$B$33:$B$776,F$401)+'СЕТ СН'!$F$13</f>
        <v>0</v>
      </c>
      <c r="G426" s="35">
        <f>SUMIFS(СВЦЭМ!$L$34:$L$777,СВЦЭМ!$A$34:$A$777,$A426,СВЦЭМ!$B$33:$B$776,G$401)+'СЕТ СН'!$F$13</f>
        <v>0</v>
      </c>
      <c r="H426" s="35">
        <f>SUMIFS(СВЦЭМ!$L$34:$L$777,СВЦЭМ!$A$34:$A$777,$A426,СВЦЭМ!$B$33:$B$776,H$401)+'СЕТ СН'!$F$13</f>
        <v>0</v>
      </c>
      <c r="I426" s="35">
        <f>SUMIFS(СВЦЭМ!$L$34:$L$777,СВЦЭМ!$A$34:$A$777,$A426,СВЦЭМ!$B$33:$B$776,I$401)+'СЕТ СН'!$F$13</f>
        <v>0</v>
      </c>
      <c r="J426" s="35">
        <f>SUMIFS(СВЦЭМ!$L$34:$L$777,СВЦЭМ!$A$34:$A$777,$A426,СВЦЭМ!$B$33:$B$776,J$401)+'СЕТ СН'!$F$13</f>
        <v>0</v>
      </c>
      <c r="K426" s="35">
        <f>SUMIFS(СВЦЭМ!$L$34:$L$777,СВЦЭМ!$A$34:$A$777,$A426,СВЦЭМ!$B$33:$B$776,K$401)+'СЕТ СН'!$F$13</f>
        <v>0</v>
      </c>
      <c r="L426" s="35">
        <f>SUMIFS(СВЦЭМ!$L$34:$L$777,СВЦЭМ!$A$34:$A$777,$A426,СВЦЭМ!$B$33:$B$776,L$401)+'СЕТ СН'!$F$13</f>
        <v>0</v>
      </c>
      <c r="M426" s="35">
        <f>SUMIFS(СВЦЭМ!$L$34:$L$777,СВЦЭМ!$A$34:$A$777,$A426,СВЦЭМ!$B$33:$B$776,M$401)+'СЕТ СН'!$F$13</f>
        <v>0</v>
      </c>
      <c r="N426" s="35">
        <f>SUMIFS(СВЦЭМ!$L$34:$L$777,СВЦЭМ!$A$34:$A$777,$A426,СВЦЭМ!$B$33:$B$776,N$401)+'СЕТ СН'!$F$13</f>
        <v>0</v>
      </c>
      <c r="O426" s="35">
        <f>SUMIFS(СВЦЭМ!$L$34:$L$777,СВЦЭМ!$A$34:$A$777,$A426,СВЦЭМ!$B$33:$B$776,O$401)+'СЕТ СН'!$F$13</f>
        <v>0</v>
      </c>
      <c r="P426" s="35">
        <f>SUMIFS(СВЦЭМ!$L$34:$L$777,СВЦЭМ!$A$34:$A$777,$A426,СВЦЭМ!$B$33:$B$776,P$401)+'СЕТ СН'!$F$13</f>
        <v>0</v>
      </c>
      <c r="Q426" s="35">
        <f>SUMIFS(СВЦЭМ!$L$34:$L$777,СВЦЭМ!$A$34:$A$777,$A426,СВЦЭМ!$B$33:$B$776,Q$401)+'СЕТ СН'!$F$13</f>
        <v>0</v>
      </c>
      <c r="R426" s="35">
        <f>SUMIFS(СВЦЭМ!$L$34:$L$777,СВЦЭМ!$A$34:$A$777,$A426,СВЦЭМ!$B$33:$B$776,R$401)+'СЕТ СН'!$F$13</f>
        <v>0</v>
      </c>
      <c r="S426" s="35">
        <f>SUMIFS(СВЦЭМ!$L$34:$L$777,СВЦЭМ!$A$34:$A$777,$A426,СВЦЭМ!$B$33:$B$776,S$401)+'СЕТ СН'!$F$13</f>
        <v>0</v>
      </c>
      <c r="T426" s="35">
        <f>SUMIFS(СВЦЭМ!$L$34:$L$777,СВЦЭМ!$A$34:$A$777,$A426,СВЦЭМ!$B$33:$B$776,T$401)+'СЕТ СН'!$F$13</f>
        <v>0</v>
      </c>
      <c r="U426" s="35">
        <f>SUMIFS(СВЦЭМ!$L$34:$L$777,СВЦЭМ!$A$34:$A$777,$A426,СВЦЭМ!$B$33:$B$776,U$401)+'СЕТ СН'!$F$13</f>
        <v>0</v>
      </c>
      <c r="V426" s="35">
        <f>SUMIFS(СВЦЭМ!$L$34:$L$777,СВЦЭМ!$A$34:$A$777,$A426,СВЦЭМ!$B$33:$B$776,V$401)+'СЕТ СН'!$F$13</f>
        <v>0</v>
      </c>
      <c r="W426" s="35">
        <f>SUMIFS(СВЦЭМ!$L$34:$L$777,СВЦЭМ!$A$34:$A$777,$A426,СВЦЭМ!$B$33:$B$776,W$401)+'СЕТ СН'!$F$13</f>
        <v>0</v>
      </c>
      <c r="X426" s="35">
        <f>SUMIFS(СВЦЭМ!$L$34:$L$777,СВЦЭМ!$A$34:$A$777,$A426,СВЦЭМ!$B$33:$B$776,X$401)+'СЕТ СН'!$F$13</f>
        <v>0</v>
      </c>
      <c r="Y426" s="35">
        <f>SUMIFS(СВЦЭМ!$L$34:$L$777,СВЦЭМ!$A$34:$A$777,$A426,СВЦЭМ!$B$33:$B$776,Y$401)+'СЕТ СН'!$F$13</f>
        <v>0</v>
      </c>
    </row>
    <row r="427" spans="1:25" ht="15.75" hidden="1" x14ac:dyDescent="0.2">
      <c r="A427" s="34">
        <f t="shared" si="11"/>
        <v>43611</v>
      </c>
      <c r="B427" s="35">
        <f>SUMIFS(СВЦЭМ!$L$34:$L$777,СВЦЭМ!$A$34:$A$777,$A427,СВЦЭМ!$B$33:$B$776,B$401)+'СЕТ СН'!$F$13</f>
        <v>0</v>
      </c>
      <c r="C427" s="35">
        <f>SUMIFS(СВЦЭМ!$L$34:$L$777,СВЦЭМ!$A$34:$A$777,$A427,СВЦЭМ!$B$33:$B$776,C$401)+'СЕТ СН'!$F$13</f>
        <v>0</v>
      </c>
      <c r="D427" s="35">
        <f>SUMIFS(СВЦЭМ!$L$34:$L$777,СВЦЭМ!$A$34:$A$777,$A427,СВЦЭМ!$B$33:$B$776,D$401)+'СЕТ СН'!$F$13</f>
        <v>0</v>
      </c>
      <c r="E427" s="35">
        <f>SUMIFS(СВЦЭМ!$L$34:$L$777,СВЦЭМ!$A$34:$A$777,$A427,СВЦЭМ!$B$33:$B$776,E$401)+'СЕТ СН'!$F$13</f>
        <v>0</v>
      </c>
      <c r="F427" s="35">
        <f>SUMIFS(СВЦЭМ!$L$34:$L$777,СВЦЭМ!$A$34:$A$777,$A427,СВЦЭМ!$B$33:$B$776,F$401)+'СЕТ СН'!$F$13</f>
        <v>0</v>
      </c>
      <c r="G427" s="35">
        <f>SUMIFS(СВЦЭМ!$L$34:$L$777,СВЦЭМ!$A$34:$A$777,$A427,СВЦЭМ!$B$33:$B$776,G$401)+'СЕТ СН'!$F$13</f>
        <v>0</v>
      </c>
      <c r="H427" s="35">
        <f>SUMIFS(СВЦЭМ!$L$34:$L$777,СВЦЭМ!$A$34:$A$777,$A427,СВЦЭМ!$B$33:$B$776,H$401)+'СЕТ СН'!$F$13</f>
        <v>0</v>
      </c>
      <c r="I427" s="35">
        <f>SUMIFS(СВЦЭМ!$L$34:$L$777,СВЦЭМ!$A$34:$A$777,$A427,СВЦЭМ!$B$33:$B$776,I$401)+'СЕТ СН'!$F$13</f>
        <v>0</v>
      </c>
      <c r="J427" s="35">
        <f>SUMIFS(СВЦЭМ!$L$34:$L$777,СВЦЭМ!$A$34:$A$777,$A427,СВЦЭМ!$B$33:$B$776,J$401)+'СЕТ СН'!$F$13</f>
        <v>0</v>
      </c>
      <c r="K427" s="35">
        <f>SUMIFS(СВЦЭМ!$L$34:$L$777,СВЦЭМ!$A$34:$A$777,$A427,СВЦЭМ!$B$33:$B$776,K$401)+'СЕТ СН'!$F$13</f>
        <v>0</v>
      </c>
      <c r="L427" s="35">
        <f>SUMIFS(СВЦЭМ!$L$34:$L$777,СВЦЭМ!$A$34:$A$777,$A427,СВЦЭМ!$B$33:$B$776,L$401)+'СЕТ СН'!$F$13</f>
        <v>0</v>
      </c>
      <c r="M427" s="35">
        <f>SUMIFS(СВЦЭМ!$L$34:$L$777,СВЦЭМ!$A$34:$A$777,$A427,СВЦЭМ!$B$33:$B$776,M$401)+'СЕТ СН'!$F$13</f>
        <v>0</v>
      </c>
      <c r="N427" s="35">
        <f>SUMIFS(СВЦЭМ!$L$34:$L$777,СВЦЭМ!$A$34:$A$777,$A427,СВЦЭМ!$B$33:$B$776,N$401)+'СЕТ СН'!$F$13</f>
        <v>0</v>
      </c>
      <c r="O427" s="35">
        <f>SUMIFS(СВЦЭМ!$L$34:$L$777,СВЦЭМ!$A$34:$A$777,$A427,СВЦЭМ!$B$33:$B$776,O$401)+'СЕТ СН'!$F$13</f>
        <v>0</v>
      </c>
      <c r="P427" s="35">
        <f>SUMIFS(СВЦЭМ!$L$34:$L$777,СВЦЭМ!$A$34:$A$777,$A427,СВЦЭМ!$B$33:$B$776,P$401)+'СЕТ СН'!$F$13</f>
        <v>0</v>
      </c>
      <c r="Q427" s="35">
        <f>SUMIFS(СВЦЭМ!$L$34:$L$777,СВЦЭМ!$A$34:$A$777,$A427,СВЦЭМ!$B$33:$B$776,Q$401)+'СЕТ СН'!$F$13</f>
        <v>0</v>
      </c>
      <c r="R427" s="35">
        <f>SUMIFS(СВЦЭМ!$L$34:$L$777,СВЦЭМ!$A$34:$A$777,$A427,СВЦЭМ!$B$33:$B$776,R$401)+'СЕТ СН'!$F$13</f>
        <v>0</v>
      </c>
      <c r="S427" s="35">
        <f>SUMIFS(СВЦЭМ!$L$34:$L$777,СВЦЭМ!$A$34:$A$777,$A427,СВЦЭМ!$B$33:$B$776,S$401)+'СЕТ СН'!$F$13</f>
        <v>0</v>
      </c>
      <c r="T427" s="35">
        <f>SUMIFS(СВЦЭМ!$L$34:$L$777,СВЦЭМ!$A$34:$A$777,$A427,СВЦЭМ!$B$33:$B$776,T$401)+'СЕТ СН'!$F$13</f>
        <v>0</v>
      </c>
      <c r="U427" s="35">
        <f>SUMIFS(СВЦЭМ!$L$34:$L$777,СВЦЭМ!$A$34:$A$777,$A427,СВЦЭМ!$B$33:$B$776,U$401)+'СЕТ СН'!$F$13</f>
        <v>0</v>
      </c>
      <c r="V427" s="35">
        <f>SUMIFS(СВЦЭМ!$L$34:$L$777,СВЦЭМ!$A$34:$A$777,$A427,СВЦЭМ!$B$33:$B$776,V$401)+'СЕТ СН'!$F$13</f>
        <v>0</v>
      </c>
      <c r="W427" s="35">
        <f>SUMIFS(СВЦЭМ!$L$34:$L$777,СВЦЭМ!$A$34:$A$777,$A427,СВЦЭМ!$B$33:$B$776,W$401)+'СЕТ СН'!$F$13</f>
        <v>0</v>
      </c>
      <c r="X427" s="35">
        <f>SUMIFS(СВЦЭМ!$L$34:$L$777,СВЦЭМ!$A$34:$A$777,$A427,СВЦЭМ!$B$33:$B$776,X$401)+'СЕТ СН'!$F$13</f>
        <v>0</v>
      </c>
      <c r="Y427" s="35">
        <f>SUMIFS(СВЦЭМ!$L$34:$L$777,СВЦЭМ!$A$34:$A$777,$A427,СВЦЭМ!$B$33:$B$776,Y$401)+'СЕТ СН'!$F$13</f>
        <v>0</v>
      </c>
    </row>
    <row r="428" spans="1:25" ht="15.75" hidden="1" x14ac:dyDescent="0.2">
      <c r="A428" s="34">
        <f t="shared" si="11"/>
        <v>43612</v>
      </c>
      <c r="B428" s="35">
        <f>SUMIFS(СВЦЭМ!$L$34:$L$777,СВЦЭМ!$A$34:$A$777,$A428,СВЦЭМ!$B$33:$B$776,B$401)+'СЕТ СН'!$F$13</f>
        <v>0</v>
      </c>
      <c r="C428" s="35">
        <f>SUMIFS(СВЦЭМ!$L$34:$L$777,СВЦЭМ!$A$34:$A$777,$A428,СВЦЭМ!$B$33:$B$776,C$401)+'СЕТ СН'!$F$13</f>
        <v>0</v>
      </c>
      <c r="D428" s="35">
        <f>SUMIFS(СВЦЭМ!$L$34:$L$777,СВЦЭМ!$A$34:$A$777,$A428,СВЦЭМ!$B$33:$B$776,D$401)+'СЕТ СН'!$F$13</f>
        <v>0</v>
      </c>
      <c r="E428" s="35">
        <f>SUMIFS(СВЦЭМ!$L$34:$L$777,СВЦЭМ!$A$34:$A$777,$A428,СВЦЭМ!$B$33:$B$776,E$401)+'СЕТ СН'!$F$13</f>
        <v>0</v>
      </c>
      <c r="F428" s="35">
        <f>SUMIFS(СВЦЭМ!$L$34:$L$777,СВЦЭМ!$A$34:$A$777,$A428,СВЦЭМ!$B$33:$B$776,F$401)+'СЕТ СН'!$F$13</f>
        <v>0</v>
      </c>
      <c r="G428" s="35">
        <f>SUMIFS(СВЦЭМ!$L$34:$L$777,СВЦЭМ!$A$34:$A$777,$A428,СВЦЭМ!$B$33:$B$776,G$401)+'СЕТ СН'!$F$13</f>
        <v>0</v>
      </c>
      <c r="H428" s="35">
        <f>SUMIFS(СВЦЭМ!$L$34:$L$777,СВЦЭМ!$A$34:$A$777,$A428,СВЦЭМ!$B$33:$B$776,H$401)+'СЕТ СН'!$F$13</f>
        <v>0</v>
      </c>
      <c r="I428" s="35">
        <f>SUMIFS(СВЦЭМ!$L$34:$L$777,СВЦЭМ!$A$34:$A$777,$A428,СВЦЭМ!$B$33:$B$776,I$401)+'СЕТ СН'!$F$13</f>
        <v>0</v>
      </c>
      <c r="J428" s="35">
        <f>SUMIFS(СВЦЭМ!$L$34:$L$777,СВЦЭМ!$A$34:$A$777,$A428,СВЦЭМ!$B$33:$B$776,J$401)+'СЕТ СН'!$F$13</f>
        <v>0</v>
      </c>
      <c r="K428" s="35">
        <f>SUMIFS(СВЦЭМ!$L$34:$L$777,СВЦЭМ!$A$34:$A$777,$A428,СВЦЭМ!$B$33:$B$776,K$401)+'СЕТ СН'!$F$13</f>
        <v>0</v>
      </c>
      <c r="L428" s="35">
        <f>SUMIFS(СВЦЭМ!$L$34:$L$777,СВЦЭМ!$A$34:$A$777,$A428,СВЦЭМ!$B$33:$B$776,L$401)+'СЕТ СН'!$F$13</f>
        <v>0</v>
      </c>
      <c r="M428" s="35">
        <f>SUMIFS(СВЦЭМ!$L$34:$L$777,СВЦЭМ!$A$34:$A$777,$A428,СВЦЭМ!$B$33:$B$776,M$401)+'СЕТ СН'!$F$13</f>
        <v>0</v>
      </c>
      <c r="N428" s="35">
        <f>SUMIFS(СВЦЭМ!$L$34:$L$777,СВЦЭМ!$A$34:$A$777,$A428,СВЦЭМ!$B$33:$B$776,N$401)+'СЕТ СН'!$F$13</f>
        <v>0</v>
      </c>
      <c r="O428" s="35">
        <f>SUMIFS(СВЦЭМ!$L$34:$L$777,СВЦЭМ!$A$34:$A$777,$A428,СВЦЭМ!$B$33:$B$776,O$401)+'СЕТ СН'!$F$13</f>
        <v>0</v>
      </c>
      <c r="P428" s="35">
        <f>SUMIFS(СВЦЭМ!$L$34:$L$777,СВЦЭМ!$A$34:$A$777,$A428,СВЦЭМ!$B$33:$B$776,P$401)+'СЕТ СН'!$F$13</f>
        <v>0</v>
      </c>
      <c r="Q428" s="35">
        <f>SUMIFS(СВЦЭМ!$L$34:$L$777,СВЦЭМ!$A$34:$A$777,$A428,СВЦЭМ!$B$33:$B$776,Q$401)+'СЕТ СН'!$F$13</f>
        <v>0</v>
      </c>
      <c r="R428" s="35">
        <f>SUMIFS(СВЦЭМ!$L$34:$L$777,СВЦЭМ!$A$34:$A$777,$A428,СВЦЭМ!$B$33:$B$776,R$401)+'СЕТ СН'!$F$13</f>
        <v>0</v>
      </c>
      <c r="S428" s="35">
        <f>SUMIFS(СВЦЭМ!$L$34:$L$777,СВЦЭМ!$A$34:$A$777,$A428,СВЦЭМ!$B$33:$B$776,S$401)+'СЕТ СН'!$F$13</f>
        <v>0</v>
      </c>
      <c r="T428" s="35">
        <f>SUMIFS(СВЦЭМ!$L$34:$L$777,СВЦЭМ!$A$34:$A$777,$A428,СВЦЭМ!$B$33:$B$776,T$401)+'СЕТ СН'!$F$13</f>
        <v>0</v>
      </c>
      <c r="U428" s="35">
        <f>SUMIFS(СВЦЭМ!$L$34:$L$777,СВЦЭМ!$A$34:$A$777,$A428,СВЦЭМ!$B$33:$B$776,U$401)+'СЕТ СН'!$F$13</f>
        <v>0</v>
      </c>
      <c r="V428" s="35">
        <f>SUMIFS(СВЦЭМ!$L$34:$L$777,СВЦЭМ!$A$34:$A$777,$A428,СВЦЭМ!$B$33:$B$776,V$401)+'СЕТ СН'!$F$13</f>
        <v>0</v>
      </c>
      <c r="W428" s="35">
        <f>SUMIFS(СВЦЭМ!$L$34:$L$777,СВЦЭМ!$A$34:$A$777,$A428,СВЦЭМ!$B$33:$B$776,W$401)+'СЕТ СН'!$F$13</f>
        <v>0</v>
      </c>
      <c r="X428" s="35">
        <f>SUMIFS(СВЦЭМ!$L$34:$L$777,СВЦЭМ!$A$34:$A$777,$A428,СВЦЭМ!$B$33:$B$776,X$401)+'СЕТ СН'!$F$13</f>
        <v>0</v>
      </c>
      <c r="Y428" s="35">
        <f>SUMIFS(СВЦЭМ!$L$34:$L$777,СВЦЭМ!$A$34:$A$777,$A428,СВЦЭМ!$B$33:$B$776,Y$401)+'СЕТ СН'!$F$13</f>
        <v>0</v>
      </c>
    </row>
    <row r="429" spans="1:25" ht="15.75" hidden="1" x14ac:dyDescent="0.2">
      <c r="A429" s="34">
        <f t="shared" si="11"/>
        <v>43613</v>
      </c>
      <c r="B429" s="35">
        <f>SUMIFS(СВЦЭМ!$L$34:$L$777,СВЦЭМ!$A$34:$A$777,$A429,СВЦЭМ!$B$33:$B$776,B$401)+'СЕТ СН'!$F$13</f>
        <v>0</v>
      </c>
      <c r="C429" s="35">
        <f>SUMIFS(СВЦЭМ!$L$34:$L$777,СВЦЭМ!$A$34:$A$777,$A429,СВЦЭМ!$B$33:$B$776,C$401)+'СЕТ СН'!$F$13</f>
        <v>0</v>
      </c>
      <c r="D429" s="35">
        <f>SUMIFS(СВЦЭМ!$L$34:$L$777,СВЦЭМ!$A$34:$A$777,$A429,СВЦЭМ!$B$33:$B$776,D$401)+'СЕТ СН'!$F$13</f>
        <v>0</v>
      </c>
      <c r="E429" s="35">
        <f>SUMIFS(СВЦЭМ!$L$34:$L$777,СВЦЭМ!$A$34:$A$777,$A429,СВЦЭМ!$B$33:$B$776,E$401)+'СЕТ СН'!$F$13</f>
        <v>0</v>
      </c>
      <c r="F429" s="35">
        <f>SUMIFS(СВЦЭМ!$L$34:$L$777,СВЦЭМ!$A$34:$A$777,$A429,СВЦЭМ!$B$33:$B$776,F$401)+'СЕТ СН'!$F$13</f>
        <v>0</v>
      </c>
      <c r="G429" s="35">
        <f>SUMIFS(СВЦЭМ!$L$34:$L$777,СВЦЭМ!$A$34:$A$777,$A429,СВЦЭМ!$B$33:$B$776,G$401)+'СЕТ СН'!$F$13</f>
        <v>0</v>
      </c>
      <c r="H429" s="35">
        <f>SUMIFS(СВЦЭМ!$L$34:$L$777,СВЦЭМ!$A$34:$A$777,$A429,СВЦЭМ!$B$33:$B$776,H$401)+'СЕТ СН'!$F$13</f>
        <v>0</v>
      </c>
      <c r="I429" s="35">
        <f>SUMIFS(СВЦЭМ!$L$34:$L$777,СВЦЭМ!$A$34:$A$777,$A429,СВЦЭМ!$B$33:$B$776,I$401)+'СЕТ СН'!$F$13</f>
        <v>0</v>
      </c>
      <c r="J429" s="35">
        <f>SUMIFS(СВЦЭМ!$L$34:$L$777,СВЦЭМ!$A$34:$A$777,$A429,СВЦЭМ!$B$33:$B$776,J$401)+'СЕТ СН'!$F$13</f>
        <v>0</v>
      </c>
      <c r="K429" s="35">
        <f>SUMIFS(СВЦЭМ!$L$34:$L$777,СВЦЭМ!$A$34:$A$777,$A429,СВЦЭМ!$B$33:$B$776,K$401)+'СЕТ СН'!$F$13</f>
        <v>0</v>
      </c>
      <c r="L429" s="35">
        <f>SUMIFS(СВЦЭМ!$L$34:$L$777,СВЦЭМ!$A$34:$A$777,$A429,СВЦЭМ!$B$33:$B$776,L$401)+'СЕТ СН'!$F$13</f>
        <v>0</v>
      </c>
      <c r="M429" s="35">
        <f>SUMIFS(СВЦЭМ!$L$34:$L$777,СВЦЭМ!$A$34:$A$777,$A429,СВЦЭМ!$B$33:$B$776,M$401)+'СЕТ СН'!$F$13</f>
        <v>0</v>
      </c>
      <c r="N429" s="35">
        <f>SUMIFS(СВЦЭМ!$L$34:$L$777,СВЦЭМ!$A$34:$A$777,$A429,СВЦЭМ!$B$33:$B$776,N$401)+'СЕТ СН'!$F$13</f>
        <v>0</v>
      </c>
      <c r="O429" s="35">
        <f>SUMIFS(СВЦЭМ!$L$34:$L$777,СВЦЭМ!$A$34:$A$777,$A429,СВЦЭМ!$B$33:$B$776,O$401)+'СЕТ СН'!$F$13</f>
        <v>0</v>
      </c>
      <c r="P429" s="35">
        <f>SUMIFS(СВЦЭМ!$L$34:$L$777,СВЦЭМ!$A$34:$A$777,$A429,СВЦЭМ!$B$33:$B$776,P$401)+'СЕТ СН'!$F$13</f>
        <v>0</v>
      </c>
      <c r="Q429" s="35">
        <f>SUMIFS(СВЦЭМ!$L$34:$L$777,СВЦЭМ!$A$34:$A$777,$A429,СВЦЭМ!$B$33:$B$776,Q$401)+'СЕТ СН'!$F$13</f>
        <v>0</v>
      </c>
      <c r="R429" s="35">
        <f>SUMIFS(СВЦЭМ!$L$34:$L$777,СВЦЭМ!$A$34:$A$777,$A429,СВЦЭМ!$B$33:$B$776,R$401)+'СЕТ СН'!$F$13</f>
        <v>0</v>
      </c>
      <c r="S429" s="35">
        <f>SUMIFS(СВЦЭМ!$L$34:$L$777,СВЦЭМ!$A$34:$A$777,$A429,СВЦЭМ!$B$33:$B$776,S$401)+'СЕТ СН'!$F$13</f>
        <v>0</v>
      </c>
      <c r="T429" s="35">
        <f>SUMIFS(СВЦЭМ!$L$34:$L$777,СВЦЭМ!$A$34:$A$777,$A429,СВЦЭМ!$B$33:$B$776,T$401)+'СЕТ СН'!$F$13</f>
        <v>0</v>
      </c>
      <c r="U429" s="35">
        <f>SUMIFS(СВЦЭМ!$L$34:$L$777,СВЦЭМ!$A$34:$A$777,$A429,СВЦЭМ!$B$33:$B$776,U$401)+'СЕТ СН'!$F$13</f>
        <v>0</v>
      </c>
      <c r="V429" s="35">
        <f>SUMIFS(СВЦЭМ!$L$34:$L$777,СВЦЭМ!$A$34:$A$777,$A429,СВЦЭМ!$B$33:$B$776,V$401)+'СЕТ СН'!$F$13</f>
        <v>0</v>
      </c>
      <c r="W429" s="35">
        <f>SUMIFS(СВЦЭМ!$L$34:$L$777,СВЦЭМ!$A$34:$A$777,$A429,СВЦЭМ!$B$33:$B$776,W$401)+'СЕТ СН'!$F$13</f>
        <v>0</v>
      </c>
      <c r="X429" s="35">
        <f>SUMIFS(СВЦЭМ!$L$34:$L$777,СВЦЭМ!$A$34:$A$777,$A429,СВЦЭМ!$B$33:$B$776,X$401)+'СЕТ СН'!$F$13</f>
        <v>0</v>
      </c>
      <c r="Y429" s="35">
        <f>SUMIFS(СВЦЭМ!$L$34:$L$777,СВЦЭМ!$A$34:$A$777,$A429,СВЦЭМ!$B$33:$B$776,Y$401)+'СЕТ СН'!$F$13</f>
        <v>0</v>
      </c>
    </row>
    <row r="430" spans="1:25" ht="15.75" hidden="1" x14ac:dyDescent="0.2">
      <c r="A430" s="34">
        <f t="shared" si="11"/>
        <v>43614</v>
      </c>
      <c r="B430" s="35">
        <f>SUMIFS(СВЦЭМ!$L$34:$L$777,СВЦЭМ!$A$34:$A$777,$A430,СВЦЭМ!$B$33:$B$776,B$401)+'СЕТ СН'!$F$13</f>
        <v>0</v>
      </c>
      <c r="C430" s="35">
        <f>SUMIFS(СВЦЭМ!$L$34:$L$777,СВЦЭМ!$A$34:$A$777,$A430,СВЦЭМ!$B$33:$B$776,C$401)+'СЕТ СН'!$F$13</f>
        <v>0</v>
      </c>
      <c r="D430" s="35">
        <f>SUMIFS(СВЦЭМ!$L$34:$L$777,СВЦЭМ!$A$34:$A$777,$A430,СВЦЭМ!$B$33:$B$776,D$401)+'СЕТ СН'!$F$13</f>
        <v>0</v>
      </c>
      <c r="E430" s="35">
        <f>SUMIFS(СВЦЭМ!$L$34:$L$777,СВЦЭМ!$A$34:$A$777,$A430,СВЦЭМ!$B$33:$B$776,E$401)+'СЕТ СН'!$F$13</f>
        <v>0</v>
      </c>
      <c r="F430" s="35">
        <f>SUMIFS(СВЦЭМ!$L$34:$L$777,СВЦЭМ!$A$34:$A$777,$A430,СВЦЭМ!$B$33:$B$776,F$401)+'СЕТ СН'!$F$13</f>
        <v>0</v>
      </c>
      <c r="G430" s="35">
        <f>SUMIFS(СВЦЭМ!$L$34:$L$777,СВЦЭМ!$A$34:$A$777,$A430,СВЦЭМ!$B$33:$B$776,G$401)+'СЕТ СН'!$F$13</f>
        <v>0</v>
      </c>
      <c r="H430" s="35">
        <f>SUMIFS(СВЦЭМ!$L$34:$L$777,СВЦЭМ!$A$34:$A$777,$A430,СВЦЭМ!$B$33:$B$776,H$401)+'СЕТ СН'!$F$13</f>
        <v>0</v>
      </c>
      <c r="I430" s="35">
        <f>SUMIFS(СВЦЭМ!$L$34:$L$777,СВЦЭМ!$A$34:$A$777,$A430,СВЦЭМ!$B$33:$B$776,I$401)+'СЕТ СН'!$F$13</f>
        <v>0</v>
      </c>
      <c r="J430" s="35">
        <f>SUMIFS(СВЦЭМ!$L$34:$L$777,СВЦЭМ!$A$34:$A$777,$A430,СВЦЭМ!$B$33:$B$776,J$401)+'СЕТ СН'!$F$13</f>
        <v>0</v>
      </c>
      <c r="K430" s="35">
        <f>SUMIFS(СВЦЭМ!$L$34:$L$777,СВЦЭМ!$A$34:$A$777,$A430,СВЦЭМ!$B$33:$B$776,K$401)+'СЕТ СН'!$F$13</f>
        <v>0</v>
      </c>
      <c r="L430" s="35">
        <f>SUMIFS(СВЦЭМ!$L$34:$L$777,СВЦЭМ!$A$34:$A$777,$A430,СВЦЭМ!$B$33:$B$776,L$401)+'СЕТ СН'!$F$13</f>
        <v>0</v>
      </c>
      <c r="M430" s="35">
        <f>SUMIFS(СВЦЭМ!$L$34:$L$777,СВЦЭМ!$A$34:$A$777,$A430,СВЦЭМ!$B$33:$B$776,M$401)+'СЕТ СН'!$F$13</f>
        <v>0</v>
      </c>
      <c r="N430" s="35">
        <f>SUMIFS(СВЦЭМ!$L$34:$L$777,СВЦЭМ!$A$34:$A$777,$A430,СВЦЭМ!$B$33:$B$776,N$401)+'СЕТ СН'!$F$13</f>
        <v>0</v>
      </c>
      <c r="O430" s="35">
        <f>SUMIFS(СВЦЭМ!$L$34:$L$777,СВЦЭМ!$A$34:$A$777,$A430,СВЦЭМ!$B$33:$B$776,O$401)+'СЕТ СН'!$F$13</f>
        <v>0</v>
      </c>
      <c r="P430" s="35">
        <f>SUMIFS(СВЦЭМ!$L$34:$L$777,СВЦЭМ!$A$34:$A$777,$A430,СВЦЭМ!$B$33:$B$776,P$401)+'СЕТ СН'!$F$13</f>
        <v>0</v>
      </c>
      <c r="Q430" s="35">
        <f>SUMIFS(СВЦЭМ!$L$34:$L$777,СВЦЭМ!$A$34:$A$777,$A430,СВЦЭМ!$B$33:$B$776,Q$401)+'СЕТ СН'!$F$13</f>
        <v>0</v>
      </c>
      <c r="R430" s="35">
        <f>SUMIFS(СВЦЭМ!$L$34:$L$777,СВЦЭМ!$A$34:$A$777,$A430,СВЦЭМ!$B$33:$B$776,R$401)+'СЕТ СН'!$F$13</f>
        <v>0</v>
      </c>
      <c r="S430" s="35">
        <f>SUMIFS(СВЦЭМ!$L$34:$L$777,СВЦЭМ!$A$34:$A$777,$A430,СВЦЭМ!$B$33:$B$776,S$401)+'СЕТ СН'!$F$13</f>
        <v>0</v>
      </c>
      <c r="T430" s="35">
        <f>SUMIFS(СВЦЭМ!$L$34:$L$777,СВЦЭМ!$A$34:$A$777,$A430,СВЦЭМ!$B$33:$B$776,T$401)+'СЕТ СН'!$F$13</f>
        <v>0</v>
      </c>
      <c r="U430" s="35">
        <f>SUMIFS(СВЦЭМ!$L$34:$L$777,СВЦЭМ!$A$34:$A$777,$A430,СВЦЭМ!$B$33:$B$776,U$401)+'СЕТ СН'!$F$13</f>
        <v>0</v>
      </c>
      <c r="V430" s="35">
        <f>SUMIFS(СВЦЭМ!$L$34:$L$777,СВЦЭМ!$A$34:$A$777,$A430,СВЦЭМ!$B$33:$B$776,V$401)+'СЕТ СН'!$F$13</f>
        <v>0</v>
      </c>
      <c r="W430" s="35">
        <f>SUMIFS(СВЦЭМ!$L$34:$L$777,СВЦЭМ!$A$34:$A$777,$A430,СВЦЭМ!$B$33:$B$776,W$401)+'СЕТ СН'!$F$13</f>
        <v>0</v>
      </c>
      <c r="X430" s="35">
        <f>SUMIFS(СВЦЭМ!$L$34:$L$777,СВЦЭМ!$A$34:$A$777,$A430,СВЦЭМ!$B$33:$B$776,X$401)+'СЕТ СН'!$F$13</f>
        <v>0</v>
      </c>
      <c r="Y430" s="35">
        <f>SUMIFS(СВЦЭМ!$L$34:$L$777,СВЦЭМ!$A$34:$A$777,$A430,СВЦЭМ!$B$33:$B$776,Y$401)+'СЕТ СН'!$F$13</f>
        <v>0</v>
      </c>
    </row>
    <row r="431" spans="1:25" ht="15.75" hidden="1" x14ac:dyDescent="0.2">
      <c r="A431" s="34">
        <f t="shared" si="11"/>
        <v>43615</v>
      </c>
      <c r="B431" s="35">
        <f>SUMIFS(СВЦЭМ!$L$34:$L$777,СВЦЭМ!$A$34:$A$777,$A431,СВЦЭМ!$B$33:$B$776,B$401)+'СЕТ СН'!$F$13</f>
        <v>0</v>
      </c>
      <c r="C431" s="35">
        <f>SUMIFS(СВЦЭМ!$L$34:$L$777,СВЦЭМ!$A$34:$A$777,$A431,СВЦЭМ!$B$33:$B$776,C$401)+'СЕТ СН'!$F$13</f>
        <v>0</v>
      </c>
      <c r="D431" s="35">
        <f>SUMIFS(СВЦЭМ!$L$34:$L$777,СВЦЭМ!$A$34:$A$777,$A431,СВЦЭМ!$B$33:$B$776,D$401)+'СЕТ СН'!$F$13</f>
        <v>0</v>
      </c>
      <c r="E431" s="35">
        <f>SUMIFS(СВЦЭМ!$L$34:$L$777,СВЦЭМ!$A$34:$A$777,$A431,СВЦЭМ!$B$33:$B$776,E$401)+'СЕТ СН'!$F$13</f>
        <v>0</v>
      </c>
      <c r="F431" s="35">
        <f>SUMIFS(СВЦЭМ!$L$34:$L$777,СВЦЭМ!$A$34:$A$777,$A431,СВЦЭМ!$B$33:$B$776,F$401)+'СЕТ СН'!$F$13</f>
        <v>0</v>
      </c>
      <c r="G431" s="35">
        <f>SUMIFS(СВЦЭМ!$L$34:$L$777,СВЦЭМ!$A$34:$A$777,$A431,СВЦЭМ!$B$33:$B$776,G$401)+'СЕТ СН'!$F$13</f>
        <v>0</v>
      </c>
      <c r="H431" s="35">
        <f>SUMIFS(СВЦЭМ!$L$34:$L$777,СВЦЭМ!$A$34:$A$777,$A431,СВЦЭМ!$B$33:$B$776,H$401)+'СЕТ СН'!$F$13</f>
        <v>0</v>
      </c>
      <c r="I431" s="35">
        <f>SUMIFS(СВЦЭМ!$L$34:$L$777,СВЦЭМ!$A$34:$A$777,$A431,СВЦЭМ!$B$33:$B$776,I$401)+'СЕТ СН'!$F$13</f>
        <v>0</v>
      </c>
      <c r="J431" s="35">
        <f>SUMIFS(СВЦЭМ!$L$34:$L$777,СВЦЭМ!$A$34:$A$777,$A431,СВЦЭМ!$B$33:$B$776,J$401)+'СЕТ СН'!$F$13</f>
        <v>0</v>
      </c>
      <c r="K431" s="35">
        <f>SUMIFS(СВЦЭМ!$L$34:$L$777,СВЦЭМ!$A$34:$A$777,$A431,СВЦЭМ!$B$33:$B$776,K$401)+'СЕТ СН'!$F$13</f>
        <v>0</v>
      </c>
      <c r="L431" s="35">
        <f>SUMIFS(СВЦЭМ!$L$34:$L$777,СВЦЭМ!$A$34:$A$777,$A431,СВЦЭМ!$B$33:$B$776,L$401)+'СЕТ СН'!$F$13</f>
        <v>0</v>
      </c>
      <c r="M431" s="35">
        <f>SUMIFS(СВЦЭМ!$L$34:$L$777,СВЦЭМ!$A$34:$A$777,$A431,СВЦЭМ!$B$33:$B$776,M$401)+'СЕТ СН'!$F$13</f>
        <v>0</v>
      </c>
      <c r="N431" s="35">
        <f>SUMIFS(СВЦЭМ!$L$34:$L$777,СВЦЭМ!$A$34:$A$777,$A431,СВЦЭМ!$B$33:$B$776,N$401)+'СЕТ СН'!$F$13</f>
        <v>0</v>
      </c>
      <c r="O431" s="35">
        <f>SUMIFS(СВЦЭМ!$L$34:$L$777,СВЦЭМ!$A$34:$A$777,$A431,СВЦЭМ!$B$33:$B$776,O$401)+'СЕТ СН'!$F$13</f>
        <v>0</v>
      </c>
      <c r="P431" s="35">
        <f>SUMIFS(СВЦЭМ!$L$34:$L$777,СВЦЭМ!$A$34:$A$777,$A431,СВЦЭМ!$B$33:$B$776,P$401)+'СЕТ СН'!$F$13</f>
        <v>0</v>
      </c>
      <c r="Q431" s="35">
        <f>SUMIFS(СВЦЭМ!$L$34:$L$777,СВЦЭМ!$A$34:$A$777,$A431,СВЦЭМ!$B$33:$B$776,Q$401)+'СЕТ СН'!$F$13</f>
        <v>0</v>
      </c>
      <c r="R431" s="35">
        <f>SUMIFS(СВЦЭМ!$L$34:$L$777,СВЦЭМ!$A$34:$A$777,$A431,СВЦЭМ!$B$33:$B$776,R$401)+'СЕТ СН'!$F$13</f>
        <v>0</v>
      </c>
      <c r="S431" s="35">
        <f>SUMIFS(СВЦЭМ!$L$34:$L$777,СВЦЭМ!$A$34:$A$777,$A431,СВЦЭМ!$B$33:$B$776,S$401)+'СЕТ СН'!$F$13</f>
        <v>0</v>
      </c>
      <c r="T431" s="35">
        <f>SUMIFS(СВЦЭМ!$L$34:$L$777,СВЦЭМ!$A$34:$A$777,$A431,СВЦЭМ!$B$33:$B$776,T$401)+'СЕТ СН'!$F$13</f>
        <v>0</v>
      </c>
      <c r="U431" s="35">
        <f>SUMIFS(СВЦЭМ!$L$34:$L$777,СВЦЭМ!$A$34:$A$777,$A431,СВЦЭМ!$B$33:$B$776,U$401)+'СЕТ СН'!$F$13</f>
        <v>0</v>
      </c>
      <c r="V431" s="35">
        <f>SUMIFS(СВЦЭМ!$L$34:$L$777,СВЦЭМ!$A$34:$A$777,$A431,СВЦЭМ!$B$33:$B$776,V$401)+'СЕТ СН'!$F$13</f>
        <v>0</v>
      </c>
      <c r="W431" s="35">
        <f>SUMIFS(СВЦЭМ!$L$34:$L$777,СВЦЭМ!$A$34:$A$777,$A431,СВЦЭМ!$B$33:$B$776,W$401)+'СЕТ СН'!$F$13</f>
        <v>0</v>
      </c>
      <c r="X431" s="35">
        <f>SUMIFS(СВЦЭМ!$L$34:$L$777,СВЦЭМ!$A$34:$A$777,$A431,СВЦЭМ!$B$33:$B$776,X$401)+'СЕТ СН'!$F$13</f>
        <v>0</v>
      </c>
      <c r="Y431" s="35">
        <f>SUMIFS(СВЦЭМ!$L$34:$L$777,СВЦЭМ!$A$34:$A$777,$A431,СВЦЭМ!$B$33:$B$776,Y$401)+'СЕТ СН'!$F$13</f>
        <v>0</v>
      </c>
    </row>
    <row r="432" spans="1:25" ht="15.75" hidden="1" x14ac:dyDescent="0.2">
      <c r="A432" s="34">
        <f t="shared" si="11"/>
        <v>43616</v>
      </c>
      <c r="B432" s="35">
        <f>SUMIFS(СВЦЭМ!$L$34:$L$777,СВЦЭМ!$A$34:$A$777,$A432,СВЦЭМ!$B$33:$B$776,B$401)+'СЕТ СН'!$F$13</f>
        <v>0</v>
      </c>
      <c r="C432" s="35">
        <f>SUMIFS(СВЦЭМ!$L$34:$L$777,СВЦЭМ!$A$34:$A$777,$A432,СВЦЭМ!$B$33:$B$776,C$401)+'СЕТ СН'!$F$13</f>
        <v>0</v>
      </c>
      <c r="D432" s="35">
        <f>SUMIFS(СВЦЭМ!$L$34:$L$777,СВЦЭМ!$A$34:$A$777,$A432,СВЦЭМ!$B$33:$B$776,D$401)+'СЕТ СН'!$F$13</f>
        <v>0</v>
      </c>
      <c r="E432" s="35">
        <f>SUMIFS(СВЦЭМ!$L$34:$L$777,СВЦЭМ!$A$34:$A$777,$A432,СВЦЭМ!$B$33:$B$776,E$401)+'СЕТ СН'!$F$13</f>
        <v>0</v>
      </c>
      <c r="F432" s="35">
        <f>SUMIFS(СВЦЭМ!$L$34:$L$777,СВЦЭМ!$A$34:$A$777,$A432,СВЦЭМ!$B$33:$B$776,F$401)+'СЕТ СН'!$F$13</f>
        <v>0</v>
      </c>
      <c r="G432" s="35">
        <f>SUMIFS(СВЦЭМ!$L$34:$L$777,СВЦЭМ!$A$34:$A$777,$A432,СВЦЭМ!$B$33:$B$776,G$401)+'СЕТ СН'!$F$13</f>
        <v>0</v>
      </c>
      <c r="H432" s="35">
        <f>SUMIFS(СВЦЭМ!$L$34:$L$777,СВЦЭМ!$A$34:$A$777,$A432,СВЦЭМ!$B$33:$B$776,H$401)+'СЕТ СН'!$F$13</f>
        <v>0</v>
      </c>
      <c r="I432" s="35">
        <f>SUMIFS(СВЦЭМ!$L$34:$L$777,СВЦЭМ!$A$34:$A$777,$A432,СВЦЭМ!$B$33:$B$776,I$401)+'СЕТ СН'!$F$13</f>
        <v>0</v>
      </c>
      <c r="J432" s="35">
        <f>SUMIFS(СВЦЭМ!$L$34:$L$777,СВЦЭМ!$A$34:$A$777,$A432,СВЦЭМ!$B$33:$B$776,J$401)+'СЕТ СН'!$F$13</f>
        <v>0</v>
      </c>
      <c r="K432" s="35">
        <f>SUMIFS(СВЦЭМ!$L$34:$L$777,СВЦЭМ!$A$34:$A$777,$A432,СВЦЭМ!$B$33:$B$776,K$401)+'СЕТ СН'!$F$13</f>
        <v>0</v>
      </c>
      <c r="L432" s="35">
        <f>SUMIFS(СВЦЭМ!$L$34:$L$777,СВЦЭМ!$A$34:$A$777,$A432,СВЦЭМ!$B$33:$B$776,L$401)+'СЕТ СН'!$F$13</f>
        <v>0</v>
      </c>
      <c r="M432" s="35">
        <f>SUMIFS(СВЦЭМ!$L$34:$L$777,СВЦЭМ!$A$34:$A$777,$A432,СВЦЭМ!$B$33:$B$776,M$401)+'СЕТ СН'!$F$13</f>
        <v>0</v>
      </c>
      <c r="N432" s="35">
        <f>SUMIFS(СВЦЭМ!$L$34:$L$777,СВЦЭМ!$A$34:$A$777,$A432,СВЦЭМ!$B$33:$B$776,N$401)+'СЕТ СН'!$F$13</f>
        <v>0</v>
      </c>
      <c r="O432" s="35">
        <f>SUMIFS(СВЦЭМ!$L$34:$L$777,СВЦЭМ!$A$34:$A$777,$A432,СВЦЭМ!$B$33:$B$776,O$401)+'СЕТ СН'!$F$13</f>
        <v>0</v>
      </c>
      <c r="P432" s="35">
        <f>SUMIFS(СВЦЭМ!$L$34:$L$777,СВЦЭМ!$A$34:$A$777,$A432,СВЦЭМ!$B$33:$B$776,P$401)+'СЕТ СН'!$F$13</f>
        <v>0</v>
      </c>
      <c r="Q432" s="35">
        <f>SUMIFS(СВЦЭМ!$L$34:$L$777,СВЦЭМ!$A$34:$A$777,$A432,СВЦЭМ!$B$33:$B$776,Q$401)+'СЕТ СН'!$F$13</f>
        <v>0</v>
      </c>
      <c r="R432" s="35">
        <f>SUMIFS(СВЦЭМ!$L$34:$L$777,СВЦЭМ!$A$34:$A$777,$A432,СВЦЭМ!$B$33:$B$776,R$401)+'СЕТ СН'!$F$13</f>
        <v>0</v>
      </c>
      <c r="S432" s="35">
        <f>SUMIFS(СВЦЭМ!$L$34:$L$777,СВЦЭМ!$A$34:$A$777,$A432,СВЦЭМ!$B$33:$B$776,S$401)+'СЕТ СН'!$F$13</f>
        <v>0</v>
      </c>
      <c r="T432" s="35">
        <f>SUMIFS(СВЦЭМ!$L$34:$L$777,СВЦЭМ!$A$34:$A$777,$A432,СВЦЭМ!$B$33:$B$776,T$401)+'СЕТ СН'!$F$13</f>
        <v>0</v>
      </c>
      <c r="U432" s="35">
        <f>SUMIFS(СВЦЭМ!$L$34:$L$777,СВЦЭМ!$A$34:$A$777,$A432,СВЦЭМ!$B$33:$B$776,U$401)+'СЕТ СН'!$F$13</f>
        <v>0</v>
      </c>
      <c r="V432" s="35">
        <f>SUMIFS(СВЦЭМ!$L$34:$L$777,СВЦЭМ!$A$34:$A$777,$A432,СВЦЭМ!$B$33:$B$776,V$401)+'СЕТ СН'!$F$13</f>
        <v>0</v>
      </c>
      <c r="W432" s="35">
        <f>SUMIFS(СВЦЭМ!$L$34:$L$777,СВЦЭМ!$A$34:$A$777,$A432,СВЦЭМ!$B$33:$B$776,W$401)+'СЕТ СН'!$F$13</f>
        <v>0</v>
      </c>
      <c r="X432" s="35">
        <f>SUMIFS(СВЦЭМ!$L$34:$L$777,СВЦЭМ!$A$34:$A$777,$A432,СВЦЭМ!$B$33:$B$776,X$401)+'СЕТ СН'!$F$13</f>
        <v>0</v>
      </c>
      <c r="Y432" s="35">
        <f>SUMIFS(СВЦЭМ!$L$34:$L$777,СВЦЭМ!$A$34:$A$777,$A432,СВЦЭМ!$B$33:$B$776,Y$401)+'СЕТ СН'!$F$13</f>
        <v>0</v>
      </c>
    </row>
    <row r="433" spans="1:26" ht="15.75" hidden="1" x14ac:dyDescent="0.2">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spans="1:26" ht="15.75" hidden="1" x14ac:dyDescent="0.2">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spans="1:26" s="47" customFormat="1" ht="65.25" customHeight="1" x14ac:dyDescent="0.25">
      <c r="A435" s="150" t="s">
        <v>122</v>
      </c>
      <c r="B435" s="150"/>
      <c r="C435" s="150"/>
      <c r="D435" s="150"/>
      <c r="E435" s="150"/>
      <c r="F435" s="150"/>
      <c r="G435" s="150"/>
      <c r="H435" s="150"/>
      <c r="I435" s="150"/>
      <c r="J435" s="150"/>
      <c r="K435" s="150"/>
      <c r="L435" s="151">
        <f>СВЦЭМ!$D$18+'СЕТ СН'!$F$14</f>
        <v>7.9437125799999997</v>
      </c>
      <c r="M435" s="152"/>
      <c r="N435" s="46"/>
      <c r="O435" s="46"/>
      <c r="P435" s="46"/>
      <c r="Q435" s="46"/>
      <c r="R435" s="46"/>
      <c r="S435" s="46"/>
      <c r="T435" s="46"/>
      <c r="U435" s="46"/>
      <c r="V435" s="46"/>
      <c r="W435" s="46"/>
      <c r="X435" s="46"/>
      <c r="Y435" s="46"/>
    </row>
    <row r="436" spans="1:26" ht="30" customHeight="1" x14ac:dyDescent="0.2">
      <c r="A436" s="37"/>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row>
    <row r="437" spans="1:26" ht="15.75" x14ac:dyDescent="0.2">
      <c r="A437" s="119" t="s">
        <v>74</v>
      </c>
      <c r="B437" s="119"/>
      <c r="C437" s="119"/>
      <c r="D437" s="119"/>
      <c r="E437" s="119"/>
      <c r="F437" s="119"/>
      <c r="G437" s="119"/>
      <c r="H437" s="119"/>
      <c r="I437" s="119"/>
      <c r="J437" s="119"/>
      <c r="K437" s="119"/>
      <c r="L437" s="119"/>
      <c r="M437" s="119"/>
      <c r="N437" s="120" t="s">
        <v>29</v>
      </c>
      <c r="O437" s="120"/>
      <c r="P437" s="120"/>
      <c r="Q437" s="120"/>
      <c r="R437" s="120"/>
      <c r="S437" s="120"/>
      <c r="T437" s="120"/>
      <c r="U437" s="120"/>
      <c r="V437" s="46"/>
      <c r="W437" s="46"/>
      <c r="X437" s="46"/>
      <c r="Y437" s="46"/>
    </row>
    <row r="438" spans="1:26" ht="15.75" x14ac:dyDescent="0.2">
      <c r="A438" s="119"/>
      <c r="B438" s="119"/>
      <c r="C438" s="119"/>
      <c r="D438" s="119"/>
      <c r="E438" s="119"/>
      <c r="F438" s="119"/>
      <c r="G438" s="119"/>
      <c r="H438" s="119"/>
      <c r="I438" s="119"/>
      <c r="J438" s="119"/>
      <c r="K438" s="119"/>
      <c r="L438" s="119"/>
      <c r="M438" s="119"/>
      <c r="N438" s="121" t="s">
        <v>0</v>
      </c>
      <c r="O438" s="121"/>
      <c r="P438" s="121" t="s">
        <v>1</v>
      </c>
      <c r="Q438" s="121"/>
      <c r="R438" s="121" t="s">
        <v>2</v>
      </c>
      <c r="S438" s="121"/>
      <c r="T438" s="121" t="s">
        <v>3</v>
      </c>
      <c r="U438" s="121"/>
      <c r="V438" s="46"/>
      <c r="W438" s="46"/>
      <c r="X438" s="46"/>
      <c r="Y438" s="46"/>
    </row>
    <row r="439" spans="1:26" ht="15.75" x14ac:dyDescent="0.2">
      <c r="A439" s="119"/>
      <c r="B439" s="119"/>
      <c r="C439" s="119"/>
      <c r="D439" s="119"/>
      <c r="E439" s="119"/>
      <c r="F439" s="119"/>
      <c r="G439" s="119"/>
      <c r="H439" s="119"/>
      <c r="I439" s="119"/>
      <c r="J439" s="119"/>
      <c r="K439" s="119"/>
      <c r="L439" s="119"/>
      <c r="M439" s="119"/>
      <c r="N439" s="122">
        <f>СВЦЭМ!$D$12+'СЕТ СН'!$F$10-'СЕТ СН'!$F$24</f>
        <v>543169.13412563666</v>
      </c>
      <c r="O439" s="123"/>
      <c r="P439" s="122">
        <f>СВЦЭМ!$D$12+'СЕТ СН'!$F$10-'СЕТ СН'!$G$24</f>
        <v>543169.13412563666</v>
      </c>
      <c r="Q439" s="123"/>
      <c r="R439" s="122">
        <f>СВЦЭМ!$D$12+'СЕТ СН'!$F$10-'СЕТ СН'!$H$24</f>
        <v>543169.13412563666</v>
      </c>
      <c r="S439" s="123"/>
      <c r="T439" s="122">
        <f>СВЦЭМ!$D$12+'СЕТ СН'!$F$10-'СЕТ СН'!$I$24</f>
        <v>543169.13412563666</v>
      </c>
      <c r="U439" s="123"/>
      <c r="V439" s="46"/>
      <c r="W439" s="46"/>
      <c r="X439" s="46"/>
      <c r="Y439" s="46"/>
    </row>
    <row r="440" spans="1:26" ht="30" customHeight="1" x14ac:dyDescent="0.25"/>
    <row r="441" spans="1:26" ht="15.75" x14ac:dyDescent="0.25">
      <c r="A441" s="138" t="s">
        <v>75</v>
      </c>
      <c r="B441" s="139"/>
      <c r="C441" s="139"/>
      <c r="D441" s="139"/>
      <c r="E441" s="139"/>
      <c r="F441" s="139"/>
      <c r="G441" s="139"/>
      <c r="H441" s="139"/>
      <c r="I441" s="139"/>
      <c r="J441" s="139"/>
      <c r="K441" s="139"/>
      <c r="L441" s="139"/>
      <c r="M441" s="140"/>
      <c r="N441" s="120" t="s">
        <v>29</v>
      </c>
      <c r="O441" s="120"/>
      <c r="P441" s="120"/>
      <c r="Q441" s="120"/>
      <c r="R441" s="120"/>
      <c r="S441" s="120"/>
      <c r="T441" s="120"/>
      <c r="U441" s="120"/>
    </row>
    <row r="442" spans="1:26" ht="15.75" x14ac:dyDescent="0.25">
      <c r="A442" s="141"/>
      <c r="B442" s="142"/>
      <c r="C442" s="142"/>
      <c r="D442" s="142"/>
      <c r="E442" s="142"/>
      <c r="F442" s="142"/>
      <c r="G442" s="142"/>
      <c r="H442" s="142"/>
      <c r="I442" s="142"/>
      <c r="J442" s="142"/>
      <c r="K442" s="142"/>
      <c r="L442" s="142"/>
      <c r="M442" s="143"/>
      <c r="N442" s="121" t="s">
        <v>0</v>
      </c>
      <c r="O442" s="121"/>
      <c r="P442" s="121" t="s">
        <v>1</v>
      </c>
      <c r="Q442" s="121"/>
      <c r="R442" s="121" t="s">
        <v>2</v>
      </c>
      <c r="S442" s="121"/>
      <c r="T442" s="121" t="s">
        <v>3</v>
      </c>
      <c r="U442" s="121"/>
    </row>
    <row r="443" spans="1:26" ht="15.75" x14ac:dyDescent="0.25">
      <c r="A443" s="144"/>
      <c r="B443" s="145"/>
      <c r="C443" s="145"/>
      <c r="D443" s="145"/>
      <c r="E443" s="145"/>
      <c r="F443" s="145"/>
      <c r="G443" s="145"/>
      <c r="H443" s="145"/>
      <c r="I443" s="145"/>
      <c r="J443" s="145"/>
      <c r="K443" s="145"/>
      <c r="L443" s="145"/>
      <c r="M443" s="146"/>
      <c r="N443" s="137">
        <f>'СЕТ СН'!$F$7</f>
        <v>921252.81</v>
      </c>
      <c r="O443" s="137"/>
      <c r="P443" s="137">
        <f>'СЕТ СН'!$G$7</f>
        <v>1390504.25</v>
      </c>
      <c r="Q443" s="137"/>
      <c r="R443" s="137">
        <f>'СЕТ СН'!$H$7</f>
        <v>1104995.04</v>
      </c>
      <c r="S443" s="137"/>
      <c r="T443" s="137">
        <f>'СЕТ СН'!$I$7</f>
        <v>809809.99</v>
      </c>
      <c r="U443" s="137"/>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8" sqref="F8"/>
    </sheetView>
  </sheetViews>
  <sheetFormatPr defaultRowHeight="15" x14ac:dyDescent="0.25"/>
  <cols>
    <col min="1" max="1" width="56.25" style="54" customWidth="1"/>
    <col min="2" max="2" width="26.125" style="54" customWidth="1"/>
    <col min="3" max="5" width="12.125" style="54" customWidth="1"/>
    <col min="6" max="9" width="14" style="54" customWidth="1"/>
    <col min="10" max="16384" width="9" style="49"/>
  </cols>
  <sheetData>
    <row r="1" spans="1:9" ht="15.75" x14ac:dyDescent="0.25">
      <c r="A1" s="153" t="s">
        <v>43</v>
      </c>
      <c r="B1" s="153"/>
      <c r="C1" s="153"/>
      <c r="D1" s="153"/>
      <c r="E1" s="153"/>
      <c r="F1" s="153"/>
      <c r="G1" s="153"/>
      <c r="H1" s="153"/>
      <c r="I1" s="153"/>
    </row>
    <row r="2" spans="1:9" x14ac:dyDescent="0.25">
      <c r="A2" s="50"/>
      <c r="B2" s="50"/>
      <c r="C2" s="50"/>
      <c r="D2" s="50"/>
      <c r="E2" s="50"/>
      <c r="F2" s="50"/>
      <c r="G2" s="50"/>
      <c r="H2" s="50"/>
      <c r="I2" s="50"/>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1" t="s">
        <v>0</v>
      </c>
      <c r="G4" s="51" t="s">
        <v>1</v>
      </c>
      <c r="H4" s="51" t="s">
        <v>2</v>
      </c>
      <c r="I4" s="51" t="s">
        <v>3</v>
      </c>
    </row>
    <row r="5" spans="1:9" ht="60" x14ac:dyDescent="0.2">
      <c r="A5" s="52" t="s">
        <v>136</v>
      </c>
      <c r="B5" s="89" t="s">
        <v>137</v>
      </c>
      <c r="C5" s="53">
        <v>43466</v>
      </c>
      <c r="D5" s="53">
        <v>43646</v>
      </c>
      <c r="E5" s="51" t="s">
        <v>20</v>
      </c>
      <c r="F5" s="51">
        <v>1606.6</v>
      </c>
      <c r="G5" s="51">
        <v>2533.04</v>
      </c>
      <c r="H5" s="51">
        <v>2746.14</v>
      </c>
      <c r="I5" s="51">
        <v>3009.3</v>
      </c>
    </row>
    <row r="6" spans="1:9" ht="60" x14ac:dyDescent="0.2">
      <c r="A6" s="52" t="s">
        <v>135</v>
      </c>
      <c r="B6" s="91" t="s">
        <v>137</v>
      </c>
      <c r="C6" s="53">
        <v>43466</v>
      </c>
      <c r="D6" s="53">
        <v>43646</v>
      </c>
      <c r="E6" s="51" t="s">
        <v>20</v>
      </c>
      <c r="F6" s="51">
        <v>60.57</v>
      </c>
      <c r="G6" s="51">
        <v>135.38</v>
      </c>
      <c r="H6" s="51">
        <v>183.4</v>
      </c>
      <c r="I6" s="51">
        <v>507.79</v>
      </c>
    </row>
    <row r="7" spans="1:9" ht="60" x14ac:dyDescent="0.2">
      <c r="A7" s="52" t="s">
        <v>134</v>
      </c>
      <c r="B7" s="91" t="s">
        <v>137</v>
      </c>
      <c r="C7" s="53">
        <v>43466</v>
      </c>
      <c r="D7" s="53">
        <v>43646</v>
      </c>
      <c r="E7" s="51" t="s">
        <v>21</v>
      </c>
      <c r="F7" s="51">
        <v>921252.81</v>
      </c>
      <c r="G7" s="51">
        <v>1390504.25</v>
      </c>
      <c r="H7" s="51">
        <v>1104995.04</v>
      </c>
      <c r="I7" s="51">
        <v>809809.99</v>
      </c>
    </row>
    <row r="8" spans="1:9" ht="30" x14ac:dyDescent="0.2">
      <c r="A8" s="52" t="s">
        <v>113</v>
      </c>
      <c r="B8" s="84"/>
      <c r="C8" s="53"/>
      <c r="D8" s="53"/>
      <c r="E8" s="51" t="s">
        <v>20</v>
      </c>
      <c r="F8" s="90">
        <v>50</v>
      </c>
      <c r="G8" s="90">
        <v>50</v>
      </c>
      <c r="H8" s="90">
        <v>50</v>
      </c>
      <c r="I8" s="90">
        <v>50</v>
      </c>
    </row>
    <row r="9" spans="1:9" ht="30" x14ac:dyDescent="0.2">
      <c r="A9" s="52" t="s">
        <v>114</v>
      </c>
      <c r="B9" s="51"/>
      <c r="C9" s="53"/>
      <c r="D9" s="53"/>
      <c r="E9" s="51" t="s">
        <v>20</v>
      </c>
      <c r="F9" s="90">
        <v>50</v>
      </c>
      <c r="G9" s="90">
        <v>50</v>
      </c>
      <c r="H9" s="90">
        <v>50</v>
      </c>
      <c r="I9" s="90">
        <v>50</v>
      </c>
    </row>
    <row r="10" spans="1:9" ht="30" x14ac:dyDescent="0.2">
      <c r="A10" s="52" t="s">
        <v>80</v>
      </c>
      <c r="B10" s="51"/>
      <c r="C10" s="53"/>
      <c r="D10" s="53"/>
      <c r="E10" s="51" t="s">
        <v>115</v>
      </c>
      <c r="F10" s="90">
        <v>0</v>
      </c>
      <c r="G10" s="90">
        <v>0</v>
      </c>
      <c r="H10" s="90">
        <v>0</v>
      </c>
      <c r="I10" s="90">
        <v>0</v>
      </c>
    </row>
    <row r="11" spans="1:9" ht="30" x14ac:dyDescent="0.2">
      <c r="A11" s="52" t="s">
        <v>76</v>
      </c>
      <c r="B11" s="51"/>
      <c r="C11" s="53"/>
      <c r="D11" s="53"/>
      <c r="E11" s="51" t="s">
        <v>20</v>
      </c>
      <c r="F11" s="90">
        <v>50</v>
      </c>
      <c r="G11" s="90">
        <v>50</v>
      </c>
      <c r="H11" s="90">
        <v>50</v>
      </c>
      <c r="I11" s="90">
        <v>50</v>
      </c>
    </row>
    <row r="12" spans="1:9" ht="30" x14ac:dyDescent="0.2">
      <c r="A12" s="52" t="s">
        <v>77</v>
      </c>
      <c r="B12" s="51"/>
      <c r="C12" s="53"/>
      <c r="D12" s="53"/>
      <c r="E12" s="51" t="s">
        <v>20</v>
      </c>
      <c r="F12" s="90">
        <v>0</v>
      </c>
      <c r="G12" s="90">
        <v>0</v>
      </c>
      <c r="H12" s="90">
        <v>0</v>
      </c>
      <c r="I12" s="90">
        <v>0</v>
      </c>
    </row>
    <row r="13" spans="1:9" ht="30" x14ac:dyDescent="0.2">
      <c r="A13" s="52" t="s">
        <v>78</v>
      </c>
      <c r="B13" s="51"/>
      <c r="C13" s="53"/>
      <c r="D13" s="53"/>
      <c r="E13" s="51" t="s">
        <v>20</v>
      </c>
      <c r="F13" s="90">
        <v>0</v>
      </c>
      <c r="G13" s="90">
        <v>0</v>
      </c>
      <c r="H13" s="90">
        <v>0</v>
      </c>
      <c r="I13" s="90">
        <v>0</v>
      </c>
    </row>
    <row r="14" spans="1:9" ht="30" x14ac:dyDescent="0.2">
      <c r="A14" s="52" t="s">
        <v>79</v>
      </c>
      <c r="B14" s="51"/>
      <c r="C14" s="53"/>
      <c r="D14" s="53"/>
      <c r="E14" s="51" t="s">
        <v>20</v>
      </c>
      <c r="F14" s="90">
        <v>0</v>
      </c>
      <c r="G14" s="90">
        <v>0</v>
      </c>
      <c r="H14" s="90">
        <v>0</v>
      </c>
      <c r="I14" s="90">
        <v>0</v>
      </c>
    </row>
    <row r="15" spans="1:9" ht="75" hidden="1" x14ac:dyDescent="0.2">
      <c r="A15" s="52" t="s">
        <v>123</v>
      </c>
      <c r="B15" s="88" t="s">
        <v>133</v>
      </c>
      <c r="C15" s="53"/>
      <c r="D15" s="53"/>
      <c r="E15" s="86"/>
      <c r="F15" s="86"/>
      <c r="G15" s="86"/>
      <c r="H15" s="86"/>
      <c r="I15" s="86"/>
    </row>
    <row r="16" spans="1:9" ht="75" hidden="1" x14ac:dyDescent="0.2">
      <c r="A16" s="52" t="s">
        <v>124</v>
      </c>
      <c r="B16" s="88" t="s">
        <v>133</v>
      </c>
      <c r="C16" s="53"/>
      <c r="D16" s="53"/>
      <c r="E16" s="87"/>
      <c r="F16" s="87"/>
      <c r="G16" s="88"/>
      <c r="H16" s="88"/>
      <c r="I16" s="88"/>
    </row>
    <row r="17" spans="1:9" ht="75" hidden="1" x14ac:dyDescent="0.2">
      <c r="A17" s="52" t="s">
        <v>125</v>
      </c>
      <c r="B17" s="88" t="s">
        <v>133</v>
      </c>
      <c r="C17" s="53"/>
      <c r="D17" s="53"/>
      <c r="E17" s="86"/>
      <c r="F17" s="86"/>
      <c r="G17" s="88"/>
      <c r="H17" s="88"/>
      <c r="I17" s="88"/>
    </row>
    <row r="18" spans="1:9" ht="75" hidden="1" x14ac:dyDescent="0.2">
      <c r="A18" s="52" t="s">
        <v>126</v>
      </c>
      <c r="B18" s="88" t="s">
        <v>133</v>
      </c>
      <c r="C18" s="53"/>
      <c r="D18" s="53"/>
      <c r="E18" s="86"/>
      <c r="F18" s="86"/>
      <c r="G18" s="86"/>
      <c r="H18" s="86"/>
      <c r="I18" s="86"/>
    </row>
    <row r="19" spans="1:9" ht="75" hidden="1" x14ac:dyDescent="0.2">
      <c r="A19" s="52" t="s">
        <v>127</v>
      </c>
      <c r="B19" s="88" t="s">
        <v>133</v>
      </c>
      <c r="C19" s="53"/>
      <c r="D19" s="53"/>
      <c r="E19" s="87"/>
      <c r="F19" s="88"/>
      <c r="G19" s="88"/>
      <c r="H19" s="88"/>
      <c r="I19" s="88"/>
    </row>
    <row r="20" spans="1:9" ht="75" hidden="1" x14ac:dyDescent="0.2">
      <c r="A20" s="52" t="s">
        <v>128</v>
      </c>
      <c r="B20" s="88" t="s">
        <v>133</v>
      </c>
      <c r="C20" s="53"/>
      <c r="D20" s="53"/>
      <c r="E20" s="87"/>
      <c r="F20" s="88"/>
      <c r="G20" s="88"/>
      <c r="H20" s="88"/>
      <c r="I20" s="88"/>
    </row>
    <row r="21" spans="1:9" ht="75" hidden="1" x14ac:dyDescent="0.2">
      <c r="A21" s="52" t="s">
        <v>130</v>
      </c>
      <c r="B21" s="88" t="s">
        <v>133</v>
      </c>
      <c r="C21" s="53"/>
      <c r="D21" s="53"/>
      <c r="E21" s="88"/>
      <c r="F21" s="88"/>
      <c r="G21" s="88"/>
      <c r="H21" s="88"/>
      <c r="I21" s="88"/>
    </row>
    <row r="22" spans="1:9" ht="75" hidden="1" x14ac:dyDescent="0.2">
      <c r="A22" s="52" t="s">
        <v>129</v>
      </c>
      <c r="B22" s="88" t="s">
        <v>133</v>
      </c>
      <c r="C22" s="53"/>
      <c r="D22" s="53"/>
      <c r="E22" s="88"/>
      <c r="F22" s="88"/>
      <c r="G22" s="88"/>
      <c r="H22" s="88"/>
      <c r="I22" s="88"/>
    </row>
    <row r="23" spans="1:9" ht="75" hidden="1" x14ac:dyDescent="0.2">
      <c r="A23" s="52" t="s">
        <v>131</v>
      </c>
      <c r="B23" s="88" t="s">
        <v>133</v>
      </c>
      <c r="C23" s="53"/>
      <c r="D23" s="53"/>
      <c r="E23" s="88"/>
      <c r="F23" s="88"/>
      <c r="G23" s="88"/>
      <c r="H23" s="88"/>
      <c r="I23" s="88"/>
    </row>
    <row r="24" spans="1:9" ht="75" hidden="1" x14ac:dyDescent="0.2">
      <c r="A24" s="52" t="s">
        <v>132</v>
      </c>
      <c r="B24" s="88" t="s">
        <v>133</v>
      </c>
      <c r="C24" s="53"/>
      <c r="D24" s="53"/>
      <c r="E24" s="88"/>
      <c r="F24" s="88"/>
      <c r="G24" s="88"/>
      <c r="H24" s="88"/>
      <c r="I24" s="88"/>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55" zoomScaleNormal="55" workbookViewId="0">
      <selection activeCell="D7" sqref="D7"/>
    </sheetView>
  </sheetViews>
  <sheetFormatPr defaultRowHeight="12.75" x14ac:dyDescent="0.2"/>
  <cols>
    <col min="1" max="1" width="39.375" style="61" customWidth="1"/>
    <col min="2" max="2" width="39.5" style="61" customWidth="1"/>
    <col min="3" max="6" width="21.25" style="61" customWidth="1"/>
    <col min="7" max="7" width="13.75" style="61" customWidth="1"/>
    <col min="8" max="256" width="9" style="61"/>
    <col min="257" max="257" width="39.375" style="61" customWidth="1"/>
    <col min="258" max="258" width="39.5" style="61" customWidth="1"/>
    <col min="259" max="262" width="21.25" style="61" customWidth="1"/>
    <col min="263" max="263" width="13.75" style="61" customWidth="1"/>
    <col min="264" max="512" width="9" style="61"/>
    <col min="513" max="513" width="39.375" style="61" customWidth="1"/>
    <col min="514" max="514" width="39.5" style="61" customWidth="1"/>
    <col min="515" max="518" width="21.25" style="61" customWidth="1"/>
    <col min="519" max="519" width="13.75" style="61" customWidth="1"/>
    <col min="520" max="768" width="9" style="61"/>
    <col min="769" max="769" width="39.375" style="61" customWidth="1"/>
    <col min="770" max="770" width="39.5" style="61" customWidth="1"/>
    <col min="771" max="774" width="21.25" style="61" customWidth="1"/>
    <col min="775" max="775" width="13.75" style="61" customWidth="1"/>
    <col min="776" max="1024" width="9" style="61"/>
    <col min="1025" max="1025" width="39.375" style="61" customWidth="1"/>
    <col min="1026" max="1026" width="39.5" style="61" customWidth="1"/>
    <col min="1027" max="1030" width="21.25" style="61" customWidth="1"/>
    <col min="1031" max="1031" width="13.75" style="61" customWidth="1"/>
    <col min="1032" max="1280" width="9" style="61"/>
    <col min="1281" max="1281" width="39.375" style="61" customWidth="1"/>
    <col min="1282" max="1282" width="39.5" style="61" customWidth="1"/>
    <col min="1283" max="1286" width="21.25" style="61" customWidth="1"/>
    <col min="1287" max="1287" width="13.75" style="61" customWidth="1"/>
    <col min="1288" max="1536" width="9" style="61"/>
    <col min="1537" max="1537" width="39.375" style="61" customWidth="1"/>
    <col min="1538" max="1538" width="39.5" style="61" customWidth="1"/>
    <col min="1539" max="1542" width="21.25" style="61" customWidth="1"/>
    <col min="1543" max="1543" width="13.75" style="61" customWidth="1"/>
    <col min="1544" max="1792" width="9" style="61"/>
    <col min="1793" max="1793" width="39.375" style="61" customWidth="1"/>
    <col min="1794" max="1794" width="39.5" style="61" customWidth="1"/>
    <col min="1795" max="1798" width="21.25" style="61" customWidth="1"/>
    <col min="1799" max="1799" width="13.75" style="61" customWidth="1"/>
    <col min="1800" max="2048" width="9" style="61"/>
    <col min="2049" max="2049" width="39.375" style="61" customWidth="1"/>
    <col min="2050" max="2050" width="39.5" style="61" customWidth="1"/>
    <col min="2051" max="2054" width="21.25" style="61" customWidth="1"/>
    <col min="2055" max="2055" width="13.75" style="61" customWidth="1"/>
    <col min="2056" max="2304" width="9" style="61"/>
    <col min="2305" max="2305" width="39.375" style="61" customWidth="1"/>
    <col min="2306" max="2306" width="39.5" style="61" customWidth="1"/>
    <col min="2307" max="2310" width="21.25" style="61" customWidth="1"/>
    <col min="2311" max="2311" width="13.75" style="61" customWidth="1"/>
    <col min="2312" max="2560" width="9" style="61"/>
    <col min="2561" max="2561" width="39.375" style="61" customWidth="1"/>
    <col min="2562" max="2562" width="39.5" style="61" customWidth="1"/>
    <col min="2563" max="2566" width="21.25" style="61" customWidth="1"/>
    <col min="2567" max="2567" width="13.75" style="61" customWidth="1"/>
    <col min="2568" max="2816" width="9" style="61"/>
    <col min="2817" max="2817" width="39.375" style="61" customWidth="1"/>
    <col min="2818" max="2818" width="39.5" style="61" customWidth="1"/>
    <col min="2819" max="2822" width="21.25" style="61" customWidth="1"/>
    <col min="2823" max="2823" width="13.75" style="61" customWidth="1"/>
    <col min="2824" max="3072" width="9" style="61"/>
    <col min="3073" max="3073" width="39.375" style="61" customWidth="1"/>
    <col min="3074" max="3074" width="39.5" style="61" customWidth="1"/>
    <col min="3075" max="3078" width="21.25" style="61" customWidth="1"/>
    <col min="3079" max="3079" width="13.75" style="61" customWidth="1"/>
    <col min="3080" max="3328" width="9" style="61"/>
    <col min="3329" max="3329" width="39.375" style="61" customWidth="1"/>
    <col min="3330" max="3330" width="39.5" style="61" customWidth="1"/>
    <col min="3331" max="3334" width="21.25" style="61" customWidth="1"/>
    <col min="3335" max="3335" width="13.75" style="61" customWidth="1"/>
    <col min="3336" max="3584" width="9" style="61"/>
    <col min="3585" max="3585" width="39.375" style="61" customWidth="1"/>
    <col min="3586" max="3586" width="39.5" style="61" customWidth="1"/>
    <col min="3587" max="3590" width="21.25" style="61" customWidth="1"/>
    <col min="3591" max="3591" width="13.75" style="61" customWidth="1"/>
    <col min="3592" max="3840" width="9" style="61"/>
    <col min="3841" max="3841" width="39.375" style="61" customWidth="1"/>
    <col min="3842" max="3842" width="39.5" style="61" customWidth="1"/>
    <col min="3843" max="3846" width="21.25" style="61" customWidth="1"/>
    <col min="3847" max="3847" width="13.75" style="61" customWidth="1"/>
    <col min="3848" max="4096" width="9" style="61"/>
    <col min="4097" max="4097" width="39.375" style="61" customWidth="1"/>
    <col min="4098" max="4098" width="39.5" style="61" customWidth="1"/>
    <col min="4099" max="4102" width="21.25" style="61" customWidth="1"/>
    <col min="4103" max="4103" width="13.75" style="61" customWidth="1"/>
    <col min="4104" max="4352" width="9" style="61"/>
    <col min="4353" max="4353" width="39.375" style="61" customWidth="1"/>
    <col min="4354" max="4354" width="39.5" style="61" customWidth="1"/>
    <col min="4355" max="4358" width="21.25" style="61" customWidth="1"/>
    <col min="4359" max="4359" width="13.75" style="61" customWidth="1"/>
    <col min="4360" max="4608" width="9" style="61"/>
    <col min="4609" max="4609" width="39.375" style="61" customWidth="1"/>
    <col min="4610" max="4610" width="39.5" style="61" customWidth="1"/>
    <col min="4611" max="4614" width="21.25" style="61" customWidth="1"/>
    <col min="4615" max="4615" width="13.75" style="61" customWidth="1"/>
    <col min="4616" max="4864" width="9" style="61"/>
    <col min="4865" max="4865" width="39.375" style="61" customWidth="1"/>
    <col min="4866" max="4866" width="39.5" style="61" customWidth="1"/>
    <col min="4867" max="4870" width="21.25" style="61" customWidth="1"/>
    <col min="4871" max="4871" width="13.75" style="61" customWidth="1"/>
    <col min="4872" max="5120" width="9" style="61"/>
    <col min="5121" max="5121" width="39.375" style="61" customWidth="1"/>
    <col min="5122" max="5122" width="39.5" style="61" customWidth="1"/>
    <col min="5123" max="5126" width="21.25" style="61" customWidth="1"/>
    <col min="5127" max="5127" width="13.75" style="61" customWidth="1"/>
    <col min="5128" max="5376" width="9" style="61"/>
    <col min="5377" max="5377" width="39.375" style="61" customWidth="1"/>
    <col min="5378" max="5378" width="39.5" style="61" customWidth="1"/>
    <col min="5379" max="5382" width="21.25" style="61" customWidth="1"/>
    <col min="5383" max="5383" width="13.75" style="61" customWidth="1"/>
    <col min="5384" max="5632" width="9" style="61"/>
    <col min="5633" max="5633" width="39.375" style="61" customWidth="1"/>
    <col min="5634" max="5634" width="39.5" style="61" customWidth="1"/>
    <col min="5635" max="5638" width="21.25" style="61" customWidth="1"/>
    <col min="5639" max="5639" width="13.75" style="61" customWidth="1"/>
    <col min="5640" max="5888" width="9" style="61"/>
    <col min="5889" max="5889" width="39.375" style="61" customWidth="1"/>
    <col min="5890" max="5890" width="39.5" style="61" customWidth="1"/>
    <col min="5891" max="5894" width="21.25" style="61" customWidth="1"/>
    <col min="5895" max="5895" width="13.75" style="61" customWidth="1"/>
    <col min="5896" max="6144" width="9" style="61"/>
    <col min="6145" max="6145" width="39.375" style="61" customWidth="1"/>
    <col min="6146" max="6146" width="39.5" style="61" customWidth="1"/>
    <col min="6147" max="6150" width="21.25" style="61" customWidth="1"/>
    <col min="6151" max="6151" width="13.75" style="61" customWidth="1"/>
    <col min="6152" max="6400" width="9" style="61"/>
    <col min="6401" max="6401" width="39.375" style="61" customWidth="1"/>
    <col min="6402" max="6402" width="39.5" style="61" customWidth="1"/>
    <col min="6403" max="6406" width="21.25" style="61" customWidth="1"/>
    <col min="6407" max="6407" width="13.75" style="61" customWidth="1"/>
    <col min="6408" max="6656" width="9" style="61"/>
    <col min="6657" max="6657" width="39.375" style="61" customWidth="1"/>
    <col min="6658" max="6658" width="39.5" style="61" customWidth="1"/>
    <col min="6659" max="6662" width="21.25" style="61" customWidth="1"/>
    <col min="6663" max="6663" width="13.75" style="61" customWidth="1"/>
    <col min="6664" max="6912" width="9" style="61"/>
    <col min="6913" max="6913" width="39.375" style="61" customWidth="1"/>
    <col min="6914" max="6914" width="39.5" style="61" customWidth="1"/>
    <col min="6915" max="6918" width="21.25" style="61" customWidth="1"/>
    <col min="6919" max="6919" width="13.75" style="61" customWidth="1"/>
    <col min="6920" max="7168" width="9" style="61"/>
    <col min="7169" max="7169" width="39.375" style="61" customWidth="1"/>
    <col min="7170" max="7170" width="39.5" style="61" customWidth="1"/>
    <col min="7171" max="7174" width="21.25" style="61" customWidth="1"/>
    <col min="7175" max="7175" width="13.75" style="61" customWidth="1"/>
    <col min="7176" max="7424" width="9" style="61"/>
    <col min="7425" max="7425" width="39.375" style="61" customWidth="1"/>
    <col min="7426" max="7426" width="39.5" style="61" customWidth="1"/>
    <col min="7427" max="7430" width="21.25" style="61" customWidth="1"/>
    <col min="7431" max="7431" width="13.75" style="61" customWidth="1"/>
    <col min="7432" max="7680" width="9" style="61"/>
    <col min="7681" max="7681" width="39.375" style="61" customWidth="1"/>
    <col min="7682" max="7682" width="39.5" style="61" customWidth="1"/>
    <col min="7683" max="7686" width="21.25" style="61" customWidth="1"/>
    <col min="7687" max="7687" width="13.75" style="61" customWidth="1"/>
    <col min="7688" max="7936" width="9" style="61"/>
    <col min="7937" max="7937" width="39.375" style="61" customWidth="1"/>
    <col min="7938" max="7938" width="39.5" style="61" customWidth="1"/>
    <col min="7939" max="7942" width="21.25" style="61" customWidth="1"/>
    <col min="7943" max="7943" width="13.75" style="61" customWidth="1"/>
    <col min="7944" max="8192" width="9" style="61"/>
    <col min="8193" max="8193" width="39.375" style="61" customWidth="1"/>
    <col min="8194" max="8194" width="39.5" style="61" customWidth="1"/>
    <col min="8195" max="8198" width="21.25" style="61" customWidth="1"/>
    <col min="8199" max="8199" width="13.75" style="61" customWidth="1"/>
    <col min="8200" max="8448" width="9" style="61"/>
    <col min="8449" max="8449" width="39.375" style="61" customWidth="1"/>
    <col min="8450" max="8450" width="39.5" style="61" customWidth="1"/>
    <col min="8451" max="8454" width="21.25" style="61" customWidth="1"/>
    <col min="8455" max="8455" width="13.75" style="61" customWidth="1"/>
    <col min="8456" max="8704" width="9" style="61"/>
    <col min="8705" max="8705" width="39.375" style="61" customWidth="1"/>
    <col min="8706" max="8706" width="39.5" style="61" customWidth="1"/>
    <col min="8707" max="8710" width="21.25" style="61" customWidth="1"/>
    <col min="8711" max="8711" width="13.75" style="61" customWidth="1"/>
    <col min="8712" max="8960" width="9" style="61"/>
    <col min="8961" max="8961" width="39.375" style="61" customWidth="1"/>
    <col min="8962" max="8962" width="39.5" style="61" customWidth="1"/>
    <col min="8963" max="8966" width="21.25" style="61" customWidth="1"/>
    <col min="8967" max="8967" width="13.75" style="61" customWidth="1"/>
    <col min="8968" max="9216" width="9" style="61"/>
    <col min="9217" max="9217" width="39.375" style="61" customWidth="1"/>
    <col min="9218" max="9218" width="39.5" style="61" customWidth="1"/>
    <col min="9219" max="9222" width="21.25" style="61" customWidth="1"/>
    <col min="9223" max="9223" width="13.75" style="61" customWidth="1"/>
    <col min="9224" max="9472" width="9" style="61"/>
    <col min="9473" max="9473" width="39.375" style="61" customWidth="1"/>
    <col min="9474" max="9474" width="39.5" style="61" customWidth="1"/>
    <col min="9475" max="9478" width="21.25" style="61" customWidth="1"/>
    <col min="9479" max="9479" width="13.75" style="61" customWidth="1"/>
    <col min="9480" max="9728" width="9" style="61"/>
    <col min="9729" max="9729" width="39.375" style="61" customWidth="1"/>
    <col min="9730" max="9730" width="39.5" style="61" customWidth="1"/>
    <col min="9731" max="9734" width="21.25" style="61" customWidth="1"/>
    <col min="9735" max="9735" width="13.75" style="61" customWidth="1"/>
    <col min="9736" max="9984" width="9" style="61"/>
    <col min="9985" max="9985" width="39.375" style="61" customWidth="1"/>
    <col min="9986" max="9986" width="39.5" style="61" customWidth="1"/>
    <col min="9987" max="9990" width="21.25" style="61" customWidth="1"/>
    <col min="9991" max="9991" width="13.75" style="61" customWidth="1"/>
    <col min="9992" max="10240" width="9" style="61"/>
    <col min="10241" max="10241" width="39.375" style="61" customWidth="1"/>
    <col min="10242" max="10242" width="39.5" style="61" customWidth="1"/>
    <col min="10243" max="10246" width="21.25" style="61" customWidth="1"/>
    <col min="10247" max="10247" width="13.75" style="61" customWidth="1"/>
    <col min="10248" max="10496" width="9" style="61"/>
    <col min="10497" max="10497" width="39.375" style="61" customWidth="1"/>
    <col min="10498" max="10498" width="39.5" style="61" customWidth="1"/>
    <col min="10499" max="10502" width="21.25" style="61" customWidth="1"/>
    <col min="10503" max="10503" width="13.75" style="61" customWidth="1"/>
    <col min="10504" max="10752" width="9" style="61"/>
    <col min="10753" max="10753" width="39.375" style="61" customWidth="1"/>
    <col min="10754" max="10754" width="39.5" style="61" customWidth="1"/>
    <col min="10755" max="10758" width="21.25" style="61" customWidth="1"/>
    <col min="10759" max="10759" width="13.75" style="61" customWidth="1"/>
    <col min="10760" max="11008" width="9" style="61"/>
    <col min="11009" max="11009" width="39.375" style="61" customWidth="1"/>
    <col min="11010" max="11010" width="39.5" style="61" customWidth="1"/>
    <col min="11011" max="11014" width="21.25" style="61" customWidth="1"/>
    <col min="11015" max="11015" width="13.75" style="61" customWidth="1"/>
    <col min="11016" max="11264" width="9" style="61"/>
    <col min="11265" max="11265" width="39.375" style="61" customWidth="1"/>
    <col min="11266" max="11266" width="39.5" style="61" customWidth="1"/>
    <col min="11267" max="11270" width="21.25" style="61" customWidth="1"/>
    <col min="11271" max="11271" width="13.75" style="61" customWidth="1"/>
    <col min="11272" max="11520" width="9" style="61"/>
    <col min="11521" max="11521" width="39.375" style="61" customWidth="1"/>
    <col min="11522" max="11522" width="39.5" style="61" customWidth="1"/>
    <col min="11523" max="11526" width="21.25" style="61" customWidth="1"/>
    <col min="11527" max="11527" width="13.75" style="61" customWidth="1"/>
    <col min="11528" max="11776" width="9" style="61"/>
    <col min="11777" max="11777" width="39.375" style="61" customWidth="1"/>
    <col min="11778" max="11778" width="39.5" style="61" customWidth="1"/>
    <col min="11779" max="11782" width="21.25" style="61" customWidth="1"/>
    <col min="11783" max="11783" width="13.75" style="61" customWidth="1"/>
    <col min="11784" max="12032" width="9" style="61"/>
    <col min="12033" max="12033" width="39.375" style="61" customWidth="1"/>
    <col min="12034" max="12034" width="39.5" style="61" customWidth="1"/>
    <col min="12035" max="12038" width="21.25" style="61" customWidth="1"/>
    <col min="12039" max="12039" width="13.75" style="61" customWidth="1"/>
    <col min="12040" max="12288" width="9" style="61"/>
    <col min="12289" max="12289" width="39.375" style="61" customWidth="1"/>
    <col min="12290" max="12290" width="39.5" style="61" customWidth="1"/>
    <col min="12291" max="12294" width="21.25" style="61" customWidth="1"/>
    <col min="12295" max="12295" width="13.75" style="61" customWidth="1"/>
    <col min="12296" max="12544" width="9" style="61"/>
    <col min="12545" max="12545" width="39.375" style="61" customWidth="1"/>
    <col min="12546" max="12546" width="39.5" style="61" customWidth="1"/>
    <col min="12547" max="12550" width="21.25" style="61" customWidth="1"/>
    <col min="12551" max="12551" width="13.75" style="61" customWidth="1"/>
    <col min="12552" max="12800" width="9" style="61"/>
    <col min="12801" max="12801" width="39.375" style="61" customWidth="1"/>
    <col min="12802" max="12802" width="39.5" style="61" customWidth="1"/>
    <col min="12803" max="12806" width="21.25" style="61" customWidth="1"/>
    <col min="12807" max="12807" width="13.75" style="61" customWidth="1"/>
    <col min="12808" max="13056" width="9" style="61"/>
    <col min="13057" max="13057" width="39.375" style="61" customWidth="1"/>
    <col min="13058" max="13058" width="39.5" style="61" customWidth="1"/>
    <col min="13059" max="13062" width="21.25" style="61" customWidth="1"/>
    <col min="13063" max="13063" width="13.75" style="61" customWidth="1"/>
    <col min="13064" max="13312" width="9" style="61"/>
    <col min="13313" max="13313" width="39.375" style="61" customWidth="1"/>
    <col min="13314" max="13314" width="39.5" style="61" customWidth="1"/>
    <col min="13315" max="13318" width="21.25" style="61" customWidth="1"/>
    <col min="13319" max="13319" width="13.75" style="61" customWidth="1"/>
    <col min="13320" max="13568" width="9" style="61"/>
    <col min="13569" max="13569" width="39.375" style="61" customWidth="1"/>
    <col min="13570" max="13570" width="39.5" style="61" customWidth="1"/>
    <col min="13571" max="13574" width="21.25" style="61" customWidth="1"/>
    <col min="13575" max="13575" width="13.75" style="61" customWidth="1"/>
    <col min="13576" max="13824" width="9" style="61"/>
    <col min="13825" max="13825" width="39.375" style="61" customWidth="1"/>
    <col min="13826" max="13826" width="39.5" style="61" customWidth="1"/>
    <col min="13827" max="13830" width="21.25" style="61" customWidth="1"/>
    <col min="13831" max="13831" width="13.75" style="61" customWidth="1"/>
    <col min="13832" max="14080" width="9" style="61"/>
    <col min="14081" max="14081" width="39.375" style="61" customWidth="1"/>
    <col min="14082" max="14082" width="39.5" style="61" customWidth="1"/>
    <col min="14083" max="14086" width="21.25" style="61" customWidth="1"/>
    <col min="14087" max="14087" width="13.75" style="61" customWidth="1"/>
    <col min="14088" max="14336" width="9" style="61"/>
    <col min="14337" max="14337" width="39.375" style="61" customWidth="1"/>
    <col min="14338" max="14338" width="39.5" style="61" customWidth="1"/>
    <col min="14339" max="14342" width="21.25" style="61" customWidth="1"/>
    <col min="14343" max="14343" width="13.75" style="61" customWidth="1"/>
    <col min="14344" max="14592" width="9" style="61"/>
    <col min="14593" max="14593" width="39.375" style="61" customWidth="1"/>
    <col min="14594" max="14594" width="39.5" style="61" customWidth="1"/>
    <col min="14595" max="14598" width="21.25" style="61" customWidth="1"/>
    <col min="14599" max="14599" width="13.75" style="61" customWidth="1"/>
    <col min="14600" max="14848" width="9" style="61"/>
    <col min="14849" max="14849" width="39.375" style="61" customWidth="1"/>
    <col min="14850" max="14850" width="39.5" style="61" customWidth="1"/>
    <col min="14851" max="14854" width="21.25" style="61" customWidth="1"/>
    <col min="14855" max="14855" width="13.75" style="61" customWidth="1"/>
    <col min="14856" max="15104" width="9" style="61"/>
    <col min="15105" max="15105" width="39.375" style="61" customWidth="1"/>
    <col min="15106" max="15106" width="39.5" style="61" customWidth="1"/>
    <col min="15107" max="15110" width="21.25" style="61" customWidth="1"/>
    <col min="15111" max="15111" width="13.75" style="61" customWidth="1"/>
    <col min="15112" max="15360" width="9" style="61"/>
    <col min="15361" max="15361" width="39.375" style="61" customWidth="1"/>
    <col min="15362" max="15362" width="39.5" style="61" customWidth="1"/>
    <col min="15363" max="15366" width="21.25" style="61" customWidth="1"/>
    <col min="15367" max="15367" width="13.75" style="61" customWidth="1"/>
    <col min="15368" max="15616" width="9" style="61"/>
    <col min="15617" max="15617" width="39.375" style="61" customWidth="1"/>
    <col min="15618" max="15618" width="39.5" style="61" customWidth="1"/>
    <col min="15619" max="15622" width="21.25" style="61" customWidth="1"/>
    <col min="15623" max="15623" width="13.75" style="61" customWidth="1"/>
    <col min="15624" max="15872" width="9" style="61"/>
    <col min="15873" max="15873" width="39.375" style="61" customWidth="1"/>
    <col min="15874" max="15874" width="39.5" style="61" customWidth="1"/>
    <col min="15875" max="15878" width="21.25" style="61" customWidth="1"/>
    <col min="15879" max="15879" width="13.75" style="61" customWidth="1"/>
    <col min="15880" max="16128" width="9" style="61"/>
    <col min="16129" max="16129" width="39.375" style="61" customWidth="1"/>
    <col min="16130" max="16130" width="39.5" style="61" customWidth="1"/>
    <col min="16131" max="16134" width="21.25" style="61" customWidth="1"/>
    <col min="16135" max="16135" width="13.75" style="61" customWidth="1"/>
    <col min="16136" max="16384" width="9" style="61"/>
  </cols>
  <sheetData>
    <row r="1" spans="1:4" x14ac:dyDescent="0.2">
      <c r="A1" s="60" t="s">
        <v>82</v>
      </c>
      <c r="B1" s="60"/>
    </row>
    <row r="2" spans="1:4" ht="15" customHeight="1" x14ac:dyDescent="0.2">
      <c r="A2" s="60" t="s">
        <v>83</v>
      </c>
      <c r="B2" s="60"/>
    </row>
    <row r="3" spans="1:4" ht="15" customHeight="1" x14ac:dyDescent="0.2">
      <c r="A3" s="60"/>
      <c r="B3" s="60"/>
    </row>
    <row r="4" spans="1:4" ht="15" customHeight="1" x14ac:dyDescent="0.2">
      <c r="A4" s="162" t="s">
        <v>84</v>
      </c>
      <c r="B4" s="163"/>
      <c r="C4" s="62"/>
      <c r="D4" s="63" t="s">
        <v>85</v>
      </c>
    </row>
    <row r="5" spans="1:4" ht="15" customHeight="1" x14ac:dyDescent="0.2">
      <c r="A5" s="165" t="s">
        <v>86</v>
      </c>
      <c r="B5" s="166"/>
      <c r="C5" s="64"/>
      <c r="D5" s="65" t="s">
        <v>87</v>
      </c>
    </row>
    <row r="6" spans="1:4" ht="15" customHeight="1" x14ac:dyDescent="0.2">
      <c r="A6" s="162" t="s">
        <v>88</v>
      </c>
      <c r="B6" s="163"/>
      <c r="C6" s="66"/>
      <c r="D6" s="63" t="s">
        <v>138</v>
      </c>
    </row>
    <row r="7" spans="1:4" ht="15" customHeight="1" x14ac:dyDescent="0.2">
      <c r="A7" s="162" t="s">
        <v>89</v>
      </c>
      <c r="B7" s="163"/>
      <c r="C7" s="66"/>
      <c r="D7" s="63" t="s">
        <v>142</v>
      </c>
    </row>
    <row r="8" spans="1:4" ht="15" customHeight="1" x14ac:dyDescent="0.2">
      <c r="A8" s="164" t="s">
        <v>90</v>
      </c>
      <c r="B8" s="164"/>
      <c r="C8" s="96"/>
      <c r="D8" s="67"/>
    </row>
    <row r="9" spans="1:4" ht="15" customHeight="1" x14ac:dyDescent="0.2">
      <c r="A9" s="68" t="s">
        <v>91</v>
      </c>
      <c r="B9" s="69"/>
      <c r="C9" s="70"/>
      <c r="D9" s="71"/>
    </row>
    <row r="10" spans="1:4" ht="30" customHeight="1" x14ac:dyDescent="0.2">
      <c r="A10" s="156" t="s">
        <v>92</v>
      </c>
      <c r="B10" s="157"/>
      <c r="C10" s="72"/>
      <c r="D10" s="73">
        <v>2.75029937</v>
      </c>
    </row>
    <row r="11" spans="1:4" ht="66" customHeight="1" x14ac:dyDescent="0.2">
      <c r="A11" s="156" t="s">
        <v>93</v>
      </c>
      <c r="B11" s="157"/>
      <c r="C11" s="72"/>
      <c r="D11" s="73">
        <v>778.65892887999996</v>
      </c>
    </row>
    <row r="12" spans="1:4" ht="30" customHeight="1" x14ac:dyDescent="0.2">
      <c r="A12" s="156" t="s">
        <v>94</v>
      </c>
      <c r="B12" s="157"/>
      <c r="C12" s="72"/>
      <c r="D12" s="74">
        <v>543169.13412563666</v>
      </c>
    </row>
    <row r="13" spans="1:4" ht="30" customHeight="1" x14ac:dyDescent="0.2">
      <c r="A13" s="156" t="s">
        <v>95</v>
      </c>
      <c r="B13" s="157"/>
      <c r="C13" s="72"/>
      <c r="D13" s="75"/>
    </row>
    <row r="14" spans="1:4" ht="15" customHeight="1" x14ac:dyDescent="0.2">
      <c r="A14" s="160" t="s">
        <v>96</v>
      </c>
      <c r="B14" s="161"/>
      <c r="C14" s="72"/>
      <c r="D14" s="73">
        <v>913.76984769000001</v>
      </c>
    </row>
    <row r="15" spans="1:4" ht="15" customHeight="1" x14ac:dyDescent="0.2">
      <c r="A15" s="160" t="s">
        <v>97</v>
      </c>
      <c r="B15" s="161"/>
      <c r="C15" s="72"/>
      <c r="D15" s="73">
        <v>1642.9660879800001</v>
      </c>
    </row>
    <row r="16" spans="1:4" ht="15" customHeight="1" x14ac:dyDescent="0.2">
      <c r="A16" s="160" t="s">
        <v>98</v>
      </c>
      <c r="B16" s="161"/>
      <c r="C16" s="72"/>
      <c r="D16" s="73">
        <v>3083.9788395</v>
      </c>
    </row>
    <row r="17" spans="1:6" ht="15" customHeight="1" x14ac:dyDescent="0.2">
      <c r="A17" s="160" t="s">
        <v>99</v>
      </c>
      <c r="B17" s="161"/>
      <c r="C17" s="72"/>
      <c r="D17" s="73">
        <v>2066.5417071100001</v>
      </c>
    </row>
    <row r="18" spans="1:6" ht="52.5" customHeight="1" x14ac:dyDescent="0.2">
      <c r="A18" s="156" t="s">
        <v>100</v>
      </c>
      <c r="B18" s="157"/>
      <c r="C18" s="72"/>
      <c r="D18" s="73">
        <v>7.9437125799999997</v>
      </c>
    </row>
    <row r="19" spans="1:6" ht="15" customHeight="1" x14ac:dyDescent="0.2">
      <c r="A19" s="68" t="s">
        <v>101</v>
      </c>
      <c r="B19" s="69"/>
      <c r="C19" s="76"/>
      <c r="D19" s="77"/>
    </row>
    <row r="20" spans="1:6" ht="30" customHeight="1" x14ac:dyDescent="0.2">
      <c r="A20" s="156" t="s">
        <v>102</v>
      </c>
      <c r="B20" s="157"/>
      <c r="C20" s="72"/>
      <c r="D20" s="78">
        <v>737.00300000000004</v>
      </c>
    </row>
    <row r="21" spans="1:6" ht="30" customHeight="1" x14ac:dyDescent="0.2">
      <c r="A21" s="156" t="s">
        <v>103</v>
      </c>
      <c r="B21" s="157"/>
      <c r="C21" s="79"/>
      <c r="D21" s="78">
        <v>1.1779999999999999</v>
      </c>
    </row>
    <row r="22" spans="1:6" ht="15" customHeight="1" x14ac:dyDescent="0.2">
      <c r="A22" s="68" t="s">
        <v>104</v>
      </c>
      <c r="B22" s="69"/>
      <c r="C22" s="76"/>
      <c r="D22" s="77"/>
    </row>
    <row r="23" spans="1:6" ht="15" customHeight="1" x14ac:dyDescent="0.25">
      <c r="A23" s="156" t="s">
        <v>105</v>
      </c>
      <c r="B23" s="157"/>
      <c r="C23" s="80"/>
      <c r="D23" s="75"/>
    </row>
    <row r="24" spans="1:6" ht="15" customHeight="1" x14ac:dyDescent="0.25">
      <c r="A24" s="160" t="s">
        <v>96</v>
      </c>
      <c r="B24" s="161"/>
      <c r="C24" s="80"/>
      <c r="D24" s="81">
        <v>0</v>
      </c>
    </row>
    <row r="25" spans="1:6" ht="15" customHeight="1" x14ac:dyDescent="0.25">
      <c r="A25" s="160" t="s">
        <v>97</v>
      </c>
      <c r="B25" s="161"/>
      <c r="C25" s="80"/>
      <c r="D25" s="81">
        <v>1.699409755452E-3</v>
      </c>
    </row>
    <row r="26" spans="1:6" ht="15" customHeight="1" x14ac:dyDescent="0.25">
      <c r="A26" s="160" t="s">
        <v>98</v>
      </c>
      <c r="B26" s="161"/>
      <c r="C26" s="80"/>
      <c r="D26" s="81">
        <v>4.3908236681049996E-3</v>
      </c>
    </row>
    <row r="27" spans="1:6" ht="15" customHeight="1" x14ac:dyDescent="0.25">
      <c r="A27" s="160" t="s">
        <v>99</v>
      </c>
      <c r="B27" s="161"/>
      <c r="C27" s="80"/>
      <c r="D27" s="81">
        <v>2.4902861926529999E-3</v>
      </c>
    </row>
    <row r="29" spans="1:6" x14ac:dyDescent="0.2">
      <c r="A29" s="57" t="s">
        <v>106</v>
      </c>
      <c r="B29" s="58"/>
      <c r="C29" s="58"/>
      <c r="D29" s="55"/>
      <c r="E29" s="55"/>
      <c r="F29" s="59"/>
    </row>
    <row r="30" spans="1:6" ht="280.5" customHeight="1" x14ac:dyDescent="0.2">
      <c r="A30" s="158" t="s">
        <v>7</v>
      </c>
      <c r="B30" s="158" t="s">
        <v>107</v>
      </c>
      <c r="C30" s="56" t="s">
        <v>108</v>
      </c>
      <c r="D30" s="56" t="s">
        <v>109</v>
      </c>
      <c r="E30" s="56" t="s">
        <v>110</v>
      </c>
      <c r="F30" s="56" t="s">
        <v>111</v>
      </c>
    </row>
    <row r="31" spans="1:6" x14ac:dyDescent="0.2">
      <c r="A31" s="159"/>
      <c r="B31" s="159"/>
      <c r="C31" s="56" t="s">
        <v>112</v>
      </c>
      <c r="D31" s="56" t="s">
        <v>112</v>
      </c>
      <c r="E31" s="92" t="s">
        <v>112</v>
      </c>
      <c r="F31" s="92" t="s">
        <v>112</v>
      </c>
    </row>
    <row r="32" spans="1:6" ht="30.75" customHeight="1" x14ac:dyDescent="0.2">
      <c r="A32" s="93"/>
      <c r="B32" s="93"/>
      <c r="C32" s="93"/>
      <c r="D32" s="93"/>
      <c r="E32" s="94"/>
      <c r="F32" s="95"/>
    </row>
    <row r="33" spans="1:6" ht="12.75" customHeight="1" x14ac:dyDescent="0.2">
      <c r="A33" s="82" t="s">
        <v>143</v>
      </c>
      <c r="B33" s="82">
        <v>1</v>
      </c>
      <c r="C33" s="83">
        <v>937.28262059999997</v>
      </c>
      <c r="D33" s="83">
        <v>917.29515573000003</v>
      </c>
      <c r="E33" s="83">
        <v>208.18339298999999</v>
      </c>
      <c r="F33" s="83">
        <v>208.18339298999999</v>
      </c>
    </row>
    <row r="34" spans="1:6" ht="12.75" customHeight="1" x14ac:dyDescent="0.2">
      <c r="A34" s="82" t="s">
        <v>143</v>
      </c>
      <c r="B34" s="82">
        <v>2</v>
      </c>
      <c r="C34" s="83">
        <v>943.87775370999998</v>
      </c>
      <c r="D34" s="83">
        <v>930.25515241999994</v>
      </c>
      <c r="E34" s="83">
        <v>211.12471026</v>
      </c>
      <c r="F34" s="83">
        <v>211.12471026</v>
      </c>
    </row>
    <row r="35" spans="1:6" ht="12.75" customHeight="1" x14ac:dyDescent="0.2">
      <c r="A35" s="82" t="s">
        <v>143</v>
      </c>
      <c r="B35" s="82">
        <v>3</v>
      </c>
      <c r="C35" s="83">
        <v>967.24598557000002</v>
      </c>
      <c r="D35" s="83">
        <v>950.08905231000006</v>
      </c>
      <c r="E35" s="83">
        <v>215.62608427999999</v>
      </c>
      <c r="F35" s="83">
        <v>215.62608427999999</v>
      </c>
    </row>
    <row r="36" spans="1:6" ht="12.75" customHeight="1" x14ac:dyDescent="0.2">
      <c r="A36" s="82" t="s">
        <v>143</v>
      </c>
      <c r="B36" s="82">
        <v>4</v>
      </c>
      <c r="C36" s="83">
        <v>975.53593406000005</v>
      </c>
      <c r="D36" s="83">
        <v>957.89735239000004</v>
      </c>
      <c r="E36" s="83">
        <v>217.39820571000001</v>
      </c>
      <c r="F36" s="83">
        <v>217.39820571000001</v>
      </c>
    </row>
    <row r="37" spans="1:6" ht="12.75" customHeight="1" x14ac:dyDescent="0.2">
      <c r="A37" s="82" t="s">
        <v>143</v>
      </c>
      <c r="B37" s="82">
        <v>5</v>
      </c>
      <c r="C37" s="83">
        <v>970.70676434999996</v>
      </c>
      <c r="D37" s="83">
        <v>954.24066258000005</v>
      </c>
      <c r="E37" s="83">
        <v>216.56830697000001</v>
      </c>
      <c r="F37" s="83">
        <v>216.56830697000001</v>
      </c>
    </row>
    <row r="38" spans="1:6" ht="12.75" customHeight="1" x14ac:dyDescent="0.2">
      <c r="A38" s="82" t="s">
        <v>143</v>
      </c>
      <c r="B38" s="82">
        <v>6</v>
      </c>
      <c r="C38" s="83">
        <v>958.53386413999999</v>
      </c>
      <c r="D38" s="83">
        <v>945.98169660999997</v>
      </c>
      <c r="E38" s="83">
        <v>214.69390530999999</v>
      </c>
      <c r="F38" s="83">
        <v>214.69390530999999</v>
      </c>
    </row>
    <row r="39" spans="1:6" ht="12.75" customHeight="1" x14ac:dyDescent="0.2">
      <c r="A39" s="82" t="s">
        <v>143</v>
      </c>
      <c r="B39" s="82">
        <v>7</v>
      </c>
      <c r="C39" s="83">
        <v>934.52069855000002</v>
      </c>
      <c r="D39" s="83">
        <v>919.73586834000002</v>
      </c>
      <c r="E39" s="83">
        <v>208.73732139000001</v>
      </c>
      <c r="F39" s="83">
        <v>208.73732139000001</v>
      </c>
    </row>
    <row r="40" spans="1:6" ht="12.75" customHeight="1" x14ac:dyDescent="0.2">
      <c r="A40" s="82" t="s">
        <v>143</v>
      </c>
      <c r="B40" s="82">
        <v>8</v>
      </c>
      <c r="C40" s="83">
        <v>908.67222699000001</v>
      </c>
      <c r="D40" s="83">
        <v>888.21531268000001</v>
      </c>
      <c r="E40" s="83">
        <v>201.58361934999999</v>
      </c>
      <c r="F40" s="83">
        <v>201.58361934999999</v>
      </c>
    </row>
    <row r="41" spans="1:6" ht="12.75" customHeight="1" x14ac:dyDescent="0.2">
      <c r="A41" s="82" t="s">
        <v>143</v>
      </c>
      <c r="B41" s="82">
        <v>9</v>
      </c>
      <c r="C41" s="83">
        <v>869.99851698999998</v>
      </c>
      <c r="D41" s="83">
        <v>853.33481907999999</v>
      </c>
      <c r="E41" s="83">
        <v>193.66736746000001</v>
      </c>
      <c r="F41" s="83">
        <v>193.66736746000001</v>
      </c>
    </row>
    <row r="42" spans="1:6" ht="12.75" customHeight="1" x14ac:dyDescent="0.2">
      <c r="A42" s="82" t="s">
        <v>143</v>
      </c>
      <c r="B42" s="82">
        <v>10</v>
      </c>
      <c r="C42" s="83">
        <v>840.35749462000001</v>
      </c>
      <c r="D42" s="83">
        <v>820.32445043999996</v>
      </c>
      <c r="E42" s="83">
        <v>186.17554708</v>
      </c>
      <c r="F42" s="83">
        <v>186.17554708</v>
      </c>
    </row>
    <row r="43" spans="1:6" ht="12.75" customHeight="1" x14ac:dyDescent="0.2">
      <c r="A43" s="82" t="s">
        <v>143</v>
      </c>
      <c r="B43" s="82">
        <v>11</v>
      </c>
      <c r="C43" s="83">
        <v>833.68974971</v>
      </c>
      <c r="D43" s="83">
        <v>812.91382758999998</v>
      </c>
      <c r="E43" s="83">
        <v>184.49367989999999</v>
      </c>
      <c r="F43" s="83">
        <v>184.49367989999999</v>
      </c>
    </row>
    <row r="44" spans="1:6" ht="12.75" customHeight="1" x14ac:dyDescent="0.2">
      <c r="A44" s="82" t="s">
        <v>143</v>
      </c>
      <c r="B44" s="82">
        <v>12</v>
      </c>
      <c r="C44" s="83">
        <v>845.17653829000005</v>
      </c>
      <c r="D44" s="83">
        <v>825.45879144000003</v>
      </c>
      <c r="E44" s="83">
        <v>187.34080399999999</v>
      </c>
      <c r="F44" s="83">
        <v>187.34080399999999</v>
      </c>
    </row>
    <row r="45" spans="1:6" ht="12.75" customHeight="1" x14ac:dyDescent="0.2">
      <c r="A45" s="82" t="s">
        <v>143</v>
      </c>
      <c r="B45" s="82">
        <v>13</v>
      </c>
      <c r="C45" s="83">
        <v>858.51929229999996</v>
      </c>
      <c r="D45" s="83">
        <v>838.21821435000004</v>
      </c>
      <c r="E45" s="83">
        <v>190.23660034</v>
      </c>
      <c r="F45" s="83">
        <v>190.23660034</v>
      </c>
    </row>
    <row r="46" spans="1:6" ht="12.75" customHeight="1" x14ac:dyDescent="0.2">
      <c r="A46" s="82" t="s">
        <v>143</v>
      </c>
      <c r="B46" s="82">
        <v>14</v>
      </c>
      <c r="C46" s="83">
        <v>855.51907260999997</v>
      </c>
      <c r="D46" s="83">
        <v>838.55594441000005</v>
      </c>
      <c r="E46" s="83">
        <v>190.31324936999999</v>
      </c>
      <c r="F46" s="83">
        <v>190.31324936999999</v>
      </c>
    </row>
    <row r="47" spans="1:6" ht="12.75" customHeight="1" x14ac:dyDescent="0.2">
      <c r="A47" s="82" t="s">
        <v>143</v>
      </c>
      <c r="B47" s="82">
        <v>15</v>
      </c>
      <c r="C47" s="83">
        <v>868.11011669000004</v>
      </c>
      <c r="D47" s="83">
        <v>843.91878143999998</v>
      </c>
      <c r="E47" s="83">
        <v>191.53036427999999</v>
      </c>
      <c r="F47" s="83">
        <v>191.53036427999999</v>
      </c>
    </row>
    <row r="48" spans="1:6" ht="12.75" customHeight="1" x14ac:dyDescent="0.2">
      <c r="A48" s="82" t="s">
        <v>143</v>
      </c>
      <c r="B48" s="82">
        <v>16</v>
      </c>
      <c r="C48" s="83">
        <v>869.35114593000003</v>
      </c>
      <c r="D48" s="83">
        <v>852.44249652999997</v>
      </c>
      <c r="E48" s="83">
        <v>193.46485168999999</v>
      </c>
      <c r="F48" s="83">
        <v>193.46485168999999</v>
      </c>
    </row>
    <row r="49" spans="1:6" ht="12.75" customHeight="1" x14ac:dyDescent="0.2">
      <c r="A49" s="82" t="s">
        <v>143</v>
      </c>
      <c r="B49" s="82">
        <v>17</v>
      </c>
      <c r="C49" s="83">
        <v>873.09057386999996</v>
      </c>
      <c r="D49" s="83">
        <v>850.62688383</v>
      </c>
      <c r="E49" s="83">
        <v>193.05279193999999</v>
      </c>
      <c r="F49" s="83">
        <v>193.05279193999999</v>
      </c>
    </row>
    <row r="50" spans="1:6" ht="12.75" customHeight="1" x14ac:dyDescent="0.2">
      <c r="A50" s="82" t="s">
        <v>143</v>
      </c>
      <c r="B50" s="82">
        <v>18</v>
      </c>
      <c r="C50" s="83">
        <v>862.74181135000003</v>
      </c>
      <c r="D50" s="83">
        <v>841.85736990999999</v>
      </c>
      <c r="E50" s="83">
        <v>191.06251961999999</v>
      </c>
      <c r="F50" s="83">
        <v>191.06251961999999</v>
      </c>
    </row>
    <row r="51" spans="1:6" ht="12.75" customHeight="1" x14ac:dyDescent="0.2">
      <c r="A51" s="82" t="s">
        <v>143</v>
      </c>
      <c r="B51" s="82">
        <v>19</v>
      </c>
      <c r="C51" s="83">
        <v>835.27334681000002</v>
      </c>
      <c r="D51" s="83">
        <v>819.18934979000005</v>
      </c>
      <c r="E51" s="83">
        <v>185.91793195</v>
      </c>
      <c r="F51" s="83">
        <v>185.91793195</v>
      </c>
    </row>
    <row r="52" spans="1:6" ht="12.75" customHeight="1" x14ac:dyDescent="0.2">
      <c r="A52" s="82" t="s">
        <v>143</v>
      </c>
      <c r="B52" s="82">
        <v>20</v>
      </c>
      <c r="C52" s="83">
        <v>819.64321532999998</v>
      </c>
      <c r="D52" s="83">
        <v>804.45041404999995</v>
      </c>
      <c r="E52" s="83">
        <v>182.57287815000001</v>
      </c>
      <c r="F52" s="83">
        <v>182.57287815000001</v>
      </c>
    </row>
    <row r="53" spans="1:6" ht="12.75" customHeight="1" x14ac:dyDescent="0.2">
      <c r="A53" s="82" t="s">
        <v>143</v>
      </c>
      <c r="B53" s="82">
        <v>21</v>
      </c>
      <c r="C53" s="83">
        <v>797.42073110000001</v>
      </c>
      <c r="D53" s="83">
        <v>779.66341054999998</v>
      </c>
      <c r="E53" s="83">
        <v>176.94737968000001</v>
      </c>
      <c r="F53" s="83">
        <v>176.94737968000001</v>
      </c>
    </row>
    <row r="54" spans="1:6" ht="12.75" customHeight="1" x14ac:dyDescent="0.2">
      <c r="A54" s="82" t="s">
        <v>143</v>
      </c>
      <c r="B54" s="82">
        <v>22</v>
      </c>
      <c r="C54" s="83">
        <v>805.96811889000003</v>
      </c>
      <c r="D54" s="83">
        <v>786.70220078</v>
      </c>
      <c r="E54" s="83">
        <v>178.54485811999999</v>
      </c>
      <c r="F54" s="83">
        <v>178.54485811999999</v>
      </c>
    </row>
    <row r="55" spans="1:6" ht="12.75" customHeight="1" x14ac:dyDescent="0.2">
      <c r="A55" s="82" t="s">
        <v>143</v>
      </c>
      <c r="B55" s="82">
        <v>23</v>
      </c>
      <c r="C55" s="83">
        <v>826.76737844000002</v>
      </c>
      <c r="D55" s="83">
        <v>806.13785683000003</v>
      </c>
      <c r="E55" s="83">
        <v>182.95584928</v>
      </c>
      <c r="F55" s="83">
        <v>182.95584928</v>
      </c>
    </row>
    <row r="56" spans="1:6" ht="12.75" customHeight="1" x14ac:dyDescent="0.2">
      <c r="A56" s="82" t="s">
        <v>143</v>
      </c>
      <c r="B56" s="82">
        <v>24</v>
      </c>
      <c r="C56" s="83">
        <v>819.91294133999997</v>
      </c>
      <c r="D56" s="83">
        <v>800.82226476000005</v>
      </c>
      <c r="E56" s="83">
        <v>181.74945678</v>
      </c>
      <c r="F56" s="83">
        <v>181.74945678</v>
      </c>
    </row>
    <row r="57" spans="1:6" ht="12.75" customHeight="1" x14ac:dyDescent="0.2">
      <c r="A57" s="82" t="s">
        <v>144</v>
      </c>
      <c r="B57" s="82">
        <v>1</v>
      </c>
      <c r="C57" s="83">
        <v>838.67299909999997</v>
      </c>
      <c r="D57" s="83">
        <v>819.62662835000003</v>
      </c>
      <c r="E57" s="83">
        <v>186.01717386999999</v>
      </c>
      <c r="F57" s="83">
        <v>186.01717386999999</v>
      </c>
    </row>
    <row r="58" spans="1:6" ht="12.75" customHeight="1" x14ac:dyDescent="0.2">
      <c r="A58" s="82" t="s">
        <v>144</v>
      </c>
      <c r="B58" s="82">
        <v>2</v>
      </c>
      <c r="C58" s="83">
        <v>881.89064797000003</v>
      </c>
      <c r="D58" s="83">
        <v>859.56880223999997</v>
      </c>
      <c r="E58" s="83">
        <v>195.08219208</v>
      </c>
      <c r="F58" s="83">
        <v>195.08219208</v>
      </c>
    </row>
    <row r="59" spans="1:6" ht="12.75" customHeight="1" x14ac:dyDescent="0.2">
      <c r="A59" s="82" t="s">
        <v>144</v>
      </c>
      <c r="B59" s="82">
        <v>3</v>
      </c>
      <c r="C59" s="83">
        <v>903.77916302000006</v>
      </c>
      <c r="D59" s="83">
        <v>881.95675624</v>
      </c>
      <c r="E59" s="83">
        <v>200.16321773999999</v>
      </c>
      <c r="F59" s="83">
        <v>200.16321773999999</v>
      </c>
    </row>
    <row r="60" spans="1:6" ht="12.75" customHeight="1" x14ac:dyDescent="0.2">
      <c r="A60" s="82" t="s">
        <v>144</v>
      </c>
      <c r="B60" s="82">
        <v>4</v>
      </c>
      <c r="C60" s="83">
        <v>912.99117892000004</v>
      </c>
      <c r="D60" s="83">
        <v>896.47154153999998</v>
      </c>
      <c r="E60" s="83">
        <v>203.45739981</v>
      </c>
      <c r="F60" s="83">
        <v>203.45739981</v>
      </c>
    </row>
    <row r="61" spans="1:6" ht="12.75" customHeight="1" x14ac:dyDescent="0.2">
      <c r="A61" s="82" t="s">
        <v>144</v>
      </c>
      <c r="B61" s="82">
        <v>5</v>
      </c>
      <c r="C61" s="83">
        <v>926.60057437</v>
      </c>
      <c r="D61" s="83">
        <v>911.63790612000003</v>
      </c>
      <c r="E61" s="83">
        <v>206.89946011000001</v>
      </c>
      <c r="F61" s="83">
        <v>206.89946011000001</v>
      </c>
    </row>
    <row r="62" spans="1:6" ht="12.75" customHeight="1" x14ac:dyDescent="0.2">
      <c r="A62" s="82" t="s">
        <v>144</v>
      </c>
      <c r="B62" s="82">
        <v>6</v>
      </c>
      <c r="C62" s="83">
        <v>922.40097556000001</v>
      </c>
      <c r="D62" s="83">
        <v>905.84619099999998</v>
      </c>
      <c r="E62" s="83">
        <v>205.58500978999999</v>
      </c>
      <c r="F62" s="83">
        <v>205.58500978999999</v>
      </c>
    </row>
    <row r="63" spans="1:6" ht="12.75" customHeight="1" x14ac:dyDescent="0.2">
      <c r="A63" s="82" t="s">
        <v>144</v>
      </c>
      <c r="B63" s="82">
        <v>7</v>
      </c>
      <c r="C63" s="83">
        <v>941.58412629999998</v>
      </c>
      <c r="D63" s="83">
        <v>932.04275457999995</v>
      </c>
      <c r="E63" s="83">
        <v>211.53041292</v>
      </c>
      <c r="F63" s="83">
        <v>211.53041292</v>
      </c>
    </row>
    <row r="64" spans="1:6" ht="12.75" customHeight="1" x14ac:dyDescent="0.2">
      <c r="A64" s="82" t="s">
        <v>144</v>
      </c>
      <c r="B64" s="82">
        <v>8</v>
      </c>
      <c r="C64" s="83">
        <v>917.22708532000001</v>
      </c>
      <c r="D64" s="83">
        <v>895.86928235000005</v>
      </c>
      <c r="E64" s="83">
        <v>203.32071493999999</v>
      </c>
      <c r="F64" s="83">
        <v>203.32071493999999</v>
      </c>
    </row>
    <row r="65" spans="1:6" ht="12.75" customHeight="1" x14ac:dyDescent="0.2">
      <c r="A65" s="82" t="s">
        <v>144</v>
      </c>
      <c r="B65" s="82">
        <v>9</v>
      </c>
      <c r="C65" s="83">
        <v>865.09333675000005</v>
      </c>
      <c r="D65" s="83">
        <v>840.96952155999998</v>
      </c>
      <c r="E65" s="83">
        <v>190.86101927999999</v>
      </c>
      <c r="F65" s="83">
        <v>190.86101927999999</v>
      </c>
    </row>
    <row r="66" spans="1:6" ht="12.75" customHeight="1" x14ac:dyDescent="0.2">
      <c r="A66" s="82" t="s">
        <v>144</v>
      </c>
      <c r="B66" s="82">
        <v>10</v>
      </c>
      <c r="C66" s="83">
        <v>819.03784856000004</v>
      </c>
      <c r="D66" s="83">
        <v>789.21272699999997</v>
      </c>
      <c r="E66" s="83">
        <v>179.11463096</v>
      </c>
      <c r="F66" s="83">
        <v>179.11463096</v>
      </c>
    </row>
    <row r="67" spans="1:6" ht="12.75" customHeight="1" x14ac:dyDescent="0.2">
      <c r="A67" s="82" t="s">
        <v>144</v>
      </c>
      <c r="B67" s="82">
        <v>11</v>
      </c>
      <c r="C67" s="83">
        <v>806.21020384999997</v>
      </c>
      <c r="D67" s="83">
        <v>778.38699095000004</v>
      </c>
      <c r="E67" s="83">
        <v>176.65769172</v>
      </c>
      <c r="F67" s="83">
        <v>176.65769172</v>
      </c>
    </row>
    <row r="68" spans="1:6" ht="12.75" customHeight="1" x14ac:dyDescent="0.2">
      <c r="A68" s="82" t="s">
        <v>144</v>
      </c>
      <c r="B68" s="82">
        <v>12</v>
      </c>
      <c r="C68" s="83">
        <v>815.26500011999997</v>
      </c>
      <c r="D68" s="83">
        <v>787.14981424999996</v>
      </c>
      <c r="E68" s="83">
        <v>178.64644559000001</v>
      </c>
      <c r="F68" s="83">
        <v>178.64644559000001</v>
      </c>
    </row>
    <row r="69" spans="1:6" ht="12.75" customHeight="1" x14ac:dyDescent="0.2">
      <c r="A69" s="82" t="s">
        <v>144</v>
      </c>
      <c r="B69" s="82">
        <v>13</v>
      </c>
      <c r="C69" s="83">
        <v>820.47068058000002</v>
      </c>
      <c r="D69" s="83">
        <v>807.77309064999997</v>
      </c>
      <c r="E69" s="83">
        <v>183.32697139999999</v>
      </c>
      <c r="F69" s="83">
        <v>183.32697139999999</v>
      </c>
    </row>
    <row r="70" spans="1:6" ht="12.75" customHeight="1" x14ac:dyDescent="0.2">
      <c r="A70" s="82" t="s">
        <v>144</v>
      </c>
      <c r="B70" s="82">
        <v>14</v>
      </c>
      <c r="C70" s="83">
        <v>836.02432396999995</v>
      </c>
      <c r="D70" s="83">
        <v>817.86789898999996</v>
      </c>
      <c r="E70" s="83">
        <v>185.61802399999999</v>
      </c>
      <c r="F70" s="83">
        <v>185.61802399999999</v>
      </c>
    </row>
    <row r="71" spans="1:6" ht="12.75" customHeight="1" x14ac:dyDescent="0.2">
      <c r="A71" s="82" t="s">
        <v>144</v>
      </c>
      <c r="B71" s="82">
        <v>15</v>
      </c>
      <c r="C71" s="83">
        <v>842.68337715999996</v>
      </c>
      <c r="D71" s="83">
        <v>825.32419693999998</v>
      </c>
      <c r="E71" s="83">
        <v>187.31025729999999</v>
      </c>
      <c r="F71" s="83">
        <v>187.31025729999999</v>
      </c>
    </row>
    <row r="72" spans="1:6" ht="12.75" customHeight="1" x14ac:dyDescent="0.2">
      <c r="A72" s="82" t="s">
        <v>144</v>
      </c>
      <c r="B72" s="82">
        <v>16</v>
      </c>
      <c r="C72" s="83">
        <v>853.50298883999994</v>
      </c>
      <c r="D72" s="83">
        <v>832.60161216999995</v>
      </c>
      <c r="E72" s="83">
        <v>188.96189253</v>
      </c>
      <c r="F72" s="83">
        <v>188.96189253</v>
      </c>
    </row>
    <row r="73" spans="1:6" ht="12.75" customHeight="1" x14ac:dyDescent="0.2">
      <c r="A73" s="82" t="s">
        <v>144</v>
      </c>
      <c r="B73" s="82">
        <v>17</v>
      </c>
      <c r="C73" s="83">
        <v>864.00910050000005</v>
      </c>
      <c r="D73" s="83">
        <v>844.74309113000004</v>
      </c>
      <c r="E73" s="83">
        <v>191.71744429</v>
      </c>
      <c r="F73" s="83">
        <v>191.71744429</v>
      </c>
    </row>
    <row r="74" spans="1:6" ht="12.75" customHeight="1" x14ac:dyDescent="0.2">
      <c r="A74" s="82" t="s">
        <v>144</v>
      </c>
      <c r="B74" s="82">
        <v>18</v>
      </c>
      <c r="C74" s="83">
        <v>868.62615396000001</v>
      </c>
      <c r="D74" s="83">
        <v>848.02246996999997</v>
      </c>
      <c r="E74" s="83">
        <v>192.46171097000001</v>
      </c>
      <c r="F74" s="83">
        <v>192.46171097000001</v>
      </c>
    </row>
    <row r="75" spans="1:6" ht="12.75" customHeight="1" x14ac:dyDescent="0.2">
      <c r="A75" s="82" t="s">
        <v>144</v>
      </c>
      <c r="B75" s="82">
        <v>19</v>
      </c>
      <c r="C75" s="83">
        <v>858.61444125000003</v>
      </c>
      <c r="D75" s="83">
        <v>843.81749543000001</v>
      </c>
      <c r="E75" s="83">
        <v>191.50737706000001</v>
      </c>
      <c r="F75" s="83">
        <v>191.50737706000001</v>
      </c>
    </row>
    <row r="76" spans="1:6" ht="12.75" customHeight="1" x14ac:dyDescent="0.2">
      <c r="A76" s="82" t="s">
        <v>144</v>
      </c>
      <c r="B76" s="82">
        <v>20</v>
      </c>
      <c r="C76" s="83">
        <v>856.73214385999995</v>
      </c>
      <c r="D76" s="83">
        <v>842.61264124000002</v>
      </c>
      <c r="E76" s="83">
        <v>191.23393113</v>
      </c>
      <c r="F76" s="83">
        <v>191.23393113</v>
      </c>
    </row>
    <row r="77" spans="1:6" ht="12.75" customHeight="1" x14ac:dyDescent="0.2">
      <c r="A77" s="82" t="s">
        <v>144</v>
      </c>
      <c r="B77" s="82">
        <v>21</v>
      </c>
      <c r="C77" s="83">
        <v>858.71584141000005</v>
      </c>
      <c r="D77" s="83">
        <v>838.66707397000005</v>
      </c>
      <c r="E77" s="83">
        <v>190.33847062000001</v>
      </c>
      <c r="F77" s="83">
        <v>190.33847062000001</v>
      </c>
    </row>
    <row r="78" spans="1:6" ht="12.75" customHeight="1" x14ac:dyDescent="0.2">
      <c r="A78" s="82" t="s">
        <v>144</v>
      </c>
      <c r="B78" s="82">
        <v>22</v>
      </c>
      <c r="C78" s="83">
        <v>846.46955190000006</v>
      </c>
      <c r="D78" s="83">
        <v>827.44643457999996</v>
      </c>
      <c r="E78" s="83">
        <v>187.79190667</v>
      </c>
      <c r="F78" s="83">
        <v>187.79190667</v>
      </c>
    </row>
    <row r="79" spans="1:6" ht="12.75" customHeight="1" x14ac:dyDescent="0.2">
      <c r="A79" s="82" t="s">
        <v>144</v>
      </c>
      <c r="B79" s="82">
        <v>23</v>
      </c>
      <c r="C79" s="83">
        <v>851.76966075999997</v>
      </c>
      <c r="D79" s="83">
        <v>843.70744536999996</v>
      </c>
      <c r="E79" s="83">
        <v>191.48240081</v>
      </c>
      <c r="F79" s="83">
        <v>191.48240081</v>
      </c>
    </row>
    <row r="80" spans="1:6" ht="12.75" customHeight="1" x14ac:dyDescent="0.2">
      <c r="A80" s="82" t="s">
        <v>144</v>
      </c>
      <c r="B80" s="82">
        <v>24</v>
      </c>
      <c r="C80" s="83">
        <v>892.54632764999997</v>
      </c>
      <c r="D80" s="83">
        <v>875.58572475000005</v>
      </c>
      <c r="E80" s="83">
        <v>198.71728952000001</v>
      </c>
      <c r="F80" s="83">
        <v>198.71728952000001</v>
      </c>
    </row>
    <row r="81" spans="1:6" ht="12.75" customHeight="1" x14ac:dyDescent="0.2">
      <c r="A81" s="82" t="s">
        <v>145</v>
      </c>
      <c r="B81" s="82">
        <v>1</v>
      </c>
      <c r="C81" s="83">
        <v>838.63913634999994</v>
      </c>
      <c r="D81" s="83">
        <v>820.84350483000003</v>
      </c>
      <c r="E81" s="83">
        <v>186.29334831</v>
      </c>
      <c r="F81" s="83">
        <v>186.29334831</v>
      </c>
    </row>
    <row r="82" spans="1:6" ht="12.75" customHeight="1" x14ac:dyDescent="0.2">
      <c r="A82" s="82" t="s">
        <v>145</v>
      </c>
      <c r="B82" s="82">
        <v>2</v>
      </c>
      <c r="C82" s="83">
        <v>864.95289027000001</v>
      </c>
      <c r="D82" s="83">
        <v>848.56136082</v>
      </c>
      <c r="E82" s="83">
        <v>192.58401416000001</v>
      </c>
      <c r="F82" s="83">
        <v>192.58401416000001</v>
      </c>
    </row>
    <row r="83" spans="1:6" ht="12.75" customHeight="1" x14ac:dyDescent="0.2">
      <c r="A83" s="82" t="s">
        <v>145</v>
      </c>
      <c r="B83" s="82">
        <v>3</v>
      </c>
      <c r="C83" s="83">
        <v>893.44367304000002</v>
      </c>
      <c r="D83" s="83">
        <v>873.88546457999996</v>
      </c>
      <c r="E83" s="83">
        <v>198.33140943999999</v>
      </c>
      <c r="F83" s="83">
        <v>198.33140943999999</v>
      </c>
    </row>
    <row r="84" spans="1:6" ht="12.75" customHeight="1" x14ac:dyDescent="0.2">
      <c r="A84" s="82" t="s">
        <v>145</v>
      </c>
      <c r="B84" s="82">
        <v>4</v>
      </c>
      <c r="C84" s="83">
        <v>911.88632444999996</v>
      </c>
      <c r="D84" s="83">
        <v>891.27393708</v>
      </c>
      <c r="E84" s="83">
        <v>202.27778502000001</v>
      </c>
      <c r="F84" s="83">
        <v>202.27778502000001</v>
      </c>
    </row>
    <row r="85" spans="1:6" ht="12.75" customHeight="1" x14ac:dyDescent="0.2">
      <c r="A85" s="82" t="s">
        <v>145</v>
      </c>
      <c r="B85" s="82">
        <v>5</v>
      </c>
      <c r="C85" s="83">
        <v>906.57319295000002</v>
      </c>
      <c r="D85" s="83">
        <v>892.10584151</v>
      </c>
      <c r="E85" s="83">
        <v>202.46658868</v>
      </c>
      <c r="F85" s="83">
        <v>202.46658868</v>
      </c>
    </row>
    <row r="86" spans="1:6" ht="12.75" customHeight="1" x14ac:dyDescent="0.2">
      <c r="A86" s="82" t="s">
        <v>145</v>
      </c>
      <c r="B86" s="82">
        <v>6</v>
      </c>
      <c r="C86" s="83">
        <v>913.15931192999994</v>
      </c>
      <c r="D86" s="83">
        <v>900.75265923999996</v>
      </c>
      <c r="E86" s="83">
        <v>204.42901466999999</v>
      </c>
      <c r="F86" s="83">
        <v>204.42901466999999</v>
      </c>
    </row>
    <row r="87" spans="1:6" ht="12.75" customHeight="1" x14ac:dyDescent="0.2">
      <c r="A87" s="82" t="s">
        <v>145</v>
      </c>
      <c r="B87" s="82">
        <v>7</v>
      </c>
      <c r="C87" s="83">
        <v>911.45875954999997</v>
      </c>
      <c r="D87" s="83">
        <v>894.95817238999996</v>
      </c>
      <c r="E87" s="83">
        <v>203.11393530000001</v>
      </c>
      <c r="F87" s="83">
        <v>203.11393530000001</v>
      </c>
    </row>
    <row r="88" spans="1:6" ht="12.75" customHeight="1" x14ac:dyDescent="0.2">
      <c r="A88" s="82" t="s">
        <v>145</v>
      </c>
      <c r="B88" s="82">
        <v>8</v>
      </c>
      <c r="C88" s="83">
        <v>861.75235227999997</v>
      </c>
      <c r="D88" s="83">
        <v>845.00030544000003</v>
      </c>
      <c r="E88" s="83">
        <v>191.77581999</v>
      </c>
      <c r="F88" s="83">
        <v>191.77581999</v>
      </c>
    </row>
    <row r="89" spans="1:6" ht="12.75" customHeight="1" x14ac:dyDescent="0.2">
      <c r="A89" s="82" t="s">
        <v>145</v>
      </c>
      <c r="B89" s="82">
        <v>9</v>
      </c>
      <c r="C89" s="83">
        <v>828.05266991999997</v>
      </c>
      <c r="D89" s="83">
        <v>810.04378094000003</v>
      </c>
      <c r="E89" s="83">
        <v>183.84231263000001</v>
      </c>
      <c r="F89" s="83">
        <v>183.84231263000001</v>
      </c>
    </row>
    <row r="90" spans="1:6" ht="12.75" customHeight="1" x14ac:dyDescent="0.2">
      <c r="A90" s="82" t="s">
        <v>145</v>
      </c>
      <c r="B90" s="82">
        <v>10</v>
      </c>
      <c r="C90" s="83">
        <v>796.46172108999997</v>
      </c>
      <c r="D90" s="83">
        <v>780.78685573999996</v>
      </c>
      <c r="E90" s="83">
        <v>177.20234955999999</v>
      </c>
      <c r="F90" s="83">
        <v>177.20234955999999</v>
      </c>
    </row>
    <row r="91" spans="1:6" ht="12.75" customHeight="1" x14ac:dyDescent="0.2">
      <c r="A91" s="82" t="s">
        <v>145</v>
      </c>
      <c r="B91" s="82">
        <v>11</v>
      </c>
      <c r="C91" s="83">
        <v>802.11426219999998</v>
      </c>
      <c r="D91" s="83">
        <v>783.14907840000001</v>
      </c>
      <c r="E91" s="83">
        <v>177.73846438000001</v>
      </c>
      <c r="F91" s="83">
        <v>177.73846438000001</v>
      </c>
    </row>
    <row r="92" spans="1:6" ht="12.75" customHeight="1" x14ac:dyDescent="0.2">
      <c r="A92" s="82" t="s">
        <v>145</v>
      </c>
      <c r="B92" s="82">
        <v>12</v>
      </c>
      <c r="C92" s="83">
        <v>804.79265270999997</v>
      </c>
      <c r="D92" s="83">
        <v>785.07184805999998</v>
      </c>
      <c r="E92" s="83">
        <v>178.17484378</v>
      </c>
      <c r="F92" s="83">
        <v>178.17484378</v>
      </c>
    </row>
    <row r="93" spans="1:6" ht="12.75" customHeight="1" x14ac:dyDescent="0.2">
      <c r="A93" s="82" t="s">
        <v>145</v>
      </c>
      <c r="B93" s="82">
        <v>13</v>
      </c>
      <c r="C93" s="83">
        <v>818.22568021999996</v>
      </c>
      <c r="D93" s="83">
        <v>796.75661265999997</v>
      </c>
      <c r="E93" s="83">
        <v>180.82674259999999</v>
      </c>
      <c r="F93" s="83">
        <v>180.82674259999999</v>
      </c>
    </row>
    <row r="94" spans="1:6" ht="12.75" customHeight="1" x14ac:dyDescent="0.2">
      <c r="A94" s="82" t="s">
        <v>145</v>
      </c>
      <c r="B94" s="82">
        <v>14</v>
      </c>
      <c r="C94" s="83">
        <v>846.67641717000004</v>
      </c>
      <c r="D94" s="83">
        <v>819.56273942999997</v>
      </c>
      <c r="E94" s="83">
        <v>186.00267406</v>
      </c>
      <c r="F94" s="83">
        <v>186.00267406</v>
      </c>
    </row>
    <row r="95" spans="1:6" ht="12.75" customHeight="1" x14ac:dyDescent="0.2">
      <c r="A95" s="82" t="s">
        <v>145</v>
      </c>
      <c r="B95" s="82">
        <v>15</v>
      </c>
      <c r="C95" s="83">
        <v>882.52956237000001</v>
      </c>
      <c r="D95" s="83">
        <v>853.90788570999996</v>
      </c>
      <c r="E95" s="83">
        <v>193.79742697</v>
      </c>
      <c r="F95" s="83">
        <v>193.79742697</v>
      </c>
    </row>
    <row r="96" spans="1:6" ht="12.75" customHeight="1" x14ac:dyDescent="0.2">
      <c r="A96" s="82" t="s">
        <v>145</v>
      </c>
      <c r="B96" s="82">
        <v>16</v>
      </c>
      <c r="C96" s="83">
        <v>903.50599034000004</v>
      </c>
      <c r="D96" s="83">
        <v>874.56989254999996</v>
      </c>
      <c r="E96" s="83">
        <v>198.48674278999999</v>
      </c>
      <c r="F96" s="83">
        <v>198.48674278999999</v>
      </c>
    </row>
    <row r="97" spans="1:6" ht="12.75" customHeight="1" x14ac:dyDescent="0.2">
      <c r="A97" s="82" t="s">
        <v>145</v>
      </c>
      <c r="B97" s="82">
        <v>17</v>
      </c>
      <c r="C97" s="83">
        <v>882.64772986000003</v>
      </c>
      <c r="D97" s="83">
        <v>851.95071013999996</v>
      </c>
      <c r="E97" s="83">
        <v>193.35323901999999</v>
      </c>
      <c r="F97" s="83">
        <v>193.35323901999999</v>
      </c>
    </row>
    <row r="98" spans="1:6" ht="12.75" customHeight="1" x14ac:dyDescent="0.2">
      <c r="A98" s="82" t="s">
        <v>145</v>
      </c>
      <c r="B98" s="82">
        <v>18</v>
      </c>
      <c r="C98" s="83">
        <v>887.30775094000001</v>
      </c>
      <c r="D98" s="83">
        <v>854.08858770999996</v>
      </c>
      <c r="E98" s="83">
        <v>193.83843793</v>
      </c>
      <c r="F98" s="83">
        <v>193.83843793</v>
      </c>
    </row>
    <row r="99" spans="1:6" ht="12.75" customHeight="1" x14ac:dyDescent="0.2">
      <c r="A99" s="82" t="s">
        <v>145</v>
      </c>
      <c r="B99" s="82">
        <v>19</v>
      </c>
      <c r="C99" s="83">
        <v>870.40056019999997</v>
      </c>
      <c r="D99" s="83">
        <v>848.42647141999998</v>
      </c>
      <c r="E99" s="83">
        <v>192.55340053</v>
      </c>
      <c r="F99" s="83">
        <v>192.55340053</v>
      </c>
    </row>
    <row r="100" spans="1:6" ht="12.75" customHeight="1" x14ac:dyDescent="0.2">
      <c r="A100" s="82" t="s">
        <v>145</v>
      </c>
      <c r="B100" s="82">
        <v>20</v>
      </c>
      <c r="C100" s="83">
        <v>852.34323930999994</v>
      </c>
      <c r="D100" s="83">
        <v>833.04093876000002</v>
      </c>
      <c r="E100" s="83">
        <v>189.06159926000001</v>
      </c>
      <c r="F100" s="83">
        <v>189.06159926000001</v>
      </c>
    </row>
    <row r="101" spans="1:6" ht="12.75" customHeight="1" x14ac:dyDescent="0.2">
      <c r="A101" s="82" t="s">
        <v>145</v>
      </c>
      <c r="B101" s="82">
        <v>21</v>
      </c>
      <c r="C101" s="83">
        <v>843.99900467999998</v>
      </c>
      <c r="D101" s="83">
        <v>809.75687011000002</v>
      </c>
      <c r="E101" s="83">
        <v>183.77719719000001</v>
      </c>
      <c r="F101" s="83">
        <v>183.77719719000001</v>
      </c>
    </row>
    <row r="102" spans="1:6" ht="12.75" customHeight="1" x14ac:dyDescent="0.2">
      <c r="A102" s="82" t="s">
        <v>145</v>
      </c>
      <c r="B102" s="82">
        <v>22</v>
      </c>
      <c r="C102" s="83">
        <v>830.9510133</v>
      </c>
      <c r="D102" s="83">
        <v>791.78070132000005</v>
      </c>
      <c r="E102" s="83">
        <v>179.69744184999999</v>
      </c>
      <c r="F102" s="83">
        <v>179.69744184999999</v>
      </c>
    </row>
    <row r="103" spans="1:6" ht="12.75" customHeight="1" x14ac:dyDescent="0.2">
      <c r="A103" s="82" t="s">
        <v>145</v>
      </c>
      <c r="B103" s="82">
        <v>23</v>
      </c>
      <c r="C103" s="83">
        <v>846.88374655999996</v>
      </c>
      <c r="D103" s="83">
        <v>817.55554660999996</v>
      </c>
      <c r="E103" s="83">
        <v>185.54713451999999</v>
      </c>
      <c r="F103" s="83">
        <v>185.54713451999999</v>
      </c>
    </row>
    <row r="104" spans="1:6" ht="12.75" customHeight="1" x14ac:dyDescent="0.2">
      <c r="A104" s="82" t="s">
        <v>145</v>
      </c>
      <c r="B104" s="82">
        <v>24</v>
      </c>
      <c r="C104" s="83">
        <v>849.99733945000003</v>
      </c>
      <c r="D104" s="83">
        <v>819.18164039999999</v>
      </c>
      <c r="E104" s="83">
        <v>185.91618227999999</v>
      </c>
      <c r="F104" s="83">
        <v>185.91618227999999</v>
      </c>
    </row>
    <row r="105" spans="1:6" ht="12.75" customHeight="1" x14ac:dyDescent="0.2">
      <c r="A105" s="82" t="s">
        <v>146</v>
      </c>
      <c r="B105" s="82">
        <v>1</v>
      </c>
      <c r="C105" s="83">
        <v>873.49435788999995</v>
      </c>
      <c r="D105" s="83">
        <v>852.27006410000001</v>
      </c>
      <c r="E105" s="83">
        <v>193.42571753999999</v>
      </c>
      <c r="F105" s="83">
        <v>193.42571753999999</v>
      </c>
    </row>
    <row r="106" spans="1:6" ht="12.75" customHeight="1" x14ac:dyDescent="0.2">
      <c r="A106" s="82" t="s">
        <v>146</v>
      </c>
      <c r="B106" s="82">
        <v>2</v>
      </c>
      <c r="C106" s="83">
        <v>916.79031674999999</v>
      </c>
      <c r="D106" s="83">
        <v>886.49891147999995</v>
      </c>
      <c r="E106" s="83">
        <v>201.194076</v>
      </c>
      <c r="F106" s="83">
        <v>201.194076</v>
      </c>
    </row>
    <row r="107" spans="1:6" ht="12.75" customHeight="1" x14ac:dyDescent="0.2">
      <c r="A107" s="82" t="s">
        <v>146</v>
      </c>
      <c r="B107" s="82">
        <v>3</v>
      </c>
      <c r="C107" s="83">
        <v>953.77076884999997</v>
      </c>
      <c r="D107" s="83">
        <v>922.02046237000002</v>
      </c>
      <c r="E107" s="83">
        <v>209.25581811999999</v>
      </c>
      <c r="F107" s="83">
        <v>209.25581811999999</v>
      </c>
    </row>
    <row r="108" spans="1:6" ht="12.75" customHeight="1" x14ac:dyDescent="0.2">
      <c r="A108" s="82" t="s">
        <v>146</v>
      </c>
      <c r="B108" s="82">
        <v>4</v>
      </c>
      <c r="C108" s="83">
        <v>958.08247028000005</v>
      </c>
      <c r="D108" s="83">
        <v>932.66257346999998</v>
      </c>
      <c r="E108" s="83">
        <v>211.67108302</v>
      </c>
      <c r="F108" s="83">
        <v>211.67108302</v>
      </c>
    </row>
    <row r="109" spans="1:6" ht="12.75" customHeight="1" x14ac:dyDescent="0.2">
      <c r="A109" s="82" t="s">
        <v>146</v>
      </c>
      <c r="B109" s="82">
        <v>5</v>
      </c>
      <c r="C109" s="83">
        <v>962.08728826000004</v>
      </c>
      <c r="D109" s="83">
        <v>939.79324955000004</v>
      </c>
      <c r="E109" s="83">
        <v>213.28941527999999</v>
      </c>
      <c r="F109" s="83">
        <v>213.28941527999999</v>
      </c>
    </row>
    <row r="110" spans="1:6" ht="12.75" customHeight="1" x14ac:dyDescent="0.2">
      <c r="A110" s="82" t="s">
        <v>146</v>
      </c>
      <c r="B110" s="82">
        <v>6</v>
      </c>
      <c r="C110" s="83">
        <v>972.05876005000005</v>
      </c>
      <c r="D110" s="83">
        <v>937.61120728000003</v>
      </c>
      <c r="E110" s="83">
        <v>212.79419304000001</v>
      </c>
      <c r="F110" s="83">
        <v>212.79419304000001</v>
      </c>
    </row>
    <row r="111" spans="1:6" ht="12.75" customHeight="1" x14ac:dyDescent="0.2">
      <c r="A111" s="82" t="s">
        <v>146</v>
      </c>
      <c r="B111" s="82">
        <v>7</v>
      </c>
      <c r="C111" s="83">
        <v>932.96145247000004</v>
      </c>
      <c r="D111" s="83">
        <v>907.36743015000002</v>
      </c>
      <c r="E111" s="83">
        <v>205.93026042</v>
      </c>
      <c r="F111" s="83">
        <v>205.93026042</v>
      </c>
    </row>
    <row r="112" spans="1:6" ht="12.75" customHeight="1" x14ac:dyDescent="0.2">
      <c r="A112" s="82" t="s">
        <v>146</v>
      </c>
      <c r="B112" s="82">
        <v>8</v>
      </c>
      <c r="C112" s="83">
        <v>903.35007213999995</v>
      </c>
      <c r="D112" s="83">
        <v>872.06186713</v>
      </c>
      <c r="E112" s="83">
        <v>197.91753752</v>
      </c>
      <c r="F112" s="83">
        <v>197.91753752</v>
      </c>
    </row>
    <row r="113" spans="1:6" ht="12.75" customHeight="1" x14ac:dyDescent="0.2">
      <c r="A113" s="82" t="s">
        <v>146</v>
      </c>
      <c r="B113" s="82">
        <v>9</v>
      </c>
      <c r="C113" s="83">
        <v>870.52589828999999</v>
      </c>
      <c r="D113" s="83">
        <v>831.92080401999999</v>
      </c>
      <c r="E113" s="83">
        <v>188.80738070000001</v>
      </c>
      <c r="F113" s="83">
        <v>188.80738070000001</v>
      </c>
    </row>
    <row r="114" spans="1:6" ht="12.75" customHeight="1" x14ac:dyDescent="0.2">
      <c r="A114" s="82" t="s">
        <v>146</v>
      </c>
      <c r="B114" s="82">
        <v>10</v>
      </c>
      <c r="C114" s="83">
        <v>825.87187277999999</v>
      </c>
      <c r="D114" s="83">
        <v>798.72346814000002</v>
      </c>
      <c r="E114" s="83">
        <v>181.27312744</v>
      </c>
      <c r="F114" s="83">
        <v>181.27312744</v>
      </c>
    </row>
    <row r="115" spans="1:6" ht="12.75" customHeight="1" x14ac:dyDescent="0.2">
      <c r="A115" s="82" t="s">
        <v>146</v>
      </c>
      <c r="B115" s="82">
        <v>11</v>
      </c>
      <c r="C115" s="83">
        <v>821.37446325999997</v>
      </c>
      <c r="D115" s="83">
        <v>794.80100639</v>
      </c>
      <c r="E115" s="83">
        <v>180.38291081</v>
      </c>
      <c r="F115" s="83">
        <v>180.38291081</v>
      </c>
    </row>
    <row r="116" spans="1:6" ht="12.75" customHeight="1" x14ac:dyDescent="0.2">
      <c r="A116" s="82" t="s">
        <v>146</v>
      </c>
      <c r="B116" s="82">
        <v>12</v>
      </c>
      <c r="C116" s="83">
        <v>837.74191557999995</v>
      </c>
      <c r="D116" s="83">
        <v>805.31740944000001</v>
      </c>
      <c r="E116" s="83">
        <v>182.76964583</v>
      </c>
      <c r="F116" s="83">
        <v>182.76964583</v>
      </c>
    </row>
    <row r="117" spans="1:6" ht="12.75" customHeight="1" x14ac:dyDescent="0.2">
      <c r="A117" s="82" t="s">
        <v>146</v>
      </c>
      <c r="B117" s="82">
        <v>13</v>
      </c>
      <c r="C117" s="83">
        <v>845.85409063999998</v>
      </c>
      <c r="D117" s="83">
        <v>819.53044008999996</v>
      </c>
      <c r="E117" s="83">
        <v>185.99534360999999</v>
      </c>
      <c r="F117" s="83">
        <v>185.99534360999999</v>
      </c>
    </row>
    <row r="118" spans="1:6" ht="12.75" customHeight="1" x14ac:dyDescent="0.2">
      <c r="A118" s="82" t="s">
        <v>146</v>
      </c>
      <c r="B118" s="82">
        <v>14</v>
      </c>
      <c r="C118" s="83">
        <v>864.33379494999997</v>
      </c>
      <c r="D118" s="83">
        <v>831.59380581999994</v>
      </c>
      <c r="E118" s="83">
        <v>188.73316729999999</v>
      </c>
      <c r="F118" s="83">
        <v>188.73316729999999</v>
      </c>
    </row>
    <row r="119" spans="1:6" ht="12.75" customHeight="1" x14ac:dyDescent="0.2">
      <c r="A119" s="82" t="s">
        <v>146</v>
      </c>
      <c r="B119" s="82">
        <v>15</v>
      </c>
      <c r="C119" s="83">
        <v>865.83370897999998</v>
      </c>
      <c r="D119" s="83">
        <v>838.74332910999999</v>
      </c>
      <c r="E119" s="83">
        <v>190.35577699999999</v>
      </c>
      <c r="F119" s="83">
        <v>190.35577699999999</v>
      </c>
    </row>
    <row r="120" spans="1:6" ht="12.75" customHeight="1" x14ac:dyDescent="0.2">
      <c r="A120" s="82" t="s">
        <v>146</v>
      </c>
      <c r="B120" s="82">
        <v>16</v>
      </c>
      <c r="C120" s="83">
        <v>872.72713481999995</v>
      </c>
      <c r="D120" s="83">
        <v>848.77726207000001</v>
      </c>
      <c r="E120" s="83">
        <v>192.63301371</v>
      </c>
      <c r="F120" s="83">
        <v>192.63301371</v>
      </c>
    </row>
    <row r="121" spans="1:6" ht="12.75" customHeight="1" x14ac:dyDescent="0.2">
      <c r="A121" s="82" t="s">
        <v>146</v>
      </c>
      <c r="B121" s="82">
        <v>17</v>
      </c>
      <c r="C121" s="83">
        <v>890.91052109999998</v>
      </c>
      <c r="D121" s="83">
        <v>855.82803638999997</v>
      </c>
      <c r="E121" s="83">
        <v>194.23321197999999</v>
      </c>
      <c r="F121" s="83">
        <v>194.23321197999999</v>
      </c>
    </row>
    <row r="122" spans="1:6" ht="12.75" customHeight="1" x14ac:dyDescent="0.2">
      <c r="A122" s="82" t="s">
        <v>146</v>
      </c>
      <c r="B122" s="82">
        <v>18</v>
      </c>
      <c r="C122" s="83">
        <v>918.79273779000005</v>
      </c>
      <c r="D122" s="83">
        <v>863.07346548999999</v>
      </c>
      <c r="E122" s="83">
        <v>195.87758785</v>
      </c>
      <c r="F122" s="83">
        <v>195.87758785</v>
      </c>
    </row>
    <row r="123" spans="1:6" ht="12.75" customHeight="1" x14ac:dyDescent="0.2">
      <c r="A123" s="82" t="s">
        <v>146</v>
      </c>
      <c r="B123" s="82">
        <v>19</v>
      </c>
      <c r="C123" s="83">
        <v>870.13684196999998</v>
      </c>
      <c r="D123" s="83">
        <v>841.47093482000002</v>
      </c>
      <c r="E123" s="83">
        <v>190.97481680000001</v>
      </c>
      <c r="F123" s="83">
        <v>190.97481680000001</v>
      </c>
    </row>
    <row r="124" spans="1:6" ht="12.75" customHeight="1" x14ac:dyDescent="0.2">
      <c r="A124" s="82" t="s">
        <v>146</v>
      </c>
      <c r="B124" s="82">
        <v>20</v>
      </c>
      <c r="C124" s="83">
        <v>825.78843986000004</v>
      </c>
      <c r="D124" s="83">
        <v>797.87513881999996</v>
      </c>
      <c r="E124" s="83">
        <v>181.08059607999999</v>
      </c>
      <c r="F124" s="83">
        <v>181.08059607999999</v>
      </c>
    </row>
    <row r="125" spans="1:6" ht="12.75" customHeight="1" x14ac:dyDescent="0.2">
      <c r="A125" s="82" t="s">
        <v>146</v>
      </c>
      <c r="B125" s="82">
        <v>21</v>
      </c>
      <c r="C125" s="83">
        <v>811.98480072999996</v>
      </c>
      <c r="D125" s="83">
        <v>769.42485939999995</v>
      </c>
      <c r="E125" s="83">
        <v>174.62370414</v>
      </c>
      <c r="F125" s="83">
        <v>174.62370414</v>
      </c>
    </row>
    <row r="126" spans="1:6" ht="12.75" customHeight="1" x14ac:dyDescent="0.2">
      <c r="A126" s="82" t="s">
        <v>146</v>
      </c>
      <c r="B126" s="82">
        <v>22</v>
      </c>
      <c r="C126" s="83">
        <v>826.65507136999997</v>
      </c>
      <c r="D126" s="83">
        <v>782.67277750999995</v>
      </c>
      <c r="E126" s="83">
        <v>177.6303662</v>
      </c>
      <c r="F126" s="83">
        <v>177.6303662</v>
      </c>
    </row>
    <row r="127" spans="1:6" ht="12.75" customHeight="1" x14ac:dyDescent="0.2">
      <c r="A127" s="82" t="s">
        <v>146</v>
      </c>
      <c r="B127" s="82">
        <v>23</v>
      </c>
      <c r="C127" s="83">
        <v>833.81440433</v>
      </c>
      <c r="D127" s="83">
        <v>784.11745625000003</v>
      </c>
      <c r="E127" s="83">
        <v>177.95824117000001</v>
      </c>
      <c r="F127" s="83">
        <v>177.95824117000001</v>
      </c>
    </row>
    <row r="128" spans="1:6" ht="12.75" customHeight="1" x14ac:dyDescent="0.2">
      <c r="A128" s="82" t="s">
        <v>146</v>
      </c>
      <c r="B128" s="82">
        <v>24</v>
      </c>
      <c r="C128" s="83">
        <v>839.78711052999995</v>
      </c>
      <c r="D128" s="83">
        <v>794.08235964000005</v>
      </c>
      <c r="E128" s="83">
        <v>180.21981138000001</v>
      </c>
      <c r="F128" s="83">
        <v>180.21981138000001</v>
      </c>
    </row>
    <row r="129" spans="1:6" ht="12.75" customHeight="1" x14ac:dyDescent="0.2">
      <c r="A129" s="82" t="s">
        <v>147</v>
      </c>
      <c r="B129" s="82">
        <v>1</v>
      </c>
      <c r="C129" s="83">
        <v>876.71894339000005</v>
      </c>
      <c r="D129" s="83">
        <v>853.53399287000002</v>
      </c>
      <c r="E129" s="83">
        <v>193.71257066000001</v>
      </c>
      <c r="F129" s="83">
        <v>193.71257066000001</v>
      </c>
    </row>
    <row r="130" spans="1:6" ht="12.75" customHeight="1" x14ac:dyDescent="0.2">
      <c r="A130" s="82" t="s">
        <v>147</v>
      </c>
      <c r="B130" s="82">
        <v>2</v>
      </c>
      <c r="C130" s="83">
        <v>953.3894583</v>
      </c>
      <c r="D130" s="83">
        <v>900.31958184999996</v>
      </c>
      <c r="E130" s="83">
        <v>204.33072622</v>
      </c>
      <c r="F130" s="83">
        <v>204.33072622</v>
      </c>
    </row>
    <row r="131" spans="1:6" ht="12.75" customHeight="1" x14ac:dyDescent="0.2">
      <c r="A131" s="82" t="s">
        <v>147</v>
      </c>
      <c r="B131" s="82">
        <v>3</v>
      </c>
      <c r="C131" s="83">
        <v>998.59825401000001</v>
      </c>
      <c r="D131" s="83">
        <v>936.67286171000001</v>
      </c>
      <c r="E131" s="83">
        <v>212.58123218</v>
      </c>
      <c r="F131" s="83">
        <v>212.58123218</v>
      </c>
    </row>
    <row r="132" spans="1:6" ht="12.75" customHeight="1" x14ac:dyDescent="0.2">
      <c r="A132" s="82" t="s">
        <v>147</v>
      </c>
      <c r="B132" s="82">
        <v>4</v>
      </c>
      <c r="C132" s="83">
        <v>1001.56593506</v>
      </c>
      <c r="D132" s="83">
        <v>953.66956088999996</v>
      </c>
      <c r="E132" s="83">
        <v>216.43869341000001</v>
      </c>
      <c r="F132" s="83">
        <v>216.43869341000001</v>
      </c>
    </row>
    <row r="133" spans="1:6" ht="12.75" customHeight="1" x14ac:dyDescent="0.2">
      <c r="A133" s="82" t="s">
        <v>147</v>
      </c>
      <c r="B133" s="82">
        <v>5</v>
      </c>
      <c r="C133" s="83">
        <v>1007.39614083</v>
      </c>
      <c r="D133" s="83">
        <v>967.90345043000002</v>
      </c>
      <c r="E133" s="83">
        <v>219.66912518999999</v>
      </c>
      <c r="F133" s="83">
        <v>219.66912518999999</v>
      </c>
    </row>
    <row r="134" spans="1:6" ht="12.75" customHeight="1" x14ac:dyDescent="0.2">
      <c r="A134" s="82" t="s">
        <v>147</v>
      </c>
      <c r="B134" s="82">
        <v>6</v>
      </c>
      <c r="C134" s="83">
        <v>992.56939712999997</v>
      </c>
      <c r="D134" s="83">
        <v>958.67516296999997</v>
      </c>
      <c r="E134" s="83">
        <v>217.57473257999999</v>
      </c>
      <c r="F134" s="83">
        <v>217.57473257999999</v>
      </c>
    </row>
    <row r="135" spans="1:6" ht="12.75" customHeight="1" x14ac:dyDescent="0.2">
      <c r="A135" s="82" t="s">
        <v>147</v>
      </c>
      <c r="B135" s="82">
        <v>7</v>
      </c>
      <c r="C135" s="83">
        <v>957.74836382000001</v>
      </c>
      <c r="D135" s="83">
        <v>930.72445831000005</v>
      </c>
      <c r="E135" s="83">
        <v>211.23122090000001</v>
      </c>
      <c r="F135" s="83">
        <v>211.23122090000001</v>
      </c>
    </row>
    <row r="136" spans="1:6" ht="12.75" customHeight="1" x14ac:dyDescent="0.2">
      <c r="A136" s="82" t="s">
        <v>147</v>
      </c>
      <c r="B136" s="82">
        <v>8</v>
      </c>
      <c r="C136" s="83">
        <v>904.94833186000005</v>
      </c>
      <c r="D136" s="83">
        <v>880.10744309999995</v>
      </c>
      <c r="E136" s="83">
        <v>199.74350956000001</v>
      </c>
      <c r="F136" s="83">
        <v>199.74350956000001</v>
      </c>
    </row>
    <row r="137" spans="1:6" ht="12.75" customHeight="1" x14ac:dyDescent="0.2">
      <c r="A137" s="82" t="s">
        <v>147</v>
      </c>
      <c r="B137" s="82">
        <v>9</v>
      </c>
      <c r="C137" s="83">
        <v>842.99674827000001</v>
      </c>
      <c r="D137" s="83">
        <v>834.86540394999997</v>
      </c>
      <c r="E137" s="83">
        <v>189.47566810999999</v>
      </c>
      <c r="F137" s="83">
        <v>189.47566810999999</v>
      </c>
    </row>
    <row r="138" spans="1:6" ht="12.75" customHeight="1" x14ac:dyDescent="0.2">
      <c r="A138" s="82" t="s">
        <v>147</v>
      </c>
      <c r="B138" s="82">
        <v>10</v>
      </c>
      <c r="C138" s="83">
        <v>848.93979779999995</v>
      </c>
      <c r="D138" s="83">
        <v>833.72184717000005</v>
      </c>
      <c r="E138" s="83">
        <v>189.21613384</v>
      </c>
      <c r="F138" s="83">
        <v>189.21613384</v>
      </c>
    </row>
    <row r="139" spans="1:6" ht="12.75" customHeight="1" x14ac:dyDescent="0.2">
      <c r="A139" s="82" t="s">
        <v>147</v>
      </c>
      <c r="B139" s="82">
        <v>11</v>
      </c>
      <c r="C139" s="83">
        <v>854.12005217000001</v>
      </c>
      <c r="D139" s="83">
        <v>833.12823868999999</v>
      </c>
      <c r="E139" s="83">
        <v>189.08141229</v>
      </c>
      <c r="F139" s="83">
        <v>189.08141229</v>
      </c>
    </row>
    <row r="140" spans="1:6" ht="12.75" customHeight="1" x14ac:dyDescent="0.2">
      <c r="A140" s="82" t="s">
        <v>147</v>
      </c>
      <c r="B140" s="82">
        <v>12</v>
      </c>
      <c r="C140" s="83">
        <v>862.38794363</v>
      </c>
      <c r="D140" s="83">
        <v>826.26706519000004</v>
      </c>
      <c r="E140" s="83">
        <v>187.5242446</v>
      </c>
      <c r="F140" s="83">
        <v>187.5242446</v>
      </c>
    </row>
    <row r="141" spans="1:6" ht="12.75" customHeight="1" x14ac:dyDescent="0.2">
      <c r="A141" s="82" t="s">
        <v>147</v>
      </c>
      <c r="B141" s="82">
        <v>13</v>
      </c>
      <c r="C141" s="83">
        <v>853.22890724000001</v>
      </c>
      <c r="D141" s="83">
        <v>831.07414603999996</v>
      </c>
      <c r="E141" s="83">
        <v>188.61522866999999</v>
      </c>
      <c r="F141" s="83">
        <v>188.61522866999999</v>
      </c>
    </row>
    <row r="142" spans="1:6" ht="12.75" customHeight="1" x14ac:dyDescent="0.2">
      <c r="A142" s="82" t="s">
        <v>147</v>
      </c>
      <c r="B142" s="82">
        <v>14</v>
      </c>
      <c r="C142" s="83">
        <v>850.59565621000002</v>
      </c>
      <c r="D142" s="83">
        <v>825.61820320000004</v>
      </c>
      <c r="E142" s="83">
        <v>187.37698305999999</v>
      </c>
      <c r="F142" s="83">
        <v>187.37698305999999</v>
      </c>
    </row>
    <row r="143" spans="1:6" ht="12.75" customHeight="1" x14ac:dyDescent="0.2">
      <c r="A143" s="82" t="s">
        <v>147</v>
      </c>
      <c r="B143" s="82">
        <v>15</v>
      </c>
      <c r="C143" s="83">
        <v>852.01830428000005</v>
      </c>
      <c r="D143" s="83">
        <v>833.91387175</v>
      </c>
      <c r="E143" s="83">
        <v>189.2597145</v>
      </c>
      <c r="F143" s="83">
        <v>189.2597145</v>
      </c>
    </row>
    <row r="144" spans="1:6" ht="12.75" customHeight="1" x14ac:dyDescent="0.2">
      <c r="A144" s="82" t="s">
        <v>147</v>
      </c>
      <c r="B144" s="82">
        <v>16</v>
      </c>
      <c r="C144" s="83">
        <v>854.38259161999997</v>
      </c>
      <c r="D144" s="83">
        <v>835.42989054999998</v>
      </c>
      <c r="E144" s="83">
        <v>189.60378034999999</v>
      </c>
      <c r="F144" s="83">
        <v>189.60378034999999</v>
      </c>
    </row>
    <row r="145" spans="1:6" ht="12.75" customHeight="1" x14ac:dyDescent="0.2">
      <c r="A145" s="82" t="s">
        <v>147</v>
      </c>
      <c r="B145" s="82">
        <v>17</v>
      </c>
      <c r="C145" s="83">
        <v>841.86245675999999</v>
      </c>
      <c r="D145" s="83">
        <v>821.81060292999996</v>
      </c>
      <c r="E145" s="83">
        <v>186.51283466000001</v>
      </c>
      <c r="F145" s="83">
        <v>186.51283466000001</v>
      </c>
    </row>
    <row r="146" spans="1:6" ht="12.75" customHeight="1" x14ac:dyDescent="0.2">
      <c r="A146" s="82" t="s">
        <v>147</v>
      </c>
      <c r="B146" s="82">
        <v>18</v>
      </c>
      <c r="C146" s="83">
        <v>842.28539995999995</v>
      </c>
      <c r="D146" s="83">
        <v>820.02438757000004</v>
      </c>
      <c r="E146" s="83">
        <v>186.10744674</v>
      </c>
      <c r="F146" s="83">
        <v>186.10744674</v>
      </c>
    </row>
    <row r="147" spans="1:6" ht="12.75" customHeight="1" x14ac:dyDescent="0.2">
      <c r="A147" s="82" t="s">
        <v>147</v>
      </c>
      <c r="B147" s="82">
        <v>19</v>
      </c>
      <c r="C147" s="83">
        <v>845.85685816</v>
      </c>
      <c r="D147" s="83">
        <v>826.39763574000006</v>
      </c>
      <c r="E147" s="83">
        <v>187.55387805000001</v>
      </c>
      <c r="F147" s="83">
        <v>187.55387805000001</v>
      </c>
    </row>
    <row r="148" spans="1:6" ht="12.75" customHeight="1" x14ac:dyDescent="0.2">
      <c r="A148" s="82" t="s">
        <v>147</v>
      </c>
      <c r="B148" s="82">
        <v>20</v>
      </c>
      <c r="C148" s="83">
        <v>825.49741664999999</v>
      </c>
      <c r="D148" s="83">
        <v>816.32345964000001</v>
      </c>
      <c r="E148" s="83">
        <v>185.26750801</v>
      </c>
      <c r="F148" s="83">
        <v>185.26750801</v>
      </c>
    </row>
    <row r="149" spans="1:6" ht="12.75" customHeight="1" x14ac:dyDescent="0.2">
      <c r="A149" s="82" t="s">
        <v>147</v>
      </c>
      <c r="B149" s="82">
        <v>21</v>
      </c>
      <c r="C149" s="83">
        <v>804.18000755000003</v>
      </c>
      <c r="D149" s="83">
        <v>778.46551626999997</v>
      </c>
      <c r="E149" s="83">
        <v>176.67551331999999</v>
      </c>
      <c r="F149" s="83">
        <v>176.67551331999999</v>
      </c>
    </row>
    <row r="150" spans="1:6" ht="12.75" customHeight="1" x14ac:dyDescent="0.2">
      <c r="A150" s="82" t="s">
        <v>147</v>
      </c>
      <c r="B150" s="82">
        <v>22</v>
      </c>
      <c r="C150" s="83">
        <v>793.66990019000002</v>
      </c>
      <c r="D150" s="83">
        <v>771.08617635999997</v>
      </c>
      <c r="E150" s="83">
        <v>175.00074592000001</v>
      </c>
      <c r="F150" s="83">
        <v>175.00074592000001</v>
      </c>
    </row>
    <row r="151" spans="1:6" ht="12.75" customHeight="1" x14ac:dyDescent="0.2">
      <c r="A151" s="82" t="s">
        <v>147</v>
      </c>
      <c r="B151" s="82">
        <v>23</v>
      </c>
      <c r="C151" s="83">
        <v>813.28402501000005</v>
      </c>
      <c r="D151" s="83">
        <v>791.21371914999997</v>
      </c>
      <c r="E151" s="83">
        <v>179.56876323</v>
      </c>
      <c r="F151" s="83">
        <v>179.56876323</v>
      </c>
    </row>
    <row r="152" spans="1:6" ht="12.75" customHeight="1" x14ac:dyDescent="0.2">
      <c r="A152" s="82" t="s">
        <v>147</v>
      </c>
      <c r="B152" s="82">
        <v>24</v>
      </c>
      <c r="C152" s="83">
        <v>857.94494914999996</v>
      </c>
      <c r="D152" s="83">
        <v>833.23929945999998</v>
      </c>
      <c r="E152" s="83">
        <v>189.10661791999999</v>
      </c>
      <c r="F152" s="83">
        <v>189.10661791999999</v>
      </c>
    </row>
    <row r="153" spans="1:6" ht="12.75" customHeight="1" x14ac:dyDescent="0.2">
      <c r="A153" s="82" t="s">
        <v>148</v>
      </c>
      <c r="B153" s="82">
        <v>1</v>
      </c>
      <c r="C153" s="83">
        <v>952.40392540000005</v>
      </c>
      <c r="D153" s="83">
        <v>928.45886188999998</v>
      </c>
      <c r="E153" s="83">
        <v>210.71703575000001</v>
      </c>
      <c r="F153" s="83">
        <v>210.71703575000001</v>
      </c>
    </row>
    <row r="154" spans="1:6" ht="12.75" customHeight="1" x14ac:dyDescent="0.2">
      <c r="A154" s="82" t="s">
        <v>148</v>
      </c>
      <c r="B154" s="82">
        <v>2</v>
      </c>
      <c r="C154" s="83">
        <v>1013.66777225</v>
      </c>
      <c r="D154" s="83">
        <v>989.64704244999996</v>
      </c>
      <c r="E154" s="83">
        <v>224.60391061000001</v>
      </c>
      <c r="F154" s="83">
        <v>224.60391061000001</v>
      </c>
    </row>
    <row r="155" spans="1:6" ht="12.75" customHeight="1" x14ac:dyDescent="0.2">
      <c r="A155" s="82" t="s">
        <v>148</v>
      </c>
      <c r="B155" s="82">
        <v>3</v>
      </c>
      <c r="C155" s="83">
        <v>1042.3571878800001</v>
      </c>
      <c r="D155" s="83">
        <v>1019.13366977</v>
      </c>
      <c r="E155" s="83">
        <v>231.29600539</v>
      </c>
      <c r="F155" s="83">
        <v>231.29600539</v>
      </c>
    </row>
    <row r="156" spans="1:6" ht="12.75" customHeight="1" x14ac:dyDescent="0.2">
      <c r="A156" s="82" t="s">
        <v>148</v>
      </c>
      <c r="B156" s="82">
        <v>4</v>
      </c>
      <c r="C156" s="83">
        <v>1055.2464301299999</v>
      </c>
      <c r="D156" s="83">
        <v>1034.04045165</v>
      </c>
      <c r="E156" s="83">
        <v>234.67915248</v>
      </c>
      <c r="F156" s="83">
        <v>234.67915248</v>
      </c>
    </row>
    <row r="157" spans="1:6" ht="12.75" customHeight="1" x14ac:dyDescent="0.2">
      <c r="A157" s="82" t="s">
        <v>148</v>
      </c>
      <c r="B157" s="82">
        <v>5</v>
      </c>
      <c r="C157" s="83">
        <v>1039.83204073</v>
      </c>
      <c r="D157" s="83">
        <v>1022.24261465</v>
      </c>
      <c r="E157" s="83">
        <v>232.00159146999999</v>
      </c>
      <c r="F157" s="83">
        <v>232.00159146999999</v>
      </c>
    </row>
    <row r="158" spans="1:6" ht="12.75" customHeight="1" x14ac:dyDescent="0.2">
      <c r="A158" s="82" t="s">
        <v>148</v>
      </c>
      <c r="B158" s="82">
        <v>6</v>
      </c>
      <c r="C158" s="83">
        <v>1001.8666479</v>
      </c>
      <c r="D158" s="83">
        <v>992.00123267000004</v>
      </c>
      <c r="E158" s="83">
        <v>225.13820243999999</v>
      </c>
      <c r="F158" s="83">
        <v>225.13820243999999</v>
      </c>
    </row>
    <row r="159" spans="1:6" ht="12.75" customHeight="1" x14ac:dyDescent="0.2">
      <c r="A159" s="82" t="s">
        <v>148</v>
      </c>
      <c r="B159" s="82">
        <v>7</v>
      </c>
      <c r="C159" s="83">
        <v>946.40642072000003</v>
      </c>
      <c r="D159" s="83">
        <v>927.25313168000002</v>
      </c>
      <c r="E159" s="83">
        <v>210.44339099999999</v>
      </c>
      <c r="F159" s="83">
        <v>210.44339099999999</v>
      </c>
    </row>
    <row r="160" spans="1:6" ht="12.75" customHeight="1" x14ac:dyDescent="0.2">
      <c r="A160" s="82" t="s">
        <v>148</v>
      </c>
      <c r="B160" s="82">
        <v>8</v>
      </c>
      <c r="C160" s="83">
        <v>887.34568958</v>
      </c>
      <c r="D160" s="83">
        <v>870.15668955000001</v>
      </c>
      <c r="E160" s="83">
        <v>197.48515069999999</v>
      </c>
      <c r="F160" s="83">
        <v>197.48515069999999</v>
      </c>
    </row>
    <row r="161" spans="1:6" ht="12.75" customHeight="1" x14ac:dyDescent="0.2">
      <c r="A161" s="82" t="s">
        <v>148</v>
      </c>
      <c r="B161" s="82">
        <v>9</v>
      </c>
      <c r="C161" s="83">
        <v>857.22408346999998</v>
      </c>
      <c r="D161" s="83">
        <v>841.26571896999997</v>
      </c>
      <c r="E161" s="83">
        <v>190.92824232999999</v>
      </c>
      <c r="F161" s="83">
        <v>190.92824232999999</v>
      </c>
    </row>
    <row r="162" spans="1:6" ht="12.75" customHeight="1" x14ac:dyDescent="0.2">
      <c r="A162" s="82" t="s">
        <v>148</v>
      </c>
      <c r="B162" s="82">
        <v>10</v>
      </c>
      <c r="C162" s="83">
        <v>847.86986363999995</v>
      </c>
      <c r="D162" s="83">
        <v>828.72093221</v>
      </c>
      <c r="E162" s="83">
        <v>188.08115842999999</v>
      </c>
      <c r="F162" s="83">
        <v>188.08115842999999</v>
      </c>
    </row>
    <row r="163" spans="1:6" ht="12.75" customHeight="1" x14ac:dyDescent="0.2">
      <c r="A163" s="82" t="s">
        <v>148</v>
      </c>
      <c r="B163" s="82">
        <v>11</v>
      </c>
      <c r="C163" s="83">
        <v>835.74668382000004</v>
      </c>
      <c r="D163" s="83">
        <v>818.46573984999998</v>
      </c>
      <c r="E163" s="83">
        <v>185.75370611</v>
      </c>
      <c r="F163" s="83">
        <v>185.75370611</v>
      </c>
    </row>
    <row r="164" spans="1:6" ht="12.75" customHeight="1" x14ac:dyDescent="0.2">
      <c r="A164" s="82" t="s">
        <v>148</v>
      </c>
      <c r="B164" s="82">
        <v>12</v>
      </c>
      <c r="C164" s="83">
        <v>833.01366937</v>
      </c>
      <c r="D164" s="83">
        <v>813.14219255</v>
      </c>
      <c r="E164" s="83">
        <v>184.54550814000001</v>
      </c>
      <c r="F164" s="83">
        <v>184.54550814000001</v>
      </c>
    </row>
    <row r="165" spans="1:6" ht="12.75" customHeight="1" x14ac:dyDescent="0.2">
      <c r="A165" s="82" t="s">
        <v>148</v>
      </c>
      <c r="B165" s="82">
        <v>13</v>
      </c>
      <c r="C165" s="83">
        <v>847.51023412999996</v>
      </c>
      <c r="D165" s="83">
        <v>822.66363687</v>
      </c>
      <c r="E165" s="83">
        <v>186.70643373999999</v>
      </c>
      <c r="F165" s="83">
        <v>186.70643373999999</v>
      </c>
    </row>
    <row r="166" spans="1:6" ht="12.75" customHeight="1" x14ac:dyDescent="0.2">
      <c r="A166" s="82" t="s">
        <v>148</v>
      </c>
      <c r="B166" s="82">
        <v>14</v>
      </c>
      <c r="C166" s="83">
        <v>839.31366618000004</v>
      </c>
      <c r="D166" s="83">
        <v>819.1961877</v>
      </c>
      <c r="E166" s="83">
        <v>185.91948384</v>
      </c>
      <c r="F166" s="83">
        <v>185.91948384</v>
      </c>
    </row>
    <row r="167" spans="1:6" ht="12.75" customHeight="1" x14ac:dyDescent="0.2">
      <c r="A167" s="82" t="s">
        <v>148</v>
      </c>
      <c r="B167" s="82">
        <v>15</v>
      </c>
      <c r="C167" s="83">
        <v>857.20604108999999</v>
      </c>
      <c r="D167" s="83">
        <v>838.85577506000004</v>
      </c>
      <c r="E167" s="83">
        <v>190.38129699999999</v>
      </c>
      <c r="F167" s="83">
        <v>190.38129699999999</v>
      </c>
    </row>
    <row r="168" spans="1:6" ht="12.75" customHeight="1" x14ac:dyDescent="0.2">
      <c r="A168" s="82" t="s">
        <v>148</v>
      </c>
      <c r="B168" s="82">
        <v>16</v>
      </c>
      <c r="C168" s="83">
        <v>867.20606975999999</v>
      </c>
      <c r="D168" s="83">
        <v>851.38151586000004</v>
      </c>
      <c r="E168" s="83">
        <v>193.22405835999999</v>
      </c>
      <c r="F168" s="83">
        <v>193.22405835999999</v>
      </c>
    </row>
    <row r="169" spans="1:6" ht="12.75" customHeight="1" x14ac:dyDescent="0.2">
      <c r="A169" s="82" t="s">
        <v>148</v>
      </c>
      <c r="B169" s="82">
        <v>17</v>
      </c>
      <c r="C169" s="83">
        <v>865.67822128</v>
      </c>
      <c r="D169" s="83">
        <v>845.16610386000002</v>
      </c>
      <c r="E169" s="83">
        <v>191.81344852999999</v>
      </c>
      <c r="F169" s="83">
        <v>191.81344852999999</v>
      </c>
    </row>
    <row r="170" spans="1:6" ht="12.75" customHeight="1" x14ac:dyDescent="0.2">
      <c r="A170" s="82" t="s">
        <v>148</v>
      </c>
      <c r="B170" s="82">
        <v>18</v>
      </c>
      <c r="C170" s="83">
        <v>854.45134578</v>
      </c>
      <c r="D170" s="83">
        <v>835.58327872999996</v>
      </c>
      <c r="E170" s="83">
        <v>189.63859234</v>
      </c>
      <c r="F170" s="83">
        <v>189.63859234</v>
      </c>
    </row>
    <row r="171" spans="1:6" ht="12.75" customHeight="1" x14ac:dyDescent="0.2">
      <c r="A171" s="82" t="s">
        <v>148</v>
      </c>
      <c r="B171" s="82">
        <v>19</v>
      </c>
      <c r="C171" s="83">
        <v>841.80260051000005</v>
      </c>
      <c r="D171" s="83">
        <v>828.7637254</v>
      </c>
      <c r="E171" s="83">
        <v>188.09087049999999</v>
      </c>
      <c r="F171" s="83">
        <v>188.09087049999999</v>
      </c>
    </row>
    <row r="172" spans="1:6" ht="12.75" customHeight="1" x14ac:dyDescent="0.2">
      <c r="A172" s="82" t="s">
        <v>148</v>
      </c>
      <c r="B172" s="82">
        <v>20</v>
      </c>
      <c r="C172" s="83">
        <v>816.27055915999995</v>
      </c>
      <c r="D172" s="83">
        <v>801.97944001999997</v>
      </c>
      <c r="E172" s="83">
        <v>182.01208181999999</v>
      </c>
      <c r="F172" s="83">
        <v>182.01208181999999</v>
      </c>
    </row>
    <row r="173" spans="1:6" ht="12.75" customHeight="1" x14ac:dyDescent="0.2">
      <c r="A173" s="82" t="s">
        <v>148</v>
      </c>
      <c r="B173" s="82">
        <v>21</v>
      </c>
      <c r="C173" s="83">
        <v>817.15901399999996</v>
      </c>
      <c r="D173" s="83">
        <v>795.94704074000003</v>
      </c>
      <c r="E173" s="83">
        <v>180.64300738</v>
      </c>
      <c r="F173" s="83">
        <v>180.64300738</v>
      </c>
    </row>
    <row r="174" spans="1:6" ht="12.75" customHeight="1" x14ac:dyDescent="0.2">
      <c r="A174" s="82" t="s">
        <v>148</v>
      </c>
      <c r="B174" s="82">
        <v>22</v>
      </c>
      <c r="C174" s="83">
        <v>813.71438585999999</v>
      </c>
      <c r="D174" s="83">
        <v>790.18323478000002</v>
      </c>
      <c r="E174" s="83">
        <v>179.33489115</v>
      </c>
      <c r="F174" s="83">
        <v>179.33489115</v>
      </c>
    </row>
    <row r="175" spans="1:6" ht="12.75" customHeight="1" x14ac:dyDescent="0.2">
      <c r="A175" s="82" t="s">
        <v>148</v>
      </c>
      <c r="B175" s="82">
        <v>23</v>
      </c>
      <c r="C175" s="83">
        <v>847.46380481999995</v>
      </c>
      <c r="D175" s="83">
        <v>807.22968270000001</v>
      </c>
      <c r="E175" s="83">
        <v>183.20364304</v>
      </c>
      <c r="F175" s="83">
        <v>183.20364304</v>
      </c>
    </row>
    <row r="176" spans="1:6" ht="12.75" customHeight="1" x14ac:dyDescent="0.2">
      <c r="A176" s="82" t="s">
        <v>148</v>
      </c>
      <c r="B176" s="82">
        <v>24</v>
      </c>
      <c r="C176" s="83">
        <v>926.43599739000001</v>
      </c>
      <c r="D176" s="83">
        <v>874.27247206000004</v>
      </c>
      <c r="E176" s="83">
        <v>198.41924216000001</v>
      </c>
      <c r="F176" s="83">
        <v>198.41924216000001</v>
      </c>
    </row>
    <row r="177" spans="1:6" ht="12.75" customHeight="1" x14ac:dyDescent="0.2">
      <c r="A177" s="82" t="s">
        <v>149</v>
      </c>
      <c r="B177" s="82">
        <v>1</v>
      </c>
      <c r="C177" s="83">
        <v>932.78853407999998</v>
      </c>
      <c r="D177" s="83">
        <v>908.05831748000003</v>
      </c>
      <c r="E177" s="83">
        <v>206.08705975000001</v>
      </c>
      <c r="F177" s="83">
        <v>206.08705975000001</v>
      </c>
    </row>
    <row r="178" spans="1:6" ht="12.75" customHeight="1" x14ac:dyDescent="0.2">
      <c r="A178" s="82" t="s">
        <v>149</v>
      </c>
      <c r="B178" s="82">
        <v>2</v>
      </c>
      <c r="C178" s="83">
        <v>982.33205387999999</v>
      </c>
      <c r="D178" s="83">
        <v>935.67868909000003</v>
      </c>
      <c r="E178" s="83">
        <v>212.35560117</v>
      </c>
      <c r="F178" s="83">
        <v>212.35560117</v>
      </c>
    </row>
    <row r="179" spans="1:6" ht="12.75" customHeight="1" x14ac:dyDescent="0.2">
      <c r="A179" s="82" t="s">
        <v>149</v>
      </c>
      <c r="B179" s="82">
        <v>3</v>
      </c>
      <c r="C179" s="83">
        <v>970.79148463000001</v>
      </c>
      <c r="D179" s="83">
        <v>946.40563810000003</v>
      </c>
      <c r="E179" s="83">
        <v>214.79012033999999</v>
      </c>
      <c r="F179" s="83">
        <v>214.79012033999999</v>
      </c>
    </row>
    <row r="180" spans="1:6" ht="12.75" customHeight="1" x14ac:dyDescent="0.2">
      <c r="A180" s="82" t="s">
        <v>149</v>
      </c>
      <c r="B180" s="82">
        <v>4</v>
      </c>
      <c r="C180" s="83">
        <v>973.46239877999994</v>
      </c>
      <c r="D180" s="83">
        <v>953.60420462000002</v>
      </c>
      <c r="E180" s="83">
        <v>216.42386058</v>
      </c>
      <c r="F180" s="83">
        <v>216.42386058</v>
      </c>
    </row>
    <row r="181" spans="1:6" ht="12.75" customHeight="1" x14ac:dyDescent="0.2">
      <c r="A181" s="82" t="s">
        <v>149</v>
      </c>
      <c r="B181" s="82">
        <v>5</v>
      </c>
      <c r="C181" s="83">
        <v>967.94237780000003</v>
      </c>
      <c r="D181" s="83">
        <v>952.06163681999999</v>
      </c>
      <c r="E181" s="83">
        <v>216.07376934000001</v>
      </c>
      <c r="F181" s="83">
        <v>216.07376934000001</v>
      </c>
    </row>
    <row r="182" spans="1:6" ht="12.75" customHeight="1" x14ac:dyDescent="0.2">
      <c r="A182" s="82" t="s">
        <v>149</v>
      </c>
      <c r="B182" s="82">
        <v>6</v>
      </c>
      <c r="C182" s="83">
        <v>951.30568258999995</v>
      </c>
      <c r="D182" s="83">
        <v>933.32579611999995</v>
      </c>
      <c r="E182" s="83">
        <v>211.82160375999999</v>
      </c>
      <c r="F182" s="83">
        <v>211.82160375999999</v>
      </c>
    </row>
    <row r="183" spans="1:6" ht="12.75" customHeight="1" x14ac:dyDescent="0.2">
      <c r="A183" s="82" t="s">
        <v>149</v>
      </c>
      <c r="B183" s="82">
        <v>7</v>
      </c>
      <c r="C183" s="83">
        <v>910.04401905999998</v>
      </c>
      <c r="D183" s="83">
        <v>891.33286596000005</v>
      </c>
      <c r="E183" s="83">
        <v>202.29115913999999</v>
      </c>
      <c r="F183" s="83">
        <v>202.29115913999999</v>
      </c>
    </row>
    <row r="184" spans="1:6" ht="12.75" customHeight="1" x14ac:dyDescent="0.2">
      <c r="A184" s="82" t="s">
        <v>149</v>
      </c>
      <c r="B184" s="82">
        <v>8</v>
      </c>
      <c r="C184" s="83">
        <v>849.37989100000004</v>
      </c>
      <c r="D184" s="83">
        <v>835.57668187000002</v>
      </c>
      <c r="E184" s="83">
        <v>189.63709516</v>
      </c>
      <c r="F184" s="83">
        <v>189.63709516</v>
      </c>
    </row>
    <row r="185" spans="1:6" ht="12.75" customHeight="1" x14ac:dyDescent="0.2">
      <c r="A185" s="82" t="s">
        <v>149</v>
      </c>
      <c r="B185" s="82">
        <v>9</v>
      </c>
      <c r="C185" s="83">
        <v>830.78134643999999</v>
      </c>
      <c r="D185" s="83">
        <v>814.53365972999995</v>
      </c>
      <c r="E185" s="83">
        <v>184.86130656</v>
      </c>
      <c r="F185" s="83">
        <v>184.86130656</v>
      </c>
    </row>
    <row r="186" spans="1:6" ht="12.75" customHeight="1" x14ac:dyDescent="0.2">
      <c r="A186" s="82" t="s">
        <v>149</v>
      </c>
      <c r="B186" s="82">
        <v>10</v>
      </c>
      <c r="C186" s="83">
        <v>839.25657773</v>
      </c>
      <c r="D186" s="83">
        <v>823.36063799999999</v>
      </c>
      <c r="E186" s="83">
        <v>186.86462062000001</v>
      </c>
      <c r="F186" s="83">
        <v>186.86462062000001</v>
      </c>
    </row>
    <row r="187" spans="1:6" ht="12.75" customHeight="1" x14ac:dyDescent="0.2">
      <c r="A187" s="82" t="s">
        <v>149</v>
      </c>
      <c r="B187" s="82">
        <v>11</v>
      </c>
      <c r="C187" s="83">
        <v>835.38598779999995</v>
      </c>
      <c r="D187" s="83">
        <v>814.47480892999999</v>
      </c>
      <c r="E187" s="83">
        <v>184.84795016000001</v>
      </c>
      <c r="F187" s="83">
        <v>184.84795016000001</v>
      </c>
    </row>
    <row r="188" spans="1:6" ht="12.75" customHeight="1" x14ac:dyDescent="0.2">
      <c r="A188" s="82" t="s">
        <v>149</v>
      </c>
      <c r="B188" s="82">
        <v>12</v>
      </c>
      <c r="C188" s="83">
        <v>848.08475403</v>
      </c>
      <c r="D188" s="83">
        <v>822.70043412999996</v>
      </c>
      <c r="E188" s="83">
        <v>186.71478501000001</v>
      </c>
      <c r="F188" s="83">
        <v>186.71478501000001</v>
      </c>
    </row>
    <row r="189" spans="1:6" ht="12.75" customHeight="1" x14ac:dyDescent="0.2">
      <c r="A189" s="82" t="s">
        <v>149</v>
      </c>
      <c r="B189" s="82">
        <v>13</v>
      </c>
      <c r="C189" s="83">
        <v>854.12990954999998</v>
      </c>
      <c r="D189" s="83">
        <v>831.22128866000003</v>
      </c>
      <c r="E189" s="83">
        <v>188.64862321000001</v>
      </c>
      <c r="F189" s="83">
        <v>188.64862321000001</v>
      </c>
    </row>
    <row r="190" spans="1:6" ht="12.75" customHeight="1" x14ac:dyDescent="0.2">
      <c r="A190" s="82" t="s">
        <v>149</v>
      </c>
      <c r="B190" s="82">
        <v>14</v>
      </c>
      <c r="C190" s="83">
        <v>827.53961011000001</v>
      </c>
      <c r="D190" s="83">
        <v>809.07273728999996</v>
      </c>
      <c r="E190" s="83">
        <v>183.62193081999999</v>
      </c>
      <c r="F190" s="83">
        <v>183.62193081999999</v>
      </c>
    </row>
    <row r="191" spans="1:6" ht="12.75" customHeight="1" x14ac:dyDescent="0.2">
      <c r="A191" s="82" t="s">
        <v>149</v>
      </c>
      <c r="B191" s="82">
        <v>15</v>
      </c>
      <c r="C191" s="83">
        <v>834.89282724999998</v>
      </c>
      <c r="D191" s="83">
        <v>816.19024696999998</v>
      </c>
      <c r="E191" s="83">
        <v>185.23727492</v>
      </c>
      <c r="F191" s="83">
        <v>185.23727492</v>
      </c>
    </row>
    <row r="192" spans="1:6" ht="12.75" customHeight="1" x14ac:dyDescent="0.2">
      <c r="A192" s="82" t="s">
        <v>149</v>
      </c>
      <c r="B192" s="82">
        <v>16</v>
      </c>
      <c r="C192" s="83">
        <v>844.35297702000003</v>
      </c>
      <c r="D192" s="83">
        <v>827.88104642999997</v>
      </c>
      <c r="E192" s="83">
        <v>187.89054336999999</v>
      </c>
      <c r="F192" s="83">
        <v>187.89054336999999</v>
      </c>
    </row>
    <row r="193" spans="1:6" ht="12.75" customHeight="1" x14ac:dyDescent="0.2">
      <c r="A193" s="82" t="s">
        <v>149</v>
      </c>
      <c r="B193" s="82">
        <v>17</v>
      </c>
      <c r="C193" s="83">
        <v>849.79023789999997</v>
      </c>
      <c r="D193" s="83">
        <v>830.91561254999999</v>
      </c>
      <c r="E193" s="83">
        <v>188.57924893000001</v>
      </c>
      <c r="F193" s="83">
        <v>188.57924893000001</v>
      </c>
    </row>
    <row r="194" spans="1:6" ht="12.75" customHeight="1" x14ac:dyDescent="0.2">
      <c r="A194" s="82" t="s">
        <v>149</v>
      </c>
      <c r="B194" s="82">
        <v>18</v>
      </c>
      <c r="C194" s="83">
        <v>848.98387433000005</v>
      </c>
      <c r="D194" s="83">
        <v>830.60785992000001</v>
      </c>
      <c r="E194" s="83">
        <v>188.50940337</v>
      </c>
      <c r="F194" s="83">
        <v>188.50940337</v>
      </c>
    </row>
    <row r="195" spans="1:6" ht="12.75" customHeight="1" x14ac:dyDescent="0.2">
      <c r="A195" s="82" t="s">
        <v>149</v>
      </c>
      <c r="B195" s="82">
        <v>19</v>
      </c>
      <c r="C195" s="83">
        <v>829.33520901999998</v>
      </c>
      <c r="D195" s="83">
        <v>814.27978365000001</v>
      </c>
      <c r="E195" s="83">
        <v>184.80368848000001</v>
      </c>
      <c r="F195" s="83">
        <v>184.80368848000001</v>
      </c>
    </row>
    <row r="196" spans="1:6" ht="12.75" customHeight="1" x14ac:dyDescent="0.2">
      <c r="A196" s="82" t="s">
        <v>149</v>
      </c>
      <c r="B196" s="82">
        <v>20</v>
      </c>
      <c r="C196" s="83">
        <v>838.25134678999996</v>
      </c>
      <c r="D196" s="83">
        <v>823.10456641999997</v>
      </c>
      <c r="E196" s="83">
        <v>186.80650427</v>
      </c>
      <c r="F196" s="83">
        <v>186.80650427</v>
      </c>
    </row>
    <row r="197" spans="1:6" ht="12.75" customHeight="1" x14ac:dyDescent="0.2">
      <c r="A197" s="82" t="s">
        <v>149</v>
      </c>
      <c r="B197" s="82">
        <v>21</v>
      </c>
      <c r="C197" s="83">
        <v>836.23387780999997</v>
      </c>
      <c r="D197" s="83">
        <v>814.91532930999995</v>
      </c>
      <c r="E197" s="83">
        <v>184.94792783</v>
      </c>
      <c r="F197" s="83">
        <v>184.94792783</v>
      </c>
    </row>
    <row r="198" spans="1:6" ht="12.75" customHeight="1" x14ac:dyDescent="0.2">
      <c r="A198" s="82" t="s">
        <v>149</v>
      </c>
      <c r="B198" s="82">
        <v>22</v>
      </c>
      <c r="C198" s="83">
        <v>812.32169144</v>
      </c>
      <c r="D198" s="83">
        <v>793.62190138999995</v>
      </c>
      <c r="E198" s="83">
        <v>180.11530875</v>
      </c>
      <c r="F198" s="83">
        <v>180.11530875</v>
      </c>
    </row>
    <row r="199" spans="1:6" ht="12.75" customHeight="1" x14ac:dyDescent="0.2">
      <c r="A199" s="82" t="s">
        <v>149</v>
      </c>
      <c r="B199" s="82">
        <v>23</v>
      </c>
      <c r="C199" s="83">
        <v>849.64306787999999</v>
      </c>
      <c r="D199" s="83">
        <v>825.61927170000001</v>
      </c>
      <c r="E199" s="83">
        <v>187.37722556</v>
      </c>
      <c r="F199" s="83">
        <v>187.37722556</v>
      </c>
    </row>
    <row r="200" spans="1:6" ht="12.75" customHeight="1" x14ac:dyDescent="0.2">
      <c r="A200" s="82" t="s">
        <v>149</v>
      </c>
      <c r="B200" s="82">
        <v>24</v>
      </c>
      <c r="C200" s="83">
        <v>853.01838677000001</v>
      </c>
      <c r="D200" s="83">
        <v>835.03504699999996</v>
      </c>
      <c r="E200" s="83">
        <v>189.5141692</v>
      </c>
      <c r="F200" s="83">
        <v>189.5141692</v>
      </c>
    </row>
    <row r="201" spans="1:6" ht="12.75" customHeight="1" x14ac:dyDescent="0.2">
      <c r="A201" s="82" t="s">
        <v>150</v>
      </c>
      <c r="B201" s="82">
        <v>1</v>
      </c>
      <c r="C201" s="83">
        <v>892.47995761000004</v>
      </c>
      <c r="D201" s="83">
        <v>872.64522606000003</v>
      </c>
      <c r="E201" s="83">
        <v>198.04993289999999</v>
      </c>
      <c r="F201" s="83">
        <v>198.04993289999999</v>
      </c>
    </row>
    <row r="202" spans="1:6" ht="12.75" customHeight="1" x14ac:dyDescent="0.2">
      <c r="A202" s="82" t="s">
        <v>150</v>
      </c>
      <c r="B202" s="82">
        <v>2</v>
      </c>
      <c r="C202" s="83">
        <v>920.38232769000001</v>
      </c>
      <c r="D202" s="83">
        <v>892.76189255999998</v>
      </c>
      <c r="E202" s="83">
        <v>202.6154818</v>
      </c>
      <c r="F202" s="83">
        <v>202.6154818</v>
      </c>
    </row>
    <row r="203" spans="1:6" ht="12.75" customHeight="1" x14ac:dyDescent="0.2">
      <c r="A203" s="82" t="s">
        <v>150</v>
      </c>
      <c r="B203" s="82">
        <v>3</v>
      </c>
      <c r="C203" s="83">
        <v>906.75879642999996</v>
      </c>
      <c r="D203" s="83">
        <v>893.30951443000004</v>
      </c>
      <c r="E203" s="83">
        <v>202.73976653</v>
      </c>
      <c r="F203" s="83">
        <v>202.73976653</v>
      </c>
    </row>
    <row r="204" spans="1:6" ht="12.75" customHeight="1" x14ac:dyDescent="0.2">
      <c r="A204" s="82" t="s">
        <v>150</v>
      </c>
      <c r="B204" s="82">
        <v>4</v>
      </c>
      <c r="C204" s="83">
        <v>917.96054999</v>
      </c>
      <c r="D204" s="83">
        <v>900.59678782000003</v>
      </c>
      <c r="E204" s="83">
        <v>204.3936391</v>
      </c>
      <c r="F204" s="83">
        <v>204.3936391</v>
      </c>
    </row>
    <row r="205" spans="1:6" ht="12.75" customHeight="1" x14ac:dyDescent="0.2">
      <c r="A205" s="82" t="s">
        <v>150</v>
      </c>
      <c r="B205" s="82">
        <v>5</v>
      </c>
      <c r="C205" s="83">
        <v>919.12913669</v>
      </c>
      <c r="D205" s="83">
        <v>898.24977264999995</v>
      </c>
      <c r="E205" s="83">
        <v>203.86097566999999</v>
      </c>
      <c r="F205" s="83">
        <v>203.86097566999999</v>
      </c>
    </row>
    <row r="206" spans="1:6" ht="12.75" customHeight="1" x14ac:dyDescent="0.2">
      <c r="A206" s="82" t="s">
        <v>150</v>
      </c>
      <c r="B206" s="82">
        <v>6</v>
      </c>
      <c r="C206" s="83">
        <v>898.66567855999995</v>
      </c>
      <c r="D206" s="83">
        <v>876.88724049999996</v>
      </c>
      <c r="E206" s="83">
        <v>199.01267314</v>
      </c>
      <c r="F206" s="83">
        <v>199.01267314</v>
      </c>
    </row>
    <row r="207" spans="1:6" ht="12.75" customHeight="1" x14ac:dyDescent="0.2">
      <c r="A207" s="82" t="s">
        <v>150</v>
      </c>
      <c r="B207" s="82">
        <v>7</v>
      </c>
      <c r="C207" s="83">
        <v>876.77354689000003</v>
      </c>
      <c r="D207" s="83">
        <v>857.18803992999995</v>
      </c>
      <c r="E207" s="83">
        <v>194.54186962</v>
      </c>
      <c r="F207" s="83">
        <v>194.54186962</v>
      </c>
    </row>
    <row r="208" spans="1:6" ht="12.75" customHeight="1" x14ac:dyDescent="0.2">
      <c r="A208" s="82" t="s">
        <v>150</v>
      </c>
      <c r="B208" s="82">
        <v>8</v>
      </c>
      <c r="C208" s="83">
        <v>853.15756607000003</v>
      </c>
      <c r="D208" s="83">
        <v>831.63215143000002</v>
      </c>
      <c r="E208" s="83">
        <v>188.74186997000001</v>
      </c>
      <c r="F208" s="83">
        <v>188.74186997000001</v>
      </c>
    </row>
    <row r="209" spans="1:6" ht="12.75" customHeight="1" x14ac:dyDescent="0.2">
      <c r="A209" s="82" t="s">
        <v>150</v>
      </c>
      <c r="B209" s="82">
        <v>9</v>
      </c>
      <c r="C209" s="83">
        <v>842.53965475999996</v>
      </c>
      <c r="D209" s="83">
        <v>818.04253721999999</v>
      </c>
      <c r="E209" s="83">
        <v>185.65765877000001</v>
      </c>
      <c r="F209" s="83">
        <v>185.65765877000001</v>
      </c>
    </row>
    <row r="210" spans="1:6" ht="12.75" customHeight="1" x14ac:dyDescent="0.2">
      <c r="A210" s="82" t="s">
        <v>150</v>
      </c>
      <c r="B210" s="82">
        <v>10</v>
      </c>
      <c r="C210" s="83">
        <v>840.42738617999998</v>
      </c>
      <c r="D210" s="83">
        <v>824.69800063000002</v>
      </c>
      <c r="E210" s="83">
        <v>187.16813981999999</v>
      </c>
      <c r="F210" s="83">
        <v>187.16813981999999</v>
      </c>
    </row>
    <row r="211" spans="1:6" ht="12.75" customHeight="1" x14ac:dyDescent="0.2">
      <c r="A211" s="82" t="s">
        <v>150</v>
      </c>
      <c r="B211" s="82">
        <v>11</v>
      </c>
      <c r="C211" s="83">
        <v>844.54936226999996</v>
      </c>
      <c r="D211" s="83">
        <v>832.41824879000001</v>
      </c>
      <c r="E211" s="83">
        <v>188.92027755999999</v>
      </c>
      <c r="F211" s="83">
        <v>188.92027755999999</v>
      </c>
    </row>
    <row r="212" spans="1:6" ht="12.75" customHeight="1" x14ac:dyDescent="0.2">
      <c r="A212" s="82" t="s">
        <v>150</v>
      </c>
      <c r="B212" s="82">
        <v>12</v>
      </c>
      <c r="C212" s="83">
        <v>852.58527947000005</v>
      </c>
      <c r="D212" s="83">
        <v>834.64031903</v>
      </c>
      <c r="E212" s="83">
        <v>189.42458429000001</v>
      </c>
      <c r="F212" s="83">
        <v>189.42458429000001</v>
      </c>
    </row>
    <row r="213" spans="1:6" ht="12.75" customHeight="1" x14ac:dyDescent="0.2">
      <c r="A213" s="82" t="s">
        <v>150</v>
      </c>
      <c r="B213" s="82">
        <v>13</v>
      </c>
      <c r="C213" s="83">
        <v>869.09330646000001</v>
      </c>
      <c r="D213" s="83">
        <v>835.18266645999995</v>
      </c>
      <c r="E213" s="83">
        <v>189.54767196</v>
      </c>
      <c r="F213" s="83">
        <v>189.54767196</v>
      </c>
    </row>
    <row r="214" spans="1:6" ht="12.75" customHeight="1" x14ac:dyDescent="0.2">
      <c r="A214" s="82" t="s">
        <v>150</v>
      </c>
      <c r="B214" s="82">
        <v>14</v>
      </c>
      <c r="C214" s="83">
        <v>844.71589090999998</v>
      </c>
      <c r="D214" s="83">
        <v>828.67494681999995</v>
      </c>
      <c r="E214" s="83">
        <v>188.07072188000001</v>
      </c>
      <c r="F214" s="83">
        <v>188.07072188000001</v>
      </c>
    </row>
    <row r="215" spans="1:6" ht="12.75" customHeight="1" x14ac:dyDescent="0.2">
      <c r="A215" s="82" t="s">
        <v>150</v>
      </c>
      <c r="B215" s="82">
        <v>15</v>
      </c>
      <c r="C215" s="83">
        <v>855.24306479999996</v>
      </c>
      <c r="D215" s="83">
        <v>840.14990818000001</v>
      </c>
      <c r="E215" s="83">
        <v>190.67500511</v>
      </c>
      <c r="F215" s="83">
        <v>190.67500511</v>
      </c>
    </row>
    <row r="216" spans="1:6" ht="12.75" customHeight="1" x14ac:dyDescent="0.2">
      <c r="A216" s="82" t="s">
        <v>150</v>
      </c>
      <c r="B216" s="82">
        <v>16</v>
      </c>
      <c r="C216" s="83">
        <v>858.97087096999996</v>
      </c>
      <c r="D216" s="83">
        <v>842.48273653000001</v>
      </c>
      <c r="E216" s="83">
        <v>191.20444878999999</v>
      </c>
      <c r="F216" s="83">
        <v>191.20444878999999</v>
      </c>
    </row>
    <row r="217" spans="1:6" ht="12.75" customHeight="1" x14ac:dyDescent="0.2">
      <c r="A217" s="82" t="s">
        <v>150</v>
      </c>
      <c r="B217" s="82">
        <v>17</v>
      </c>
      <c r="C217" s="83">
        <v>862.58058075999998</v>
      </c>
      <c r="D217" s="83">
        <v>840.90812854000001</v>
      </c>
      <c r="E217" s="83">
        <v>190.84708592000001</v>
      </c>
      <c r="F217" s="83">
        <v>190.84708592000001</v>
      </c>
    </row>
    <row r="218" spans="1:6" ht="12.75" customHeight="1" x14ac:dyDescent="0.2">
      <c r="A218" s="82" t="s">
        <v>150</v>
      </c>
      <c r="B218" s="82">
        <v>18</v>
      </c>
      <c r="C218" s="83">
        <v>857.21675900000002</v>
      </c>
      <c r="D218" s="83">
        <v>845.69884655999999</v>
      </c>
      <c r="E218" s="83">
        <v>191.93435638</v>
      </c>
      <c r="F218" s="83">
        <v>191.93435638</v>
      </c>
    </row>
    <row r="219" spans="1:6" ht="12.75" customHeight="1" x14ac:dyDescent="0.2">
      <c r="A219" s="82" t="s">
        <v>150</v>
      </c>
      <c r="B219" s="82">
        <v>19</v>
      </c>
      <c r="C219" s="83">
        <v>853.43939286</v>
      </c>
      <c r="D219" s="83">
        <v>836.94311864999997</v>
      </c>
      <c r="E219" s="83">
        <v>189.94721283999999</v>
      </c>
      <c r="F219" s="83">
        <v>189.94721283999999</v>
      </c>
    </row>
    <row r="220" spans="1:6" ht="12.75" customHeight="1" x14ac:dyDescent="0.2">
      <c r="A220" s="82" t="s">
        <v>150</v>
      </c>
      <c r="B220" s="82">
        <v>20</v>
      </c>
      <c r="C220" s="83">
        <v>848.47340872999996</v>
      </c>
      <c r="D220" s="83">
        <v>826.61851208999997</v>
      </c>
      <c r="E220" s="83">
        <v>187.60400672</v>
      </c>
      <c r="F220" s="83">
        <v>187.60400672</v>
      </c>
    </row>
    <row r="221" spans="1:6" ht="12.75" customHeight="1" x14ac:dyDescent="0.2">
      <c r="A221" s="82" t="s">
        <v>150</v>
      </c>
      <c r="B221" s="82">
        <v>21</v>
      </c>
      <c r="C221" s="83">
        <v>841.29873807000001</v>
      </c>
      <c r="D221" s="83">
        <v>821.15708128999995</v>
      </c>
      <c r="E221" s="83">
        <v>186.3645156</v>
      </c>
      <c r="F221" s="83">
        <v>186.3645156</v>
      </c>
    </row>
    <row r="222" spans="1:6" ht="12.75" customHeight="1" x14ac:dyDescent="0.2">
      <c r="A222" s="82" t="s">
        <v>150</v>
      </c>
      <c r="B222" s="82">
        <v>22</v>
      </c>
      <c r="C222" s="83">
        <v>832.00341951999997</v>
      </c>
      <c r="D222" s="83">
        <v>810.93041401000005</v>
      </c>
      <c r="E222" s="83">
        <v>184.04353714999999</v>
      </c>
      <c r="F222" s="83">
        <v>184.04353714999999</v>
      </c>
    </row>
    <row r="223" spans="1:6" ht="12.75" customHeight="1" x14ac:dyDescent="0.2">
      <c r="A223" s="82" t="s">
        <v>150</v>
      </c>
      <c r="B223" s="82">
        <v>23</v>
      </c>
      <c r="C223" s="83">
        <v>839.77117325999996</v>
      </c>
      <c r="D223" s="83">
        <v>823.81203659000005</v>
      </c>
      <c r="E223" s="83">
        <v>186.96706714000001</v>
      </c>
      <c r="F223" s="83">
        <v>186.96706714000001</v>
      </c>
    </row>
    <row r="224" spans="1:6" ht="12.75" customHeight="1" x14ac:dyDescent="0.2">
      <c r="A224" s="82" t="s">
        <v>150</v>
      </c>
      <c r="B224" s="82">
        <v>24</v>
      </c>
      <c r="C224" s="83">
        <v>863.49924065000005</v>
      </c>
      <c r="D224" s="83">
        <v>848.46014548000005</v>
      </c>
      <c r="E224" s="83">
        <v>192.56104298</v>
      </c>
      <c r="F224" s="83">
        <v>192.56104298</v>
      </c>
    </row>
    <row r="225" spans="1:6" ht="12.75" customHeight="1" x14ac:dyDescent="0.2">
      <c r="A225" s="82" t="s">
        <v>151</v>
      </c>
      <c r="B225" s="82">
        <v>1</v>
      </c>
      <c r="C225" s="83">
        <v>846.74175280999998</v>
      </c>
      <c r="D225" s="83">
        <v>828.76357486999996</v>
      </c>
      <c r="E225" s="83">
        <v>188.09083633</v>
      </c>
      <c r="F225" s="83">
        <v>188.09083633</v>
      </c>
    </row>
    <row r="226" spans="1:6" ht="12.75" customHeight="1" x14ac:dyDescent="0.2">
      <c r="A226" s="82" t="s">
        <v>151</v>
      </c>
      <c r="B226" s="82">
        <v>2</v>
      </c>
      <c r="C226" s="83">
        <v>855.40743956999995</v>
      </c>
      <c r="D226" s="83">
        <v>842.80069299000002</v>
      </c>
      <c r="E226" s="83">
        <v>191.27661014</v>
      </c>
      <c r="F226" s="83">
        <v>191.27661014</v>
      </c>
    </row>
    <row r="227" spans="1:6" ht="12.75" customHeight="1" x14ac:dyDescent="0.2">
      <c r="A227" s="82" t="s">
        <v>151</v>
      </c>
      <c r="B227" s="82">
        <v>3</v>
      </c>
      <c r="C227" s="83">
        <v>862.35496440999998</v>
      </c>
      <c r="D227" s="83">
        <v>845.92700545000002</v>
      </c>
      <c r="E227" s="83">
        <v>191.98613785000001</v>
      </c>
      <c r="F227" s="83">
        <v>191.98613785000001</v>
      </c>
    </row>
    <row r="228" spans="1:6" ht="12.75" customHeight="1" x14ac:dyDescent="0.2">
      <c r="A228" s="82" t="s">
        <v>151</v>
      </c>
      <c r="B228" s="82">
        <v>4</v>
      </c>
      <c r="C228" s="83">
        <v>866.80013072999998</v>
      </c>
      <c r="D228" s="83">
        <v>852.06750804000001</v>
      </c>
      <c r="E228" s="83">
        <v>193.37974672000001</v>
      </c>
      <c r="F228" s="83">
        <v>193.37974672000001</v>
      </c>
    </row>
    <row r="229" spans="1:6" ht="12.75" customHeight="1" x14ac:dyDescent="0.2">
      <c r="A229" s="82" t="s">
        <v>151</v>
      </c>
      <c r="B229" s="82">
        <v>5</v>
      </c>
      <c r="C229" s="83">
        <v>869.87932397999998</v>
      </c>
      <c r="D229" s="83">
        <v>853.61315915</v>
      </c>
      <c r="E229" s="83">
        <v>193.73053773000001</v>
      </c>
      <c r="F229" s="83">
        <v>193.73053773000001</v>
      </c>
    </row>
    <row r="230" spans="1:6" ht="12.75" customHeight="1" x14ac:dyDescent="0.2">
      <c r="A230" s="82" t="s">
        <v>151</v>
      </c>
      <c r="B230" s="82">
        <v>6</v>
      </c>
      <c r="C230" s="83">
        <v>874.39073901999996</v>
      </c>
      <c r="D230" s="83">
        <v>855.48534939000001</v>
      </c>
      <c r="E230" s="83">
        <v>194.15543794999999</v>
      </c>
      <c r="F230" s="83">
        <v>194.15543794999999</v>
      </c>
    </row>
    <row r="231" spans="1:6" ht="12.75" customHeight="1" x14ac:dyDescent="0.2">
      <c r="A231" s="82" t="s">
        <v>151</v>
      </c>
      <c r="B231" s="82">
        <v>7</v>
      </c>
      <c r="C231" s="83">
        <v>858.45111816999997</v>
      </c>
      <c r="D231" s="83">
        <v>842.52016714000001</v>
      </c>
      <c r="E231" s="83">
        <v>191.21294380000001</v>
      </c>
      <c r="F231" s="83">
        <v>191.21294380000001</v>
      </c>
    </row>
    <row r="232" spans="1:6" ht="12.75" customHeight="1" x14ac:dyDescent="0.2">
      <c r="A232" s="82" t="s">
        <v>151</v>
      </c>
      <c r="B232" s="82">
        <v>8</v>
      </c>
      <c r="C232" s="83">
        <v>832.17081684000004</v>
      </c>
      <c r="D232" s="83">
        <v>809.08813525000005</v>
      </c>
      <c r="E232" s="83">
        <v>183.62542543999999</v>
      </c>
      <c r="F232" s="83">
        <v>183.62542543999999</v>
      </c>
    </row>
    <row r="233" spans="1:6" ht="12.75" customHeight="1" x14ac:dyDescent="0.2">
      <c r="A233" s="82" t="s">
        <v>151</v>
      </c>
      <c r="B233" s="82">
        <v>9</v>
      </c>
      <c r="C233" s="83">
        <v>798.83460027000001</v>
      </c>
      <c r="D233" s="83">
        <v>779.21877184000004</v>
      </c>
      <c r="E233" s="83">
        <v>176.84646735000001</v>
      </c>
      <c r="F233" s="83">
        <v>176.84646735000001</v>
      </c>
    </row>
    <row r="234" spans="1:6" ht="12.75" customHeight="1" x14ac:dyDescent="0.2">
      <c r="A234" s="82" t="s">
        <v>151</v>
      </c>
      <c r="B234" s="82">
        <v>10</v>
      </c>
      <c r="C234" s="83">
        <v>786.65680244999999</v>
      </c>
      <c r="D234" s="83">
        <v>767.76338781000004</v>
      </c>
      <c r="E234" s="83">
        <v>174.24662726</v>
      </c>
      <c r="F234" s="83">
        <v>174.24662726</v>
      </c>
    </row>
    <row r="235" spans="1:6" ht="12.75" customHeight="1" x14ac:dyDescent="0.2">
      <c r="A235" s="82" t="s">
        <v>151</v>
      </c>
      <c r="B235" s="82">
        <v>11</v>
      </c>
      <c r="C235" s="83">
        <v>810.84360411</v>
      </c>
      <c r="D235" s="83">
        <v>789.88029533999998</v>
      </c>
      <c r="E235" s="83">
        <v>179.26613796999999</v>
      </c>
      <c r="F235" s="83">
        <v>179.26613796999999</v>
      </c>
    </row>
    <row r="236" spans="1:6" ht="12.75" customHeight="1" x14ac:dyDescent="0.2">
      <c r="A236" s="82" t="s">
        <v>151</v>
      </c>
      <c r="B236" s="82">
        <v>12</v>
      </c>
      <c r="C236" s="83">
        <v>842.08138569000005</v>
      </c>
      <c r="D236" s="83">
        <v>820.06996573000004</v>
      </c>
      <c r="E236" s="83">
        <v>186.11779086999999</v>
      </c>
      <c r="F236" s="83">
        <v>186.11779086999999</v>
      </c>
    </row>
    <row r="237" spans="1:6" ht="12.75" customHeight="1" x14ac:dyDescent="0.2">
      <c r="A237" s="82" t="s">
        <v>151</v>
      </c>
      <c r="B237" s="82">
        <v>13</v>
      </c>
      <c r="C237" s="83">
        <v>885.75620876000005</v>
      </c>
      <c r="D237" s="83">
        <v>862.53316465</v>
      </c>
      <c r="E237" s="83">
        <v>195.75496465000001</v>
      </c>
      <c r="F237" s="83">
        <v>195.75496465000001</v>
      </c>
    </row>
    <row r="238" spans="1:6" ht="12.75" customHeight="1" x14ac:dyDescent="0.2">
      <c r="A238" s="82" t="s">
        <v>151</v>
      </c>
      <c r="B238" s="82">
        <v>14</v>
      </c>
      <c r="C238" s="83">
        <v>892.99011909000001</v>
      </c>
      <c r="D238" s="83">
        <v>868.54076760999999</v>
      </c>
      <c r="E238" s="83">
        <v>197.11841147999999</v>
      </c>
      <c r="F238" s="83">
        <v>197.11841147999999</v>
      </c>
    </row>
    <row r="239" spans="1:6" ht="12.75" customHeight="1" x14ac:dyDescent="0.2">
      <c r="A239" s="82" t="s">
        <v>151</v>
      </c>
      <c r="B239" s="82">
        <v>15</v>
      </c>
      <c r="C239" s="83">
        <v>903.41647023999997</v>
      </c>
      <c r="D239" s="83">
        <v>877.71276398999998</v>
      </c>
      <c r="E239" s="83">
        <v>199.20002862999999</v>
      </c>
      <c r="F239" s="83">
        <v>199.20002862999999</v>
      </c>
    </row>
    <row r="240" spans="1:6" ht="12.75" customHeight="1" x14ac:dyDescent="0.2">
      <c r="A240" s="82" t="s">
        <v>151</v>
      </c>
      <c r="B240" s="82">
        <v>16</v>
      </c>
      <c r="C240" s="83">
        <v>912.55576305</v>
      </c>
      <c r="D240" s="83">
        <v>883.43817604000003</v>
      </c>
      <c r="E240" s="83">
        <v>200.49943121999999</v>
      </c>
      <c r="F240" s="83">
        <v>200.49943121999999</v>
      </c>
    </row>
    <row r="241" spans="1:6" ht="12.75" customHeight="1" x14ac:dyDescent="0.2">
      <c r="A241" s="82" t="s">
        <v>151</v>
      </c>
      <c r="B241" s="82">
        <v>17</v>
      </c>
      <c r="C241" s="83">
        <v>903.68084023999995</v>
      </c>
      <c r="D241" s="83">
        <v>884.58809027999996</v>
      </c>
      <c r="E241" s="83">
        <v>200.76040834</v>
      </c>
      <c r="F241" s="83">
        <v>200.76040834</v>
      </c>
    </row>
    <row r="242" spans="1:6" ht="12.75" customHeight="1" x14ac:dyDescent="0.2">
      <c r="A242" s="82" t="s">
        <v>151</v>
      </c>
      <c r="B242" s="82">
        <v>18</v>
      </c>
      <c r="C242" s="83">
        <v>906.40616804000001</v>
      </c>
      <c r="D242" s="83">
        <v>885.37309498000002</v>
      </c>
      <c r="E242" s="83">
        <v>200.93856794999999</v>
      </c>
      <c r="F242" s="83">
        <v>200.93856794999999</v>
      </c>
    </row>
    <row r="243" spans="1:6" ht="12.75" customHeight="1" x14ac:dyDescent="0.2">
      <c r="A243" s="82" t="s">
        <v>151</v>
      </c>
      <c r="B243" s="82">
        <v>19</v>
      </c>
      <c r="C243" s="83">
        <v>901.64639351000005</v>
      </c>
      <c r="D243" s="83">
        <v>881.98749912999995</v>
      </c>
      <c r="E243" s="83">
        <v>200.17019495</v>
      </c>
      <c r="F243" s="83">
        <v>200.17019495</v>
      </c>
    </row>
    <row r="244" spans="1:6" ht="12.75" customHeight="1" x14ac:dyDescent="0.2">
      <c r="A244" s="82" t="s">
        <v>151</v>
      </c>
      <c r="B244" s="82">
        <v>20</v>
      </c>
      <c r="C244" s="83">
        <v>884.89500628999997</v>
      </c>
      <c r="D244" s="83">
        <v>862.78638961000001</v>
      </c>
      <c r="E244" s="83">
        <v>195.81243495999999</v>
      </c>
      <c r="F244" s="83">
        <v>195.81243495999999</v>
      </c>
    </row>
    <row r="245" spans="1:6" ht="12.75" customHeight="1" x14ac:dyDescent="0.2">
      <c r="A245" s="82" t="s">
        <v>151</v>
      </c>
      <c r="B245" s="82">
        <v>21</v>
      </c>
      <c r="C245" s="83">
        <v>832.54005044999997</v>
      </c>
      <c r="D245" s="83">
        <v>816.27461041000004</v>
      </c>
      <c r="E245" s="83">
        <v>185.25642149999999</v>
      </c>
      <c r="F245" s="83">
        <v>185.25642149999999</v>
      </c>
    </row>
    <row r="246" spans="1:6" ht="12.75" customHeight="1" x14ac:dyDescent="0.2">
      <c r="A246" s="82" t="s">
        <v>151</v>
      </c>
      <c r="B246" s="82">
        <v>22</v>
      </c>
      <c r="C246" s="83">
        <v>809.79998149000005</v>
      </c>
      <c r="D246" s="83">
        <v>794.38619656000003</v>
      </c>
      <c r="E246" s="83">
        <v>180.28876825</v>
      </c>
      <c r="F246" s="83">
        <v>180.28876825</v>
      </c>
    </row>
    <row r="247" spans="1:6" ht="12.75" customHeight="1" x14ac:dyDescent="0.2">
      <c r="A247" s="82" t="s">
        <v>151</v>
      </c>
      <c r="B247" s="82">
        <v>23</v>
      </c>
      <c r="C247" s="83">
        <v>840.67989817</v>
      </c>
      <c r="D247" s="83">
        <v>825.81206285999997</v>
      </c>
      <c r="E247" s="83">
        <v>187.4209802</v>
      </c>
      <c r="F247" s="83">
        <v>187.4209802</v>
      </c>
    </row>
    <row r="248" spans="1:6" ht="12.75" customHeight="1" x14ac:dyDescent="0.2">
      <c r="A248" s="82" t="s">
        <v>151</v>
      </c>
      <c r="B248" s="82">
        <v>24</v>
      </c>
      <c r="C248" s="83">
        <v>827.26974598000004</v>
      </c>
      <c r="D248" s="83">
        <v>813.20139925000001</v>
      </c>
      <c r="E248" s="83">
        <v>184.55894531000001</v>
      </c>
      <c r="F248" s="83">
        <v>184.55894531000001</v>
      </c>
    </row>
    <row r="249" spans="1:6" ht="12.75" customHeight="1" x14ac:dyDescent="0.2">
      <c r="A249" s="82" t="s">
        <v>152</v>
      </c>
      <c r="B249" s="82">
        <v>1</v>
      </c>
      <c r="C249" s="83">
        <v>849.27313517000005</v>
      </c>
      <c r="D249" s="83">
        <v>835.87158053999997</v>
      </c>
      <c r="E249" s="83">
        <v>189.70402346</v>
      </c>
      <c r="F249" s="83">
        <v>189.70402346</v>
      </c>
    </row>
    <row r="250" spans="1:6" ht="12.75" customHeight="1" x14ac:dyDescent="0.2">
      <c r="A250" s="82" t="s">
        <v>152</v>
      </c>
      <c r="B250" s="82">
        <v>2</v>
      </c>
      <c r="C250" s="83">
        <v>904.39467389000004</v>
      </c>
      <c r="D250" s="83">
        <v>888.68243832999997</v>
      </c>
      <c r="E250" s="83">
        <v>201.68963517</v>
      </c>
      <c r="F250" s="83">
        <v>201.68963517</v>
      </c>
    </row>
    <row r="251" spans="1:6" ht="12.75" customHeight="1" x14ac:dyDescent="0.2">
      <c r="A251" s="82" t="s">
        <v>152</v>
      </c>
      <c r="B251" s="82">
        <v>3</v>
      </c>
      <c r="C251" s="83">
        <v>918.24982288000001</v>
      </c>
      <c r="D251" s="83">
        <v>903.69028356000001</v>
      </c>
      <c r="E251" s="83">
        <v>205.09571894000001</v>
      </c>
      <c r="F251" s="83">
        <v>205.09571894000001</v>
      </c>
    </row>
    <row r="252" spans="1:6" ht="12.75" customHeight="1" x14ac:dyDescent="0.2">
      <c r="A252" s="82" t="s">
        <v>152</v>
      </c>
      <c r="B252" s="82">
        <v>4</v>
      </c>
      <c r="C252" s="83">
        <v>937.90661502</v>
      </c>
      <c r="D252" s="83">
        <v>923.07276020999996</v>
      </c>
      <c r="E252" s="83">
        <v>209.49464085</v>
      </c>
      <c r="F252" s="83">
        <v>209.49464085</v>
      </c>
    </row>
    <row r="253" spans="1:6" ht="12.75" customHeight="1" x14ac:dyDescent="0.2">
      <c r="A253" s="82" t="s">
        <v>152</v>
      </c>
      <c r="B253" s="82">
        <v>5</v>
      </c>
      <c r="C253" s="83">
        <v>953.58859089999999</v>
      </c>
      <c r="D253" s="83">
        <v>941.16340816000002</v>
      </c>
      <c r="E253" s="83">
        <v>213.60037764</v>
      </c>
      <c r="F253" s="83">
        <v>213.60037764</v>
      </c>
    </row>
    <row r="254" spans="1:6" ht="12.75" customHeight="1" x14ac:dyDescent="0.2">
      <c r="A254" s="82" t="s">
        <v>152</v>
      </c>
      <c r="B254" s="82">
        <v>6</v>
      </c>
      <c r="C254" s="83">
        <v>957.20008094000002</v>
      </c>
      <c r="D254" s="83">
        <v>939.66747914999996</v>
      </c>
      <c r="E254" s="83">
        <v>213.26087124</v>
      </c>
      <c r="F254" s="83">
        <v>213.26087124</v>
      </c>
    </row>
    <row r="255" spans="1:6" ht="12.75" customHeight="1" x14ac:dyDescent="0.2">
      <c r="A255" s="82" t="s">
        <v>152</v>
      </c>
      <c r="B255" s="82">
        <v>7</v>
      </c>
      <c r="C255" s="83">
        <v>945.25850121999997</v>
      </c>
      <c r="D255" s="83">
        <v>929.17950743999995</v>
      </c>
      <c r="E255" s="83">
        <v>210.88058882000001</v>
      </c>
      <c r="F255" s="83">
        <v>210.88058882000001</v>
      </c>
    </row>
    <row r="256" spans="1:6" ht="12.75" customHeight="1" x14ac:dyDescent="0.2">
      <c r="A256" s="82" t="s">
        <v>152</v>
      </c>
      <c r="B256" s="82">
        <v>8</v>
      </c>
      <c r="C256" s="83">
        <v>912.98764372000005</v>
      </c>
      <c r="D256" s="83">
        <v>897.41703473999996</v>
      </c>
      <c r="E256" s="83">
        <v>203.67198285000001</v>
      </c>
      <c r="F256" s="83">
        <v>203.67198285000001</v>
      </c>
    </row>
    <row r="257" spans="1:6" ht="12.75" customHeight="1" x14ac:dyDescent="0.2">
      <c r="A257" s="82" t="s">
        <v>152</v>
      </c>
      <c r="B257" s="82">
        <v>9</v>
      </c>
      <c r="C257" s="83">
        <v>872.53408963000004</v>
      </c>
      <c r="D257" s="83">
        <v>856.13827993999996</v>
      </c>
      <c r="E257" s="83">
        <v>194.30362285999999</v>
      </c>
      <c r="F257" s="83">
        <v>194.30362285999999</v>
      </c>
    </row>
    <row r="258" spans="1:6" ht="12.75" customHeight="1" x14ac:dyDescent="0.2">
      <c r="A258" s="82" t="s">
        <v>152</v>
      </c>
      <c r="B258" s="82">
        <v>10</v>
      </c>
      <c r="C258" s="83">
        <v>842.93781460000002</v>
      </c>
      <c r="D258" s="83">
        <v>826.43392596000001</v>
      </c>
      <c r="E258" s="83">
        <v>187.56211424</v>
      </c>
      <c r="F258" s="83">
        <v>187.56211424</v>
      </c>
    </row>
    <row r="259" spans="1:6" ht="12.75" customHeight="1" x14ac:dyDescent="0.2">
      <c r="A259" s="82" t="s">
        <v>152</v>
      </c>
      <c r="B259" s="82">
        <v>11</v>
      </c>
      <c r="C259" s="83">
        <v>828.60851720999995</v>
      </c>
      <c r="D259" s="83">
        <v>818.17998428999999</v>
      </c>
      <c r="E259" s="83">
        <v>185.68885287000001</v>
      </c>
      <c r="F259" s="83">
        <v>185.68885287000001</v>
      </c>
    </row>
    <row r="260" spans="1:6" ht="12.75" customHeight="1" x14ac:dyDescent="0.2">
      <c r="A260" s="82" t="s">
        <v>152</v>
      </c>
      <c r="B260" s="82">
        <v>12</v>
      </c>
      <c r="C260" s="83">
        <v>832.34468335999998</v>
      </c>
      <c r="D260" s="83">
        <v>816.48411486999998</v>
      </c>
      <c r="E260" s="83">
        <v>185.30396927999999</v>
      </c>
      <c r="F260" s="83">
        <v>185.30396927999999</v>
      </c>
    </row>
    <row r="261" spans="1:6" ht="12.75" customHeight="1" x14ac:dyDescent="0.2">
      <c r="A261" s="82" t="s">
        <v>152</v>
      </c>
      <c r="B261" s="82">
        <v>13</v>
      </c>
      <c r="C261" s="83">
        <v>844.81056535000005</v>
      </c>
      <c r="D261" s="83">
        <v>832.13914202000001</v>
      </c>
      <c r="E261" s="83">
        <v>188.85693329</v>
      </c>
      <c r="F261" s="83">
        <v>188.85693329</v>
      </c>
    </row>
    <row r="262" spans="1:6" ht="12.75" customHeight="1" x14ac:dyDescent="0.2">
      <c r="A262" s="82" t="s">
        <v>152</v>
      </c>
      <c r="B262" s="82">
        <v>14</v>
      </c>
      <c r="C262" s="83">
        <v>875.55806041000005</v>
      </c>
      <c r="D262" s="83">
        <v>856.12389100999997</v>
      </c>
      <c r="E262" s="83">
        <v>194.30035724000001</v>
      </c>
      <c r="F262" s="83">
        <v>194.30035724000001</v>
      </c>
    </row>
    <row r="263" spans="1:6" ht="12.75" customHeight="1" x14ac:dyDescent="0.2">
      <c r="A263" s="82" t="s">
        <v>152</v>
      </c>
      <c r="B263" s="82">
        <v>15</v>
      </c>
      <c r="C263" s="83">
        <v>881.43035280000004</v>
      </c>
      <c r="D263" s="83">
        <v>864.76347578000002</v>
      </c>
      <c r="E263" s="83">
        <v>196.26114168000001</v>
      </c>
      <c r="F263" s="83">
        <v>196.26114168000001</v>
      </c>
    </row>
    <row r="264" spans="1:6" ht="12.75" customHeight="1" x14ac:dyDescent="0.2">
      <c r="A264" s="82" t="s">
        <v>152</v>
      </c>
      <c r="B264" s="82">
        <v>16</v>
      </c>
      <c r="C264" s="83">
        <v>899.86026691999996</v>
      </c>
      <c r="D264" s="83">
        <v>882.67194334999999</v>
      </c>
      <c r="E264" s="83">
        <v>200.32553199</v>
      </c>
      <c r="F264" s="83">
        <v>200.32553199</v>
      </c>
    </row>
    <row r="265" spans="1:6" ht="12.75" customHeight="1" x14ac:dyDescent="0.2">
      <c r="A265" s="82" t="s">
        <v>152</v>
      </c>
      <c r="B265" s="82">
        <v>17</v>
      </c>
      <c r="C265" s="83">
        <v>911.88414255999999</v>
      </c>
      <c r="D265" s="83">
        <v>892.60108137999998</v>
      </c>
      <c r="E265" s="83">
        <v>202.57898513000001</v>
      </c>
      <c r="F265" s="83">
        <v>202.57898513000001</v>
      </c>
    </row>
    <row r="266" spans="1:6" ht="12.75" customHeight="1" x14ac:dyDescent="0.2">
      <c r="A266" s="82" t="s">
        <v>152</v>
      </c>
      <c r="B266" s="82">
        <v>18</v>
      </c>
      <c r="C266" s="83">
        <v>914.89066584</v>
      </c>
      <c r="D266" s="83">
        <v>895.29857814000002</v>
      </c>
      <c r="E266" s="83">
        <v>203.1911916</v>
      </c>
      <c r="F266" s="83">
        <v>203.1911916</v>
      </c>
    </row>
    <row r="267" spans="1:6" ht="12.75" customHeight="1" x14ac:dyDescent="0.2">
      <c r="A267" s="82" t="s">
        <v>152</v>
      </c>
      <c r="B267" s="82">
        <v>19</v>
      </c>
      <c r="C267" s="83">
        <v>899.21034046</v>
      </c>
      <c r="D267" s="83">
        <v>880.20433963999994</v>
      </c>
      <c r="E267" s="83">
        <v>199.76550057</v>
      </c>
      <c r="F267" s="83">
        <v>199.76550057</v>
      </c>
    </row>
    <row r="268" spans="1:6" ht="12.75" customHeight="1" x14ac:dyDescent="0.2">
      <c r="A268" s="82" t="s">
        <v>152</v>
      </c>
      <c r="B268" s="82">
        <v>20</v>
      </c>
      <c r="C268" s="83">
        <v>870.77340202000005</v>
      </c>
      <c r="D268" s="83">
        <v>858.59165366000002</v>
      </c>
      <c r="E268" s="83">
        <v>194.86042474000001</v>
      </c>
      <c r="F268" s="83">
        <v>194.86042474000001</v>
      </c>
    </row>
    <row r="269" spans="1:6" ht="12.75" customHeight="1" x14ac:dyDescent="0.2">
      <c r="A269" s="82" t="s">
        <v>152</v>
      </c>
      <c r="B269" s="82">
        <v>21</v>
      </c>
      <c r="C269" s="83">
        <v>840.68608988999995</v>
      </c>
      <c r="D269" s="83">
        <v>824.66535090000002</v>
      </c>
      <c r="E269" s="83">
        <v>187.16072985</v>
      </c>
      <c r="F269" s="83">
        <v>187.16072985</v>
      </c>
    </row>
    <row r="270" spans="1:6" ht="12.75" customHeight="1" x14ac:dyDescent="0.2">
      <c r="A270" s="82" t="s">
        <v>152</v>
      </c>
      <c r="B270" s="82">
        <v>22</v>
      </c>
      <c r="C270" s="83">
        <v>816.06672741</v>
      </c>
      <c r="D270" s="83">
        <v>804.67066156999999</v>
      </c>
      <c r="E270" s="83">
        <v>182.62286409999999</v>
      </c>
      <c r="F270" s="83">
        <v>182.62286409999999</v>
      </c>
    </row>
    <row r="271" spans="1:6" ht="12.75" customHeight="1" x14ac:dyDescent="0.2">
      <c r="A271" s="82" t="s">
        <v>152</v>
      </c>
      <c r="B271" s="82">
        <v>23</v>
      </c>
      <c r="C271" s="83">
        <v>844.46982576000005</v>
      </c>
      <c r="D271" s="83">
        <v>827.68938678999996</v>
      </c>
      <c r="E271" s="83">
        <v>187.84704553</v>
      </c>
      <c r="F271" s="83">
        <v>187.84704553</v>
      </c>
    </row>
    <row r="272" spans="1:6" ht="12.75" customHeight="1" x14ac:dyDescent="0.2">
      <c r="A272" s="82" t="s">
        <v>152</v>
      </c>
      <c r="B272" s="82">
        <v>24</v>
      </c>
      <c r="C272" s="83">
        <v>878.01355891000003</v>
      </c>
      <c r="D272" s="83">
        <v>861.18792512000005</v>
      </c>
      <c r="E272" s="83">
        <v>195.44965776000001</v>
      </c>
      <c r="F272" s="83">
        <v>195.44965776000001</v>
      </c>
    </row>
    <row r="273" spans="1:6" ht="12.75" customHeight="1" x14ac:dyDescent="0.2">
      <c r="A273" s="82" t="s">
        <v>153</v>
      </c>
      <c r="B273" s="82">
        <v>1</v>
      </c>
      <c r="C273" s="83">
        <v>921.01564175999999</v>
      </c>
      <c r="D273" s="83">
        <v>905.91647786999999</v>
      </c>
      <c r="E273" s="83">
        <v>205.60096164999999</v>
      </c>
      <c r="F273" s="83">
        <v>205.60096164999999</v>
      </c>
    </row>
    <row r="274" spans="1:6" ht="12.75" customHeight="1" x14ac:dyDescent="0.2">
      <c r="A274" s="82" t="s">
        <v>153</v>
      </c>
      <c r="B274" s="82">
        <v>2</v>
      </c>
      <c r="C274" s="83">
        <v>936.92472157999998</v>
      </c>
      <c r="D274" s="83">
        <v>921.97344405000001</v>
      </c>
      <c r="E274" s="83">
        <v>209.24514714</v>
      </c>
      <c r="F274" s="83">
        <v>209.24514714</v>
      </c>
    </row>
    <row r="275" spans="1:6" ht="12.75" customHeight="1" x14ac:dyDescent="0.2">
      <c r="A275" s="82" t="s">
        <v>153</v>
      </c>
      <c r="B275" s="82">
        <v>3</v>
      </c>
      <c r="C275" s="83">
        <v>971.68008429999998</v>
      </c>
      <c r="D275" s="83">
        <v>954.70754537000005</v>
      </c>
      <c r="E275" s="83">
        <v>216.67426768000001</v>
      </c>
      <c r="F275" s="83">
        <v>216.67426768000001</v>
      </c>
    </row>
    <row r="276" spans="1:6" ht="12.75" customHeight="1" x14ac:dyDescent="0.2">
      <c r="A276" s="82" t="s">
        <v>153</v>
      </c>
      <c r="B276" s="82">
        <v>4</v>
      </c>
      <c r="C276" s="83">
        <v>993.60334977000002</v>
      </c>
      <c r="D276" s="83">
        <v>949.41078641000001</v>
      </c>
      <c r="E276" s="83">
        <v>215.47214941999999</v>
      </c>
      <c r="F276" s="83">
        <v>215.47214941999999</v>
      </c>
    </row>
    <row r="277" spans="1:6" ht="12.75" customHeight="1" x14ac:dyDescent="0.2">
      <c r="A277" s="82" t="s">
        <v>153</v>
      </c>
      <c r="B277" s="82">
        <v>5</v>
      </c>
      <c r="C277" s="83">
        <v>1077.814668</v>
      </c>
      <c r="D277" s="83">
        <v>973.24186310000005</v>
      </c>
      <c r="E277" s="83">
        <v>220.8806969</v>
      </c>
      <c r="F277" s="83">
        <v>220.8806969</v>
      </c>
    </row>
    <row r="278" spans="1:6" ht="12.75" customHeight="1" x14ac:dyDescent="0.2">
      <c r="A278" s="82" t="s">
        <v>153</v>
      </c>
      <c r="B278" s="82">
        <v>6</v>
      </c>
      <c r="C278" s="83">
        <v>1061.8505029</v>
      </c>
      <c r="D278" s="83">
        <v>972.96442348000005</v>
      </c>
      <c r="E278" s="83">
        <v>220.81773100000001</v>
      </c>
      <c r="F278" s="83">
        <v>220.81773100000001</v>
      </c>
    </row>
    <row r="279" spans="1:6" ht="12.75" customHeight="1" x14ac:dyDescent="0.2">
      <c r="A279" s="82" t="s">
        <v>153</v>
      </c>
      <c r="B279" s="82">
        <v>7</v>
      </c>
      <c r="C279" s="83">
        <v>924.05845663000002</v>
      </c>
      <c r="D279" s="83">
        <v>890.63826540000002</v>
      </c>
      <c r="E279" s="83">
        <v>202.13351707000001</v>
      </c>
      <c r="F279" s="83">
        <v>202.13351707000001</v>
      </c>
    </row>
    <row r="280" spans="1:6" ht="12.75" customHeight="1" x14ac:dyDescent="0.2">
      <c r="A280" s="82" t="s">
        <v>153</v>
      </c>
      <c r="B280" s="82">
        <v>8</v>
      </c>
      <c r="C280" s="83">
        <v>885.75776972999995</v>
      </c>
      <c r="D280" s="83">
        <v>848.80535330999999</v>
      </c>
      <c r="E280" s="83">
        <v>192.63938912</v>
      </c>
      <c r="F280" s="83">
        <v>192.63938912</v>
      </c>
    </row>
    <row r="281" spans="1:6" ht="12.75" customHeight="1" x14ac:dyDescent="0.2">
      <c r="A281" s="82" t="s">
        <v>153</v>
      </c>
      <c r="B281" s="82">
        <v>9</v>
      </c>
      <c r="C281" s="83">
        <v>780.21376605</v>
      </c>
      <c r="D281" s="83">
        <v>742.26828992000003</v>
      </c>
      <c r="E281" s="83">
        <v>168.46042426</v>
      </c>
      <c r="F281" s="83">
        <v>168.46042426</v>
      </c>
    </row>
    <row r="282" spans="1:6" ht="12.75" customHeight="1" x14ac:dyDescent="0.2">
      <c r="A282" s="82" t="s">
        <v>153</v>
      </c>
      <c r="B282" s="82">
        <v>10</v>
      </c>
      <c r="C282" s="83">
        <v>683.55316456000003</v>
      </c>
      <c r="D282" s="83">
        <v>663.03758899000002</v>
      </c>
      <c r="E282" s="83">
        <v>150.47873533000001</v>
      </c>
      <c r="F282" s="83">
        <v>150.47873533000001</v>
      </c>
    </row>
    <row r="283" spans="1:6" ht="12.75" customHeight="1" x14ac:dyDescent="0.2">
      <c r="A283" s="82" t="s">
        <v>153</v>
      </c>
      <c r="B283" s="82">
        <v>11</v>
      </c>
      <c r="C283" s="83">
        <v>653.79021448000003</v>
      </c>
      <c r="D283" s="83">
        <v>636.44720634999999</v>
      </c>
      <c r="E283" s="83">
        <v>144.44395356000001</v>
      </c>
      <c r="F283" s="83">
        <v>144.44395356000001</v>
      </c>
    </row>
    <row r="284" spans="1:6" ht="12.75" customHeight="1" x14ac:dyDescent="0.2">
      <c r="A284" s="82" t="s">
        <v>153</v>
      </c>
      <c r="B284" s="82">
        <v>12</v>
      </c>
      <c r="C284" s="83">
        <v>653.58787133999999</v>
      </c>
      <c r="D284" s="83">
        <v>637.09335851000003</v>
      </c>
      <c r="E284" s="83">
        <v>144.59060009000001</v>
      </c>
      <c r="F284" s="83">
        <v>144.59060009000001</v>
      </c>
    </row>
    <row r="285" spans="1:6" ht="12.75" customHeight="1" x14ac:dyDescent="0.2">
      <c r="A285" s="82" t="s">
        <v>153</v>
      </c>
      <c r="B285" s="82">
        <v>13</v>
      </c>
      <c r="C285" s="83">
        <v>666.48487721000004</v>
      </c>
      <c r="D285" s="83">
        <v>649.40226726000003</v>
      </c>
      <c r="E285" s="83">
        <v>147.38415064</v>
      </c>
      <c r="F285" s="83">
        <v>147.38415064</v>
      </c>
    </row>
    <row r="286" spans="1:6" ht="12.75" customHeight="1" x14ac:dyDescent="0.2">
      <c r="A286" s="82" t="s">
        <v>153</v>
      </c>
      <c r="B286" s="82">
        <v>14</v>
      </c>
      <c r="C286" s="83">
        <v>676.04514434999999</v>
      </c>
      <c r="D286" s="83">
        <v>655.17370755000002</v>
      </c>
      <c r="E286" s="83">
        <v>148.69399951</v>
      </c>
      <c r="F286" s="83">
        <v>148.69399951</v>
      </c>
    </row>
    <row r="287" spans="1:6" ht="12.75" customHeight="1" x14ac:dyDescent="0.2">
      <c r="A287" s="82" t="s">
        <v>153</v>
      </c>
      <c r="B287" s="82">
        <v>15</v>
      </c>
      <c r="C287" s="83">
        <v>679.88625747000003</v>
      </c>
      <c r="D287" s="83">
        <v>662.70645321999996</v>
      </c>
      <c r="E287" s="83">
        <v>150.40358289</v>
      </c>
      <c r="F287" s="83">
        <v>150.40358289</v>
      </c>
    </row>
    <row r="288" spans="1:6" ht="12.75" customHeight="1" x14ac:dyDescent="0.2">
      <c r="A288" s="82" t="s">
        <v>153</v>
      </c>
      <c r="B288" s="82">
        <v>16</v>
      </c>
      <c r="C288" s="83">
        <v>687.68111190000002</v>
      </c>
      <c r="D288" s="83">
        <v>668.24299094000003</v>
      </c>
      <c r="E288" s="83">
        <v>151.66011979000001</v>
      </c>
      <c r="F288" s="83">
        <v>151.66011979000001</v>
      </c>
    </row>
    <row r="289" spans="1:6" ht="12.75" customHeight="1" x14ac:dyDescent="0.2">
      <c r="A289" s="82" t="s">
        <v>153</v>
      </c>
      <c r="B289" s="82">
        <v>17</v>
      </c>
      <c r="C289" s="83">
        <v>683.27574372000004</v>
      </c>
      <c r="D289" s="83">
        <v>664.38084595999999</v>
      </c>
      <c r="E289" s="83">
        <v>150.78359227000001</v>
      </c>
      <c r="F289" s="83">
        <v>150.78359227000001</v>
      </c>
    </row>
    <row r="290" spans="1:6" ht="12.75" customHeight="1" x14ac:dyDescent="0.2">
      <c r="A290" s="82" t="s">
        <v>153</v>
      </c>
      <c r="B290" s="82">
        <v>18</v>
      </c>
      <c r="C290" s="83">
        <v>685.10383067999999</v>
      </c>
      <c r="D290" s="83">
        <v>666.30763047000005</v>
      </c>
      <c r="E290" s="83">
        <v>151.22088285999999</v>
      </c>
      <c r="F290" s="83">
        <v>151.22088285999999</v>
      </c>
    </row>
    <row r="291" spans="1:6" ht="12.75" customHeight="1" x14ac:dyDescent="0.2">
      <c r="A291" s="82" t="s">
        <v>153</v>
      </c>
      <c r="B291" s="82">
        <v>19</v>
      </c>
      <c r="C291" s="83">
        <v>674.78394992000005</v>
      </c>
      <c r="D291" s="83">
        <v>655.49882462999994</v>
      </c>
      <c r="E291" s="83">
        <v>148.76778598999999</v>
      </c>
      <c r="F291" s="83">
        <v>148.76778598999999</v>
      </c>
    </row>
    <row r="292" spans="1:6" ht="12.75" customHeight="1" x14ac:dyDescent="0.2">
      <c r="A292" s="82" t="s">
        <v>153</v>
      </c>
      <c r="B292" s="82">
        <v>20</v>
      </c>
      <c r="C292" s="83">
        <v>659.37954714</v>
      </c>
      <c r="D292" s="83">
        <v>641.93601865000005</v>
      </c>
      <c r="E292" s="83">
        <v>145.68965901000001</v>
      </c>
      <c r="F292" s="83">
        <v>145.68965901000001</v>
      </c>
    </row>
    <row r="293" spans="1:6" ht="12.75" customHeight="1" x14ac:dyDescent="0.2">
      <c r="A293" s="82" t="s">
        <v>153</v>
      </c>
      <c r="B293" s="82">
        <v>21</v>
      </c>
      <c r="C293" s="83">
        <v>651.82135657000003</v>
      </c>
      <c r="D293" s="83">
        <v>632.50680308000005</v>
      </c>
      <c r="E293" s="83">
        <v>143.54966504999999</v>
      </c>
      <c r="F293" s="83">
        <v>143.54966504999999</v>
      </c>
    </row>
    <row r="294" spans="1:6" ht="12.75" customHeight="1" x14ac:dyDescent="0.2">
      <c r="A294" s="82" t="s">
        <v>153</v>
      </c>
      <c r="B294" s="82">
        <v>22</v>
      </c>
      <c r="C294" s="83">
        <v>660.42834864999998</v>
      </c>
      <c r="D294" s="83">
        <v>644.56596853999997</v>
      </c>
      <c r="E294" s="83">
        <v>146.28653546999999</v>
      </c>
      <c r="F294" s="83">
        <v>146.28653546999999</v>
      </c>
    </row>
    <row r="295" spans="1:6" ht="12.75" customHeight="1" x14ac:dyDescent="0.2">
      <c r="A295" s="82" t="s">
        <v>153</v>
      </c>
      <c r="B295" s="82">
        <v>23</v>
      </c>
      <c r="C295" s="83">
        <v>682.45425544</v>
      </c>
      <c r="D295" s="83">
        <v>666.38156999</v>
      </c>
      <c r="E295" s="83">
        <v>151.23766369000001</v>
      </c>
      <c r="F295" s="83">
        <v>151.23766369000001</v>
      </c>
    </row>
    <row r="296" spans="1:6" ht="12.75" customHeight="1" x14ac:dyDescent="0.2">
      <c r="A296" s="82" t="s">
        <v>153</v>
      </c>
      <c r="B296" s="82">
        <v>24</v>
      </c>
      <c r="C296" s="83">
        <v>763.29185638000001</v>
      </c>
      <c r="D296" s="83">
        <v>744.24617390000003</v>
      </c>
      <c r="E296" s="83">
        <v>168.90931205000001</v>
      </c>
      <c r="F296" s="83">
        <v>168.90931205000001</v>
      </c>
    </row>
    <row r="297" spans="1:6" ht="12.75" customHeight="1" x14ac:dyDescent="0.2">
      <c r="A297" s="82" t="s">
        <v>154</v>
      </c>
      <c r="B297" s="82">
        <v>1</v>
      </c>
      <c r="C297" s="83">
        <v>843.79143916999999</v>
      </c>
      <c r="D297" s="83">
        <v>828.76917946000003</v>
      </c>
      <c r="E297" s="83">
        <v>188.09210831999999</v>
      </c>
      <c r="F297" s="83">
        <v>188.09210831999999</v>
      </c>
    </row>
    <row r="298" spans="1:6" ht="12.75" customHeight="1" x14ac:dyDescent="0.2">
      <c r="A298" s="82" t="s">
        <v>154</v>
      </c>
      <c r="B298" s="82">
        <v>2</v>
      </c>
      <c r="C298" s="83">
        <v>941.72474492000003</v>
      </c>
      <c r="D298" s="83">
        <v>925.71039970000004</v>
      </c>
      <c r="E298" s="83">
        <v>210.09326250000001</v>
      </c>
      <c r="F298" s="83">
        <v>210.09326250000001</v>
      </c>
    </row>
    <row r="299" spans="1:6" ht="12.75" customHeight="1" x14ac:dyDescent="0.2">
      <c r="A299" s="82" t="s">
        <v>154</v>
      </c>
      <c r="B299" s="82">
        <v>3</v>
      </c>
      <c r="C299" s="83">
        <v>1031.13063431</v>
      </c>
      <c r="D299" s="83">
        <v>1010.53207808</v>
      </c>
      <c r="E299" s="83">
        <v>229.34384360999999</v>
      </c>
      <c r="F299" s="83">
        <v>229.34384360999999</v>
      </c>
    </row>
    <row r="300" spans="1:6" ht="12.75" customHeight="1" x14ac:dyDescent="0.2">
      <c r="A300" s="82" t="s">
        <v>154</v>
      </c>
      <c r="B300" s="82">
        <v>4</v>
      </c>
      <c r="C300" s="83">
        <v>1020.4692705800001</v>
      </c>
      <c r="D300" s="83">
        <v>1005.10414976</v>
      </c>
      <c r="E300" s="83">
        <v>228.11195601</v>
      </c>
      <c r="F300" s="83">
        <v>228.11195601</v>
      </c>
    </row>
    <row r="301" spans="1:6" ht="12.75" customHeight="1" x14ac:dyDescent="0.2">
      <c r="A301" s="82" t="s">
        <v>154</v>
      </c>
      <c r="B301" s="82">
        <v>5</v>
      </c>
      <c r="C301" s="83">
        <v>1036.21900424</v>
      </c>
      <c r="D301" s="83">
        <v>1009.93940043</v>
      </c>
      <c r="E301" s="83">
        <v>229.20933332000001</v>
      </c>
      <c r="F301" s="83">
        <v>229.20933332000001</v>
      </c>
    </row>
    <row r="302" spans="1:6" ht="12.75" customHeight="1" x14ac:dyDescent="0.2">
      <c r="A302" s="82" t="s">
        <v>154</v>
      </c>
      <c r="B302" s="82">
        <v>6</v>
      </c>
      <c r="C302" s="83">
        <v>1049.18906485</v>
      </c>
      <c r="D302" s="83">
        <v>1026.8257382899999</v>
      </c>
      <c r="E302" s="83">
        <v>233.04174766</v>
      </c>
      <c r="F302" s="83">
        <v>233.04174766</v>
      </c>
    </row>
    <row r="303" spans="1:6" ht="12.75" customHeight="1" x14ac:dyDescent="0.2">
      <c r="A303" s="82" t="s">
        <v>154</v>
      </c>
      <c r="B303" s="82">
        <v>7</v>
      </c>
      <c r="C303" s="83">
        <v>987.52356927999995</v>
      </c>
      <c r="D303" s="83">
        <v>965.72121776999995</v>
      </c>
      <c r="E303" s="83">
        <v>219.17385974000001</v>
      </c>
      <c r="F303" s="83">
        <v>219.17385974000001</v>
      </c>
    </row>
    <row r="304" spans="1:6" ht="12.75" customHeight="1" x14ac:dyDescent="0.2">
      <c r="A304" s="82" t="s">
        <v>154</v>
      </c>
      <c r="B304" s="82">
        <v>8</v>
      </c>
      <c r="C304" s="83">
        <v>892.87434406</v>
      </c>
      <c r="D304" s="83">
        <v>872.56720103999999</v>
      </c>
      <c r="E304" s="83">
        <v>198.03222484</v>
      </c>
      <c r="F304" s="83">
        <v>198.03222484</v>
      </c>
    </row>
    <row r="305" spans="1:6" ht="12.75" customHeight="1" x14ac:dyDescent="0.2">
      <c r="A305" s="82" t="s">
        <v>154</v>
      </c>
      <c r="B305" s="82">
        <v>9</v>
      </c>
      <c r="C305" s="83">
        <v>801.94753121999997</v>
      </c>
      <c r="D305" s="83">
        <v>781.64117304000001</v>
      </c>
      <c r="E305" s="83">
        <v>177.39623990000001</v>
      </c>
      <c r="F305" s="83">
        <v>177.39623990000001</v>
      </c>
    </row>
    <row r="306" spans="1:6" ht="12.75" customHeight="1" x14ac:dyDescent="0.2">
      <c r="A306" s="82" t="s">
        <v>154</v>
      </c>
      <c r="B306" s="82">
        <v>10</v>
      </c>
      <c r="C306" s="83">
        <v>701.39975115000004</v>
      </c>
      <c r="D306" s="83">
        <v>687.67859928999997</v>
      </c>
      <c r="E306" s="83">
        <v>156.07110012000001</v>
      </c>
      <c r="F306" s="83">
        <v>156.07110012000001</v>
      </c>
    </row>
    <row r="307" spans="1:6" ht="12.75" customHeight="1" x14ac:dyDescent="0.2">
      <c r="A307" s="82" t="s">
        <v>154</v>
      </c>
      <c r="B307" s="82">
        <v>11</v>
      </c>
      <c r="C307" s="83">
        <v>656.31409704999999</v>
      </c>
      <c r="D307" s="83">
        <v>640.15897213999995</v>
      </c>
      <c r="E307" s="83">
        <v>145.28635198999999</v>
      </c>
      <c r="F307" s="83">
        <v>145.28635198999999</v>
      </c>
    </row>
    <row r="308" spans="1:6" ht="12.75" customHeight="1" x14ac:dyDescent="0.2">
      <c r="A308" s="82" t="s">
        <v>154</v>
      </c>
      <c r="B308" s="82">
        <v>12</v>
      </c>
      <c r="C308" s="83">
        <v>640.37306203000003</v>
      </c>
      <c r="D308" s="83">
        <v>624.25706068</v>
      </c>
      <c r="E308" s="83">
        <v>141.67735672000001</v>
      </c>
      <c r="F308" s="83">
        <v>141.67735672000001</v>
      </c>
    </row>
    <row r="309" spans="1:6" ht="12.75" customHeight="1" x14ac:dyDescent="0.2">
      <c r="A309" s="82" t="s">
        <v>154</v>
      </c>
      <c r="B309" s="82">
        <v>13</v>
      </c>
      <c r="C309" s="83">
        <v>646.74101060999999</v>
      </c>
      <c r="D309" s="83">
        <v>631.08366232000003</v>
      </c>
      <c r="E309" s="83">
        <v>143.22667820000001</v>
      </c>
      <c r="F309" s="83">
        <v>143.22667820000001</v>
      </c>
    </row>
    <row r="310" spans="1:6" ht="12.75" customHeight="1" x14ac:dyDescent="0.2">
      <c r="A310" s="82" t="s">
        <v>154</v>
      </c>
      <c r="B310" s="82">
        <v>14</v>
      </c>
      <c r="C310" s="83">
        <v>654.80965675000004</v>
      </c>
      <c r="D310" s="83">
        <v>637.12339770999995</v>
      </c>
      <c r="E310" s="83">
        <v>144.59741758999999</v>
      </c>
      <c r="F310" s="83">
        <v>144.59741758999999</v>
      </c>
    </row>
    <row r="311" spans="1:6" ht="12.75" customHeight="1" x14ac:dyDescent="0.2">
      <c r="A311" s="82" t="s">
        <v>154</v>
      </c>
      <c r="B311" s="82">
        <v>15</v>
      </c>
      <c r="C311" s="83">
        <v>664.73516665</v>
      </c>
      <c r="D311" s="83">
        <v>647.81817020000005</v>
      </c>
      <c r="E311" s="83">
        <v>147.02463419</v>
      </c>
      <c r="F311" s="83">
        <v>147.02463419</v>
      </c>
    </row>
    <row r="312" spans="1:6" ht="12.75" customHeight="1" x14ac:dyDescent="0.2">
      <c r="A312" s="82" t="s">
        <v>154</v>
      </c>
      <c r="B312" s="82">
        <v>16</v>
      </c>
      <c r="C312" s="83">
        <v>686.38884442999995</v>
      </c>
      <c r="D312" s="83">
        <v>662.66998175000003</v>
      </c>
      <c r="E312" s="83">
        <v>150.39530556</v>
      </c>
      <c r="F312" s="83">
        <v>150.39530556</v>
      </c>
    </row>
    <row r="313" spans="1:6" ht="12.75" customHeight="1" x14ac:dyDescent="0.2">
      <c r="A313" s="82" t="s">
        <v>154</v>
      </c>
      <c r="B313" s="82">
        <v>17</v>
      </c>
      <c r="C313" s="83">
        <v>679.23700847999999</v>
      </c>
      <c r="D313" s="83">
        <v>660.92672330000005</v>
      </c>
      <c r="E313" s="83">
        <v>149.99966687</v>
      </c>
      <c r="F313" s="83">
        <v>149.99966687</v>
      </c>
    </row>
    <row r="314" spans="1:6" ht="12.75" customHeight="1" x14ac:dyDescent="0.2">
      <c r="A314" s="82" t="s">
        <v>154</v>
      </c>
      <c r="B314" s="82">
        <v>18</v>
      </c>
      <c r="C314" s="83">
        <v>669.51746872000001</v>
      </c>
      <c r="D314" s="83">
        <v>652.18252332999998</v>
      </c>
      <c r="E314" s="83">
        <v>148.01513962999999</v>
      </c>
      <c r="F314" s="83">
        <v>148.01513962999999</v>
      </c>
    </row>
    <row r="315" spans="1:6" ht="12.75" customHeight="1" x14ac:dyDescent="0.2">
      <c r="A315" s="82" t="s">
        <v>154</v>
      </c>
      <c r="B315" s="82">
        <v>19</v>
      </c>
      <c r="C315" s="83">
        <v>653.70042346000002</v>
      </c>
      <c r="D315" s="83">
        <v>636.13272755000003</v>
      </c>
      <c r="E315" s="83">
        <v>144.37258148000001</v>
      </c>
      <c r="F315" s="83">
        <v>144.37258148000001</v>
      </c>
    </row>
    <row r="316" spans="1:6" ht="12.75" customHeight="1" x14ac:dyDescent="0.2">
      <c r="A316" s="82" t="s">
        <v>154</v>
      </c>
      <c r="B316" s="82">
        <v>20</v>
      </c>
      <c r="C316" s="83">
        <v>629.06248891999996</v>
      </c>
      <c r="D316" s="83">
        <v>612.65252281000005</v>
      </c>
      <c r="E316" s="83">
        <v>139.04366564</v>
      </c>
      <c r="F316" s="83">
        <v>139.04366564</v>
      </c>
    </row>
    <row r="317" spans="1:6" ht="12.75" customHeight="1" x14ac:dyDescent="0.2">
      <c r="A317" s="82" t="s">
        <v>154</v>
      </c>
      <c r="B317" s="82">
        <v>21</v>
      </c>
      <c r="C317" s="83">
        <v>602.50188721999996</v>
      </c>
      <c r="D317" s="83">
        <v>588.41621921000001</v>
      </c>
      <c r="E317" s="83">
        <v>133.54315047</v>
      </c>
      <c r="F317" s="83">
        <v>133.54315047</v>
      </c>
    </row>
    <row r="318" spans="1:6" ht="12.75" customHeight="1" x14ac:dyDescent="0.2">
      <c r="A318" s="82" t="s">
        <v>154</v>
      </c>
      <c r="B318" s="82">
        <v>22</v>
      </c>
      <c r="C318" s="83">
        <v>608.25734867999995</v>
      </c>
      <c r="D318" s="83">
        <v>591.16025862000004</v>
      </c>
      <c r="E318" s="83">
        <v>134.16591996</v>
      </c>
      <c r="F318" s="83">
        <v>134.16591996</v>
      </c>
    </row>
    <row r="319" spans="1:6" ht="12.75" customHeight="1" x14ac:dyDescent="0.2">
      <c r="A319" s="82" t="s">
        <v>154</v>
      </c>
      <c r="B319" s="82">
        <v>23</v>
      </c>
      <c r="C319" s="83">
        <v>642.04310651000003</v>
      </c>
      <c r="D319" s="83">
        <v>625.86515750000001</v>
      </c>
      <c r="E319" s="83">
        <v>142.04231999999999</v>
      </c>
      <c r="F319" s="83">
        <v>142.04231999999999</v>
      </c>
    </row>
    <row r="320" spans="1:6" ht="12.75" customHeight="1" x14ac:dyDescent="0.2">
      <c r="A320" s="82" t="s">
        <v>154</v>
      </c>
      <c r="B320" s="82">
        <v>24</v>
      </c>
      <c r="C320" s="83">
        <v>722.19166242999995</v>
      </c>
      <c r="D320" s="83">
        <v>703.04512173000001</v>
      </c>
      <c r="E320" s="83">
        <v>159.55858696000001</v>
      </c>
      <c r="F320" s="83">
        <v>159.55858696000001</v>
      </c>
    </row>
    <row r="321" spans="1:6" ht="12.75" customHeight="1" x14ac:dyDescent="0.2">
      <c r="A321" s="82" t="s">
        <v>155</v>
      </c>
      <c r="B321" s="82">
        <v>1</v>
      </c>
      <c r="C321" s="83">
        <v>744.27431056</v>
      </c>
      <c r="D321" s="83">
        <v>729.43378605999999</v>
      </c>
      <c r="E321" s="83">
        <v>165.54758802999999</v>
      </c>
      <c r="F321" s="83">
        <v>165.54758802999999</v>
      </c>
    </row>
    <row r="322" spans="1:6" ht="12.75" customHeight="1" x14ac:dyDescent="0.2">
      <c r="A322" s="82" t="s">
        <v>155</v>
      </c>
      <c r="B322" s="82">
        <v>2</v>
      </c>
      <c r="C322" s="83">
        <v>837.93376192999995</v>
      </c>
      <c r="D322" s="83">
        <v>827.70682666000005</v>
      </c>
      <c r="E322" s="83">
        <v>187.85100356999999</v>
      </c>
      <c r="F322" s="83">
        <v>187.85100356999999</v>
      </c>
    </row>
    <row r="323" spans="1:6" ht="12.75" customHeight="1" x14ac:dyDescent="0.2">
      <c r="A323" s="82" t="s">
        <v>155</v>
      </c>
      <c r="B323" s="82">
        <v>3</v>
      </c>
      <c r="C323" s="83">
        <v>949.79733500999998</v>
      </c>
      <c r="D323" s="83">
        <v>929.28661619000002</v>
      </c>
      <c r="E323" s="83">
        <v>210.90489753</v>
      </c>
      <c r="F323" s="83">
        <v>210.90489753</v>
      </c>
    </row>
    <row r="324" spans="1:6" ht="12.75" customHeight="1" x14ac:dyDescent="0.2">
      <c r="A324" s="82" t="s">
        <v>155</v>
      </c>
      <c r="B324" s="82">
        <v>4</v>
      </c>
      <c r="C324" s="83">
        <v>961.15488922999998</v>
      </c>
      <c r="D324" s="83">
        <v>941.70790543999999</v>
      </c>
      <c r="E324" s="83">
        <v>213.72395323000001</v>
      </c>
      <c r="F324" s="83">
        <v>213.72395323000001</v>
      </c>
    </row>
    <row r="325" spans="1:6" ht="12.75" customHeight="1" x14ac:dyDescent="0.2">
      <c r="A325" s="82" t="s">
        <v>155</v>
      </c>
      <c r="B325" s="82">
        <v>5</v>
      </c>
      <c r="C325" s="83">
        <v>977.00058719000003</v>
      </c>
      <c r="D325" s="83">
        <v>952.23100480999994</v>
      </c>
      <c r="E325" s="83">
        <v>216.11220800000001</v>
      </c>
      <c r="F325" s="83">
        <v>216.11220800000001</v>
      </c>
    </row>
    <row r="326" spans="1:6" ht="12.75" customHeight="1" x14ac:dyDescent="0.2">
      <c r="A326" s="82" t="s">
        <v>155</v>
      </c>
      <c r="B326" s="82">
        <v>6</v>
      </c>
      <c r="C326" s="83">
        <v>969.69117172999995</v>
      </c>
      <c r="D326" s="83">
        <v>949.20917053000005</v>
      </c>
      <c r="E326" s="83">
        <v>215.42639198000001</v>
      </c>
      <c r="F326" s="83">
        <v>215.42639198000001</v>
      </c>
    </row>
    <row r="327" spans="1:6" ht="12.75" customHeight="1" x14ac:dyDescent="0.2">
      <c r="A327" s="82" t="s">
        <v>155</v>
      </c>
      <c r="B327" s="82">
        <v>7</v>
      </c>
      <c r="C327" s="83">
        <v>899.23397335000004</v>
      </c>
      <c r="D327" s="83">
        <v>881.79129929999999</v>
      </c>
      <c r="E327" s="83">
        <v>200.12566670000001</v>
      </c>
      <c r="F327" s="83">
        <v>200.12566670000001</v>
      </c>
    </row>
    <row r="328" spans="1:6" ht="12.75" customHeight="1" x14ac:dyDescent="0.2">
      <c r="A328" s="82" t="s">
        <v>155</v>
      </c>
      <c r="B328" s="82">
        <v>8</v>
      </c>
      <c r="C328" s="83">
        <v>803.26189574</v>
      </c>
      <c r="D328" s="83">
        <v>784.02747836000003</v>
      </c>
      <c r="E328" s="83">
        <v>177.93782037</v>
      </c>
      <c r="F328" s="83">
        <v>177.93782037</v>
      </c>
    </row>
    <row r="329" spans="1:6" ht="12.75" customHeight="1" x14ac:dyDescent="0.2">
      <c r="A329" s="82" t="s">
        <v>155</v>
      </c>
      <c r="B329" s="82">
        <v>9</v>
      </c>
      <c r="C329" s="83">
        <v>743.76902959999995</v>
      </c>
      <c r="D329" s="83">
        <v>722.13468165999996</v>
      </c>
      <c r="E329" s="83">
        <v>163.89103037000001</v>
      </c>
      <c r="F329" s="83">
        <v>163.89103037000001</v>
      </c>
    </row>
    <row r="330" spans="1:6" ht="12.75" customHeight="1" x14ac:dyDescent="0.2">
      <c r="A330" s="82" t="s">
        <v>155</v>
      </c>
      <c r="B330" s="82">
        <v>10</v>
      </c>
      <c r="C330" s="83">
        <v>713.62288280999996</v>
      </c>
      <c r="D330" s="83">
        <v>696.65446029999998</v>
      </c>
      <c r="E330" s="83">
        <v>158.10820365000001</v>
      </c>
      <c r="F330" s="83">
        <v>158.10820365000001</v>
      </c>
    </row>
    <row r="331" spans="1:6" ht="12.75" customHeight="1" x14ac:dyDescent="0.2">
      <c r="A331" s="82" t="s">
        <v>155</v>
      </c>
      <c r="B331" s="82">
        <v>11</v>
      </c>
      <c r="C331" s="83">
        <v>689.71559664999995</v>
      </c>
      <c r="D331" s="83">
        <v>672.31654889000004</v>
      </c>
      <c r="E331" s="83">
        <v>152.58462822999999</v>
      </c>
      <c r="F331" s="83">
        <v>152.58462822999999</v>
      </c>
    </row>
    <row r="332" spans="1:6" ht="12.75" customHeight="1" x14ac:dyDescent="0.2">
      <c r="A332" s="82" t="s">
        <v>155</v>
      </c>
      <c r="B332" s="82">
        <v>12</v>
      </c>
      <c r="C332" s="83">
        <v>684.52362019999998</v>
      </c>
      <c r="D332" s="83">
        <v>669.91629468999997</v>
      </c>
      <c r="E332" s="83">
        <v>152.03988201999999</v>
      </c>
      <c r="F332" s="83">
        <v>152.03988201999999</v>
      </c>
    </row>
    <row r="333" spans="1:6" ht="12.75" customHeight="1" x14ac:dyDescent="0.2">
      <c r="A333" s="82" t="s">
        <v>155</v>
      </c>
      <c r="B333" s="82">
        <v>13</v>
      </c>
      <c r="C333" s="83">
        <v>677.11411485999997</v>
      </c>
      <c r="D333" s="83">
        <v>664.63396310999997</v>
      </c>
      <c r="E333" s="83">
        <v>150.84103809999999</v>
      </c>
      <c r="F333" s="83">
        <v>150.84103809999999</v>
      </c>
    </row>
    <row r="334" spans="1:6" ht="12.75" customHeight="1" x14ac:dyDescent="0.2">
      <c r="A334" s="82" t="s">
        <v>155</v>
      </c>
      <c r="B334" s="82">
        <v>14</v>
      </c>
      <c r="C334" s="83">
        <v>690.20327735000001</v>
      </c>
      <c r="D334" s="83">
        <v>672.95913376999999</v>
      </c>
      <c r="E334" s="83">
        <v>152.73046514999999</v>
      </c>
      <c r="F334" s="83">
        <v>152.73046514999999</v>
      </c>
    </row>
    <row r="335" spans="1:6" ht="12.75" customHeight="1" x14ac:dyDescent="0.2">
      <c r="A335" s="82" t="s">
        <v>155</v>
      </c>
      <c r="B335" s="82">
        <v>15</v>
      </c>
      <c r="C335" s="83">
        <v>698.41251897999996</v>
      </c>
      <c r="D335" s="83">
        <v>682.08054308999999</v>
      </c>
      <c r="E335" s="83">
        <v>154.80060139</v>
      </c>
      <c r="F335" s="83">
        <v>154.80060139</v>
      </c>
    </row>
    <row r="336" spans="1:6" ht="12.75" customHeight="1" x14ac:dyDescent="0.2">
      <c r="A336" s="82" t="s">
        <v>155</v>
      </c>
      <c r="B336" s="82">
        <v>16</v>
      </c>
      <c r="C336" s="83">
        <v>695.09116256000004</v>
      </c>
      <c r="D336" s="83">
        <v>676.89249207</v>
      </c>
      <c r="E336" s="83">
        <v>153.62315477999999</v>
      </c>
      <c r="F336" s="83">
        <v>153.62315477999999</v>
      </c>
    </row>
    <row r="337" spans="1:6" ht="12.75" customHeight="1" x14ac:dyDescent="0.2">
      <c r="A337" s="82" t="s">
        <v>155</v>
      </c>
      <c r="B337" s="82">
        <v>17</v>
      </c>
      <c r="C337" s="83">
        <v>704.46511515999998</v>
      </c>
      <c r="D337" s="83">
        <v>684.39762342999995</v>
      </c>
      <c r="E337" s="83">
        <v>155.326471</v>
      </c>
      <c r="F337" s="83">
        <v>155.326471</v>
      </c>
    </row>
    <row r="338" spans="1:6" ht="12.75" customHeight="1" x14ac:dyDescent="0.2">
      <c r="A338" s="82" t="s">
        <v>155</v>
      </c>
      <c r="B338" s="82">
        <v>18</v>
      </c>
      <c r="C338" s="83">
        <v>703.26868564999995</v>
      </c>
      <c r="D338" s="83">
        <v>686.65658574999998</v>
      </c>
      <c r="E338" s="83">
        <v>155.83915052</v>
      </c>
      <c r="F338" s="83">
        <v>155.83915052</v>
      </c>
    </row>
    <row r="339" spans="1:6" ht="12.75" customHeight="1" x14ac:dyDescent="0.2">
      <c r="A339" s="82" t="s">
        <v>155</v>
      </c>
      <c r="B339" s="82">
        <v>19</v>
      </c>
      <c r="C339" s="83">
        <v>692.59213410999996</v>
      </c>
      <c r="D339" s="83">
        <v>676.21130226000002</v>
      </c>
      <c r="E339" s="83">
        <v>153.46855633999999</v>
      </c>
      <c r="F339" s="83">
        <v>153.46855633999999</v>
      </c>
    </row>
    <row r="340" spans="1:6" ht="12.75" customHeight="1" x14ac:dyDescent="0.2">
      <c r="A340" s="82" t="s">
        <v>155</v>
      </c>
      <c r="B340" s="82">
        <v>20</v>
      </c>
      <c r="C340" s="83">
        <v>690.21137623000004</v>
      </c>
      <c r="D340" s="83">
        <v>676.60098009000001</v>
      </c>
      <c r="E340" s="83">
        <v>153.55699509999999</v>
      </c>
      <c r="F340" s="83">
        <v>153.55699509999999</v>
      </c>
    </row>
    <row r="341" spans="1:6" ht="12.75" customHeight="1" x14ac:dyDescent="0.2">
      <c r="A341" s="82" t="s">
        <v>155</v>
      </c>
      <c r="B341" s="82">
        <v>21</v>
      </c>
      <c r="C341" s="83">
        <v>691.78118151000001</v>
      </c>
      <c r="D341" s="83">
        <v>679.71663663000004</v>
      </c>
      <c r="E341" s="83">
        <v>154.26410442</v>
      </c>
      <c r="F341" s="83">
        <v>154.26410442</v>
      </c>
    </row>
    <row r="342" spans="1:6" ht="12.75" customHeight="1" x14ac:dyDescent="0.2">
      <c r="A342" s="82" t="s">
        <v>155</v>
      </c>
      <c r="B342" s="82">
        <v>22</v>
      </c>
      <c r="C342" s="83">
        <v>677.52590792000001</v>
      </c>
      <c r="D342" s="83">
        <v>660.83546879999994</v>
      </c>
      <c r="E342" s="83">
        <v>149.97895632999999</v>
      </c>
      <c r="F342" s="83">
        <v>149.97895632999999</v>
      </c>
    </row>
    <row r="343" spans="1:6" ht="12.75" customHeight="1" x14ac:dyDescent="0.2">
      <c r="A343" s="82" t="s">
        <v>155</v>
      </c>
      <c r="B343" s="82">
        <v>23</v>
      </c>
      <c r="C343" s="83">
        <v>714.64047725</v>
      </c>
      <c r="D343" s="83">
        <v>697.64995526999996</v>
      </c>
      <c r="E343" s="83">
        <v>158.33413476999999</v>
      </c>
      <c r="F343" s="83">
        <v>158.33413476999999</v>
      </c>
    </row>
    <row r="344" spans="1:6" ht="12.75" customHeight="1" x14ac:dyDescent="0.2">
      <c r="A344" s="82" t="s">
        <v>155</v>
      </c>
      <c r="B344" s="82">
        <v>24</v>
      </c>
      <c r="C344" s="83">
        <v>777.72712422999996</v>
      </c>
      <c r="D344" s="83">
        <v>756.72612776999995</v>
      </c>
      <c r="E344" s="83">
        <v>171.7416819</v>
      </c>
      <c r="F344" s="83">
        <v>171.7416819</v>
      </c>
    </row>
    <row r="345" spans="1:6" ht="12.75" customHeight="1" x14ac:dyDescent="0.2">
      <c r="A345" s="82" t="s">
        <v>156</v>
      </c>
      <c r="B345" s="82">
        <v>1</v>
      </c>
      <c r="C345" s="83">
        <v>858.91411699000002</v>
      </c>
      <c r="D345" s="83">
        <v>846.11943154000005</v>
      </c>
      <c r="E345" s="83">
        <v>192.02980964</v>
      </c>
      <c r="F345" s="83">
        <v>192.02980964</v>
      </c>
    </row>
    <row r="346" spans="1:6" ht="12.75" customHeight="1" x14ac:dyDescent="0.2">
      <c r="A346" s="82" t="s">
        <v>156</v>
      </c>
      <c r="B346" s="82">
        <v>2</v>
      </c>
      <c r="C346" s="83">
        <v>975.66208847999997</v>
      </c>
      <c r="D346" s="83">
        <v>958.83160492000002</v>
      </c>
      <c r="E346" s="83">
        <v>217.61023764000001</v>
      </c>
      <c r="F346" s="83">
        <v>217.61023764000001</v>
      </c>
    </row>
    <row r="347" spans="1:6" ht="12.75" customHeight="1" x14ac:dyDescent="0.2">
      <c r="A347" s="82" t="s">
        <v>156</v>
      </c>
      <c r="B347" s="82">
        <v>3</v>
      </c>
      <c r="C347" s="83">
        <v>1075.46560213</v>
      </c>
      <c r="D347" s="83">
        <v>1053.9083960800001</v>
      </c>
      <c r="E347" s="83">
        <v>239.18825301999999</v>
      </c>
      <c r="F347" s="83">
        <v>239.18825301999999</v>
      </c>
    </row>
    <row r="348" spans="1:6" ht="12.75" customHeight="1" x14ac:dyDescent="0.2">
      <c r="A348" s="82" t="s">
        <v>156</v>
      </c>
      <c r="B348" s="82">
        <v>4</v>
      </c>
      <c r="C348" s="83">
        <v>1077.9239735199999</v>
      </c>
      <c r="D348" s="83">
        <v>1059.5922357899999</v>
      </c>
      <c r="E348" s="83">
        <v>240.47822062</v>
      </c>
      <c r="F348" s="83">
        <v>240.47822062</v>
      </c>
    </row>
    <row r="349" spans="1:6" ht="12.75" customHeight="1" x14ac:dyDescent="0.2">
      <c r="A349" s="82" t="s">
        <v>156</v>
      </c>
      <c r="B349" s="82">
        <v>5</v>
      </c>
      <c r="C349" s="83">
        <v>1082.15067512</v>
      </c>
      <c r="D349" s="83">
        <v>1059.62769779</v>
      </c>
      <c r="E349" s="83">
        <v>240.48626884999999</v>
      </c>
      <c r="F349" s="83">
        <v>240.48626884999999</v>
      </c>
    </row>
    <row r="350" spans="1:6" ht="12.75" customHeight="1" x14ac:dyDescent="0.2">
      <c r="A350" s="82" t="s">
        <v>156</v>
      </c>
      <c r="B350" s="82">
        <v>6</v>
      </c>
      <c r="C350" s="83">
        <v>1056.08307517</v>
      </c>
      <c r="D350" s="83">
        <v>1037.18184696</v>
      </c>
      <c r="E350" s="83">
        <v>235.3921033</v>
      </c>
      <c r="F350" s="83">
        <v>235.3921033</v>
      </c>
    </row>
    <row r="351" spans="1:6" ht="12.75" customHeight="1" x14ac:dyDescent="0.2">
      <c r="A351" s="82" t="s">
        <v>156</v>
      </c>
      <c r="B351" s="82">
        <v>7</v>
      </c>
      <c r="C351" s="83">
        <v>936.99233618999995</v>
      </c>
      <c r="D351" s="83">
        <v>916.97622342</v>
      </c>
      <c r="E351" s="83">
        <v>208.11101016999999</v>
      </c>
      <c r="F351" s="83">
        <v>208.11101016999999</v>
      </c>
    </row>
    <row r="352" spans="1:6" ht="12.75" customHeight="1" x14ac:dyDescent="0.2">
      <c r="A352" s="82" t="s">
        <v>156</v>
      </c>
      <c r="B352" s="82">
        <v>8</v>
      </c>
      <c r="C352" s="83">
        <v>814.93840941999997</v>
      </c>
      <c r="D352" s="83">
        <v>794.19543413999997</v>
      </c>
      <c r="E352" s="83">
        <v>180.24547404</v>
      </c>
      <c r="F352" s="83">
        <v>180.24547404</v>
      </c>
    </row>
    <row r="353" spans="1:6" ht="12.75" customHeight="1" x14ac:dyDescent="0.2">
      <c r="A353" s="82" t="s">
        <v>156</v>
      </c>
      <c r="B353" s="82">
        <v>9</v>
      </c>
      <c r="C353" s="83">
        <v>754.45555433000004</v>
      </c>
      <c r="D353" s="83">
        <v>732.94646709000006</v>
      </c>
      <c r="E353" s="83">
        <v>166.34480346999999</v>
      </c>
      <c r="F353" s="83">
        <v>166.34480346999999</v>
      </c>
    </row>
    <row r="354" spans="1:6" ht="12.75" customHeight="1" x14ac:dyDescent="0.2">
      <c r="A354" s="82" t="s">
        <v>156</v>
      </c>
      <c r="B354" s="82">
        <v>10</v>
      </c>
      <c r="C354" s="83">
        <v>688.74132118</v>
      </c>
      <c r="D354" s="83">
        <v>670.04224570999997</v>
      </c>
      <c r="E354" s="83">
        <v>152.06846705000001</v>
      </c>
      <c r="F354" s="83">
        <v>152.06846705000001</v>
      </c>
    </row>
    <row r="355" spans="1:6" ht="12.75" customHeight="1" x14ac:dyDescent="0.2">
      <c r="A355" s="82" t="s">
        <v>156</v>
      </c>
      <c r="B355" s="82">
        <v>11</v>
      </c>
      <c r="C355" s="83">
        <v>674.25758034</v>
      </c>
      <c r="D355" s="83">
        <v>653.54092551999997</v>
      </c>
      <c r="E355" s="83">
        <v>148.32343383</v>
      </c>
      <c r="F355" s="83">
        <v>148.32343383</v>
      </c>
    </row>
    <row r="356" spans="1:6" ht="12.75" customHeight="1" x14ac:dyDescent="0.2">
      <c r="A356" s="82" t="s">
        <v>156</v>
      </c>
      <c r="B356" s="82">
        <v>12</v>
      </c>
      <c r="C356" s="83">
        <v>669.89131526999995</v>
      </c>
      <c r="D356" s="83">
        <v>648.98606379</v>
      </c>
      <c r="E356" s="83">
        <v>147.28969179000001</v>
      </c>
      <c r="F356" s="83">
        <v>147.28969179000001</v>
      </c>
    </row>
    <row r="357" spans="1:6" ht="12.75" customHeight="1" x14ac:dyDescent="0.2">
      <c r="A357" s="82" t="s">
        <v>156</v>
      </c>
      <c r="B357" s="82">
        <v>13</v>
      </c>
      <c r="C357" s="83">
        <v>668.96695275000002</v>
      </c>
      <c r="D357" s="83">
        <v>654.4004271</v>
      </c>
      <c r="E357" s="83">
        <v>148.51850077</v>
      </c>
      <c r="F357" s="83">
        <v>148.51850077</v>
      </c>
    </row>
    <row r="358" spans="1:6" ht="12.75" customHeight="1" x14ac:dyDescent="0.2">
      <c r="A358" s="82" t="s">
        <v>156</v>
      </c>
      <c r="B358" s="82">
        <v>14</v>
      </c>
      <c r="C358" s="83">
        <v>680.19443420000005</v>
      </c>
      <c r="D358" s="83">
        <v>662.43495002999998</v>
      </c>
      <c r="E358" s="83">
        <v>150.34196428000001</v>
      </c>
      <c r="F358" s="83">
        <v>150.34196428000001</v>
      </c>
    </row>
    <row r="359" spans="1:6" ht="12.75" customHeight="1" x14ac:dyDescent="0.2">
      <c r="A359" s="82" t="s">
        <v>156</v>
      </c>
      <c r="B359" s="82">
        <v>15</v>
      </c>
      <c r="C359" s="83">
        <v>688.64793304</v>
      </c>
      <c r="D359" s="83">
        <v>673.67758031999995</v>
      </c>
      <c r="E359" s="83">
        <v>152.89351915</v>
      </c>
      <c r="F359" s="83">
        <v>152.89351915</v>
      </c>
    </row>
    <row r="360" spans="1:6" ht="12.75" customHeight="1" x14ac:dyDescent="0.2">
      <c r="A360" s="82" t="s">
        <v>156</v>
      </c>
      <c r="B360" s="82">
        <v>16</v>
      </c>
      <c r="C360" s="83">
        <v>690.68326565999996</v>
      </c>
      <c r="D360" s="83">
        <v>675.96225213000002</v>
      </c>
      <c r="E360" s="83">
        <v>153.41203353</v>
      </c>
      <c r="F360" s="83">
        <v>153.41203353</v>
      </c>
    </row>
    <row r="361" spans="1:6" ht="12.75" customHeight="1" x14ac:dyDescent="0.2">
      <c r="A361" s="82" t="s">
        <v>156</v>
      </c>
      <c r="B361" s="82">
        <v>17</v>
      </c>
      <c r="C361" s="83">
        <v>686.99636747</v>
      </c>
      <c r="D361" s="83">
        <v>669.81110962000002</v>
      </c>
      <c r="E361" s="83">
        <v>152.01600988999999</v>
      </c>
      <c r="F361" s="83">
        <v>152.01600988999999</v>
      </c>
    </row>
    <row r="362" spans="1:6" ht="12.75" customHeight="1" x14ac:dyDescent="0.2">
      <c r="A362" s="82" t="s">
        <v>156</v>
      </c>
      <c r="B362" s="82">
        <v>18</v>
      </c>
      <c r="C362" s="83">
        <v>689.21535449999999</v>
      </c>
      <c r="D362" s="83">
        <v>671.14710377999995</v>
      </c>
      <c r="E362" s="83">
        <v>152.31921851000001</v>
      </c>
      <c r="F362" s="83">
        <v>152.31921851000001</v>
      </c>
    </row>
    <row r="363" spans="1:6" ht="12.75" customHeight="1" x14ac:dyDescent="0.2">
      <c r="A363" s="82" t="s">
        <v>156</v>
      </c>
      <c r="B363" s="82">
        <v>19</v>
      </c>
      <c r="C363" s="83">
        <v>684.32212307999998</v>
      </c>
      <c r="D363" s="83">
        <v>667.32669066999995</v>
      </c>
      <c r="E363" s="83">
        <v>151.45216219</v>
      </c>
      <c r="F363" s="83">
        <v>151.45216219</v>
      </c>
    </row>
    <row r="364" spans="1:6" ht="12.75" customHeight="1" x14ac:dyDescent="0.2">
      <c r="A364" s="82" t="s">
        <v>156</v>
      </c>
      <c r="B364" s="82">
        <v>20</v>
      </c>
      <c r="C364" s="83">
        <v>662.49651593999999</v>
      </c>
      <c r="D364" s="83">
        <v>646.23711871</v>
      </c>
      <c r="E364" s="83">
        <v>146.66580894000001</v>
      </c>
      <c r="F364" s="83">
        <v>146.66580894000001</v>
      </c>
    </row>
    <row r="365" spans="1:6" ht="12.75" customHeight="1" x14ac:dyDescent="0.2">
      <c r="A365" s="82" t="s">
        <v>156</v>
      </c>
      <c r="B365" s="82">
        <v>21</v>
      </c>
      <c r="C365" s="83">
        <v>649.87316639000005</v>
      </c>
      <c r="D365" s="83">
        <v>635.15302367000004</v>
      </c>
      <c r="E365" s="83">
        <v>144.15023421000001</v>
      </c>
      <c r="F365" s="83">
        <v>144.15023421000001</v>
      </c>
    </row>
    <row r="366" spans="1:6" ht="12.75" customHeight="1" x14ac:dyDescent="0.2">
      <c r="A366" s="82" t="s">
        <v>156</v>
      </c>
      <c r="B366" s="82">
        <v>22</v>
      </c>
      <c r="C366" s="83">
        <v>665.38332754999999</v>
      </c>
      <c r="D366" s="83">
        <v>649.24313483000003</v>
      </c>
      <c r="E366" s="83">
        <v>147.34803496999999</v>
      </c>
      <c r="F366" s="83">
        <v>147.34803496999999</v>
      </c>
    </row>
    <row r="367" spans="1:6" ht="12.75" customHeight="1" x14ac:dyDescent="0.2">
      <c r="A367" s="82" t="s">
        <v>156</v>
      </c>
      <c r="B367" s="82">
        <v>23</v>
      </c>
      <c r="C367" s="83">
        <v>642.72783718999995</v>
      </c>
      <c r="D367" s="83">
        <v>628.45415551999997</v>
      </c>
      <c r="E367" s="83">
        <v>142.62990228999999</v>
      </c>
      <c r="F367" s="83">
        <v>142.62990228999999</v>
      </c>
    </row>
    <row r="368" spans="1:6" ht="12.75" customHeight="1" x14ac:dyDescent="0.2">
      <c r="A368" s="82" t="s">
        <v>156</v>
      </c>
      <c r="B368" s="82">
        <v>24</v>
      </c>
      <c r="C368" s="83">
        <v>716.27930541000001</v>
      </c>
      <c r="D368" s="83">
        <v>698.95321253999998</v>
      </c>
      <c r="E368" s="83">
        <v>158.62991363</v>
      </c>
      <c r="F368" s="83">
        <v>158.62991363</v>
      </c>
    </row>
    <row r="369" spans="1:6" ht="12.75" customHeight="1" x14ac:dyDescent="0.2">
      <c r="A369" s="82" t="s">
        <v>157</v>
      </c>
      <c r="B369" s="82">
        <v>1</v>
      </c>
      <c r="C369" s="83">
        <v>792.56399079000005</v>
      </c>
      <c r="D369" s="83">
        <v>777.71999413000003</v>
      </c>
      <c r="E369" s="83">
        <v>176.50631442</v>
      </c>
      <c r="F369" s="83">
        <v>176.50631442</v>
      </c>
    </row>
    <row r="370" spans="1:6" ht="12.75" customHeight="1" x14ac:dyDescent="0.2">
      <c r="A370" s="82" t="s">
        <v>157</v>
      </c>
      <c r="B370" s="82">
        <v>2</v>
      </c>
      <c r="C370" s="83">
        <v>873.58466369999996</v>
      </c>
      <c r="D370" s="83">
        <v>857.97800926000002</v>
      </c>
      <c r="E370" s="83">
        <v>194.72115596</v>
      </c>
      <c r="F370" s="83">
        <v>194.72115596</v>
      </c>
    </row>
    <row r="371" spans="1:6" ht="12.75" customHeight="1" x14ac:dyDescent="0.2">
      <c r="A371" s="82" t="s">
        <v>157</v>
      </c>
      <c r="B371" s="82">
        <v>3</v>
      </c>
      <c r="C371" s="83">
        <v>967.60029937000002</v>
      </c>
      <c r="D371" s="83">
        <v>947.06669682999996</v>
      </c>
      <c r="E371" s="83">
        <v>214.94014996999999</v>
      </c>
      <c r="F371" s="83">
        <v>214.94014996999999</v>
      </c>
    </row>
    <row r="372" spans="1:6" ht="12.75" customHeight="1" x14ac:dyDescent="0.2">
      <c r="A372" s="82" t="s">
        <v>157</v>
      </c>
      <c r="B372" s="82">
        <v>4</v>
      </c>
      <c r="C372" s="83">
        <v>977.31553851000001</v>
      </c>
      <c r="D372" s="83">
        <v>959.21263834000001</v>
      </c>
      <c r="E372" s="83">
        <v>217.69671452</v>
      </c>
      <c r="F372" s="83">
        <v>217.69671452</v>
      </c>
    </row>
    <row r="373" spans="1:6" ht="12.75" customHeight="1" x14ac:dyDescent="0.2">
      <c r="A373" s="82" t="s">
        <v>157</v>
      </c>
      <c r="B373" s="82">
        <v>5</v>
      </c>
      <c r="C373" s="83">
        <v>988.79304252999998</v>
      </c>
      <c r="D373" s="83">
        <v>970.13283208999997</v>
      </c>
      <c r="E373" s="83">
        <v>220.17509127</v>
      </c>
      <c r="F373" s="83">
        <v>220.17509127</v>
      </c>
    </row>
    <row r="374" spans="1:6" ht="12.75" customHeight="1" x14ac:dyDescent="0.2">
      <c r="A374" s="82" t="s">
        <v>157</v>
      </c>
      <c r="B374" s="82">
        <v>6</v>
      </c>
      <c r="C374" s="83">
        <v>979.15804543000002</v>
      </c>
      <c r="D374" s="83">
        <v>959.68282623000005</v>
      </c>
      <c r="E374" s="83">
        <v>217.80342533999999</v>
      </c>
      <c r="F374" s="83">
        <v>217.80342533999999</v>
      </c>
    </row>
    <row r="375" spans="1:6" ht="12.75" customHeight="1" x14ac:dyDescent="0.2">
      <c r="A375" s="82" t="s">
        <v>157</v>
      </c>
      <c r="B375" s="82">
        <v>7</v>
      </c>
      <c r="C375" s="83">
        <v>882.15905290000001</v>
      </c>
      <c r="D375" s="83">
        <v>863.57899934</v>
      </c>
      <c r="E375" s="83">
        <v>195.99232054999999</v>
      </c>
      <c r="F375" s="83">
        <v>195.99232054999999</v>
      </c>
    </row>
    <row r="376" spans="1:6" ht="12.75" customHeight="1" x14ac:dyDescent="0.2">
      <c r="A376" s="82" t="s">
        <v>157</v>
      </c>
      <c r="B376" s="82">
        <v>8</v>
      </c>
      <c r="C376" s="83">
        <v>791.05385846000001</v>
      </c>
      <c r="D376" s="83">
        <v>773.03732721999995</v>
      </c>
      <c r="E376" s="83">
        <v>175.44356654000001</v>
      </c>
      <c r="F376" s="83">
        <v>175.44356654000001</v>
      </c>
    </row>
    <row r="377" spans="1:6" ht="12.75" customHeight="1" x14ac:dyDescent="0.2">
      <c r="A377" s="82" t="s">
        <v>157</v>
      </c>
      <c r="B377" s="82">
        <v>9</v>
      </c>
      <c r="C377" s="83">
        <v>730.68679803999999</v>
      </c>
      <c r="D377" s="83">
        <v>713.94900801999995</v>
      </c>
      <c r="E377" s="83">
        <v>162.03326267</v>
      </c>
      <c r="F377" s="83">
        <v>162.03326267</v>
      </c>
    </row>
    <row r="378" spans="1:6" ht="12.75" customHeight="1" x14ac:dyDescent="0.2">
      <c r="A378" s="82" t="s">
        <v>157</v>
      </c>
      <c r="B378" s="82">
        <v>10</v>
      </c>
      <c r="C378" s="83">
        <v>676.75571046000005</v>
      </c>
      <c r="D378" s="83">
        <v>660.39261693000003</v>
      </c>
      <c r="E378" s="83">
        <v>149.87844953000001</v>
      </c>
      <c r="F378" s="83">
        <v>149.87844953000001</v>
      </c>
    </row>
    <row r="379" spans="1:6" ht="12.75" customHeight="1" x14ac:dyDescent="0.2">
      <c r="A379" s="82" t="s">
        <v>157</v>
      </c>
      <c r="B379" s="82">
        <v>11</v>
      </c>
      <c r="C379" s="83">
        <v>660.46632629999999</v>
      </c>
      <c r="D379" s="83">
        <v>643.89302120000002</v>
      </c>
      <c r="E379" s="83">
        <v>146.13380769</v>
      </c>
      <c r="F379" s="83">
        <v>146.13380769</v>
      </c>
    </row>
    <row r="380" spans="1:6" ht="12.75" customHeight="1" x14ac:dyDescent="0.2">
      <c r="A380" s="82" t="s">
        <v>157</v>
      </c>
      <c r="B380" s="82">
        <v>12</v>
      </c>
      <c r="C380" s="83">
        <v>669.24549031000004</v>
      </c>
      <c r="D380" s="83">
        <v>654.65254760000005</v>
      </c>
      <c r="E380" s="83">
        <v>148.57572041</v>
      </c>
      <c r="F380" s="83">
        <v>148.57572041</v>
      </c>
    </row>
    <row r="381" spans="1:6" ht="12.75" customHeight="1" x14ac:dyDescent="0.2">
      <c r="A381" s="82" t="s">
        <v>157</v>
      </c>
      <c r="B381" s="82">
        <v>13</v>
      </c>
      <c r="C381" s="83">
        <v>663.41013594000003</v>
      </c>
      <c r="D381" s="83">
        <v>649.70107476999999</v>
      </c>
      <c r="E381" s="83">
        <v>147.45196607</v>
      </c>
      <c r="F381" s="83">
        <v>147.45196607</v>
      </c>
    </row>
    <row r="382" spans="1:6" ht="12.75" customHeight="1" x14ac:dyDescent="0.2">
      <c r="A382" s="82" t="s">
        <v>157</v>
      </c>
      <c r="B382" s="82">
        <v>14</v>
      </c>
      <c r="C382" s="83">
        <v>681.23475248</v>
      </c>
      <c r="D382" s="83">
        <v>662.73221758</v>
      </c>
      <c r="E382" s="83">
        <v>150.4094302</v>
      </c>
      <c r="F382" s="83">
        <v>150.4094302</v>
      </c>
    </row>
    <row r="383" spans="1:6" ht="12.75" customHeight="1" x14ac:dyDescent="0.2">
      <c r="A383" s="82" t="s">
        <v>157</v>
      </c>
      <c r="B383" s="82">
        <v>15</v>
      </c>
      <c r="C383" s="83">
        <v>680.32001983999999</v>
      </c>
      <c r="D383" s="83">
        <v>668.30036203999998</v>
      </c>
      <c r="E383" s="83">
        <v>151.67314035999999</v>
      </c>
      <c r="F383" s="83">
        <v>151.67314035999999</v>
      </c>
    </row>
    <row r="384" spans="1:6" ht="12.75" customHeight="1" x14ac:dyDescent="0.2">
      <c r="A384" s="82" t="s">
        <v>157</v>
      </c>
      <c r="B384" s="82">
        <v>16</v>
      </c>
      <c r="C384" s="83">
        <v>679.49631574</v>
      </c>
      <c r="D384" s="83">
        <v>664.96338949999995</v>
      </c>
      <c r="E384" s="83">
        <v>150.91580259</v>
      </c>
      <c r="F384" s="83">
        <v>150.91580259</v>
      </c>
    </row>
    <row r="385" spans="1:6" ht="12.75" customHeight="1" x14ac:dyDescent="0.2">
      <c r="A385" s="82" t="s">
        <v>157</v>
      </c>
      <c r="B385" s="82">
        <v>17</v>
      </c>
      <c r="C385" s="83">
        <v>682.51344189999998</v>
      </c>
      <c r="D385" s="83">
        <v>667.58217191999995</v>
      </c>
      <c r="E385" s="83">
        <v>151.51014455999999</v>
      </c>
      <c r="F385" s="83">
        <v>151.51014455999999</v>
      </c>
    </row>
    <row r="386" spans="1:6" ht="12.75" customHeight="1" x14ac:dyDescent="0.2">
      <c r="A386" s="82" t="s">
        <v>157</v>
      </c>
      <c r="B386" s="82">
        <v>18</v>
      </c>
      <c r="C386" s="83">
        <v>699.32803179999996</v>
      </c>
      <c r="D386" s="83">
        <v>687.18393148999996</v>
      </c>
      <c r="E386" s="83">
        <v>155.95883351000001</v>
      </c>
      <c r="F386" s="83">
        <v>155.95883351000001</v>
      </c>
    </row>
    <row r="387" spans="1:6" ht="12.75" customHeight="1" x14ac:dyDescent="0.2">
      <c r="A387" s="82" t="s">
        <v>157</v>
      </c>
      <c r="B387" s="82">
        <v>19</v>
      </c>
      <c r="C387" s="83">
        <v>697.07301720999999</v>
      </c>
      <c r="D387" s="83">
        <v>685.75598198</v>
      </c>
      <c r="E387" s="83">
        <v>155.63475528999999</v>
      </c>
      <c r="F387" s="83">
        <v>155.63475528999999</v>
      </c>
    </row>
    <row r="388" spans="1:6" ht="12.75" customHeight="1" x14ac:dyDescent="0.2">
      <c r="A388" s="82" t="s">
        <v>157</v>
      </c>
      <c r="B388" s="82">
        <v>20</v>
      </c>
      <c r="C388" s="83">
        <v>692.38693680999995</v>
      </c>
      <c r="D388" s="83">
        <v>675.77682654</v>
      </c>
      <c r="E388" s="83">
        <v>153.36995053000001</v>
      </c>
      <c r="F388" s="83">
        <v>153.36995053000001</v>
      </c>
    </row>
    <row r="389" spans="1:6" ht="12.75" customHeight="1" x14ac:dyDescent="0.2">
      <c r="A389" s="82" t="s">
        <v>157</v>
      </c>
      <c r="B389" s="82">
        <v>21</v>
      </c>
      <c r="C389" s="83">
        <v>678.50840304999997</v>
      </c>
      <c r="D389" s="83">
        <v>663.76388763</v>
      </c>
      <c r="E389" s="83">
        <v>150.64357139000001</v>
      </c>
      <c r="F389" s="83">
        <v>150.64357139000001</v>
      </c>
    </row>
    <row r="390" spans="1:6" ht="12.75" customHeight="1" x14ac:dyDescent="0.2">
      <c r="A390" s="82" t="s">
        <v>157</v>
      </c>
      <c r="B390" s="82">
        <v>22</v>
      </c>
      <c r="C390" s="83">
        <v>676.85875580000004</v>
      </c>
      <c r="D390" s="83">
        <v>665.53650167000001</v>
      </c>
      <c r="E390" s="83">
        <v>151.04587244000001</v>
      </c>
      <c r="F390" s="83">
        <v>151.04587244000001</v>
      </c>
    </row>
    <row r="391" spans="1:6" ht="12.75" customHeight="1" x14ac:dyDescent="0.2">
      <c r="A391" s="82" t="s">
        <v>157</v>
      </c>
      <c r="B391" s="82">
        <v>23</v>
      </c>
      <c r="C391" s="83">
        <v>684.59689363999996</v>
      </c>
      <c r="D391" s="83">
        <v>669.45784862999994</v>
      </c>
      <c r="E391" s="83">
        <v>151.93583605000001</v>
      </c>
      <c r="F391" s="83">
        <v>151.93583605000001</v>
      </c>
    </row>
    <row r="392" spans="1:6" ht="12.75" customHeight="1" x14ac:dyDescent="0.2">
      <c r="A392" s="82" t="s">
        <v>157</v>
      </c>
      <c r="B392" s="82">
        <v>24</v>
      </c>
      <c r="C392" s="83">
        <v>767.57592767000006</v>
      </c>
      <c r="D392" s="83">
        <v>748.08646069999998</v>
      </c>
      <c r="E392" s="83">
        <v>169.78087877999999</v>
      </c>
      <c r="F392" s="83">
        <v>169.78087877999999</v>
      </c>
    </row>
    <row r="393" spans="1:6" ht="12.75" customHeight="1" x14ac:dyDescent="0.2">
      <c r="A393" s="82" t="s">
        <v>158</v>
      </c>
      <c r="B393" s="82">
        <v>1</v>
      </c>
      <c r="C393" s="83">
        <v>807.81142546000001</v>
      </c>
      <c r="D393" s="83">
        <v>792.24772065000002</v>
      </c>
      <c r="E393" s="83">
        <v>179.80343354999999</v>
      </c>
      <c r="F393" s="83">
        <v>179.80343354999999</v>
      </c>
    </row>
    <row r="394" spans="1:6" ht="12.75" customHeight="1" x14ac:dyDescent="0.2">
      <c r="A394" s="82" t="s">
        <v>158</v>
      </c>
      <c r="B394" s="82">
        <v>2</v>
      </c>
      <c r="C394" s="83">
        <v>924.51967764000005</v>
      </c>
      <c r="D394" s="83">
        <v>907.82325825999999</v>
      </c>
      <c r="E394" s="83">
        <v>206.03371222999999</v>
      </c>
      <c r="F394" s="83">
        <v>206.03371222999999</v>
      </c>
    </row>
    <row r="395" spans="1:6" ht="12.75" customHeight="1" x14ac:dyDescent="0.2">
      <c r="A395" s="82" t="s">
        <v>158</v>
      </c>
      <c r="B395" s="82">
        <v>3</v>
      </c>
      <c r="C395" s="83">
        <v>996.25863128000003</v>
      </c>
      <c r="D395" s="83">
        <v>977.99559918</v>
      </c>
      <c r="E395" s="83">
        <v>221.95957419000001</v>
      </c>
      <c r="F395" s="83">
        <v>221.95957419000001</v>
      </c>
    </row>
    <row r="396" spans="1:6" ht="12.75" customHeight="1" x14ac:dyDescent="0.2">
      <c r="A396" s="82" t="s">
        <v>158</v>
      </c>
      <c r="B396" s="82">
        <v>4</v>
      </c>
      <c r="C396" s="83">
        <v>1012.41031402</v>
      </c>
      <c r="D396" s="83">
        <v>995.49607193999998</v>
      </c>
      <c r="E396" s="83">
        <v>225.93136863000001</v>
      </c>
      <c r="F396" s="83">
        <v>225.93136863000001</v>
      </c>
    </row>
    <row r="397" spans="1:6" ht="12.75" customHeight="1" x14ac:dyDescent="0.2">
      <c r="A397" s="82" t="s">
        <v>158</v>
      </c>
      <c r="B397" s="82">
        <v>5</v>
      </c>
      <c r="C397" s="83">
        <v>1020.2023702499999</v>
      </c>
      <c r="D397" s="83">
        <v>999.10663217000001</v>
      </c>
      <c r="E397" s="83">
        <v>226.75079808999999</v>
      </c>
      <c r="F397" s="83">
        <v>226.75079808999999</v>
      </c>
    </row>
    <row r="398" spans="1:6" ht="12.75" customHeight="1" x14ac:dyDescent="0.2">
      <c r="A398" s="82" t="s">
        <v>158</v>
      </c>
      <c r="B398" s="82">
        <v>6</v>
      </c>
      <c r="C398" s="83">
        <v>1000.5748324899999</v>
      </c>
      <c r="D398" s="83">
        <v>979.55637380999997</v>
      </c>
      <c r="E398" s="83">
        <v>222.31379752999999</v>
      </c>
      <c r="F398" s="83">
        <v>222.31379752999999</v>
      </c>
    </row>
    <row r="399" spans="1:6" ht="12.75" customHeight="1" x14ac:dyDescent="0.2">
      <c r="A399" s="82" t="s">
        <v>158</v>
      </c>
      <c r="B399" s="82">
        <v>7</v>
      </c>
      <c r="C399" s="83">
        <v>913.65492630000006</v>
      </c>
      <c r="D399" s="83">
        <v>897.14259678999997</v>
      </c>
      <c r="E399" s="83">
        <v>203.60969818000001</v>
      </c>
      <c r="F399" s="83">
        <v>203.60969818000001</v>
      </c>
    </row>
    <row r="400" spans="1:6" ht="12.75" customHeight="1" x14ac:dyDescent="0.2">
      <c r="A400" s="82" t="s">
        <v>158</v>
      </c>
      <c r="B400" s="82">
        <v>8</v>
      </c>
      <c r="C400" s="83">
        <v>774.46260984000003</v>
      </c>
      <c r="D400" s="83">
        <v>763.77774639999996</v>
      </c>
      <c r="E400" s="83">
        <v>173.34207179000001</v>
      </c>
      <c r="F400" s="83">
        <v>173.34207179000001</v>
      </c>
    </row>
    <row r="401" spans="1:6" ht="12.75" customHeight="1" x14ac:dyDescent="0.2">
      <c r="A401" s="82" t="s">
        <v>158</v>
      </c>
      <c r="B401" s="82">
        <v>9</v>
      </c>
      <c r="C401" s="83">
        <v>725.50488671999994</v>
      </c>
      <c r="D401" s="83">
        <v>710.40222317999996</v>
      </c>
      <c r="E401" s="83">
        <v>161.22830726000001</v>
      </c>
      <c r="F401" s="83">
        <v>161.22830726000001</v>
      </c>
    </row>
    <row r="402" spans="1:6" ht="12.75" customHeight="1" x14ac:dyDescent="0.2">
      <c r="A402" s="82" t="s">
        <v>158</v>
      </c>
      <c r="B402" s="82">
        <v>10</v>
      </c>
      <c r="C402" s="83">
        <v>659.47757072000002</v>
      </c>
      <c r="D402" s="83">
        <v>651.30682127</v>
      </c>
      <c r="E402" s="83">
        <v>147.81639594000001</v>
      </c>
      <c r="F402" s="83">
        <v>147.81639594000001</v>
      </c>
    </row>
    <row r="403" spans="1:6" ht="12.75" customHeight="1" x14ac:dyDescent="0.2">
      <c r="A403" s="82" t="s">
        <v>158</v>
      </c>
      <c r="B403" s="82">
        <v>11</v>
      </c>
      <c r="C403" s="83">
        <v>652.26695484000004</v>
      </c>
      <c r="D403" s="83">
        <v>629.40253713000004</v>
      </c>
      <c r="E403" s="83">
        <v>142.84514086999999</v>
      </c>
      <c r="F403" s="83">
        <v>142.84514086999999</v>
      </c>
    </row>
    <row r="404" spans="1:6" ht="12.75" customHeight="1" x14ac:dyDescent="0.2">
      <c r="A404" s="82" t="s">
        <v>158</v>
      </c>
      <c r="B404" s="82">
        <v>12</v>
      </c>
      <c r="C404" s="83">
        <v>660.80622475999996</v>
      </c>
      <c r="D404" s="83">
        <v>635.21468654</v>
      </c>
      <c r="E404" s="83">
        <v>144.16422882000001</v>
      </c>
      <c r="F404" s="83">
        <v>144.16422882000001</v>
      </c>
    </row>
    <row r="405" spans="1:6" ht="12.75" customHeight="1" x14ac:dyDescent="0.2">
      <c r="A405" s="82" t="s">
        <v>158</v>
      </c>
      <c r="B405" s="82">
        <v>13</v>
      </c>
      <c r="C405" s="83">
        <v>649.18866878999995</v>
      </c>
      <c r="D405" s="83">
        <v>635.08906460000003</v>
      </c>
      <c r="E405" s="83">
        <v>144.13571847</v>
      </c>
      <c r="F405" s="83">
        <v>144.13571847</v>
      </c>
    </row>
    <row r="406" spans="1:6" ht="12.75" customHeight="1" x14ac:dyDescent="0.2">
      <c r="A406" s="82" t="s">
        <v>158</v>
      </c>
      <c r="B406" s="82">
        <v>14</v>
      </c>
      <c r="C406" s="83">
        <v>651.01472784999999</v>
      </c>
      <c r="D406" s="83">
        <v>636.52690024000003</v>
      </c>
      <c r="E406" s="83">
        <v>144.46204037999999</v>
      </c>
      <c r="F406" s="83">
        <v>144.46204037999999</v>
      </c>
    </row>
    <row r="407" spans="1:6" ht="12.75" customHeight="1" x14ac:dyDescent="0.2">
      <c r="A407" s="82" t="s">
        <v>158</v>
      </c>
      <c r="B407" s="82">
        <v>15</v>
      </c>
      <c r="C407" s="83">
        <v>651.69933561000005</v>
      </c>
      <c r="D407" s="83">
        <v>635.69099395000001</v>
      </c>
      <c r="E407" s="83">
        <v>144.27232846999999</v>
      </c>
      <c r="F407" s="83">
        <v>144.27232846999999</v>
      </c>
    </row>
    <row r="408" spans="1:6" ht="12.75" customHeight="1" x14ac:dyDescent="0.2">
      <c r="A408" s="82" t="s">
        <v>158</v>
      </c>
      <c r="B408" s="82">
        <v>16</v>
      </c>
      <c r="C408" s="83">
        <v>651.84112904000006</v>
      </c>
      <c r="D408" s="83">
        <v>637.11284279999995</v>
      </c>
      <c r="E408" s="83">
        <v>144.59502212000001</v>
      </c>
      <c r="F408" s="83">
        <v>144.59502212000001</v>
      </c>
    </row>
    <row r="409" spans="1:6" ht="12.75" customHeight="1" x14ac:dyDescent="0.2">
      <c r="A409" s="82" t="s">
        <v>158</v>
      </c>
      <c r="B409" s="82">
        <v>17</v>
      </c>
      <c r="C409" s="83">
        <v>645.50272654000003</v>
      </c>
      <c r="D409" s="83">
        <v>637.22681083999998</v>
      </c>
      <c r="E409" s="83">
        <v>144.62088757000001</v>
      </c>
      <c r="F409" s="83">
        <v>144.62088757000001</v>
      </c>
    </row>
    <row r="410" spans="1:6" ht="12.75" customHeight="1" x14ac:dyDescent="0.2">
      <c r="A410" s="82" t="s">
        <v>158</v>
      </c>
      <c r="B410" s="82">
        <v>18</v>
      </c>
      <c r="C410" s="83">
        <v>651.22995632000004</v>
      </c>
      <c r="D410" s="83">
        <v>638.44159466999997</v>
      </c>
      <c r="E410" s="83">
        <v>144.89658707999999</v>
      </c>
      <c r="F410" s="83">
        <v>144.89658707999999</v>
      </c>
    </row>
    <row r="411" spans="1:6" ht="12.75" customHeight="1" x14ac:dyDescent="0.2">
      <c r="A411" s="82" t="s">
        <v>158</v>
      </c>
      <c r="B411" s="82">
        <v>19</v>
      </c>
      <c r="C411" s="83">
        <v>649.37090277000004</v>
      </c>
      <c r="D411" s="83">
        <v>633.31822953999995</v>
      </c>
      <c r="E411" s="83">
        <v>143.73382117</v>
      </c>
      <c r="F411" s="83">
        <v>143.73382117</v>
      </c>
    </row>
    <row r="412" spans="1:6" ht="12.75" customHeight="1" x14ac:dyDescent="0.2">
      <c r="A412" s="82" t="s">
        <v>158</v>
      </c>
      <c r="B412" s="82">
        <v>20</v>
      </c>
      <c r="C412" s="83">
        <v>636.59427323</v>
      </c>
      <c r="D412" s="83">
        <v>625.92050991999997</v>
      </c>
      <c r="E412" s="83">
        <v>142.05488242999999</v>
      </c>
      <c r="F412" s="83">
        <v>142.05488242999999</v>
      </c>
    </row>
    <row r="413" spans="1:6" ht="12.75" customHeight="1" x14ac:dyDescent="0.2">
      <c r="A413" s="82" t="s">
        <v>158</v>
      </c>
      <c r="B413" s="82">
        <v>21</v>
      </c>
      <c r="C413" s="83">
        <v>631.31382857999995</v>
      </c>
      <c r="D413" s="83">
        <v>615.95327742999996</v>
      </c>
      <c r="E413" s="83">
        <v>139.79278361999999</v>
      </c>
      <c r="F413" s="83">
        <v>139.79278361999999</v>
      </c>
    </row>
    <row r="414" spans="1:6" ht="12.75" customHeight="1" x14ac:dyDescent="0.2">
      <c r="A414" s="82" t="s">
        <v>158</v>
      </c>
      <c r="B414" s="82">
        <v>22</v>
      </c>
      <c r="C414" s="83">
        <v>616.03733870999997</v>
      </c>
      <c r="D414" s="83">
        <v>602.11748295999996</v>
      </c>
      <c r="E414" s="83">
        <v>136.65270093000001</v>
      </c>
      <c r="F414" s="83">
        <v>136.65270093000001</v>
      </c>
    </row>
    <row r="415" spans="1:6" ht="12.75" customHeight="1" x14ac:dyDescent="0.2">
      <c r="A415" s="82" t="s">
        <v>158</v>
      </c>
      <c r="B415" s="82">
        <v>23</v>
      </c>
      <c r="C415" s="83">
        <v>644.81538473000001</v>
      </c>
      <c r="D415" s="83">
        <v>628.78354177999995</v>
      </c>
      <c r="E415" s="83">
        <v>142.70465768</v>
      </c>
      <c r="F415" s="83">
        <v>142.70465768</v>
      </c>
    </row>
    <row r="416" spans="1:6" ht="12.75" customHeight="1" x14ac:dyDescent="0.2">
      <c r="A416" s="82" t="s">
        <v>158</v>
      </c>
      <c r="B416" s="82">
        <v>24</v>
      </c>
      <c r="C416" s="83">
        <v>740.69931502999998</v>
      </c>
      <c r="D416" s="83">
        <v>722.58634113000005</v>
      </c>
      <c r="E416" s="83">
        <v>163.99353608999999</v>
      </c>
      <c r="F416" s="83">
        <v>163.99353608999999</v>
      </c>
    </row>
    <row r="417" spans="1:6" ht="12.75" customHeight="1" x14ac:dyDescent="0.2">
      <c r="A417" s="82" t="s">
        <v>159</v>
      </c>
      <c r="B417" s="82">
        <v>1</v>
      </c>
      <c r="C417" s="83">
        <v>851.74619564</v>
      </c>
      <c r="D417" s="83">
        <v>838.72749567999995</v>
      </c>
      <c r="E417" s="83">
        <v>190.35218354</v>
      </c>
      <c r="F417" s="83">
        <v>190.35218354</v>
      </c>
    </row>
    <row r="418" spans="1:6" ht="12.75" customHeight="1" x14ac:dyDescent="0.2">
      <c r="A418" s="82" t="s">
        <v>159</v>
      </c>
      <c r="B418" s="82">
        <v>2</v>
      </c>
      <c r="C418" s="83">
        <v>954.95124996000004</v>
      </c>
      <c r="D418" s="83">
        <v>937.77110746999995</v>
      </c>
      <c r="E418" s="83">
        <v>212.83048295</v>
      </c>
      <c r="F418" s="83">
        <v>212.83048295</v>
      </c>
    </row>
    <row r="419" spans="1:6" ht="12.75" customHeight="1" x14ac:dyDescent="0.2">
      <c r="A419" s="82" t="s">
        <v>159</v>
      </c>
      <c r="B419" s="82">
        <v>3</v>
      </c>
      <c r="C419" s="83">
        <v>1025.77738529</v>
      </c>
      <c r="D419" s="83">
        <v>1007.1456495899999</v>
      </c>
      <c r="E419" s="83">
        <v>228.57528163999999</v>
      </c>
      <c r="F419" s="83">
        <v>228.57528163999999</v>
      </c>
    </row>
    <row r="420" spans="1:6" ht="12.75" customHeight="1" x14ac:dyDescent="0.2">
      <c r="A420" s="82" t="s">
        <v>159</v>
      </c>
      <c r="B420" s="82">
        <v>4</v>
      </c>
      <c r="C420" s="83">
        <v>1040.4654136199999</v>
      </c>
      <c r="D420" s="83">
        <v>1024.43666856</v>
      </c>
      <c r="E420" s="83">
        <v>232.49953980000001</v>
      </c>
      <c r="F420" s="83">
        <v>232.49953980000001</v>
      </c>
    </row>
    <row r="421" spans="1:6" ht="12.75" customHeight="1" x14ac:dyDescent="0.2">
      <c r="A421" s="82" t="s">
        <v>159</v>
      </c>
      <c r="B421" s="82">
        <v>5</v>
      </c>
      <c r="C421" s="83">
        <v>1041.9327445700001</v>
      </c>
      <c r="D421" s="83">
        <v>1027.5106006999999</v>
      </c>
      <c r="E421" s="83">
        <v>233.19717961000001</v>
      </c>
      <c r="F421" s="83">
        <v>233.19717961000001</v>
      </c>
    </row>
    <row r="422" spans="1:6" ht="12.75" customHeight="1" x14ac:dyDescent="0.2">
      <c r="A422" s="82" t="s">
        <v>159</v>
      </c>
      <c r="B422" s="82">
        <v>6</v>
      </c>
      <c r="C422" s="83">
        <v>1028.86998367</v>
      </c>
      <c r="D422" s="83">
        <v>1008.5747078000001</v>
      </c>
      <c r="E422" s="83">
        <v>228.89961148</v>
      </c>
      <c r="F422" s="83">
        <v>228.89961148</v>
      </c>
    </row>
    <row r="423" spans="1:6" ht="12.75" customHeight="1" x14ac:dyDescent="0.2">
      <c r="A423" s="82" t="s">
        <v>159</v>
      </c>
      <c r="B423" s="82">
        <v>7</v>
      </c>
      <c r="C423" s="83">
        <v>945.34966535000001</v>
      </c>
      <c r="D423" s="83">
        <v>927.7534723</v>
      </c>
      <c r="E423" s="83">
        <v>210.55694507999999</v>
      </c>
      <c r="F423" s="83">
        <v>210.55694507999999</v>
      </c>
    </row>
    <row r="424" spans="1:6" ht="12.75" customHeight="1" x14ac:dyDescent="0.2">
      <c r="A424" s="82" t="s">
        <v>159</v>
      </c>
      <c r="B424" s="82">
        <v>8</v>
      </c>
      <c r="C424" s="83">
        <v>820.00138863999996</v>
      </c>
      <c r="D424" s="83">
        <v>798.78525568999999</v>
      </c>
      <c r="E424" s="83">
        <v>181.28715034000001</v>
      </c>
      <c r="F424" s="83">
        <v>181.28715034000001</v>
      </c>
    </row>
    <row r="425" spans="1:6" ht="12.75" customHeight="1" x14ac:dyDescent="0.2">
      <c r="A425" s="82" t="s">
        <v>159</v>
      </c>
      <c r="B425" s="82">
        <v>9</v>
      </c>
      <c r="C425" s="83">
        <v>728.49214391999999</v>
      </c>
      <c r="D425" s="83">
        <v>702.55815137000002</v>
      </c>
      <c r="E425" s="83">
        <v>159.44806729999999</v>
      </c>
      <c r="F425" s="83">
        <v>159.44806729999999</v>
      </c>
    </row>
    <row r="426" spans="1:6" ht="12.75" customHeight="1" x14ac:dyDescent="0.2">
      <c r="A426" s="82" t="s">
        <v>159</v>
      </c>
      <c r="B426" s="82">
        <v>10</v>
      </c>
      <c r="C426" s="83">
        <v>642.08788267</v>
      </c>
      <c r="D426" s="83">
        <v>625.86675863999994</v>
      </c>
      <c r="E426" s="83">
        <v>142.04268338</v>
      </c>
      <c r="F426" s="83">
        <v>142.04268338</v>
      </c>
    </row>
    <row r="427" spans="1:6" ht="12.75" customHeight="1" x14ac:dyDescent="0.2">
      <c r="A427" s="82" t="s">
        <v>159</v>
      </c>
      <c r="B427" s="82">
        <v>11</v>
      </c>
      <c r="C427" s="83">
        <v>633.60256698000001</v>
      </c>
      <c r="D427" s="83">
        <v>614.24771434000002</v>
      </c>
      <c r="E427" s="83">
        <v>139.40570002000001</v>
      </c>
      <c r="F427" s="83">
        <v>139.40570002000001</v>
      </c>
    </row>
    <row r="428" spans="1:6" ht="12.75" customHeight="1" x14ac:dyDescent="0.2">
      <c r="A428" s="82" t="s">
        <v>159</v>
      </c>
      <c r="B428" s="82">
        <v>12</v>
      </c>
      <c r="C428" s="83">
        <v>635.78163525000002</v>
      </c>
      <c r="D428" s="83">
        <v>620.17809867999995</v>
      </c>
      <c r="E428" s="83">
        <v>140.75162180999999</v>
      </c>
      <c r="F428" s="83">
        <v>140.75162180999999</v>
      </c>
    </row>
    <row r="429" spans="1:6" ht="12.75" customHeight="1" x14ac:dyDescent="0.2">
      <c r="A429" s="82" t="s">
        <v>159</v>
      </c>
      <c r="B429" s="82">
        <v>13</v>
      </c>
      <c r="C429" s="83">
        <v>634.25650790999998</v>
      </c>
      <c r="D429" s="83">
        <v>620.21923699000001</v>
      </c>
      <c r="E429" s="83">
        <v>140.76095828999999</v>
      </c>
      <c r="F429" s="83">
        <v>140.76095828999999</v>
      </c>
    </row>
    <row r="430" spans="1:6" ht="12.75" customHeight="1" x14ac:dyDescent="0.2">
      <c r="A430" s="82" t="s">
        <v>159</v>
      </c>
      <c r="B430" s="82">
        <v>14</v>
      </c>
      <c r="C430" s="83">
        <v>639.04052050999996</v>
      </c>
      <c r="D430" s="83">
        <v>622.83028965999995</v>
      </c>
      <c r="E430" s="83">
        <v>141.35354597</v>
      </c>
      <c r="F430" s="83">
        <v>141.35354597</v>
      </c>
    </row>
    <row r="431" spans="1:6" ht="12.75" customHeight="1" x14ac:dyDescent="0.2">
      <c r="A431" s="82" t="s">
        <v>159</v>
      </c>
      <c r="B431" s="82">
        <v>15</v>
      </c>
      <c r="C431" s="83">
        <v>645.38814298</v>
      </c>
      <c r="D431" s="83">
        <v>631.12737034999998</v>
      </c>
      <c r="E431" s="83">
        <v>143.23659789000001</v>
      </c>
      <c r="F431" s="83">
        <v>143.23659789000001</v>
      </c>
    </row>
    <row r="432" spans="1:6" ht="12.75" customHeight="1" x14ac:dyDescent="0.2">
      <c r="A432" s="82" t="s">
        <v>159</v>
      </c>
      <c r="B432" s="82">
        <v>16</v>
      </c>
      <c r="C432" s="83">
        <v>644.36373531000004</v>
      </c>
      <c r="D432" s="83">
        <v>630.91272206999997</v>
      </c>
      <c r="E432" s="83">
        <v>143.18788269999999</v>
      </c>
      <c r="F432" s="83">
        <v>143.18788269999999</v>
      </c>
    </row>
    <row r="433" spans="1:6" ht="12.75" customHeight="1" x14ac:dyDescent="0.2">
      <c r="A433" s="82" t="s">
        <v>159</v>
      </c>
      <c r="B433" s="82">
        <v>17</v>
      </c>
      <c r="C433" s="83">
        <v>645.79125944999998</v>
      </c>
      <c r="D433" s="83">
        <v>631.37262464000003</v>
      </c>
      <c r="E433" s="83">
        <v>143.29225923000001</v>
      </c>
      <c r="F433" s="83">
        <v>143.29225923000001</v>
      </c>
    </row>
    <row r="434" spans="1:6" ht="12.75" customHeight="1" x14ac:dyDescent="0.2">
      <c r="A434" s="82" t="s">
        <v>159</v>
      </c>
      <c r="B434" s="82">
        <v>18</v>
      </c>
      <c r="C434" s="83">
        <v>651.03205118999995</v>
      </c>
      <c r="D434" s="83">
        <v>634.55894149000005</v>
      </c>
      <c r="E434" s="83">
        <v>144.01540514999999</v>
      </c>
      <c r="F434" s="83">
        <v>144.01540514999999</v>
      </c>
    </row>
    <row r="435" spans="1:6" ht="12.75" customHeight="1" x14ac:dyDescent="0.2">
      <c r="A435" s="82" t="s">
        <v>159</v>
      </c>
      <c r="B435" s="82">
        <v>19</v>
      </c>
      <c r="C435" s="83">
        <v>653.81825645000004</v>
      </c>
      <c r="D435" s="83">
        <v>634.50570558000004</v>
      </c>
      <c r="E435" s="83">
        <v>144.00332306999999</v>
      </c>
      <c r="F435" s="83">
        <v>144.00332306999999</v>
      </c>
    </row>
    <row r="436" spans="1:6" ht="12.75" customHeight="1" x14ac:dyDescent="0.2">
      <c r="A436" s="82" t="s">
        <v>159</v>
      </c>
      <c r="B436" s="82">
        <v>20</v>
      </c>
      <c r="C436" s="83">
        <v>647.41449326999998</v>
      </c>
      <c r="D436" s="83">
        <v>630.46500760000004</v>
      </c>
      <c r="E436" s="83">
        <v>143.08627231</v>
      </c>
      <c r="F436" s="83">
        <v>143.08627231</v>
      </c>
    </row>
    <row r="437" spans="1:6" ht="12.75" customHeight="1" x14ac:dyDescent="0.2">
      <c r="A437" s="82" t="s">
        <v>159</v>
      </c>
      <c r="B437" s="82">
        <v>21</v>
      </c>
      <c r="C437" s="83">
        <v>636.47320357000001</v>
      </c>
      <c r="D437" s="83">
        <v>618.42183246000002</v>
      </c>
      <c r="E437" s="83">
        <v>140.35303095</v>
      </c>
      <c r="F437" s="83">
        <v>140.35303095</v>
      </c>
    </row>
    <row r="438" spans="1:6" ht="12.75" customHeight="1" x14ac:dyDescent="0.2">
      <c r="A438" s="82" t="s">
        <v>159</v>
      </c>
      <c r="B438" s="82">
        <v>22</v>
      </c>
      <c r="C438" s="83">
        <v>624.90011169000002</v>
      </c>
      <c r="D438" s="83">
        <v>609.63153161000002</v>
      </c>
      <c r="E438" s="83">
        <v>138.35804096000001</v>
      </c>
      <c r="F438" s="83">
        <v>138.35804096000001</v>
      </c>
    </row>
    <row r="439" spans="1:6" ht="12.75" customHeight="1" x14ac:dyDescent="0.2">
      <c r="A439" s="82" t="s">
        <v>159</v>
      </c>
      <c r="B439" s="82">
        <v>23</v>
      </c>
      <c r="C439" s="83">
        <v>649.72308712999995</v>
      </c>
      <c r="D439" s="83">
        <v>631.72108903000003</v>
      </c>
      <c r="E439" s="83">
        <v>143.37134445999999</v>
      </c>
      <c r="F439" s="83">
        <v>143.37134445999999</v>
      </c>
    </row>
    <row r="440" spans="1:6" ht="12.75" customHeight="1" x14ac:dyDescent="0.2">
      <c r="A440" s="82" t="s">
        <v>159</v>
      </c>
      <c r="B440" s="82">
        <v>24</v>
      </c>
      <c r="C440" s="83">
        <v>734.14797512999996</v>
      </c>
      <c r="D440" s="83">
        <v>717.39597399000002</v>
      </c>
      <c r="E440" s="83">
        <v>162.81556384000001</v>
      </c>
      <c r="F440" s="83">
        <v>162.81556384000001</v>
      </c>
    </row>
    <row r="441" spans="1:6" ht="12.75" customHeight="1" x14ac:dyDescent="0.2">
      <c r="A441" s="82" t="s">
        <v>160</v>
      </c>
      <c r="B441" s="82">
        <v>1</v>
      </c>
      <c r="C441" s="83">
        <v>785.72629203999998</v>
      </c>
      <c r="D441" s="83">
        <v>771.07122108999999</v>
      </c>
      <c r="E441" s="83">
        <v>174.99735176999999</v>
      </c>
      <c r="F441" s="83">
        <v>174.99735176999999</v>
      </c>
    </row>
    <row r="442" spans="1:6" ht="12.75" customHeight="1" x14ac:dyDescent="0.2">
      <c r="A442" s="82" t="s">
        <v>160</v>
      </c>
      <c r="B442" s="82">
        <v>2</v>
      </c>
      <c r="C442" s="83">
        <v>854.10004479999998</v>
      </c>
      <c r="D442" s="83">
        <v>839.24364439999999</v>
      </c>
      <c r="E442" s="83">
        <v>190.46932533</v>
      </c>
      <c r="F442" s="83">
        <v>190.46932533</v>
      </c>
    </row>
    <row r="443" spans="1:6" ht="12.75" customHeight="1" x14ac:dyDescent="0.2">
      <c r="A443" s="82" t="s">
        <v>160</v>
      </c>
      <c r="B443" s="82">
        <v>3</v>
      </c>
      <c r="C443" s="83">
        <v>936.30157625000004</v>
      </c>
      <c r="D443" s="83">
        <v>919.44242849</v>
      </c>
      <c r="E443" s="83">
        <v>208.67072417</v>
      </c>
      <c r="F443" s="83">
        <v>208.67072417</v>
      </c>
    </row>
    <row r="444" spans="1:6" ht="12.75" customHeight="1" x14ac:dyDescent="0.2">
      <c r="A444" s="82" t="s">
        <v>160</v>
      </c>
      <c r="B444" s="82">
        <v>4</v>
      </c>
      <c r="C444" s="83">
        <v>955.17821767999999</v>
      </c>
      <c r="D444" s="83">
        <v>938.12526487000002</v>
      </c>
      <c r="E444" s="83">
        <v>212.91086023</v>
      </c>
      <c r="F444" s="83">
        <v>212.91086023</v>
      </c>
    </row>
    <row r="445" spans="1:6" ht="12.75" customHeight="1" x14ac:dyDescent="0.2">
      <c r="A445" s="82" t="s">
        <v>160</v>
      </c>
      <c r="B445" s="82">
        <v>5</v>
      </c>
      <c r="C445" s="83">
        <v>975.72981326000001</v>
      </c>
      <c r="D445" s="83">
        <v>946.65774365000004</v>
      </c>
      <c r="E445" s="83">
        <v>214.84733659</v>
      </c>
      <c r="F445" s="83">
        <v>214.84733659</v>
      </c>
    </row>
    <row r="446" spans="1:6" ht="12.75" customHeight="1" x14ac:dyDescent="0.2">
      <c r="A446" s="82" t="s">
        <v>160</v>
      </c>
      <c r="B446" s="82">
        <v>6</v>
      </c>
      <c r="C446" s="83">
        <v>946.65434912000001</v>
      </c>
      <c r="D446" s="83">
        <v>925.93317831000002</v>
      </c>
      <c r="E446" s="83">
        <v>210.14382289</v>
      </c>
      <c r="F446" s="83">
        <v>210.14382289</v>
      </c>
    </row>
    <row r="447" spans="1:6" ht="12.75" customHeight="1" x14ac:dyDescent="0.2">
      <c r="A447" s="82" t="s">
        <v>160</v>
      </c>
      <c r="B447" s="82">
        <v>7</v>
      </c>
      <c r="C447" s="83">
        <v>860.02323147000004</v>
      </c>
      <c r="D447" s="83">
        <v>841.02476294999997</v>
      </c>
      <c r="E447" s="83">
        <v>190.87355650999999</v>
      </c>
      <c r="F447" s="83">
        <v>190.87355650999999</v>
      </c>
    </row>
    <row r="448" spans="1:6" ht="12.75" customHeight="1" x14ac:dyDescent="0.2">
      <c r="A448" s="82" t="s">
        <v>160</v>
      </c>
      <c r="B448" s="82">
        <v>8</v>
      </c>
      <c r="C448" s="83">
        <v>765.12780015999999</v>
      </c>
      <c r="D448" s="83">
        <v>746.10182538000004</v>
      </c>
      <c r="E448" s="83">
        <v>169.33045874999999</v>
      </c>
      <c r="F448" s="83">
        <v>169.33045874999999</v>
      </c>
    </row>
    <row r="449" spans="1:6" ht="12.75" customHeight="1" x14ac:dyDescent="0.2">
      <c r="A449" s="82" t="s">
        <v>160</v>
      </c>
      <c r="B449" s="82">
        <v>9</v>
      </c>
      <c r="C449" s="83">
        <v>689.12993487999995</v>
      </c>
      <c r="D449" s="83">
        <v>670.02976607000005</v>
      </c>
      <c r="E449" s="83">
        <v>152.06563474999999</v>
      </c>
      <c r="F449" s="83">
        <v>152.06563474999999</v>
      </c>
    </row>
    <row r="450" spans="1:6" ht="12.75" customHeight="1" x14ac:dyDescent="0.2">
      <c r="A450" s="82" t="s">
        <v>160</v>
      </c>
      <c r="B450" s="82">
        <v>10</v>
      </c>
      <c r="C450" s="83">
        <v>615.92925892000005</v>
      </c>
      <c r="D450" s="83">
        <v>601.89416544999995</v>
      </c>
      <c r="E450" s="83">
        <v>136.60201823</v>
      </c>
      <c r="F450" s="83">
        <v>136.60201823</v>
      </c>
    </row>
    <row r="451" spans="1:6" ht="12.75" customHeight="1" x14ac:dyDescent="0.2">
      <c r="A451" s="82" t="s">
        <v>160</v>
      </c>
      <c r="B451" s="82">
        <v>11</v>
      </c>
      <c r="C451" s="83">
        <v>587.90050322000002</v>
      </c>
      <c r="D451" s="83">
        <v>571.62412816999995</v>
      </c>
      <c r="E451" s="83">
        <v>129.73212577999999</v>
      </c>
      <c r="F451" s="83">
        <v>129.73212577999999</v>
      </c>
    </row>
    <row r="452" spans="1:6" ht="12.75" customHeight="1" x14ac:dyDescent="0.2">
      <c r="A452" s="82" t="s">
        <v>160</v>
      </c>
      <c r="B452" s="82">
        <v>12</v>
      </c>
      <c r="C452" s="83">
        <v>586.52748396000004</v>
      </c>
      <c r="D452" s="83">
        <v>571.21652082000003</v>
      </c>
      <c r="E452" s="83">
        <v>129.63961784</v>
      </c>
      <c r="F452" s="83">
        <v>129.63961784</v>
      </c>
    </row>
    <row r="453" spans="1:6" ht="12.75" customHeight="1" x14ac:dyDescent="0.2">
      <c r="A453" s="82" t="s">
        <v>160</v>
      </c>
      <c r="B453" s="82">
        <v>13</v>
      </c>
      <c r="C453" s="83">
        <v>586.96927517999995</v>
      </c>
      <c r="D453" s="83">
        <v>569.49699725000005</v>
      </c>
      <c r="E453" s="83">
        <v>129.24936586000001</v>
      </c>
      <c r="F453" s="83">
        <v>129.24936586000001</v>
      </c>
    </row>
    <row r="454" spans="1:6" ht="12.75" customHeight="1" x14ac:dyDescent="0.2">
      <c r="A454" s="82" t="s">
        <v>160</v>
      </c>
      <c r="B454" s="82">
        <v>14</v>
      </c>
      <c r="C454" s="83">
        <v>596.15574188999994</v>
      </c>
      <c r="D454" s="83">
        <v>575.76141865</v>
      </c>
      <c r="E454" s="83">
        <v>130.67109855000001</v>
      </c>
      <c r="F454" s="83">
        <v>130.67109855000001</v>
      </c>
    </row>
    <row r="455" spans="1:6" ht="12.75" customHeight="1" x14ac:dyDescent="0.2">
      <c r="A455" s="82" t="s">
        <v>160</v>
      </c>
      <c r="B455" s="82">
        <v>15</v>
      </c>
      <c r="C455" s="83">
        <v>597.44489310999995</v>
      </c>
      <c r="D455" s="83">
        <v>579.6177146</v>
      </c>
      <c r="E455" s="83">
        <v>131.54629861000001</v>
      </c>
      <c r="F455" s="83">
        <v>131.54629861000001</v>
      </c>
    </row>
    <row r="456" spans="1:6" ht="12.75" customHeight="1" x14ac:dyDescent="0.2">
      <c r="A456" s="82" t="s">
        <v>160</v>
      </c>
      <c r="B456" s="82">
        <v>16</v>
      </c>
      <c r="C456" s="83">
        <v>591.75605757000005</v>
      </c>
      <c r="D456" s="83">
        <v>575.50981151999997</v>
      </c>
      <c r="E456" s="83">
        <v>130.61399541</v>
      </c>
      <c r="F456" s="83">
        <v>130.61399541</v>
      </c>
    </row>
    <row r="457" spans="1:6" ht="12.75" customHeight="1" x14ac:dyDescent="0.2">
      <c r="A457" s="82" t="s">
        <v>160</v>
      </c>
      <c r="B457" s="82">
        <v>17</v>
      </c>
      <c r="C457" s="83">
        <v>593.89646051</v>
      </c>
      <c r="D457" s="83">
        <v>577.53306456999996</v>
      </c>
      <c r="E457" s="83">
        <v>131.07317988</v>
      </c>
      <c r="F457" s="83">
        <v>131.07317988</v>
      </c>
    </row>
    <row r="458" spans="1:6" ht="12.75" customHeight="1" x14ac:dyDescent="0.2">
      <c r="A458" s="82" t="s">
        <v>160</v>
      </c>
      <c r="B458" s="82">
        <v>18</v>
      </c>
      <c r="C458" s="83">
        <v>601.86541403000001</v>
      </c>
      <c r="D458" s="83">
        <v>577.53879625000002</v>
      </c>
      <c r="E458" s="83">
        <v>131.07448070000001</v>
      </c>
      <c r="F458" s="83">
        <v>131.07448070000001</v>
      </c>
    </row>
    <row r="459" spans="1:6" ht="12.75" customHeight="1" x14ac:dyDescent="0.2">
      <c r="A459" s="82" t="s">
        <v>160</v>
      </c>
      <c r="B459" s="82">
        <v>19</v>
      </c>
      <c r="C459" s="83">
        <v>581.65797797000005</v>
      </c>
      <c r="D459" s="83">
        <v>563.97351552999999</v>
      </c>
      <c r="E459" s="83">
        <v>127.99579206999999</v>
      </c>
      <c r="F459" s="83">
        <v>127.99579206999999</v>
      </c>
    </row>
    <row r="460" spans="1:6" ht="12.75" customHeight="1" x14ac:dyDescent="0.2">
      <c r="A460" s="82" t="s">
        <v>160</v>
      </c>
      <c r="B460" s="82">
        <v>20</v>
      </c>
      <c r="C460" s="83">
        <v>562.75720177999995</v>
      </c>
      <c r="D460" s="83">
        <v>546.47749275000001</v>
      </c>
      <c r="E460" s="83">
        <v>124.02500757</v>
      </c>
      <c r="F460" s="83">
        <v>124.02500757</v>
      </c>
    </row>
    <row r="461" spans="1:6" ht="12.75" customHeight="1" x14ac:dyDescent="0.2">
      <c r="A461" s="82" t="s">
        <v>160</v>
      </c>
      <c r="B461" s="82">
        <v>21</v>
      </c>
      <c r="C461" s="83">
        <v>546.97531427000001</v>
      </c>
      <c r="D461" s="83">
        <v>531.95022675999996</v>
      </c>
      <c r="E461" s="83">
        <v>120.72799297</v>
      </c>
      <c r="F461" s="83">
        <v>120.72799297</v>
      </c>
    </row>
    <row r="462" spans="1:6" ht="12.75" customHeight="1" x14ac:dyDescent="0.2">
      <c r="A462" s="82" t="s">
        <v>160</v>
      </c>
      <c r="B462" s="82">
        <v>22</v>
      </c>
      <c r="C462" s="83">
        <v>554.10492216</v>
      </c>
      <c r="D462" s="83">
        <v>545.71835327999997</v>
      </c>
      <c r="E462" s="83">
        <v>123.85271817</v>
      </c>
      <c r="F462" s="83">
        <v>123.85271817</v>
      </c>
    </row>
    <row r="463" spans="1:6" ht="12.75" customHeight="1" x14ac:dyDescent="0.2">
      <c r="A463" s="82" t="s">
        <v>160</v>
      </c>
      <c r="B463" s="82">
        <v>23</v>
      </c>
      <c r="C463" s="83">
        <v>573.71625214999995</v>
      </c>
      <c r="D463" s="83">
        <v>558.93953533000001</v>
      </c>
      <c r="E463" s="83">
        <v>126.85331239</v>
      </c>
      <c r="F463" s="83">
        <v>126.85331239</v>
      </c>
    </row>
    <row r="464" spans="1:6" ht="12.75" customHeight="1" x14ac:dyDescent="0.2">
      <c r="A464" s="82" t="s">
        <v>160</v>
      </c>
      <c r="B464" s="82">
        <v>24</v>
      </c>
      <c r="C464" s="83">
        <v>654.71148935999997</v>
      </c>
      <c r="D464" s="83">
        <v>640.70628715999999</v>
      </c>
      <c r="E464" s="83">
        <v>145.41056707999999</v>
      </c>
      <c r="F464" s="83">
        <v>145.41056707999999</v>
      </c>
    </row>
    <row r="465" spans="1:6" ht="12.75" customHeight="1" x14ac:dyDescent="0.2">
      <c r="A465" s="82" t="s">
        <v>161</v>
      </c>
      <c r="B465" s="82">
        <v>1</v>
      </c>
      <c r="C465" s="83">
        <v>764.59166560999995</v>
      </c>
      <c r="D465" s="83">
        <v>750.50037587999998</v>
      </c>
      <c r="E465" s="83">
        <v>170.3287254</v>
      </c>
      <c r="F465" s="83">
        <v>170.3287254</v>
      </c>
    </row>
    <row r="466" spans="1:6" ht="12.75" customHeight="1" x14ac:dyDescent="0.2">
      <c r="A466" s="82" t="s">
        <v>161</v>
      </c>
      <c r="B466" s="82">
        <v>2</v>
      </c>
      <c r="C466" s="83">
        <v>880.60938537000004</v>
      </c>
      <c r="D466" s="83">
        <v>866.25195040000006</v>
      </c>
      <c r="E466" s="83">
        <v>196.59895628000001</v>
      </c>
      <c r="F466" s="83">
        <v>196.59895628000001</v>
      </c>
    </row>
    <row r="467" spans="1:6" ht="12.75" customHeight="1" x14ac:dyDescent="0.2">
      <c r="A467" s="82" t="s">
        <v>161</v>
      </c>
      <c r="B467" s="82">
        <v>3</v>
      </c>
      <c r="C467" s="83">
        <v>955.70005526</v>
      </c>
      <c r="D467" s="83">
        <v>938.13055738000003</v>
      </c>
      <c r="E467" s="83">
        <v>212.91206138999999</v>
      </c>
      <c r="F467" s="83">
        <v>212.91206138999999</v>
      </c>
    </row>
    <row r="468" spans="1:6" ht="12.75" customHeight="1" x14ac:dyDescent="0.2">
      <c r="A468" s="82" t="s">
        <v>161</v>
      </c>
      <c r="B468" s="82">
        <v>4</v>
      </c>
      <c r="C468" s="83">
        <v>976.85922330999995</v>
      </c>
      <c r="D468" s="83">
        <v>960.23165869000002</v>
      </c>
      <c r="E468" s="83">
        <v>217.92798481</v>
      </c>
      <c r="F468" s="83">
        <v>217.92798481</v>
      </c>
    </row>
    <row r="469" spans="1:6" ht="12.75" customHeight="1" x14ac:dyDescent="0.2">
      <c r="A469" s="82" t="s">
        <v>161</v>
      </c>
      <c r="B469" s="82">
        <v>5</v>
      </c>
      <c r="C469" s="83">
        <v>998.34261643000002</v>
      </c>
      <c r="D469" s="83">
        <v>982.85602527000003</v>
      </c>
      <c r="E469" s="83">
        <v>223.06266514999999</v>
      </c>
      <c r="F469" s="83">
        <v>223.06266514999999</v>
      </c>
    </row>
    <row r="470" spans="1:6" ht="12.75" customHeight="1" x14ac:dyDescent="0.2">
      <c r="A470" s="82" t="s">
        <v>161</v>
      </c>
      <c r="B470" s="82">
        <v>6</v>
      </c>
      <c r="C470" s="83">
        <v>966.08470707000004</v>
      </c>
      <c r="D470" s="83">
        <v>956.10569439999995</v>
      </c>
      <c r="E470" s="83">
        <v>216.99158256000001</v>
      </c>
      <c r="F470" s="83">
        <v>216.99158256000001</v>
      </c>
    </row>
    <row r="471" spans="1:6" ht="12.75" customHeight="1" x14ac:dyDescent="0.2">
      <c r="A471" s="82" t="s">
        <v>161</v>
      </c>
      <c r="B471" s="82">
        <v>7</v>
      </c>
      <c r="C471" s="83">
        <v>915.63759478999998</v>
      </c>
      <c r="D471" s="83">
        <v>894.74080815000002</v>
      </c>
      <c r="E471" s="83">
        <v>203.06460372000001</v>
      </c>
      <c r="F471" s="83">
        <v>203.06460372000001</v>
      </c>
    </row>
    <row r="472" spans="1:6" ht="12.75" customHeight="1" x14ac:dyDescent="0.2">
      <c r="A472" s="82" t="s">
        <v>161</v>
      </c>
      <c r="B472" s="82">
        <v>8</v>
      </c>
      <c r="C472" s="83">
        <v>803.22965876000001</v>
      </c>
      <c r="D472" s="83">
        <v>792.23867490999999</v>
      </c>
      <c r="E472" s="83">
        <v>179.80138058</v>
      </c>
      <c r="F472" s="83">
        <v>179.80138058</v>
      </c>
    </row>
    <row r="473" spans="1:6" ht="12.75" customHeight="1" x14ac:dyDescent="0.2">
      <c r="A473" s="82" t="s">
        <v>161</v>
      </c>
      <c r="B473" s="82">
        <v>9</v>
      </c>
      <c r="C473" s="83">
        <v>690.52635497999995</v>
      </c>
      <c r="D473" s="83">
        <v>673.64221311999995</v>
      </c>
      <c r="E473" s="83">
        <v>152.88549243</v>
      </c>
      <c r="F473" s="83">
        <v>152.88549243</v>
      </c>
    </row>
    <row r="474" spans="1:6" ht="12.75" customHeight="1" x14ac:dyDescent="0.2">
      <c r="A474" s="82" t="s">
        <v>161</v>
      </c>
      <c r="B474" s="82">
        <v>10</v>
      </c>
      <c r="C474" s="83">
        <v>603.77656439999998</v>
      </c>
      <c r="D474" s="83">
        <v>588.72350558999995</v>
      </c>
      <c r="E474" s="83">
        <v>133.61289020999999</v>
      </c>
      <c r="F474" s="83">
        <v>133.61289020999999</v>
      </c>
    </row>
    <row r="475" spans="1:6" ht="12.75" customHeight="1" x14ac:dyDescent="0.2">
      <c r="A475" s="82" t="s">
        <v>161</v>
      </c>
      <c r="B475" s="82">
        <v>11</v>
      </c>
      <c r="C475" s="83">
        <v>583.04683251999995</v>
      </c>
      <c r="D475" s="83">
        <v>565.28665013</v>
      </c>
      <c r="E475" s="83">
        <v>128.29381262999999</v>
      </c>
      <c r="F475" s="83">
        <v>128.29381262999999</v>
      </c>
    </row>
    <row r="476" spans="1:6" ht="12.75" customHeight="1" x14ac:dyDescent="0.2">
      <c r="A476" s="82" t="s">
        <v>161</v>
      </c>
      <c r="B476" s="82">
        <v>12</v>
      </c>
      <c r="C476" s="83">
        <v>579.13636254000005</v>
      </c>
      <c r="D476" s="83">
        <v>567.84256031999996</v>
      </c>
      <c r="E476" s="83">
        <v>128.87388553</v>
      </c>
      <c r="F476" s="83">
        <v>128.87388553</v>
      </c>
    </row>
    <row r="477" spans="1:6" ht="12.75" customHeight="1" x14ac:dyDescent="0.2">
      <c r="A477" s="82" t="s">
        <v>161</v>
      </c>
      <c r="B477" s="82">
        <v>13</v>
      </c>
      <c r="C477" s="83">
        <v>588.92198167000004</v>
      </c>
      <c r="D477" s="83">
        <v>578.08874537999998</v>
      </c>
      <c r="E477" s="83">
        <v>131.19929361000001</v>
      </c>
      <c r="F477" s="83">
        <v>131.19929361000001</v>
      </c>
    </row>
    <row r="478" spans="1:6" ht="12.75" customHeight="1" x14ac:dyDescent="0.2">
      <c r="A478" s="82" t="s">
        <v>161</v>
      </c>
      <c r="B478" s="82">
        <v>14</v>
      </c>
      <c r="C478" s="83">
        <v>607.25329023999996</v>
      </c>
      <c r="D478" s="83">
        <v>591.70482731000004</v>
      </c>
      <c r="E478" s="83">
        <v>134.28951176000001</v>
      </c>
      <c r="F478" s="83">
        <v>134.28951176000001</v>
      </c>
    </row>
    <row r="479" spans="1:6" ht="12.75" customHeight="1" x14ac:dyDescent="0.2">
      <c r="A479" s="82" t="s">
        <v>161</v>
      </c>
      <c r="B479" s="82">
        <v>15</v>
      </c>
      <c r="C479" s="83">
        <v>630.25217220000002</v>
      </c>
      <c r="D479" s="83">
        <v>613.60610916999997</v>
      </c>
      <c r="E479" s="83">
        <v>139.26008544999999</v>
      </c>
      <c r="F479" s="83">
        <v>139.26008544999999</v>
      </c>
    </row>
    <row r="480" spans="1:6" ht="12.75" customHeight="1" x14ac:dyDescent="0.2">
      <c r="A480" s="82" t="s">
        <v>161</v>
      </c>
      <c r="B480" s="82">
        <v>16</v>
      </c>
      <c r="C480" s="83">
        <v>622.47752664999996</v>
      </c>
      <c r="D480" s="83">
        <v>607.12901091000003</v>
      </c>
      <c r="E480" s="83">
        <v>137.790085</v>
      </c>
      <c r="F480" s="83">
        <v>137.790085</v>
      </c>
    </row>
    <row r="481" spans="1:6" ht="12.75" customHeight="1" x14ac:dyDescent="0.2">
      <c r="A481" s="82" t="s">
        <v>161</v>
      </c>
      <c r="B481" s="82">
        <v>17</v>
      </c>
      <c r="C481" s="83">
        <v>619.95254226999998</v>
      </c>
      <c r="D481" s="83">
        <v>603.25712677000001</v>
      </c>
      <c r="E481" s="83">
        <v>136.91134714</v>
      </c>
      <c r="F481" s="83">
        <v>136.91134714</v>
      </c>
    </row>
    <row r="482" spans="1:6" ht="12.75" customHeight="1" x14ac:dyDescent="0.2">
      <c r="A482" s="82" t="s">
        <v>161</v>
      </c>
      <c r="B482" s="82">
        <v>18</v>
      </c>
      <c r="C482" s="83">
        <v>615.19227280999996</v>
      </c>
      <c r="D482" s="83">
        <v>596.88226605</v>
      </c>
      <c r="E482" s="83">
        <v>135.46454986000001</v>
      </c>
      <c r="F482" s="83">
        <v>135.46454986000001</v>
      </c>
    </row>
    <row r="483" spans="1:6" ht="12.75" customHeight="1" x14ac:dyDescent="0.2">
      <c r="A483" s="82" t="s">
        <v>161</v>
      </c>
      <c r="B483" s="82">
        <v>19</v>
      </c>
      <c r="C483" s="83">
        <v>606.10873260000005</v>
      </c>
      <c r="D483" s="83">
        <v>590.20345760999999</v>
      </c>
      <c r="E483" s="83">
        <v>133.94877056999999</v>
      </c>
      <c r="F483" s="83">
        <v>133.94877056999999</v>
      </c>
    </row>
    <row r="484" spans="1:6" ht="12.75" customHeight="1" x14ac:dyDescent="0.2">
      <c r="A484" s="82" t="s">
        <v>161</v>
      </c>
      <c r="B484" s="82">
        <v>20</v>
      </c>
      <c r="C484" s="83">
        <v>577.98207080999998</v>
      </c>
      <c r="D484" s="83">
        <v>558.44279062999999</v>
      </c>
      <c r="E484" s="83">
        <v>126.74057442</v>
      </c>
      <c r="F484" s="83">
        <v>126.74057442</v>
      </c>
    </row>
    <row r="485" spans="1:6" ht="12.75" customHeight="1" x14ac:dyDescent="0.2">
      <c r="A485" s="82" t="s">
        <v>161</v>
      </c>
      <c r="B485" s="82">
        <v>21</v>
      </c>
      <c r="C485" s="83">
        <v>551.51401467999995</v>
      </c>
      <c r="D485" s="83">
        <v>533.14911916999995</v>
      </c>
      <c r="E485" s="83">
        <v>121.00008586</v>
      </c>
      <c r="F485" s="83">
        <v>121.00008586</v>
      </c>
    </row>
    <row r="486" spans="1:6" ht="12.75" customHeight="1" x14ac:dyDescent="0.2">
      <c r="A486" s="82" t="s">
        <v>161</v>
      </c>
      <c r="B486" s="82">
        <v>22</v>
      </c>
      <c r="C486" s="83">
        <v>554.56660394999994</v>
      </c>
      <c r="D486" s="83">
        <v>539.04128243000002</v>
      </c>
      <c r="E486" s="83">
        <v>122.33733323</v>
      </c>
      <c r="F486" s="83">
        <v>122.33733323</v>
      </c>
    </row>
    <row r="487" spans="1:6" ht="12.75" customHeight="1" x14ac:dyDescent="0.2">
      <c r="A487" s="82" t="s">
        <v>161</v>
      </c>
      <c r="B487" s="82">
        <v>23</v>
      </c>
      <c r="C487" s="83">
        <v>582.85785505000001</v>
      </c>
      <c r="D487" s="83">
        <v>565.42366518999995</v>
      </c>
      <c r="E487" s="83">
        <v>128.32490869</v>
      </c>
      <c r="F487" s="83">
        <v>128.32490869</v>
      </c>
    </row>
    <row r="488" spans="1:6" ht="12.75" customHeight="1" x14ac:dyDescent="0.2">
      <c r="A488" s="82" t="s">
        <v>161</v>
      </c>
      <c r="B488" s="82">
        <v>24</v>
      </c>
      <c r="C488" s="83">
        <v>655.98304972000005</v>
      </c>
      <c r="D488" s="83">
        <v>638.60813625000003</v>
      </c>
      <c r="E488" s="83">
        <v>144.93438427999999</v>
      </c>
      <c r="F488" s="83">
        <v>144.93438427999999</v>
      </c>
    </row>
    <row r="489" spans="1:6" ht="12.75" customHeight="1" x14ac:dyDescent="0.2">
      <c r="A489" s="82" t="s">
        <v>162</v>
      </c>
      <c r="B489" s="82">
        <v>1</v>
      </c>
      <c r="C489" s="83">
        <v>760.27847870000005</v>
      </c>
      <c r="D489" s="83">
        <v>746.66781275999995</v>
      </c>
      <c r="E489" s="83">
        <v>169.45891159000001</v>
      </c>
      <c r="F489" s="83">
        <v>169.45891159000001</v>
      </c>
    </row>
    <row r="490" spans="1:6" ht="12.75" customHeight="1" x14ac:dyDescent="0.2">
      <c r="A490" s="82" t="s">
        <v>162</v>
      </c>
      <c r="B490" s="82">
        <v>2</v>
      </c>
      <c r="C490" s="83">
        <v>860.08953082999994</v>
      </c>
      <c r="D490" s="83">
        <v>844.8946803</v>
      </c>
      <c r="E490" s="83">
        <v>191.75184798999999</v>
      </c>
      <c r="F490" s="83">
        <v>191.75184798999999</v>
      </c>
    </row>
    <row r="491" spans="1:6" ht="12.75" customHeight="1" x14ac:dyDescent="0.2">
      <c r="A491" s="82" t="s">
        <v>162</v>
      </c>
      <c r="B491" s="82">
        <v>3</v>
      </c>
      <c r="C491" s="83">
        <v>936.79993574000002</v>
      </c>
      <c r="D491" s="83">
        <v>919.77617620000001</v>
      </c>
      <c r="E491" s="83">
        <v>208.7464694</v>
      </c>
      <c r="F491" s="83">
        <v>208.7464694</v>
      </c>
    </row>
    <row r="492" spans="1:6" ht="12.75" customHeight="1" x14ac:dyDescent="0.2">
      <c r="A492" s="82" t="s">
        <v>162</v>
      </c>
      <c r="B492" s="82">
        <v>4</v>
      </c>
      <c r="C492" s="83">
        <v>939.04283148000002</v>
      </c>
      <c r="D492" s="83">
        <v>922.66862891000005</v>
      </c>
      <c r="E492" s="83">
        <v>209.40292181000001</v>
      </c>
      <c r="F492" s="83">
        <v>209.40292181000001</v>
      </c>
    </row>
    <row r="493" spans="1:6" ht="12.75" customHeight="1" x14ac:dyDescent="0.2">
      <c r="A493" s="82" t="s">
        <v>162</v>
      </c>
      <c r="B493" s="82">
        <v>5</v>
      </c>
      <c r="C493" s="83">
        <v>933.21527057000003</v>
      </c>
      <c r="D493" s="83">
        <v>914.12662903</v>
      </c>
      <c r="E493" s="83">
        <v>207.46428460999999</v>
      </c>
      <c r="F493" s="83">
        <v>207.46428460999999</v>
      </c>
    </row>
    <row r="494" spans="1:6" ht="12.75" customHeight="1" x14ac:dyDescent="0.2">
      <c r="A494" s="82" t="s">
        <v>162</v>
      </c>
      <c r="B494" s="82">
        <v>6</v>
      </c>
      <c r="C494" s="83">
        <v>936.65992788999995</v>
      </c>
      <c r="D494" s="83">
        <v>915.12869473000001</v>
      </c>
      <c r="E494" s="83">
        <v>207.69170697999999</v>
      </c>
      <c r="F494" s="83">
        <v>207.69170697999999</v>
      </c>
    </row>
    <row r="495" spans="1:6" ht="12.75" customHeight="1" x14ac:dyDescent="0.2">
      <c r="A495" s="82" t="s">
        <v>162</v>
      </c>
      <c r="B495" s="82">
        <v>7</v>
      </c>
      <c r="C495" s="83">
        <v>852.46544143999995</v>
      </c>
      <c r="D495" s="83">
        <v>831.91053825999995</v>
      </c>
      <c r="E495" s="83">
        <v>188.80505084999999</v>
      </c>
      <c r="F495" s="83">
        <v>188.80505084999999</v>
      </c>
    </row>
    <row r="496" spans="1:6" ht="12.75" customHeight="1" x14ac:dyDescent="0.2">
      <c r="A496" s="82" t="s">
        <v>162</v>
      </c>
      <c r="B496" s="82">
        <v>8</v>
      </c>
      <c r="C496" s="83">
        <v>752.70366050999996</v>
      </c>
      <c r="D496" s="83">
        <v>735.15175454999996</v>
      </c>
      <c r="E496" s="83">
        <v>166.84530129000001</v>
      </c>
      <c r="F496" s="83">
        <v>166.84530129000001</v>
      </c>
    </row>
    <row r="497" spans="1:6" ht="12.75" customHeight="1" x14ac:dyDescent="0.2">
      <c r="A497" s="82" t="s">
        <v>162</v>
      </c>
      <c r="B497" s="82">
        <v>9</v>
      </c>
      <c r="C497" s="83">
        <v>694.14265733000002</v>
      </c>
      <c r="D497" s="83">
        <v>676.54035734000001</v>
      </c>
      <c r="E497" s="83">
        <v>153.54323656</v>
      </c>
      <c r="F497" s="83">
        <v>153.54323656</v>
      </c>
    </row>
    <row r="498" spans="1:6" ht="12.75" customHeight="1" x14ac:dyDescent="0.2">
      <c r="A498" s="82" t="s">
        <v>162</v>
      </c>
      <c r="B498" s="82">
        <v>10</v>
      </c>
      <c r="C498" s="83">
        <v>648.40224379999995</v>
      </c>
      <c r="D498" s="83">
        <v>630.68806498000004</v>
      </c>
      <c r="E498" s="83">
        <v>143.13689597999999</v>
      </c>
      <c r="F498" s="83">
        <v>143.13689597999999</v>
      </c>
    </row>
    <row r="499" spans="1:6" ht="12.75" customHeight="1" x14ac:dyDescent="0.2">
      <c r="A499" s="82" t="s">
        <v>162</v>
      </c>
      <c r="B499" s="82">
        <v>11</v>
      </c>
      <c r="C499" s="83">
        <v>630.58087522000005</v>
      </c>
      <c r="D499" s="83">
        <v>612.15930098000001</v>
      </c>
      <c r="E499" s="83">
        <v>138.93172719</v>
      </c>
      <c r="F499" s="83">
        <v>138.93172719</v>
      </c>
    </row>
    <row r="500" spans="1:6" ht="12.75" customHeight="1" x14ac:dyDescent="0.2">
      <c r="A500" s="82" t="s">
        <v>162</v>
      </c>
      <c r="B500" s="82">
        <v>12</v>
      </c>
      <c r="C500" s="83">
        <v>620.12106349999999</v>
      </c>
      <c r="D500" s="83">
        <v>603.99692929000003</v>
      </c>
      <c r="E500" s="83">
        <v>137.07924795</v>
      </c>
      <c r="F500" s="83">
        <v>137.07924795</v>
      </c>
    </row>
    <row r="501" spans="1:6" ht="12.75" customHeight="1" x14ac:dyDescent="0.2">
      <c r="A501" s="82" t="s">
        <v>162</v>
      </c>
      <c r="B501" s="82">
        <v>13</v>
      </c>
      <c r="C501" s="83">
        <v>620.71769162999999</v>
      </c>
      <c r="D501" s="83">
        <v>606.55695775000004</v>
      </c>
      <c r="E501" s="83">
        <v>137.66025550000001</v>
      </c>
      <c r="F501" s="83">
        <v>137.66025550000001</v>
      </c>
    </row>
    <row r="502" spans="1:6" ht="12.75" customHeight="1" x14ac:dyDescent="0.2">
      <c r="A502" s="82" t="s">
        <v>162</v>
      </c>
      <c r="B502" s="82">
        <v>14</v>
      </c>
      <c r="C502" s="83">
        <v>624.39103608000005</v>
      </c>
      <c r="D502" s="83">
        <v>607.27142638999999</v>
      </c>
      <c r="E502" s="83">
        <v>137.82240669999999</v>
      </c>
      <c r="F502" s="83">
        <v>137.82240669999999</v>
      </c>
    </row>
    <row r="503" spans="1:6" ht="12.75" customHeight="1" x14ac:dyDescent="0.2">
      <c r="A503" s="82" t="s">
        <v>162</v>
      </c>
      <c r="B503" s="82">
        <v>15</v>
      </c>
      <c r="C503" s="83">
        <v>630.12740306000001</v>
      </c>
      <c r="D503" s="83">
        <v>614.12775781000005</v>
      </c>
      <c r="E503" s="83">
        <v>139.37847546</v>
      </c>
      <c r="F503" s="83">
        <v>139.37847546</v>
      </c>
    </row>
    <row r="504" spans="1:6" ht="12.75" customHeight="1" x14ac:dyDescent="0.2">
      <c r="A504" s="82" t="s">
        <v>162</v>
      </c>
      <c r="B504" s="82">
        <v>16</v>
      </c>
      <c r="C504" s="83">
        <v>631.79083462999995</v>
      </c>
      <c r="D504" s="83">
        <v>617.59675400000003</v>
      </c>
      <c r="E504" s="83">
        <v>140.16577645999999</v>
      </c>
      <c r="F504" s="83">
        <v>140.16577645999999</v>
      </c>
    </row>
    <row r="505" spans="1:6" ht="12.75" customHeight="1" x14ac:dyDescent="0.2">
      <c r="A505" s="82" t="s">
        <v>162</v>
      </c>
      <c r="B505" s="82">
        <v>17</v>
      </c>
      <c r="C505" s="83">
        <v>635.13485041000001</v>
      </c>
      <c r="D505" s="83">
        <v>620.54539197999998</v>
      </c>
      <c r="E505" s="83">
        <v>140.83498032</v>
      </c>
      <c r="F505" s="83">
        <v>140.83498032</v>
      </c>
    </row>
    <row r="506" spans="1:6" ht="12.75" customHeight="1" x14ac:dyDescent="0.2">
      <c r="A506" s="82" t="s">
        <v>162</v>
      </c>
      <c r="B506" s="82">
        <v>18</v>
      </c>
      <c r="C506" s="83">
        <v>639.01119502999995</v>
      </c>
      <c r="D506" s="83">
        <v>623.10467706999998</v>
      </c>
      <c r="E506" s="83">
        <v>141.41581916000001</v>
      </c>
      <c r="F506" s="83">
        <v>141.41581916000001</v>
      </c>
    </row>
    <row r="507" spans="1:6" ht="12.75" customHeight="1" x14ac:dyDescent="0.2">
      <c r="A507" s="82" t="s">
        <v>162</v>
      </c>
      <c r="B507" s="82">
        <v>19</v>
      </c>
      <c r="C507" s="83">
        <v>635.15521093999996</v>
      </c>
      <c r="D507" s="83">
        <v>623.00007620999997</v>
      </c>
      <c r="E507" s="83">
        <v>141.39207963000001</v>
      </c>
      <c r="F507" s="83">
        <v>141.39207963000001</v>
      </c>
    </row>
    <row r="508" spans="1:6" ht="12.75" customHeight="1" x14ac:dyDescent="0.2">
      <c r="A508" s="82" t="s">
        <v>162</v>
      </c>
      <c r="B508" s="82">
        <v>20</v>
      </c>
      <c r="C508" s="83">
        <v>636.84382170000003</v>
      </c>
      <c r="D508" s="83">
        <v>622.67617433999999</v>
      </c>
      <c r="E508" s="83">
        <v>141.31856895000001</v>
      </c>
      <c r="F508" s="83">
        <v>141.31856895000001</v>
      </c>
    </row>
    <row r="509" spans="1:6" ht="12.75" customHeight="1" x14ac:dyDescent="0.2">
      <c r="A509" s="82" t="s">
        <v>162</v>
      </c>
      <c r="B509" s="82">
        <v>21</v>
      </c>
      <c r="C509" s="83">
        <v>642.73711895999998</v>
      </c>
      <c r="D509" s="83">
        <v>628.13592018999998</v>
      </c>
      <c r="E509" s="83">
        <v>142.55767766</v>
      </c>
      <c r="F509" s="83">
        <v>142.55767766</v>
      </c>
    </row>
    <row r="510" spans="1:6" ht="12.75" customHeight="1" x14ac:dyDescent="0.2">
      <c r="A510" s="82" t="s">
        <v>162</v>
      </c>
      <c r="B510" s="82">
        <v>22</v>
      </c>
      <c r="C510" s="83">
        <v>642.93663989000004</v>
      </c>
      <c r="D510" s="83">
        <v>633.22361752999996</v>
      </c>
      <c r="E510" s="83">
        <v>143.71234863000001</v>
      </c>
      <c r="F510" s="83">
        <v>143.71234863000001</v>
      </c>
    </row>
    <row r="511" spans="1:6" ht="12.75" customHeight="1" x14ac:dyDescent="0.2">
      <c r="A511" s="82" t="s">
        <v>162</v>
      </c>
      <c r="B511" s="82">
        <v>23</v>
      </c>
      <c r="C511" s="83">
        <v>656.19707757000003</v>
      </c>
      <c r="D511" s="83">
        <v>641.88529832999996</v>
      </c>
      <c r="E511" s="83">
        <v>145.67814784999999</v>
      </c>
      <c r="F511" s="83">
        <v>145.67814784999999</v>
      </c>
    </row>
    <row r="512" spans="1:6" ht="12.75" customHeight="1" x14ac:dyDescent="0.2">
      <c r="A512" s="82" t="s">
        <v>162</v>
      </c>
      <c r="B512" s="82">
        <v>24</v>
      </c>
      <c r="C512" s="83">
        <v>720.49511399999994</v>
      </c>
      <c r="D512" s="83">
        <v>705.87366315999998</v>
      </c>
      <c r="E512" s="83">
        <v>160.20053447999999</v>
      </c>
      <c r="F512" s="83">
        <v>160.20053447999999</v>
      </c>
    </row>
    <row r="513" spans="1:6" ht="12.75" customHeight="1" x14ac:dyDescent="0.2">
      <c r="A513" s="82" t="s">
        <v>163</v>
      </c>
      <c r="B513" s="82">
        <v>1</v>
      </c>
      <c r="C513" s="83">
        <v>806.19849908000003</v>
      </c>
      <c r="D513" s="83">
        <v>792.7036789</v>
      </c>
      <c r="E513" s="83">
        <v>179.90691489</v>
      </c>
      <c r="F513" s="83">
        <v>179.90691489</v>
      </c>
    </row>
    <row r="514" spans="1:6" ht="12.75" customHeight="1" x14ac:dyDescent="0.2">
      <c r="A514" s="82" t="s">
        <v>163</v>
      </c>
      <c r="B514" s="82">
        <v>2</v>
      </c>
      <c r="C514" s="83">
        <v>892.29821503000005</v>
      </c>
      <c r="D514" s="83">
        <v>876.13436862000003</v>
      </c>
      <c r="E514" s="83">
        <v>198.84180619</v>
      </c>
      <c r="F514" s="83">
        <v>198.84180619</v>
      </c>
    </row>
    <row r="515" spans="1:6" ht="12.75" customHeight="1" x14ac:dyDescent="0.2">
      <c r="A515" s="82" t="s">
        <v>163</v>
      </c>
      <c r="B515" s="82">
        <v>3</v>
      </c>
      <c r="C515" s="83">
        <v>971.35193617000004</v>
      </c>
      <c r="D515" s="83">
        <v>955.88261447000002</v>
      </c>
      <c r="E515" s="83">
        <v>216.94095378</v>
      </c>
      <c r="F515" s="83">
        <v>216.94095378</v>
      </c>
    </row>
    <row r="516" spans="1:6" ht="12.75" customHeight="1" x14ac:dyDescent="0.2">
      <c r="A516" s="82" t="s">
        <v>163</v>
      </c>
      <c r="B516" s="82">
        <v>4</v>
      </c>
      <c r="C516" s="83">
        <v>983.16440564000004</v>
      </c>
      <c r="D516" s="83">
        <v>967.75651457000004</v>
      </c>
      <c r="E516" s="83">
        <v>219.63577758</v>
      </c>
      <c r="F516" s="83">
        <v>219.63577758</v>
      </c>
    </row>
    <row r="517" spans="1:6" ht="12.75" customHeight="1" x14ac:dyDescent="0.2">
      <c r="A517" s="82" t="s">
        <v>163</v>
      </c>
      <c r="B517" s="82">
        <v>5</v>
      </c>
      <c r="C517" s="83">
        <v>972.31139304999999</v>
      </c>
      <c r="D517" s="83">
        <v>954.08944113999996</v>
      </c>
      <c r="E517" s="83">
        <v>216.53398673000001</v>
      </c>
      <c r="F517" s="83">
        <v>216.53398673000001</v>
      </c>
    </row>
    <row r="518" spans="1:6" ht="12.75" customHeight="1" x14ac:dyDescent="0.2">
      <c r="A518" s="82" t="s">
        <v>163</v>
      </c>
      <c r="B518" s="82">
        <v>6</v>
      </c>
      <c r="C518" s="83">
        <v>953.49828157000002</v>
      </c>
      <c r="D518" s="83">
        <v>936.01893743000005</v>
      </c>
      <c r="E518" s="83">
        <v>212.43282174000001</v>
      </c>
      <c r="F518" s="83">
        <v>212.43282174000001</v>
      </c>
    </row>
    <row r="519" spans="1:6" ht="12.75" customHeight="1" x14ac:dyDescent="0.2">
      <c r="A519" s="82" t="s">
        <v>163</v>
      </c>
      <c r="B519" s="82">
        <v>7</v>
      </c>
      <c r="C519" s="83">
        <v>874.02994380999996</v>
      </c>
      <c r="D519" s="83">
        <v>855.05041426000003</v>
      </c>
      <c r="E519" s="83">
        <v>194.05672788000001</v>
      </c>
      <c r="F519" s="83">
        <v>194.05672788000001</v>
      </c>
    </row>
    <row r="520" spans="1:6" ht="12.75" customHeight="1" x14ac:dyDescent="0.2">
      <c r="A520" s="82" t="s">
        <v>163</v>
      </c>
      <c r="B520" s="82">
        <v>8</v>
      </c>
      <c r="C520" s="83">
        <v>770.37469839000005</v>
      </c>
      <c r="D520" s="83">
        <v>758.51904858</v>
      </c>
      <c r="E520" s="83">
        <v>172.14859164999999</v>
      </c>
      <c r="F520" s="83">
        <v>172.14859164999999</v>
      </c>
    </row>
    <row r="521" spans="1:6" ht="12.75" customHeight="1" x14ac:dyDescent="0.2">
      <c r="A521" s="82" t="s">
        <v>163</v>
      </c>
      <c r="B521" s="82">
        <v>9</v>
      </c>
      <c r="C521" s="83">
        <v>679.82018354000002</v>
      </c>
      <c r="D521" s="83">
        <v>662.57032651999998</v>
      </c>
      <c r="E521" s="83">
        <v>150.37268845</v>
      </c>
      <c r="F521" s="83">
        <v>150.37268845</v>
      </c>
    </row>
    <row r="522" spans="1:6" ht="12.75" customHeight="1" x14ac:dyDescent="0.2">
      <c r="A522" s="82" t="s">
        <v>163</v>
      </c>
      <c r="B522" s="82">
        <v>10</v>
      </c>
      <c r="C522" s="83">
        <v>636.60526413000002</v>
      </c>
      <c r="D522" s="83">
        <v>620.74264851999999</v>
      </c>
      <c r="E522" s="83">
        <v>140.87974840000001</v>
      </c>
      <c r="F522" s="83">
        <v>140.87974840000001</v>
      </c>
    </row>
    <row r="523" spans="1:6" ht="12.75" customHeight="1" x14ac:dyDescent="0.2">
      <c r="A523" s="82" t="s">
        <v>163</v>
      </c>
      <c r="B523" s="82">
        <v>11</v>
      </c>
      <c r="C523" s="83">
        <v>619.04572468000003</v>
      </c>
      <c r="D523" s="83">
        <v>600.82700820000002</v>
      </c>
      <c r="E523" s="83">
        <v>136.3598231</v>
      </c>
      <c r="F523" s="83">
        <v>136.3598231</v>
      </c>
    </row>
    <row r="524" spans="1:6" ht="12.75" customHeight="1" x14ac:dyDescent="0.2">
      <c r="A524" s="82" t="s">
        <v>163</v>
      </c>
      <c r="B524" s="82">
        <v>12</v>
      </c>
      <c r="C524" s="83">
        <v>613.27875544000005</v>
      </c>
      <c r="D524" s="83">
        <v>598.14180805000001</v>
      </c>
      <c r="E524" s="83">
        <v>135.75040738999999</v>
      </c>
      <c r="F524" s="83">
        <v>135.75040738999999</v>
      </c>
    </row>
    <row r="525" spans="1:6" ht="12.75" customHeight="1" x14ac:dyDescent="0.2">
      <c r="A525" s="82" t="s">
        <v>163</v>
      </c>
      <c r="B525" s="82">
        <v>13</v>
      </c>
      <c r="C525" s="83">
        <v>610.33322853000004</v>
      </c>
      <c r="D525" s="83">
        <v>596.00467301000003</v>
      </c>
      <c r="E525" s="83">
        <v>135.26537701000001</v>
      </c>
      <c r="F525" s="83">
        <v>135.26537701000001</v>
      </c>
    </row>
    <row r="526" spans="1:6" ht="12.75" customHeight="1" x14ac:dyDescent="0.2">
      <c r="A526" s="82" t="s">
        <v>163</v>
      </c>
      <c r="B526" s="82">
        <v>14</v>
      </c>
      <c r="C526" s="83">
        <v>614.30043891000003</v>
      </c>
      <c r="D526" s="83">
        <v>598.72648190999996</v>
      </c>
      <c r="E526" s="83">
        <v>135.8831012</v>
      </c>
      <c r="F526" s="83">
        <v>135.8831012</v>
      </c>
    </row>
    <row r="527" spans="1:6" ht="12.75" customHeight="1" x14ac:dyDescent="0.2">
      <c r="A527" s="82" t="s">
        <v>163</v>
      </c>
      <c r="B527" s="82">
        <v>15</v>
      </c>
      <c r="C527" s="83">
        <v>622.88362732999997</v>
      </c>
      <c r="D527" s="83">
        <v>607.61925833999999</v>
      </c>
      <c r="E527" s="83">
        <v>137.90134839000001</v>
      </c>
      <c r="F527" s="83">
        <v>137.90134839000001</v>
      </c>
    </row>
    <row r="528" spans="1:6" ht="12.75" customHeight="1" x14ac:dyDescent="0.2">
      <c r="A528" s="82" t="s">
        <v>163</v>
      </c>
      <c r="B528" s="82">
        <v>16</v>
      </c>
      <c r="C528" s="83">
        <v>625.78632157000004</v>
      </c>
      <c r="D528" s="83">
        <v>611.44891359999997</v>
      </c>
      <c r="E528" s="83">
        <v>138.77050224999999</v>
      </c>
      <c r="F528" s="83">
        <v>138.77050224999999</v>
      </c>
    </row>
    <row r="529" spans="1:6" ht="12.75" customHeight="1" x14ac:dyDescent="0.2">
      <c r="A529" s="82" t="s">
        <v>163</v>
      </c>
      <c r="B529" s="82">
        <v>17</v>
      </c>
      <c r="C529" s="83">
        <v>621.19602311999995</v>
      </c>
      <c r="D529" s="83">
        <v>613.14901593000002</v>
      </c>
      <c r="E529" s="83">
        <v>139.15634650999999</v>
      </c>
      <c r="F529" s="83">
        <v>139.15634650999999</v>
      </c>
    </row>
    <row r="530" spans="1:6" ht="12.75" customHeight="1" x14ac:dyDescent="0.2">
      <c r="A530" s="82" t="s">
        <v>163</v>
      </c>
      <c r="B530" s="82">
        <v>18</v>
      </c>
      <c r="C530" s="83">
        <v>629.19883200000004</v>
      </c>
      <c r="D530" s="83">
        <v>613.23567516000003</v>
      </c>
      <c r="E530" s="83">
        <v>139.17601413</v>
      </c>
      <c r="F530" s="83">
        <v>139.17601413</v>
      </c>
    </row>
    <row r="531" spans="1:6" ht="12.75" customHeight="1" x14ac:dyDescent="0.2">
      <c r="A531" s="82" t="s">
        <v>163</v>
      </c>
      <c r="B531" s="82">
        <v>19</v>
      </c>
      <c r="C531" s="83">
        <v>622.15144522000003</v>
      </c>
      <c r="D531" s="83">
        <v>606.80974616000003</v>
      </c>
      <c r="E531" s="83">
        <v>137.71762673000001</v>
      </c>
      <c r="F531" s="83">
        <v>137.71762673000001</v>
      </c>
    </row>
    <row r="532" spans="1:6" ht="12.75" customHeight="1" x14ac:dyDescent="0.2">
      <c r="A532" s="82" t="s">
        <v>163</v>
      </c>
      <c r="B532" s="82">
        <v>20</v>
      </c>
      <c r="C532" s="83">
        <v>617.86437790000002</v>
      </c>
      <c r="D532" s="83">
        <v>602.65206249000005</v>
      </c>
      <c r="E532" s="83">
        <v>136.77402566000001</v>
      </c>
      <c r="F532" s="83">
        <v>136.77402566000001</v>
      </c>
    </row>
    <row r="533" spans="1:6" ht="12.75" customHeight="1" x14ac:dyDescent="0.2">
      <c r="A533" s="82" t="s">
        <v>163</v>
      </c>
      <c r="B533" s="82">
        <v>21</v>
      </c>
      <c r="C533" s="83">
        <v>627.80731832000004</v>
      </c>
      <c r="D533" s="83">
        <v>614.66645635999998</v>
      </c>
      <c r="E533" s="83">
        <v>139.50073501</v>
      </c>
      <c r="F533" s="83">
        <v>139.50073501</v>
      </c>
    </row>
    <row r="534" spans="1:6" ht="12.75" customHeight="1" x14ac:dyDescent="0.2">
      <c r="A534" s="82" t="s">
        <v>163</v>
      </c>
      <c r="B534" s="82">
        <v>22</v>
      </c>
      <c r="C534" s="83">
        <v>636.18458193000004</v>
      </c>
      <c r="D534" s="83">
        <v>622.34078350000004</v>
      </c>
      <c r="E534" s="83">
        <v>141.24245081000001</v>
      </c>
      <c r="F534" s="83">
        <v>141.24245081000001</v>
      </c>
    </row>
    <row r="535" spans="1:6" ht="12.75" customHeight="1" x14ac:dyDescent="0.2">
      <c r="A535" s="82" t="s">
        <v>163</v>
      </c>
      <c r="B535" s="82">
        <v>23</v>
      </c>
      <c r="C535" s="83">
        <v>641.79528388000006</v>
      </c>
      <c r="D535" s="83">
        <v>627.34588030999998</v>
      </c>
      <c r="E535" s="83">
        <v>142.37837529999999</v>
      </c>
      <c r="F535" s="83">
        <v>142.37837529999999</v>
      </c>
    </row>
    <row r="536" spans="1:6" ht="12.75" customHeight="1" x14ac:dyDescent="0.2">
      <c r="A536" s="82" t="s">
        <v>163</v>
      </c>
      <c r="B536" s="82">
        <v>24</v>
      </c>
      <c r="C536" s="83">
        <v>713.03213032999997</v>
      </c>
      <c r="D536" s="83">
        <v>700.24637571000005</v>
      </c>
      <c r="E536" s="83">
        <v>158.92340161000001</v>
      </c>
      <c r="F536" s="83">
        <v>158.92340161000001</v>
      </c>
    </row>
    <row r="537" spans="1:6" ht="12.75" customHeight="1" x14ac:dyDescent="0.2">
      <c r="A537" s="82" t="s">
        <v>164</v>
      </c>
      <c r="B537" s="82">
        <v>1</v>
      </c>
      <c r="C537" s="83">
        <v>806.42154357000004</v>
      </c>
      <c r="D537" s="83">
        <v>791.70664210999996</v>
      </c>
      <c r="E537" s="83">
        <v>179.68063384999999</v>
      </c>
      <c r="F537" s="83">
        <v>179.68063384999999</v>
      </c>
    </row>
    <row r="538" spans="1:6" ht="12.75" customHeight="1" x14ac:dyDescent="0.2">
      <c r="A538" s="82" t="s">
        <v>164</v>
      </c>
      <c r="B538" s="82">
        <v>2</v>
      </c>
      <c r="C538" s="83">
        <v>908.04925494999998</v>
      </c>
      <c r="D538" s="83">
        <v>892.53899007999996</v>
      </c>
      <c r="E538" s="83">
        <v>202.56489328999999</v>
      </c>
      <c r="F538" s="83">
        <v>202.56489328999999</v>
      </c>
    </row>
    <row r="539" spans="1:6" ht="12.75" customHeight="1" x14ac:dyDescent="0.2">
      <c r="A539" s="82" t="s">
        <v>164</v>
      </c>
      <c r="B539" s="82">
        <v>3</v>
      </c>
      <c r="C539" s="83">
        <v>962.43609662999995</v>
      </c>
      <c r="D539" s="83">
        <v>945.04876690000003</v>
      </c>
      <c r="E539" s="83">
        <v>214.48217360000001</v>
      </c>
      <c r="F539" s="83">
        <v>214.48217360000001</v>
      </c>
    </row>
    <row r="540" spans="1:6" ht="12.75" customHeight="1" x14ac:dyDescent="0.2">
      <c r="A540" s="82" t="s">
        <v>164</v>
      </c>
      <c r="B540" s="82">
        <v>4</v>
      </c>
      <c r="C540" s="83">
        <v>961.11711650999996</v>
      </c>
      <c r="D540" s="83">
        <v>944.99654253999995</v>
      </c>
      <c r="E540" s="83">
        <v>214.47032110000001</v>
      </c>
      <c r="F540" s="83">
        <v>214.47032110000001</v>
      </c>
    </row>
    <row r="541" spans="1:6" ht="12.75" customHeight="1" x14ac:dyDescent="0.2">
      <c r="A541" s="82" t="s">
        <v>164</v>
      </c>
      <c r="B541" s="82">
        <v>5</v>
      </c>
      <c r="C541" s="83">
        <v>958.30930251999996</v>
      </c>
      <c r="D541" s="83">
        <v>939.11661060999995</v>
      </c>
      <c r="E541" s="83">
        <v>213.13584967</v>
      </c>
      <c r="F541" s="83">
        <v>213.13584967</v>
      </c>
    </row>
    <row r="542" spans="1:6" ht="12.75" customHeight="1" x14ac:dyDescent="0.2">
      <c r="A542" s="82" t="s">
        <v>164</v>
      </c>
      <c r="B542" s="82">
        <v>6</v>
      </c>
      <c r="C542" s="83">
        <v>953.92096403000005</v>
      </c>
      <c r="D542" s="83">
        <v>934.54689813000005</v>
      </c>
      <c r="E542" s="83">
        <v>212.09873719000001</v>
      </c>
      <c r="F542" s="83">
        <v>212.09873719000001</v>
      </c>
    </row>
    <row r="543" spans="1:6" ht="12.75" customHeight="1" x14ac:dyDescent="0.2">
      <c r="A543" s="82" t="s">
        <v>164</v>
      </c>
      <c r="B543" s="82">
        <v>7</v>
      </c>
      <c r="C543" s="83">
        <v>854.20226521999996</v>
      </c>
      <c r="D543" s="83">
        <v>840.69697229999997</v>
      </c>
      <c r="E543" s="83">
        <v>190.79916326</v>
      </c>
      <c r="F543" s="83">
        <v>190.79916326</v>
      </c>
    </row>
    <row r="544" spans="1:6" ht="12.75" customHeight="1" x14ac:dyDescent="0.2">
      <c r="A544" s="82" t="s">
        <v>164</v>
      </c>
      <c r="B544" s="82">
        <v>8</v>
      </c>
      <c r="C544" s="83">
        <v>768.34048945999996</v>
      </c>
      <c r="D544" s="83">
        <v>750.55442445999995</v>
      </c>
      <c r="E544" s="83">
        <v>170.34099191999999</v>
      </c>
      <c r="F544" s="83">
        <v>170.34099191999999</v>
      </c>
    </row>
    <row r="545" spans="1:6" ht="12.75" customHeight="1" x14ac:dyDescent="0.2">
      <c r="A545" s="82" t="s">
        <v>164</v>
      </c>
      <c r="B545" s="82">
        <v>9</v>
      </c>
      <c r="C545" s="83">
        <v>696.65141470000003</v>
      </c>
      <c r="D545" s="83">
        <v>671.13415173999999</v>
      </c>
      <c r="E545" s="83">
        <v>152.31627900000001</v>
      </c>
      <c r="F545" s="83">
        <v>152.31627900000001</v>
      </c>
    </row>
    <row r="546" spans="1:6" ht="12.75" customHeight="1" x14ac:dyDescent="0.2">
      <c r="A546" s="82" t="s">
        <v>164</v>
      </c>
      <c r="B546" s="82">
        <v>10</v>
      </c>
      <c r="C546" s="83">
        <v>650.81081483000003</v>
      </c>
      <c r="D546" s="83">
        <v>628.67891976999999</v>
      </c>
      <c r="E546" s="83">
        <v>142.68091333999999</v>
      </c>
      <c r="F546" s="83">
        <v>142.68091333999999</v>
      </c>
    </row>
    <row r="547" spans="1:6" ht="12.75" customHeight="1" x14ac:dyDescent="0.2">
      <c r="A547" s="82" t="s">
        <v>164</v>
      </c>
      <c r="B547" s="82">
        <v>11</v>
      </c>
      <c r="C547" s="83">
        <v>630.90752321000002</v>
      </c>
      <c r="D547" s="83">
        <v>609.29769372999999</v>
      </c>
      <c r="E547" s="83">
        <v>138.28227526000001</v>
      </c>
      <c r="F547" s="83">
        <v>138.28227526000001</v>
      </c>
    </row>
    <row r="548" spans="1:6" ht="12.75" customHeight="1" x14ac:dyDescent="0.2">
      <c r="A548" s="82" t="s">
        <v>164</v>
      </c>
      <c r="B548" s="82">
        <v>12</v>
      </c>
      <c r="C548" s="83">
        <v>626.91749148999997</v>
      </c>
      <c r="D548" s="83">
        <v>602.56692702999999</v>
      </c>
      <c r="E548" s="83">
        <v>136.75470386000001</v>
      </c>
      <c r="F548" s="83">
        <v>136.75470386000001</v>
      </c>
    </row>
    <row r="549" spans="1:6" ht="12.75" customHeight="1" x14ac:dyDescent="0.2">
      <c r="A549" s="82" t="s">
        <v>164</v>
      </c>
      <c r="B549" s="82">
        <v>13</v>
      </c>
      <c r="C549" s="83">
        <v>621.55134830999998</v>
      </c>
      <c r="D549" s="83">
        <v>602.20366005000005</v>
      </c>
      <c r="E549" s="83">
        <v>136.67225912999999</v>
      </c>
      <c r="F549" s="83">
        <v>136.67225912999999</v>
      </c>
    </row>
    <row r="550" spans="1:6" ht="12.75" customHeight="1" x14ac:dyDescent="0.2">
      <c r="A550" s="82" t="s">
        <v>164</v>
      </c>
      <c r="B550" s="82">
        <v>14</v>
      </c>
      <c r="C550" s="83">
        <v>630.47767753999995</v>
      </c>
      <c r="D550" s="83">
        <v>598.89060958000005</v>
      </c>
      <c r="E550" s="83">
        <v>135.92035056</v>
      </c>
      <c r="F550" s="83">
        <v>135.92035056</v>
      </c>
    </row>
    <row r="551" spans="1:6" ht="12.75" customHeight="1" x14ac:dyDescent="0.2">
      <c r="A551" s="82" t="s">
        <v>164</v>
      </c>
      <c r="B551" s="82">
        <v>15</v>
      </c>
      <c r="C551" s="83">
        <v>624.92754878000005</v>
      </c>
      <c r="D551" s="83">
        <v>602.94854967000003</v>
      </c>
      <c r="E551" s="83">
        <v>136.84131446999999</v>
      </c>
      <c r="F551" s="83">
        <v>136.84131446999999</v>
      </c>
    </row>
    <row r="552" spans="1:6" ht="12.75" customHeight="1" x14ac:dyDescent="0.2">
      <c r="A552" s="82" t="s">
        <v>164</v>
      </c>
      <c r="B552" s="82">
        <v>16</v>
      </c>
      <c r="C552" s="83">
        <v>624.44668936999994</v>
      </c>
      <c r="D552" s="83">
        <v>601.70284141000002</v>
      </c>
      <c r="E552" s="83">
        <v>136.55859656000001</v>
      </c>
      <c r="F552" s="83">
        <v>136.55859656000001</v>
      </c>
    </row>
    <row r="553" spans="1:6" ht="12.75" customHeight="1" x14ac:dyDescent="0.2">
      <c r="A553" s="82" t="s">
        <v>164</v>
      </c>
      <c r="B553" s="82">
        <v>17</v>
      </c>
      <c r="C553" s="83">
        <v>628.38831936999998</v>
      </c>
      <c r="D553" s="83">
        <v>600.83627252999997</v>
      </c>
      <c r="E553" s="83">
        <v>136.36192568000001</v>
      </c>
      <c r="F553" s="83">
        <v>136.36192568000001</v>
      </c>
    </row>
    <row r="554" spans="1:6" ht="12.75" customHeight="1" x14ac:dyDescent="0.2">
      <c r="A554" s="82" t="s">
        <v>164</v>
      </c>
      <c r="B554" s="82">
        <v>18</v>
      </c>
      <c r="C554" s="83">
        <v>628.83784260000004</v>
      </c>
      <c r="D554" s="83">
        <v>601.40506037</v>
      </c>
      <c r="E554" s="83">
        <v>136.4910141</v>
      </c>
      <c r="F554" s="83">
        <v>136.4910141</v>
      </c>
    </row>
    <row r="555" spans="1:6" ht="12.75" customHeight="1" x14ac:dyDescent="0.2">
      <c r="A555" s="82" t="s">
        <v>164</v>
      </c>
      <c r="B555" s="82">
        <v>19</v>
      </c>
      <c r="C555" s="83">
        <v>637.52937245999999</v>
      </c>
      <c r="D555" s="83">
        <v>603.19650412999999</v>
      </c>
      <c r="E555" s="83">
        <v>136.89758861999999</v>
      </c>
      <c r="F555" s="83">
        <v>136.89758861999999</v>
      </c>
    </row>
    <row r="556" spans="1:6" ht="12.75" customHeight="1" x14ac:dyDescent="0.2">
      <c r="A556" s="82" t="s">
        <v>164</v>
      </c>
      <c r="B556" s="82">
        <v>20</v>
      </c>
      <c r="C556" s="83">
        <v>636.63642424</v>
      </c>
      <c r="D556" s="83">
        <v>604.29792540999995</v>
      </c>
      <c r="E556" s="83">
        <v>137.14756009000001</v>
      </c>
      <c r="F556" s="83">
        <v>137.14756009000001</v>
      </c>
    </row>
    <row r="557" spans="1:6" ht="12.75" customHeight="1" x14ac:dyDescent="0.2">
      <c r="A557" s="82" t="s">
        <v>164</v>
      </c>
      <c r="B557" s="82">
        <v>21</v>
      </c>
      <c r="C557" s="83">
        <v>650.57216244999995</v>
      </c>
      <c r="D557" s="83">
        <v>614.71003728000005</v>
      </c>
      <c r="E557" s="83">
        <v>139.51062585</v>
      </c>
      <c r="F557" s="83">
        <v>139.51062585</v>
      </c>
    </row>
    <row r="558" spans="1:6" ht="12.75" customHeight="1" x14ac:dyDescent="0.2">
      <c r="A558" s="82" t="s">
        <v>164</v>
      </c>
      <c r="B558" s="82">
        <v>22</v>
      </c>
      <c r="C558" s="83">
        <v>647.50930772000004</v>
      </c>
      <c r="D558" s="83">
        <v>620.02867349999997</v>
      </c>
      <c r="E558" s="83">
        <v>140.71770923</v>
      </c>
      <c r="F558" s="83">
        <v>140.71770923</v>
      </c>
    </row>
    <row r="559" spans="1:6" ht="12.75" customHeight="1" x14ac:dyDescent="0.2">
      <c r="A559" s="82" t="s">
        <v>164</v>
      </c>
      <c r="B559" s="82">
        <v>23</v>
      </c>
      <c r="C559" s="83">
        <v>647.77312555000003</v>
      </c>
      <c r="D559" s="83">
        <v>625.46587256999999</v>
      </c>
      <c r="E559" s="83">
        <v>141.95170087</v>
      </c>
      <c r="F559" s="83">
        <v>141.95170087</v>
      </c>
    </row>
    <row r="560" spans="1:6" ht="12.75" customHeight="1" x14ac:dyDescent="0.2">
      <c r="A560" s="82" t="s">
        <v>164</v>
      </c>
      <c r="B560" s="82">
        <v>24</v>
      </c>
      <c r="C560" s="83">
        <v>711.42916256000001</v>
      </c>
      <c r="D560" s="83">
        <v>682.66649282000003</v>
      </c>
      <c r="E560" s="83">
        <v>154.93358476</v>
      </c>
      <c r="F560" s="83">
        <v>154.93358476</v>
      </c>
    </row>
    <row r="561" spans="1:6" ht="12.75" customHeight="1" x14ac:dyDescent="0.2">
      <c r="A561" s="82" t="s">
        <v>165</v>
      </c>
      <c r="B561" s="82">
        <v>1</v>
      </c>
      <c r="C561" s="83">
        <v>819.16806329999997</v>
      </c>
      <c r="D561" s="83">
        <v>799.07752932999995</v>
      </c>
      <c r="E561" s="83">
        <v>181.35348288</v>
      </c>
      <c r="F561" s="83">
        <v>181.35348288</v>
      </c>
    </row>
    <row r="562" spans="1:6" ht="12.75" customHeight="1" x14ac:dyDescent="0.2">
      <c r="A562" s="82" t="s">
        <v>165</v>
      </c>
      <c r="B562" s="82">
        <v>2</v>
      </c>
      <c r="C562" s="83">
        <v>915.45526977999998</v>
      </c>
      <c r="D562" s="83">
        <v>888.45729824</v>
      </c>
      <c r="E562" s="83">
        <v>201.63853882999999</v>
      </c>
      <c r="F562" s="83">
        <v>201.63853882999999</v>
      </c>
    </row>
    <row r="563" spans="1:6" ht="12.75" customHeight="1" x14ac:dyDescent="0.2">
      <c r="A563" s="82" t="s">
        <v>165</v>
      </c>
      <c r="B563" s="82">
        <v>3</v>
      </c>
      <c r="C563" s="83">
        <v>970.08595106999996</v>
      </c>
      <c r="D563" s="83">
        <v>944.23928323999996</v>
      </c>
      <c r="E563" s="83">
        <v>214.29845840999999</v>
      </c>
      <c r="F563" s="83">
        <v>214.29845840999999</v>
      </c>
    </row>
    <row r="564" spans="1:6" ht="12.75" customHeight="1" x14ac:dyDescent="0.2">
      <c r="A564" s="82" t="s">
        <v>165</v>
      </c>
      <c r="B564" s="82">
        <v>4</v>
      </c>
      <c r="C564" s="83">
        <v>976.05468478</v>
      </c>
      <c r="D564" s="83">
        <v>951.28922344</v>
      </c>
      <c r="E564" s="83">
        <v>215.89846738</v>
      </c>
      <c r="F564" s="83">
        <v>215.89846738</v>
      </c>
    </row>
    <row r="565" spans="1:6" ht="12.75" customHeight="1" x14ac:dyDescent="0.2">
      <c r="A565" s="82" t="s">
        <v>165</v>
      </c>
      <c r="B565" s="82">
        <v>5</v>
      </c>
      <c r="C565" s="83">
        <v>974.12546492000001</v>
      </c>
      <c r="D565" s="83">
        <v>937.49025869000002</v>
      </c>
      <c r="E565" s="83">
        <v>212.76674333</v>
      </c>
      <c r="F565" s="83">
        <v>212.76674333</v>
      </c>
    </row>
    <row r="566" spans="1:6" ht="12.75" customHeight="1" x14ac:dyDescent="0.2">
      <c r="A566" s="82" t="s">
        <v>165</v>
      </c>
      <c r="B566" s="82">
        <v>6</v>
      </c>
      <c r="C566" s="83">
        <v>985.02427103000002</v>
      </c>
      <c r="D566" s="83">
        <v>940.38150791999999</v>
      </c>
      <c r="E566" s="83">
        <v>213.42292259999999</v>
      </c>
      <c r="F566" s="83">
        <v>213.42292259999999</v>
      </c>
    </row>
    <row r="567" spans="1:6" ht="12.75" customHeight="1" x14ac:dyDescent="0.2">
      <c r="A567" s="82" t="s">
        <v>165</v>
      </c>
      <c r="B567" s="82">
        <v>7</v>
      </c>
      <c r="C567" s="83">
        <v>879.94459481000001</v>
      </c>
      <c r="D567" s="83">
        <v>853.41478527000004</v>
      </c>
      <c r="E567" s="83">
        <v>193.68551607000001</v>
      </c>
      <c r="F567" s="83">
        <v>193.68551607000001</v>
      </c>
    </row>
    <row r="568" spans="1:6" ht="12.75" customHeight="1" x14ac:dyDescent="0.2">
      <c r="A568" s="82" t="s">
        <v>165</v>
      </c>
      <c r="B568" s="82">
        <v>8</v>
      </c>
      <c r="C568" s="83">
        <v>770.69379447999995</v>
      </c>
      <c r="D568" s="83">
        <v>741.98735627999997</v>
      </c>
      <c r="E568" s="83">
        <v>168.39666536999999</v>
      </c>
      <c r="F568" s="83">
        <v>168.39666536999999</v>
      </c>
    </row>
    <row r="569" spans="1:6" ht="12.75" customHeight="1" x14ac:dyDescent="0.2">
      <c r="A569" s="82" t="s">
        <v>165</v>
      </c>
      <c r="B569" s="82">
        <v>9</v>
      </c>
      <c r="C569" s="83">
        <v>692.68234831999996</v>
      </c>
      <c r="D569" s="83">
        <v>663.09132701999999</v>
      </c>
      <c r="E569" s="83">
        <v>150.49093137</v>
      </c>
      <c r="F569" s="83">
        <v>150.49093137</v>
      </c>
    </row>
    <row r="570" spans="1:6" ht="12.75" customHeight="1" x14ac:dyDescent="0.2">
      <c r="A570" s="82" t="s">
        <v>165</v>
      </c>
      <c r="B570" s="82">
        <v>10</v>
      </c>
      <c r="C570" s="83">
        <v>641.62387844</v>
      </c>
      <c r="D570" s="83">
        <v>620.35536256</v>
      </c>
      <c r="E570" s="83">
        <v>140.79185247000001</v>
      </c>
      <c r="F570" s="83">
        <v>140.79185247000001</v>
      </c>
    </row>
    <row r="571" spans="1:6" ht="12.75" customHeight="1" x14ac:dyDescent="0.2">
      <c r="A571" s="82" t="s">
        <v>165</v>
      </c>
      <c r="B571" s="82">
        <v>11</v>
      </c>
      <c r="C571" s="83">
        <v>620.65333133000001</v>
      </c>
      <c r="D571" s="83">
        <v>599.70074264000004</v>
      </c>
      <c r="E571" s="83">
        <v>136.10421314000001</v>
      </c>
      <c r="F571" s="83">
        <v>136.10421314000001</v>
      </c>
    </row>
    <row r="572" spans="1:6" ht="12.75" customHeight="1" x14ac:dyDescent="0.2">
      <c r="A572" s="82" t="s">
        <v>165</v>
      </c>
      <c r="B572" s="82">
        <v>12</v>
      </c>
      <c r="C572" s="83">
        <v>614.43649621999998</v>
      </c>
      <c r="D572" s="83">
        <v>591.73005977000003</v>
      </c>
      <c r="E572" s="83">
        <v>134.29523835000001</v>
      </c>
      <c r="F572" s="83">
        <v>134.29523835000001</v>
      </c>
    </row>
    <row r="573" spans="1:6" ht="12.75" customHeight="1" x14ac:dyDescent="0.2">
      <c r="A573" s="82" t="s">
        <v>165</v>
      </c>
      <c r="B573" s="82">
        <v>13</v>
      </c>
      <c r="C573" s="83">
        <v>606.22462937</v>
      </c>
      <c r="D573" s="83">
        <v>587.73540895999997</v>
      </c>
      <c r="E573" s="83">
        <v>133.38863817000001</v>
      </c>
      <c r="F573" s="83">
        <v>133.38863817000001</v>
      </c>
    </row>
    <row r="574" spans="1:6" ht="12.75" customHeight="1" x14ac:dyDescent="0.2">
      <c r="A574" s="82" t="s">
        <v>165</v>
      </c>
      <c r="B574" s="82">
        <v>14</v>
      </c>
      <c r="C574" s="83">
        <v>603.73195538000004</v>
      </c>
      <c r="D574" s="83">
        <v>579.00364201000002</v>
      </c>
      <c r="E574" s="83">
        <v>131.40693264999999</v>
      </c>
      <c r="F574" s="83">
        <v>131.40693264999999</v>
      </c>
    </row>
    <row r="575" spans="1:6" ht="12.75" customHeight="1" x14ac:dyDescent="0.2">
      <c r="A575" s="82" t="s">
        <v>165</v>
      </c>
      <c r="B575" s="82">
        <v>15</v>
      </c>
      <c r="C575" s="83">
        <v>609.42287192000003</v>
      </c>
      <c r="D575" s="83">
        <v>587.15558606000002</v>
      </c>
      <c r="E575" s="83">
        <v>133.25704529999999</v>
      </c>
      <c r="F575" s="83">
        <v>133.25704529999999</v>
      </c>
    </row>
    <row r="576" spans="1:6" ht="12.75" customHeight="1" x14ac:dyDescent="0.2">
      <c r="A576" s="82" t="s">
        <v>165</v>
      </c>
      <c r="B576" s="82">
        <v>16</v>
      </c>
      <c r="C576" s="83">
        <v>616.02902471000004</v>
      </c>
      <c r="D576" s="83">
        <v>592.63237896999999</v>
      </c>
      <c r="E576" s="83">
        <v>134.5000229</v>
      </c>
      <c r="F576" s="83">
        <v>134.5000229</v>
      </c>
    </row>
    <row r="577" spans="1:6" ht="12.75" customHeight="1" x14ac:dyDescent="0.2">
      <c r="A577" s="82" t="s">
        <v>165</v>
      </c>
      <c r="B577" s="82">
        <v>17</v>
      </c>
      <c r="C577" s="83">
        <v>615.77496732999998</v>
      </c>
      <c r="D577" s="83">
        <v>591.52057448999994</v>
      </c>
      <c r="E577" s="83">
        <v>134.24769492999999</v>
      </c>
      <c r="F577" s="83">
        <v>134.24769492999999</v>
      </c>
    </row>
    <row r="578" spans="1:6" ht="12.75" customHeight="1" x14ac:dyDescent="0.2">
      <c r="A578" s="82" t="s">
        <v>165</v>
      </c>
      <c r="B578" s="82">
        <v>18</v>
      </c>
      <c r="C578" s="83">
        <v>622.65033690999996</v>
      </c>
      <c r="D578" s="83">
        <v>587.84572732000004</v>
      </c>
      <c r="E578" s="83">
        <v>133.41367531</v>
      </c>
      <c r="F578" s="83">
        <v>133.41367531</v>
      </c>
    </row>
    <row r="579" spans="1:6" ht="12.75" customHeight="1" x14ac:dyDescent="0.2">
      <c r="A579" s="82" t="s">
        <v>165</v>
      </c>
      <c r="B579" s="82">
        <v>19</v>
      </c>
      <c r="C579" s="83">
        <v>615.57149993999997</v>
      </c>
      <c r="D579" s="83">
        <v>591.79752929999995</v>
      </c>
      <c r="E579" s="83">
        <v>134.31055079999999</v>
      </c>
      <c r="F579" s="83">
        <v>134.31055079999999</v>
      </c>
    </row>
    <row r="580" spans="1:6" ht="12.75" customHeight="1" x14ac:dyDescent="0.2">
      <c r="A580" s="82" t="s">
        <v>165</v>
      </c>
      <c r="B580" s="82">
        <v>20</v>
      </c>
      <c r="C580" s="83">
        <v>618.83753489000003</v>
      </c>
      <c r="D580" s="83">
        <v>590.84984012999996</v>
      </c>
      <c r="E580" s="83">
        <v>134.09546938</v>
      </c>
      <c r="F580" s="83">
        <v>134.09546938</v>
      </c>
    </row>
    <row r="581" spans="1:6" ht="12.75" customHeight="1" x14ac:dyDescent="0.2">
      <c r="A581" s="82" t="s">
        <v>165</v>
      </c>
      <c r="B581" s="82">
        <v>21</v>
      </c>
      <c r="C581" s="83">
        <v>621.35270379999997</v>
      </c>
      <c r="D581" s="83">
        <v>597.23055636000004</v>
      </c>
      <c r="E581" s="83">
        <v>135.54359559</v>
      </c>
      <c r="F581" s="83">
        <v>135.54359559</v>
      </c>
    </row>
    <row r="582" spans="1:6" ht="12.75" customHeight="1" x14ac:dyDescent="0.2">
      <c r="A582" s="82" t="s">
        <v>165</v>
      </c>
      <c r="B582" s="82">
        <v>22</v>
      </c>
      <c r="C582" s="83">
        <v>627.42710964000003</v>
      </c>
      <c r="D582" s="83">
        <v>601.61821738000003</v>
      </c>
      <c r="E582" s="83">
        <v>136.53939084000001</v>
      </c>
      <c r="F582" s="83">
        <v>136.53939084000001</v>
      </c>
    </row>
    <row r="583" spans="1:6" ht="12.75" customHeight="1" x14ac:dyDescent="0.2">
      <c r="A583" s="82" t="s">
        <v>165</v>
      </c>
      <c r="B583" s="82">
        <v>23</v>
      </c>
      <c r="C583" s="83">
        <v>638.63210776000005</v>
      </c>
      <c r="D583" s="83">
        <v>614.09805769000002</v>
      </c>
      <c r="E583" s="83">
        <v>139.37173490999999</v>
      </c>
      <c r="F583" s="83">
        <v>139.37173490999999</v>
      </c>
    </row>
    <row r="584" spans="1:6" ht="12.75" customHeight="1" x14ac:dyDescent="0.2">
      <c r="A584" s="82" t="s">
        <v>165</v>
      </c>
      <c r="B584" s="82">
        <v>24</v>
      </c>
      <c r="C584" s="83">
        <v>689.01105804999997</v>
      </c>
      <c r="D584" s="83">
        <v>656.69167592999997</v>
      </c>
      <c r="E584" s="83">
        <v>149.03850782999999</v>
      </c>
      <c r="F584" s="83">
        <v>149.03850782999999</v>
      </c>
    </row>
    <row r="585" spans="1:6" ht="12.75" customHeight="1" x14ac:dyDescent="0.2">
      <c r="A585" s="82" t="s">
        <v>166</v>
      </c>
      <c r="B585" s="82">
        <v>1</v>
      </c>
      <c r="C585" s="83">
        <v>794.35478704000002</v>
      </c>
      <c r="D585" s="83">
        <v>773.06581129000006</v>
      </c>
      <c r="E585" s="83">
        <v>175.45003109999999</v>
      </c>
      <c r="F585" s="83">
        <v>175.45003109999999</v>
      </c>
    </row>
    <row r="586" spans="1:6" ht="12.75" customHeight="1" x14ac:dyDescent="0.2">
      <c r="A586" s="82" t="s">
        <v>166</v>
      </c>
      <c r="B586" s="82">
        <v>2</v>
      </c>
      <c r="C586" s="83">
        <v>902.10666925999999</v>
      </c>
      <c r="D586" s="83">
        <v>866.32541852999998</v>
      </c>
      <c r="E586" s="83">
        <v>196.61563014000001</v>
      </c>
      <c r="F586" s="83">
        <v>196.61563014000001</v>
      </c>
    </row>
    <row r="587" spans="1:6" ht="12.75" customHeight="1" x14ac:dyDescent="0.2">
      <c r="A587" s="82" t="s">
        <v>166</v>
      </c>
      <c r="B587" s="82">
        <v>3</v>
      </c>
      <c r="C587" s="83">
        <v>1002.37452658</v>
      </c>
      <c r="D587" s="83">
        <v>968.61744224999995</v>
      </c>
      <c r="E587" s="83">
        <v>219.83116817000001</v>
      </c>
      <c r="F587" s="83">
        <v>219.83116817000001</v>
      </c>
    </row>
    <row r="588" spans="1:6" ht="12.75" customHeight="1" x14ac:dyDescent="0.2">
      <c r="A588" s="82" t="s">
        <v>166</v>
      </c>
      <c r="B588" s="82">
        <v>4</v>
      </c>
      <c r="C588" s="83">
        <v>1008.99072102</v>
      </c>
      <c r="D588" s="83">
        <v>987.07338592999997</v>
      </c>
      <c r="E588" s="83">
        <v>224.01981013</v>
      </c>
      <c r="F588" s="83">
        <v>224.01981013</v>
      </c>
    </row>
    <row r="589" spans="1:6" ht="12.75" customHeight="1" x14ac:dyDescent="0.2">
      <c r="A589" s="82" t="s">
        <v>166</v>
      </c>
      <c r="B589" s="82">
        <v>5</v>
      </c>
      <c r="C589" s="83">
        <v>1005.76579384</v>
      </c>
      <c r="D589" s="83">
        <v>985.67336180999996</v>
      </c>
      <c r="E589" s="83">
        <v>223.70206967999999</v>
      </c>
      <c r="F589" s="83">
        <v>223.70206967999999</v>
      </c>
    </row>
    <row r="590" spans="1:6" ht="12.75" customHeight="1" x14ac:dyDescent="0.2">
      <c r="A590" s="82" t="s">
        <v>166</v>
      </c>
      <c r="B590" s="82">
        <v>6</v>
      </c>
      <c r="C590" s="83">
        <v>990.01384883000003</v>
      </c>
      <c r="D590" s="83">
        <v>969.59785103000002</v>
      </c>
      <c r="E590" s="83">
        <v>220.05367541999999</v>
      </c>
      <c r="F590" s="83">
        <v>220.05367541999999</v>
      </c>
    </row>
    <row r="591" spans="1:6" ht="12.75" customHeight="1" x14ac:dyDescent="0.2">
      <c r="A591" s="82" t="s">
        <v>166</v>
      </c>
      <c r="B591" s="82">
        <v>7</v>
      </c>
      <c r="C591" s="83">
        <v>862.74153474000002</v>
      </c>
      <c r="D591" s="83">
        <v>846.47231947</v>
      </c>
      <c r="E591" s="83">
        <v>192.10989881</v>
      </c>
      <c r="F591" s="83">
        <v>192.10989881</v>
      </c>
    </row>
    <row r="592" spans="1:6" ht="12.75" customHeight="1" x14ac:dyDescent="0.2">
      <c r="A592" s="82" t="s">
        <v>166</v>
      </c>
      <c r="B592" s="82">
        <v>8</v>
      </c>
      <c r="C592" s="83">
        <v>762.76423288000001</v>
      </c>
      <c r="D592" s="83">
        <v>741.60550662000003</v>
      </c>
      <c r="E592" s="83">
        <v>168.31000323999999</v>
      </c>
      <c r="F592" s="83">
        <v>168.31000323999999</v>
      </c>
    </row>
    <row r="593" spans="1:6" ht="12.75" customHeight="1" x14ac:dyDescent="0.2">
      <c r="A593" s="82" t="s">
        <v>166</v>
      </c>
      <c r="B593" s="82">
        <v>9</v>
      </c>
      <c r="C593" s="83">
        <v>692.81936241999995</v>
      </c>
      <c r="D593" s="83">
        <v>677.68834484000001</v>
      </c>
      <c r="E593" s="83">
        <v>153.8037764</v>
      </c>
      <c r="F593" s="83">
        <v>153.8037764</v>
      </c>
    </row>
    <row r="594" spans="1:6" ht="12.75" customHeight="1" x14ac:dyDescent="0.2">
      <c r="A594" s="82" t="s">
        <v>166</v>
      </c>
      <c r="B594" s="82">
        <v>10</v>
      </c>
      <c r="C594" s="83">
        <v>647.96725830000003</v>
      </c>
      <c r="D594" s="83">
        <v>633.59830296999996</v>
      </c>
      <c r="E594" s="83">
        <v>143.79738483</v>
      </c>
      <c r="F594" s="83">
        <v>143.79738483</v>
      </c>
    </row>
    <row r="595" spans="1:6" ht="12.75" customHeight="1" x14ac:dyDescent="0.2">
      <c r="A595" s="82" t="s">
        <v>166</v>
      </c>
      <c r="B595" s="82">
        <v>11</v>
      </c>
      <c r="C595" s="83">
        <v>621.48449361999997</v>
      </c>
      <c r="D595" s="83">
        <v>607.47394314999997</v>
      </c>
      <c r="E595" s="83">
        <v>137.86836858999999</v>
      </c>
      <c r="F595" s="83">
        <v>137.86836858999999</v>
      </c>
    </row>
    <row r="596" spans="1:6" ht="12.75" customHeight="1" x14ac:dyDescent="0.2">
      <c r="A596" s="82" t="s">
        <v>166</v>
      </c>
      <c r="B596" s="82">
        <v>12</v>
      </c>
      <c r="C596" s="83">
        <v>612.42132162999997</v>
      </c>
      <c r="D596" s="83">
        <v>598.92763104000005</v>
      </c>
      <c r="E596" s="83">
        <v>135.92875271</v>
      </c>
      <c r="F596" s="83">
        <v>135.92875271</v>
      </c>
    </row>
    <row r="597" spans="1:6" ht="12.75" customHeight="1" x14ac:dyDescent="0.2">
      <c r="A597" s="82" t="s">
        <v>166</v>
      </c>
      <c r="B597" s="82">
        <v>13</v>
      </c>
      <c r="C597" s="83">
        <v>609.13708372999997</v>
      </c>
      <c r="D597" s="83">
        <v>596.86993513000004</v>
      </c>
      <c r="E597" s="83">
        <v>135.46175131999999</v>
      </c>
      <c r="F597" s="83">
        <v>135.46175131999999</v>
      </c>
    </row>
    <row r="598" spans="1:6" ht="12.75" customHeight="1" x14ac:dyDescent="0.2">
      <c r="A598" s="82" t="s">
        <v>166</v>
      </c>
      <c r="B598" s="82">
        <v>14</v>
      </c>
      <c r="C598" s="83">
        <v>608.17739068000003</v>
      </c>
      <c r="D598" s="83">
        <v>589.79118845000005</v>
      </c>
      <c r="E598" s="83">
        <v>133.85520461999999</v>
      </c>
      <c r="F598" s="83">
        <v>133.85520461999999</v>
      </c>
    </row>
    <row r="599" spans="1:6" ht="12.75" customHeight="1" x14ac:dyDescent="0.2">
      <c r="A599" s="82" t="s">
        <v>166</v>
      </c>
      <c r="B599" s="82">
        <v>15</v>
      </c>
      <c r="C599" s="83">
        <v>610.83675307999999</v>
      </c>
      <c r="D599" s="83">
        <v>588.72443406000002</v>
      </c>
      <c r="E599" s="83">
        <v>133.61310093</v>
      </c>
      <c r="F599" s="83">
        <v>133.61310093</v>
      </c>
    </row>
    <row r="600" spans="1:6" ht="12.75" customHeight="1" x14ac:dyDescent="0.2">
      <c r="A600" s="82" t="s">
        <v>166</v>
      </c>
      <c r="B600" s="82">
        <v>16</v>
      </c>
      <c r="C600" s="83">
        <v>612.76306537999994</v>
      </c>
      <c r="D600" s="83">
        <v>585.42339201000004</v>
      </c>
      <c r="E600" s="83">
        <v>132.86391771000001</v>
      </c>
      <c r="F600" s="83">
        <v>132.86391771000001</v>
      </c>
    </row>
    <row r="601" spans="1:6" ht="12.75" customHeight="1" x14ac:dyDescent="0.2">
      <c r="A601" s="82" t="s">
        <v>166</v>
      </c>
      <c r="B601" s="82">
        <v>17</v>
      </c>
      <c r="C601" s="83">
        <v>615.21281762000001</v>
      </c>
      <c r="D601" s="83">
        <v>585.52113851000001</v>
      </c>
      <c r="E601" s="83">
        <v>132.88610163000001</v>
      </c>
      <c r="F601" s="83">
        <v>132.88610163000001</v>
      </c>
    </row>
    <row r="602" spans="1:6" ht="12.75" customHeight="1" x14ac:dyDescent="0.2">
      <c r="A602" s="82" t="s">
        <v>166</v>
      </c>
      <c r="B602" s="82">
        <v>18</v>
      </c>
      <c r="C602" s="83">
        <v>627.06161196000005</v>
      </c>
      <c r="D602" s="83">
        <v>589.43260680000003</v>
      </c>
      <c r="E602" s="83">
        <v>133.77382324000001</v>
      </c>
      <c r="F602" s="83">
        <v>133.77382324000001</v>
      </c>
    </row>
    <row r="603" spans="1:6" ht="12.75" customHeight="1" x14ac:dyDescent="0.2">
      <c r="A603" s="82" t="s">
        <v>166</v>
      </c>
      <c r="B603" s="82">
        <v>19</v>
      </c>
      <c r="C603" s="83">
        <v>640.64236984000001</v>
      </c>
      <c r="D603" s="83">
        <v>596.89618273999997</v>
      </c>
      <c r="E603" s="83">
        <v>135.46770831000001</v>
      </c>
      <c r="F603" s="83">
        <v>135.46770831000001</v>
      </c>
    </row>
    <row r="604" spans="1:6" ht="12.75" customHeight="1" x14ac:dyDescent="0.2">
      <c r="A604" s="82" t="s">
        <v>166</v>
      </c>
      <c r="B604" s="82">
        <v>20</v>
      </c>
      <c r="C604" s="83">
        <v>618.45853083999998</v>
      </c>
      <c r="D604" s="83">
        <v>593.20607336</v>
      </c>
      <c r="E604" s="83">
        <v>134.63022487999999</v>
      </c>
      <c r="F604" s="83">
        <v>134.63022487999999</v>
      </c>
    </row>
    <row r="605" spans="1:6" ht="12.75" customHeight="1" x14ac:dyDescent="0.2">
      <c r="A605" s="82" t="s">
        <v>166</v>
      </c>
      <c r="B605" s="82">
        <v>21</v>
      </c>
      <c r="C605" s="83">
        <v>614.04981533</v>
      </c>
      <c r="D605" s="83">
        <v>598.84099637999998</v>
      </c>
      <c r="E605" s="83">
        <v>135.90909067000001</v>
      </c>
      <c r="F605" s="83">
        <v>135.90909067000001</v>
      </c>
    </row>
    <row r="606" spans="1:6" ht="12.75" customHeight="1" x14ac:dyDescent="0.2">
      <c r="A606" s="82" t="s">
        <v>166</v>
      </c>
      <c r="B606" s="82">
        <v>22</v>
      </c>
      <c r="C606" s="83">
        <v>625.10643732999995</v>
      </c>
      <c r="D606" s="83">
        <v>609.98826214999997</v>
      </c>
      <c r="E606" s="83">
        <v>138.43900221999999</v>
      </c>
      <c r="F606" s="83">
        <v>138.43900221999999</v>
      </c>
    </row>
    <row r="607" spans="1:6" ht="12.75" customHeight="1" x14ac:dyDescent="0.2">
      <c r="A607" s="82" t="s">
        <v>166</v>
      </c>
      <c r="B607" s="82">
        <v>23</v>
      </c>
      <c r="C607" s="83">
        <v>632.76659656000004</v>
      </c>
      <c r="D607" s="83">
        <v>616.25150659999997</v>
      </c>
      <c r="E607" s="83">
        <v>139.86046779</v>
      </c>
      <c r="F607" s="83">
        <v>139.86046779</v>
      </c>
    </row>
    <row r="608" spans="1:6" ht="12.75" customHeight="1" x14ac:dyDescent="0.2">
      <c r="A608" s="82" t="s">
        <v>166</v>
      </c>
      <c r="B608" s="82">
        <v>24</v>
      </c>
      <c r="C608" s="83">
        <v>669.27885777999995</v>
      </c>
      <c r="D608" s="83">
        <v>652.99251196</v>
      </c>
      <c r="E608" s="83">
        <v>148.19896943000001</v>
      </c>
      <c r="F608" s="83">
        <v>148.19896943000001</v>
      </c>
    </row>
    <row r="609" spans="1:6" ht="12.75" customHeight="1" x14ac:dyDescent="0.2">
      <c r="A609" s="82" t="s">
        <v>167</v>
      </c>
      <c r="B609" s="82">
        <v>1</v>
      </c>
      <c r="C609" s="83">
        <v>756.48520786999995</v>
      </c>
      <c r="D609" s="83">
        <v>739.34563974000002</v>
      </c>
      <c r="E609" s="83">
        <v>167.79711842</v>
      </c>
      <c r="F609" s="83">
        <v>167.79711842</v>
      </c>
    </row>
    <row r="610" spans="1:6" ht="12.75" customHeight="1" x14ac:dyDescent="0.2">
      <c r="A610" s="82" t="s">
        <v>167</v>
      </c>
      <c r="B610" s="82">
        <v>2</v>
      </c>
      <c r="C610" s="83">
        <v>807.71739176999995</v>
      </c>
      <c r="D610" s="83">
        <v>796.46110442999998</v>
      </c>
      <c r="E610" s="83">
        <v>180.75967596000001</v>
      </c>
      <c r="F610" s="83">
        <v>180.75967596000001</v>
      </c>
    </row>
    <row r="611" spans="1:6" ht="12.75" customHeight="1" x14ac:dyDescent="0.2">
      <c r="A611" s="82" t="s">
        <v>167</v>
      </c>
      <c r="B611" s="82">
        <v>3</v>
      </c>
      <c r="C611" s="83">
        <v>879.66862016000005</v>
      </c>
      <c r="D611" s="83">
        <v>871.39446697000005</v>
      </c>
      <c r="E611" s="83">
        <v>197.76606867999999</v>
      </c>
      <c r="F611" s="83">
        <v>197.76606867999999</v>
      </c>
    </row>
    <row r="612" spans="1:6" ht="12.75" customHeight="1" x14ac:dyDescent="0.2">
      <c r="A612" s="82" t="s">
        <v>167</v>
      </c>
      <c r="B612" s="82">
        <v>4</v>
      </c>
      <c r="C612" s="83">
        <v>910.90182158000005</v>
      </c>
      <c r="D612" s="83">
        <v>894.6324697</v>
      </c>
      <c r="E612" s="83">
        <v>203.04001592</v>
      </c>
      <c r="F612" s="83">
        <v>203.04001592</v>
      </c>
    </row>
    <row r="613" spans="1:6" ht="12.75" customHeight="1" x14ac:dyDescent="0.2">
      <c r="A613" s="82" t="s">
        <v>167</v>
      </c>
      <c r="B613" s="82">
        <v>5</v>
      </c>
      <c r="C613" s="83">
        <v>917.13220140999999</v>
      </c>
      <c r="D613" s="83">
        <v>896.66163157000005</v>
      </c>
      <c r="E613" s="83">
        <v>203.50054141000001</v>
      </c>
      <c r="F613" s="83">
        <v>203.50054141000001</v>
      </c>
    </row>
    <row r="614" spans="1:6" ht="12.75" customHeight="1" x14ac:dyDescent="0.2">
      <c r="A614" s="82" t="s">
        <v>167</v>
      </c>
      <c r="B614" s="82">
        <v>6</v>
      </c>
      <c r="C614" s="83">
        <v>926.12371658999996</v>
      </c>
      <c r="D614" s="83">
        <v>904.46436735999998</v>
      </c>
      <c r="E614" s="83">
        <v>205.27140001000001</v>
      </c>
      <c r="F614" s="83">
        <v>205.27140001000001</v>
      </c>
    </row>
    <row r="615" spans="1:6" ht="12.75" customHeight="1" x14ac:dyDescent="0.2">
      <c r="A615" s="82" t="s">
        <v>167</v>
      </c>
      <c r="B615" s="82">
        <v>7</v>
      </c>
      <c r="C615" s="83">
        <v>833.18962352999995</v>
      </c>
      <c r="D615" s="83">
        <v>816.95663354999999</v>
      </c>
      <c r="E615" s="83">
        <v>185.41120907000001</v>
      </c>
      <c r="F615" s="83">
        <v>185.41120907000001</v>
      </c>
    </row>
    <row r="616" spans="1:6" ht="12.75" customHeight="1" x14ac:dyDescent="0.2">
      <c r="A616" s="82" t="s">
        <v>167</v>
      </c>
      <c r="B616" s="82">
        <v>8</v>
      </c>
      <c r="C616" s="83">
        <v>754.92210608000005</v>
      </c>
      <c r="D616" s="83">
        <v>731.88241102999996</v>
      </c>
      <c r="E616" s="83">
        <v>166.10331217000001</v>
      </c>
      <c r="F616" s="83">
        <v>166.10331217000001</v>
      </c>
    </row>
    <row r="617" spans="1:6" ht="12.75" customHeight="1" x14ac:dyDescent="0.2">
      <c r="A617" s="82" t="s">
        <v>167</v>
      </c>
      <c r="B617" s="82">
        <v>9</v>
      </c>
      <c r="C617" s="83">
        <v>683.58735301000002</v>
      </c>
      <c r="D617" s="83">
        <v>664.96126894999998</v>
      </c>
      <c r="E617" s="83">
        <v>150.91532133000001</v>
      </c>
      <c r="F617" s="83">
        <v>150.91532133000001</v>
      </c>
    </row>
    <row r="618" spans="1:6" ht="12.75" customHeight="1" x14ac:dyDescent="0.2">
      <c r="A618" s="82" t="s">
        <v>167</v>
      </c>
      <c r="B618" s="82">
        <v>10</v>
      </c>
      <c r="C618" s="83">
        <v>633.06106995000005</v>
      </c>
      <c r="D618" s="83">
        <v>617.01815184999998</v>
      </c>
      <c r="E618" s="83">
        <v>140.03446065</v>
      </c>
      <c r="F618" s="83">
        <v>140.03446065</v>
      </c>
    </row>
    <row r="619" spans="1:6" ht="12.75" customHeight="1" x14ac:dyDescent="0.2">
      <c r="A619" s="82" t="s">
        <v>167</v>
      </c>
      <c r="B619" s="82">
        <v>11</v>
      </c>
      <c r="C619" s="83">
        <v>620.73113161000003</v>
      </c>
      <c r="D619" s="83">
        <v>603.98922061999997</v>
      </c>
      <c r="E619" s="83">
        <v>137.07749844</v>
      </c>
      <c r="F619" s="83">
        <v>137.07749844</v>
      </c>
    </row>
    <row r="620" spans="1:6" ht="12.75" customHeight="1" x14ac:dyDescent="0.2">
      <c r="A620" s="82" t="s">
        <v>167</v>
      </c>
      <c r="B620" s="82">
        <v>12</v>
      </c>
      <c r="C620" s="83">
        <v>608.11787353</v>
      </c>
      <c r="D620" s="83">
        <v>590.25657775000002</v>
      </c>
      <c r="E620" s="83">
        <v>133.96082637999999</v>
      </c>
      <c r="F620" s="83">
        <v>133.96082637999999</v>
      </c>
    </row>
    <row r="621" spans="1:6" ht="12.75" customHeight="1" x14ac:dyDescent="0.2">
      <c r="A621" s="82" t="s">
        <v>167</v>
      </c>
      <c r="B621" s="82">
        <v>13</v>
      </c>
      <c r="C621" s="83">
        <v>610.50748663000002</v>
      </c>
      <c r="D621" s="83">
        <v>589.70596143</v>
      </c>
      <c r="E621" s="83">
        <v>133.83586205</v>
      </c>
      <c r="F621" s="83">
        <v>133.83586205</v>
      </c>
    </row>
    <row r="622" spans="1:6" ht="12.75" customHeight="1" x14ac:dyDescent="0.2">
      <c r="A622" s="82" t="s">
        <v>167</v>
      </c>
      <c r="B622" s="82">
        <v>14</v>
      </c>
      <c r="C622" s="83">
        <v>602.34496672</v>
      </c>
      <c r="D622" s="83">
        <v>583.64026221999995</v>
      </c>
      <c r="E622" s="83">
        <v>132.45923006999999</v>
      </c>
      <c r="F622" s="83">
        <v>132.45923006999999</v>
      </c>
    </row>
    <row r="623" spans="1:6" ht="12.75" customHeight="1" x14ac:dyDescent="0.2">
      <c r="A623" s="82" t="s">
        <v>167</v>
      </c>
      <c r="B623" s="82">
        <v>15</v>
      </c>
      <c r="C623" s="83">
        <v>597.81854969000005</v>
      </c>
      <c r="D623" s="83">
        <v>582.34896099000002</v>
      </c>
      <c r="E623" s="83">
        <v>132.16616467</v>
      </c>
      <c r="F623" s="83">
        <v>132.16616467</v>
      </c>
    </row>
    <row r="624" spans="1:6" ht="12.75" customHeight="1" x14ac:dyDescent="0.2">
      <c r="A624" s="82" t="s">
        <v>167</v>
      </c>
      <c r="B624" s="82">
        <v>16</v>
      </c>
      <c r="C624" s="83">
        <v>594.80162354000004</v>
      </c>
      <c r="D624" s="83">
        <v>580.37482309999996</v>
      </c>
      <c r="E624" s="83">
        <v>131.71812707000001</v>
      </c>
      <c r="F624" s="83">
        <v>131.71812707000001</v>
      </c>
    </row>
    <row r="625" spans="1:6" ht="12.75" customHeight="1" x14ac:dyDescent="0.2">
      <c r="A625" s="82" t="s">
        <v>167</v>
      </c>
      <c r="B625" s="82">
        <v>17</v>
      </c>
      <c r="C625" s="83">
        <v>591.37384257999997</v>
      </c>
      <c r="D625" s="83">
        <v>575.35893388</v>
      </c>
      <c r="E625" s="83">
        <v>130.5797532</v>
      </c>
      <c r="F625" s="83">
        <v>130.5797532</v>
      </c>
    </row>
    <row r="626" spans="1:6" ht="12.75" customHeight="1" x14ac:dyDescent="0.2">
      <c r="A626" s="82" t="s">
        <v>167</v>
      </c>
      <c r="B626" s="82">
        <v>18</v>
      </c>
      <c r="C626" s="83">
        <v>577.62700685000004</v>
      </c>
      <c r="D626" s="83">
        <v>560.37847916999999</v>
      </c>
      <c r="E626" s="83">
        <v>127.17988579999999</v>
      </c>
      <c r="F626" s="83">
        <v>127.17988579999999</v>
      </c>
    </row>
    <row r="627" spans="1:6" ht="12.75" customHeight="1" x14ac:dyDescent="0.2">
      <c r="A627" s="82" t="s">
        <v>167</v>
      </c>
      <c r="B627" s="82">
        <v>19</v>
      </c>
      <c r="C627" s="83">
        <v>576.12763212000004</v>
      </c>
      <c r="D627" s="83">
        <v>562.14743283999996</v>
      </c>
      <c r="E627" s="83">
        <v>127.58135612</v>
      </c>
      <c r="F627" s="83">
        <v>127.58135612</v>
      </c>
    </row>
    <row r="628" spans="1:6" ht="12.75" customHeight="1" x14ac:dyDescent="0.2">
      <c r="A628" s="82" t="s">
        <v>167</v>
      </c>
      <c r="B628" s="82">
        <v>20</v>
      </c>
      <c r="C628" s="83">
        <v>566.91186199000003</v>
      </c>
      <c r="D628" s="83">
        <v>557.40505027999995</v>
      </c>
      <c r="E628" s="83">
        <v>126.50505556</v>
      </c>
      <c r="F628" s="83">
        <v>126.50505556</v>
      </c>
    </row>
    <row r="629" spans="1:6" ht="12.75" customHeight="1" x14ac:dyDescent="0.2">
      <c r="A629" s="82" t="s">
        <v>167</v>
      </c>
      <c r="B629" s="82">
        <v>21</v>
      </c>
      <c r="C629" s="83">
        <v>563.73171357000001</v>
      </c>
      <c r="D629" s="83">
        <v>550.15181706999999</v>
      </c>
      <c r="E629" s="83">
        <v>124.85890852</v>
      </c>
      <c r="F629" s="83">
        <v>124.85890852</v>
      </c>
    </row>
    <row r="630" spans="1:6" ht="12.75" customHeight="1" x14ac:dyDescent="0.2">
      <c r="A630" s="82" t="s">
        <v>167</v>
      </c>
      <c r="B630" s="82">
        <v>22</v>
      </c>
      <c r="C630" s="83">
        <v>580.61969773999999</v>
      </c>
      <c r="D630" s="83">
        <v>567.10948402999998</v>
      </c>
      <c r="E630" s="83">
        <v>128.70751125999999</v>
      </c>
      <c r="F630" s="83">
        <v>128.70751125999999</v>
      </c>
    </row>
    <row r="631" spans="1:6" ht="12.75" customHeight="1" x14ac:dyDescent="0.2">
      <c r="A631" s="82" t="s">
        <v>167</v>
      </c>
      <c r="B631" s="82">
        <v>23</v>
      </c>
      <c r="C631" s="83">
        <v>595.23177551000003</v>
      </c>
      <c r="D631" s="83">
        <v>580.87295402999996</v>
      </c>
      <c r="E631" s="83">
        <v>131.83117965</v>
      </c>
      <c r="F631" s="83">
        <v>131.83117965</v>
      </c>
    </row>
    <row r="632" spans="1:6" ht="12.75" customHeight="1" x14ac:dyDescent="0.2">
      <c r="A632" s="82" t="s">
        <v>167</v>
      </c>
      <c r="B632" s="82">
        <v>24</v>
      </c>
      <c r="C632" s="83">
        <v>634.16026647000001</v>
      </c>
      <c r="D632" s="83">
        <v>622.96301519999997</v>
      </c>
      <c r="E632" s="83">
        <v>141.3836685</v>
      </c>
      <c r="F632" s="83">
        <v>141.3836685</v>
      </c>
    </row>
    <row r="633" spans="1:6" ht="12.75" customHeight="1" x14ac:dyDescent="0.2">
      <c r="A633" s="82" t="s">
        <v>168</v>
      </c>
      <c r="B633" s="82">
        <v>1</v>
      </c>
      <c r="C633" s="83">
        <v>725.02819685999998</v>
      </c>
      <c r="D633" s="83">
        <v>713.09626763000006</v>
      </c>
      <c r="E633" s="83">
        <v>161.83973021</v>
      </c>
      <c r="F633" s="83">
        <v>161.83973021</v>
      </c>
    </row>
    <row r="634" spans="1:6" ht="12.75" customHeight="1" x14ac:dyDescent="0.2">
      <c r="A634" s="82" t="s">
        <v>168</v>
      </c>
      <c r="B634" s="82">
        <v>2</v>
      </c>
      <c r="C634" s="83">
        <v>841.40861070000005</v>
      </c>
      <c r="D634" s="83">
        <v>826.47672442999999</v>
      </c>
      <c r="E634" s="83">
        <v>187.57182750999999</v>
      </c>
      <c r="F634" s="83">
        <v>187.57182750999999</v>
      </c>
    </row>
    <row r="635" spans="1:6" ht="12.75" customHeight="1" x14ac:dyDescent="0.2">
      <c r="A635" s="82" t="s">
        <v>168</v>
      </c>
      <c r="B635" s="82">
        <v>3</v>
      </c>
      <c r="C635" s="83">
        <v>940.64307502999998</v>
      </c>
      <c r="D635" s="83">
        <v>923.84964503000003</v>
      </c>
      <c r="E635" s="83">
        <v>209.67095762</v>
      </c>
      <c r="F635" s="83">
        <v>209.67095762</v>
      </c>
    </row>
    <row r="636" spans="1:6" ht="12.75" customHeight="1" x14ac:dyDescent="0.2">
      <c r="A636" s="82" t="s">
        <v>168</v>
      </c>
      <c r="B636" s="82">
        <v>4</v>
      </c>
      <c r="C636" s="83">
        <v>956.35315419999995</v>
      </c>
      <c r="D636" s="83">
        <v>938.76624203999995</v>
      </c>
      <c r="E636" s="83">
        <v>213.05633227999999</v>
      </c>
      <c r="F636" s="83">
        <v>213.05633227999999</v>
      </c>
    </row>
    <row r="637" spans="1:6" ht="12.75" customHeight="1" x14ac:dyDescent="0.2">
      <c r="A637" s="82" t="s">
        <v>168</v>
      </c>
      <c r="B637" s="82">
        <v>5</v>
      </c>
      <c r="C637" s="83">
        <v>952.02026480999996</v>
      </c>
      <c r="D637" s="83">
        <v>937.17616438000005</v>
      </c>
      <c r="E637" s="83">
        <v>212.69545851000001</v>
      </c>
      <c r="F637" s="83">
        <v>212.69545851000001</v>
      </c>
    </row>
    <row r="638" spans="1:6" ht="12.75" customHeight="1" x14ac:dyDescent="0.2">
      <c r="A638" s="82" t="s">
        <v>168</v>
      </c>
      <c r="B638" s="82">
        <v>6</v>
      </c>
      <c r="C638" s="83">
        <v>952.05883698000002</v>
      </c>
      <c r="D638" s="83">
        <v>929.37937936000003</v>
      </c>
      <c r="E638" s="83">
        <v>210.92595046</v>
      </c>
      <c r="F638" s="83">
        <v>210.92595046</v>
      </c>
    </row>
    <row r="639" spans="1:6" ht="12.75" customHeight="1" x14ac:dyDescent="0.2">
      <c r="A639" s="82" t="s">
        <v>168</v>
      </c>
      <c r="B639" s="82">
        <v>7</v>
      </c>
      <c r="C639" s="83">
        <v>862.89984068000001</v>
      </c>
      <c r="D639" s="83">
        <v>846.89124035999998</v>
      </c>
      <c r="E639" s="83">
        <v>192.20497438999999</v>
      </c>
      <c r="F639" s="83">
        <v>192.20497438999999</v>
      </c>
    </row>
    <row r="640" spans="1:6" ht="12.75" customHeight="1" x14ac:dyDescent="0.2">
      <c r="A640" s="82" t="s">
        <v>168</v>
      </c>
      <c r="B640" s="82">
        <v>8</v>
      </c>
      <c r="C640" s="83">
        <v>757.43831739999996</v>
      </c>
      <c r="D640" s="83">
        <v>740.62247851999996</v>
      </c>
      <c r="E640" s="83">
        <v>168.08690152</v>
      </c>
      <c r="F640" s="83">
        <v>168.08690152</v>
      </c>
    </row>
    <row r="641" spans="1:6" ht="12.75" customHeight="1" x14ac:dyDescent="0.2">
      <c r="A641" s="82" t="s">
        <v>168</v>
      </c>
      <c r="B641" s="82">
        <v>9</v>
      </c>
      <c r="C641" s="83">
        <v>643.10628899999995</v>
      </c>
      <c r="D641" s="83">
        <v>626.61060749000001</v>
      </c>
      <c r="E641" s="83">
        <v>142.21150252000001</v>
      </c>
      <c r="F641" s="83">
        <v>142.21150252000001</v>
      </c>
    </row>
    <row r="642" spans="1:6" ht="12.75" customHeight="1" x14ac:dyDescent="0.2">
      <c r="A642" s="82" t="s">
        <v>168</v>
      </c>
      <c r="B642" s="82">
        <v>10</v>
      </c>
      <c r="C642" s="83">
        <v>613.46252476999996</v>
      </c>
      <c r="D642" s="83">
        <v>599.38060170999995</v>
      </c>
      <c r="E642" s="83">
        <v>136.03155601</v>
      </c>
      <c r="F642" s="83">
        <v>136.03155601</v>
      </c>
    </row>
    <row r="643" spans="1:6" ht="12.75" customHeight="1" x14ac:dyDescent="0.2">
      <c r="A643" s="82" t="s">
        <v>168</v>
      </c>
      <c r="B643" s="82">
        <v>11</v>
      </c>
      <c r="C643" s="83">
        <v>617.74441307999996</v>
      </c>
      <c r="D643" s="83">
        <v>601.87708096999995</v>
      </c>
      <c r="E643" s="83">
        <v>136.59814084999999</v>
      </c>
      <c r="F643" s="83">
        <v>136.59814084999999</v>
      </c>
    </row>
    <row r="644" spans="1:6" ht="12.75" customHeight="1" x14ac:dyDescent="0.2">
      <c r="A644" s="82" t="s">
        <v>168</v>
      </c>
      <c r="B644" s="82">
        <v>12</v>
      </c>
      <c r="C644" s="83">
        <v>606.46102280000002</v>
      </c>
      <c r="D644" s="83">
        <v>590.81957208999995</v>
      </c>
      <c r="E644" s="83">
        <v>134.08859993999999</v>
      </c>
      <c r="F644" s="83">
        <v>134.08859993999999</v>
      </c>
    </row>
    <row r="645" spans="1:6" ht="12.75" customHeight="1" x14ac:dyDescent="0.2">
      <c r="A645" s="82" t="s">
        <v>168</v>
      </c>
      <c r="B645" s="82">
        <v>13</v>
      </c>
      <c r="C645" s="83">
        <v>608.03546832999996</v>
      </c>
      <c r="D645" s="83">
        <v>592.15431306000005</v>
      </c>
      <c r="E645" s="83">
        <v>134.39152414</v>
      </c>
      <c r="F645" s="83">
        <v>134.39152414</v>
      </c>
    </row>
    <row r="646" spans="1:6" ht="12.75" customHeight="1" x14ac:dyDescent="0.2">
      <c r="A646" s="82" t="s">
        <v>168</v>
      </c>
      <c r="B646" s="82">
        <v>14</v>
      </c>
      <c r="C646" s="83">
        <v>610.69143335000001</v>
      </c>
      <c r="D646" s="83">
        <v>588.88815622000004</v>
      </c>
      <c r="E646" s="83">
        <v>133.65025825000001</v>
      </c>
      <c r="F646" s="83">
        <v>133.65025825000001</v>
      </c>
    </row>
    <row r="647" spans="1:6" ht="12.75" customHeight="1" x14ac:dyDescent="0.2">
      <c r="A647" s="82" t="s">
        <v>168</v>
      </c>
      <c r="B647" s="82">
        <v>15</v>
      </c>
      <c r="C647" s="83">
        <v>608.20389778000003</v>
      </c>
      <c r="D647" s="83">
        <v>589.65681721999999</v>
      </c>
      <c r="E647" s="83">
        <v>133.82470859</v>
      </c>
      <c r="F647" s="83">
        <v>133.82470859</v>
      </c>
    </row>
    <row r="648" spans="1:6" ht="12.75" customHeight="1" x14ac:dyDescent="0.2">
      <c r="A648" s="82" t="s">
        <v>168</v>
      </c>
      <c r="B648" s="82">
        <v>16</v>
      </c>
      <c r="C648" s="83">
        <v>609.27345556</v>
      </c>
      <c r="D648" s="83">
        <v>593.44582156000001</v>
      </c>
      <c r="E648" s="83">
        <v>134.68463657999999</v>
      </c>
      <c r="F648" s="83">
        <v>134.68463657999999</v>
      </c>
    </row>
    <row r="649" spans="1:6" ht="12.75" customHeight="1" x14ac:dyDescent="0.2">
      <c r="A649" s="82" t="s">
        <v>168</v>
      </c>
      <c r="B649" s="82">
        <v>17</v>
      </c>
      <c r="C649" s="83">
        <v>611.19898275000003</v>
      </c>
      <c r="D649" s="83">
        <v>594.28306425999995</v>
      </c>
      <c r="E649" s="83">
        <v>134.87465179</v>
      </c>
      <c r="F649" s="83">
        <v>134.87465179</v>
      </c>
    </row>
    <row r="650" spans="1:6" ht="12.75" customHeight="1" x14ac:dyDescent="0.2">
      <c r="A650" s="82" t="s">
        <v>168</v>
      </c>
      <c r="B650" s="82">
        <v>18</v>
      </c>
      <c r="C650" s="83">
        <v>552.27464130999999</v>
      </c>
      <c r="D650" s="83">
        <v>534.95674155999995</v>
      </c>
      <c r="E650" s="83">
        <v>121.41033218</v>
      </c>
      <c r="F650" s="83">
        <v>121.41033218</v>
      </c>
    </row>
    <row r="651" spans="1:6" ht="12.75" customHeight="1" x14ac:dyDescent="0.2">
      <c r="A651" s="82" t="s">
        <v>168</v>
      </c>
      <c r="B651" s="82">
        <v>19</v>
      </c>
      <c r="C651" s="83">
        <v>547.38454099</v>
      </c>
      <c r="D651" s="83">
        <v>531.88373317000003</v>
      </c>
      <c r="E651" s="83">
        <v>120.71290200999999</v>
      </c>
      <c r="F651" s="83">
        <v>120.71290200999999</v>
      </c>
    </row>
    <row r="652" spans="1:6" ht="12.75" customHeight="1" x14ac:dyDescent="0.2">
      <c r="A652" s="82" t="s">
        <v>168</v>
      </c>
      <c r="B652" s="82">
        <v>20</v>
      </c>
      <c r="C652" s="83">
        <v>533.99802231000001</v>
      </c>
      <c r="D652" s="83">
        <v>519.35892402000002</v>
      </c>
      <c r="E652" s="83">
        <v>117.87035210000001</v>
      </c>
      <c r="F652" s="83">
        <v>117.87035210000001</v>
      </c>
    </row>
    <row r="653" spans="1:6" ht="12.75" customHeight="1" x14ac:dyDescent="0.2">
      <c r="A653" s="82" t="s">
        <v>168</v>
      </c>
      <c r="B653" s="82">
        <v>21</v>
      </c>
      <c r="C653" s="83">
        <v>535.38200416999996</v>
      </c>
      <c r="D653" s="83">
        <v>524.87253539999995</v>
      </c>
      <c r="E653" s="83">
        <v>119.12168578000001</v>
      </c>
      <c r="F653" s="83">
        <v>119.12168578000001</v>
      </c>
    </row>
    <row r="654" spans="1:6" ht="12.75" customHeight="1" x14ac:dyDescent="0.2">
      <c r="A654" s="82" t="s">
        <v>168</v>
      </c>
      <c r="B654" s="82">
        <v>22</v>
      </c>
      <c r="C654" s="83">
        <v>568.80690092999998</v>
      </c>
      <c r="D654" s="83">
        <v>553.20220661999997</v>
      </c>
      <c r="E654" s="83">
        <v>125.55120527</v>
      </c>
      <c r="F654" s="83">
        <v>125.55120527</v>
      </c>
    </row>
    <row r="655" spans="1:6" ht="12.75" customHeight="1" x14ac:dyDescent="0.2">
      <c r="A655" s="82" t="s">
        <v>168</v>
      </c>
      <c r="B655" s="82">
        <v>23</v>
      </c>
      <c r="C655" s="83">
        <v>558.95343266999998</v>
      </c>
      <c r="D655" s="83">
        <v>547.54217543000004</v>
      </c>
      <c r="E655" s="83">
        <v>124.26664108999999</v>
      </c>
      <c r="F655" s="83">
        <v>124.26664108999999</v>
      </c>
    </row>
    <row r="656" spans="1:6" ht="12.75" customHeight="1" x14ac:dyDescent="0.2">
      <c r="A656" s="82" t="s">
        <v>168</v>
      </c>
      <c r="B656" s="82">
        <v>24</v>
      </c>
      <c r="C656" s="83">
        <v>587.53007887000001</v>
      </c>
      <c r="D656" s="83">
        <v>577.78245698000001</v>
      </c>
      <c r="E656" s="83">
        <v>131.12978036999999</v>
      </c>
      <c r="F656" s="83">
        <v>131.12978036999999</v>
      </c>
    </row>
    <row r="657" spans="1:6" ht="12.75" customHeight="1" x14ac:dyDescent="0.2">
      <c r="A657" s="82" t="s">
        <v>169</v>
      </c>
      <c r="B657" s="82">
        <v>1</v>
      </c>
      <c r="C657" s="83">
        <v>736.45389034000004</v>
      </c>
      <c r="D657" s="83">
        <v>724.61847007999995</v>
      </c>
      <c r="E657" s="83">
        <v>164.45473497</v>
      </c>
      <c r="F657" s="83">
        <v>164.45473497</v>
      </c>
    </row>
    <row r="658" spans="1:6" ht="12.75" customHeight="1" x14ac:dyDescent="0.2">
      <c r="A658" s="82" t="s">
        <v>169</v>
      </c>
      <c r="B658" s="82">
        <v>2</v>
      </c>
      <c r="C658" s="83">
        <v>797.48043122000001</v>
      </c>
      <c r="D658" s="83">
        <v>786.08421564000002</v>
      </c>
      <c r="E658" s="83">
        <v>178.40460419999999</v>
      </c>
      <c r="F658" s="83">
        <v>178.40460419999999</v>
      </c>
    </row>
    <row r="659" spans="1:6" ht="12.75" customHeight="1" x14ac:dyDescent="0.2">
      <c r="A659" s="82" t="s">
        <v>169</v>
      </c>
      <c r="B659" s="82">
        <v>3</v>
      </c>
      <c r="C659" s="83">
        <v>871.18996496</v>
      </c>
      <c r="D659" s="83">
        <v>859.57351768000001</v>
      </c>
      <c r="E659" s="83">
        <v>195.08326226</v>
      </c>
      <c r="F659" s="83">
        <v>195.08326226</v>
      </c>
    </row>
    <row r="660" spans="1:6" ht="12.75" customHeight="1" x14ac:dyDescent="0.2">
      <c r="A660" s="82" t="s">
        <v>169</v>
      </c>
      <c r="B660" s="82">
        <v>4</v>
      </c>
      <c r="C660" s="83">
        <v>894.93254340999999</v>
      </c>
      <c r="D660" s="83">
        <v>878.15452900000003</v>
      </c>
      <c r="E660" s="83">
        <v>199.30028877000001</v>
      </c>
      <c r="F660" s="83">
        <v>199.30028877000001</v>
      </c>
    </row>
    <row r="661" spans="1:6" ht="12.75" customHeight="1" x14ac:dyDescent="0.2">
      <c r="A661" s="82" t="s">
        <v>169</v>
      </c>
      <c r="B661" s="82">
        <v>5</v>
      </c>
      <c r="C661" s="83">
        <v>900.56480298999998</v>
      </c>
      <c r="D661" s="83">
        <v>889.36142571000005</v>
      </c>
      <c r="E661" s="83">
        <v>201.84373377</v>
      </c>
      <c r="F661" s="83">
        <v>201.84373377</v>
      </c>
    </row>
    <row r="662" spans="1:6" ht="12.75" customHeight="1" x14ac:dyDescent="0.2">
      <c r="A662" s="82" t="s">
        <v>169</v>
      </c>
      <c r="B662" s="82">
        <v>6</v>
      </c>
      <c r="C662" s="83">
        <v>901.05346369999995</v>
      </c>
      <c r="D662" s="83">
        <v>880.91850652999995</v>
      </c>
      <c r="E662" s="83">
        <v>199.92758327999999</v>
      </c>
      <c r="F662" s="83">
        <v>199.92758327999999</v>
      </c>
    </row>
    <row r="663" spans="1:6" ht="12.75" customHeight="1" x14ac:dyDescent="0.2">
      <c r="A663" s="82" t="s">
        <v>169</v>
      </c>
      <c r="B663" s="82">
        <v>7</v>
      </c>
      <c r="C663" s="83">
        <v>802.41132677999997</v>
      </c>
      <c r="D663" s="83">
        <v>784.61931900000002</v>
      </c>
      <c r="E663" s="83">
        <v>178.07214070000001</v>
      </c>
      <c r="F663" s="83">
        <v>178.07214070000001</v>
      </c>
    </row>
    <row r="664" spans="1:6" ht="12.75" customHeight="1" x14ac:dyDescent="0.2">
      <c r="A664" s="82" t="s">
        <v>169</v>
      </c>
      <c r="B664" s="82">
        <v>8</v>
      </c>
      <c r="C664" s="83">
        <v>748.55416338999999</v>
      </c>
      <c r="D664" s="83">
        <v>731.34674608</v>
      </c>
      <c r="E664" s="83">
        <v>165.98174109999999</v>
      </c>
      <c r="F664" s="83">
        <v>165.98174109999999</v>
      </c>
    </row>
    <row r="665" spans="1:6" ht="12.75" customHeight="1" x14ac:dyDescent="0.2">
      <c r="A665" s="82" t="s">
        <v>169</v>
      </c>
      <c r="B665" s="82">
        <v>9</v>
      </c>
      <c r="C665" s="83">
        <v>701.81022140000005</v>
      </c>
      <c r="D665" s="83">
        <v>685.43826218000004</v>
      </c>
      <c r="E665" s="83">
        <v>155.56264766000001</v>
      </c>
      <c r="F665" s="83">
        <v>155.56264766000001</v>
      </c>
    </row>
    <row r="666" spans="1:6" ht="12.75" customHeight="1" x14ac:dyDescent="0.2">
      <c r="A666" s="82" t="s">
        <v>169</v>
      </c>
      <c r="B666" s="82">
        <v>10</v>
      </c>
      <c r="C666" s="83">
        <v>633.25698895999994</v>
      </c>
      <c r="D666" s="83">
        <v>618.94390548000001</v>
      </c>
      <c r="E666" s="83">
        <v>140.47151728</v>
      </c>
      <c r="F666" s="83">
        <v>140.47151728</v>
      </c>
    </row>
    <row r="667" spans="1:6" ht="12.75" customHeight="1" x14ac:dyDescent="0.2">
      <c r="A667" s="82" t="s">
        <v>169</v>
      </c>
      <c r="B667" s="82">
        <v>11</v>
      </c>
      <c r="C667" s="83">
        <v>616.19388550999997</v>
      </c>
      <c r="D667" s="83">
        <v>608.15384071999995</v>
      </c>
      <c r="E667" s="83">
        <v>138.02267376</v>
      </c>
      <c r="F667" s="83">
        <v>138.02267376</v>
      </c>
    </row>
    <row r="668" spans="1:6" ht="12.75" customHeight="1" x14ac:dyDescent="0.2">
      <c r="A668" s="82" t="s">
        <v>169</v>
      </c>
      <c r="B668" s="82">
        <v>12</v>
      </c>
      <c r="C668" s="83">
        <v>617.91568004999999</v>
      </c>
      <c r="D668" s="83">
        <v>597.42981097999996</v>
      </c>
      <c r="E668" s="83">
        <v>135.58881713</v>
      </c>
      <c r="F668" s="83">
        <v>135.58881713</v>
      </c>
    </row>
    <row r="669" spans="1:6" ht="12.75" customHeight="1" x14ac:dyDescent="0.2">
      <c r="A669" s="82" t="s">
        <v>169</v>
      </c>
      <c r="B669" s="82">
        <v>13</v>
      </c>
      <c r="C669" s="83">
        <v>599.14041616999998</v>
      </c>
      <c r="D669" s="83">
        <v>585.78891719000001</v>
      </c>
      <c r="E669" s="83">
        <v>132.94687494999999</v>
      </c>
      <c r="F669" s="83">
        <v>132.94687494999999</v>
      </c>
    </row>
    <row r="670" spans="1:6" ht="12.75" customHeight="1" x14ac:dyDescent="0.2">
      <c r="A670" s="82" t="s">
        <v>169</v>
      </c>
      <c r="B670" s="82">
        <v>14</v>
      </c>
      <c r="C670" s="83">
        <v>615.06022394000001</v>
      </c>
      <c r="D670" s="83">
        <v>599.53643551000005</v>
      </c>
      <c r="E670" s="83">
        <v>136.06692305000001</v>
      </c>
      <c r="F670" s="83">
        <v>136.06692305000001</v>
      </c>
    </row>
    <row r="671" spans="1:6" ht="12.75" customHeight="1" x14ac:dyDescent="0.2">
      <c r="A671" s="82" t="s">
        <v>169</v>
      </c>
      <c r="B671" s="82">
        <v>15</v>
      </c>
      <c r="C671" s="83">
        <v>614.30008353999995</v>
      </c>
      <c r="D671" s="83">
        <v>598.75076417000002</v>
      </c>
      <c r="E671" s="83">
        <v>135.88861215</v>
      </c>
      <c r="F671" s="83">
        <v>135.88861215</v>
      </c>
    </row>
    <row r="672" spans="1:6" ht="12.75" customHeight="1" x14ac:dyDescent="0.2">
      <c r="A672" s="82" t="s">
        <v>169</v>
      </c>
      <c r="B672" s="82">
        <v>16</v>
      </c>
      <c r="C672" s="83">
        <v>607.31349093999995</v>
      </c>
      <c r="D672" s="83">
        <v>592.12263471999995</v>
      </c>
      <c r="E672" s="83">
        <v>134.38433463000001</v>
      </c>
      <c r="F672" s="83">
        <v>134.38433463000001</v>
      </c>
    </row>
    <row r="673" spans="1:6" ht="12.75" customHeight="1" x14ac:dyDescent="0.2">
      <c r="A673" s="82" t="s">
        <v>169</v>
      </c>
      <c r="B673" s="82">
        <v>17</v>
      </c>
      <c r="C673" s="83">
        <v>604.71818934999999</v>
      </c>
      <c r="D673" s="83">
        <v>590.75766056999998</v>
      </c>
      <c r="E673" s="83">
        <v>134.0745489</v>
      </c>
      <c r="F673" s="83">
        <v>134.0745489</v>
      </c>
    </row>
    <row r="674" spans="1:6" ht="12.75" customHeight="1" x14ac:dyDescent="0.2">
      <c r="A674" s="82" t="s">
        <v>169</v>
      </c>
      <c r="B674" s="82">
        <v>18</v>
      </c>
      <c r="C674" s="83">
        <v>613.86940784000001</v>
      </c>
      <c r="D674" s="83">
        <v>598.41594356999997</v>
      </c>
      <c r="E674" s="83">
        <v>135.81262341999999</v>
      </c>
      <c r="F674" s="83">
        <v>135.81262341999999</v>
      </c>
    </row>
    <row r="675" spans="1:6" ht="12.75" customHeight="1" x14ac:dyDescent="0.2">
      <c r="A675" s="82" t="s">
        <v>169</v>
      </c>
      <c r="B675" s="82">
        <v>19</v>
      </c>
      <c r="C675" s="83">
        <v>611.04276755000001</v>
      </c>
      <c r="D675" s="83">
        <v>595.94635522999999</v>
      </c>
      <c r="E675" s="83">
        <v>135.25214158</v>
      </c>
      <c r="F675" s="83">
        <v>135.25214158</v>
      </c>
    </row>
    <row r="676" spans="1:6" ht="12.75" customHeight="1" x14ac:dyDescent="0.2">
      <c r="A676" s="82" t="s">
        <v>169</v>
      </c>
      <c r="B676" s="82">
        <v>20</v>
      </c>
      <c r="C676" s="83">
        <v>601.82794821000005</v>
      </c>
      <c r="D676" s="83">
        <v>588.16080497999997</v>
      </c>
      <c r="E676" s="83">
        <v>133.48518329999999</v>
      </c>
      <c r="F676" s="83">
        <v>133.48518329999999</v>
      </c>
    </row>
    <row r="677" spans="1:6" ht="12.75" customHeight="1" x14ac:dyDescent="0.2">
      <c r="A677" s="82" t="s">
        <v>169</v>
      </c>
      <c r="B677" s="82">
        <v>21</v>
      </c>
      <c r="C677" s="83">
        <v>592.57246839000004</v>
      </c>
      <c r="D677" s="83">
        <v>578.59299576000001</v>
      </c>
      <c r="E677" s="83">
        <v>131.31373503</v>
      </c>
      <c r="F677" s="83">
        <v>131.31373503</v>
      </c>
    </row>
    <row r="678" spans="1:6" ht="12.75" customHeight="1" x14ac:dyDescent="0.2">
      <c r="A678" s="82" t="s">
        <v>169</v>
      </c>
      <c r="B678" s="82">
        <v>22</v>
      </c>
      <c r="C678" s="83">
        <v>553.88193785999999</v>
      </c>
      <c r="D678" s="83">
        <v>541.85689316000003</v>
      </c>
      <c r="E678" s="83">
        <v>122.97634609000001</v>
      </c>
      <c r="F678" s="83">
        <v>122.97634609000001</v>
      </c>
    </row>
    <row r="679" spans="1:6" ht="12.75" customHeight="1" x14ac:dyDescent="0.2">
      <c r="A679" s="82" t="s">
        <v>169</v>
      </c>
      <c r="B679" s="82">
        <v>23</v>
      </c>
      <c r="C679" s="83">
        <v>576.34744712999998</v>
      </c>
      <c r="D679" s="83">
        <v>560.49973981000005</v>
      </c>
      <c r="E679" s="83">
        <v>127.20740634000001</v>
      </c>
      <c r="F679" s="83">
        <v>127.20740634000001</v>
      </c>
    </row>
    <row r="680" spans="1:6" ht="12.75" customHeight="1" x14ac:dyDescent="0.2">
      <c r="A680" s="82" t="s">
        <v>169</v>
      </c>
      <c r="B680" s="82">
        <v>24</v>
      </c>
      <c r="C680" s="83">
        <v>663.22145051999996</v>
      </c>
      <c r="D680" s="83">
        <v>644.62519823000002</v>
      </c>
      <c r="E680" s="83">
        <v>146.29997786000001</v>
      </c>
      <c r="F680" s="83">
        <v>146.29997786000001</v>
      </c>
    </row>
    <row r="681" spans="1:6" ht="12.75" customHeight="1" x14ac:dyDescent="0.2">
      <c r="A681" s="82" t="s">
        <v>170</v>
      </c>
      <c r="B681" s="82">
        <v>1</v>
      </c>
      <c r="C681" s="83">
        <v>784.84348487</v>
      </c>
      <c r="D681" s="83">
        <v>772.72995792999996</v>
      </c>
      <c r="E681" s="83">
        <v>175.37380798999999</v>
      </c>
      <c r="F681" s="83">
        <v>175.37380798999999</v>
      </c>
    </row>
    <row r="682" spans="1:6" ht="12.75" customHeight="1" x14ac:dyDescent="0.2">
      <c r="A682" s="82" t="s">
        <v>170</v>
      </c>
      <c r="B682" s="82">
        <v>2</v>
      </c>
      <c r="C682" s="83">
        <v>875.19462420000002</v>
      </c>
      <c r="D682" s="83">
        <v>859.38683386000002</v>
      </c>
      <c r="E682" s="83">
        <v>195.04089371000001</v>
      </c>
      <c r="F682" s="83">
        <v>195.04089371000001</v>
      </c>
    </row>
    <row r="683" spans="1:6" ht="12.75" customHeight="1" x14ac:dyDescent="0.2">
      <c r="A683" s="82" t="s">
        <v>170</v>
      </c>
      <c r="B683" s="82">
        <v>3</v>
      </c>
      <c r="C683" s="83">
        <v>980.51803868000002</v>
      </c>
      <c r="D683" s="83">
        <v>958.62298164000003</v>
      </c>
      <c r="E683" s="83">
        <v>217.56288984</v>
      </c>
      <c r="F683" s="83">
        <v>217.56288984</v>
      </c>
    </row>
    <row r="684" spans="1:6" ht="12.75" customHeight="1" x14ac:dyDescent="0.2">
      <c r="A684" s="82" t="s">
        <v>170</v>
      </c>
      <c r="B684" s="82">
        <v>4</v>
      </c>
      <c r="C684" s="83">
        <v>989.94324220999999</v>
      </c>
      <c r="D684" s="83">
        <v>974.61345713000003</v>
      </c>
      <c r="E684" s="83">
        <v>221.19198503999999</v>
      </c>
      <c r="F684" s="83">
        <v>221.19198503999999</v>
      </c>
    </row>
    <row r="685" spans="1:6" ht="12.75" customHeight="1" x14ac:dyDescent="0.2">
      <c r="A685" s="82" t="s">
        <v>170</v>
      </c>
      <c r="B685" s="82">
        <v>5</v>
      </c>
      <c r="C685" s="83">
        <v>994.81788389999997</v>
      </c>
      <c r="D685" s="83">
        <v>974.50501161</v>
      </c>
      <c r="E685" s="83">
        <v>221.16737294000001</v>
      </c>
      <c r="F685" s="83">
        <v>221.16737294000001</v>
      </c>
    </row>
    <row r="686" spans="1:6" ht="12.75" customHeight="1" x14ac:dyDescent="0.2">
      <c r="A686" s="82" t="s">
        <v>170</v>
      </c>
      <c r="B686" s="82">
        <v>6</v>
      </c>
      <c r="C686" s="83">
        <v>1004.41864374</v>
      </c>
      <c r="D686" s="83">
        <v>982.42269207000004</v>
      </c>
      <c r="E686" s="83">
        <v>222.96431863999999</v>
      </c>
      <c r="F686" s="83">
        <v>222.96431863999999</v>
      </c>
    </row>
    <row r="687" spans="1:6" ht="12.75" customHeight="1" x14ac:dyDescent="0.2">
      <c r="A687" s="82" t="s">
        <v>170</v>
      </c>
      <c r="B687" s="82">
        <v>7</v>
      </c>
      <c r="C687" s="83">
        <v>914.36502462999999</v>
      </c>
      <c r="D687" s="83">
        <v>895.55489820000003</v>
      </c>
      <c r="E687" s="83">
        <v>203.24936435000001</v>
      </c>
      <c r="F687" s="83">
        <v>203.24936435000001</v>
      </c>
    </row>
    <row r="688" spans="1:6" ht="12.75" customHeight="1" x14ac:dyDescent="0.2">
      <c r="A688" s="82" t="s">
        <v>170</v>
      </c>
      <c r="B688" s="82">
        <v>8</v>
      </c>
      <c r="C688" s="83">
        <v>782.76317357000005</v>
      </c>
      <c r="D688" s="83">
        <v>764.76004807000004</v>
      </c>
      <c r="E688" s="83">
        <v>173.56500864</v>
      </c>
      <c r="F688" s="83">
        <v>173.56500864</v>
      </c>
    </row>
    <row r="689" spans="1:6" ht="12.75" customHeight="1" x14ac:dyDescent="0.2">
      <c r="A689" s="82" t="s">
        <v>170</v>
      </c>
      <c r="B689" s="82">
        <v>9</v>
      </c>
      <c r="C689" s="83">
        <v>673.65964681000003</v>
      </c>
      <c r="D689" s="83">
        <v>659.34259524000004</v>
      </c>
      <c r="E689" s="83">
        <v>149.64014338000001</v>
      </c>
      <c r="F689" s="83">
        <v>149.64014338000001</v>
      </c>
    </row>
    <row r="690" spans="1:6" ht="12.75" customHeight="1" x14ac:dyDescent="0.2">
      <c r="A690" s="82" t="s">
        <v>170</v>
      </c>
      <c r="B690" s="82">
        <v>10</v>
      </c>
      <c r="C690" s="83">
        <v>603.76990527999999</v>
      </c>
      <c r="D690" s="83">
        <v>588.33495618999996</v>
      </c>
      <c r="E690" s="83">
        <v>133.52470754000001</v>
      </c>
      <c r="F690" s="83">
        <v>133.52470754000001</v>
      </c>
    </row>
    <row r="691" spans="1:6" ht="12.75" customHeight="1" x14ac:dyDescent="0.2">
      <c r="A691" s="82" t="s">
        <v>170</v>
      </c>
      <c r="B691" s="82">
        <v>11</v>
      </c>
      <c r="C691" s="83">
        <v>573.17367125999999</v>
      </c>
      <c r="D691" s="83">
        <v>558.05170596000005</v>
      </c>
      <c r="E691" s="83">
        <v>126.65181636</v>
      </c>
      <c r="F691" s="83">
        <v>126.65181636</v>
      </c>
    </row>
    <row r="692" spans="1:6" ht="12.75" customHeight="1" x14ac:dyDescent="0.2">
      <c r="A692" s="82" t="s">
        <v>170</v>
      </c>
      <c r="B692" s="82">
        <v>12</v>
      </c>
      <c r="C692" s="83">
        <v>562.43675867000002</v>
      </c>
      <c r="D692" s="83">
        <v>550.85048917999995</v>
      </c>
      <c r="E692" s="83">
        <v>125.01747464</v>
      </c>
      <c r="F692" s="83">
        <v>125.01747464</v>
      </c>
    </row>
    <row r="693" spans="1:6" ht="12.75" customHeight="1" x14ac:dyDescent="0.2">
      <c r="A693" s="82" t="s">
        <v>170</v>
      </c>
      <c r="B693" s="82">
        <v>13</v>
      </c>
      <c r="C693" s="83">
        <v>565.13014857999997</v>
      </c>
      <c r="D693" s="83">
        <v>551.77978728000005</v>
      </c>
      <c r="E693" s="83">
        <v>125.22838213999999</v>
      </c>
      <c r="F693" s="83">
        <v>125.22838213999999</v>
      </c>
    </row>
    <row r="694" spans="1:6" ht="12.75" customHeight="1" x14ac:dyDescent="0.2">
      <c r="A694" s="82" t="s">
        <v>170</v>
      </c>
      <c r="B694" s="82">
        <v>14</v>
      </c>
      <c r="C694" s="83">
        <v>563.40565801000002</v>
      </c>
      <c r="D694" s="83">
        <v>546.18323597999995</v>
      </c>
      <c r="E694" s="83">
        <v>123.95822495</v>
      </c>
      <c r="F694" s="83">
        <v>123.95822495</v>
      </c>
    </row>
    <row r="695" spans="1:6" ht="12.75" customHeight="1" x14ac:dyDescent="0.2">
      <c r="A695" s="82" t="s">
        <v>170</v>
      </c>
      <c r="B695" s="82">
        <v>15</v>
      </c>
      <c r="C695" s="83">
        <v>563.57492290000005</v>
      </c>
      <c r="D695" s="83">
        <v>548.75721835000002</v>
      </c>
      <c r="E695" s="83">
        <v>124.54239939</v>
      </c>
      <c r="F695" s="83">
        <v>124.54239939</v>
      </c>
    </row>
    <row r="696" spans="1:6" ht="12.75" customHeight="1" x14ac:dyDescent="0.2">
      <c r="A696" s="82" t="s">
        <v>170</v>
      </c>
      <c r="B696" s="82">
        <v>16</v>
      </c>
      <c r="C696" s="83">
        <v>557.35452677000001</v>
      </c>
      <c r="D696" s="83">
        <v>548.44389662000003</v>
      </c>
      <c r="E696" s="83">
        <v>124.47128991</v>
      </c>
      <c r="F696" s="83">
        <v>124.47128991</v>
      </c>
    </row>
    <row r="697" spans="1:6" ht="12.75" customHeight="1" x14ac:dyDescent="0.2">
      <c r="A697" s="82" t="s">
        <v>170</v>
      </c>
      <c r="B697" s="82">
        <v>17</v>
      </c>
      <c r="C697" s="83">
        <v>572.39435716000003</v>
      </c>
      <c r="D697" s="83">
        <v>557.03093380999996</v>
      </c>
      <c r="E697" s="83">
        <v>126.4201485</v>
      </c>
      <c r="F697" s="83">
        <v>126.4201485</v>
      </c>
    </row>
    <row r="698" spans="1:6" ht="12.75" customHeight="1" x14ac:dyDescent="0.2">
      <c r="A698" s="82" t="s">
        <v>170</v>
      </c>
      <c r="B698" s="82">
        <v>18</v>
      </c>
      <c r="C698" s="83">
        <v>580.10875528999998</v>
      </c>
      <c r="D698" s="83">
        <v>564.24413244000004</v>
      </c>
      <c r="E698" s="83">
        <v>128.05720954</v>
      </c>
      <c r="F698" s="83">
        <v>128.05720954</v>
      </c>
    </row>
    <row r="699" spans="1:6" ht="12.75" customHeight="1" x14ac:dyDescent="0.2">
      <c r="A699" s="82" t="s">
        <v>170</v>
      </c>
      <c r="B699" s="82">
        <v>19</v>
      </c>
      <c r="C699" s="83">
        <v>581.03070231000004</v>
      </c>
      <c r="D699" s="83">
        <v>565.95840525000006</v>
      </c>
      <c r="E699" s="83">
        <v>128.44626984000001</v>
      </c>
      <c r="F699" s="83">
        <v>128.44626984000001</v>
      </c>
    </row>
    <row r="700" spans="1:6" ht="12.75" customHeight="1" x14ac:dyDescent="0.2">
      <c r="A700" s="82" t="s">
        <v>170</v>
      </c>
      <c r="B700" s="82">
        <v>20</v>
      </c>
      <c r="C700" s="83">
        <v>598.66447519999997</v>
      </c>
      <c r="D700" s="83">
        <v>582.62327929000003</v>
      </c>
      <c r="E700" s="83">
        <v>132.22842218</v>
      </c>
      <c r="F700" s="83">
        <v>132.22842218</v>
      </c>
    </row>
    <row r="701" spans="1:6" ht="12.75" customHeight="1" x14ac:dyDescent="0.2">
      <c r="A701" s="82" t="s">
        <v>170</v>
      </c>
      <c r="B701" s="82">
        <v>21</v>
      </c>
      <c r="C701" s="83">
        <v>604.67532913000002</v>
      </c>
      <c r="D701" s="83">
        <v>589.00613639999995</v>
      </c>
      <c r="E701" s="83">
        <v>133.67703427000001</v>
      </c>
      <c r="F701" s="83">
        <v>133.67703427000001</v>
      </c>
    </row>
    <row r="702" spans="1:6" ht="12.75" customHeight="1" x14ac:dyDescent="0.2">
      <c r="A702" s="82" t="s">
        <v>170</v>
      </c>
      <c r="B702" s="82">
        <v>22</v>
      </c>
      <c r="C702" s="83">
        <v>586.54391264000003</v>
      </c>
      <c r="D702" s="83">
        <v>572.41209830000003</v>
      </c>
      <c r="E702" s="83">
        <v>129.9109584</v>
      </c>
      <c r="F702" s="83">
        <v>129.9109584</v>
      </c>
    </row>
    <row r="703" spans="1:6" ht="12.75" customHeight="1" x14ac:dyDescent="0.2">
      <c r="A703" s="82" t="s">
        <v>170</v>
      </c>
      <c r="B703" s="82">
        <v>23</v>
      </c>
      <c r="C703" s="83">
        <v>625.27911268000003</v>
      </c>
      <c r="D703" s="83">
        <v>610.89900728999999</v>
      </c>
      <c r="E703" s="83">
        <v>138.64569906</v>
      </c>
      <c r="F703" s="83">
        <v>138.64569906</v>
      </c>
    </row>
    <row r="704" spans="1:6" ht="12.75" customHeight="1" x14ac:dyDescent="0.2">
      <c r="A704" s="82" t="s">
        <v>170</v>
      </c>
      <c r="B704" s="82">
        <v>24</v>
      </c>
      <c r="C704" s="83">
        <v>700.26751791000004</v>
      </c>
      <c r="D704" s="83">
        <v>683.07682810999995</v>
      </c>
      <c r="E704" s="83">
        <v>155.02671180999999</v>
      </c>
      <c r="F704" s="83">
        <v>155.02671180999999</v>
      </c>
    </row>
    <row r="705" spans="1:6" ht="12.75" customHeight="1" x14ac:dyDescent="0.2">
      <c r="A705" s="82" t="s">
        <v>171</v>
      </c>
      <c r="B705" s="82">
        <v>1</v>
      </c>
      <c r="C705" s="83">
        <v>856.40053752999995</v>
      </c>
      <c r="D705" s="83">
        <v>841.75007546999996</v>
      </c>
      <c r="E705" s="83">
        <v>191.03816875999999</v>
      </c>
      <c r="F705" s="83">
        <v>191.03816875999999</v>
      </c>
    </row>
    <row r="706" spans="1:6" ht="12.75" customHeight="1" x14ac:dyDescent="0.2">
      <c r="A706" s="82" t="s">
        <v>171</v>
      </c>
      <c r="B706" s="82">
        <v>2</v>
      </c>
      <c r="C706" s="83">
        <v>954.45866433000003</v>
      </c>
      <c r="D706" s="83">
        <v>938.66524463999997</v>
      </c>
      <c r="E706" s="83">
        <v>213.03341055999999</v>
      </c>
      <c r="F706" s="83">
        <v>213.03341055999999</v>
      </c>
    </row>
    <row r="707" spans="1:6" ht="12.75" customHeight="1" x14ac:dyDescent="0.2">
      <c r="A707" s="82" t="s">
        <v>171</v>
      </c>
      <c r="B707" s="82">
        <v>3</v>
      </c>
      <c r="C707" s="83">
        <v>986.40743404</v>
      </c>
      <c r="D707" s="83">
        <v>969.23382321999998</v>
      </c>
      <c r="E707" s="83">
        <v>219.97105801999999</v>
      </c>
      <c r="F707" s="83">
        <v>219.97105801999999</v>
      </c>
    </row>
    <row r="708" spans="1:6" ht="12.75" customHeight="1" x14ac:dyDescent="0.2">
      <c r="A708" s="82" t="s">
        <v>171</v>
      </c>
      <c r="B708" s="82">
        <v>4</v>
      </c>
      <c r="C708" s="83">
        <v>972.63136994000001</v>
      </c>
      <c r="D708" s="83">
        <v>960.03035522000005</v>
      </c>
      <c r="E708" s="83">
        <v>217.88229827000001</v>
      </c>
      <c r="F708" s="83">
        <v>217.88229827000001</v>
      </c>
    </row>
    <row r="709" spans="1:6" ht="12.75" customHeight="1" x14ac:dyDescent="0.2">
      <c r="A709" s="82" t="s">
        <v>171</v>
      </c>
      <c r="B709" s="82">
        <v>5</v>
      </c>
      <c r="C709" s="83">
        <v>981.20457503</v>
      </c>
      <c r="D709" s="83">
        <v>956.15923564000002</v>
      </c>
      <c r="E709" s="83">
        <v>217.00373393999999</v>
      </c>
      <c r="F709" s="83">
        <v>217.00373393999999</v>
      </c>
    </row>
    <row r="710" spans="1:6" ht="12.75" customHeight="1" x14ac:dyDescent="0.2">
      <c r="A710" s="82" t="s">
        <v>171</v>
      </c>
      <c r="B710" s="82">
        <v>6</v>
      </c>
      <c r="C710" s="83">
        <v>985.37147482</v>
      </c>
      <c r="D710" s="83">
        <v>961.75187459000006</v>
      </c>
      <c r="E710" s="83">
        <v>218.27300321000001</v>
      </c>
      <c r="F710" s="83">
        <v>218.27300321000001</v>
      </c>
    </row>
    <row r="711" spans="1:6" ht="12.75" customHeight="1" x14ac:dyDescent="0.2">
      <c r="A711" s="82" t="s">
        <v>171</v>
      </c>
      <c r="B711" s="82">
        <v>7</v>
      </c>
      <c r="C711" s="83">
        <v>968.33142062000002</v>
      </c>
      <c r="D711" s="83">
        <v>950.69411402000003</v>
      </c>
      <c r="E711" s="83">
        <v>215.76340518000001</v>
      </c>
      <c r="F711" s="83">
        <v>215.76340518000001</v>
      </c>
    </row>
    <row r="712" spans="1:6" ht="12.75" customHeight="1" x14ac:dyDescent="0.2">
      <c r="A712" s="82" t="s">
        <v>171</v>
      </c>
      <c r="B712" s="82">
        <v>8</v>
      </c>
      <c r="C712" s="83">
        <v>849.04700304999994</v>
      </c>
      <c r="D712" s="83">
        <v>840.26071918000002</v>
      </c>
      <c r="E712" s="83">
        <v>190.70015405999999</v>
      </c>
      <c r="F712" s="83">
        <v>190.70015405999999</v>
      </c>
    </row>
    <row r="713" spans="1:6" ht="12.75" customHeight="1" x14ac:dyDescent="0.2">
      <c r="A713" s="82" t="s">
        <v>171</v>
      </c>
      <c r="B713" s="82">
        <v>9</v>
      </c>
      <c r="C713" s="83">
        <v>754.58533222999995</v>
      </c>
      <c r="D713" s="83">
        <v>737.59701920999998</v>
      </c>
      <c r="E713" s="83">
        <v>167.40026279</v>
      </c>
      <c r="F713" s="83">
        <v>167.40026279</v>
      </c>
    </row>
    <row r="714" spans="1:6" ht="12.75" customHeight="1" x14ac:dyDescent="0.2">
      <c r="A714" s="82" t="s">
        <v>171</v>
      </c>
      <c r="B714" s="82">
        <v>10</v>
      </c>
      <c r="C714" s="83">
        <v>684.21855703999995</v>
      </c>
      <c r="D714" s="83">
        <v>668.28778828999998</v>
      </c>
      <c r="E714" s="83">
        <v>151.67028669999999</v>
      </c>
      <c r="F714" s="83">
        <v>151.67028669999999</v>
      </c>
    </row>
    <row r="715" spans="1:6" ht="12.75" customHeight="1" x14ac:dyDescent="0.2">
      <c r="A715" s="82" t="s">
        <v>171</v>
      </c>
      <c r="B715" s="82">
        <v>11</v>
      </c>
      <c r="C715" s="83">
        <v>673.70868742000005</v>
      </c>
      <c r="D715" s="83">
        <v>655.46612993999997</v>
      </c>
      <c r="E715" s="83">
        <v>148.76036581</v>
      </c>
      <c r="F715" s="83">
        <v>148.76036581</v>
      </c>
    </row>
    <row r="716" spans="1:6" ht="12.75" customHeight="1" x14ac:dyDescent="0.2">
      <c r="A716" s="82" t="s">
        <v>171</v>
      </c>
      <c r="B716" s="82">
        <v>12</v>
      </c>
      <c r="C716" s="83">
        <v>677.77885557000002</v>
      </c>
      <c r="D716" s="83">
        <v>663.36710806999997</v>
      </c>
      <c r="E716" s="83">
        <v>150.55352085000001</v>
      </c>
      <c r="F716" s="83">
        <v>150.55352085000001</v>
      </c>
    </row>
    <row r="717" spans="1:6" ht="12.75" customHeight="1" x14ac:dyDescent="0.2">
      <c r="A717" s="82" t="s">
        <v>171</v>
      </c>
      <c r="B717" s="82">
        <v>13</v>
      </c>
      <c r="C717" s="83">
        <v>678.59062282000002</v>
      </c>
      <c r="D717" s="83">
        <v>663.59737779</v>
      </c>
      <c r="E717" s="83">
        <v>150.60578139</v>
      </c>
      <c r="F717" s="83">
        <v>150.60578139</v>
      </c>
    </row>
    <row r="718" spans="1:6" ht="12.75" customHeight="1" x14ac:dyDescent="0.2">
      <c r="A718" s="82" t="s">
        <v>171</v>
      </c>
      <c r="B718" s="82">
        <v>14</v>
      </c>
      <c r="C718" s="83">
        <v>674.35363379</v>
      </c>
      <c r="D718" s="83">
        <v>658.29628335999996</v>
      </c>
      <c r="E718" s="83">
        <v>149.40267918000001</v>
      </c>
      <c r="F718" s="83">
        <v>149.40267918000001</v>
      </c>
    </row>
    <row r="719" spans="1:6" ht="12.75" customHeight="1" x14ac:dyDescent="0.2">
      <c r="A719" s="82" t="s">
        <v>171</v>
      </c>
      <c r="B719" s="82">
        <v>15</v>
      </c>
      <c r="C719" s="83">
        <v>691.13274359000002</v>
      </c>
      <c r="D719" s="83">
        <v>673.60429837000004</v>
      </c>
      <c r="E719" s="83">
        <v>152.87688754999999</v>
      </c>
      <c r="F719" s="83">
        <v>152.87688754999999</v>
      </c>
    </row>
    <row r="720" spans="1:6" ht="12.75" customHeight="1" x14ac:dyDescent="0.2">
      <c r="A720" s="82" t="s">
        <v>171</v>
      </c>
      <c r="B720" s="82">
        <v>16</v>
      </c>
      <c r="C720" s="83">
        <v>679.55951568</v>
      </c>
      <c r="D720" s="83">
        <v>666.23031676000005</v>
      </c>
      <c r="E720" s="83">
        <v>151.20333622999999</v>
      </c>
      <c r="F720" s="83">
        <v>151.20333622999999</v>
      </c>
    </row>
    <row r="721" spans="1:6" ht="12.75" customHeight="1" x14ac:dyDescent="0.2">
      <c r="A721" s="82" t="s">
        <v>171</v>
      </c>
      <c r="B721" s="82">
        <v>17</v>
      </c>
      <c r="C721" s="83">
        <v>678.48530440000002</v>
      </c>
      <c r="D721" s="83">
        <v>662.12525350999999</v>
      </c>
      <c r="E721" s="83">
        <v>150.27167754999999</v>
      </c>
      <c r="F721" s="83">
        <v>150.27167754999999</v>
      </c>
    </row>
    <row r="722" spans="1:6" ht="12.75" customHeight="1" x14ac:dyDescent="0.2">
      <c r="A722" s="82" t="s">
        <v>171</v>
      </c>
      <c r="B722" s="82">
        <v>18</v>
      </c>
      <c r="C722" s="83">
        <v>683.68514475999996</v>
      </c>
      <c r="D722" s="83">
        <v>669.90891952000004</v>
      </c>
      <c r="E722" s="83">
        <v>152.03820819000001</v>
      </c>
      <c r="F722" s="83">
        <v>152.03820819000001</v>
      </c>
    </row>
    <row r="723" spans="1:6" ht="12.75" customHeight="1" x14ac:dyDescent="0.2">
      <c r="A723" s="82" t="s">
        <v>171</v>
      </c>
      <c r="B723" s="82">
        <v>19</v>
      </c>
      <c r="C723" s="83">
        <v>678.47027885</v>
      </c>
      <c r="D723" s="83">
        <v>661.55899772999999</v>
      </c>
      <c r="E723" s="83">
        <v>150.14316378999999</v>
      </c>
      <c r="F723" s="83">
        <v>150.14316378999999</v>
      </c>
    </row>
    <row r="724" spans="1:6" ht="12.75" customHeight="1" x14ac:dyDescent="0.2">
      <c r="A724" s="82" t="s">
        <v>171</v>
      </c>
      <c r="B724" s="82">
        <v>20</v>
      </c>
      <c r="C724" s="83">
        <v>658.16403605999994</v>
      </c>
      <c r="D724" s="83">
        <v>640.87095427999998</v>
      </c>
      <c r="E724" s="83">
        <v>145.44793887</v>
      </c>
      <c r="F724" s="83">
        <v>145.44793887</v>
      </c>
    </row>
    <row r="725" spans="1:6" ht="12.75" customHeight="1" x14ac:dyDescent="0.2">
      <c r="A725" s="82" t="s">
        <v>171</v>
      </c>
      <c r="B725" s="82">
        <v>21</v>
      </c>
      <c r="C725" s="83">
        <v>647.93492583</v>
      </c>
      <c r="D725" s="83">
        <v>631.76625636999995</v>
      </c>
      <c r="E725" s="83">
        <v>143.38159533999999</v>
      </c>
      <c r="F725" s="83">
        <v>143.38159533999999</v>
      </c>
    </row>
    <row r="726" spans="1:6" ht="12.75" customHeight="1" x14ac:dyDescent="0.2">
      <c r="A726" s="82" t="s">
        <v>171</v>
      </c>
      <c r="B726" s="82">
        <v>22</v>
      </c>
      <c r="C726" s="83">
        <v>650.51714417999995</v>
      </c>
      <c r="D726" s="83">
        <v>634.50891726999998</v>
      </c>
      <c r="E726" s="83">
        <v>144.00405197000001</v>
      </c>
      <c r="F726" s="83">
        <v>144.00405197000001</v>
      </c>
    </row>
    <row r="727" spans="1:6" ht="12.75" customHeight="1" x14ac:dyDescent="0.2">
      <c r="A727" s="82" t="s">
        <v>171</v>
      </c>
      <c r="B727" s="82">
        <v>23</v>
      </c>
      <c r="C727" s="83">
        <v>690.94903013999999</v>
      </c>
      <c r="D727" s="83">
        <v>674.59338220999996</v>
      </c>
      <c r="E727" s="83">
        <v>153.10136363999999</v>
      </c>
      <c r="F727" s="83">
        <v>153.10136363999999</v>
      </c>
    </row>
    <row r="728" spans="1:6" ht="12.75" customHeight="1" x14ac:dyDescent="0.2">
      <c r="A728" s="82" t="s">
        <v>171</v>
      </c>
      <c r="B728" s="82">
        <v>24</v>
      </c>
      <c r="C728" s="83">
        <v>775.23052215999996</v>
      </c>
      <c r="D728" s="83">
        <v>767.03441174</v>
      </c>
      <c r="E728" s="83">
        <v>174.08118356</v>
      </c>
      <c r="F728" s="83">
        <v>174.08118356</v>
      </c>
    </row>
    <row r="729" spans="1:6" ht="12.75" customHeight="1" x14ac:dyDescent="0.2">
      <c r="A729" s="82" t="s">
        <v>172</v>
      </c>
      <c r="B729" s="82">
        <v>1</v>
      </c>
      <c r="C729" s="83">
        <v>897.46335099999999</v>
      </c>
      <c r="D729" s="83">
        <v>882.54865357000006</v>
      </c>
      <c r="E729" s="83">
        <v>200.29755094000001</v>
      </c>
      <c r="F729" s="83">
        <v>200.29755094000001</v>
      </c>
    </row>
    <row r="730" spans="1:6" ht="12.75" customHeight="1" x14ac:dyDescent="0.2">
      <c r="A730" s="82" t="s">
        <v>172</v>
      </c>
      <c r="B730" s="82">
        <v>2</v>
      </c>
      <c r="C730" s="83">
        <v>936.82838765999998</v>
      </c>
      <c r="D730" s="83">
        <v>920.59789750000004</v>
      </c>
      <c r="E730" s="83">
        <v>208.93296197000001</v>
      </c>
      <c r="F730" s="83">
        <v>208.93296197000001</v>
      </c>
    </row>
    <row r="731" spans="1:6" ht="12.75" customHeight="1" x14ac:dyDescent="0.2">
      <c r="A731" s="82" t="s">
        <v>172</v>
      </c>
      <c r="B731" s="82">
        <v>3</v>
      </c>
      <c r="C731" s="83">
        <v>997.28630199999998</v>
      </c>
      <c r="D731" s="83">
        <v>979.85707488000003</v>
      </c>
      <c r="E731" s="83">
        <v>222.38204271000001</v>
      </c>
      <c r="F731" s="83">
        <v>222.38204271000001</v>
      </c>
    </row>
    <row r="732" spans="1:6" ht="12.75" customHeight="1" x14ac:dyDescent="0.2">
      <c r="A732" s="82" t="s">
        <v>172</v>
      </c>
      <c r="B732" s="82">
        <v>4</v>
      </c>
      <c r="C732" s="83">
        <v>984.46890406</v>
      </c>
      <c r="D732" s="83">
        <v>968.56367489000002</v>
      </c>
      <c r="E732" s="83">
        <v>219.81896548</v>
      </c>
      <c r="F732" s="83">
        <v>219.81896548</v>
      </c>
    </row>
    <row r="733" spans="1:6" ht="12.75" customHeight="1" x14ac:dyDescent="0.2">
      <c r="A733" s="82" t="s">
        <v>172</v>
      </c>
      <c r="B733" s="82">
        <v>5</v>
      </c>
      <c r="C733" s="83">
        <v>989.75456235000001</v>
      </c>
      <c r="D733" s="83">
        <v>967.17807201000005</v>
      </c>
      <c r="E733" s="83">
        <v>219.50449798</v>
      </c>
      <c r="F733" s="83">
        <v>219.50449798</v>
      </c>
    </row>
    <row r="734" spans="1:6" ht="12.75" customHeight="1" x14ac:dyDescent="0.2">
      <c r="A734" s="82" t="s">
        <v>172</v>
      </c>
      <c r="B734" s="82">
        <v>6</v>
      </c>
      <c r="C734" s="83">
        <v>1002.30503286</v>
      </c>
      <c r="D734" s="83">
        <v>982.07512685999995</v>
      </c>
      <c r="E734" s="83">
        <v>222.88543748000001</v>
      </c>
      <c r="F734" s="83">
        <v>222.88543748000001</v>
      </c>
    </row>
    <row r="735" spans="1:6" ht="12.75" customHeight="1" x14ac:dyDescent="0.2">
      <c r="A735" s="82" t="s">
        <v>172</v>
      </c>
      <c r="B735" s="82">
        <v>7</v>
      </c>
      <c r="C735" s="83">
        <v>1000.49184302</v>
      </c>
      <c r="D735" s="83">
        <v>983.82714004000002</v>
      </c>
      <c r="E735" s="83">
        <v>223.28306309000001</v>
      </c>
      <c r="F735" s="83">
        <v>223.28306309000001</v>
      </c>
    </row>
    <row r="736" spans="1:6" ht="12.75" customHeight="1" x14ac:dyDescent="0.2">
      <c r="A736" s="82" t="s">
        <v>172</v>
      </c>
      <c r="B736" s="82">
        <v>8</v>
      </c>
      <c r="C736" s="83">
        <v>900.53578384000002</v>
      </c>
      <c r="D736" s="83">
        <v>879.66678027</v>
      </c>
      <c r="E736" s="83">
        <v>199.64349956000001</v>
      </c>
      <c r="F736" s="83">
        <v>199.64349956000001</v>
      </c>
    </row>
    <row r="737" spans="1:6" ht="12.75" customHeight="1" x14ac:dyDescent="0.2">
      <c r="A737" s="82" t="s">
        <v>172</v>
      </c>
      <c r="B737" s="82">
        <v>9</v>
      </c>
      <c r="C737" s="83">
        <v>801.99843380000004</v>
      </c>
      <c r="D737" s="83">
        <v>786.23419053999999</v>
      </c>
      <c r="E737" s="83">
        <v>178.43864153000001</v>
      </c>
      <c r="F737" s="83">
        <v>178.43864153000001</v>
      </c>
    </row>
    <row r="738" spans="1:6" ht="12.75" customHeight="1" x14ac:dyDescent="0.2">
      <c r="A738" s="82" t="s">
        <v>172</v>
      </c>
      <c r="B738" s="82">
        <v>10</v>
      </c>
      <c r="C738" s="83">
        <v>718.37869619000003</v>
      </c>
      <c r="D738" s="83">
        <v>703.48399930000005</v>
      </c>
      <c r="E738" s="83">
        <v>159.65819178000001</v>
      </c>
      <c r="F738" s="83">
        <v>159.65819178000001</v>
      </c>
    </row>
    <row r="739" spans="1:6" ht="12.75" customHeight="1" x14ac:dyDescent="0.2">
      <c r="A739" s="82" t="s">
        <v>172</v>
      </c>
      <c r="B739" s="82">
        <v>11</v>
      </c>
      <c r="C739" s="83">
        <v>708.77475116000005</v>
      </c>
      <c r="D739" s="83">
        <v>691.88404444000003</v>
      </c>
      <c r="E739" s="83">
        <v>157.02554083000001</v>
      </c>
      <c r="F739" s="83">
        <v>157.02554083000001</v>
      </c>
    </row>
    <row r="740" spans="1:6" ht="12.75" customHeight="1" x14ac:dyDescent="0.2">
      <c r="A740" s="82" t="s">
        <v>172</v>
      </c>
      <c r="B740" s="82">
        <v>12</v>
      </c>
      <c r="C740" s="83">
        <v>721.32344016000002</v>
      </c>
      <c r="D740" s="83">
        <v>706.55592200000001</v>
      </c>
      <c r="E740" s="83">
        <v>160.35537554000001</v>
      </c>
      <c r="F740" s="83">
        <v>160.35537554000001</v>
      </c>
    </row>
    <row r="741" spans="1:6" ht="12.75" customHeight="1" x14ac:dyDescent="0.2">
      <c r="A741" s="82" t="s">
        <v>172</v>
      </c>
      <c r="B741" s="82">
        <v>13</v>
      </c>
      <c r="C741" s="83">
        <v>710.78306860999999</v>
      </c>
      <c r="D741" s="83">
        <v>695.61726501999999</v>
      </c>
      <c r="E741" s="83">
        <v>157.87280849999999</v>
      </c>
      <c r="F741" s="83">
        <v>157.87280849999999</v>
      </c>
    </row>
    <row r="742" spans="1:6" ht="12.75" customHeight="1" x14ac:dyDescent="0.2">
      <c r="A742" s="82" t="s">
        <v>172</v>
      </c>
      <c r="B742" s="82">
        <v>14</v>
      </c>
      <c r="C742" s="83">
        <v>700.54697150000004</v>
      </c>
      <c r="D742" s="83">
        <v>683.71136858</v>
      </c>
      <c r="E742" s="83">
        <v>155.17072302</v>
      </c>
      <c r="F742" s="83">
        <v>155.17072302</v>
      </c>
    </row>
    <row r="743" spans="1:6" ht="12.75" customHeight="1" x14ac:dyDescent="0.2">
      <c r="A743" s="82" t="s">
        <v>172</v>
      </c>
      <c r="B743" s="82">
        <v>15</v>
      </c>
      <c r="C743" s="83">
        <v>700.77525937999997</v>
      </c>
      <c r="D743" s="83">
        <v>685.55332311999996</v>
      </c>
      <c r="E743" s="83">
        <v>155.58876115000001</v>
      </c>
      <c r="F743" s="83">
        <v>155.58876115000001</v>
      </c>
    </row>
    <row r="744" spans="1:6" ht="12.75" customHeight="1" x14ac:dyDescent="0.2">
      <c r="A744" s="82" t="s">
        <v>172</v>
      </c>
      <c r="B744" s="82">
        <v>16</v>
      </c>
      <c r="C744" s="83">
        <v>723.23535034999998</v>
      </c>
      <c r="D744" s="83">
        <v>707.64620511999999</v>
      </c>
      <c r="E744" s="83">
        <v>160.60281917</v>
      </c>
      <c r="F744" s="83">
        <v>160.60281917</v>
      </c>
    </row>
    <row r="745" spans="1:6" ht="12.75" customHeight="1" x14ac:dyDescent="0.2">
      <c r="A745" s="82" t="s">
        <v>172</v>
      </c>
      <c r="B745" s="82">
        <v>17</v>
      </c>
      <c r="C745" s="83">
        <v>717.12304983000001</v>
      </c>
      <c r="D745" s="83">
        <v>700.13670721000005</v>
      </c>
      <c r="E745" s="83">
        <v>158.89851195</v>
      </c>
      <c r="F745" s="83">
        <v>158.89851195</v>
      </c>
    </row>
    <row r="746" spans="1:6" ht="12.75" customHeight="1" x14ac:dyDescent="0.2">
      <c r="A746" s="82" t="s">
        <v>172</v>
      </c>
      <c r="B746" s="82">
        <v>18</v>
      </c>
      <c r="C746" s="83">
        <v>718.24104746</v>
      </c>
      <c r="D746" s="83">
        <v>703.02296797999998</v>
      </c>
      <c r="E746" s="83">
        <v>159.55355908000001</v>
      </c>
      <c r="F746" s="83">
        <v>159.55355908000001</v>
      </c>
    </row>
    <row r="747" spans="1:6" ht="12.75" customHeight="1" x14ac:dyDescent="0.2">
      <c r="A747" s="82" t="s">
        <v>172</v>
      </c>
      <c r="B747" s="82">
        <v>19</v>
      </c>
      <c r="C747" s="83">
        <v>720.12825323000004</v>
      </c>
      <c r="D747" s="83">
        <v>711.72129714000005</v>
      </c>
      <c r="E747" s="83">
        <v>161.52767577</v>
      </c>
      <c r="F747" s="83">
        <v>161.52767577</v>
      </c>
    </row>
    <row r="748" spans="1:6" ht="12.75" customHeight="1" x14ac:dyDescent="0.2">
      <c r="A748" s="82" t="s">
        <v>172</v>
      </c>
      <c r="B748" s="82">
        <v>20</v>
      </c>
      <c r="C748" s="83">
        <v>711.84957802999998</v>
      </c>
      <c r="D748" s="83">
        <v>694.89914366999994</v>
      </c>
      <c r="E748" s="83">
        <v>157.70982831000001</v>
      </c>
      <c r="F748" s="83">
        <v>157.70982831000001</v>
      </c>
    </row>
    <row r="749" spans="1:6" ht="12.75" customHeight="1" x14ac:dyDescent="0.2">
      <c r="A749" s="82" t="s">
        <v>172</v>
      </c>
      <c r="B749" s="82">
        <v>21</v>
      </c>
      <c r="C749" s="83">
        <v>690.89589712999998</v>
      </c>
      <c r="D749" s="83">
        <v>676.03438208</v>
      </c>
      <c r="E749" s="83">
        <v>153.42840366999999</v>
      </c>
      <c r="F749" s="83">
        <v>153.42840366999999</v>
      </c>
    </row>
    <row r="750" spans="1:6" ht="12.75" customHeight="1" x14ac:dyDescent="0.2">
      <c r="A750" s="82" t="s">
        <v>172</v>
      </c>
      <c r="B750" s="82">
        <v>22</v>
      </c>
      <c r="C750" s="83">
        <v>660.27307587999996</v>
      </c>
      <c r="D750" s="83">
        <v>645.61854384000003</v>
      </c>
      <c r="E750" s="83">
        <v>146.52542118</v>
      </c>
      <c r="F750" s="83">
        <v>146.52542118</v>
      </c>
    </row>
    <row r="751" spans="1:6" ht="12.75" customHeight="1" x14ac:dyDescent="0.2">
      <c r="A751" s="82" t="s">
        <v>172</v>
      </c>
      <c r="B751" s="82">
        <v>23</v>
      </c>
      <c r="C751" s="83">
        <v>653.79302309000002</v>
      </c>
      <c r="D751" s="83">
        <v>639.50421424000001</v>
      </c>
      <c r="E751" s="83">
        <v>145.13775236000001</v>
      </c>
      <c r="F751" s="83">
        <v>145.13775236000001</v>
      </c>
    </row>
    <row r="752" spans="1:6" ht="12.75" customHeight="1" x14ac:dyDescent="0.2">
      <c r="A752" s="82" t="s">
        <v>172</v>
      </c>
      <c r="B752" s="82">
        <v>24</v>
      </c>
      <c r="C752" s="83">
        <v>728.96300000999997</v>
      </c>
      <c r="D752" s="83">
        <v>713.67288236000002</v>
      </c>
      <c r="E752" s="83">
        <v>161.97059497000001</v>
      </c>
      <c r="F752" s="83">
        <v>161.97059497000001</v>
      </c>
    </row>
    <row r="753" spans="1:6" ht="12.75" customHeight="1" x14ac:dyDescent="0.2">
      <c r="A753" s="82" t="s">
        <v>173</v>
      </c>
      <c r="B753" s="82">
        <v>1</v>
      </c>
      <c r="C753" s="83">
        <v>866.29596041000002</v>
      </c>
      <c r="D753" s="83">
        <v>850.93615305000003</v>
      </c>
      <c r="E753" s="83">
        <v>193.12298168999999</v>
      </c>
      <c r="F753" s="83">
        <v>193.12298168999999</v>
      </c>
    </row>
    <row r="754" spans="1:6" ht="12.75" customHeight="1" x14ac:dyDescent="0.2">
      <c r="A754" s="82" t="s">
        <v>173</v>
      </c>
      <c r="B754" s="82">
        <v>2</v>
      </c>
      <c r="C754" s="83">
        <v>921.36426572000005</v>
      </c>
      <c r="D754" s="83">
        <v>906.41152833000001</v>
      </c>
      <c r="E754" s="83">
        <v>205.71331511</v>
      </c>
      <c r="F754" s="83">
        <v>205.71331511</v>
      </c>
    </row>
    <row r="755" spans="1:6" ht="12.75" customHeight="1" x14ac:dyDescent="0.2">
      <c r="A755" s="82" t="s">
        <v>173</v>
      </c>
      <c r="B755" s="82">
        <v>3</v>
      </c>
      <c r="C755" s="83">
        <v>997.46321894000005</v>
      </c>
      <c r="D755" s="83">
        <v>979.77743509000004</v>
      </c>
      <c r="E755" s="83">
        <v>222.36396816999999</v>
      </c>
      <c r="F755" s="83">
        <v>222.36396816999999</v>
      </c>
    </row>
    <row r="756" spans="1:6" ht="12.75" customHeight="1" x14ac:dyDescent="0.2">
      <c r="A756" s="82" t="s">
        <v>173</v>
      </c>
      <c r="B756" s="82">
        <v>4</v>
      </c>
      <c r="C756" s="83">
        <v>987.67438726</v>
      </c>
      <c r="D756" s="83">
        <v>972.05186559000003</v>
      </c>
      <c r="E756" s="83">
        <v>220.61062274</v>
      </c>
      <c r="F756" s="83">
        <v>220.61062274</v>
      </c>
    </row>
    <row r="757" spans="1:6" ht="12.75" customHeight="1" x14ac:dyDescent="0.2">
      <c r="A757" s="82" t="s">
        <v>173</v>
      </c>
      <c r="B757" s="82">
        <v>5</v>
      </c>
      <c r="C757" s="83">
        <v>983.22310261999996</v>
      </c>
      <c r="D757" s="83">
        <v>964.79223916000001</v>
      </c>
      <c r="E757" s="83">
        <v>218.96302474000001</v>
      </c>
      <c r="F757" s="83">
        <v>218.96302474000001</v>
      </c>
    </row>
    <row r="758" spans="1:6" ht="12.75" customHeight="1" x14ac:dyDescent="0.2">
      <c r="A758" s="82" t="s">
        <v>173</v>
      </c>
      <c r="B758" s="82">
        <v>6</v>
      </c>
      <c r="C758" s="83">
        <v>994.38821694000001</v>
      </c>
      <c r="D758" s="83">
        <v>974.61475658999996</v>
      </c>
      <c r="E758" s="83">
        <v>221.19227996000001</v>
      </c>
      <c r="F758" s="83">
        <v>221.19227996000001</v>
      </c>
    </row>
    <row r="759" spans="1:6" ht="12.75" customHeight="1" x14ac:dyDescent="0.2">
      <c r="A759" s="82" t="s">
        <v>173</v>
      </c>
      <c r="B759" s="82">
        <v>7</v>
      </c>
      <c r="C759" s="83">
        <v>993.43424661999995</v>
      </c>
      <c r="D759" s="83">
        <v>976.35164295000004</v>
      </c>
      <c r="E759" s="83">
        <v>221.58647248</v>
      </c>
      <c r="F759" s="83">
        <v>221.58647248</v>
      </c>
    </row>
    <row r="760" spans="1:6" ht="12.75" customHeight="1" x14ac:dyDescent="0.2">
      <c r="A760" s="82" t="s">
        <v>173</v>
      </c>
      <c r="B760" s="82">
        <v>8</v>
      </c>
      <c r="C760" s="83">
        <v>898.18598655000005</v>
      </c>
      <c r="D760" s="83">
        <v>877.90271116999998</v>
      </c>
      <c r="E760" s="83">
        <v>199.24313781000001</v>
      </c>
      <c r="F760" s="83">
        <v>199.24313781000001</v>
      </c>
    </row>
    <row r="761" spans="1:6" ht="12.75" customHeight="1" x14ac:dyDescent="0.2">
      <c r="A761" s="82" t="s">
        <v>173</v>
      </c>
      <c r="B761" s="82">
        <v>9</v>
      </c>
      <c r="C761" s="83">
        <v>794.10139935999996</v>
      </c>
      <c r="D761" s="83">
        <v>775.77730811000004</v>
      </c>
      <c r="E761" s="83">
        <v>176.06541493</v>
      </c>
      <c r="F761" s="83">
        <v>176.06541493</v>
      </c>
    </row>
    <row r="762" spans="1:6" ht="12.75" customHeight="1" x14ac:dyDescent="0.2">
      <c r="A762" s="82" t="s">
        <v>173</v>
      </c>
      <c r="B762" s="82">
        <v>10</v>
      </c>
      <c r="C762" s="83">
        <v>727.63393136000002</v>
      </c>
      <c r="D762" s="83">
        <v>718.81834708999997</v>
      </c>
      <c r="E762" s="83">
        <v>163.13837645999999</v>
      </c>
      <c r="F762" s="83">
        <v>163.13837645999999</v>
      </c>
    </row>
    <row r="763" spans="1:6" ht="12.75" customHeight="1" x14ac:dyDescent="0.2">
      <c r="A763" s="82" t="s">
        <v>173</v>
      </c>
      <c r="B763" s="82">
        <v>11</v>
      </c>
      <c r="C763" s="83">
        <v>709.92431109999995</v>
      </c>
      <c r="D763" s="83">
        <v>686.4032876</v>
      </c>
      <c r="E763" s="83">
        <v>155.7816636</v>
      </c>
      <c r="F763" s="83">
        <v>155.7816636</v>
      </c>
    </row>
    <row r="764" spans="1:6" ht="12.75" customHeight="1" x14ac:dyDescent="0.2">
      <c r="A764" s="82" t="s">
        <v>173</v>
      </c>
      <c r="B764" s="82">
        <v>12</v>
      </c>
      <c r="C764" s="83">
        <v>721.45296557999995</v>
      </c>
      <c r="D764" s="83">
        <v>685.05497896999998</v>
      </c>
      <c r="E764" s="83">
        <v>155.47566017</v>
      </c>
      <c r="F764" s="83">
        <v>155.47566017</v>
      </c>
    </row>
    <row r="765" spans="1:6" ht="12.75" customHeight="1" x14ac:dyDescent="0.2">
      <c r="A765" s="82" t="s">
        <v>173</v>
      </c>
      <c r="B765" s="82">
        <v>13</v>
      </c>
      <c r="C765" s="83">
        <v>699.35020641000006</v>
      </c>
      <c r="D765" s="83">
        <v>680.26084791999995</v>
      </c>
      <c r="E765" s="83">
        <v>154.38761511000001</v>
      </c>
      <c r="F765" s="83">
        <v>154.38761511000001</v>
      </c>
    </row>
    <row r="766" spans="1:6" ht="12.75" customHeight="1" x14ac:dyDescent="0.2">
      <c r="A766" s="82" t="s">
        <v>173</v>
      </c>
      <c r="B766" s="82">
        <v>14</v>
      </c>
      <c r="C766" s="83">
        <v>735.81079204000002</v>
      </c>
      <c r="D766" s="83">
        <v>679.10451132000003</v>
      </c>
      <c r="E766" s="83">
        <v>154.12518041000001</v>
      </c>
      <c r="F766" s="83">
        <v>154.12518041000001</v>
      </c>
    </row>
    <row r="767" spans="1:6" ht="12.75" customHeight="1" x14ac:dyDescent="0.2">
      <c r="A767" s="82" t="s">
        <v>173</v>
      </c>
      <c r="B767" s="82">
        <v>15</v>
      </c>
      <c r="C767" s="83">
        <v>698.32033858</v>
      </c>
      <c r="D767" s="83">
        <v>680.12504579999995</v>
      </c>
      <c r="E767" s="83">
        <v>154.35679433000001</v>
      </c>
      <c r="F767" s="83">
        <v>154.35679433000001</v>
      </c>
    </row>
    <row r="768" spans="1:6" ht="12.75" customHeight="1" x14ac:dyDescent="0.2">
      <c r="A768" s="82" t="s">
        <v>173</v>
      </c>
      <c r="B768" s="82">
        <v>16</v>
      </c>
      <c r="C768" s="83">
        <v>708.17949841999996</v>
      </c>
      <c r="D768" s="83">
        <v>689.04429118999997</v>
      </c>
      <c r="E768" s="83">
        <v>156.38104874999999</v>
      </c>
      <c r="F768" s="83">
        <v>156.38104874999999</v>
      </c>
    </row>
    <row r="769" spans="1:6" ht="12.75" customHeight="1" x14ac:dyDescent="0.2">
      <c r="A769" s="82" t="s">
        <v>173</v>
      </c>
      <c r="B769" s="82">
        <v>17</v>
      </c>
      <c r="C769" s="83">
        <v>696.48087049000003</v>
      </c>
      <c r="D769" s="83">
        <v>677.87742195999999</v>
      </c>
      <c r="E769" s="83">
        <v>153.84668812000001</v>
      </c>
      <c r="F769" s="83">
        <v>153.84668812000001</v>
      </c>
    </row>
    <row r="770" spans="1:6" ht="12.75" customHeight="1" x14ac:dyDescent="0.2">
      <c r="A770" s="82" t="s">
        <v>173</v>
      </c>
      <c r="B770" s="82">
        <v>18</v>
      </c>
      <c r="C770" s="83">
        <v>695.93689370000004</v>
      </c>
      <c r="D770" s="83">
        <v>679.04038720000005</v>
      </c>
      <c r="E770" s="83">
        <v>154.11062720999999</v>
      </c>
      <c r="F770" s="83">
        <v>154.11062720999999</v>
      </c>
    </row>
    <row r="771" spans="1:6" ht="12.75" customHeight="1" x14ac:dyDescent="0.2">
      <c r="A771" s="82" t="s">
        <v>173</v>
      </c>
      <c r="B771" s="82">
        <v>19</v>
      </c>
      <c r="C771" s="83">
        <v>700.43397414000003</v>
      </c>
      <c r="D771" s="83">
        <v>682.02321915000005</v>
      </c>
      <c r="E771" s="83">
        <v>154.78759151</v>
      </c>
      <c r="F771" s="83">
        <v>154.78759151</v>
      </c>
    </row>
    <row r="772" spans="1:6" ht="12.75" customHeight="1" x14ac:dyDescent="0.2">
      <c r="A772" s="82" t="s">
        <v>173</v>
      </c>
      <c r="B772" s="82">
        <v>20</v>
      </c>
      <c r="C772" s="83">
        <v>699.78770096000005</v>
      </c>
      <c r="D772" s="83">
        <v>676.10879852000005</v>
      </c>
      <c r="E772" s="83">
        <v>153.44529274999999</v>
      </c>
      <c r="F772" s="83">
        <v>153.44529274999999</v>
      </c>
    </row>
    <row r="773" spans="1:6" ht="12.75" customHeight="1" x14ac:dyDescent="0.2">
      <c r="A773" s="82" t="s">
        <v>173</v>
      </c>
      <c r="B773" s="82">
        <v>21</v>
      </c>
      <c r="C773" s="83">
        <v>686.24084068000002</v>
      </c>
      <c r="D773" s="83">
        <v>657.38972953999996</v>
      </c>
      <c r="E773" s="83">
        <v>149.19693357</v>
      </c>
      <c r="F773" s="83">
        <v>149.19693357</v>
      </c>
    </row>
    <row r="774" spans="1:6" ht="12.75" customHeight="1" x14ac:dyDescent="0.2">
      <c r="A774" s="82" t="s">
        <v>173</v>
      </c>
      <c r="B774" s="82">
        <v>22</v>
      </c>
      <c r="C774" s="83">
        <v>665.24667253999996</v>
      </c>
      <c r="D774" s="83">
        <v>643.62012488000005</v>
      </c>
      <c r="E774" s="83">
        <v>146.07187289999999</v>
      </c>
      <c r="F774" s="83">
        <v>146.07187289999999</v>
      </c>
    </row>
    <row r="775" spans="1:6" ht="12.75" customHeight="1" x14ac:dyDescent="0.2">
      <c r="A775" s="82" t="s">
        <v>173</v>
      </c>
      <c r="B775" s="82">
        <v>23</v>
      </c>
      <c r="C775" s="83">
        <v>701.24362643999996</v>
      </c>
      <c r="D775" s="83">
        <v>680.06228027999998</v>
      </c>
      <c r="E775" s="83">
        <v>154.34254946999999</v>
      </c>
      <c r="F775" s="83">
        <v>154.34254946999999</v>
      </c>
    </row>
    <row r="776" spans="1:6" ht="12.75" customHeight="1" x14ac:dyDescent="0.2">
      <c r="A776" s="82" t="s">
        <v>173</v>
      </c>
      <c r="B776" s="82">
        <v>24</v>
      </c>
      <c r="C776" s="83">
        <v>771.62306706000004</v>
      </c>
      <c r="D776" s="83">
        <v>745.84144724999999</v>
      </c>
      <c r="E776" s="83">
        <v>169.27136501000001</v>
      </c>
      <c r="F776" s="83">
        <v>169.27136501000001</v>
      </c>
    </row>
    <row r="777" spans="1:6"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50"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50" r:id="rId4"/>
      </mc:Fallback>
    </mc:AlternateContent>
    <mc:AlternateContent xmlns:mc="http://schemas.openxmlformats.org/markup-compatibility/2006">
      <mc:Choice Requires="x14">
        <oleObject progId="Equation.3" shapeId="1151"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51" r:id="rId6"/>
      </mc:Fallback>
    </mc:AlternateContent>
    <mc:AlternateContent xmlns:mc="http://schemas.openxmlformats.org/markup-compatibility/2006">
      <mc:Choice Requires="x14">
        <oleObject progId="Equation.3" shapeId="1152"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52" r:id="rId8"/>
      </mc:Fallback>
    </mc:AlternateContent>
    <mc:AlternateContent xmlns:mc="http://schemas.openxmlformats.org/markup-compatibility/2006">
      <mc:Choice Requires="x14">
        <oleObject progId="Equation.3" shapeId="1153"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53" r:id="rId10"/>
      </mc:Fallback>
    </mc:AlternateContent>
    <mc:AlternateContent xmlns:mc="http://schemas.openxmlformats.org/markup-compatibility/2006">
      <mc:Choice Requires="x14">
        <oleObject progId="Equation.3" shapeId="1154"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54" r:id="rId12"/>
      </mc:Fallback>
    </mc:AlternateContent>
    <mc:AlternateContent xmlns:mc="http://schemas.openxmlformats.org/markup-compatibility/2006">
      <mc:Choice Requires="x14">
        <oleObject progId="Equation.3" shapeId="1155"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55" r:id="rId14"/>
      </mc:Fallback>
    </mc:AlternateContent>
    <mc:AlternateContent xmlns:mc="http://schemas.openxmlformats.org/markup-compatibility/2006">
      <mc:Choice Requires="x14">
        <oleObject progId="Equation.3" shapeId="1156"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56" r:id="rId16"/>
      </mc:Fallback>
    </mc:AlternateContent>
    <mc:AlternateContent xmlns:mc="http://schemas.openxmlformats.org/markup-compatibility/2006">
      <mc:Choice Requires="x14">
        <oleObject progId="Equation.3" shapeId="1157"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57" r:id="rId18"/>
      </mc:Fallback>
    </mc:AlternateContent>
    <mc:AlternateContent xmlns:mc="http://schemas.openxmlformats.org/markup-compatibility/2006">
      <mc:Choice Requires="x14">
        <oleObject progId="Equation.3" shapeId="1158"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58" r:id="rId20"/>
      </mc:Fallback>
    </mc:AlternateContent>
    <mc:AlternateContent xmlns:mc="http://schemas.openxmlformats.org/markup-compatibility/2006">
      <mc:Choice Requires="x14">
        <oleObject progId="Equation.3" shapeId="1159"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59" r:id="rId22"/>
      </mc:Fallback>
    </mc:AlternateContent>
    <mc:AlternateContent xmlns:mc="http://schemas.openxmlformats.org/markup-compatibility/2006">
      <mc:Choice Requires="x14">
        <oleObject progId="Equation.3" shapeId="1160"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60" r:id="rId24"/>
      </mc:Fallback>
    </mc:AlternateContent>
    <mc:AlternateContent xmlns:mc="http://schemas.openxmlformats.org/markup-compatibility/2006">
      <mc:Choice Requires="x14">
        <oleObject progId="Equation.3" shapeId="1161"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61" r:id="rId26"/>
      </mc:Fallback>
    </mc:AlternateContent>
    <mc:AlternateContent xmlns:mc="http://schemas.openxmlformats.org/markup-compatibility/2006">
      <mc:Choice Requires="x14">
        <oleObject progId="Equation.3" shapeId="1162"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62" r:id="rId28"/>
      </mc:Fallback>
    </mc:AlternateContent>
    <mc:AlternateContent xmlns:mc="http://schemas.openxmlformats.org/markup-compatibility/2006">
      <mc:Choice Requires="x14">
        <oleObject progId="Equation.3" shapeId="1163"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63"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2019-09-30T09:19:56Z</dcterms:modified>
</cp:coreProperties>
</file>