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2020\05 Май 2020\"/>
    </mc:Choice>
  </mc:AlternateContent>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F17" i="1" l="1"/>
  <c r="F25" i="1" l="1"/>
  <c r="T443" i="28" l="1"/>
  <c r="R443" i="28"/>
  <c r="P443" i="28"/>
  <c r="N443" i="28"/>
  <c r="T439" i="28"/>
  <c r="R439" i="28"/>
  <c r="P439" i="28"/>
  <c r="N439" i="28"/>
  <c r="L435" i="28"/>
  <c r="A12" i="28"/>
  <c r="Y12" i="28" s="1"/>
  <c r="A1" i="28"/>
  <c r="T439" i="21"/>
  <c r="R439" i="21"/>
  <c r="P439" i="21"/>
  <c r="N439" i="21"/>
  <c r="L435" i="21"/>
  <c r="A12" i="21"/>
  <c r="V12" i="21" s="1"/>
  <c r="A1" i="21"/>
  <c r="T159" i="25"/>
  <c r="R159" i="25"/>
  <c r="P159" i="25"/>
  <c r="N159" i="25"/>
  <c r="T155" i="25"/>
  <c r="R155" i="25"/>
  <c r="P155" i="25"/>
  <c r="N155" i="25"/>
  <c r="A12" i="25"/>
  <c r="A48" i="25" s="1"/>
  <c r="A1" i="25"/>
  <c r="T155" i="19"/>
  <c r="R155" i="19"/>
  <c r="P155" i="19"/>
  <c r="N155" i="19"/>
  <c r="A12" i="19"/>
  <c r="A48" i="19" s="1"/>
  <c r="A84" i="19" s="1"/>
  <c r="A1" i="19"/>
  <c r="E17" i="8"/>
  <c r="D17" i="8"/>
  <c r="C17" i="8"/>
  <c r="B17" i="8"/>
  <c r="E16" i="8"/>
  <c r="D16" i="8"/>
  <c r="C16" i="8"/>
  <c r="B16" i="8"/>
  <c r="E11" i="8"/>
  <c r="D11" i="8"/>
  <c r="C11" i="8"/>
  <c r="B11" i="8"/>
  <c r="E10" i="8"/>
  <c r="D10" i="8"/>
  <c r="C10" i="8"/>
  <c r="B10" i="8"/>
  <c r="E9" i="8"/>
  <c r="D9" i="8"/>
  <c r="C9" i="8"/>
  <c r="B9" i="8"/>
  <c r="A1" i="8"/>
  <c r="F26" i="1"/>
  <c r="F16" i="1"/>
  <c r="F14" i="1"/>
  <c r="F13" i="1"/>
  <c r="K12" i="28" l="1"/>
  <c r="S12" i="28"/>
  <c r="A13" i="25"/>
  <c r="J13" i="25" s="1"/>
  <c r="C12" i="28"/>
  <c r="B12" i="21"/>
  <c r="R12" i="21"/>
  <c r="F12" i="28"/>
  <c r="N12" i="28"/>
  <c r="V12" i="28"/>
  <c r="G12" i="28"/>
  <c r="O12" i="28"/>
  <c r="W12" i="28"/>
  <c r="M12" i="21"/>
  <c r="E12" i="21"/>
  <c r="U12" i="21"/>
  <c r="J12" i="21"/>
  <c r="A13" i="21"/>
  <c r="U13" i="21" s="1"/>
  <c r="B12" i="28"/>
  <c r="J12" i="28"/>
  <c r="R12" i="28"/>
  <c r="A13" i="28"/>
  <c r="F13" i="28" s="1"/>
  <c r="W84" i="19"/>
  <c r="S84" i="19"/>
  <c r="O84" i="19"/>
  <c r="K84" i="19"/>
  <c r="G84" i="19"/>
  <c r="C84" i="19"/>
  <c r="X84" i="19"/>
  <c r="R84" i="19"/>
  <c r="M84" i="19"/>
  <c r="H84" i="19"/>
  <c r="B84" i="19"/>
  <c r="V84" i="19"/>
  <c r="Q84" i="19"/>
  <c r="L84" i="19"/>
  <c r="F84" i="19"/>
  <c r="U84" i="19"/>
  <c r="J84" i="19"/>
  <c r="T84" i="19"/>
  <c r="I84" i="19"/>
  <c r="E84" i="19"/>
  <c r="Y84" i="19"/>
  <c r="D84" i="19"/>
  <c r="P84" i="19"/>
  <c r="N84" i="19"/>
  <c r="A120" i="19"/>
  <c r="A85" i="19"/>
  <c r="D13" i="21"/>
  <c r="T13" i="21"/>
  <c r="F12" i="21"/>
  <c r="N12" i="21"/>
  <c r="E13" i="21"/>
  <c r="M13" i="21"/>
  <c r="O13" i="21"/>
  <c r="K13" i="21"/>
  <c r="A14" i="21"/>
  <c r="V13" i="21"/>
  <c r="J13" i="21"/>
  <c r="F13" i="21"/>
  <c r="Y13" i="21"/>
  <c r="F15" i="1"/>
  <c r="F12" i="1" s="1"/>
  <c r="C7" i="1" s="1"/>
  <c r="W48" i="19"/>
  <c r="S48" i="19"/>
  <c r="O48" i="19"/>
  <c r="K48" i="19"/>
  <c r="G48" i="19"/>
  <c r="C48" i="19"/>
  <c r="V48" i="19"/>
  <c r="R48" i="19"/>
  <c r="N48" i="19"/>
  <c r="J48" i="19"/>
  <c r="F48" i="19"/>
  <c r="B48" i="19"/>
  <c r="Y48" i="19"/>
  <c r="Q48" i="19"/>
  <c r="I48" i="19"/>
  <c r="X48" i="19"/>
  <c r="P48" i="19"/>
  <c r="H48" i="19"/>
  <c r="U48" i="19"/>
  <c r="E48" i="19"/>
  <c r="T48" i="19"/>
  <c r="D48" i="19"/>
  <c r="M48" i="19"/>
  <c r="L48" i="19"/>
  <c r="A49" i="19"/>
  <c r="V48" i="25"/>
  <c r="R48" i="25"/>
  <c r="N48" i="25"/>
  <c r="J48" i="25"/>
  <c r="F48" i="25"/>
  <c r="B48" i="25"/>
  <c r="Y48" i="25"/>
  <c r="U48" i="25"/>
  <c r="Q48" i="25"/>
  <c r="M48" i="25"/>
  <c r="I48" i="25"/>
  <c r="E48" i="25"/>
  <c r="S48" i="25"/>
  <c r="K48" i="25"/>
  <c r="C48" i="25"/>
  <c r="W48" i="25"/>
  <c r="O48" i="25"/>
  <c r="D48" i="25"/>
  <c r="X48" i="25"/>
  <c r="P48" i="25"/>
  <c r="H48" i="25"/>
  <c r="G48" i="25"/>
  <c r="T48" i="25"/>
  <c r="L48" i="25"/>
  <c r="A49" i="25"/>
  <c r="A84" i="25"/>
  <c r="A48" i="21"/>
  <c r="X12" i="21"/>
  <c r="T12" i="21"/>
  <c r="P12" i="21"/>
  <c r="L12" i="21"/>
  <c r="H12" i="21"/>
  <c r="D12" i="21"/>
  <c r="W12" i="21"/>
  <c r="S12" i="21"/>
  <c r="O12" i="21"/>
  <c r="K12" i="21"/>
  <c r="G12" i="21"/>
  <c r="C12" i="21"/>
  <c r="I12" i="21"/>
  <c r="Q12" i="21"/>
  <c r="Y12" i="21"/>
  <c r="P13" i="21"/>
  <c r="X13" i="21"/>
  <c r="V12" i="19"/>
  <c r="R12" i="19"/>
  <c r="N12" i="19"/>
  <c r="J12" i="19"/>
  <c r="F12" i="19"/>
  <c r="B12" i="19"/>
  <c r="Y12" i="19"/>
  <c r="U12" i="19"/>
  <c r="Q12" i="19"/>
  <c r="M12" i="19"/>
  <c r="I12" i="19"/>
  <c r="E12" i="19"/>
  <c r="X12" i="19"/>
  <c r="P12" i="19"/>
  <c r="H12" i="19"/>
  <c r="W12" i="19"/>
  <c r="O12" i="19"/>
  <c r="G12" i="19"/>
  <c r="T12" i="19"/>
  <c r="D12" i="19"/>
  <c r="S12" i="19"/>
  <c r="C12" i="19"/>
  <c r="L12" i="19"/>
  <c r="K12" i="19"/>
  <c r="A13" i="19"/>
  <c r="V12" i="25"/>
  <c r="R12" i="25"/>
  <c r="N12" i="25"/>
  <c r="J12" i="25"/>
  <c r="F12" i="25"/>
  <c r="B12" i="25"/>
  <c r="Y12" i="25"/>
  <c r="U12" i="25"/>
  <c r="Q12" i="25"/>
  <c r="M12" i="25"/>
  <c r="I12" i="25"/>
  <c r="E12" i="25"/>
  <c r="S12" i="25"/>
  <c r="K12" i="25"/>
  <c r="C12" i="25"/>
  <c r="O12" i="25"/>
  <c r="L12" i="25"/>
  <c r="X12" i="25"/>
  <c r="P12" i="25"/>
  <c r="H12" i="25"/>
  <c r="W12" i="25"/>
  <c r="G12" i="25"/>
  <c r="T12" i="25"/>
  <c r="D12" i="25"/>
  <c r="X13" i="28"/>
  <c r="L13" i="28"/>
  <c r="H13" i="28"/>
  <c r="S13" i="28"/>
  <c r="O13" i="28"/>
  <c r="C13" i="28"/>
  <c r="I13" i="28"/>
  <c r="D12" i="28"/>
  <c r="H12" i="28"/>
  <c r="L12" i="28"/>
  <c r="P12" i="28"/>
  <c r="T12" i="28"/>
  <c r="X12" i="28"/>
  <c r="A48" i="28"/>
  <c r="E12" i="28"/>
  <c r="I12" i="28"/>
  <c r="M12" i="28"/>
  <c r="Q12" i="28"/>
  <c r="U12" i="28"/>
  <c r="O13" i="25" l="1"/>
  <c r="B13" i="25"/>
  <c r="I13" i="25"/>
  <c r="P13" i="25"/>
  <c r="N13" i="25"/>
  <c r="K13" i="25"/>
  <c r="X13" i="25"/>
  <c r="M13" i="25"/>
  <c r="R13" i="25"/>
  <c r="T13" i="25"/>
  <c r="C13" i="25"/>
  <c r="Y13" i="25"/>
  <c r="A14" i="25"/>
  <c r="J14" i="25" s="1"/>
  <c r="W13" i="25"/>
  <c r="L13" i="25"/>
  <c r="S13" i="25"/>
  <c r="Q13" i="25"/>
  <c r="F13" i="25"/>
  <c r="V13" i="25"/>
  <c r="D13" i="25"/>
  <c r="H13" i="25"/>
  <c r="G13" i="25"/>
  <c r="E13" i="25"/>
  <c r="U13" i="25"/>
  <c r="Y13" i="28"/>
  <c r="G13" i="28"/>
  <c r="W13" i="28"/>
  <c r="P13" i="28"/>
  <c r="N13" i="28"/>
  <c r="H13" i="21"/>
  <c r="L13" i="21"/>
  <c r="Q13" i="21"/>
  <c r="N13" i="21"/>
  <c r="C13" i="21"/>
  <c r="S13" i="21"/>
  <c r="I13" i="21"/>
  <c r="Q13" i="28"/>
  <c r="K13" i="28"/>
  <c r="D13" i="28"/>
  <c r="T13" i="28"/>
  <c r="B13" i="21"/>
  <c r="R13" i="21"/>
  <c r="G13" i="21"/>
  <c r="W13" i="21"/>
  <c r="V13" i="28"/>
  <c r="M13" i="28"/>
  <c r="A14" i="28"/>
  <c r="J13" i="28"/>
  <c r="U13" i="28"/>
  <c r="E13" i="28"/>
  <c r="R13" i="28"/>
  <c r="B13" i="28"/>
  <c r="D7" i="1"/>
  <c r="E7" i="1"/>
  <c r="F7" i="1"/>
  <c r="W49" i="19"/>
  <c r="S49" i="19"/>
  <c r="O49" i="19"/>
  <c r="K49" i="19"/>
  <c r="G49" i="19"/>
  <c r="C49" i="19"/>
  <c r="V49" i="19"/>
  <c r="R49" i="19"/>
  <c r="N49" i="19"/>
  <c r="J49" i="19"/>
  <c r="F49" i="19"/>
  <c r="B49" i="19"/>
  <c r="Y49" i="19"/>
  <c r="Q49" i="19"/>
  <c r="I49" i="19"/>
  <c r="X49" i="19"/>
  <c r="P49" i="19"/>
  <c r="H49" i="19"/>
  <c r="M49" i="19"/>
  <c r="L49" i="19"/>
  <c r="U49" i="19"/>
  <c r="T49" i="19"/>
  <c r="E49" i="19"/>
  <c r="D49" i="19"/>
  <c r="A50" i="19"/>
  <c r="A15" i="21"/>
  <c r="V14" i="21"/>
  <c r="R14" i="21"/>
  <c r="N14" i="21"/>
  <c r="J14" i="21"/>
  <c r="F14" i="21"/>
  <c r="B14" i="21"/>
  <c r="Y14" i="21"/>
  <c r="U14" i="21"/>
  <c r="Q14" i="21"/>
  <c r="M14" i="21"/>
  <c r="I14" i="21"/>
  <c r="E14" i="21"/>
  <c r="W14" i="21"/>
  <c r="O14" i="21"/>
  <c r="G14" i="21"/>
  <c r="K14" i="21"/>
  <c r="C14" i="21"/>
  <c r="X14" i="21"/>
  <c r="P14" i="21"/>
  <c r="T14" i="21"/>
  <c r="L14" i="21"/>
  <c r="D14" i="21"/>
  <c r="S14" i="21"/>
  <c r="H14" i="21"/>
  <c r="V84" i="25"/>
  <c r="R84" i="25"/>
  <c r="N84" i="25"/>
  <c r="J84" i="25"/>
  <c r="F84" i="25"/>
  <c r="B84" i="25"/>
  <c r="Y84" i="25"/>
  <c r="U84" i="25"/>
  <c r="Q84" i="25"/>
  <c r="M84" i="25"/>
  <c r="I84" i="25"/>
  <c r="E84" i="25"/>
  <c r="X84" i="25"/>
  <c r="P84" i="25"/>
  <c r="H84" i="25"/>
  <c r="W84" i="25"/>
  <c r="O84" i="25"/>
  <c r="G84" i="25"/>
  <c r="K84" i="25"/>
  <c r="T84" i="25"/>
  <c r="D84" i="25"/>
  <c r="S84" i="25"/>
  <c r="C84" i="25"/>
  <c r="L84" i="25"/>
  <c r="A85" i="25"/>
  <c r="A120" i="25"/>
  <c r="R14" i="25"/>
  <c r="N14" i="25"/>
  <c r="B14" i="25"/>
  <c r="Y14" i="25"/>
  <c r="M14" i="25"/>
  <c r="I14" i="25"/>
  <c r="K14" i="25"/>
  <c r="C14" i="25"/>
  <c r="L14" i="25"/>
  <c r="X14" i="25"/>
  <c r="O14" i="25"/>
  <c r="T14" i="25"/>
  <c r="W85" i="19"/>
  <c r="S85" i="19"/>
  <c r="O85" i="19"/>
  <c r="K85" i="19"/>
  <c r="G85" i="19"/>
  <c r="C85" i="19"/>
  <c r="U85" i="19"/>
  <c r="P85" i="19"/>
  <c r="J85" i="19"/>
  <c r="E85" i="19"/>
  <c r="Y85" i="19"/>
  <c r="T85" i="19"/>
  <c r="N85" i="19"/>
  <c r="I85" i="19"/>
  <c r="D85" i="19"/>
  <c r="R85" i="19"/>
  <c r="H85" i="19"/>
  <c r="Q85" i="19"/>
  <c r="F85" i="19"/>
  <c r="X85" i="19"/>
  <c r="B85" i="19"/>
  <c r="V85" i="19"/>
  <c r="M85" i="19"/>
  <c r="L85" i="19"/>
  <c r="A86" i="19"/>
  <c r="A84" i="28"/>
  <c r="A49" i="28"/>
  <c r="V48" i="28"/>
  <c r="R48" i="28"/>
  <c r="N48" i="28"/>
  <c r="J48" i="28"/>
  <c r="F48" i="28"/>
  <c r="B48" i="28"/>
  <c r="Y48" i="28"/>
  <c r="U48" i="28"/>
  <c r="Q48" i="28"/>
  <c r="M48" i="28"/>
  <c r="I48" i="28"/>
  <c r="E48" i="28"/>
  <c r="S48" i="28"/>
  <c r="K48" i="28"/>
  <c r="C48" i="28"/>
  <c r="W48" i="28"/>
  <c r="G48" i="28"/>
  <c r="X48" i="28"/>
  <c r="P48" i="28"/>
  <c r="H48" i="28"/>
  <c r="O48" i="28"/>
  <c r="D48" i="28"/>
  <c r="T48" i="28"/>
  <c r="L48" i="28"/>
  <c r="Y48" i="21"/>
  <c r="U48" i="21"/>
  <c r="Q48" i="21"/>
  <c r="M48" i="21"/>
  <c r="I48" i="21"/>
  <c r="E48" i="21"/>
  <c r="A84" i="21"/>
  <c r="X48" i="21"/>
  <c r="T48" i="21"/>
  <c r="P48" i="21"/>
  <c r="L48" i="21"/>
  <c r="H48" i="21"/>
  <c r="D48" i="21"/>
  <c r="A49" i="21"/>
  <c r="R48" i="21"/>
  <c r="J48" i="21"/>
  <c r="B48" i="21"/>
  <c r="N48" i="21"/>
  <c r="S48" i="21"/>
  <c r="C48" i="21"/>
  <c r="W48" i="21"/>
  <c r="O48" i="21"/>
  <c r="G48" i="21"/>
  <c r="V48" i="21"/>
  <c r="F48" i="21"/>
  <c r="K48" i="21"/>
  <c r="V13" i="19"/>
  <c r="R13" i="19"/>
  <c r="N13" i="19"/>
  <c r="J13" i="19"/>
  <c r="F13" i="19"/>
  <c r="B13" i="19"/>
  <c r="Y13" i="19"/>
  <c r="U13" i="19"/>
  <c r="Q13" i="19"/>
  <c r="M13" i="19"/>
  <c r="I13" i="19"/>
  <c r="E13" i="19"/>
  <c r="X13" i="19"/>
  <c r="P13" i="19"/>
  <c r="H13" i="19"/>
  <c r="W13" i="19"/>
  <c r="O13" i="19"/>
  <c r="G13" i="19"/>
  <c r="L13" i="19"/>
  <c r="K13" i="19"/>
  <c r="T13" i="19"/>
  <c r="D13" i="19"/>
  <c r="S13" i="19"/>
  <c r="C13" i="19"/>
  <c r="A14" i="19"/>
  <c r="V49" i="25"/>
  <c r="R49" i="25"/>
  <c r="N49" i="25"/>
  <c r="Y49" i="25"/>
  <c r="U49" i="25"/>
  <c r="Q49" i="25"/>
  <c r="M49" i="25"/>
  <c r="X49" i="25"/>
  <c r="P49" i="25"/>
  <c r="J49" i="25"/>
  <c r="F49" i="25"/>
  <c r="B49" i="25"/>
  <c r="W49" i="25"/>
  <c r="O49" i="25"/>
  <c r="I49" i="25"/>
  <c r="E49" i="25"/>
  <c r="K49" i="25"/>
  <c r="C49" i="25"/>
  <c r="S49" i="25"/>
  <c r="D49" i="25"/>
  <c r="T49" i="25"/>
  <c r="H49" i="25"/>
  <c r="G49" i="25"/>
  <c r="L49" i="25"/>
  <c r="A50" i="25"/>
  <c r="X120" i="19"/>
  <c r="T120" i="19"/>
  <c r="P120" i="19"/>
  <c r="L120" i="19"/>
  <c r="H120" i="19"/>
  <c r="D120" i="19"/>
  <c r="W120" i="19"/>
  <c r="S120" i="19"/>
  <c r="O120" i="19"/>
  <c r="K120" i="19"/>
  <c r="G120" i="19"/>
  <c r="C120" i="19"/>
  <c r="R120" i="19"/>
  <c r="J120" i="19"/>
  <c r="B120" i="19"/>
  <c r="Y120" i="19"/>
  <c r="Q120" i="19"/>
  <c r="I120" i="19"/>
  <c r="V120" i="19"/>
  <c r="F120" i="19"/>
  <c r="U120" i="19"/>
  <c r="E120" i="19"/>
  <c r="N120" i="19"/>
  <c r="M120" i="19"/>
  <c r="A121" i="19"/>
  <c r="A15" i="25" l="1"/>
  <c r="H14" i="25"/>
  <c r="G14" i="25"/>
  <c r="S14" i="25"/>
  <c r="Q14" i="25"/>
  <c r="F14" i="25"/>
  <c r="V14" i="25"/>
  <c r="D14" i="25"/>
  <c r="P14" i="25"/>
  <c r="W14" i="25"/>
  <c r="E14" i="25"/>
  <c r="U14" i="25"/>
  <c r="Y14" i="28"/>
  <c r="O14" i="28"/>
  <c r="A15" i="28"/>
  <c r="J14" i="28"/>
  <c r="P14" i="28"/>
  <c r="M14" i="28"/>
  <c r="I14" i="28"/>
  <c r="K14" i="28"/>
  <c r="V14" i="28"/>
  <c r="F14" i="28"/>
  <c r="H14" i="28"/>
  <c r="E14" i="28"/>
  <c r="Q14" i="28"/>
  <c r="W14" i="28"/>
  <c r="G14" i="28"/>
  <c r="R14" i="28"/>
  <c r="B14" i="28"/>
  <c r="L14" i="28"/>
  <c r="T14" i="28"/>
  <c r="S14" i="28"/>
  <c r="C14" i="28"/>
  <c r="N14" i="28"/>
  <c r="X14" i="28"/>
  <c r="U14" i="28"/>
  <c r="D14" i="28"/>
  <c r="V14" i="19"/>
  <c r="R14" i="19"/>
  <c r="N14" i="19"/>
  <c r="J14" i="19"/>
  <c r="F14" i="19"/>
  <c r="B14" i="19"/>
  <c r="Y14" i="19"/>
  <c r="U14" i="19"/>
  <c r="Q14" i="19"/>
  <c r="M14" i="19"/>
  <c r="I14" i="19"/>
  <c r="E14" i="19"/>
  <c r="X14" i="19"/>
  <c r="P14" i="19"/>
  <c r="H14" i="19"/>
  <c r="W14" i="19"/>
  <c r="O14" i="19"/>
  <c r="G14" i="19"/>
  <c r="T14" i="19"/>
  <c r="D14" i="19"/>
  <c r="S14" i="19"/>
  <c r="C14" i="19"/>
  <c r="L14" i="19"/>
  <c r="K14" i="19"/>
  <c r="A15" i="19"/>
  <c r="A120" i="21"/>
  <c r="A85" i="21"/>
  <c r="V84" i="21"/>
  <c r="R84" i="21"/>
  <c r="N84" i="21"/>
  <c r="J84" i="21"/>
  <c r="F84" i="21"/>
  <c r="B84" i="21"/>
  <c r="Y84" i="21"/>
  <c r="U84" i="21"/>
  <c r="Q84" i="21"/>
  <c r="M84" i="21"/>
  <c r="I84" i="21"/>
  <c r="E84" i="21"/>
  <c r="S84" i="21"/>
  <c r="K84" i="21"/>
  <c r="C84" i="21"/>
  <c r="W84" i="21"/>
  <c r="G84" i="21"/>
  <c r="L84" i="21"/>
  <c r="X84" i="21"/>
  <c r="P84" i="21"/>
  <c r="H84" i="21"/>
  <c r="O84" i="21"/>
  <c r="T84" i="21"/>
  <c r="D84" i="21"/>
  <c r="X49" i="21"/>
  <c r="T49" i="21"/>
  <c r="P49" i="21"/>
  <c r="L49" i="21"/>
  <c r="H49" i="21"/>
  <c r="D49" i="21"/>
  <c r="W49" i="21"/>
  <c r="S49" i="21"/>
  <c r="O49" i="21"/>
  <c r="K49" i="21"/>
  <c r="G49" i="21"/>
  <c r="C49" i="21"/>
  <c r="Y49" i="21"/>
  <c r="Q49" i="21"/>
  <c r="I49" i="21"/>
  <c r="U49" i="21"/>
  <c r="E49" i="21"/>
  <c r="A50" i="21"/>
  <c r="J49" i="21"/>
  <c r="V49" i="21"/>
  <c r="N49" i="21"/>
  <c r="F49" i="21"/>
  <c r="M49" i="21"/>
  <c r="R49" i="21"/>
  <c r="B49" i="21"/>
  <c r="X121" i="19"/>
  <c r="T121" i="19"/>
  <c r="P121" i="19"/>
  <c r="L121" i="19"/>
  <c r="H121" i="19"/>
  <c r="D121" i="19"/>
  <c r="W121" i="19"/>
  <c r="S121" i="19"/>
  <c r="O121" i="19"/>
  <c r="K121" i="19"/>
  <c r="G121" i="19"/>
  <c r="C121" i="19"/>
  <c r="R121" i="19"/>
  <c r="J121" i="19"/>
  <c r="B121" i="19"/>
  <c r="Y121" i="19"/>
  <c r="Q121" i="19"/>
  <c r="I121" i="19"/>
  <c r="N121" i="19"/>
  <c r="M121" i="19"/>
  <c r="V121" i="19"/>
  <c r="U121" i="19"/>
  <c r="F121" i="19"/>
  <c r="E121" i="19"/>
  <c r="A122" i="19"/>
  <c r="V15" i="25"/>
  <c r="R15" i="25"/>
  <c r="N15" i="25"/>
  <c r="J15" i="25"/>
  <c r="F15" i="25"/>
  <c r="B15" i="25"/>
  <c r="Y15" i="25"/>
  <c r="U15" i="25"/>
  <c r="Q15" i="25"/>
  <c r="M15" i="25"/>
  <c r="I15" i="25"/>
  <c r="E15" i="25"/>
  <c r="S15" i="25"/>
  <c r="K15" i="25"/>
  <c r="C15" i="25"/>
  <c r="O15" i="25"/>
  <c r="L15" i="25"/>
  <c r="X15" i="25"/>
  <c r="P15" i="25"/>
  <c r="H15" i="25"/>
  <c r="W15" i="25"/>
  <c r="G15" i="25"/>
  <c r="T15" i="25"/>
  <c r="D15" i="25"/>
  <c r="A16" i="25"/>
  <c r="Y15" i="21"/>
  <c r="U15" i="21"/>
  <c r="Q15" i="21"/>
  <c r="M15" i="21"/>
  <c r="I15" i="21"/>
  <c r="E15" i="21"/>
  <c r="X15" i="21"/>
  <c r="T15" i="21"/>
  <c r="P15" i="21"/>
  <c r="L15" i="21"/>
  <c r="H15" i="21"/>
  <c r="D15" i="21"/>
  <c r="V15" i="21"/>
  <c r="N15" i="21"/>
  <c r="F15" i="21"/>
  <c r="A16" i="21"/>
  <c r="J15" i="21"/>
  <c r="B15" i="21"/>
  <c r="W15" i="21"/>
  <c r="O15" i="21"/>
  <c r="S15" i="21"/>
  <c r="K15" i="21"/>
  <c r="C15" i="21"/>
  <c r="R15" i="21"/>
  <c r="G15" i="21"/>
  <c r="A85" i="28"/>
  <c r="V84" i="28"/>
  <c r="R84" i="28"/>
  <c r="N84" i="28"/>
  <c r="J84" i="28"/>
  <c r="F84" i="28"/>
  <c r="B84" i="28"/>
  <c r="Y84" i="28"/>
  <c r="U84" i="28"/>
  <c r="Q84" i="28"/>
  <c r="M84" i="28"/>
  <c r="I84" i="28"/>
  <c r="E84" i="28"/>
  <c r="W84" i="28"/>
  <c r="O84" i="28"/>
  <c r="G84" i="28"/>
  <c r="T84" i="28"/>
  <c r="L84" i="28"/>
  <c r="D84" i="28"/>
  <c r="P84" i="28"/>
  <c r="A120" i="28"/>
  <c r="H84" i="28"/>
  <c r="K84" i="28"/>
  <c r="X84" i="28"/>
  <c r="S84" i="28"/>
  <c r="C84" i="28"/>
  <c r="V85" i="25"/>
  <c r="R85" i="25"/>
  <c r="N85" i="25"/>
  <c r="J85" i="25"/>
  <c r="F85" i="25"/>
  <c r="B85" i="25"/>
  <c r="Y85" i="25"/>
  <c r="U85" i="25"/>
  <c r="Q85" i="25"/>
  <c r="M85" i="25"/>
  <c r="I85" i="25"/>
  <c r="E85" i="25"/>
  <c r="X85" i="25"/>
  <c r="P85" i="25"/>
  <c r="H85" i="25"/>
  <c r="W85" i="25"/>
  <c r="O85" i="25"/>
  <c r="G85" i="25"/>
  <c r="S85" i="25"/>
  <c r="C85" i="25"/>
  <c r="D85" i="25"/>
  <c r="L85" i="25"/>
  <c r="K85" i="25"/>
  <c r="T85" i="25"/>
  <c r="A86" i="25"/>
  <c r="W86" i="19"/>
  <c r="S86" i="19"/>
  <c r="O86" i="19"/>
  <c r="K86" i="19"/>
  <c r="G86" i="19"/>
  <c r="C86" i="19"/>
  <c r="X86" i="19"/>
  <c r="R86" i="19"/>
  <c r="M86" i="19"/>
  <c r="H86" i="19"/>
  <c r="B86" i="19"/>
  <c r="V86" i="19"/>
  <c r="Q86" i="19"/>
  <c r="L86" i="19"/>
  <c r="F86" i="19"/>
  <c r="P86" i="19"/>
  <c r="E86" i="19"/>
  <c r="Y86" i="19"/>
  <c r="N86" i="19"/>
  <c r="D86" i="19"/>
  <c r="U86" i="19"/>
  <c r="T86" i="19"/>
  <c r="J86" i="19"/>
  <c r="I86" i="19"/>
  <c r="A87" i="19"/>
  <c r="V50" i="25"/>
  <c r="R50" i="25"/>
  <c r="N50" i="25"/>
  <c r="J50" i="25"/>
  <c r="F50" i="25"/>
  <c r="B50" i="25"/>
  <c r="Y50" i="25"/>
  <c r="U50" i="25"/>
  <c r="Q50" i="25"/>
  <c r="M50" i="25"/>
  <c r="I50" i="25"/>
  <c r="E50" i="25"/>
  <c r="X50" i="25"/>
  <c r="P50" i="25"/>
  <c r="H50" i="25"/>
  <c r="W50" i="25"/>
  <c r="O50" i="25"/>
  <c r="G50" i="25"/>
  <c r="S50" i="25"/>
  <c r="C50" i="25"/>
  <c r="K50" i="25"/>
  <c r="T50" i="25"/>
  <c r="L50" i="25"/>
  <c r="D50" i="25"/>
  <c r="A51" i="25"/>
  <c r="Y49" i="28"/>
  <c r="U49" i="28"/>
  <c r="Q49" i="28"/>
  <c r="M49" i="28"/>
  <c r="I49" i="28"/>
  <c r="E49" i="28"/>
  <c r="X49" i="28"/>
  <c r="T49" i="28"/>
  <c r="P49" i="28"/>
  <c r="L49" i="28"/>
  <c r="H49" i="28"/>
  <c r="D49" i="28"/>
  <c r="A50" i="28"/>
  <c r="R49" i="28"/>
  <c r="J49" i="28"/>
  <c r="B49" i="28"/>
  <c r="N49" i="28"/>
  <c r="W49" i="28"/>
  <c r="O49" i="28"/>
  <c r="G49" i="28"/>
  <c r="V49" i="28"/>
  <c r="F49" i="28"/>
  <c r="C49" i="28"/>
  <c r="S49" i="28"/>
  <c r="K49" i="28"/>
  <c r="V120" i="25"/>
  <c r="R120" i="25"/>
  <c r="N120" i="25"/>
  <c r="J120" i="25"/>
  <c r="F120" i="25"/>
  <c r="B120" i="25"/>
  <c r="Y120" i="25"/>
  <c r="U120" i="25"/>
  <c r="Q120" i="25"/>
  <c r="M120" i="25"/>
  <c r="I120" i="25"/>
  <c r="E120" i="25"/>
  <c r="X120" i="25"/>
  <c r="P120" i="25"/>
  <c r="H120" i="25"/>
  <c r="T120" i="25"/>
  <c r="W120" i="25"/>
  <c r="O120" i="25"/>
  <c r="G120" i="25"/>
  <c r="L120" i="25"/>
  <c r="D120" i="25"/>
  <c r="S120" i="25"/>
  <c r="K120" i="25"/>
  <c r="C120" i="25"/>
  <c r="A121" i="25"/>
  <c r="W50" i="19"/>
  <c r="S50" i="19"/>
  <c r="O50" i="19"/>
  <c r="K50" i="19"/>
  <c r="G50" i="19"/>
  <c r="C50" i="19"/>
  <c r="V50" i="19"/>
  <c r="R50" i="19"/>
  <c r="N50" i="19"/>
  <c r="J50" i="19"/>
  <c r="F50" i="19"/>
  <c r="B50" i="19"/>
  <c r="Y50" i="19"/>
  <c r="Q50" i="19"/>
  <c r="I50" i="19"/>
  <c r="X50" i="19"/>
  <c r="P50" i="19"/>
  <c r="H50" i="19"/>
  <c r="U50" i="19"/>
  <c r="E50" i="19"/>
  <c r="T50" i="19"/>
  <c r="D50" i="19"/>
  <c r="M50" i="19"/>
  <c r="L50" i="19"/>
  <c r="A51" i="19"/>
  <c r="R15" i="28" l="1"/>
  <c r="B15" i="28"/>
  <c r="M15" i="28"/>
  <c r="O15" i="28"/>
  <c r="T15" i="28"/>
  <c r="X15" i="28"/>
  <c r="N15" i="28"/>
  <c r="Y15" i="28"/>
  <c r="I15" i="28"/>
  <c r="G15" i="28"/>
  <c r="L15" i="28"/>
  <c r="P15" i="28"/>
  <c r="A16" i="28"/>
  <c r="J15" i="28"/>
  <c r="U15" i="28"/>
  <c r="E15" i="28"/>
  <c r="S15" i="28"/>
  <c r="D15" i="28"/>
  <c r="H15" i="28"/>
  <c r="V15" i="28"/>
  <c r="F15" i="28"/>
  <c r="Q15" i="28"/>
  <c r="W15" i="28"/>
  <c r="C15" i="28"/>
  <c r="K15" i="28"/>
  <c r="X50" i="28"/>
  <c r="T50" i="28"/>
  <c r="P50" i="28"/>
  <c r="L50" i="28"/>
  <c r="H50" i="28"/>
  <c r="D50" i="28"/>
  <c r="W50" i="28"/>
  <c r="S50" i="28"/>
  <c r="O50" i="28"/>
  <c r="K50" i="28"/>
  <c r="G50" i="28"/>
  <c r="C50" i="28"/>
  <c r="Y50" i="28"/>
  <c r="Q50" i="28"/>
  <c r="I50" i="28"/>
  <c r="M50" i="28"/>
  <c r="V50" i="28"/>
  <c r="N50" i="28"/>
  <c r="F50" i="28"/>
  <c r="U50" i="28"/>
  <c r="E50" i="28"/>
  <c r="J50" i="28"/>
  <c r="R50" i="28"/>
  <c r="B50" i="28"/>
  <c r="A51" i="28"/>
  <c r="V51" i="25"/>
  <c r="R51" i="25"/>
  <c r="N51" i="25"/>
  <c r="J51" i="25"/>
  <c r="F51" i="25"/>
  <c r="B51" i="25"/>
  <c r="Y51" i="25"/>
  <c r="U51" i="25"/>
  <c r="Q51" i="25"/>
  <c r="M51" i="25"/>
  <c r="I51" i="25"/>
  <c r="E51" i="25"/>
  <c r="X51" i="25"/>
  <c r="P51" i="25"/>
  <c r="H51" i="25"/>
  <c r="W51" i="25"/>
  <c r="O51" i="25"/>
  <c r="G51" i="25"/>
  <c r="K51" i="25"/>
  <c r="S51" i="25"/>
  <c r="T51" i="25"/>
  <c r="D51" i="25"/>
  <c r="C51" i="25"/>
  <c r="L51" i="25"/>
  <c r="A52" i="25"/>
  <c r="X122" i="19"/>
  <c r="T122" i="19"/>
  <c r="P122" i="19"/>
  <c r="L122" i="19"/>
  <c r="H122" i="19"/>
  <c r="D122" i="19"/>
  <c r="W122" i="19"/>
  <c r="S122" i="19"/>
  <c r="O122" i="19"/>
  <c r="K122" i="19"/>
  <c r="G122" i="19"/>
  <c r="C122" i="19"/>
  <c r="R122" i="19"/>
  <c r="J122" i="19"/>
  <c r="B122" i="19"/>
  <c r="Y122" i="19"/>
  <c r="Q122" i="19"/>
  <c r="I122" i="19"/>
  <c r="V122" i="19"/>
  <c r="F122" i="19"/>
  <c r="U122" i="19"/>
  <c r="E122" i="19"/>
  <c r="N122" i="19"/>
  <c r="M122" i="19"/>
  <c r="A123" i="19"/>
  <c r="W50" i="21"/>
  <c r="S50" i="21"/>
  <c r="O50" i="21"/>
  <c r="K50" i="21"/>
  <c r="G50" i="21"/>
  <c r="C50" i="21"/>
  <c r="A51" i="21"/>
  <c r="V50" i="21"/>
  <c r="R50" i="21"/>
  <c r="N50" i="21"/>
  <c r="J50" i="21"/>
  <c r="F50" i="21"/>
  <c r="B50" i="21"/>
  <c r="X50" i="21"/>
  <c r="P50" i="21"/>
  <c r="H50" i="21"/>
  <c r="T50" i="21"/>
  <c r="D50" i="21"/>
  <c r="Q50" i="21"/>
  <c r="U50" i="21"/>
  <c r="M50" i="21"/>
  <c r="E50" i="21"/>
  <c r="L50" i="21"/>
  <c r="Y50" i="21"/>
  <c r="I50" i="21"/>
  <c r="V15" i="19"/>
  <c r="R15" i="19"/>
  <c r="N15" i="19"/>
  <c r="J15" i="19"/>
  <c r="F15" i="19"/>
  <c r="B15" i="19"/>
  <c r="Y15" i="19"/>
  <c r="U15" i="19"/>
  <c r="Q15" i="19"/>
  <c r="M15" i="19"/>
  <c r="I15" i="19"/>
  <c r="E15" i="19"/>
  <c r="X15" i="19"/>
  <c r="P15" i="19"/>
  <c r="H15" i="19"/>
  <c r="W15" i="19"/>
  <c r="O15" i="19"/>
  <c r="G15" i="19"/>
  <c r="L15" i="19"/>
  <c r="K15" i="19"/>
  <c r="T15" i="19"/>
  <c r="D15" i="19"/>
  <c r="C15" i="19"/>
  <c r="S15" i="19"/>
  <c r="A16" i="19"/>
  <c r="W51" i="19"/>
  <c r="S51" i="19"/>
  <c r="O51" i="19"/>
  <c r="K51" i="19"/>
  <c r="G51" i="19"/>
  <c r="C51" i="19"/>
  <c r="V51" i="19"/>
  <c r="R51" i="19"/>
  <c r="N51" i="19"/>
  <c r="J51" i="19"/>
  <c r="F51" i="19"/>
  <c r="B51" i="19"/>
  <c r="Y51" i="19"/>
  <c r="Q51" i="19"/>
  <c r="I51" i="19"/>
  <c r="X51" i="19"/>
  <c r="P51" i="19"/>
  <c r="H51" i="19"/>
  <c r="M51" i="19"/>
  <c r="L51" i="19"/>
  <c r="E51" i="19"/>
  <c r="D51" i="19"/>
  <c r="U51" i="19"/>
  <c r="T51" i="19"/>
  <c r="A52" i="19"/>
  <c r="W120" i="28"/>
  <c r="S120" i="28"/>
  <c r="O120" i="28"/>
  <c r="K120" i="28"/>
  <c r="G120" i="28"/>
  <c r="C120" i="28"/>
  <c r="A121" i="28"/>
  <c r="V120" i="28"/>
  <c r="R120" i="28"/>
  <c r="N120" i="28"/>
  <c r="J120" i="28"/>
  <c r="F120" i="28"/>
  <c r="B120" i="28"/>
  <c r="A156" i="28"/>
  <c r="X120" i="28"/>
  <c r="P120" i="28"/>
  <c r="H120" i="28"/>
  <c r="U120" i="28"/>
  <c r="M120" i="28"/>
  <c r="E120" i="28"/>
  <c r="Y120" i="28"/>
  <c r="I120" i="28"/>
  <c r="T120" i="28"/>
  <c r="D120" i="28"/>
  <c r="Q120" i="28"/>
  <c r="L120" i="28"/>
  <c r="Y85" i="28"/>
  <c r="U85" i="28"/>
  <c r="Q85" i="28"/>
  <c r="M85" i="28"/>
  <c r="I85" i="28"/>
  <c r="E85" i="28"/>
  <c r="X85" i="28"/>
  <c r="T85" i="28"/>
  <c r="P85" i="28"/>
  <c r="L85" i="28"/>
  <c r="H85" i="28"/>
  <c r="D85" i="28"/>
  <c r="V85" i="28"/>
  <c r="N85" i="28"/>
  <c r="F85" i="28"/>
  <c r="S85" i="28"/>
  <c r="K85" i="28"/>
  <c r="C85" i="28"/>
  <c r="W85" i="28"/>
  <c r="G85" i="28"/>
  <c r="O85" i="28"/>
  <c r="R85" i="28"/>
  <c r="B85" i="28"/>
  <c r="J85" i="28"/>
  <c r="A86" i="28"/>
  <c r="V86" i="25"/>
  <c r="R86" i="25"/>
  <c r="N86" i="25"/>
  <c r="J86" i="25"/>
  <c r="F86" i="25"/>
  <c r="B86" i="25"/>
  <c r="Y86" i="25"/>
  <c r="U86" i="25"/>
  <c r="Q86" i="25"/>
  <c r="M86" i="25"/>
  <c r="I86" i="25"/>
  <c r="E86" i="25"/>
  <c r="X86" i="25"/>
  <c r="P86" i="25"/>
  <c r="H86" i="25"/>
  <c r="W86" i="25"/>
  <c r="O86" i="25"/>
  <c r="G86" i="25"/>
  <c r="K86" i="25"/>
  <c r="L86" i="25"/>
  <c r="T86" i="25"/>
  <c r="D86" i="25"/>
  <c r="S86" i="25"/>
  <c r="C86" i="25"/>
  <c r="A87" i="25"/>
  <c r="X16" i="21"/>
  <c r="T16" i="21"/>
  <c r="P16" i="21"/>
  <c r="L16" i="21"/>
  <c r="H16" i="21"/>
  <c r="D16" i="21"/>
  <c r="W16" i="21"/>
  <c r="S16" i="21"/>
  <c r="O16" i="21"/>
  <c r="K16" i="21"/>
  <c r="G16" i="21"/>
  <c r="C16" i="21"/>
  <c r="U16" i="21"/>
  <c r="M16" i="21"/>
  <c r="E16" i="21"/>
  <c r="Y16" i="21"/>
  <c r="I16" i="21"/>
  <c r="N16" i="21"/>
  <c r="A17" i="21"/>
  <c r="R16" i="21"/>
  <c r="J16" i="21"/>
  <c r="B16" i="21"/>
  <c r="Q16" i="21"/>
  <c r="V16" i="21"/>
  <c r="F16" i="21"/>
  <c r="V16" i="25"/>
  <c r="R16" i="25"/>
  <c r="N16" i="25"/>
  <c r="J16" i="25"/>
  <c r="F16" i="25"/>
  <c r="B16" i="25"/>
  <c r="Y16" i="25"/>
  <c r="U16" i="25"/>
  <c r="Q16" i="25"/>
  <c r="M16" i="25"/>
  <c r="I16" i="25"/>
  <c r="E16" i="25"/>
  <c r="S16" i="25"/>
  <c r="K16" i="25"/>
  <c r="C16" i="25"/>
  <c r="O16" i="25"/>
  <c r="L16" i="25"/>
  <c r="X16" i="25"/>
  <c r="P16" i="25"/>
  <c r="H16" i="25"/>
  <c r="W16" i="25"/>
  <c r="G16" i="25"/>
  <c r="T16" i="25"/>
  <c r="D16" i="25"/>
  <c r="A17" i="25"/>
  <c r="A121" i="21"/>
  <c r="V120" i="21"/>
  <c r="R120" i="21"/>
  <c r="N120" i="21"/>
  <c r="J120" i="21"/>
  <c r="F120" i="21"/>
  <c r="B120" i="21"/>
  <c r="Y120" i="21"/>
  <c r="U120" i="21"/>
  <c r="Q120" i="21"/>
  <c r="M120" i="21"/>
  <c r="I120" i="21"/>
  <c r="E120" i="21"/>
  <c r="W120" i="21"/>
  <c r="O120" i="21"/>
  <c r="G120" i="21"/>
  <c r="K120" i="21"/>
  <c r="T120" i="21"/>
  <c r="L120" i="21"/>
  <c r="D120" i="21"/>
  <c r="S120" i="21"/>
  <c r="C120" i="21"/>
  <c r="P120" i="21"/>
  <c r="A156" i="21"/>
  <c r="X120" i="21"/>
  <c r="H120" i="21"/>
  <c r="V121" i="25"/>
  <c r="R121" i="25"/>
  <c r="N121" i="25"/>
  <c r="J121" i="25"/>
  <c r="F121" i="25"/>
  <c r="B121" i="25"/>
  <c r="Y121" i="25"/>
  <c r="U121" i="25"/>
  <c r="Q121" i="25"/>
  <c r="M121" i="25"/>
  <c r="I121" i="25"/>
  <c r="E121" i="25"/>
  <c r="X121" i="25"/>
  <c r="P121" i="25"/>
  <c r="H121" i="25"/>
  <c r="L121" i="25"/>
  <c r="W121" i="25"/>
  <c r="O121" i="25"/>
  <c r="G121" i="25"/>
  <c r="T121" i="25"/>
  <c r="D121" i="25"/>
  <c r="C121" i="25"/>
  <c r="S121" i="25"/>
  <c r="K121" i="25"/>
  <c r="A122" i="25"/>
  <c r="W87" i="19"/>
  <c r="S87" i="19"/>
  <c r="O87" i="19"/>
  <c r="K87" i="19"/>
  <c r="G87" i="19"/>
  <c r="C87" i="19"/>
  <c r="U87" i="19"/>
  <c r="P87" i="19"/>
  <c r="J87" i="19"/>
  <c r="E87" i="19"/>
  <c r="Y87" i="19"/>
  <c r="T87" i="19"/>
  <c r="N87" i="19"/>
  <c r="I87" i="19"/>
  <c r="D87" i="19"/>
  <c r="X87" i="19"/>
  <c r="M87" i="19"/>
  <c r="B87" i="19"/>
  <c r="V87" i="19"/>
  <c r="L87" i="19"/>
  <c r="R87" i="19"/>
  <c r="Q87" i="19"/>
  <c r="H87" i="19"/>
  <c r="F87" i="19"/>
  <c r="A88" i="19"/>
  <c r="Y85" i="21"/>
  <c r="U85" i="21"/>
  <c r="Q85" i="21"/>
  <c r="M85" i="21"/>
  <c r="I85" i="21"/>
  <c r="E85" i="21"/>
  <c r="X85" i="21"/>
  <c r="T85" i="21"/>
  <c r="P85" i="21"/>
  <c r="L85" i="21"/>
  <c r="H85" i="21"/>
  <c r="D85" i="21"/>
  <c r="A86" i="21"/>
  <c r="R85" i="21"/>
  <c r="J85" i="21"/>
  <c r="B85" i="21"/>
  <c r="V85" i="21"/>
  <c r="F85" i="21"/>
  <c r="S85" i="21"/>
  <c r="C85" i="21"/>
  <c r="W85" i="21"/>
  <c r="O85" i="21"/>
  <c r="G85" i="21"/>
  <c r="N85" i="21"/>
  <c r="K85" i="21"/>
  <c r="Y16" i="28" l="1"/>
  <c r="I16" i="28"/>
  <c r="P16" i="28"/>
  <c r="V16" i="28"/>
  <c r="J16" i="28"/>
  <c r="R16" i="28"/>
  <c r="O16" i="28"/>
  <c r="U16" i="28"/>
  <c r="E16" i="28"/>
  <c r="L16" i="28"/>
  <c r="N16" i="28"/>
  <c r="S16" i="28"/>
  <c r="B16" i="28"/>
  <c r="Q16" i="28"/>
  <c r="X16" i="28"/>
  <c r="H16" i="28"/>
  <c r="F16" i="28"/>
  <c r="K16" i="28"/>
  <c r="G16" i="28"/>
  <c r="M16" i="28"/>
  <c r="T16" i="28"/>
  <c r="D16" i="28"/>
  <c r="A17" i="28"/>
  <c r="C16" i="28"/>
  <c r="W16" i="28"/>
  <c r="X86" i="21"/>
  <c r="T86" i="21"/>
  <c r="P86" i="21"/>
  <c r="L86" i="21"/>
  <c r="H86" i="21"/>
  <c r="D86" i="21"/>
  <c r="W86" i="21"/>
  <c r="S86" i="21"/>
  <c r="O86" i="21"/>
  <c r="K86" i="21"/>
  <c r="G86" i="21"/>
  <c r="C86" i="21"/>
  <c r="Y86" i="21"/>
  <c r="Q86" i="21"/>
  <c r="I86" i="21"/>
  <c r="M86" i="21"/>
  <c r="R86" i="21"/>
  <c r="B86" i="21"/>
  <c r="V86" i="21"/>
  <c r="N86" i="21"/>
  <c r="F86" i="21"/>
  <c r="U86" i="21"/>
  <c r="E86" i="21"/>
  <c r="A87" i="21"/>
  <c r="J86" i="21"/>
  <c r="V87" i="25"/>
  <c r="R87" i="25"/>
  <c r="N87" i="25"/>
  <c r="J87" i="25"/>
  <c r="F87" i="25"/>
  <c r="B87" i="25"/>
  <c r="Y87" i="25"/>
  <c r="U87" i="25"/>
  <c r="Q87" i="25"/>
  <c r="M87" i="25"/>
  <c r="I87" i="25"/>
  <c r="E87" i="25"/>
  <c r="X87" i="25"/>
  <c r="P87" i="25"/>
  <c r="H87" i="25"/>
  <c r="W87" i="25"/>
  <c r="O87" i="25"/>
  <c r="G87" i="25"/>
  <c r="S87" i="25"/>
  <c r="C87" i="25"/>
  <c r="T87" i="25"/>
  <c r="L87" i="25"/>
  <c r="K87" i="25"/>
  <c r="D87" i="25"/>
  <c r="A88" i="25"/>
  <c r="W52" i="19"/>
  <c r="S52" i="19"/>
  <c r="O52" i="19"/>
  <c r="K52" i="19"/>
  <c r="G52" i="19"/>
  <c r="C52" i="19"/>
  <c r="V52" i="19"/>
  <c r="R52" i="19"/>
  <c r="N52" i="19"/>
  <c r="J52" i="19"/>
  <c r="F52" i="19"/>
  <c r="B52" i="19"/>
  <c r="Y52" i="19"/>
  <c r="Q52" i="19"/>
  <c r="I52" i="19"/>
  <c r="X52" i="19"/>
  <c r="P52" i="19"/>
  <c r="H52" i="19"/>
  <c r="U52" i="19"/>
  <c r="E52" i="19"/>
  <c r="T52" i="19"/>
  <c r="D52" i="19"/>
  <c r="M52" i="19"/>
  <c r="L52" i="19"/>
  <c r="A53" i="19"/>
  <c r="A52" i="21"/>
  <c r="V51" i="21"/>
  <c r="R51" i="21"/>
  <c r="N51" i="21"/>
  <c r="J51" i="21"/>
  <c r="F51" i="21"/>
  <c r="B51" i="21"/>
  <c r="Y51" i="21"/>
  <c r="U51" i="21"/>
  <c r="Q51" i="21"/>
  <c r="M51" i="21"/>
  <c r="I51" i="21"/>
  <c r="E51" i="21"/>
  <c r="W51" i="21"/>
  <c r="O51" i="21"/>
  <c r="G51" i="21"/>
  <c r="S51" i="21"/>
  <c r="C51" i="21"/>
  <c r="X51" i="21"/>
  <c r="H51" i="21"/>
  <c r="T51" i="21"/>
  <c r="L51" i="21"/>
  <c r="D51" i="21"/>
  <c r="K51" i="21"/>
  <c r="P51" i="21"/>
  <c r="W156" i="21"/>
  <c r="S156" i="21"/>
  <c r="O156" i="21"/>
  <c r="K156" i="21"/>
  <c r="G156" i="21"/>
  <c r="C156" i="21"/>
  <c r="A157" i="21"/>
  <c r="V156" i="21"/>
  <c r="R156" i="21"/>
  <c r="N156" i="21"/>
  <c r="J156" i="21"/>
  <c r="F156" i="21"/>
  <c r="B156" i="21"/>
  <c r="A191" i="21"/>
  <c r="X156" i="21"/>
  <c r="P156" i="21"/>
  <c r="H156" i="21"/>
  <c r="T156" i="21"/>
  <c r="U156" i="21"/>
  <c r="M156" i="21"/>
  <c r="E156" i="21"/>
  <c r="L156" i="21"/>
  <c r="D156" i="21"/>
  <c r="Y156" i="21"/>
  <c r="I156" i="21"/>
  <c r="Q156" i="21"/>
  <c r="V17" i="25"/>
  <c r="R17" i="25"/>
  <c r="N17" i="25"/>
  <c r="J17" i="25"/>
  <c r="F17" i="25"/>
  <c r="B17" i="25"/>
  <c r="Y17" i="25"/>
  <c r="U17" i="25"/>
  <c r="Q17" i="25"/>
  <c r="M17" i="25"/>
  <c r="I17" i="25"/>
  <c r="E17" i="25"/>
  <c r="S17" i="25"/>
  <c r="K17" i="25"/>
  <c r="C17" i="25"/>
  <c r="G17" i="25"/>
  <c r="L17" i="25"/>
  <c r="X17" i="25"/>
  <c r="P17" i="25"/>
  <c r="H17" i="25"/>
  <c r="W17" i="25"/>
  <c r="O17" i="25"/>
  <c r="T17" i="25"/>
  <c r="D17" i="25"/>
  <c r="A18" i="25"/>
  <c r="A191" i="28"/>
  <c r="X156" i="28"/>
  <c r="T156" i="28"/>
  <c r="P156" i="28"/>
  <c r="L156" i="28"/>
  <c r="H156" i="28"/>
  <c r="D156" i="28"/>
  <c r="W156" i="28"/>
  <c r="S156" i="28"/>
  <c r="O156" i="28"/>
  <c r="K156" i="28"/>
  <c r="G156" i="28"/>
  <c r="C156" i="28"/>
  <c r="Y156" i="28"/>
  <c r="Q156" i="28"/>
  <c r="I156" i="28"/>
  <c r="V156" i="28"/>
  <c r="N156" i="28"/>
  <c r="F156" i="28"/>
  <c r="R156" i="28"/>
  <c r="B156" i="28"/>
  <c r="J156" i="28"/>
  <c r="M156" i="28"/>
  <c r="A157" i="28"/>
  <c r="U156" i="28"/>
  <c r="E156" i="28"/>
  <c r="V122" i="25"/>
  <c r="R122" i="25"/>
  <c r="N122" i="25"/>
  <c r="J122" i="25"/>
  <c r="F122" i="25"/>
  <c r="B122" i="25"/>
  <c r="Y122" i="25"/>
  <c r="U122" i="25"/>
  <c r="Q122" i="25"/>
  <c r="M122" i="25"/>
  <c r="I122" i="25"/>
  <c r="E122" i="25"/>
  <c r="X122" i="25"/>
  <c r="P122" i="25"/>
  <c r="H122" i="25"/>
  <c r="T122" i="25"/>
  <c r="D122" i="25"/>
  <c r="W122" i="25"/>
  <c r="O122" i="25"/>
  <c r="G122" i="25"/>
  <c r="L122" i="25"/>
  <c r="C122" i="25"/>
  <c r="S122" i="25"/>
  <c r="K122" i="25"/>
  <c r="A123" i="25"/>
  <c r="X123" i="19"/>
  <c r="T123" i="19"/>
  <c r="P123" i="19"/>
  <c r="L123" i="19"/>
  <c r="H123" i="19"/>
  <c r="D123" i="19"/>
  <c r="W123" i="19"/>
  <c r="S123" i="19"/>
  <c r="O123" i="19"/>
  <c r="K123" i="19"/>
  <c r="G123" i="19"/>
  <c r="C123" i="19"/>
  <c r="R123" i="19"/>
  <c r="J123" i="19"/>
  <c r="B123" i="19"/>
  <c r="Y123" i="19"/>
  <c r="Q123" i="19"/>
  <c r="I123" i="19"/>
  <c r="N123" i="19"/>
  <c r="M123" i="19"/>
  <c r="F123" i="19"/>
  <c r="E123" i="19"/>
  <c r="V123" i="19"/>
  <c r="U123" i="19"/>
  <c r="A124" i="19"/>
  <c r="V52" i="25"/>
  <c r="R52" i="25"/>
  <c r="N52" i="25"/>
  <c r="J52" i="25"/>
  <c r="F52" i="25"/>
  <c r="B52" i="25"/>
  <c r="Y52" i="25"/>
  <c r="U52" i="25"/>
  <c r="Q52" i="25"/>
  <c r="M52" i="25"/>
  <c r="I52" i="25"/>
  <c r="E52" i="25"/>
  <c r="X52" i="25"/>
  <c r="P52" i="25"/>
  <c r="H52" i="25"/>
  <c r="W52" i="25"/>
  <c r="O52" i="25"/>
  <c r="G52" i="25"/>
  <c r="S52" i="25"/>
  <c r="C52" i="25"/>
  <c r="L52" i="25"/>
  <c r="K52" i="25"/>
  <c r="T52" i="25"/>
  <c r="D52" i="25"/>
  <c r="A53" i="25"/>
  <c r="W88" i="19"/>
  <c r="S88" i="19"/>
  <c r="O88" i="19"/>
  <c r="K88" i="19"/>
  <c r="G88" i="19"/>
  <c r="C88" i="19"/>
  <c r="X88" i="19"/>
  <c r="R88" i="19"/>
  <c r="M88" i="19"/>
  <c r="H88" i="19"/>
  <c r="B88" i="19"/>
  <c r="V88" i="19"/>
  <c r="Q88" i="19"/>
  <c r="L88" i="19"/>
  <c r="F88" i="19"/>
  <c r="U88" i="19"/>
  <c r="J88" i="19"/>
  <c r="T88" i="19"/>
  <c r="I88" i="19"/>
  <c r="P88" i="19"/>
  <c r="N88" i="19"/>
  <c r="E88" i="19"/>
  <c r="D88" i="19"/>
  <c r="Y88" i="19"/>
  <c r="A89" i="19"/>
  <c r="Y121" i="21"/>
  <c r="U121" i="21"/>
  <c r="Q121" i="21"/>
  <c r="M121" i="21"/>
  <c r="I121" i="21"/>
  <c r="E121" i="21"/>
  <c r="X121" i="21"/>
  <c r="T121" i="21"/>
  <c r="P121" i="21"/>
  <c r="L121" i="21"/>
  <c r="H121" i="21"/>
  <c r="D121" i="21"/>
  <c r="V121" i="21"/>
  <c r="N121" i="21"/>
  <c r="F121" i="21"/>
  <c r="R121" i="21"/>
  <c r="B121" i="21"/>
  <c r="S121" i="21"/>
  <c r="K121" i="21"/>
  <c r="C121" i="21"/>
  <c r="A122" i="21"/>
  <c r="J121" i="21"/>
  <c r="G121" i="21"/>
  <c r="O121" i="21"/>
  <c r="W121" i="21"/>
  <c r="W17" i="21"/>
  <c r="S17" i="21"/>
  <c r="O17" i="21"/>
  <c r="K17" i="21"/>
  <c r="G17" i="21"/>
  <c r="C17" i="21"/>
  <c r="A18" i="21"/>
  <c r="V17" i="21"/>
  <c r="R17" i="21"/>
  <c r="N17" i="21"/>
  <c r="J17" i="21"/>
  <c r="F17" i="21"/>
  <c r="B17" i="21"/>
  <c r="T17" i="21"/>
  <c r="L17" i="21"/>
  <c r="D17" i="21"/>
  <c r="P17" i="21"/>
  <c r="U17" i="21"/>
  <c r="E17" i="21"/>
  <c r="Y17" i="21"/>
  <c r="Q17" i="21"/>
  <c r="I17" i="21"/>
  <c r="X17" i="21"/>
  <c r="H17" i="21"/>
  <c r="M17" i="21"/>
  <c r="X86" i="28"/>
  <c r="T86" i="28"/>
  <c r="P86" i="28"/>
  <c r="L86" i="28"/>
  <c r="H86" i="28"/>
  <c r="D86" i="28"/>
  <c r="W86" i="28"/>
  <c r="S86" i="28"/>
  <c r="O86" i="28"/>
  <c r="K86" i="28"/>
  <c r="G86" i="28"/>
  <c r="C86" i="28"/>
  <c r="U86" i="28"/>
  <c r="M86" i="28"/>
  <c r="E86" i="28"/>
  <c r="A87" i="28"/>
  <c r="R86" i="28"/>
  <c r="J86" i="28"/>
  <c r="B86" i="28"/>
  <c r="N86" i="28"/>
  <c r="V86" i="28"/>
  <c r="Y86" i="28"/>
  <c r="I86" i="28"/>
  <c r="F86" i="28"/>
  <c r="Q86" i="28"/>
  <c r="A122" i="28"/>
  <c r="V121" i="28"/>
  <c r="R121" i="28"/>
  <c r="N121" i="28"/>
  <c r="J121" i="28"/>
  <c r="F121" i="28"/>
  <c r="B121" i="28"/>
  <c r="Y121" i="28"/>
  <c r="U121" i="28"/>
  <c r="Q121" i="28"/>
  <c r="M121" i="28"/>
  <c r="I121" i="28"/>
  <c r="E121" i="28"/>
  <c r="W121" i="28"/>
  <c r="O121" i="28"/>
  <c r="G121" i="28"/>
  <c r="T121" i="28"/>
  <c r="L121" i="28"/>
  <c r="D121" i="28"/>
  <c r="P121" i="28"/>
  <c r="H121" i="28"/>
  <c r="K121" i="28"/>
  <c r="X121" i="28"/>
  <c r="C121" i="28"/>
  <c r="S121" i="28"/>
  <c r="V16" i="19"/>
  <c r="R16" i="19"/>
  <c r="N16" i="19"/>
  <c r="J16" i="19"/>
  <c r="F16" i="19"/>
  <c r="B16" i="19"/>
  <c r="Y16" i="19"/>
  <c r="U16" i="19"/>
  <c r="Q16" i="19"/>
  <c r="M16" i="19"/>
  <c r="I16" i="19"/>
  <c r="E16" i="19"/>
  <c r="X16" i="19"/>
  <c r="P16" i="19"/>
  <c r="H16" i="19"/>
  <c r="W16" i="19"/>
  <c r="O16" i="19"/>
  <c r="G16" i="19"/>
  <c r="T16" i="19"/>
  <c r="D16" i="19"/>
  <c r="S16" i="19"/>
  <c r="C16" i="19"/>
  <c r="L16" i="19"/>
  <c r="K16" i="19"/>
  <c r="A17" i="19"/>
  <c r="W51" i="28"/>
  <c r="S51" i="28"/>
  <c r="O51" i="28"/>
  <c r="K51" i="28"/>
  <c r="G51" i="28"/>
  <c r="C51" i="28"/>
  <c r="A52" i="28"/>
  <c r="V51" i="28"/>
  <c r="R51" i="28"/>
  <c r="N51" i="28"/>
  <c r="J51" i="28"/>
  <c r="F51" i="28"/>
  <c r="B51" i="28"/>
  <c r="X51" i="28"/>
  <c r="P51" i="28"/>
  <c r="H51" i="28"/>
  <c r="L51" i="28"/>
  <c r="D51" i="28"/>
  <c r="U51" i="28"/>
  <c r="M51" i="28"/>
  <c r="E51" i="28"/>
  <c r="T51" i="28"/>
  <c r="Q51" i="28"/>
  <c r="I51" i="28"/>
  <c r="Y51" i="28"/>
  <c r="X17" i="28" l="1"/>
  <c r="H17" i="28"/>
  <c r="O17" i="28"/>
  <c r="U17" i="28"/>
  <c r="A18" i="28"/>
  <c r="Y17" i="28"/>
  <c r="N17" i="28"/>
  <c r="T17" i="28"/>
  <c r="D17" i="28"/>
  <c r="K17" i="28"/>
  <c r="M17" i="28"/>
  <c r="R17" i="28"/>
  <c r="I17" i="28"/>
  <c r="P17" i="28"/>
  <c r="W17" i="28"/>
  <c r="G17" i="28"/>
  <c r="E17" i="28"/>
  <c r="J17" i="28"/>
  <c r="F17" i="28"/>
  <c r="L17" i="28"/>
  <c r="S17" i="28"/>
  <c r="C17" i="28"/>
  <c r="Q17" i="28"/>
  <c r="B17" i="28"/>
  <c r="V17" i="28"/>
  <c r="W157" i="28"/>
  <c r="S157" i="28"/>
  <c r="O157" i="28"/>
  <c r="K157" i="28"/>
  <c r="G157" i="28"/>
  <c r="C157" i="28"/>
  <c r="A158" i="28"/>
  <c r="V157" i="28"/>
  <c r="R157" i="28"/>
  <c r="N157" i="28"/>
  <c r="J157" i="28"/>
  <c r="F157" i="28"/>
  <c r="B157" i="28"/>
  <c r="X157" i="28"/>
  <c r="P157" i="28"/>
  <c r="H157" i="28"/>
  <c r="U157" i="28"/>
  <c r="M157" i="28"/>
  <c r="E157" i="28"/>
  <c r="Y157" i="28"/>
  <c r="I157" i="28"/>
  <c r="Q157" i="28"/>
  <c r="T157" i="28"/>
  <c r="D157" i="28"/>
  <c r="L157" i="28"/>
  <c r="A158" i="21"/>
  <c r="V157" i="21"/>
  <c r="R157" i="21"/>
  <c r="N157" i="21"/>
  <c r="J157" i="21"/>
  <c r="F157" i="21"/>
  <c r="B157" i="21"/>
  <c r="Y157" i="21"/>
  <c r="U157" i="21"/>
  <c r="Q157" i="21"/>
  <c r="M157" i="21"/>
  <c r="I157" i="21"/>
  <c r="E157" i="21"/>
  <c r="W157" i="21"/>
  <c r="O157" i="21"/>
  <c r="G157" i="21"/>
  <c r="K157" i="21"/>
  <c r="T157" i="21"/>
  <c r="L157" i="21"/>
  <c r="D157" i="21"/>
  <c r="S157" i="21"/>
  <c r="C157" i="21"/>
  <c r="P157" i="21"/>
  <c r="X157" i="21"/>
  <c r="H157" i="21"/>
  <c r="Y52" i="21"/>
  <c r="U52" i="21"/>
  <c r="Q52" i="21"/>
  <c r="M52" i="21"/>
  <c r="I52" i="21"/>
  <c r="E52" i="21"/>
  <c r="X52" i="21"/>
  <c r="T52" i="21"/>
  <c r="P52" i="21"/>
  <c r="L52" i="21"/>
  <c r="H52" i="21"/>
  <c r="D52" i="21"/>
  <c r="V52" i="21"/>
  <c r="N52" i="21"/>
  <c r="F52" i="21"/>
  <c r="A53" i="21"/>
  <c r="J52" i="21"/>
  <c r="O52" i="21"/>
  <c r="S52" i="21"/>
  <c r="K52" i="21"/>
  <c r="C52" i="21"/>
  <c r="R52" i="21"/>
  <c r="B52" i="21"/>
  <c r="W52" i="21"/>
  <c r="G52" i="21"/>
  <c r="X122" i="21"/>
  <c r="T122" i="21"/>
  <c r="P122" i="21"/>
  <c r="L122" i="21"/>
  <c r="H122" i="21"/>
  <c r="D122" i="21"/>
  <c r="W122" i="21"/>
  <c r="S122" i="21"/>
  <c r="O122" i="21"/>
  <c r="K122" i="21"/>
  <c r="G122" i="21"/>
  <c r="C122" i="21"/>
  <c r="U122" i="21"/>
  <c r="M122" i="21"/>
  <c r="E122" i="21"/>
  <c r="Y122" i="21"/>
  <c r="I122" i="21"/>
  <c r="A123" i="21"/>
  <c r="R122" i="21"/>
  <c r="J122" i="21"/>
  <c r="B122" i="21"/>
  <c r="Q122" i="21"/>
  <c r="N122" i="21"/>
  <c r="F122" i="21"/>
  <c r="V122" i="21"/>
  <c r="V123" i="25"/>
  <c r="R123" i="25"/>
  <c r="N123" i="25"/>
  <c r="J123" i="25"/>
  <c r="F123" i="25"/>
  <c r="B123" i="25"/>
  <c r="Y123" i="25"/>
  <c r="U123" i="25"/>
  <c r="Q123" i="25"/>
  <c r="M123" i="25"/>
  <c r="I123" i="25"/>
  <c r="E123" i="25"/>
  <c r="X123" i="25"/>
  <c r="P123" i="25"/>
  <c r="H123" i="25"/>
  <c r="T123" i="25"/>
  <c r="W123" i="25"/>
  <c r="O123" i="25"/>
  <c r="G123" i="25"/>
  <c r="L123" i="25"/>
  <c r="D123" i="25"/>
  <c r="K123" i="25"/>
  <c r="C123" i="25"/>
  <c r="S123" i="25"/>
  <c r="A124" i="25"/>
  <c r="W53" i="19"/>
  <c r="S53" i="19"/>
  <c r="O53" i="19"/>
  <c r="K53" i="19"/>
  <c r="G53" i="19"/>
  <c r="C53" i="19"/>
  <c r="V53" i="19"/>
  <c r="R53" i="19"/>
  <c r="N53" i="19"/>
  <c r="J53" i="19"/>
  <c r="F53" i="19"/>
  <c r="B53" i="19"/>
  <c r="Y53" i="19"/>
  <c r="Q53" i="19"/>
  <c r="I53" i="19"/>
  <c r="X53" i="19"/>
  <c r="P53" i="19"/>
  <c r="H53" i="19"/>
  <c r="M53" i="19"/>
  <c r="L53" i="19"/>
  <c r="U53" i="19"/>
  <c r="T53" i="19"/>
  <c r="E53" i="19"/>
  <c r="D53" i="19"/>
  <c r="A54" i="19"/>
  <c r="A53" i="28"/>
  <c r="V52" i="28"/>
  <c r="R52" i="28"/>
  <c r="N52" i="28"/>
  <c r="J52" i="28"/>
  <c r="F52" i="28"/>
  <c r="B52" i="28"/>
  <c r="Y52" i="28"/>
  <c r="U52" i="28"/>
  <c r="Q52" i="28"/>
  <c r="M52" i="28"/>
  <c r="I52" i="28"/>
  <c r="E52" i="28"/>
  <c r="W52" i="28"/>
  <c r="O52" i="28"/>
  <c r="G52" i="28"/>
  <c r="S52" i="28"/>
  <c r="C52" i="28"/>
  <c r="T52" i="28"/>
  <c r="L52" i="28"/>
  <c r="D52" i="28"/>
  <c r="K52" i="28"/>
  <c r="X52" i="28"/>
  <c r="P52" i="28"/>
  <c r="H52" i="28"/>
  <c r="Y122" i="28"/>
  <c r="U122" i="28"/>
  <c r="Q122" i="28"/>
  <c r="M122" i="28"/>
  <c r="I122" i="28"/>
  <c r="E122" i="28"/>
  <c r="X122" i="28"/>
  <c r="T122" i="28"/>
  <c r="P122" i="28"/>
  <c r="L122" i="28"/>
  <c r="H122" i="28"/>
  <c r="D122" i="28"/>
  <c r="V122" i="28"/>
  <c r="N122" i="28"/>
  <c r="F122" i="28"/>
  <c r="S122" i="28"/>
  <c r="K122" i="28"/>
  <c r="C122" i="28"/>
  <c r="W122" i="28"/>
  <c r="G122" i="28"/>
  <c r="O122" i="28"/>
  <c r="R122" i="28"/>
  <c r="B122" i="28"/>
  <c r="A123" i="28"/>
  <c r="J122" i="28"/>
  <c r="A19" i="21"/>
  <c r="V18" i="21"/>
  <c r="R18" i="21"/>
  <c r="N18" i="21"/>
  <c r="J18" i="21"/>
  <c r="F18" i="21"/>
  <c r="B18" i="21"/>
  <c r="Y18" i="21"/>
  <c r="U18" i="21"/>
  <c r="Q18" i="21"/>
  <c r="M18" i="21"/>
  <c r="I18" i="21"/>
  <c r="E18" i="21"/>
  <c r="S18" i="21"/>
  <c r="K18" i="21"/>
  <c r="C18" i="21"/>
  <c r="W18" i="21"/>
  <c r="G18" i="21"/>
  <c r="L18" i="21"/>
  <c r="X18" i="21"/>
  <c r="P18" i="21"/>
  <c r="H18" i="21"/>
  <c r="O18" i="21"/>
  <c r="T18" i="21"/>
  <c r="D18" i="21"/>
  <c r="X89" i="19"/>
  <c r="T89" i="19"/>
  <c r="W89" i="19"/>
  <c r="S89" i="19"/>
  <c r="O89" i="19"/>
  <c r="K89" i="19"/>
  <c r="G89" i="19"/>
  <c r="C89" i="19"/>
  <c r="V89" i="19"/>
  <c r="P89" i="19"/>
  <c r="J89" i="19"/>
  <c r="E89" i="19"/>
  <c r="U89" i="19"/>
  <c r="N89" i="19"/>
  <c r="I89" i="19"/>
  <c r="D89" i="19"/>
  <c r="R89" i="19"/>
  <c r="H89" i="19"/>
  <c r="Q89" i="19"/>
  <c r="F89" i="19"/>
  <c r="M89" i="19"/>
  <c r="L89" i="19"/>
  <c r="Y89" i="19"/>
  <c r="B89" i="19"/>
  <c r="A90" i="19"/>
  <c r="V88" i="25"/>
  <c r="R88" i="25"/>
  <c r="N88" i="25"/>
  <c r="J88" i="25"/>
  <c r="F88" i="25"/>
  <c r="B88" i="25"/>
  <c r="Y88" i="25"/>
  <c r="U88" i="25"/>
  <c r="Q88" i="25"/>
  <c r="M88" i="25"/>
  <c r="I88" i="25"/>
  <c r="E88" i="25"/>
  <c r="X88" i="25"/>
  <c r="P88" i="25"/>
  <c r="H88" i="25"/>
  <c r="W88" i="25"/>
  <c r="O88" i="25"/>
  <c r="G88" i="25"/>
  <c r="K88" i="25"/>
  <c r="T88" i="25"/>
  <c r="D88" i="25"/>
  <c r="S88" i="25"/>
  <c r="C88" i="25"/>
  <c r="L88" i="25"/>
  <c r="A89" i="25"/>
  <c r="W87" i="28"/>
  <c r="S87" i="28"/>
  <c r="O87" i="28"/>
  <c r="K87" i="28"/>
  <c r="G87" i="28"/>
  <c r="C87" i="28"/>
  <c r="A88" i="28"/>
  <c r="V87" i="28"/>
  <c r="R87" i="28"/>
  <c r="N87" i="28"/>
  <c r="J87" i="28"/>
  <c r="F87" i="28"/>
  <c r="B87" i="28"/>
  <c r="T87" i="28"/>
  <c r="L87" i="28"/>
  <c r="D87" i="28"/>
  <c r="Y87" i="28"/>
  <c r="Q87" i="28"/>
  <c r="I87" i="28"/>
  <c r="U87" i="28"/>
  <c r="E87" i="28"/>
  <c r="P87" i="28"/>
  <c r="M87" i="28"/>
  <c r="X87" i="28"/>
  <c r="H87" i="28"/>
  <c r="X124" i="19"/>
  <c r="T124" i="19"/>
  <c r="P124" i="19"/>
  <c r="L124" i="19"/>
  <c r="H124" i="19"/>
  <c r="D124" i="19"/>
  <c r="W124" i="19"/>
  <c r="S124" i="19"/>
  <c r="O124" i="19"/>
  <c r="K124" i="19"/>
  <c r="G124" i="19"/>
  <c r="C124" i="19"/>
  <c r="R124" i="19"/>
  <c r="J124" i="19"/>
  <c r="B124" i="19"/>
  <c r="Y124" i="19"/>
  <c r="Q124" i="19"/>
  <c r="I124" i="19"/>
  <c r="V124" i="19"/>
  <c r="F124" i="19"/>
  <c r="U124" i="19"/>
  <c r="E124" i="19"/>
  <c r="N124" i="19"/>
  <c r="M124" i="19"/>
  <c r="A125" i="19"/>
  <c r="V18" i="25"/>
  <c r="R18" i="25"/>
  <c r="N18" i="25"/>
  <c r="J18" i="25"/>
  <c r="F18" i="25"/>
  <c r="B18" i="25"/>
  <c r="Y18" i="25"/>
  <c r="U18" i="25"/>
  <c r="Q18" i="25"/>
  <c r="M18" i="25"/>
  <c r="I18" i="25"/>
  <c r="E18" i="25"/>
  <c r="S18" i="25"/>
  <c r="K18" i="25"/>
  <c r="C18" i="25"/>
  <c r="W18" i="25"/>
  <c r="G18" i="25"/>
  <c r="L18" i="25"/>
  <c r="X18" i="25"/>
  <c r="P18" i="25"/>
  <c r="H18" i="25"/>
  <c r="O18" i="25"/>
  <c r="T18" i="25"/>
  <c r="D18" i="25"/>
  <c r="A19" i="25"/>
  <c r="W87" i="21"/>
  <c r="S87" i="21"/>
  <c r="O87" i="21"/>
  <c r="K87" i="21"/>
  <c r="G87" i="21"/>
  <c r="C87" i="21"/>
  <c r="A88" i="21"/>
  <c r="V87" i="21"/>
  <c r="R87" i="21"/>
  <c r="N87" i="21"/>
  <c r="J87" i="21"/>
  <c r="F87" i="21"/>
  <c r="B87" i="21"/>
  <c r="X87" i="21"/>
  <c r="P87" i="21"/>
  <c r="H87" i="21"/>
  <c r="T87" i="21"/>
  <c r="D87" i="21"/>
  <c r="Y87" i="21"/>
  <c r="I87" i="21"/>
  <c r="U87" i="21"/>
  <c r="M87" i="21"/>
  <c r="E87" i="21"/>
  <c r="L87" i="21"/>
  <c r="Q87" i="21"/>
  <c r="V17" i="19"/>
  <c r="R17" i="19"/>
  <c r="N17" i="19"/>
  <c r="J17" i="19"/>
  <c r="F17" i="19"/>
  <c r="B17" i="19"/>
  <c r="Y17" i="19"/>
  <c r="U17" i="19"/>
  <c r="Q17" i="19"/>
  <c r="M17" i="19"/>
  <c r="I17" i="19"/>
  <c r="E17" i="19"/>
  <c r="X17" i="19"/>
  <c r="P17" i="19"/>
  <c r="H17" i="19"/>
  <c r="W17" i="19"/>
  <c r="O17" i="19"/>
  <c r="G17" i="19"/>
  <c r="L17" i="19"/>
  <c r="K17" i="19"/>
  <c r="T17" i="19"/>
  <c r="D17" i="19"/>
  <c r="S17" i="19"/>
  <c r="C17" i="19"/>
  <c r="A18" i="19"/>
  <c r="A226" i="21"/>
  <c r="X191" i="21"/>
  <c r="T191" i="21"/>
  <c r="P191" i="21"/>
  <c r="L191" i="21"/>
  <c r="H191" i="21"/>
  <c r="D191" i="21"/>
  <c r="W191" i="21"/>
  <c r="S191" i="21"/>
  <c r="O191" i="21"/>
  <c r="K191" i="21"/>
  <c r="G191" i="21"/>
  <c r="C191" i="21"/>
  <c r="Y191" i="21"/>
  <c r="Q191" i="21"/>
  <c r="I191" i="21"/>
  <c r="U191" i="21"/>
  <c r="E191" i="21"/>
  <c r="V191" i="21"/>
  <c r="N191" i="21"/>
  <c r="F191" i="21"/>
  <c r="M191" i="21"/>
  <c r="R191" i="21"/>
  <c r="J191" i="21"/>
  <c r="B191" i="21"/>
  <c r="A192" i="21"/>
  <c r="V53" i="25"/>
  <c r="R53" i="25"/>
  <c r="N53" i="25"/>
  <c r="J53" i="25"/>
  <c r="F53" i="25"/>
  <c r="B53" i="25"/>
  <c r="Y53" i="25"/>
  <c r="U53" i="25"/>
  <c r="Q53" i="25"/>
  <c r="M53" i="25"/>
  <c r="I53" i="25"/>
  <c r="E53" i="25"/>
  <c r="X53" i="25"/>
  <c r="P53" i="25"/>
  <c r="H53" i="25"/>
  <c r="W53" i="25"/>
  <c r="O53" i="25"/>
  <c r="G53" i="25"/>
  <c r="K53" i="25"/>
  <c r="C53" i="25"/>
  <c r="L53" i="25"/>
  <c r="T53" i="25"/>
  <c r="D53" i="25"/>
  <c r="S53" i="25"/>
  <c r="A54" i="25"/>
  <c r="A192" i="28"/>
  <c r="V191" i="28"/>
  <c r="R191" i="28"/>
  <c r="N191" i="28"/>
  <c r="J191" i="28"/>
  <c r="F191" i="28"/>
  <c r="B191" i="28"/>
  <c r="Y191" i="28"/>
  <c r="U191" i="28"/>
  <c r="Q191" i="28"/>
  <c r="M191" i="28"/>
  <c r="I191" i="28"/>
  <c r="E191" i="28"/>
  <c r="S191" i="28"/>
  <c r="K191" i="28"/>
  <c r="C191" i="28"/>
  <c r="A226" i="28"/>
  <c r="X191" i="28"/>
  <c r="P191" i="28"/>
  <c r="H191" i="28"/>
  <c r="T191" i="28"/>
  <c r="D191" i="28"/>
  <c r="O191" i="28"/>
  <c r="W191" i="28"/>
  <c r="G191" i="28"/>
  <c r="L191" i="28"/>
  <c r="K18" i="28" l="1"/>
  <c r="V18" i="28"/>
  <c r="F18" i="28"/>
  <c r="D18" i="28"/>
  <c r="Q18" i="28"/>
  <c r="U18" i="28"/>
  <c r="W18" i="28"/>
  <c r="G18" i="28"/>
  <c r="R18" i="28"/>
  <c r="B18" i="28"/>
  <c r="P18" i="28"/>
  <c r="I18" i="28"/>
  <c r="E18" i="28"/>
  <c r="S18" i="28"/>
  <c r="C18" i="28"/>
  <c r="N18" i="28"/>
  <c r="T18" i="28"/>
  <c r="H18" i="28"/>
  <c r="X18" i="28"/>
  <c r="O18" i="28"/>
  <c r="A19" i="28"/>
  <c r="J18" i="28"/>
  <c r="L18" i="28"/>
  <c r="Y18" i="28"/>
  <c r="M18" i="28"/>
  <c r="X123" i="28"/>
  <c r="T123" i="28"/>
  <c r="P123" i="28"/>
  <c r="L123" i="28"/>
  <c r="H123" i="28"/>
  <c r="D123" i="28"/>
  <c r="W123" i="28"/>
  <c r="S123" i="28"/>
  <c r="O123" i="28"/>
  <c r="K123" i="28"/>
  <c r="G123" i="28"/>
  <c r="C123" i="28"/>
  <c r="U123" i="28"/>
  <c r="M123" i="28"/>
  <c r="E123" i="28"/>
  <c r="A124" i="28"/>
  <c r="R123" i="28"/>
  <c r="J123" i="28"/>
  <c r="B123" i="28"/>
  <c r="N123" i="28"/>
  <c r="V123" i="28"/>
  <c r="Y123" i="28"/>
  <c r="I123" i="28"/>
  <c r="F123" i="28"/>
  <c r="Q123" i="28"/>
  <c r="V54" i="25"/>
  <c r="R54" i="25"/>
  <c r="N54" i="25"/>
  <c r="J54" i="25"/>
  <c r="F54" i="25"/>
  <c r="B54" i="25"/>
  <c r="Y54" i="25"/>
  <c r="U54" i="25"/>
  <c r="Q54" i="25"/>
  <c r="M54" i="25"/>
  <c r="I54" i="25"/>
  <c r="E54" i="25"/>
  <c r="X54" i="25"/>
  <c r="P54" i="25"/>
  <c r="H54" i="25"/>
  <c r="W54" i="25"/>
  <c r="O54" i="25"/>
  <c r="G54" i="25"/>
  <c r="S54" i="25"/>
  <c r="C54" i="25"/>
  <c r="L54" i="25"/>
  <c r="K54" i="25"/>
  <c r="T54" i="25"/>
  <c r="D54" i="25"/>
  <c r="A55" i="25"/>
  <c r="V89" i="25"/>
  <c r="R89" i="25"/>
  <c r="N89" i="25"/>
  <c r="J89" i="25"/>
  <c r="F89" i="25"/>
  <c r="B89" i="25"/>
  <c r="Y89" i="25"/>
  <c r="U89" i="25"/>
  <c r="Q89" i="25"/>
  <c r="M89" i="25"/>
  <c r="I89" i="25"/>
  <c r="E89" i="25"/>
  <c r="X89" i="25"/>
  <c r="P89" i="25"/>
  <c r="H89" i="25"/>
  <c r="W89" i="25"/>
  <c r="O89" i="25"/>
  <c r="G89" i="25"/>
  <c r="S89" i="25"/>
  <c r="C89" i="25"/>
  <c r="D89" i="25"/>
  <c r="L89" i="25"/>
  <c r="K89" i="25"/>
  <c r="T89" i="25"/>
  <c r="A90" i="25"/>
  <c r="W192" i="21"/>
  <c r="S192" i="21"/>
  <c r="O192" i="21"/>
  <c r="K192" i="21"/>
  <c r="G192" i="21"/>
  <c r="C192" i="21"/>
  <c r="A193" i="21"/>
  <c r="V192" i="21"/>
  <c r="R192" i="21"/>
  <c r="N192" i="21"/>
  <c r="J192" i="21"/>
  <c r="F192" i="21"/>
  <c r="B192" i="21"/>
  <c r="X192" i="21"/>
  <c r="P192" i="21"/>
  <c r="H192" i="21"/>
  <c r="T192" i="21"/>
  <c r="L192" i="21"/>
  <c r="U192" i="21"/>
  <c r="M192" i="21"/>
  <c r="E192" i="21"/>
  <c r="D192" i="21"/>
  <c r="Y192" i="21"/>
  <c r="I192" i="21"/>
  <c r="Q192" i="21"/>
  <c r="A89" i="28"/>
  <c r="V88" i="28"/>
  <c r="R88" i="28"/>
  <c r="N88" i="28"/>
  <c r="J88" i="28"/>
  <c r="F88" i="28"/>
  <c r="B88" i="28"/>
  <c r="Y88" i="28"/>
  <c r="U88" i="28"/>
  <c r="Q88" i="28"/>
  <c r="M88" i="28"/>
  <c r="I88" i="28"/>
  <c r="E88" i="28"/>
  <c r="S88" i="28"/>
  <c r="K88" i="28"/>
  <c r="C88" i="28"/>
  <c r="X88" i="28"/>
  <c r="P88" i="28"/>
  <c r="H88" i="28"/>
  <c r="L88" i="28"/>
  <c r="T88" i="28"/>
  <c r="D88" i="28"/>
  <c r="W88" i="28"/>
  <c r="G88" i="28"/>
  <c r="O88" i="28"/>
  <c r="X90" i="19"/>
  <c r="T90" i="19"/>
  <c r="P90" i="19"/>
  <c r="L90" i="19"/>
  <c r="H90" i="19"/>
  <c r="D90" i="19"/>
  <c r="W90" i="19"/>
  <c r="S90" i="19"/>
  <c r="O90" i="19"/>
  <c r="K90" i="19"/>
  <c r="G90" i="19"/>
  <c r="C90" i="19"/>
  <c r="V90" i="19"/>
  <c r="N90" i="19"/>
  <c r="F90" i="19"/>
  <c r="U90" i="19"/>
  <c r="M90" i="19"/>
  <c r="E90" i="19"/>
  <c r="J90" i="19"/>
  <c r="Y90" i="19"/>
  <c r="I90" i="19"/>
  <c r="R90" i="19"/>
  <c r="Q90" i="19"/>
  <c r="B90" i="19"/>
  <c r="A91" i="19"/>
  <c r="A159" i="28"/>
  <c r="V158" i="28"/>
  <c r="R158" i="28"/>
  <c r="N158" i="28"/>
  <c r="J158" i="28"/>
  <c r="F158" i="28"/>
  <c r="B158" i="28"/>
  <c r="Y158" i="28"/>
  <c r="U158" i="28"/>
  <c r="Q158" i="28"/>
  <c r="M158" i="28"/>
  <c r="I158" i="28"/>
  <c r="E158" i="28"/>
  <c r="W158" i="28"/>
  <c r="O158" i="28"/>
  <c r="G158" i="28"/>
  <c r="T158" i="28"/>
  <c r="L158" i="28"/>
  <c r="D158" i="28"/>
  <c r="P158" i="28"/>
  <c r="X158" i="28"/>
  <c r="K158" i="28"/>
  <c r="H158" i="28"/>
  <c r="S158" i="28"/>
  <c r="C158" i="28"/>
  <c r="Y226" i="21"/>
  <c r="U226" i="21"/>
  <c r="Q226" i="21"/>
  <c r="M226" i="21"/>
  <c r="I226" i="21"/>
  <c r="E226" i="21"/>
  <c r="A261" i="21"/>
  <c r="X226" i="21"/>
  <c r="T226" i="21"/>
  <c r="P226" i="21"/>
  <c r="L226" i="21"/>
  <c r="H226" i="21"/>
  <c r="D226" i="21"/>
  <c r="A227" i="21"/>
  <c r="R226" i="21"/>
  <c r="J226" i="21"/>
  <c r="B226" i="21"/>
  <c r="V226" i="21"/>
  <c r="F226" i="21"/>
  <c r="W226" i="21"/>
  <c r="O226" i="21"/>
  <c r="G226" i="21"/>
  <c r="N226" i="21"/>
  <c r="K226" i="21"/>
  <c r="C226" i="21"/>
  <c r="S226" i="21"/>
  <c r="A89" i="21"/>
  <c r="V88" i="21"/>
  <c r="R88" i="21"/>
  <c r="N88" i="21"/>
  <c r="J88" i="21"/>
  <c r="F88" i="21"/>
  <c r="B88" i="21"/>
  <c r="Y88" i="21"/>
  <c r="U88" i="21"/>
  <c r="Q88" i="21"/>
  <c r="M88" i="21"/>
  <c r="I88" i="21"/>
  <c r="E88" i="21"/>
  <c r="W88" i="21"/>
  <c r="O88" i="21"/>
  <c r="G88" i="21"/>
  <c r="S88" i="21"/>
  <c r="K88" i="21"/>
  <c r="P88" i="21"/>
  <c r="T88" i="21"/>
  <c r="L88" i="21"/>
  <c r="D88" i="21"/>
  <c r="C88" i="21"/>
  <c r="X88" i="21"/>
  <c r="H88" i="21"/>
  <c r="Y125" i="19"/>
  <c r="U125" i="19"/>
  <c r="Q125" i="19"/>
  <c r="M125" i="19"/>
  <c r="I125" i="19"/>
  <c r="X125" i="19"/>
  <c r="S125" i="19"/>
  <c r="N125" i="19"/>
  <c r="H125" i="19"/>
  <c r="D125" i="19"/>
  <c r="W125" i="19"/>
  <c r="R125" i="19"/>
  <c r="L125" i="19"/>
  <c r="G125" i="19"/>
  <c r="C125" i="19"/>
  <c r="V125" i="19"/>
  <c r="K125" i="19"/>
  <c r="B125" i="19"/>
  <c r="T125" i="19"/>
  <c r="J125" i="19"/>
  <c r="P125" i="19"/>
  <c r="O125" i="19"/>
  <c r="F125" i="19"/>
  <c r="E125" i="19"/>
  <c r="A126" i="19"/>
  <c r="Y19" i="21"/>
  <c r="U19" i="21"/>
  <c r="Q19" i="21"/>
  <c r="M19" i="21"/>
  <c r="I19" i="21"/>
  <c r="E19" i="21"/>
  <c r="X19" i="21"/>
  <c r="T19" i="21"/>
  <c r="P19" i="21"/>
  <c r="L19" i="21"/>
  <c r="H19" i="21"/>
  <c r="D19" i="21"/>
  <c r="A20" i="21"/>
  <c r="R19" i="21"/>
  <c r="J19" i="21"/>
  <c r="B19" i="21"/>
  <c r="N19" i="21"/>
  <c r="S19" i="21"/>
  <c r="C19" i="21"/>
  <c r="W19" i="21"/>
  <c r="O19" i="21"/>
  <c r="G19" i="21"/>
  <c r="V19" i="21"/>
  <c r="F19" i="21"/>
  <c r="K19" i="21"/>
  <c r="X53" i="21"/>
  <c r="T53" i="21"/>
  <c r="P53" i="21"/>
  <c r="L53" i="21"/>
  <c r="H53" i="21"/>
  <c r="D53" i="21"/>
  <c r="W53" i="21"/>
  <c r="S53" i="21"/>
  <c r="O53" i="21"/>
  <c r="K53" i="21"/>
  <c r="G53" i="21"/>
  <c r="C53" i="21"/>
  <c r="U53" i="21"/>
  <c r="M53" i="21"/>
  <c r="E53" i="21"/>
  <c r="Y53" i="21"/>
  <c r="I53" i="21"/>
  <c r="V53" i="21"/>
  <c r="F53" i="21"/>
  <c r="A54" i="21"/>
  <c r="R53" i="21"/>
  <c r="J53" i="21"/>
  <c r="B53" i="21"/>
  <c r="Q53" i="21"/>
  <c r="N53" i="21"/>
  <c r="Y158" i="21"/>
  <c r="U158" i="21"/>
  <c r="Q158" i="21"/>
  <c r="M158" i="21"/>
  <c r="I158" i="21"/>
  <c r="E158" i="21"/>
  <c r="X158" i="21"/>
  <c r="T158" i="21"/>
  <c r="P158" i="21"/>
  <c r="L158" i="21"/>
  <c r="H158" i="21"/>
  <c r="D158" i="21"/>
  <c r="V158" i="21"/>
  <c r="N158" i="21"/>
  <c r="F158" i="21"/>
  <c r="R158" i="21"/>
  <c r="B158" i="21"/>
  <c r="S158" i="21"/>
  <c r="K158" i="21"/>
  <c r="C158" i="21"/>
  <c r="A159" i="21"/>
  <c r="J158" i="21"/>
  <c r="G158" i="21"/>
  <c r="O158" i="21"/>
  <c r="W158" i="21"/>
  <c r="Y53" i="28"/>
  <c r="U53" i="28"/>
  <c r="Q53" i="28"/>
  <c r="M53" i="28"/>
  <c r="I53" i="28"/>
  <c r="E53" i="28"/>
  <c r="X53" i="28"/>
  <c r="T53" i="28"/>
  <c r="P53" i="28"/>
  <c r="L53" i="28"/>
  <c r="H53" i="28"/>
  <c r="D53" i="28"/>
  <c r="V53" i="28"/>
  <c r="N53" i="28"/>
  <c r="F53" i="28"/>
  <c r="A54" i="28"/>
  <c r="J53" i="28"/>
  <c r="S53" i="28"/>
  <c r="K53" i="28"/>
  <c r="C53" i="28"/>
  <c r="R53" i="28"/>
  <c r="B53" i="28"/>
  <c r="G53" i="28"/>
  <c r="W53" i="28"/>
  <c r="O53" i="28"/>
  <c r="V19" i="25"/>
  <c r="R19" i="25"/>
  <c r="N19" i="25"/>
  <c r="J19" i="25"/>
  <c r="F19" i="25"/>
  <c r="B19" i="25"/>
  <c r="Y19" i="25"/>
  <c r="U19" i="25"/>
  <c r="Q19" i="25"/>
  <c r="M19" i="25"/>
  <c r="I19" i="25"/>
  <c r="E19" i="25"/>
  <c r="S19" i="25"/>
  <c r="K19" i="25"/>
  <c r="C19" i="25"/>
  <c r="O19" i="25"/>
  <c r="L19" i="25"/>
  <c r="X19" i="25"/>
  <c r="P19" i="25"/>
  <c r="H19" i="25"/>
  <c r="W19" i="25"/>
  <c r="G19" i="25"/>
  <c r="T19" i="25"/>
  <c r="D19" i="25"/>
  <c r="A20" i="25"/>
  <c r="W54" i="19"/>
  <c r="S54" i="19"/>
  <c r="O54" i="19"/>
  <c r="K54" i="19"/>
  <c r="G54" i="19"/>
  <c r="C54" i="19"/>
  <c r="V54" i="19"/>
  <c r="R54" i="19"/>
  <c r="N54" i="19"/>
  <c r="J54" i="19"/>
  <c r="F54" i="19"/>
  <c r="B54" i="19"/>
  <c r="Y54" i="19"/>
  <c r="Q54" i="19"/>
  <c r="I54" i="19"/>
  <c r="X54" i="19"/>
  <c r="P54" i="19"/>
  <c r="H54" i="19"/>
  <c r="U54" i="19"/>
  <c r="E54" i="19"/>
  <c r="T54" i="19"/>
  <c r="D54" i="19"/>
  <c r="M54" i="19"/>
  <c r="L54" i="19"/>
  <c r="A55" i="19"/>
  <c r="W226" i="28"/>
  <c r="S226" i="28"/>
  <c r="O226" i="28"/>
  <c r="K226" i="28"/>
  <c r="G226" i="28"/>
  <c r="C226" i="28"/>
  <c r="A227" i="28"/>
  <c r="V226" i="28"/>
  <c r="R226" i="28"/>
  <c r="N226" i="28"/>
  <c r="J226" i="28"/>
  <c r="F226" i="28"/>
  <c r="B226" i="28"/>
  <c r="T226" i="28"/>
  <c r="L226" i="28"/>
  <c r="D226" i="28"/>
  <c r="Y226" i="28"/>
  <c r="Q226" i="28"/>
  <c r="I226" i="28"/>
  <c r="M226" i="28"/>
  <c r="A261" i="28"/>
  <c r="X226" i="28"/>
  <c r="H226" i="28"/>
  <c r="P226" i="28"/>
  <c r="E226" i="28"/>
  <c r="U226" i="28"/>
  <c r="Y192" i="28"/>
  <c r="U192" i="28"/>
  <c r="Q192" i="28"/>
  <c r="M192" i="28"/>
  <c r="I192" i="28"/>
  <c r="E192" i="28"/>
  <c r="X192" i="28"/>
  <c r="T192" i="28"/>
  <c r="P192" i="28"/>
  <c r="L192" i="28"/>
  <c r="H192" i="28"/>
  <c r="D192" i="28"/>
  <c r="A193" i="28"/>
  <c r="R192" i="28"/>
  <c r="J192" i="28"/>
  <c r="B192" i="28"/>
  <c r="W192" i="28"/>
  <c r="O192" i="28"/>
  <c r="G192" i="28"/>
  <c r="K192" i="28"/>
  <c r="V192" i="28"/>
  <c r="F192" i="28"/>
  <c r="S192" i="28"/>
  <c r="N192" i="28"/>
  <c r="C192" i="28"/>
  <c r="V18" i="19"/>
  <c r="R18" i="19"/>
  <c r="N18" i="19"/>
  <c r="J18" i="19"/>
  <c r="F18" i="19"/>
  <c r="B18" i="19"/>
  <c r="Y18" i="19"/>
  <c r="U18" i="19"/>
  <c r="Q18" i="19"/>
  <c r="M18" i="19"/>
  <c r="I18" i="19"/>
  <c r="E18" i="19"/>
  <c r="X18" i="19"/>
  <c r="P18" i="19"/>
  <c r="H18" i="19"/>
  <c r="W18" i="19"/>
  <c r="O18" i="19"/>
  <c r="G18" i="19"/>
  <c r="T18" i="19"/>
  <c r="D18" i="19"/>
  <c r="S18" i="19"/>
  <c r="C18" i="19"/>
  <c r="L18" i="19"/>
  <c r="K18" i="19"/>
  <c r="A19" i="19"/>
  <c r="V124" i="25"/>
  <c r="R124" i="25"/>
  <c r="N124" i="25"/>
  <c r="J124" i="25"/>
  <c r="F124" i="25"/>
  <c r="B124" i="25"/>
  <c r="Y124" i="25"/>
  <c r="U124" i="25"/>
  <c r="Q124" i="25"/>
  <c r="M124" i="25"/>
  <c r="I124" i="25"/>
  <c r="E124" i="25"/>
  <c r="X124" i="25"/>
  <c r="P124" i="25"/>
  <c r="H124" i="25"/>
  <c r="L124" i="25"/>
  <c r="W124" i="25"/>
  <c r="O124" i="25"/>
  <c r="G124" i="25"/>
  <c r="T124" i="25"/>
  <c r="D124" i="25"/>
  <c r="S124" i="25"/>
  <c r="K124" i="25"/>
  <c r="C124" i="25"/>
  <c r="A125" i="25"/>
  <c r="W123" i="21"/>
  <c r="S123" i="21"/>
  <c r="O123" i="21"/>
  <c r="K123" i="21"/>
  <c r="G123" i="21"/>
  <c r="C123" i="21"/>
  <c r="A124" i="21"/>
  <c r="V123" i="21"/>
  <c r="R123" i="21"/>
  <c r="N123" i="21"/>
  <c r="J123" i="21"/>
  <c r="F123" i="21"/>
  <c r="B123" i="21"/>
  <c r="T123" i="21"/>
  <c r="L123" i="21"/>
  <c r="D123" i="21"/>
  <c r="P123" i="21"/>
  <c r="Y123" i="21"/>
  <c r="Q123" i="21"/>
  <c r="I123" i="21"/>
  <c r="X123" i="21"/>
  <c r="H123" i="21"/>
  <c r="U123" i="21"/>
  <c r="E123" i="21"/>
  <c r="M123" i="21"/>
  <c r="R19" i="28" l="1"/>
  <c r="B19" i="28"/>
  <c r="M19" i="28"/>
  <c r="K19" i="28"/>
  <c r="X19" i="28"/>
  <c r="T19" i="28"/>
  <c r="N19" i="28"/>
  <c r="Y19" i="28"/>
  <c r="I19" i="28"/>
  <c r="C19" i="28"/>
  <c r="P19" i="28"/>
  <c r="L19" i="28"/>
  <c r="A20" i="28"/>
  <c r="J19" i="28"/>
  <c r="U19" i="28"/>
  <c r="E19" i="28"/>
  <c r="W19" i="28"/>
  <c r="H19" i="28"/>
  <c r="D19" i="28"/>
  <c r="V19" i="28"/>
  <c r="F19" i="28"/>
  <c r="Q19" i="28"/>
  <c r="S19" i="28"/>
  <c r="G19" i="28"/>
  <c r="O19" i="28"/>
  <c r="A125" i="21"/>
  <c r="V124" i="21"/>
  <c r="R124" i="21"/>
  <c r="N124" i="21"/>
  <c r="J124" i="21"/>
  <c r="F124" i="21"/>
  <c r="B124" i="21"/>
  <c r="Y124" i="21"/>
  <c r="U124" i="21"/>
  <c r="Q124" i="21"/>
  <c r="M124" i="21"/>
  <c r="I124" i="21"/>
  <c r="E124" i="21"/>
  <c r="S124" i="21"/>
  <c r="K124" i="21"/>
  <c r="C124" i="21"/>
  <c r="O124" i="21"/>
  <c r="G124" i="21"/>
  <c r="X124" i="21"/>
  <c r="P124" i="21"/>
  <c r="H124" i="21"/>
  <c r="W124" i="21"/>
  <c r="D124" i="21"/>
  <c r="T124" i="21"/>
  <c r="L124" i="21"/>
  <c r="X20" i="21"/>
  <c r="T20" i="21"/>
  <c r="P20" i="21"/>
  <c r="L20" i="21"/>
  <c r="H20" i="21"/>
  <c r="D20" i="21"/>
  <c r="W20" i="21"/>
  <c r="S20" i="21"/>
  <c r="O20" i="21"/>
  <c r="K20" i="21"/>
  <c r="G20" i="21"/>
  <c r="C20" i="21"/>
  <c r="Y20" i="21"/>
  <c r="Q20" i="21"/>
  <c r="I20" i="21"/>
  <c r="U20" i="21"/>
  <c r="E20" i="21"/>
  <c r="A21" i="21"/>
  <c r="J20" i="21"/>
  <c r="V20" i="21"/>
  <c r="N20" i="21"/>
  <c r="F20" i="21"/>
  <c r="M20" i="21"/>
  <c r="R20" i="21"/>
  <c r="B20" i="21"/>
  <c r="W124" i="28"/>
  <c r="S124" i="28"/>
  <c r="O124" i="28"/>
  <c r="K124" i="28"/>
  <c r="G124" i="28"/>
  <c r="C124" i="28"/>
  <c r="A125" i="28"/>
  <c r="V124" i="28"/>
  <c r="R124" i="28"/>
  <c r="N124" i="28"/>
  <c r="J124" i="28"/>
  <c r="F124" i="28"/>
  <c r="B124" i="28"/>
  <c r="T124" i="28"/>
  <c r="L124" i="28"/>
  <c r="D124" i="28"/>
  <c r="Y124" i="28"/>
  <c r="Q124" i="28"/>
  <c r="I124" i="28"/>
  <c r="U124" i="28"/>
  <c r="E124" i="28"/>
  <c r="P124" i="28"/>
  <c r="M124" i="28"/>
  <c r="H124" i="28"/>
  <c r="X124" i="28"/>
  <c r="V125" i="25"/>
  <c r="R125" i="25"/>
  <c r="N125" i="25"/>
  <c r="J125" i="25"/>
  <c r="F125" i="25"/>
  <c r="B125" i="25"/>
  <c r="Y125" i="25"/>
  <c r="U125" i="25"/>
  <c r="Q125" i="25"/>
  <c r="M125" i="25"/>
  <c r="I125" i="25"/>
  <c r="E125" i="25"/>
  <c r="X125" i="25"/>
  <c r="P125" i="25"/>
  <c r="H125" i="25"/>
  <c r="L125" i="25"/>
  <c r="W125" i="25"/>
  <c r="O125" i="25"/>
  <c r="G125" i="25"/>
  <c r="T125" i="25"/>
  <c r="D125" i="25"/>
  <c r="S125" i="25"/>
  <c r="K125" i="25"/>
  <c r="C125" i="25"/>
  <c r="A126" i="25"/>
  <c r="A297" i="28"/>
  <c r="X261" i="28"/>
  <c r="T261" i="28"/>
  <c r="P261" i="28"/>
  <c r="L261" i="28"/>
  <c r="H261" i="28"/>
  <c r="D261" i="28"/>
  <c r="W261" i="28"/>
  <c r="S261" i="28"/>
  <c r="O261" i="28"/>
  <c r="K261" i="28"/>
  <c r="G261" i="28"/>
  <c r="C261" i="28"/>
  <c r="U261" i="28"/>
  <c r="M261" i="28"/>
  <c r="E261" i="28"/>
  <c r="A262" i="28"/>
  <c r="R261" i="28"/>
  <c r="J261" i="28"/>
  <c r="B261" i="28"/>
  <c r="V261" i="28"/>
  <c r="F261" i="28"/>
  <c r="Q261" i="28"/>
  <c r="I261" i="28"/>
  <c r="Y261" i="28"/>
  <c r="N261" i="28"/>
  <c r="X54" i="28"/>
  <c r="T54" i="28"/>
  <c r="P54" i="28"/>
  <c r="L54" i="28"/>
  <c r="H54" i="28"/>
  <c r="D54" i="28"/>
  <c r="W54" i="28"/>
  <c r="S54" i="28"/>
  <c r="O54" i="28"/>
  <c r="K54" i="28"/>
  <c r="G54" i="28"/>
  <c r="C54" i="28"/>
  <c r="U54" i="28"/>
  <c r="M54" i="28"/>
  <c r="E54" i="28"/>
  <c r="Y54" i="28"/>
  <c r="I54" i="28"/>
  <c r="A55" i="28"/>
  <c r="R54" i="28"/>
  <c r="J54" i="28"/>
  <c r="B54" i="28"/>
  <c r="Q54" i="28"/>
  <c r="F54" i="28"/>
  <c r="V54" i="28"/>
  <c r="N54" i="28"/>
  <c r="X159" i="21"/>
  <c r="T159" i="21"/>
  <c r="P159" i="21"/>
  <c r="L159" i="21"/>
  <c r="H159" i="21"/>
  <c r="D159" i="21"/>
  <c r="W159" i="21"/>
  <c r="S159" i="21"/>
  <c r="O159" i="21"/>
  <c r="K159" i="21"/>
  <c r="G159" i="21"/>
  <c r="C159" i="21"/>
  <c r="U159" i="21"/>
  <c r="M159" i="21"/>
  <c r="E159" i="21"/>
  <c r="Y159" i="21"/>
  <c r="I159" i="21"/>
  <c r="A160" i="21"/>
  <c r="R159" i="21"/>
  <c r="J159" i="21"/>
  <c r="B159" i="21"/>
  <c r="Q159" i="21"/>
  <c r="N159" i="21"/>
  <c r="F159" i="21"/>
  <c r="V159" i="21"/>
  <c r="Y126" i="19"/>
  <c r="U126" i="19"/>
  <c r="Q126" i="19"/>
  <c r="M126" i="19"/>
  <c r="I126" i="19"/>
  <c r="E126" i="19"/>
  <c r="V126" i="19"/>
  <c r="P126" i="19"/>
  <c r="K126" i="19"/>
  <c r="F126" i="19"/>
  <c r="T126" i="19"/>
  <c r="O126" i="19"/>
  <c r="J126" i="19"/>
  <c r="D126" i="19"/>
  <c r="S126" i="19"/>
  <c r="H126" i="19"/>
  <c r="R126" i="19"/>
  <c r="G126" i="19"/>
  <c r="N126" i="19"/>
  <c r="L126" i="19"/>
  <c r="C126" i="19"/>
  <c r="B126" i="19"/>
  <c r="X126" i="19"/>
  <c r="W126" i="19"/>
  <c r="A127" i="19"/>
  <c r="Y159" i="28"/>
  <c r="U159" i="28"/>
  <c r="Q159" i="28"/>
  <c r="M159" i="28"/>
  <c r="I159" i="28"/>
  <c r="E159" i="28"/>
  <c r="X159" i="28"/>
  <c r="T159" i="28"/>
  <c r="P159" i="28"/>
  <c r="L159" i="28"/>
  <c r="H159" i="28"/>
  <c r="D159" i="28"/>
  <c r="V159" i="28"/>
  <c r="N159" i="28"/>
  <c r="F159" i="28"/>
  <c r="S159" i="28"/>
  <c r="K159" i="28"/>
  <c r="C159" i="28"/>
  <c r="W159" i="28"/>
  <c r="G159" i="28"/>
  <c r="R159" i="28"/>
  <c r="B159" i="28"/>
  <c r="O159" i="28"/>
  <c r="J159" i="28"/>
  <c r="A160" i="28"/>
  <c r="V90" i="25"/>
  <c r="R90" i="25"/>
  <c r="N90" i="25"/>
  <c r="J90" i="25"/>
  <c r="F90" i="25"/>
  <c r="B90" i="25"/>
  <c r="Y90" i="25"/>
  <c r="U90" i="25"/>
  <c r="Q90" i="25"/>
  <c r="M90" i="25"/>
  <c r="I90" i="25"/>
  <c r="E90" i="25"/>
  <c r="X90" i="25"/>
  <c r="P90" i="25"/>
  <c r="H90" i="25"/>
  <c r="W90" i="25"/>
  <c r="O90" i="25"/>
  <c r="G90" i="25"/>
  <c r="K90" i="25"/>
  <c r="T90" i="25"/>
  <c r="D90" i="25"/>
  <c r="S90" i="25"/>
  <c r="C90" i="25"/>
  <c r="L90" i="25"/>
  <c r="A91" i="25"/>
  <c r="V19" i="19"/>
  <c r="R19" i="19"/>
  <c r="N19" i="19"/>
  <c r="J19" i="19"/>
  <c r="F19" i="19"/>
  <c r="B19" i="19"/>
  <c r="Y19" i="19"/>
  <c r="U19" i="19"/>
  <c r="Q19" i="19"/>
  <c r="M19" i="19"/>
  <c r="I19" i="19"/>
  <c r="E19" i="19"/>
  <c r="X19" i="19"/>
  <c r="P19" i="19"/>
  <c r="H19" i="19"/>
  <c r="W19" i="19"/>
  <c r="O19" i="19"/>
  <c r="G19" i="19"/>
  <c r="L19" i="19"/>
  <c r="K19" i="19"/>
  <c r="T19" i="19"/>
  <c r="D19" i="19"/>
  <c r="S19" i="19"/>
  <c r="C19" i="19"/>
  <c r="A20" i="19"/>
  <c r="W55" i="19"/>
  <c r="S55" i="19"/>
  <c r="O55" i="19"/>
  <c r="K55" i="19"/>
  <c r="G55" i="19"/>
  <c r="C55" i="19"/>
  <c r="V55" i="19"/>
  <c r="R55" i="19"/>
  <c r="N55" i="19"/>
  <c r="J55" i="19"/>
  <c r="F55" i="19"/>
  <c r="B55" i="19"/>
  <c r="Y55" i="19"/>
  <c r="Q55" i="19"/>
  <c r="I55" i="19"/>
  <c r="X55" i="19"/>
  <c r="P55" i="19"/>
  <c r="H55" i="19"/>
  <c r="M55" i="19"/>
  <c r="L55" i="19"/>
  <c r="E55" i="19"/>
  <c r="D55" i="19"/>
  <c r="U55" i="19"/>
  <c r="T55" i="19"/>
  <c r="A56" i="19"/>
  <c r="Y89" i="21"/>
  <c r="U89" i="21"/>
  <c r="Q89" i="21"/>
  <c r="M89" i="21"/>
  <c r="I89" i="21"/>
  <c r="E89" i="21"/>
  <c r="X89" i="21"/>
  <c r="T89" i="21"/>
  <c r="P89" i="21"/>
  <c r="L89" i="21"/>
  <c r="H89" i="21"/>
  <c r="D89" i="21"/>
  <c r="V89" i="21"/>
  <c r="N89" i="21"/>
  <c r="F89" i="21"/>
  <c r="A90" i="21"/>
  <c r="J89" i="21"/>
  <c r="W89" i="21"/>
  <c r="G89" i="21"/>
  <c r="S89" i="21"/>
  <c r="K89" i="21"/>
  <c r="C89" i="21"/>
  <c r="R89" i="21"/>
  <c r="B89" i="21"/>
  <c r="O89" i="21"/>
  <c r="A262" i="21"/>
  <c r="V261" i="21"/>
  <c r="R261" i="21"/>
  <c r="N261" i="21"/>
  <c r="J261" i="21"/>
  <c r="F261" i="21"/>
  <c r="B261" i="21"/>
  <c r="Y261" i="21"/>
  <c r="U261" i="21"/>
  <c r="Q261" i="21"/>
  <c r="M261" i="21"/>
  <c r="I261" i="21"/>
  <c r="E261" i="21"/>
  <c r="S261" i="21"/>
  <c r="K261" i="21"/>
  <c r="C261" i="21"/>
  <c r="O261" i="21"/>
  <c r="G261" i="21"/>
  <c r="A297" i="21"/>
  <c r="X261" i="21"/>
  <c r="P261" i="21"/>
  <c r="H261" i="21"/>
  <c r="W261" i="21"/>
  <c r="D261" i="21"/>
  <c r="L261" i="21"/>
  <c r="T261" i="21"/>
  <c r="X91" i="19"/>
  <c r="T91" i="19"/>
  <c r="P91" i="19"/>
  <c r="L91" i="19"/>
  <c r="H91" i="19"/>
  <c r="D91" i="19"/>
  <c r="W91" i="19"/>
  <c r="S91" i="19"/>
  <c r="O91" i="19"/>
  <c r="K91" i="19"/>
  <c r="G91" i="19"/>
  <c r="C91" i="19"/>
  <c r="V91" i="19"/>
  <c r="N91" i="19"/>
  <c r="F91" i="19"/>
  <c r="U91" i="19"/>
  <c r="M91" i="19"/>
  <c r="E91" i="19"/>
  <c r="R91" i="19"/>
  <c r="B91" i="19"/>
  <c r="Q91" i="19"/>
  <c r="Y91" i="19"/>
  <c r="J91" i="19"/>
  <c r="I91" i="19"/>
  <c r="A92" i="19"/>
  <c r="A194" i="21"/>
  <c r="V193" i="21"/>
  <c r="R193" i="21"/>
  <c r="N193" i="21"/>
  <c r="J193" i="21"/>
  <c r="F193" i="21"/>
  <c r="B193" i="21"/>
  <c r="Y193" i="21"/>
  <c r="U193" i="21"/>
  <c r="Q193" i="21"/>
  <c r="M193" i="21"/>
  <c r="I193" i="21"/>
  <c r="E193" i="21"/>
  <c r="W193" i="21"/>
  <c r="O193" i="21"/>
  <c r="G193" i="21"/>
  <c r="K193" i="21"/>
  <c r="T193" i="21"/>
  <c r="L193" i="21"/>
  <c r="D193" i="21"/>
  <c r="S193" i="21"/>
  <c r="C193" i="21"/>
  <c r="H193" i="21"/>
  <c r="X193" i="21"/>
  <c r="P193" i="21"/>
  <c r="V55" i="25"/>
  <c r="R55" i="25"/>
  <c r="N55" i="25"/>
  <c r="J55" i="25"/>
  <c r="F55" i="25"/>
  <c r="B55" i="25"/>
  <c r="Y55" i="25"/>
  <c r="U55" i="25"/>
  <c r="Q55" i="25"/>
  <c r="M55" i="25"/>
  <c r="I55" i="25"/>
  <c r="E55" i="25"/>
  <c r="X55" i="25"/>
  <c r="P55" i="25"/>
  <c r="H55" i="25"/>
  <c r="W55" i="25"/>
  <c r="O55" i="25"/>
  <c r="G55" i="25"/>
  <c r="K55" i="25"/>
  <c r="L55" i="25"/>
  <c r="T55" i="25"/>
  <c r="D55" i="25"/>
  <c r="S55" i="25"/>
  <c r="C55" i="25"/>
  <c r="A56" i="25"/>
  <c r="X193" i="28"/>
  <c r="T193" i="28"/>
  <c r="P193" i="28"/>
  <c r="L193" i="28"/>
  <c r="H193" i="28"/>
  <c r="D193" i="28"/>
  <c r="W193" i="28"/>
  <c r="S193" i="28"/>
  <c r="O193" i="28"/>
  <c r="K193" i="28"/>
  <c r="G193" i="28"/>
  <c r="C193" i="28"/>
  <c r="Y193" i="28"/>
  <c r="Q193" i="28"/>
  <c r="I193" i="28"/>
  <c r="V193" i="28"/>
  <c r="N193" i="28"/>
  <c r="F193" i="28"/>
  <c r="R193" i="28"/>
  <c r="B193" i="28"/>
  <c r="M193" i="28"/>
  <c r="E193" i="28"/>
  <c r="U193" i="28"/>
  <c r="A194" i="28"/>
  <c r="J193" i="28"/>
  <c r="A228" i="28"/>
  <c r="V227" i="28"/>
  <c r="R227" i="28"/>
  <c r="N227" i="28"/>
  <c r="J227" i="28"/>
  <c r="F227" i="28"/>
  <c r="B227" i="28"/>
  <c r="Y227" i="28"/>
  <c r="U227" i="28"/>
  <c r="Q227" i="28"/>
  <c r="M227" i="28"/>
  <c r="I227" i="28"/>
  <c r="E227" i="28"/>
  <c r="S227" i="28"/>
  <c r="K227" i="28"/>
  <c r="C227" i="28"/>
  <c r="X227" i="28"/>
  <c r="P227" i="28"/>
  <c r="H227" i="28"/>
  <c r="T227" i="28"/>
  <c r="D227" i="28"/>
  <c r="O227" i="28"/>
  <c r="W227" i="28"/>
  <c r="G227" i="28"/>
  <c r="L227" i="28"/>
  <c r="V20" i="25"/>
  <c r="R20" i="25"/>
  <c r="N20" i="25"/>
  <c r="J20" i="25"/>
  <c r="F20" i="25"/>
  <c r="B20" i="25"/>
  <c r="Y20" i="25"/>
  <c r="U20" i="25"/>
  <c r="Q20" i="25"/>
  <c r="M20" i="25"/>
  <c r="I20" i="25"/>
  <c r="E20" i="25"/>
  <c r="S20" i="25"/>
  <c r="K20" i="25"/>
  <c r="C20" i="25"/>
  <c r="W20" i="25"/>
  <c r="G20" i="25"/>
  <c r="L20" i="25"/>
  <c r="X20" i="25"/>
  <c r="P20" i="25"/>
  <c r="H20" i="25"/>
  <c r="O20" i="25"/>
  <c r="T20" i="25"/>
  <c r="D20" i="25"/>
  <c r="A21" i="25"/>
  <c r="W54" i="21"/>
  <c r="S54" i="21"/>
  <c r="O54" i="21"/>
  <c r="K54" i="21"/>
  <c r="G54" i="21"/>
  <c r="C54" i="21"/>
  <c r="A55" i="21"/>
  <c r="V54" i="21"/>
  <c r="R54" i="21"/>
  <c r="N54" i="21"/>
  <c r="J54" i="21"/>
  <c r="F54" i="21"/>
  <c r="B54" i="21"/>
  <c r="T54" i="21"/>
  <c r="L54" i="21"/>
  <c r="D54" i="21"/>
  <c r="X54" i="21"/>
  <c r="H54" i="21"/>
  <c r="M54" i="21"/>
  <c r="Y54" i="21"/>
  <c r="Q54" i="21"/>
  <c r="I54" i="21"/>
  <c r="P54" i="21"/>
  <c r="U54" i="21"/>
  <c r="E54" i="21"/>
  <c r="X227" i="21"/>
  <c r="T227" i="21"/>
  <c r="P227" i="21"/>
  <c r="L227" i="21"/>
  <c r="H227" i="21"/>
  <c r="D227" i="21"/>
  <c r="W227" i="21"/>
  <c r="S227" i="21"/>
  <c r="O227" i="21"/>
  <c r="K227" i="21"/>
  <c r="G227" i="21"/>
  <c r="C227" i="21"/>
  <c r="Y227" i="21"/>
  <c r="Q227" i="21"/>
  <c r="I227" i="21"/>
  <c r="U227" i="21"/>
  <c r="E227" i="21"/>
  <c r="V227" i="21"/>
  <c r="N227" i="21"/>
  <c r="F227" i="21"/>
  <c r="M227" i="21"/>
  <c r="R227" i="21"/>
  <c r="A228" i="21"/>
  <c r="J227" i="21"/>
  <c r="B227" i="21"/>
  <c r="Y89" i="28"/>
  <c r="U89" i="28"/>
  <c r="Q89" i="28"/>
  <c r="M89" i="28"/>
  <c r="I89" i="28"/>
  <c r="E89" i="28"/>
  <c r="X89" i="28"/>
  <c r="T89" i="28"/>
  <c r="P89" i="28"/>
  <c r="L89" i="28"/>
  <c r="H89" i="28"/>
  <c r="D89" i="28"/>
  <c r="A90" i="28"/>
  <c r="R89" i="28"/>
  <c r="J89" i="28"/>
  <c r="B89" i="28"/>
  <c r="W89" i="28"/>
  <c r="O89" i="28"/>
  <c r="G89" i="28"/>
  <c r="S89" i="28"/>
  <c r="C89" i="28"/>
  <c r="N89" i="28"/>
  <c r="K89" i="28"/>
  <c r="V89" i="28"/>
  <c r="F89" i="28"/>
  <c r="M20" i="28" l="1"/>
  <c r="T20" i="28"/>
  <c r="D20" i="28"/>
  <c r="B20" i="28"/>
  <c r="G20" i="28"/>
  <c r="K20" i="28"/>
  <c r="Y20" i="28"/>
  <c r="I20" i="28"/>
  <c r="P20" i="28"/>
  <c r="A21" i="28"/>
  <c r="V20" i="28"/>
  <c r="N20" i="28"/>
  <c r="C20" i="28"/>
  <c r="U20" i="28"/>
  <c r="E20" i="28"/>
  <c r="L20" i="28"/>
  <c r="R20" i="28"/>
  <c r="W20" i="28"/>
  <c r="F20" i="28"/>
  <c r="Q20" i="28"/>
  <c r="X20" i="28"/>
  <c r="H20" i="28"/>
  <c r="J20" i="28"/>
  <c r="O20" i="28"/>
  <c r="S20" i="28"/>
  <c r="X90" i="28"/>
  <c r="T90" i="28"/>
  <c r="P90" i="28"/>
  <c r="L90" i="28"/>
  <c r="H90" i="28"/>
  <c r="D90" i="28"/>
  <c r="W90" i="28"/>
  <c r="S90" i="28"/>
  <c r="O90" i="28"/>
  <c r="K90" i="28"/>
  <c r="G90" i="28"/>
  <c r="C90" i="28"/>
  <c r="Y90" i="28"/>
  <c r="Q90" i="28"/>
  <c r="I90" i="28"/>
  <c r="V90" i="28"/>
  <c r="N90" i="28"/>
  <c r="F90" i="28"/>
  <c r="A91" i="28"/>
  <c r="J90" i="28"/>
  <c r="B90" i="28"/>
  <c r="U90" i="28"/>
  <c r="E90" i="28"/>
  <c r="R90" i="28"/>
  <c r="M90" i="28"/>
  <c r="V20" i="19"/>
  <c r="R20" i="19"/>
  <c r="N20" i="19"/>
  <c r="J20" i="19"/>
  <c r="F20" i="19"/>
  <c r="B20" i="19"/>
  <c r="Y20" i="19"/>
  <c r="U20" i="19"/>
  <c r="Q20" i="19"/>
  <c r="M20" i="19"/>
  <c r="I20" i="19"/>
  <c r="E20" i="19"/>
  <c r="X20" i="19"/>
  <c r="P20" i="19"/>
  <c r="H20" i="19"/>
  <c r="W20" i="19"/>
  <c r="O20" i="19"/>
  <c r="G20" i="19"/>
  <c r="T20" i="19"/>
  <c r="D20" i="19"/>
  <c r="S20" i="19"/>
  <c r="C20" i="19"/>
  <c r="L20" i="19"/>
  <c r="K20" i="19"/>
  <c r="A21" i="19"/>
  <c r="W55" i="28"/>
  <c r="S55" i="28"/>
  <c r="O55" i="28"/>
  <c r="K55" i="28"/>
  <c r="G55" i="28"/>
  <c r="C55" i="28"/>
  <c r="A56" i="28"/>
  <c r="V55" i="28"/>
  <c r="R55" i="28"/>
  <c r="N55" i="28"/>
  <c r="J55" i="28"/>
  <c r="F55" i="28"/>
  <c r="B55" i="28"/>
  <c r="T55" i="28"/>
  <c r="L55" i="28"/>
  <c r="D55" i="28"/>
  <c r="P55" i="28"/>
  <c r="Y55" i="28"/>
  <c r="Q55" i="28"/>
  <c r="I55" i="28"/>
  <c r="X55" i="28"/>
  <c r="H55" i="28"/>
  <c r="M55" i="28"/>
  <c r="U55" i="28"/>
  <c r="E55" i="28"/>
  <c r="V126" i="25"/>
  <c r="R126" i="25"/>
  <c r="N126" i="25"/>
  <c r="J126" i="25"/>
  <c r="F126" i="25"/>
  <c r="B126" i="25"/>
  <c r="Y126" i="25"/>
  <c r="U126" i="25"/>
  <c r="Q126" i="25"/>
  <c r="M126" i="25"/>
  <c r="I126" i="25"/>
  <c r="E126" i="25"/>
  <c r="X126" i="25"/>
  <c r="P126" i="25"/>
  <c r="H126" i="25"/>
  <c r="L126" i="25"/>
  <c r="D126" i="25"/>
  <c r="W126" i="25"/>
  <c r="O126" i="25"/>
  <c r="G126" i="25"/>
  <c r="T126" i="25"/>
  <c r="C126" i="25"/>
  <c r="K126" i="25"/>
  <c r="S126" i="25"/>
  <c r="A127" i="25"/>
  <c r="W228" i="21"/>
  <c r="S228" i="21"/>
  <c r="O228" i="21"/>
  <c r="K228" i="21"/>
  <c r="G228" i="21"/>
  <c r="C228" i="21"/>
  <c r="A229" i="21"/>
  <c r="V228" i="21"/>
  <c r="R228" i="21"/>
  <c r="N228" i="21"/>
  <c r="J228" i="21"/>
  <c r="F228" i="21"/>
  <c r="B228" i="21"/>
  <c r="X228" i="21"/>
  <c r="P228" i="21"/>
  <c r="H228" i="21"/>
  <c r="L228" i="21"/>
  <c r="U228" i="21"/>
  <c r="M228" i="21"/>
  <c r="E228" i="21"/>
  <c r="T228" i="21"/>
  <c r="D228" i="21"/>
  <c r="Y228" i="21"/>
  <c r="Q228" i="21"/>
  <c r="I228" i="21"/>
  <c r="W194" i="28"/>
  <c r="S194" i="28"/>
  <c r="O194" i="28"/>
  <c r="K194" i="28"/>
  <c r="G194" i="28"/>
  <c r="C194" i="28"/>
  <c r="A195" i="28"/>
  <c r="V194" i="28"/>
  <c r="R194" i="28"/>
  <c r="N194" i="28"/>
  <c r="J194" i="28"/>
  <c r="F194" i="28"/>
  <c r="B194" i="28"/>
  <c r="X194" i="28"/>
  <c r="P194" i="28"/>
  <c r="H194" i="28"/>
  <c r="U194" i="28"/>
  <c r="M194" i="28"/>
  <c r="E194" i="28"/>
  <c r="Y194" i="28"/>
  <c r="I194" i="28"/>
  <c r="T194" i="28"/>
  <c r="D194" i="28"/>
  <c r="L194" i="28"/>
  <c r="Q194" i="28"/>
  <c r="V56" i="25"/>
  <c r="R56" i="25"/>
  <c r="N56" i="25"/>
  <c r="J56" i="25"/>
  <c r="F56" i="25"/>
  <c r="B56" i="25"/>
  <c r="Y56" i="25"/>
  <c r="U56" i="25"/>
  <c r="Q56" i="25"/>
  <c r="M56" i="25"/>
  <c r="I56" i="25"/>
  <c r="E56" i="25"/>
  <c r="X56" i="25"/>
  <c r="P56" i="25"/>
  <c r="H56" i="25"/>
  <c r="W56" i="25"/>
  <c r="O56" i="25"/>
  <c r="G56" i="25"/>
  <c r="S56" i="25"/>
  <c r="C56" i="25"/>
  <c r="L56" i="25"/>
  <c r="K56" i="25"/>
  <c r="T56" i="25"/>
  <c r="D56" i="25"/>
  <c r="A57" i="25"/>
  <c r="Y262" i="21"/>
  <c r="U262" i="21"/>
  <c r="Q262" i="21"/>
  <c r="M262" i="21"/>
  <c r="I262" i="21"/>
  <c r="E262" i="21"/>
  <c r="X262" i="21"/>
  <c r="T262" i="21"/>
  <c r="P262" i="21"/>
  <c r="L262" i="21"/>
  <c r="H262" i="21"/>
  <c r="D262" i="21"/>
  <c r="A263" i="21"/>
  <c r="R262" i="21"/>
  <c r="J262" i="21"/>
  <c r="B262" i="21"/>
  <c r="V262" i="21"/>
  <c r="F262" i="21"/>
  <c r="W262" i="21"/>
  <c r="O262" i="21"/>
  <c r="G262" i="21"/>
  <c r="N262" i="21"/>
  <c r="K262" i="21"/>
  <c r="C262" i="21"/>
  <c r="S262" i="21"/>
  <c r="V91" i="25"/>
  <c r="R91" i="25"/>
  <c r="N91" i="25"/>
  <c r="J91" i="25"/>
  <c r="F91" i="25"/>
  <c r="B91" i="25"/>
  <c r="Y91" i="25"/>
  <c r="U91" i="25"/>
  <c r="Q91" i="25"/>
  <c r="M91" i="25"/>
  <c r="I91" i="25"/>
  <c r="E91" i="25"/>
  <c r="X91" i="25"/>
  <c r="P91" i="25"/>
  <c r="H91" i="25"/>
  <c r="W91" i="25"/>
  <c r="O91" i="25"/>
  <c r="G91" i="25"/>
  <c r="S91" i="25"/>
  <c r="C91" i="25"/>
  <c r="D91" i="25"/>
  <c r="L91" i="25"/>
  <c r="K91" i="25"/>
  <c r="T91" i="25"/>
  <c r="A92" i="25"/>
  <c r="W21" i="21"/>
  <c r="S21" i="21"/>
  <c r="O21" i="21"/>
  <c r="K21" i="21"/>
  <c r="G21" i="21"/>
  <c r="C21" i="21"/>
  <c r="A22" i="21"/>
  <c r="V21" i="21"/>
  <c r="R21" i="21"/>
  <c r="N21" i="21"/>
  <c r="J21" i="21"/>
  <c r="F21" i="21"/>
  <c r="B21" i="21"/>
  <c r="X21" i="21"/>
  <c r="P21" i="21"/>
  <c r="H21" i="21"/>
  <c r="L21" i="21"/>
  <c r="Q21" i="21"/>
  <c r="U21" i="21"/>
  <c r="M21" i="21"/>
  <c r="E21" i="21"/>
  <c r="T21" i="21"/>
  <c r="D21" i="21"/>
  <c r="Y21" i="21"/>
  <c r="I21" i="21"/>
  <c r="V21" i="25"/>
  <c r="R21" i="25"/>
  <c r="N21" i="25"/>
  <c r="J21" i="25"/>
  <c r="F21" i="25"/>
  <c r="B21" i="25"/>
  <c r="Y21" i="25"/>
  <c r="U21" i="25"/>
  <c r="Q21" i="25"/>
  <c r="M21" i="25"/>
  <c r="I21" i="25"/>
  <c r="E21" i="25"/>
  <c r="S21" i="25"/>
  <c r="K21" i="25"/>
  <c r="C21" i="25"/>
  <c r="O21" i="25"/>
  <c r="L21" i="25"/>
  <c r="X21" i="25"/>
  <c r="P21" i="25"/>
  <c r="H21" i="25"/>
  <c r="W21" i="25"/>
  <c r="G21" i="25"/>
  <c r="T21" i="25"/>
  <c r="D21" i="25"/>
  <c r="A22" i="25"/>
  <c r="Y194" i="21"/>
  <c r="U194" i="21"/>
  <c r="Q194" i="21"/>
  <c r="M194" i="21"/>
  <c r="I194" i="21"/>
  <c r="E194" i="21"/>
  <c r="X194" i="21"/>
  <c r="T194" i="21"/>
  <c r="P194" i="21"/>
  <c r="L194" i="21"/>
  <c r="H194" i="21"/>
  <c r="D194" i="21"/>
  <c r="V194" i="21"/>
  <c r="N194" i="21"/>
  <c r="F194" i="21"/>
  <c r="R194" i="21"/>
  <c r="B194" i="21"/>
  <c r="S194" i="21"/>
  <c r="K194" i="21"/>
  <c r="C194" i="21"/>
  <c r="A195" i="21"/>
  <c r="J194" i="21"/>
  <c r="G194" i="21"/>
  <c r="W194" i="21"/>
  <c r="O194" i="21"/>
  <c r="X160" i="28"/>
  <c r="T160" i="28"/>
  <c r="P160" i="28"/>
  <c r="L160" i="28"/>
  <c r="H160" i="28"/>
  <c r="D160" i="28"/>
  <c r="W160" i="28"/>
  <c r="S160" i="28"/>
  <c r="O160" i="28"/>
  <c r="K160" i="28"/>
  <c r="G160" i="28"/>
  <c r="C160" i="28"/>
  <c r="U160" i="28"/>
  <c r="M160" i="28"/>
  <c r="E160" i="28"/>
  <c r="A161" i="28"/>
  <c r="R160" i="28"/>
  <c r="J160" i="28"/>
  <c r="B160" i="28"/>
  <c r="N160" i="28"/>
  <c r="F160" i="28"/>
  <c r="Y160" i="28"/>
  <c r="I160" i="28"/>
  <c r="V160" i="28"/>
  <c r="Q160" i="28"/>
  <c r="A56" i="21"/>
  <c r="V55" i="21"/>
  <c r="R55" i="21"/>
  <c r="N55" i="21"/>
  <c r="J55" i="21"/>
  <c r="F55" i="21"/>
  <c r="B55" i="21"/>
  <c r="Y55" i="21"/>
  <c r="U55" i="21"/>
  <c r="Q55" i="21"/>
  <c r="M55" i="21"/>
  <c r="I55" i="21"/>
  <c r="E55" i="21"/>
  <c r="S55" i="21"/>
  <c r="K55" i="21"/>
  <c r="C55" i="21"/>
  <c r="W55" i="21"/>
  <c r="G55" i="21"/>
  <c r="T55" i="21"/>
  <c r="D55" i="21"/>
  <c r="X55" i="21"/>
  <c r="P55" i="21"/>
  <c r="H55" i="21"/>
  <c r="O55" i="21"/>
  <c r="L55" i="21"/>
  <c r="Y228" i="28"/>
  <c r="U228" i="28"/>
  <c r="Q228" i="28"/>
  <c r="M228" i="28"/>
  <c r="I228" i="28"/>
  <c r="E228" i="28"/>
  <c r="X228" i="28"/>
  <c r="T228" i="28"/>
  <c r="P228" i="28"/>
  <c r="L228" i="28"/>
  <c r="H228" i="28"/>
  <c r="D228" i="28"/>
  <c r="A229" i="28"/>
  <c r="R228" i="28"/>
  <c r="J228" i="28"/>
  <c r="B228" i="28"/>
  <c r="W228" i="28"/>
  <c r="O228" i="28"/>
  <c r="G228" i="28"/>
  <c r="K228" i="28"/>
  <c r="V228" i="28"/>
  <c r="F228" i="28"/>
  <c r="N228" i="28"/>
  <c r="S228" i="28"/>
  <c r="C228" i="28"/>
  <c r="X92" i="19"/>
  <c r="T92" i="19"/>
  <c r="P92" i="19"/>
  <c r="L92" i="19"/>
  <c r="H92" i="19"/>
  <c r="D92" i="19"/>
  <c r="W92" i="19"/>
  <c r="S92" i="19"/>
  <c r="O92" i="19"/>
  <c r="K92" i="19"/>
  <c r="G92" i="19"/>
  <c r="C92" i="19"/>
  <c r="V92" i="19"/>
  <c r="N92" i="19"/>
  <c r="F92" i="19"/>
  <c r="U92" i="19"/>
  <c r="M92" i="19"/>
  <c r="E92" i="19"/>
  <c r="J92" i="19"/>
  <c r="Y92" i="19"/>
  <c r="I92" i="19"/>
  <c r="B92" i="19"/>
  <c r="R92" i="19"/>
  <c r="Q92" i="19"/>
  <c r="A93" i="19"/>
  <c r="W297" i="21"/>
  <c r="S297" i="21"/>
  <c r="O297" i="21"/>
  <c r="K297" i="21"/>
  <c r="G297" i="21"/>
  <c r="C297" i="21"/>
  <c r="A298" i="21"/>
  <c r="V297" i="21"/>
  <c r="R297" i="21"/>
  <c r="N297" i="21"/>
  <c r="J297" i="21"/>
  <c r="F297" i="21"/>
  <c r="B297" i="21"/>
  <c r="T297" i="21"/>
  <c r="L297" i="21"/>
  <c r="D297" i="21"/>
  <c r="A332" i="21"/>
  <c r="X297" i="21"/>
  <c r="P297" i="21"/>
  <c r="H297" i="21"/>
  <c r="Y297" i="21"/>
  <c r="Q297" i="21"/>
  <c r="I297" i="21"/>
  <c r="E297" i="21"/>
  <c r="U297" i="21"/>
  <c r="M297" i="21"/>
  <c r="X90" i="21"/>
  <c r="T90" i="21"/>
  <c r="P90" i="21"/>
  <c r="L90" i="21"/>
  <c r="H90" i="21"/>
  <c r="D90" i="21"/>
  <c r="W90" i="21"/>
  <c r="S90" i="21"/>
  <c r="O90" i="21"/>
  <c r="K90" i="21"/>
  <c r="G90" i="21"/>
  <c r="C90" i="21"/>
  <c r="U90" i="21"/>
  <c r="M90" i="21"/>
  <c r="E90" i="21"/>
  <c r="Y90" i="21"/>
  <c r="Q90" i="21"/>
  <c r="V90" i="21"/>
  <c r="F90" i="21"/>
  <c r="A91" i="21"/>
  <c r="R90" i="21"/>
  <c r="J90" i="21"/>
  <c r="B90" i="21"/>
  <c r="I90" i="21"/>
  <c r="N90" i="21"/>
  <c r="W56" i="19"/>
  <c r="S56" i="19"/>
  <c r="O56" i="19"/>
  <c r="K56" i="19"/>
  <c r="G56" i="19"/>
  <c r="C56" i="19"/>
  <c r="V56" i="19"/>
  <c r="R56" i="19"/>
  <c r="N56" i="19"/>
  <c r="J56" i="19"/>
  <c r="F56" i="19"/>
  <c r="B56" i="19"/>
  <c r="Y56" i="19"/>
  <c r="Q56" i="19"/>
  <c r="I56" i="19"/>
  <c r="X56" i="19"/>
  <c r="P56" i="19"/>
  <c r="H56" i="19"/>
  <c r="U56" i="19"/>
  <c r="E56" i="19"/>
  <c r="T56" i="19"/>
  <c r="D56" i="19"/>
  <c r="M56" i="19"/>
  <c r="L56" i="19"/>
  <c r="A57" i="19"/>
  <c r="Y127" i="19"/>
  <c r="U127" i="19"/>
  <c r="Q127" i="19"/>
  <c r="M127" i="19"/>
  <c r="I127" i="19"/>
  <c r="E127" i="19"/>
  <c r="X127" i="19"/>
  <c r="S127" i="19"/>
  <c r="N127" i="19"/>
  <c r="H127" i="19"/>
  <c r="C127" i="19"/>
  <c r="W127" i="19"/>
  <c r="R127" i="19"/>
  <c r="L127" i="19"/>
  <c r="G127" i="19"/>
  <c r="B127" i="19"/>
  <c r="P127" i="19"/>
  <c r="F127" i="19"/>
  <c r="O127" i="19"/>
  <c r="D127" i="19"/>
  <c r="K127" i="19"/>
  <c r="J127" i="19"/>
  <c r="V127" i="19"/>
  <c r="T127" i="19"/>
  <c r="A128" i="19"/>
  <c r="W160" i="21"/>
  <c r="S160" i="21"/>
  <c r="O160" i="21"/>
  <c r="K160" i="21"/>
  <c r="G160" i="21"/>
  <c r="C160" i="21"/>
  <c r="A161" i="21"/>
  <c r="V160" i="21"/>
  <c r="R160" i="21"/>
  <c r="N160" i="21"/>
  <c r="J160" i="21"/>
  <c r="F160" i="21"/>
  <c r="B160" i="21"/>
  <c r="T160" i="21"/>
  <c r="L160" i="21"/>
  <c r="D160" i="21"/>
  <c r="P160" i="21"/>
  <c r="H160" i="21"/>
  <c r="Y160" i="21"/>
  <c r="Q160" i="21"/>
  <c r="I160" i="21"/>
  <c r="X160" i="21"/>
  <c r="U160" i="21"/>
  <c r="E160" i="21"/>
  <c r="M160" i="21"/>
  <c r="W262" i="28"/>
  <c r="S262" i="28"/>
  <c r="O262" i="28"/>
  <c r="K262" i="28"/>
  <c r="G262" i="28"/>
  <c r="C262" i="28"/>
  <c r="A263" i="28"/>
  <c r="V262" i="28"/>
  <c r="R262" i="28"/>
  <c r="N262" i="28"/>
  <c r="J262" i="28"/>
  <c r="F262" i="28"/>
  <c r="B262" i="28"/>
  <c r="T262" i="28"/>
  <c r="L262" i="28"/>
  <c r="D262" i="28"/>
  <c r="Y262" i="28"/>
  <c r="Q262" i="28"/>
  <c r="I262" i="28"/>
  <c r="M262" i="28"/>
  <c r="X262" i="28"/>
  <c r="H262" i="28"/>
  <c r="P262" i="28"/>
  <c r="E262" i="28"/>
  <c r="U262" i="28"/>
  <c r="Y297" i="28"/>
  <c r="U297" i="28"/>
  <c r="Q297" i="28"/>
  <c r="M297" i="28"/>
  <c r="I297" i="28"/>
  <c r="E297" i="28"/>
  <c r="A332" i="28"/>
  <c r="X297" i="28"/>
  <c r="T297" i="28"/>
  <c r="P297" i="28"/>
  <c r="L297" i="28"/>
  <c r="H297" i="28"/>
  <c r="D297" i="28"/>
  <c r="V297" i="28"/>
  <c r="N297" i="28"/>
  <c r="F297" i="28"/>
  <c r="S297" i="28"/>
  <c r="K297" i="28"/>
  <c r="C297" i="28"/>
  <c r="O297" i="28"/>
  <c r="A298" i="28"/>
  <c r="J297" i="28"/>
  <c r="B297" i="28"/>
  <c r="R297" i="28"/>
  <c r="W297" i="28"/>
  <c r="G297" i="28"/>
  <c r="A126" i="28"/>
  <c r="V125" i="28"/>
  <c r="R125" i="28"/>
  <c r="N125" i="28"/>
  <c r="J125" i="28"/>
  <c r="F125" i="28"/>
  <c r="B125" i="28"/>
  <c r="Y125" i="28"/>
  <c r="U125" i="28"/>
  <c r="Q125" i="28"/>
  <c r="M125" i="28"/>
  <c r="I125" i="28"/>
  <c r="E125" i="28"/>
  <c r="S125" i="28"/>
  <c r="K125" i="28"/>
  <c r="C125" i="28"/>
  <c r="X125" i="28"/>
  <c r="P125" i="28"/>
  <c r="H125" i="28"/>
  <c r="L125" i="28"/>
  <c r="D125" i="28"/>
  <c r="W125" i="28"/>
  <c r="G125" i="28"/>
  <c r="T125" i="28"/>
  <c r="O125" i="28"/>
  <c r="Y125" i="21"/>
  <c r="U125" i="21"/>
  <c r="Q125" i="21"/>
  <c r="M125" i="21"/>
  <c r="I125" i="21"/>
  <c r="E125" i="21"/>
  <c r="X125" i="21"/>
  <c r="T125" i="21"/>
  <c r="P125" i="21"/>
  <c r="L125" i="21"/>
  <c r="H125" i="21"/>
  <c r="D125" i="21"/>
  <c r="A126" i="21"/>
  <c r="R125" i="21"/>
  <c r="J125" i="21"/>
  <c r="B125" i="21"/>
  <c r="V125" i="21"/>
  <c r="F125" i="21"/>
  <c r="W125" i="21"/>
  <c r="O125" i="21"/>
  <c r="G125" i="21"/>
  <c r="N125" i="21"/>
  <c r="C125" i="21"/>
  <c r="S125" i="21"/>
  <c r="K125" i="21"/>
  <c r="X21" i="28" l="1"/>
  <c r="H21" i="28"/>
  <c r="O21" i="28"/>
  <c r="Y21" i="28"/>
  <c r="V21" i="28"/>
  <c r="E21" i="28"/>
  <c r="R21" i="28"/>
  <c r="T21" i="28"/>
  <c r="D21" i="28"/>
  <c r="K21" i="28"/>
  <c r="Q21" i="28"/>
  <c r="N21" i="28"/>
  <c r="B21" i="28"/>
  <c r="L21" i="28"/>
  <c r="S21" i="28"/>
  <c r="C21" i="28"/>
  <c r="M21" i="28"/>
  <c r="U21" i="28"/>
  <c r="A22" i="28"/>
  <c r="P21" i="28"/>
  <c r="W21" i="28"/>
  <c r="G21" i="28"/>
  <c r="I21" i="28"/>
  <c r="F21" i="28"/>
  <c r="J21" i="28"/>
  <c r="X126" i="21"/>
  <c r="T126" i="21"/>
  <c r="P126" i="21"/>
  <c r="L126" i="21"/>
  <c r="H126" i="21"/>
  <c r="D126" i="21"/>
  <c r="W126" i="21"/>
  <c r="S126" i="21"/>
  <c r="O126" i="21"/>
  <c r="K126" i="21"/>
  <c r="G126" i="21"/>
  <c r="C126" i="21"/>
  <c r="Y126" i="21"/>
  <c r="Q126" i="21"/>
  <c r="I126" i="21"/>
  <c r="U126" i="21"/>
  <c r="V126" i="21"/>
  <c r="N126" i="21"/>
  <c r="F126" i="21"/>
  <c r="M126" i="21"/>
  <c r="E126" i="21"/>
  <c r="J126" i="21"/>
  <c r="B126" i="21"/>
  <c r="A127" i="21"/>
  <c r="R126" i="21"/>
  <c r="A299" i="21"/>
  <c r="V298" i="21"/>
  <c r="R298" i="21"/>
  <c r="N298" i="21"/>
  <c r="J298" i="21"/>
  <c r="F298" i="21"/>
  <c r="B298" i="21"/>
  <c r="Y298" i="21"/>
  <c r="U298" i="21"/>
  <c r="Q298" i="21"/>
  <c r="M298" i="21"/>
  <c r="I298" i="21"/>
  <c r="E298" i="21"/>
  <c r="S298" i="21"/>
  <c r="K298" i="21"/>
  <c r="C298" i="21"/>
  <c r="W298" i="21"/>
  <c r="G298" i="21"/>
  <c r="X298" i="21"/>
  <c r="P298" i="21"/>
  <c r="H298" i="21"/>
  <c r="O298" i="21"/>
  <c r="D298" i="21"/>
  <c r="T298" i="21"/>
  <c r="L298" i="21"/>
  <c r="X229" i="28"/>
  <c r="T229" i="28"/>
  <c r="P229" i="28"/>
  <c r="L229" i="28"/>
  <c r="H229" i="28"/>
  <c r="D229" i="28"/>
  <c r="W229" i="28"/>
  <c r="S229" i="28"/>
  <c r="O229" i="28"/>
  <c r="K229" i="28"/>
  <c r="G229" i="28"/>
  <c r="C229" i="28"/>
  <c r="Y229" i="28"/>
  <c r="Q229" i="28"/>
  <c r="I229" i="28"/>
  <c r="V229" i="28"/>
  <c r="N229" i="28"/>
  <c r="F229" i="28"/>
  <c r="R229" i="28"/>
  <c r="B229" i="28"/>
  <c r="M229" i="28"/>
  <c r="E229" i="28"/>
  <c r="U229" i="28"/>
  <c r="A230" i="28"/>
  <c r="J229" i="28"/>
  <c r="V22" i="25"/>
  <c r="R22" i="25"/>
  <c r="N22" i="25"/>
  <c r="J22" i="25"/>
  <c r="F22" i="25"/>
  <c r="B22" i="25"/>
  <c r="Y22" i="25"/>
  <c r="U22" i="25"/>
  <c r="Q22" i="25"/>
  <c r="M22" i="25"/>
  <c r="I22" i="25"/>
  <c r="E22" i="25"/>
  <c r="S22" i="25"/>
  <c r="K22" i="25"/>
  <c r="C22" i="25"/>
  <c r="W22" i="25"/>
  <c r="G22" i="25"/>
  <c r="L22" i="25"/>
  <c r="X22" i="25"/>
  <c r="P22" i="25"/>
  <c r="H22" i="25"/>
  <c r="O22" i="25"/>
  <c r="T22" i="25"/>
  <c r="D22" i="25"/>
  <c r="A23" i="25"/>
  <c r="V57" i="25"/>
  <c r="R57" i="25"/>
  <c r="N57" i="25"/>
  <c r="J57" i="25"/>
  <c r="F57" i="25"/>
  <c r="B57" i="25"/>
  <c r="Y57" i="25"/>
  <c r="U57" i="25"/>
  <c r="Q57" i="25"/>
  <c r="M57" i="25"/>
  <c r="I57" i="25"/>
  <c r="E57" i="25"/>
  <c r="X57" i="25"/>
  <c r="P57" i="25"/>
  <c r="H57" i="25"/>
  <c r="W57" i="25"/>
  <c r="O57" i="25"/>
  <c r="G57" i="25"/>
  <c r="K57" i="25"/>
  <c r="L57" i="25"/>
  <c r="T57" i="25"/>
  <c r="D57" i="25"/>
  <c r="S57" i="25"/>
  <c r="C57" i="25"/>
  <c r="A58" i="25"/>
  <c r="V127" i="25"/>
  <c r="R127" i="25"/>
  <c r="N127" i="25"/>
  <c r="J127" i="25"/>
  <c r="F127" i="25"/>
  <c r="B127" i="25"/>
  <c r="Y127" i="25"/>
  <c r="U127" i="25"/>
  <c r="Q127" i="25"/>
  <c r="M127" i="25"/>
  <c r="I127" i="25"/>
  <c r="E127" i="25"/>
  <c r="X127" i="25"/>
  <c r="P127" i="25"/>
  <c r="H127" i="25"/>
  <c r="L127" i="25"/>
  <c r="W127" i="25"/>
  <c r="O127" i="25"/>
  <c r="G127" i="25"/>
  <c r="T127" i="25"/>
  <c r="D127" i="25"/>
  <c r="K127" i="25"/>
  <c r="C127" i="25"/>
  <c r="S127" i="25"/>
  <c r="A128" i="25"/>
  <c r="Y126" i="28"/>
  <c r="U126" i="28"/>
  <c r="Q126" i="28"/>
  <c r="M126" i="28"/>
  <c r="I126" i="28"/>
  <c r="E126" i="28"/>
  <c r="X126" i="28"/>
  <c r="T126" i="28"/>
  <c r="P126" i="28"/>
  <c r="L126" i="28"/>
  <c r="H126" i="28"/>
  <c r="D126" i="28"/>
  <c r="A127" i="28"/>
  <c r="R126" i="28"/>
  <c r="J126" i="28"/>
  <c r="B126" i="28"/>
  <c r="W126" i="28"/>
  <c r="O126" i="28"/>
  <c r="G126" i="28"/>
  <c r="S126" i="28"/>
  <c r="C126" i="28"/>
  <c r="K126" i="28"/>
  <c r="N126" i="28"/>
  <c r="F126" i="28"/>
  <c r="V126" i="28"/>
  <c r="A333" i="28"/>
  <c r="V332" i="28"/>
  <c r="R332" i="28"/>
  <c r="N332" i="28"/>
  <c r="J332" i="28"/>
  <c r="F332" i="28"/>
  <c r="B332" i="28"/>
  <c r="Y332" i="28"/>
  <c r="U332" i="28"/>
  <c r="Q332" i="28"/>
  <c r="M332" i="28"/>
  <c r="I332" i="28"/>
  <c r="E332" i="28"/>
  <c r="W332" i="28"/>
  <c r="O332" i="28"/>
  <c r="G332" i="28"/>
  <c r="T332" i="28"/>
  <c r="L332" i="28"/>
  <c r="D332" i="28"/>
  <c r="A367" i="28"/>
  <c r="X332" i="28"/>
  <c r="H332" i="28"/>
  <c r="S332" i="28"/>
  <c r="C332" i="28"/>
  <c r="K332" i="28"/>
  <c r="P332" i="28"/>
  <c r="W91" i="21"/>
  <c r="S91" i="21"/>
  <c r="O91" i="21"/>
  <c r="K91" i="21"/>
  <c r="G91" i="21"/>
  <c r="C91" i="21"/>
  <c r="A92" i="21"/>
  <c r="V91" i="21"/>
  <c r="R91" i="21"/>
  <c r="N91" i="21"/>
  <c r="J91" i="21"/>
  <c r="F91" i="21"/>
  <c r="B91" i="21"/>
  <c r="T91" i="21"/>
  <c r="L91" i="21"/>
  <c r="D91" i="21"/>
  <c r="X91" i="21"/>
  <c r="P91" i="21"/>
  <c r="U91" i="21"/>
  <c r="M91" i="21"/>
  <c r="Y91" i="21"/>
  <c r="Q91" i="21"/>
  <c r="I91" i="21"/>
  <c r="H91" i="21"/>
  <c r="E91" i="21"/>
  <c r="Y56" i="21"/>
  <c r="U56" i="21"/>
  <c r="Q56" i="21"/>
  <c r="M56" i="21"/>
  <c r="I56" i="21"/>
  <c r="E56" i="21"/>
  <c r="X56" i="21"/>
  <c r="T56" i="21"/>
  <c r="P56" i="21"/>
  <c r="L56" i="21"/>
  <c r="H56" i="21"/>
  <c r="D56" i="21"/>
  <c r="A57" i="21"/>
  <c r="R56" i="21"/>
  <c r="J56" i="21"/>
  <c r="B56" i="21"/>
  <c r="N56" i="21"/>
  <c r="K56" i="21"/>
  <c r="W56" i="21"/>
  <c r="O56" i="21"/>
  <c r="G56" i="21"/>
  <c r="V56" i="21"/>
  <c r="F56" i="21"/>
  <c r="S56" i="21"/>
  <c r="C56" i="21"/>
  <c r="A230" i="21"/>
  <c r="V229" i="21"/>
  <c r="R229" i="21"/>
  <c r="N229" i="21"/>
  <c r="J229" i="21"/>
  <c r="F229" i="21"/>
  <c r="B229" i="21"/>
  <c r="Y229" i="21"/>
  <c r="U229" i="21"/>
  <c r="Q229" i="21"/>
  <c r="M229" i="21"/>
  <c r="I229" i="21"/>
  <c r="E229" i="21"/>
  <c r="W229" i="21"/>
  <c r="O229" i="21"/>
  <c r="G229" i="21"/>
  <c r="K229" i="21"/>
  <c r="T229" i="21"/>
  <c r="L229" i="21"/>
  <c r="D229" i="21"/>
  <c r="S229" i="21"/>
  <c r="C229" i="21"/>
  <c r="X229" i="21"/>
  <c r="P229" i="21"/>
  <c r="H229" i="21"/>
  <c r="W91" i="28"/>
  <c r="S91" i="28"/>
  <c r="O91" i="28"/>
  <c r="K91" i="28"/>
  <c r="G91" i="28"/>
  <c r="C91" i="28"/>
  <c r="A92" i="28"/>
  <c r="V91" i="28"/>
  <c r="R91" i="28"/>
  <c r="N91" i="28"/>
  <c r="J91" i="28"/>
  <c r="F91" i="28"/>
  <c r="B91" i="28"/>
  <c r="X91" i="28"/>
  <c r="P91" i="28"/>
  <c r="H91" i="28"/>
  <c r="U91" i="28"/>
  <c r="M91" i="28"/>
  <c r="E91" i="28"/>
  <c r="Q91" i="28"/>
  <c r="I91" i="28"/>
  <c r="L91" i="28"/>
  <c r="Y91" i="28"/>
  <c r="T91" i="28"/>
  <c r="D91" i="28"/>
  <c r="A264" i="28"/>
  <c r="V263" i="28"/>
  <c r="R263" i="28"/>
  <c r="N263" i="28"/>
  <c r="J263" i="28"/>
  <c r="F263" i="28"/>
  <c r="B263" i="28"/>
  <c r="Y263" i="28"/>
  <c r="U263" i="28"/>
  <c r="Q263" i="28"/>
  <c r="M263" i="28"/>
  <c r="I263" i="28"/>
  <c r="E263" i="28"/>
  <c r="S263" i="28"/>
  <c r="K263" i="28"/>
  <c r="C263" i="28"/>
  <c r="X263" i="28"/>
  <c r="P263" i="28"/>
  <c r="H263" i="28"/>
  <c r="T263" i="28"/>
  <c r="D263" i="28"/>
  <c r="O263" i="28"/>
  <c r="W263" i="28"/>
  <c r="G263" i="28"/>
  <c r="L263" i="28"/>
  <c r="Y128" i="19"/>
  <c r="U128" i="19"/>
  <c r="Q128" i="19"/>
  <c r="M128" i="19"/>
  <c r="I128" i="19"/>
  <c r="E128" i="19"/>
  <c r="V128" i="19"/>
  <c r="P128" i="19"/>
  <c r="K128" i="19"/>
  <c r="F128" i="19"/>
  <c r="T128" i="19"/>
  <c r="O128" i="19"/>
  <c r="J128" i="19"/>
  <c r="D128" i="19"/>
  <c r="X128" i="19"/>
  <c r="N128" i="19"/>
  <c r="C128" i="19"/>
  <c r="W128" i="19"/>
  <c r="L128" i="19"/>
  <c r="B128" i="19"/>
  <c r="H128" i="19"/>
  <c r="G128" i="19"/>
  <c r="S128" i="19"/>
  <c r="R128" i="19"/>
  <c r="A129" i="19"/>
  <c r="A367" i="21"/>
  <c r="X332" i="21"/>
  <c r="T332" i="21"/>
  <c r="P332" i="21"/>
  <c r="L332" i="21"/>
  <c r="H332" i="21"/>
  <c r="D332" i="21"/>
  <c r="W332" i="21"/>
  <c r="S332" i="21"/>
  <c r="O332" i="21"/>
  <c r="K332" i="21"/>
  <c r="G332" i="21"/>
  <c r="C332" i="21"/>
  <c r="U332" i="21"/>
  <c r="M332" i="21"/>
  <c r="E332" i="21"/>
  <c r="Q332" i="21"/>
  <c r="A333" i="21"/>
  <c r="R332" i="21"/>
  <c r="J332" i="21"/>
  <c r="B332" i="21"/>
  <c r="Y332" i="21"/>
  <c r="I332" i="21"/>
  <c r="V332" i="21"/>
  <c r="N332" i="21"/>
  <c r="F332" i="21"/>
  <c r="V92" i="25"/>
  <c r="R92" i="25"/>
  <c r="N92" i="25"/>
  <c r="J92" i="25"/>
  <c r="F92" i="25"/>
  <c r="B92" i="25"/>
  <c r="Y92" i="25"/>
  <c r="U92" i="25"/>
  <c r="Q92" i="25"/>
  <c r="M92" i="25"/>
  <c r="I92" i="25"/>
  <c r="E92" i="25"/>
  <c r="X92" i="25"/>
  <c r="P92" i="25"/>
  <c r="H92" i="25"/>
  <c r="W92" i="25"/>
  <c r="O92" i="25"/>
  <c r="G92" i="25"/>
  <c r="K92" i="25"/>
  <c r="L92" i="25"/>
  <c r="T92" i="25"/>
  <c r="D92" i="25"/>
  <c r="S92" i="25"/>
  <c r="C92" i="25"/>
  <c r="A93" i="25"/>
  <c r="V21" i="19"/>
  <c r="R21" i="19"/>
  <c r="N21" i="19"/>
  <c r="J21" i="19"/>
  <c r="F21" i="19"/>
  <c r="B21" i="19"/>
  <c r="Y21" i="19"/>
  <c r="U21" i="19"/>
  <c r="Q21" i="19"/>
  <c r="M21" i="19"/>
  <c r="I21" i="19"/>
  <c r="E21" i="19"/>
  <c r="X21" i="19"/>
  <c r="P21" i="19"/>
  <c r="H21" i="19"/>
  <c r="W21" i="19"/>
  <c r="O21" i="19"/>
  <c r="G21" i="19"/>
  <c r="L21" i="19"/>
  <c r="K21" i="19"/>
  <c r="T21" i="19"/>
  <c r="D21" i="19"/>
  <c r="S21" i="19"/>
  <c r="C21" i="19"/>
  <c r="A22" i="19"/>
  <c r="X298" i="28"/>
  <c r="T298" i="28"/>
  <c r="P298" i="28"/>
  <c r="L298" i="28"/>
  <c r="H298" i="28"/>
  <c r="D298" i="28"/>
  <c r="W298" i="28"/>
  <c r="S298" i="28"/>
  <c r="O298" i="28"/>
  <c r="K298" i="28"/>
  <c r="G298" i="28"/>
  <c r="C298" i="28"/>
  <c r="U298" i="28"/>
  <c r="M298" i="28"/>
  <c r="E298" i="28"/>
  <c r="A299" i="28"/>
  <c r="R298" i="28"/>
  <c r="J298" i="28"/>
  <c r="B298" i="28"/>
  <c r="V298" i="28"/>
  <c r="F298" i="28"/>
  <c r="Q298" i="28"/>
  <c r="I298" i="28"/>
  <c r="Y298" i="28"/>
  <c r="N298" i="28"/>
  <c r="A162" i="21"/>
  <c r="V161" i="21"/>
  <c r="R161" i="21"/>
  <c r="N161" i="21"/>
  <c r="J161" i="21"/>
  <c r="F161" i="21"/>
  <c r="B161" i="21"/>
  <c r="Y161" i="21"/>
  <c r="U161" i="21"/>
  <c r="Q161" i="21"/>
  <c r="M161" i="21"/>
  <c r="I161" i="21"/>
  <c r="E161" i="21"/>
  <c r="S161" i="21"/>
  <c r="K161" i="21"/>
  <c r="C161" i="21"/>
  <c r="O161" i="21"/>
  <c r="G161" i="21"/>
  <c r="X161" i="21"/>
  <c r="P161" i="21"/>
  <c r="H161" i="21"/>
  <c r="W161" i="21"/>
  <c r="D161" i="21"/>
  <c r="T161" i="21"/>
  <c r="L161" i="21"/>
  <c r="W57" i="19"/>
  <c r="S57" i="19"/>
  <c r="O57" i="19"/>
  <c r="K57" i="19"/>
  <c r="G57" i="19"/>
  <c r="C57" i="19"/>
  <c r="V57" i="19"/>
  <c r="R57" i="19"/>
  <c r="N57" i="19"/>
  <c r="J57" i="19"/>
  <c r="F57" i="19"/>
  <c r="B57" i="19"/>
  <c r="Y57" i="19"/>
  <c r="Q57" i="19"/>
  <c r="I57" i="19"/>
  <c r="X57" i="19"/>
  <c r="P57" i="19"/>
  <c r="H57" i="19"/>
  <c r="M57" i="19"/>
  <c r="L57" i="19"/>
  <c r="U57" i="19"/>
  <c r="T57" i="19"/>
  <c r="E57" i="19"/>
  <c r="D57" i="19"/>
  <c r="A58" i="19"/>
  <c r="X93" i="19"/>
  <c r="T93" i="19"/>
  <c r="P93" i="19"/>
  <c r="L93" i="19"/>
  <c r="H93" i="19"/>
  <c r="D93" i="19"/>
  <c r="W93" i="19"/>
  <c r="S93" i="19"/>
  <c r="O93" i="19"/>
  <c r="K93" i="19"/>
  <c r="G93" i="19"/>
  <c r="C93" i="19"/>
  <c r="V93" i="19"/>
  <c r="N93" i="19"/>
  <c r="F93" i="19"/>
  <c r="U93" i="19"/>
  <c r="M93" i="19"/>
  <c r="E93" i="19"/>
  <c r="R93" i="19"/>
  <c r="B93" i="19"/>
  <c r="Q93" i="19"/>
  <c r="J93" i="19"/>
  <c r="I93" i="19"/>
  <c r="Y93" i="19"/>
  <c r="A94" i="19"/>
  <c r="W161" i="28"/>
  <c r="S161" i="28"/>
  <c r="O161" i="28"/>
  <c r="K161" i="28"/>
  <c r="G161" i="28"/>
  <c r="C161" i="28"/>
  <c r="A162" i="28"/>
  <c r="V161" i="28"/>
  <c r="R161" i="28"/>
  <c r="N161" i="28"/>
  <c r="J161" i="28"/>
  <c r="F161" i="28"/>
  <c r="B161" i="28"/>
  <c r="T161" i="28"/>
  <c r="L161" i="28"/>
  <c r="D161" i="28"/>
  <c r="Y161" i="28"/>
  <c r="Q161" i="28"/>
  <c r="I161" i="28"/>
  <c r="U161" i="28"/>
  <c r="E161" i="28"/>
  <c r="P161" i="28"/>
  <c r="M161" i="28"/>
  <c r="X161" i="28"/>
  <c r="H161" i="28"/>
  <c r="X195" i="21"/>
  <c r="T195" i="21"/>
  <c r="P195" i="21"/>
  <c r="L195" i="21"/>
  <c r="H195" i="21"/>
  <c r="D195" i="21"/>
  <c r="W195" i="21"/>
  <c r="S195" i="21"/>
  <c r="O195" i="21"/>
  <c r="K195" i="21"/>
  <c r="G195" i="21"/>
  <c r="C195" i="21"/>
  <c r="U195" i="21"/>
  <c r="M195" i="21"/>
  <c r="E195" i="21"/>
  <c r="Y195" i="21"/>
  <c r="I195" i="21"/>
  <c r="A196" i="21"/>
  <c r="R195" i="21"/>
  <c r="J195" i="21"/>
  <c r="B195" i="21"/>
  <c r="Q195" i="21"/>
  <c r="N195" i="21"/>
  <c r="F195" i="21"/>
  <c r="V195" i="21"/>
  <c r="A23" i="21"/>
  <c r="V22" i="21"/>
  <c r="R22" i="21"/>
  <c r="N22" i="21"/>
  <c r="J22" i="21"/>
  <c r="F22" i="21"/>
  <c r="B22" i="21"/>
  <c r="Y22" i="21"/>
  <c r="U22" i="21"/>
  <c r="Q22" i="21"/>
  <c r="M22" i="21"/>
  <c r="I22" i="21"/>
  <c r="E22" i="21"/>
  <c r="W22" i="21"/>
  <c r="O22" i="21"/>
  <c r="G22" i="21"/>
  <c r="K22" i="21"/>
  <c r="C22" i="21"/>
  <c r="X22" i="21"/>
  <c r="H22" i="21"/>
  <c r="T22" i="21"/>
  <c r="L22" i="21"/>
  <c r="D22" i="21"/>
  <c r="S22" i="21"/>
  <c r="P22" i="21"/>
  <c r="X263" i="21"/>
  <c r="T263" i="21"/>
  <c r="P263" i="21"/>
  <c r="L263" i="21"/>
  <c r="H263" i="21"/>
  <c r="D263" i="21"/>
  <c r="W263" i="21"/>
  <c r="S263" i="21"/>
  <c r="O263" i="21"/>
  <c r="K263" i="21"/>
  <c r="G263" i="21"/>
  <c r="C263" i="21"/>
  <c r="Y263" i="21"/>
  <c r="Q263" i="21"/>
  <c r="I263" i="21"/>
  <c r="M263" i="21"/>
  <c r="V263" i="21"/>
  <c r="N263" i="21"/>
  <c r="F263" i="21"/>
  <c r="U263" i="21"/>
  <c r="E263" i="21"/>
  <c r="R263" i="21"/>
  <c r="A264" i="21"/>
  <c r="J263" i="21"/>
  <c r="B263" i="21"/>
  <c r="A196" i="28"/>
  <c r="V195" i="28"/>
  <c r="R195" i="28"/>
  <c r="N195" i="28"/>
  <c r="J195" i="28"/>
  <c r="F195" i="28"/>
  <c r="B195" i="28"/>
  <c r="Y195" i="28"/>
  <c r="U195" i="28"/>
  <c r="Q195" i="28"/>
  <c r="M195" i="28"/>
  <c r="I195" i="28"/>
  <c r="E195" i="28"/>
  <c r="W195" i="28"/>
  <c r="O195" i="28"/>
  <c r="G195" i="28"/>
  <c r="T195" i="28"/>
  <c r="L195" i="28"/>
  <c r="D195" i="28"/>
  <c r="P195" i="28"/>
  <c r="K195" i="28"/>
  <c r="S195" i="28"/>
  <c r="C195" i="28"/>
  <c r="H195" i="28"/>
  <c r="X195" i="28"/>
  <c r="A57" i="28"/>
  <c r="V56" i="28"/>
  <c r="R56" i="28"/>
  <c r="N56" i="28"/>
  <c r="J56" i="28"/>
  <c r="F56" i="28"/>
  <c r="B56" i="28"/>
  <c r="Y56" i="28"/>
  <c r="U56" i="28"/>
  <c r="Q56" i="28"/>
  <c r="M56" i="28"/>
  <c r="I56" i="28"/>
  <c r="E56" i="28"/>
  <c r="S56" i="28"/>
  <c r="K56" i="28"/>
  <c r="C56" i="28"/>
  <c r="W56" i="28"/>
  <c r="G56" i="28"/>
  <c r="X56" i="28"/>
  <c r="P56" i="28"/>
  <c r="H56" i="28"/>
  <c r="O56" i="28"/>
  <c r="T56" i="28"/>
  <c r="L56" i="28"/>
  <c r="D56" i="28"/>
  <c r="O22" i="28" l="1"/>
  <c r="A23" i="28"/>
  <c r="J22" i="28"/>
  <c r="P22" i="28"/>
  <c r="U22" i="28"/>
  <c r="I22" i="28"/>
  <c r="K22" i="28"/>
  <c r="V22" i="28"/>
  <c r="F22" i="28"/>
  <c r="H22" i="28"/>
  <c r="M22" i="28"/>
  <c r="Q22" i="28"/>
  <c r="W22" i="28"/>
  <c r="G22" i="28"/>
  <c r="R22" i="28"/>
  <c r="B22" i="28"/>
  <c r="T22" i="28"/>
  <c r="E22" i="28"/>
  <c r="Y22" i="28"/>
  <c r="S22" i="28"/>
  <c r="C22" i="28"/>
  <c r="N22" i="28"/>
  <c r="X22" i="28"/>
  <c r="D22" i="28"/>
  <c r="L22" i="28"/>
  <c r="X94" i="19"/>
  <c r="T94" i="19"/>
  <c r="P94" i="19"/>
  <c r="L94" i="19"/>
  <c r="H94" i="19"/>
  <c r="D94" i="19"/>
  <c r="W94" i="19"/>
  <c r="S94" i="19"/>
  <c r="O94" i="19"/>
  <c r="K94" i="19"/>
  <c r="G94" i="19"/>
  <c r="C94" i="19"/>
  <c r="V94" i="19"/>
  <c r="N94" i="19"/>
  <c r="F94" i="19"/>
  <c r="U94" i="19"/>
  <c r="M94" i="19"/>
  <c r="E94" i="19"/>
  <c r="J94" i="19"/>
  <c r="Y94" i="19"/>
  <c r="I94" i="19"/>
  <c r="R94" i="19"/>
  <c r="Q94" i="19"/>
  <c r="B94" i="19"/>
  <c r="A95" i="19"/>
  <c r="W299" i="28"/>
  <c r="S299" i="28"/>
  <c r="O299" i="28"/>
  <c r="K299" i="28"/>
  <c r="G299" i="28"/>
  <c r="C299" i="28"/>
  <c r="A300" i="28"/>
  <c r="V299" i="28"/>
  <c r="R299" i="28"/>
  <c r="N299" i="28"/>
  <c r="J299" i="28"/>
  <c r="F299" i="28"/>
  <c r="B299" i="28"/>
  <c r="T299" i="28"/>
  <c r="L299" i="28"/>
  <c r="D299" i="28"/>
  <c r="Y299" i="28"/>
  <c r="Q299" i="28"/>
  <c r="I299" i="28"/>
  <c r="M299" i="28"/>
  <c r="X299" i="28"/>
  <c r="H299" i="28"/>
  <c r="P299" i="28"/>
  <c r="E299" i="28"/>
  <c r="U299" i="28"/>
  <c r="V22" i="19"/>
  <c r="R22" i="19"/>
  <c r="N22" i="19"/>
  <c r="J22" i="19"/>
  <c r="F22" i="19"/>
  <c r="B22" i="19"/>
  <c r="Y22" i="19"/>
  <c r="U22" i="19"/>
  <c r="Q22" i="19"/>
  <c r="M22" i="19"/>
  <c r="I22" i="19"/>
  <c r="E22" i="19"/>
  <c r="X22" i="19"/>
  <c r="P22" i="19"/>
  <c r="H22" i="19"/>
  <c r="W22" i="19"/>
  <c r="O22" i="19"/>
  <c r="G22" i="19"/>
  <c r="T22" i="19"/>
  <c r="D22" i="19"/>
  <c r="S22" i="19"/>
  <c r="C22" i="19"/>
  <c r="L22" i="19"/>
  <c r="K22" i="19"/>
  <c r="A23" i="19"/>
  <c r="Y129" i="19"/>
  <c r="U129" i="19"/>
  <c r="Q129" i="19"/>
  <c r="M129" i="19"/>
  <c r="I129" i="19"/>
  <c r="E129" i="19"/>
  <c r="X129" i="19"/>
  <c r="S129" i="19"/>
  <c r="N129" i="19"/>
  <c r="H129" i="19"/>
  <c r="C129" i="19"/>
  <c r="W129" i="19"/>
  <c r="R129" i="19"/>
  <c r="L129" i="19"/>
  <c r="G129" i="19"/>
  <c r="B129" i="19"/>
  <c r="V129" i="19"/>
  <c r="K129" i="19"/>
  <c r="T129" i="19"/>
  <c r="J129" i="19"/>
  <c r="F129" i="19"/>
  <c r="D129" i="19"/>
  <c r="P129" i="19"/>
  <c r="O129" i="19"/>
  <c r="A130" i="19"/>
  <c r="A93" i="28"/>
  <c r="V92" i="28"/>
  <c r="R92" i="28"/>
  <c r="N92" i="28"/>
  <c r="J92" i="28"/>
  <c r="F92" i="28"/>
  <c r="B92" i="28"/>
  <c r="Y92" i="28"/>
  <c r="U92" i="28"/>
  <c r="Q92" i="28"/>
  <c r="M92" i="28"/>
  <c r="I92" i="28"/>
  <c r="E92" i="28"/>
  <c r="W92" i="28"/>
  <c r="O92" i="28"/>
  <c r="G92" i="28"/>
  <c r="T92" i="28"/>
  <c r="L92" i="28"/>
  <c r="D92" i="28"/>
  <c r="X92" i="28"/>
  <c r="H92" i="28"/>
  <c r="P92" i="28"/>
  <c r="S92" i="28"/>
  <c r="C92" i="28"/>
  <c r="K92" i="28"/>
  <c r="X57" i="21"/>
  <c r="T57" i="21"/>
  <c r="P57" i="21"/>
  <c r="L57" i="21"/>
  <c r="H57" i="21"/>
  <c r="D57" i="21"/>
  <c r="W57" i="21"/>
  <c r="S57" i="21"/>
  <c r="O57" i="21"/>
  <c r="K57" i="21"/>
  <c r="G57" i="21"/>
  <c r="C57" i="21"/>
  <c r="Y57" i="21"/>
  <c r="Q57" i="21"/>
  <c r="I57" i="21"/>
  <c r="U57" i="21"/>
  <c r="E57" i="21"/>
  <c r="R57" i="21"/>
  <c r="B57" i="21"/>
  <c r="V57" i="21"/>
  <c r="N57" i="21"/>
  <c r="F57" i="21"/>
  <c r="M57" i="21"/>
  <c r="A58" i="21"/>
  <c r="J57" i="21"/>
  <c r="W367" i="28"/>
  <c r="S367" i="28"/>
  <c r="O367" i="28"/>
  <c r="K367" i="28"/>
  <c r="G367" i="28"/>
  <c r="C367" i="28"/>
  <c r="A368" i="28"/>
  <c r="V367" i="28"/>
  <c r="R367" i="28"/>
  <c r="N367" i="28"/>
  <c r="J367" i="28"/>
  <c r="F367" i="28"/>
  <c r="B367" i="28"/>
  <c r="A402" i="28"/>
  <c r="X367" i="28"/>
  <c r="P367" i="28"/>
  <c r="H367" i="28"/>
  <c r="U367" i="28"/>
  <c r="M367" i="28"/>
  <c r="E367" i="28"/>
  <c r="Q367" i="28"/>
  <c r="L367" i="28"/>
  <c r="T367" i="28"/>
  <c r="D367" i="28"/>
  <c r="I367" i="28"/>
  <c r="Y367" i="28"/>
  <c r="X127" i="28"/>
  <c r="T127" i="28"/>
  <c r="P127" i="28"/>
  <c r="L127" i="28"/>
  <c r="H127" i="28"/>
  <c r="D127" i="28"/>
  <c r="W127" i="28"/>
  <c r="S127" i="28"/>
  <c r="O127" i="28"/>
  <c r="K127" i="28"/>
  <c r="G127" i="28"/>
  <c r="C127" i="28"/>
  <c r="Y127" i="28"/>
  <c r="Q127" i="28"/>
  <c r="I127" i="28"/>
  <c r="V127" i="28"/>
  <c r="N127" i="28"/>
  <c r="F127" i="28"/>
  <c r="A128" i="28"/>
  <c r="J127" i="28"/>
  <c r="R127" i="28"/>
  <c r="U127" i="28"/>
  <c r="E127" i="28"/>
  <c r="B127" i="28"/>
  <c r="M127" i="28"/>
  <c r="V23" i="25"/>
  <c r="R23" i="25"/>
  <c r="N23" i="25"/>
  <c r="J23" i="25"/>
  <c r="F23" i="25"/>
  <c r="B23" i="25"/>
  <c r="Y23" i="25"/>
  <c r="U23" i="25"/>
  <c r="Q23" i="25"/>
  <c r="M23" i="25"/>
  <c r="I23" i="25"/>
  <c r="E23" i="25"/>
  <c r="S23" i="25"/>
  <c r="K23" i="25"/>
  <c r="C23" i="25"/>
  <c r="O23" i="25"/>
  <c r="L23" i="25"/>
  <c r="X23" i="25"/>
  <c r="P23" i="25"/>
  <c r="H23" i="25"/>
  <c r="W23" i="25"/>
  <c r="G23" i="25"/>
  <c r="T23" i="25"/>
  <c r="D23" i="25"/>
  <c r="A24" i="25"/>
  <c r="W127" i="21"/>
  <c r="S127" i="21"/>
  <c r="O127" i="21"/>
  <c r="K127" i="21"/>
  <c r="G127" i="21"/>
  <c r="C127" i="21"/>
  <c r="A128" i="21"/>
  <c r="V127" i="21"/>
  <c r="R127" i="21"/>
  <c r="N127" i="21"/>
  <c r="J127" i="21"/>
  <c r="F127" i="21"/>
  <c r="B127" i="21"/>
  <c r="X127" i="21"/>
  <c r="P127" i="21"/>
  <c r="H127" i="21"/>
  <c r="L127" i="21"/>
  <c r="U127" i="21"/>
  <c r="M127" i="21"/>
  <c r="E127" i="21"/>
  <c r="T127" i="21"/>
  <c r="D127" i="21"/>
  <c r="Q127" i="21"/>
  <c r="Y127" i="21"/>
  <c r="I127" i="21"/>
  <c r="Y23" i="21"/>
  <c r="U23" i="21"/>
  <c r="Q23" i="21"/>
  <c r="M23" i="21"/>
  <c r="I23" i="21"/>
  <c r="E23" i="21"/>
  <c r="X23" i="21"/>
  <c r="T23" i="21"/>
  <c r="P23" i="21"/>
  <c r="L23" i="21"/>
  <c r="H23" i="21"/>
  <c r="D23" i="21"/>
  <c r="V23" i="21"/>
  <c r="N23" i="21"/>
  <c r="F23" i="21"/>
  <c r="A24" i="21"/>
  <c r="J23" i="21"/>
  <c r="B23" i="21"/>
  <c r="O23" i="21"/>
  <c r="S23" i="21"/>
  <c r="K23" i="21"/>
  <c r="C23" i="21"/>
  <c r="R23" i="21"/>
  <c r="W23" i="21"/>
  <c r="G23" i="21"/>
  <c r="W58" i="19"/>
  <c r="S58" i="19"/>
  <c r="O58" i="19"/>
  <c r="K58" i="19"/>
  <c r="G58" i="19"/>
  <c r="C58" i="19"/>
  <c r="V58" i="19"/>
  <c r="R58" i="19"/>
  <c r="N58" i="19"/>
  <c r="J58" i="19"/>
  <c r="F58" i="19"/>
  <c r="B58" i="19"/>
  <c r="Y58" i="19"/>
  <c r="Q58" i="19"/>
  <c r="I58" i="19"/>
  <c r="X58" i="19"/>
  <c r="P58" i="19"/>
  <c r="H58" i="19"/>
  <c r="U58" i="19"/>
  <c r="E58" i="19"/>
  <c r="T58" i="19"/>
  <c r="D58" i="19"/>
  <c r="M58" i="19"/>
  <c r="L58" i="19"/>
  <c r="A59" i="19"/>
  <c r="Y162" i="21"/>
  <c r="U162" i="21"/>
  <c r="Q162" i="21"/>
  <c r="M162" i="21"/>
  <c r="I162" i="21"/>
  <c r="E162" i="21"/>
  <c r="X162" i="21"/>
  <c r="T162" i="21"/>
  <c r="P162" i="21"/>
  <c r="L162" i="21"/>
  <c r="H162" i="21"/>
  <c r="D162" i="21"/>
  <c r="A163" i="21"/>
  <c r="R162" i="21"/>
  <c r="J162" i="21"/>
  <c r="B162" i="21"/>
  <c r="V162" i="21"/>
  <c r="F162" i="21"/>
  <c r="W162" i="21"/>
  <c r="O162" i="21"/>
  <c r="G162" i="21"/>
  <c r="N162" i="21"/>
  <c r="C162" i="21"/>
  <c r="S162" i="21"/>
  <c r="K162" i="21"/>
  <c r="W333" i="21"/>
  <c r="S333" i="21"/>
  <c r="O333" i="21"/>
  <c r="K333" i="21"/>
  <c r="G333" i="21"/>
  <c r="C333" i="21"/>
  <c r="A334" i="21"/>
  <c r="V333" i="21"/>
  <c r="R333" i="21"/>
  <c r="N333" i="21"/>
  <c r="J333" i="21"/>
  <c r="F333" i="21"/>
  <c r="B333" i="21"/>
  <c r="T333" i="21"/>
  <c r="L333" i="21"/>
  <c r="D333" i="21"/>
  <c r="X333" i="21"/>
  <c r="H333" i="21"/>
  <c r="Y333" i="21"/>
  <c r="Q333" i="21"/>
  <c r="I333" i="21"/>
  <c r="P333" i="21"/>
  <c r="E333" i="21"/>
  <c r="U333" i="21"/>
  <c r="M333" i="21"/>
  <c r="W230" i="28"/>
  <c r="S230" i="28"/>
  <c r="O230" i="28"/>
  <c r="K230" i="28"/>
  <c r="G230" i="28"/>
  <c r="C230" i="28"/>
  <c r="A231" i="28"/>
  <c r="V230" i="28"/>
  <c r="R230" i="28"/>
  <c r="N230" i="28"/>
  <c r="J230" i="28"/>
  <c r="F230" i="28"/>
  <c r="B230" i="28"/>
  <c r="X230" i="28"/>
  <c r="P230" i="28"/>
  <c r="H230" i="28"/>
  <c r="U230" i="28"/>
  <c r="M230" i="28"/>
  <c r="E230" i="28"/>
  <c r="Y230" i="28"/>
  <c r="I230" i="28"/>
  <c r="T230" i="28"/>
  <c r="D230" i="28"/>
  <c r="L230" i="28"/>
  <c r="Q230" i="28"/>
  <c r="Y299" i="21"/>
  <c r="U299" i="21"/>
  <c r="Q299" i="21"/>
  <c r="M299" i="21"/>
  <c r="I299" i="21"/>
  <c r="E299" i="21"/>
  <c r="X299" i="21"/>
  <c r="T299" i="21"/>
  <c r="P299" i="21"/>
  <c r="L299" i="21"/>
  <c r="H299" i="21"/>
  <c r="D299" i="21"/>
  <c r="A300" i="21"/>
  <c r="R299" i="21"/>
  <c r="J299" i="21"/>
  <c r="B299" i="21"/>
  <c r="V299" i="21"/>
  <c r="N299" i="21"/>
  <c r="W299" i="21"/>
  <c r="O299" i="21"/>
  <c r="G299" i="21"/>
  <c r="F299" i="21"/>
  <c r="K299" i="21"/>
  <c r="S299" i="21"/>
  <c r="C299" i="21"/>
  <c r="W196" i="21"/>
  <c r="S196" i="21"/>
  <c r="O196" i="21"/>
  <c r="K196" i="21"/>
  <c r="G196" i="21"/>
  <c r="C196" i="21"/>
  <c r="A197" i="21"/>
  <c r="V196" i="21"/>
  <c r="R196" i="21"/>
  <c r="N196" i="21"/>
  <c r="J196" i="21"/>
  <c r="F196" i="21"/>
  <c r="B196" i="21"/>
  <c r="T196" i="21"/>
  <c r="L196" i="21"/>
  <c r="D196" i="21"/>
  <c r="P196" i="21"/>
  <c r="Y196" i="21"/>
  <c r="Q196" i="21"/>
  <c r="I196" i="21"/>
  <c r="X196" i="21"/>
  <c r="H196" i="21"/>
  <c r="U196" i="21"/>
  <c r="E196" i="21"/>
  <c r="M196" i="21"/>
  <c r="A163" i="28"/>
  <c r="V162" i="28"/>
  <c r="R162" i="28"/>
  <c r="N162" i="28"/>
  <c r="J162" i="28"/>
  <c r="F162" i="28"/>
  <c r="B162" i="28"/>
  <c r="Y162" i="28"/>
  <c r="U162" i="28"/>
  <c r="Q162" i="28"/>
  <c r="M162" i="28"/>
  <c r="I162" i="28"/>
  <c r="E162" i="28"/>
  <c r="S162" i="28"/>
  <c r="K162" i="28"/>
  <c r="C162" i="28"/>
  <c r="X162" i="28"/>
  <c r="P162" i="28"/>
  <c r="H162" i="28"/>
  <c r="L162" i="28"/>
  <c r="D162" i="28"/>
  <c r="W162" i="28"/>
  <c r="G162" i="28"/>
  <c r="T162" i="28"/>
  <c r="O162" i="28"/>
  <c r="V93" i="25"/>
  <c r="R93" i="25"/>
  <c r="N93" i="25"/>
  <c r="J93" i="25"/>
  <c r="F93" i="25"/>
  <c r="B93" i="25"/>
  <c r="Y93" i="25"/>
  <c r="U93" i="25"/>
  <c r="Q93" i="25"/>
  <c r="M93" i="25"/>
  <c r="I93" i="25"/>
  <c r="E93" i="25"/>
  <c r="X93" i="25"/>
  <c r="P93" i="25"/>
  <c r="H93" i="25"/>
  <c r="W93" i="25"/>
  <c r="O93" i="25"/>
  <c r="G93" i="25"/>
  <c r="S93" i="25"/>
  <c r="C93" i="25"/>
  <c r="T93" i="25"/>
  <c r="L93" i="25"/>
  <c r="K93" i="25"/>
  <c r="D93" i="25"/>
  <c r="A94" i="25"/>
  <c r="Y264" i="28"/>
  <c r="U264" i="28"/>
  <c r="Q264" i="28"/>
  <c r="M264" i="28"/>
  <c r="I264" i="28"/>
  <c r="E264" i="28"/>
  <c r="X264" i="28"/>
  <c r="T264" i="28"/>
  <c r="P264" i="28"/>
  <c r="L264" i="28"/>
  <c r="H264" i="28"/>
  <c r="D264" i="28"/>
  <c r="A265" i="28"/>
  <c r="R264" i="28"/>
  <c r="J264" i="28"/>
  <c r="B264" i="28"/>
  <c r="W264" i="28"/>
  <c r="O264" i="28"/>
  <c r="G264" i="28"/>
  <c r="K264" i="28"/>
  <c r="V264" i="28"/>
  <c r="F264" i="28"/>
  <c r="S264" i="28"/>
  <c r="N264" i="28"/>
  <c r="C264" i="28"/>
  <c r="V128" i="25"/>
  <c r="R128" i="25"/>
  <c r="N128" i="25"/>
  <c r="J128" i="25"/>
  <c r="F128" i="25"/>
  <c r="B128" i="25"/>
  <c r="Y128" i="25"/>
  <c r="U128" i="25"/>
  <c r="Q128" i="25"/>
  <c r="M128" i="25"/>
  <c r="I128" i="25"/>
  <c r="E128" i="25"/>
  <c r="X128" i="25"/>
  <c r="P128" i="25"/>
  <c r="H128" i="25"/>
  <c r="T128" i="25"/>
  <c r="D128" i="25"/>
  <c r="W128" i="25"/>
  <c r="O128" i="25"/>
  <c r="G128" i="25"/>
  <c r="L128" i="25"/>
  <c r="S128" i="25"/>
  <c r="K128" i="25"/>
  <c r="C128" i="25"/>
  <c r="A129" i="25"/>
  <c r="Y57" i="28"/>
  <c r="U57" i="28"/>
  <c r="Q57" i="28"/>
  <c r="M57" i="28"/>
  <c r="I57" i="28"/>
  <c r="E57" i="28"/>
  <c r="X57" i="28"/>
  <c r="T57" i="28"/>
  <c r="P57" i="28"/>
  <c r="L57" i="28"/>
  <c r="H57" i="28"/>
  <c r="D57" i="28"/>
  <c r="A58" i="28"/>
  <c r="R57" i="28"/>
  <c r="J57" i="28"/>
  <c r="B57" i="28"/>
  <c r="N57" i="28"/>
  <c r="W57" i="28"/>
  <c r="O57" i="28"/>
  <c r="G57" i="28"/>
  <c r="V57" i="28"/>
  <c r="F57" i="28"/>
  <c r="S57" i="28"/>
  <c r="K57" i="28"/>
  <c r="C57" i="28"/>
  <c r="W264" i="21"/>
  <c r="S264" i="21"/>
  <c r="O264" i="21"/>
  <c r="K264" i="21"/>
  <c r="G264" i="21"/>
  <c r="C264" i="21"/>
  <c r="A265" i="21"/>
  <c r="V264" i="21"/>
  <c r="R264" i="21"/>
  <c r="N264" i="21"/>
  <c r="J264" i="21"/>
  <c r="F264" i="21"/>
  <c r="B264" i="21"/>
  <c r="X264" i="21"/>
  <c r="P264" i="21"/>
  <c r="H264" i="21"/>
  <c r="T264" i="21"/>
  <c r="D264" i="21"/>
  <c r="U264" i="21"/>
  <c r="M264" i="21"/>
  <c r="E264" i="21"/>
  <c r="L264" i="21"/>
  <c r="Y264" i="21"/>
  <c r="Q264" i="21"/>
  <c r="I264" i="21"/>
  <c r="Y196" i="28"/>
  <c r="U196" i="28"/>
  <c r="Q196" i="28"/>
  <c r="M196" i="28"/>
  <c r="I196" i="28"/>
  <c r="E196" i="28"/>
  <c r="X196" i="28"/>
  <c r="T196" i="28"/>
  <c r="P196" i="28"/>
  <c r="L196" i="28"/>
  <c r="H196" i="28"/>
  <c r="D196" i="28"/>
  <c r="V196" i="28"/>
  <c r="N196" i="28"/>
  <c r="F196" i="28"/>
  <c r="S196" i="28"/>
  <c r="K196" i="28"/>
  <c r="C196" i="28"/>
  <c r="W196" i="28"/>
  <c r="G196" i="28"/>
  <c r="R196" i="28"/>
  <c r="B196" i="28"/>
  <c r="A197" i="28"/>
  <c r="O196" i="28"/>
  <c r="J196" i="28"/>
  <c r="Y367" i="21"/>
  <c r="U367" i="21"/>
  <c r="Q367" i="21"/>
  <c r="M367" i="21"/>
  <c r="I367" i="21"/>
  <c r="E367" i="21"/>
  <c r="A402" i="21"/>
  <c r="X367" i="21"/>
  <c r="T367" i="21"/>
  <c r="P367" i="21"/>
  <c r="L367" i="21"/>
  <c r="H367" i="21"/>
  <c r="D367" i="21"/>
  <c r="V367" i="21"/>
  <c r="N367" i="21"/>
  <c r="F367" i="21"/>
  <c r="A368" i="21"/>
  <c r="R367" i="21"/>
  <c r="B367" i="21"/>
  <c r="S367" i="21"/>
  <c r="K367" i="21"/>
  <c r="C367" i="21"/>
  <c r="J367" i="21"/>
  <c r="O367" i="21"/>
  <c r="W367" i="21"/>
  <c r="G367" i="21"/>
  <c r="Y230" i="21"/>
  <c r="U230" i="21"/>
  <c r="Q230" i="21"/>
  <c r="M230" i="21"/>
  <c r="I230" i="21"/>
  <c r="E230" i="21"/>
  <c r="X230" i="21"/>
  <c r="T230" i="21"/>
  <c r="P230" i="21"/>
  <c r="L230" i="21"/>
  <c r="H230" i="21"/>
  <c r="D230" i="21"/>
  <c r="V230" i="21"/>
  <c r="N230" i="21"/>
  <c r="F230" i="21"/>
  <c r="R230" i="21"/>
  <c r="B230" i="21"/>
  <c r="S230" i="21"/>
  <c r="K230" i="21"/>
  <c r="C230" i="21"/>
  <c r="A231" i="21"/>
  <c r="J230" i="21"/>
  <c r="G230" i="21"/>
  <c r="O230" i="21"/>
  <c r="W230" i="21"/>
  <c r="A93" i="21"/>
  <c r="V92" i="21"/>
  <c r="R92" i="21"/>
  <c r="N92" i="21"/>
  <c r="J92" i="21"/>
  <c r="F92" i="21"/>
  <c r="B92" i="21"/>
  <c r="Y92" i="21"/>
  <c r="U92" i="21"/>
  <c r="Q92" i="21"/>
  <c r="M92" i="21"/>
  <c r="I92" i="21"/>
  <c r="E92" i="21"/>
  <c r="S92" i="21"/>
  <c r="K92" i="21"/>
  <c r="C92" i="21"/>
  <c r="O92" i="21"/>
  <c r="L92" i="21"/>
  <c r="X92" i="21"/>
  <c r="P92" i="21"/>
  <c r="H92" i="21"/>
  <c r="W92" i="21"/>
  <c r="G92" i="21"/>
  <c r="T92" i="21"/>
  <c r="D92" i="21"/>
  <c r="Y333" i="28"/>
  <c r="U333" i="28"/>
  <c r="Q333" i="28"/>
  <c r="M333" i="28"/>
  <c r="I333" i="28"/>
  <c r="E333" i="28"/>
  <c r="X333" i="28"/>
  <c r="T333" i="28"/>
  <c r="P333" i="28"/>
  <c r="L333" i="28"/>
  <c r="H333" i="28"/>
  <c r="D333" i="28"/>
  <c r="V333" i="28"/>
  <c r="N333" i="28"/>
  <c r="F333" i="28"/>
  <c r="S333" i="28"/>
  <c r="K333" i="28"/>
  <c r="C333" i="28"/>
  <c r="O333" i="28"/>
  <c r="A334" i="28"/>
  <c r="J333" i="28"/>
  <c r="B333" i="28"/>
  <c r="W333" i="28"/>
  <c r="R333" i="28"/>
  <c r="G333" i="28"/>
  <c r="V58" i="25"/>
  <c r="R58" i="25"/>
  <c r="N58" i="25"/>
  <c r="J58" i="25"/>
  <c r="F58" i="25"/>
  <c r="B58" i="25"/>
  <c r="Y58" i="25"/>
  <c r="U58" i="25"/>
  <c r="Q58" i="25"/>
  <c r="M58" i="25"/>
  <c r="I58" i="25"/>
  <c r="E58" i="25"/>
  <c r="X58" i="25"/>
  <c r="P58" i="25"/>
  <c r="H58" i="25"/>
  <c r="W58" i="25"/>
  <c r="O58" i="25"/>
  <c r="G58" i="25"/>
  <c r="S58" i="25"/>
  <c r="C58" i="25"/>
  <c r="L58" i="25"/>
  <c r="K58" i="25"/>
  <c r="T58" i="25"/>
  <c r="D58" i="25"/>
  <c r="A59" i="25"/>
  <c r="R23" i="28" l="1"/>
  <c r="B23" i="28"/>
  <c r="M23" i="28"/>
  <c r="O23" i="28"/>
  <c r="L23" i="28"/>
  <c r="P23" i="28"/>
  <c r="N23" i="28"/>
  <c r="Y23" i="28"/>
  <c r="I23" i="28"/>
  <c r="G23" i="28"/>
  <c r="D23" i="28"/>
  <c r="H23" i="28"/>
  <c r="A24" i="28"/>
  <c r="J23" i="28"/>
  <c r="U23" i="28"/>
  <c r="E23" i="28"/>
  <c r="K23" i="28"/>
  <c r="S23" i="28"/>
  <c r="X23" i="28"/>
  <c r="V23" i="28"/>
  <c r="F23" i="28"/>
  <c r="Q23" i="28"/>
  <c r="W23" i="28"/>
  <c r="T23" i="28"/>
  <c r="C23" i="28"/>
  <c r="V59" i="25"/>
  <c r="R59" i="25"/>
  <c r="N59" i="25"/>
  <c r="J59" i="25"/>
  <c r="F59" i="25"/>
  <c r="B59" i="25"/>
  <c r="Y59" i="25"/>
  <c r="U59" i="25"/>
  <c r="Q59" i="25"/>
  <c r="M59" i="25"/>
  <c r="I59" i="25"/>
  <c r="E59" i="25"/>
  <c r="X59" i="25"/>
  <c r="P59" i="25"/>
  <c r="H59" i="25"/>
  <c r="W59" i="25"/>
  <c r="O59" i="25"/>
  <c r="G59" i="25"/>
  <c r="K59" i="25"/>
  <c r="L59" i="25"/>
  <c r="T59" i="25"/>
  <c r="D59" i="25"/>
  <c r="S59" i="25"/>
  <c r="C59" i="25"/>
  <c r="A60" i="25"/>
  <c r="X197" i="28"/>
  <c r="T197" i="28"/>
  <c r="P197" i="28"/>
  <c r="L197" i="28"/>
  <c r="H197" i="28"/>
  <c r="D197" i="28"/>
  <c r="W197" i="28"/>
  <c r="S197" i="28"/>
  <c r="O197" i="28"/>
  <c r="K197" i="28"/>
  <c r="G197" i="28"/>
  <c r="C197" i="28"/>
  <c r="U197" i="28"/>
  <c r="M197" i="28"/>
  <c r="E197" i="28"/>
  <c r="A198" i="28"/>
  <c r="R197" i="28"/>
  <c r="J197" i="28"/>
  <c r="B197" i="28"/>
  <c r="N197" i="28"/>
  <c r="Y197" i="28"/>
  <c r="I197" i="28"/>
  <c r="Q197" i="28"/>
  <c r="V197" i="28"/>
  <c r="F197" i="28"/>
  <c r="X58" i="28"/>
  <c r="T58" i="28"/>
  <c r="P58" i="28"/>
  <c r="L58" i="28"/>
  <c r="H58" i="28"/>
  <c r="D58" i="28"/>
  <c r="W58" i="28"/>
  <c r="S58" i="28"/>
  <c r="O58" i="28"/>
  <c r="K58" i="28"/>
  <c r="G58" i="28"/>
  <c r="C58" i="28"/>
  <c r="Y58" i="28"/>
  <c r="Q58" i="28"/>
  <c r="I58" i="28"/>
  <c r="U58" i="28"/>
  <c r="E58" i="28"/>
  <c r="V58" i="28"/>
  <c r="N58" i="28"/>
  <c r="F58" i="28"/>
  <c r="M58" i="28"/>
  <c r="B58" i="28"/>
  <c r="J58" i="28"/>
  <c r="A59" i="28"/>
  <c r="R58" i="28"/>
  <c r="Y163" i="28"/>
  <c r="U163" i="28"/>
  <c r="Q163" i="28"/>
  <c r="M163" i="28"/>
  <c r="I163" i="28"/>
  <c r="E163" i="28"/>
  <c r="X163" i="28"/>
  <c r="T163" i="28"/>
  <c r="P163" i="28"/>
  <c r="L163" i="28"/>
  <c r="H163" i="28"/>
  <c r="D163" i="28"/>
  <c r="A164" i="28"/>
  <c r="R163" i="28"/>
  <c r="J163" i="28"/>
  <c r="B163" i="28"/>
  <c r="W163" i="28"/>
  <c r="O163" i="28"/>
  <c r="G163" i="28"/>
  <c r="S163" i="28"/>
  <c r="C163" i="28"/>
  <c r="K163" i="28"/>
  <c r="N163" i="28"/>
  <c r="V163" i="28"/>
  <c r="F163" i="28"/>
  <c r="X402" i="28"/>
  <c r="T402" i="28"/>
  <c r="P402" i="28"/>
  <c r="L402" i="28"/>
  <c r="H402" i="28"/>
  <c r="D402" i="28"/>
  <c r="W402" i="28"/>
  <c r="S402" i="28"/>
  <c r="O402" i="28"/>
  <c r="K402" i="28"/>
  <c r="G402" i="28"/>
  <c r="C402" i="28"/>
  <c r="Y402" i="28"/>
  <c r="Q402" i="28"/>
  <c r="I402" i="28"/>
  <c r="V402" i="28"/>
  <c r="N402" i="28"/>
  <c r="F402" i="28"/>
  <c r="A403" i="28"/>
  <c r="J402" i="28"/>
  <c r="U402" i="28"/>
  <c r="E402" i="28"/>
  <c r="M402" i="28"/>
  <c r="B402" i="28"/>
  <c r="R402" i="28"/>
  <c r="V130" i="19"/>
  <c r="R130" i="19"/>
  <c r="N130" i="19"/>
  <c r="J130" i="19"/>
  <c r="F130" i="19"/>
  <c r="B130" i="19"/>
  <c r="Y130" i="19"/>
  <c r="U130" i="19"/>
  <c r="Q130" i="19"/>
  <c r="M130" i="19"/>
  <c r="I130" i="19"/>
  <c r="E130" i="19"/>
  <c r="X130" i="19"/>
  <c r="P130" i="19"/>
  <c r="H130" i="19"/>
  <c r="W130" i="19"/>
  <c r="O130" i="19"/>
  <c r="G130" i="19"/>
  <c r="L130" i="19"/>
  <c r="K130" i="19"/>
  <c r="D130" i="19"/>
  <c r="C130" i="19"/>
  <c r="T130" i="19"/>
  <c r="S130" i="19"/>
  <c r="A131" i="19"/>
  <c r="A301" i="28"/>
  <c r="V300" i="28"/>
  <c r="R300" i="28"/>
  <c r="N300" i="28"/>
  <c r="J300" i="28"/>
  <c r="F300" i="28"/>
  <c r="B300" i="28"/>
  <c r="Y300" i="28"/>
  <c r="U300" i="28"/>
  <c r="Q300" i="28"/>
  <c r="M300" i="28"/>
  <c r="I300" i="28"/>
  <c r="E300" i="28"/>
  <c r="S300" i="28"/>
  <c r="K300" i="28"/>
  <c r="C300" i="28"/>
  <c r="X300" i="28"/>
  <c r="P300" i="28"/>
  <c r="H300" i="28"/>
  <c r="T300" i="28"/>
  <c r="D300" i="28"/>
  <c r="O300" i="28"/>
  <c r="W300" i="28"/>
  <c r="L300" i="28"/>
  <c r="G300" i="28"/>
  <c r="X368" i="21"/>
  <c r="T368" i="21"/>
  <c r="P368" i="21"/>
  <c r="L368" i="21"/>
  <c r="H368" i="21"/>
  <c r="D368" i="21"/>
  <c r="W368" i="21"/>
  <c r="S368" i="21"/>
  <c r="O368" i="21"/>
  <c r="K368" i="21"/>
  <c r="G368" i="21"/>
  <c r="C368" i="21"/>
  <c r="U368" i="21"/>
  <c r="M368" i="21"/>
  <c r="E368" i="21"/>
  <c r="Q368" i="21"/>
  <c r="A369" i="21"/>
  <c r="R368" i="21"/>
  <c r="J368" i="21"/>
  <c r="B368" i="21"/>
  <c r="Y368" i="21"/>
  <c r="I368" i="21"/>
  <c r="V368" i="21"/>
  <c r="N368" i="21"/>
  <c r="F368" i="21"/>
  <c r="A266" i="21"/>
  <c r="V265" i="21"/>
  <c r="R265" i="21"/>
  <c r="N265" i="21"/>
  <c r="J265" i="21"/>
  <c r="F265" i="21"/>
  <c r="B265" i="21"/>
  <c r="Y265" i="21"/>
  <c r="U265" i="21"/>
  <c r="Q265" i="21"/>
  <c r="M265" i="21"/>
  <c r="I265" i="21"/>
  <c r="E265" i="21"/>
  <c r="W265" i="21"/>
  <c r="O265" i="21"/>
  <c r="G265" i="21"/>
  <c r="S265" i="21"/>
  <c r="C265" i="21"/>
  <c r="T265" i="21"/>
  <c r="L265" i="21"/>
  <c r="D265" i="21"/>
  <c r="K265" i="21"/>
  <c r="X265" i="21"/>
  <c r="P265" i="21"/>
  <c r="H265" i="21"/>
  <c r="V129" i="25"/>
  <c r="R129" i="25"/>
  <c r="N129" i="25"/>
  <c r="J129" i="25"/>
  <c r="F129" i="25"/>
  <c r="B129" i="25"/>
  <c r="Y129" i="25"/>
  <c r="U129" i="25"/>
  <c r="Q129" i="25"/>
  <c r="M129" i="25"/>
  <c r="I129" i="25"/>
  <c r="E129" i="25"/>
  <c r="X129" i="25"/>
  <c r="P129" i="25"/>
  <c r="H129" i="25"/>
  <c r="L129" i="25"/>
  <c r="W129" i="25"/>
  <c r="O129" i="25"/>
  <c r="G129" i="25"/>
  <c r="T129" i="25"/>
  <c r="D129" i="25"/>
  <c r="S129" i="25"/>
  <c r="K129" i="25"/>
  <c r="C129" i="25"/>
  <c r="A130" i="25"/>
  <c r="A232" i="28"/>
  <c r="V231" i="28"/>
  <c r="R231" i="28"/>
  <c r="N231" i="28"/>
  <c r="J231" i="28"/>
  <c r="F231" i="28"/>
  <c r="B231" i="28"/>
  <c r="Y231" i="28"/>
  <c r="U231" i="28"/>
  <c r="Q231" i="28"/>
  <c r="M231" i="28"/>
  <c r="I231" i="28"/>
  <c r="E231" i="28"/>
  <c r="W231" i="28"/>
  <c r="O231" i="28"/>
  <c r="G231" i="28"/>
  <c r="T231" i="28"/>
  <c r="L231" i="28"/>
  <c r="D231" i="28"/>
  <c r="P231" i="28"/>
  <c r="K231" i="28"/>
  <c r="S231" i="28"/>
  <c r="C231" i="28"/>
  <c r="H231" i="28"/>
  <c r="X231" i="28"/>
  <c r="X24" i="21"/>
  <c r="T24" i="21"/>
  <c r="P24" i="21"/>
  <c r="L24" i="21"/>
  <c r="H24" i="21"/>
  <c r="D24" i="21"/>
  <c r="W24" i="21"/>
  <c r="S24" i="21"/>
  <c r="O24" i="21"/>
  <c r="K24" i="21"/>
  <c r="G24" i="21"/>
  <c r="C24" i="21"/>
  <c r="U24" i="21"/>
  <c r="M24" i="21"/>
  <c r="E24" i="21"/>
  <c r="Y24" i="21"/>
  <c r="I24" i="21"/>
  <c r="F24" i="21"/>
  <c r="A25" i="21"/>
  <c r="R24" i="21"/>
  <c r="J24" i="21"/>
  <c r="B24" i="21"/>
  <c r="Q24" i="21"/>
  <c r="V24" i="21"/>
  <c r="N24" i="21"/>
  <c r="W128" i="28"/>
  <c r="S128" i="28"/>
  <c r="O128" i="28"/>
  <c r="K128" i="28"/>
  <c r="G128" i="28"/>
  <c r="C128" i="28"/>
  <c r="A129" i="28"/>
  <c r="V128" i="28"/>
  <c r="R128" i="28"/>
  <c r="N128" i="28"/>
  <c r="J128" i="28"/>
  <c r="F128" i="28"/>
  <c r="B128" i="28"/>
  <c r="X128" i="28"/>
  <c r="P128" i="28"/>
  <c r="H128" i="28"/>
  <c r="U128" i="28"/>
  <c r="M128" i="28"/>
  <c r="E128" i="28"/>
  <c r="Q128" i="28"/>
  <c r="Y128" i="28"/>
  <c r="L128" i="28"/>
  <c r="I128" i="28"/>
  <c r="T128" i="28"/>
  <c r="D128" i="28"/>
  <c r="V23" i="19"/>
  <c r="R23" i="19"/>
  <c r="N23" i="19"/>
  <c r="J23" i="19"/>
  <c r="F23" i="19"/>
  <c r="B23" i="19"/>
  <c r="Y23" i="19"/>
  <c r="U23" i="19"/>
  <c r="Q23" i="19"/>
  <c r="M23" i="19"/>
  <c r="I23" i="19"/>
  <c r="E23" i="19"/>
  <c r="X23" i="19"/>
  <c r="P23" i="19"/>
  <c r="H23" i="19"/>
  <c r="W23" i="19"/>
  <c r="O23" i="19"/>
  <c r="G23" i="19"/>
  <c r="L23" i="19"/>
  <c r="K23" i="19"/>
  <c r="T23" i="19"/>
  <c r="D23" i="19"/>
  <c r="C23" i="19"/>
  <c r="S23" i="19"/>
  <c r="A24" i="19"/>
  <c r="Y93" i="21"/>
  <c r="U93" i="21"/>
  <c r="Q93" i="21"/>
  <c r="M93" i="21"/>
  <c r="I93" i="21"/>
  <c r="E93" i="21"/>
  <c r="X93" i="21"/>
  <c r="T93" i="21"/>
  <c r="P93" i="21"/>
  <c r="L93" i="21"/>
  <c r="H93" i="21"/>
  <c r="D93" i="21"/>
  <c r="A94" i="21"/>
  <c r="R93" i="21"/>
  <c r="J93" i="21"/>
  <c r="B93" i="21"/>
  <c r="V93" i="21"/>
  <c r="F93" i="21"/>
  <c r="K93" i="21"/>
  <c r="W93" i="21"/>
  <c r="O93" i="21"/>
  <c r="G93" i="21"/>
  <c r="N93" i="21"/>
  <c r="S93" i="21"/>
  <c r="C93" i="21"/>
  <c r="X265" i="28"/>
  <c r="T265" i="28"/>
  <c r="P265" i="28"/>
  <c r="L265" i="28"/>
  <c r="H265" i="28"/>
  <c r="D265" i="28"/>
  <c r="W265" i="28"/>
  <c r="S265" i="28"/>
  <c r="O265" i="28"/>
  <c r="K265" i="28"/>
  <c r="G265" i="28"/>
  <c r="C265" i="28"/>
  <c r="Y265" i="28"/>
  <c r="Q265" i="28"/>
  <c r="I265" i="28"/>
  <c r="V265" i="28"/>
  <c r="N265" i="28"/>
  <c r="F265" i="28"/>
  <c r="R265" i="28"/>
  <c r="B265" i="28"/>
  <c r="M265" i="28"/>
  <c r="E265" i="28"/>
  <c r="U265" i="28"/>
  <c r="A266" i="28"/>
  <c r="J265" i="28"/>
  <c r="X300" i="21"/>
  <c r="T300" i="21"/>
  <c r="P300" i="21"/>
  <c r="L300" i="21"/>
  <c r="H300" i="21"/>
  <c r="D300" i="21"/>
  <c r="W300" i="21"/>
  <c r="S300" i="21"/>
  <c r="O300" i="21"/>
  <c r="K300" i="21"/>
  <c r="G300" i="21"/>
  <c r="C300" i="21"/>
  <c r="Y300" i="21"/>
  <c r="Q300" i="21"/>
  <c r="I300" i="21"/>
  <c r="M300" i="21"/>
  <c r="V300" i="21"/>
  <c r="N300" i="21"/>
  <c r="F300" i="21"/>
  <c r="U300" i="21"/>
  <c r="E300" i="21"/>
  <c r="R300" i="21"/>
  <c r="A301" i="21"/>
  <c r="J300" i="21"/>
  <c r="B300" i="21"/>
  <c r="X163" i="21"/>
  <c r="T163" i="21"/>
  <c r="P163" i="21"/>
  <c r="L163" i="21"/>
  <c r="H163" i="21"/>
  <c r="D163" i="21"/>
  <c r="W163" i="21"/>
  <c r="S163" i="21"/>
  <c r="O163" i="21"/>
  <c r="K163" i="21"/>
  <c r="G163" i="21"/>
  <c r="C163" i="21"/>
  <c r="Y163" i="21"/>
  <c r="Q163" i="21"/>
  <c r="I163" i="21"/>
  <c r="U163" i="21"/>
  <c r="M163" i="21"/>
  <c r="V163" i="21"/>
  <c r="N163" i="21"/>
  <c r="F163" i="21"/>
  <c r="E163" i="21"/>
  <c r="J163" i="21"/>
  <c r="A164" i="21"/>
  <c r="R163" i="21"/>
  <c r="B163" i="21"/>
  <c r="V24" i="25"/>
  <c r="R24" i="25"/>
  <c r="N24" i="25"/>
  <c r="J24" i="25"/>
  <c r="F24" i="25"/>
  <c r="B24" i="25"/>
  <c r="Y24" i="25"/>
  <c r="U24" i="25"/>
  <c r="Q24" i="25"/>
  <c r="M24" i="25"/>
  <c r="I24" i="25"/>
  <c r="E24" i="25"/>
  <c r="S24" i="25"/>
  <c r="K24" i="25"/>
  <c r="C24" i="25"/>
  <c r="O24" i="25"/>
  <c r="G24" i="25"/>
  <c r="L24" i="25"/>
  <c r="D24" i="25"/>
  <c r="X24" i="25"/>
  <c r="P24" i="25"/>
  <c r="H24" i="25"/>
  <c r="W24" i="25"/>
  <c r="T24" i="25"/>
  <c r="A25" i="25"/>
  <c r="X334" i="28"/>
  <c r="T334" i="28"/>
  <c r="P334" i="28"/>
  <c r="L334" i="28"/>
  <c r="H334" i="28"/>
  <c r="D334" i="28"/>
  <c r="W334" i="28"/>
  <c r="S334" i="28"/>
  <c r="O334" i="28"/>
  <c r="K334" i="28"/>
  <c r="G334" i="28"/>
  <c r="C334" i="28"/>
  <c r="U334" i="28"/>
  <c r="M334" i="28"/>
  <c r="E334" i="28"/>
  <c r="A335" i="28"/>
  <c r="R334" i="28"/>
  <c r="J334" i="28"/>
  <c r="B334" i="28"/>
  <c r="V334" i="28"/>
  <c r="F334" i="28"/>
  <c r="Q334" i="28"/>
  <c r="I334" i="28"/>
  <c r="Y334" i="28"/>
  <c r="N334" i="28"/>
  <c r="X231" i="21"/>
  <c r="T231" i="21"/>
  <c r="P231" i="21"/>
  <c r="L231" i="21"/>
  <c r="H231" i="21"/>
  <c r="D231" i="21"/>
  <c r="W231" i="21"/>
  <c r="S231" i="21"/>
  <c r="O231" i="21"/>
  <c r="K231" i="21"/>
  <c r="G231" i="21"/>
  <c r="C231" i="21"/>
  <c r="U231" i="21"/>
  <c r="M231" i="21"/>
  <c r="E231" i="21"/>
  <c r="I231" i="21"/>
  <c r="A232" i="21"/>
  <c r="R231" i="21"/>
  <c r="J231" i="21"/>
  <c r="B231" i="21"/>
  <c r="Y231" i="21"/>
  <c r="Q231" i="21"/>
  <c r="N231" i="21"/>
  <c r="V231" i="21"/>
  <c r="F231" i="21"/>
  <c r="A403" i="21"/>
  <c r="V402" i="21"/>
  <c r="R402" i="21"/>
  <c r="N402" i="21"/>
  <c r="J402" i="21"/>
  <c r="F402" i="21"/>
  <c r="B402" i="21"/>
  <c r="Y402" i="21"/>
  <c r="U402" i="21"/>
  <c r="Q402" i="21"/>
  <c r="M402" i="21"/>
  <c r="I402" i="21"/>
  <c r="E402" i="21"/>
  <c r="W402" i="21"/>
  <c r="O402" i="21"/>
  <c r="G402" i="21"/>
  <c r="K402" i="21"/>
  <c r="T402" i="21"/>
  <c r="L402" i="21"/>
  <c r="D402" i="21"/>
  <c r="S402" i="21"/>
  <c r="C402" i="21"/>
  <c r="H402" i="21"/>
  <c r="P402" i="21"/>
  <c r="X402" i="21"/>
  <c r="V94" i="25"/>
  <c r="R94" i="25"/>
  <c r="N94" i="25"/>
  <c r="J94" i="25"/>
  <c r="F94" i="25"/>
  <c r="B94" i="25"/>
  <c r="Y94" i="25"/>
  <c r="U94" i="25"/>
  <c r="Q94" i="25"/>
  <c r="M94" i="25"/>
  <c r="I94" i="25"/>
  <c r="E94" i="25"/>
  <c r="X94" i="25"/>
  <c r="P94" i="25"/>
  <c r="H94" i="25"/>
  <c r="W94" i="25"/>
  <c r="O94" i="25"/>
  <c r="G94" i="25"/>
  <c r="K94" i="25"/>
  <c r="T94" i="25"/>
  <c r="D94" i="25"/>
  <c r="S94" i="25"/>
  <c r="C94" i="25"/>
  <c r="L94" i="25"/>
  <c r="A95" i="25"/>
  <c r="A198" i="21"/>
  <c r="V197" i="21"/>
  <c r="R197" i="21"/>
  <c r="N197" i="21"/>
  <c r="J197" i="21"/>
  <c r="F197" i="21"/>
  <c r="B197" i="21"/>
  <c r="Y197" i="21"/>
  <c r="U197" i="21"/>
  <c r="Q197" i="21"/>
  <c r="M197" i="21"/>
  <c r="I197" i="21"/>
  <c r="E197" i="21"/>
  <c r="S197" i="21"/>
  <c r="K197" i="21"/>
  <c r="C197" i="21"/>
  <c r="W197" i="21"/>
  <c r="G197" i="21"/>
  <c r="X197" i="21"/>
  <c r="P197" i="21"/>
  <c r="H197" i="21"/>
  <c r="O197" i="21"/>
  <c r="T197" i="21"/>
  <c r="L197" i="21"/>
  <c r="D197" i="21"/>
  <c r="A335" i="21"/>
  <c r="V334" i="21"/>
  <c r="R334" i="21"/>
  <c r="N334" i="21"/>
  <c r="J334" i="21"/>
  <c r="F334" i="21"/>
  <c r="B334" i="21"/>
  <c r="Y334" i="21"/>
  <c r="U334" i="21"/>
  <c r="Q334" i="21"/>
  <c r="M334" i="21"/>
  <c r="I334" i="21"/>
  <c r="E334" i="21"/>
  <c r="S334" i="21"/>
  <c r="K334" i="21"/>
  <c r="C334" i="21"/>
  <c r="O334" i="21"/>
  <c r="X334" i="21"/>
  <c r="P334" i="21"/>
  <c r="H334" i="21"/>
  <c r="W334" i="21"/>
  <c r="G334" i="21"/>
  <c r="D334" i="21"/>
  <c r="L334" i="21"/>
  <c r="T334" i="21"/>
  <c r="W59" i="19"/>
  <c r="S59" i="19"/>
  <c r="O59" i="19"/>
  <c r="K59" i="19"/>
  <c r="G59" i="19"/>
  <c r="C59" i="19"/>
  <c r="V59" i="19"/>
  <c r="R59" i="19"/>
  <c r="N59" i="19"/>
  <c r="J59" i="19"/>
  <c r="F59" i="19"/>
  <c r="B59" i="19"/>
  <c r="Y59" i="19"/>
  <c r="Q59" i="19"/>
  <c r="I59" i="19"/>
  <c r="X59" i="19"/>
  <c r="P59" i="19"/>
  <c r="H59" i="19"/>
  <c r="M59" i="19"/>
  <c r="L59" i="19"/>
  <c r="E59" i="19"/>
  <c r="D59" i="19"/>
  <c r="U59" i="19"/>
  <c r="T59" i="19"/>
  <c r="A60" i="19"/>
  <c r="A129" i="21"/>
  <c r="V128" i="21"/>
  <c r="R128" i="21"/>
  <c r="N128" i="21"/>
  <c r="J128" i="21"/>
  <c r="F128" i="21"/>
  <c r="B128" i="21"/>
  <c r="Y128" i="21"/>
  <c r="U128" i="21"/>
  <c r="Q128" i="21"/>
  <c r="M128" i="21"/>
  <c r="I128" i="21"/>
  <c r="E128" i="21"/>
  <c r="W128" i="21"/>
  <c r="O128" i="21"/>
  <c r="G128" i="21"/>
  <c r="S128" i="21"/>
  <c r="C128" i="21"/>
  <c r="T128" i="21"/>
  <c r="L128" i="21"/>
  <c r="D128" i="21"/>
  <c r="K128" i="21"/>
  <c r="X128" i="21"/>
  <c r="H128" i="21"/>
  <c r="P128" i="21"/>
  <c r="A369" i="28"/>
  <c r="V368" i="28"/>
  <c r="R368" i="28"/>
  <c r="N368" i="28"/>
  <c r="J368" i="28"/>
  <c r="F368" i="28"/>
  <c r="B368" i="28"/>
  <c r="Y368" i="28"/>
  <c r="U368" i="28"/>
  <c r="Q368" i="28"/>
  <c r="M368" i="28"/>
  <c r="I368" i="28"/>
  <c r="E368" i="28"/>
  <c r="W368" i="28"/>
  <c r="O368" i="28"/>
  <c r="G368" i="28"/>
  <c r="T368" i="28"/>
  <c r="L368" i="28"/>
  <c r="D368" i="28"/>
  <c r="X368" i="28"/>
  <c r="H368" i="28"/>
  <c r="S368" i="28"/>
  <c r="C368" i="28"/>
  <c r="P368" i="28"/>
  <c r="K368" i="28"/>
  <c r="W58" i="21"/>
  <c r="S58" i="21"/>
  <c r="O58" i="21"/>
  <c r="K58" i="21"/>
  <c r="G58" i="21"/>
  <c r="C58" i="21"/>
  <c r="A59" i="21"/>
  <c r="V58" i="21"/>
  <c r="R58" i="21"/>
  <c r="N58" i="21"/>
  <c r="J58" i="21"/>
  <c r="F58" i="21"/>
  <c r="B58" i="21"/>
  <c r="X58" i="21"/>
  <c r="P58" i="21"/>
  <c r="H58" i="21"/>
  <c r="T58" i="21"/>
  <c r="L58" i="21"/>
  <c r="Y58" i="21"/>
  <c r="I58" i="21"/>
  <c r="U58" i="21"/>
  <c r="M58" i="21"/>
  <c r="E58" i="21"/>
  <c r="D58" i="21"/>
  <c r="Q58" i="21"/>
  <c r="Y93" i="28"/>
  <c r="U93" i="28"/>
  <c r="Q93" i="28"/>
  <c r="M93" i="28"/>
  <c r="I93" i="28"/>
  <c r="E93" i="28"/>
  <c r="X93" i="28"/>
  <c r="T93" i="28"/>
  <c r="P93" i="28"/>
  <c r="L93" i="28"/>
  <c r="H93" i="28"/>
  <c r="D93" i="28"/>
  <c r="V93" i="28"/>
  <c r="N93" i="28"/>
  <c r="F93" i="28"/>
  <c r="S93" i="28"/>
  <c r="K93" i="28"/>
  <c r="C93" i="28"/>
  <c r="O93" i="28"/>
  <c r="W93" i="28"/>
  <c r="A94" i="28"/>
  <c r="J93" i="28"/>
  <c r="G93" i="28"/>
  <c r="B93" i="28"/>
  <c r="R93" i="28"/>
  <c r="X95" i="19"/>
  <c r="T95" i="19"/>
  <c r="P95" i="19"/>
  <c r="L95" i="19"/>
  <c r="H95" i="19"/>
  <c r="D95" i="19"/>
  <c r="W95" i="19"/>
  <c r="S95" i="19"/>
  <c r="O95" i="19"/>
  <c r="K95" i="19"/>
  <c r="G95" i="19"/>
  <c r="C95" i="19"/>
  <c r="V95" i="19"/>
  <c r="N95" i="19"/>
  <c r="F95" i="19"/>
  <c r="U95" i="19"/>
  <c r="M95" i="19"/>
  <c r="E95" i="19"/>
  <c r="R95" i="19"/>
  <c r="B95" i="19"/>
  <c r="Q95" i="19"/>
  <c r="Y95" i="19"/>
  <c r="J95" i="19"/>
  <c r="I95" i="19"/>
  <c r="A96" i="19"/>
  <c r="Y24" i="28" l="1"/>
  <c r="I24" i="28"/>
  <c r="P24" i="28"/>
  <c r="V24" i="28"/>
  <c r="B24" i="28"/>
  <c r="A25" i="28"/>
  <c r="G24" i="28"/>
  <c r="U24" i="28"/>
  <c r="E24" i="28"/>
  <c r="L24" i="28"/>
  <c r="N24" i="28"/>
  <c r="S24" i="28"/>
  <c r="J24" i="28"/>
  <c r="Q24" i="28"/>
  <c r="X24" i="28"/>
  <c r="H24" i="28"/>
  <c r="F24" i="28"/>
  <c r="K24" i="28"/>
  <c r="W24" i="28"/>
  <c r="M24" i="28"/>
  <c r="T24" i="28"/>
  <c r="D24" i="28"/>
  <c r="R24" i="28"/>
  <c r="C24" i="28"/>
  <c r="O24" i="28"/>
  <c r="Y369" i="28"/>
  <c r="U369" i="28"/>
  <c r="Q369" i="28"/>
  <c r="M369" i="28"/>
  <c r="I369" i="28"/>
  <c r="E369" i="28"/>
  <c r="X369" i="28"/>
  <c r="T369" i="28"/>
  <c r="P369" i="28"/>
  <c r="L369" i="28"/>
  <c r="H369" i="28"/>
  <c r="D369" i="28"/>
  <c r="V369" i="28"/>
  <c r="N369" i="28"/>
  <c r="F369" i="28"/>
  <c r="S369" i="28"/>
  <c r="K369" i="28"/>
  <c r="C369" i="28"/>
  <c r="O369" i="28"/>
  <c r="A370" i="28"/>
  <c r="J369" i="28"/>
  <c r="B369" i="28"/>
  <c r="R369" i="28"/>
  <c r="W369" i="28"/>
  <c r="G369" i="28"/>
  <c r="X96" i="19"/>
  <c r="T96" i="19"/>
  <c r="P96" i="19"/>
  <c r="L96" i="19"/>
  <c r="H96" i="19"/>
  <c r="D96" i="19"/>
  <c r="W96" i="19"/>
  <c r="S96" i="19"/>
  <c r="O96" i="19"/>
  <c r="K96" i="19"/>
  <c r="G96" i="19"/>
  <c r="C96" i="19"/>
  <c r="V96" i="19"/>
  <c r="N96" i="19"/>
  <c r="F96" i="19"/>
  <c r="U96" i="19"/>
  <c r="M96" i="19"/>
  <c r="E96" i="19"/>
  <c r="J96" i="19"/>
  <c r="Y96" i="19"/>
  <c r="I96" i="19"/>
  <c r="B96" i="19"/>
  <c r="R96" i="19"/>
  <c r="Q96" i="19"/>
  <c r="A97" i="19"/>
  <c r="A60" i="21"/>
  <c r="V59" i="21"/>
  <c r="R59" i="21"/>
  <c r="N59" i="21"/>
  <c r="J59" i="21"/>
  <c r="F59" i="21"/>
  <c r="B59" i="21"/>
  <c r="Y59" i="21"/>
  <c r="U59" i="21"/>
  <c r="Q59" i="21"/>
  <c r="M59" i="21"/>
  <c r="I59" i="21"/>
  <c r="E59" i="21"/>
  <c r="W59" i="21"/>
  <c r="O59" i="21"/>
  <c r="G59" i="21"/>
  <c r="S59" i="21"/>
  <c r="K59" i="21"/>
  <c r="P59" i="21"/>
  <c r="T59" i="21"/>
  <c r="L59" i="21"/>
  <c r="D59" i="21"/>
  <c r="C59" i="21"/>
  <c r="X59" i="21"/>
  <c r="H59" i="21"/>
  <c r="Y129" i="21"/>
  <c r="U129" i="21"/>
  <c r="Q129" i="21"/>
  <c r="M129" i="21"/>
  <c r="I129" i="21"/>
  <c r="E129" i="21"/>
  <c r="X129" i="21"/>
  <c r="T129" i="21"/>
  <c r="P129" i="21"/>
  <c r="L129" i="21"/>
  <c r="H129" i="21"/>
  <c r="D129" i="21"/>
  <c r="V129" i="21"/>
  <c r="N129" i="21"/>
  <c r="F129" i="21"/>
  <c r="J129" i="21"/>
  <c r="S129" i="21"/>
  <c r="K129" i="21"/>
  <c r="C129" i="21"/>
  <c r="A130" i="21"/>
  <c r="R129" i="21"/>
  <c r="B129" i="21"/>
  <c r="W129" i="21"/>
  <c r="O129" i="21"/>
  <c r="G129" i="21"/>
  <c r="V95" i="25"/>
  <c r="R95" i="25"/>
  <c r="N95" i="25"/>
  <c r="J95" i="25"/>
  <c r="F95" i="25"/>
  <c r="B95" i="25"/>
  <c r="Y95" i="25"/>
  <c r="U95" i="25"/>
  <c r="Q95" i="25"/>
  <c r="M95" i="25"/>
  <c r="I95" i="25"/>
  <c r="E95" i="25"/>
  <c r="X95" i="25"/>
  <c r="P95" i="25"/>
  <c r="H95" i="25"/>
  <c r="W95" i="25"/>
  <c r="O95" i="25"/>
  <c r="G95" i="25"/>
  <c r="S95" i="25"/>
  <c r="C95" i="25"/>
  <c r="T95" i="25"/>
  <c r="L95" i="25"/>
  <c r="K95" i="25"/>
  <c r="D95" i="25"/>
  <c r="A96" i="25"/>
  <c r="W335" i="28"/>
  <c r="S335" i="28"/>
  <c r="O335" i="28"/>
  <c r="K335" i="28"/>
  <c r="G335" i="28"/>
  <c r="C335" i="28"/>
  <c r="A336" i="28"/>
  <c r="V335" i="28"/>
  <c r="R335" i="28"/>
  <c r="N335" i="28"/>
  <c r="J335" i="28"/>
  <c r="F335" i="28"/>
  <c r="B335" i="28"/>
  <c r="T335" i="28"/>
  <c r="L335" i="28"/>
  <c r="D335" i="28"/>
  <c r="Y335" i="28"/>
  <c r="Q335" i="28"/>
  <c r="I335" i="28"/>
  <c r="M335" i="28"/>
  <c r="X335" i="28"/>
  <c r="H335" i="28"/>
  <c r="P335" i="28"/>
  <c r="E335" i="28"/>
  <c r="U335" i="28"/>
  <c r="V25" i="25"/>
  <c r="R25" i="25"/>
  <c r="N25" i="25"/>
  <c r="J25" i="25"/>
  <c r="F25" i="25"/>
  <c r="B25" i="25"/>
  <c r="Y25" i="25"/>
  <c r="U25" i="25"/>
  <c r="Q25" i="25"/>
  <c r="M25" i="25"/>
  <c r="I25" i="25"/>
  <c r="E25" i="25"/>
  <c r="S25" i="25"/>
  <c r="K25" i="25"/>
  <c r="C25" i="25"/>
  <c r="O25" i="25"/>
  <c r="G25" i="25"/>
  <c r="L25" i="25"/>
  <c r="X25" i="25"/>
  <c r="P25" i="25"/>
  <c r="H25" i="25"/>
  <c r="W25" i="25"/>
  <c r="T25" i="25"/>
  <c r="D25" i="25"/>
  <c r="A26" i="25"/>
  <c r="W301" i="21"/>
  <c r="S301" i="21"/>
  <c r="O301" i="21"/>
  <c r="K301" i="21"/>
  <c r="G301" i="21"/>
  <c r="C301" i="21"/>
  <c r="A302" i="21"/>
  <c r="V301" i="21"/>
  <c r="R301" i="21"/>
  <c r="N301" i="21"/>
  <c r="J301" i="21"/>
  <c r="F301" i="21"/>
  <c r="B301" i="21"/>
  <c r="X301" i="21"/>
  <c r="P301" i="21"/>
  <c r="H301" i="21"/>
  <c r="T301" i="21"/>
  <c r="D301" i="21"/>
  <c r="U301" i="21"/>
  <c r="M301" i="21"/>
  <c r="E301" i="21"/>
  <c r="L301" i="21"/>
  <c r="Y301" i="21"/>
  <c r="Q301" i="21"/>
  <c r="I301" i="21"/>
  <c r="W266" i="28"/>
  <c r="S266" i="28"/>
  <c r="O266" i="28"/>
  <c r="K266" i="28"/>
  <c r="G266" i="28"/>
  <c r="C266" i="28"/>
  <c r="A267" i="28"/>
  <c r="V266" i="28"/>
  <c r="R266" i="28"/>
  <c r="N266" i="28"/>
  <c r="J266" i="28"/>
  <c r="F266" i="28"/>
  <c r="B266" i="28"/>
  <c r="X266" i="28"/>
  <c r="P266" i="28"/>
  <c r="H266" i="28"/>
  <c r="U266" i="28"/>
  <c r="M266" i="28"/>
  <c r="E266" i="28"/>
  <c r="Y266" i="28"/>
  <c r="I266" i="28"/>
  <c r="T266" i="28"/>
  <c r="D266" i="28"/>
  <c r="L266" i="28"/>
  <c r="Q266" i="28"/>
  <c r="X94" i="21"/>
  <c r="T94" i="21"/>
  <c r="P94" i="21"/>
  <c r="L94" i="21"/>
  <c r="H94" i="21"/>
  <c r="D94" i="21"/>
  <c r="W94" i="21"/>
  <c r="S94" i="21"/>
  <c r="O94" i="21"/>
  <c r="K94" i="21"/>
  <c r="G94" i="21"/>
  <c r="C94" i="21"/>
  <c r="Y94" i="21"/>
  <c r="Q94" i="21"/>
  <c r="I94" i="21"/>
  <c r="A95" i="21"/>
  <c r="R94" i="21"/>
  <c r="B94" i="21"/>
  <c r="V94" i="21"/>
  <c r="N94" i="21"/>
  <c r="F94" i="21"/>
  <c r="U94" i="21"/>
  <c r="M94" i="21"/>
  <c r="E94" i="21"/>
  <c r="J94" i="21"/>
  <c r="A130" i="28"/>
  <c r="V129" i="28"/>
  <c r="R129" i="28"/>
  <c r="N129" i="28"/>
  <c r="J129" i="28"/>
  <c r="F129" i="28"/>
  <c r="B129" i="28"/>
  <c r="Y129" i="28"/>
  <c r="U129" i="28"/>
  <c r="Q129" i="28"/>
  <c r="M129" i="28"/>
  <c r="I129" i="28"/>
  <c r="E129" i="28"/>
  <c r="W129" i="28"/>
  <c r="O129" i="28"/>
  <c r="G129" i="28"/>
  <c r="T129" i="28"/>
  <c r="L129" i="28"/>
  <c r="D129" i="28"/>
  <c r="X129" i="28"/>
  <c r="H129" i="28"/>
  <c r="S129" i="28"/>
  <c r="C129" i="28"/>
  <c r="P129" i="28"/>
  <c r="K129" i="28"/>
  <c r="Y232" i="28"/>
  <c r="U232" i="28"/>
  <c r="Q232" i="28"/>
  <c r="M232" i="28"/>
  <c r="I232" i="28"/>
  <c r="E232" i="28"/>
  <c r="X232" i="28"/>
  <c r="T232" i="28"/>
  <c r="P232" i="28"/>
  <c r="L232" i="28"/>
  <c r="H232" i="28"/>
  <c r="D232" i="28"/>
  <c r="V232" i="28"/>
  <c r="N232" i="28"/>
  <c r="F232" i="28"/>
  <c r="S232" i="28"/>
  <c r="K232" i="28"/>
  <c r="C232" i="28"/>
  <c r="W232" i="28"/>
  <c r="G232" i="28"/>
  <c r="R232" i="28"/>
  <c r="B232" i="28"/>
  <c r="A233" i="28"/>
  <c r="J232" i="28"/>
  <c r="O232" i="28"/>
  <c r="Y301" i="28"/>
  <c r="U301" i="28"/>
  <c r="Q301" i="28"/>
  <c r="M301" i="28"/>
  <c r="I301" i="28"/>
  <c r="E301" i="28"/>
  <c r="X301" i="28"/>
  <c r="T301" i="28"/>
  <c r="P301" i="28"/>
  <c r="L301" i="28"/>
  <c r="H301" i="28"/>
  <c r="D301" i="28"/>
  <c r="A302" i="28"/>
  <c r="R301" i="28"/>
  <c r="J301" i="28"/>
  <c r="B301" i="28"/>
  <c r="W301" i="28"/>
  <c r="O301" i="28"/>
  <c r="G301" i="28"/>
  <c r="K301" i="28"/>
  <c r="V301" i="28"/>
  <c r="F301" i="28"/>
  <c r="N301" i="28"/>
  <c r="S301" i="28"/>
  <c r="C301" i="28"/>
  <c r="W403" i="28"/>
  <c r="S403" i="28"/>
  <c r="O403" i="28"/>
  <c r="K403" i="28"/>
  <c r="G403" i="28"/>
  <c r="C403" i="28"/>
  <c r="A404" i="28"/>
  <c r="V403" i="28"/>
  <c r="R403" i="28"/>
  <c r="N403" i="28"/>
  <c r="J403" i="28"/>
  <c r="F403" i="28"/>
  <c r="B403" i="28"/>
  <c r="X403" i="28"/>
  <c r="P403" i="28"/>
  <c r="H403" i="28"/>
  <c r="U403" i="28"/>
  <c r="M403" i="28"/>
  <c r="E403" i="28"/>
  <c r="Q403" i="28"/>
  <c r="L403" i="28"/>
  <c r="T403" i="28"/>
  <c r="I403" i="28"/>
  <c r="D403" i="28"/>
  <c r="Y403" i="28"/>
  <c r="X164" i="28"/>
  <c r="T164" i="28"/>
  <c r="P164" i="28"/>
  <c r="L164" i="28"/>
  <c r="H164" i="28"/>
  <c r="D164" i="28"/>
  <c r="W164" i="28"/>
  <c r="S164" i="28"/>
  <c r="O164" i="28"/>
  <c r="K164" i="28"/>
  <c r="G164" i="28"/>
  <c r="C164" i="28"/>
  <c r="Y164" i="28"/>
  <c r="Q164" i="28"/>
  <c r="I164" i="28"/>
  <c r="V164" i="28"/>
  <c r="N164" i="28"/>
  <c r="F164" i="28"/>
  <c r="A165" i="28"/>
  <c r="J164" i="28"/>
  <c r="R164" i="28"/>
  <c r="U164" i="28"/>
  <c r="E164" i="28"/>
  <c r="B164" i="28"/>
  <c r="M164" i="28"/>
  <c r="X94" i="28"/>
  <c r="T94" i="28"/>
  <c r="P94" i="28"/>
  <c r="L94" i="28"/>
  <c r="H94" i="28"/>
  <c r="D94" i="28"/>
  <c r="W94" i="28"/>
  <c r="S94" i="28"/>
  <c r="O94" i="28"/>
  <c r="K94" i="28"/>
  <c r="G94" i="28"/>
  <c r="C94" i="28"/>
  <c r="U94" i="28"/>
  <c r="M94" i="28"/>
  <c r="E94" i="28"/>
  <c r="A95" i="28"/>
  <c r="R94" i="28"/>
  <c r="J94" i="28"/>
  <c r="B94" i="28"/>
  <c r="V94" i="28"/>
  <c r="F94" i="28"/>
  <c r="Q94" i="28"/>
  <c r="N94" i="28"/>
  <c r="Y94" i="28"/>
  <c r="I94" i="28"/>
  <c r="W60" i="19"/>
  <c r="S60" i="19"/>
  <c r="O60" i="19"/>
  <c r="K60" i="19"/>
  <c r="G60" i="19"/>
  <c r="C60" i="19"/>
  <c r="V60" i="19"/>
  <c r="R60" i="19"/>
  <c r="N60" i="19"/>
  <c r="J60" i="19"/>
  <c r="F60" i="19"/>
  <c r="B60" i="19"/>
  <c r="Y60" i="19"/>
  <c r="Q60" i="19"/>
  <c r="I60" i="19"/>
  <c r="X60" i="19"/>
  <c r="P60" i="19"/>
  <c r="H60" i="19"/>
  <c r="U60" i="19"/>
  <c r="E60" i="19"/>
  <c r="T60" i="19"/>
  <c r="D60" i="19"/>
  <c r="M60" i="19"/>
  <c r="L60" i="19"/>
  <c r="A61" i="19"/>
  <c r="Y403" i="21"/>
  <c r="U403" i="21"/>
  <c r="Q403" i="21"/>
  <c r="M403" i="21"/>
  <c r="I403" i="21"/>
  <c r="E403" i="21"/>
  <c r="X403" i="21"/>
  <c r="T403" i="21"/>
  <c r="P403" i="21"/>
  <c r="L403" i="21"/>
  <c r="H403" i="21"/>
  <c r="D403" i="21"/>
  <c r="V403" i="21"/>
  <c r="N403" i="21"/>
  <c r="F403" i="21"/>
  <c r="R403" i="21"/>
  <c r="B403" i="21"/>
  <c r="S403" i="21"/>
  <c r="K403" i="21"/>
  <c r="C403" i="21"/>
  <c r="A404" i="21"/>
  <c r="J403" i="21"/>
  <c r="O403" i="21"/>
  <c r="W403" i="21"/>
  <c r="G403" i="21"/>
  <c r="V24" i="19"/>
  <c r="R24" i="19"/>
  <c r="N24" i="19"/>
  <c r="J24" i="19"/>
  <c r="F24" i="19"/>
  <c r="B24" i="19"/>
  <c r="Y24" i="19"/>
  <c r="U24" i="19"/>
  <c r="Q24" i="19"/>
  <c r="M24" i="19"/>
  <c r="I24" i="19"/>
  <c r="E24" i="19"/>
  <c r="X24" i="19"/>
  <c r="P24" i="19"/>
  <c r="H24" i="19"/>
  <c r="W24" i="19"/>
  <c r="O24" i="19"/>
  <c r="G24" i="19"/>
  <c r="T24" i="19"/>
  <c r="D24" i="19"/>
  <c r="S24" i="19"/>
  <c r="C24" i="19"/>
  <c r="L24" i="19"/>
  <c r="K24" i="19"/>
  <c r="A25" i="19"/>
  <c r="W25" i="21"/>
  <c r="S25" i="21"/>
  <c r="O25" i="21"/>
  <c r="K25" i="21"/>
  <c r="G25" i="21"/>
  <c r="C25" i="21"/>
  <c r="A26" i="21"/>
  <c r="V25" i="21"/>
  <c r="R25" i="21"/>
  <c r="N25" i="21"/>
  <c r="J25" i="21"/>
  <c r="F25" i="21"/>
  <c r="B25" i="21"/>
  <c r="T25" i="21"/>
  <c r="L25" i="21"/>
  <c r="D25" i="21"/>
  <c r="X25" i="21"/>
  <c r="H25" i="21"/>
  <c r="U25" i="21"/>
  <c r="E25" i="21"/>
  <c r="Y25" i="21"/>
  <c r="Q25" i="21"/>
  <c r="I25" i="21"/>
  <c r="P25" i="21"/>
  <c r="M25" i="21"/>
  <c r="V130" i="25"/>
  <c r="R130" i="25"/>
  <c r="N130" i="25"/>
  <c r="J130" i="25"/>
  <c r="F130" i="25"/>
  <c r="B130" i="25"/>
  <c r="Y130" i="25"/>
  <c r="U130" i="25"/>
  <c r="Q130" i="25"/>
  <c r="M130" i="25"/>
  <c r="I130" i="25"/>
  <c r="E130" i="25"/>
  <c r="X130" i="25"/>
  <c r="P130" i="25"/>
  <c r="H130" i="25"/>
  <c r="T130" i="25"/>
  <c r="D130" i="25"/>
  <c r="W130" i="25"/>
  <c r="O130" i="25"/>
  <c r="G130" i="25"/>
  <c r="L130" i="25"/>
  <c r="C130" i="25"/>
  <c r="S130" i="25"/>
  <c r="K130" i="25"/>
  <c r="A131" i="25"/>
  <c r="V131" i="19"/>
  <c r="R131" i="19"/>
  <c r="N131" i="19"/>
  <c r="J131" i="19"/>
  <c r="F131" i="19"/>
  <c r="B131" i="19"/>
  <c r="Y131" i="19"/>
  <c r="U131" i="19"/>
  <c r="Q131" i="19"/>
  <c r="M131" i="19"/>
  <c r="I131" i="19"/>
  <c r="E131" i="19"/>
  <c r="X131" i="19"/>
  <c r="P131" i="19"/>
  <c r="H131" i="19"/>
  <c r="W131" i="19"/>
  <c r="O131" i="19"/>
  <c r="G131" i="19"/>
  <c r="T131" i="19"/>
  <c r="D131" i="19"/>
  <c r="S131" i="19"/>
  <c r="C131" i="19"/>
  <c r="L131" i="19"/>
  <c r="K131" i="19"/>
  <c r="A132" i="19"/>
  <c r="Y335" i="21"/>
  <c r="U335" i="21"/>
  <c r="Q335" i="21"/>
  <c r="M335" i="21"/>
  <c r="I335" i="21"/>
  <c r="E335" i="21"/>
  <c r="X335" i="21"/>
  <c r="T335" i="21"/>
  <c r="P335" i="21"/>
  <c r="L335" i="21"/>
  <c r="H335" i="21"/>
  <c r="D335" i="21"/>
  <c r="A336" i="21"/>
  <c r="R335" i="21"/>
  <c r="J335" i="21"/>
  <c r="B335" i="21"/>
  <c r="V335" i="21"/>
  <c r="F335" i="21"/>
  <c r="W335" i="21"/>
  <c r="O335" i="21"/>
  <c r="G335" i="21"/>
  <c r="N335" i="21"/>
  <c r="K335" i="21"/>
  <c r="S335" i="21"/>
  <c r="C335" i="21"/>
  <c r="W232" i="21"/>
  <c r="S232" i="21"/>
  <c r="O232" i="21"/>
  <c r="K232" i="21"/>
  <c r="G232" i="21"/>
  <c r="C232" i="21"/>
  <c r="A233" i="21"/>
  <c r="V232" i="21"/>
  <c r="R232" i="21"/>
  <c r="N232" i="21"/>
  <c r="J232" i="21"/>
  <c r="F232" i="21"/>
  <c r="B232" i="21"/>
  <c r="T232" i="21"/>
  <c r="L232" i="21"/>
  <c r="D232" i="21"/>
  <c r="X232" i="21"/>
  <c r="H232" i="21"/>
  <c r="Y232" i="21"/>
  <c r="Q232" i="21"/>
  <c r="I232" i="21"/>
  <c r="P232" i="21"/>
  <c r="U232" i="21"/>
  <c r="M232" i="21"/>
  <c r="E232" i="21"/>
  <c r="Y266" i="21"/>
  <c r="U266" i="21"/>
  <c r="Q266" i="21"/>
  <c r="M266" i="21"/>
  <c r="I266" i="21"/>
  <c r="E266" i="21"/>
  <c r="X266" i="21"/>
  <c r="T266" i="21"/>
  <c r="P266" i="21"/>
  <c r="L266" i="21"/>
  <c r="H266" i="21"/>
  <c r="D266" i="21"/>
  <c r="V266" i="21"/>
  <c r="N266" i="21"/>
  <c r="F266" i="21"/>
  <c r="R266" i="21"/>
  <c r="S266" i="21"/>
  <c r="K266" i="21"/>
  <c r="C266" i="21"/>
  <c r="A267" i="21"/>
  <c r="J266" i="21"/>
  <c r="B266" i="21"/>
  <c r="G266" i="21"/>
  <c r="O266" i="21"/>
  <c r="W266" i="21"/>
  <c r="W59" i="28"/>
  <c r="S59" i="28"/>
  <c r="O59" i="28"/>
  <c r="K59" i="28"/>
  <c r="G59" i="28"/>
  <c r="C59" i="28"/>
  <c r="A60" i="28"/>
  <c r="V59" i="28"/>
  <c r="R59" i="28"/>
  <c r="N59" i="28"/>
  <c r="J59" i="28"/>
  <c r="F59" i="28"/>
  <c r="B59" i="28"/>
  <c r="X59" i="28"/>
  <c r="P59" i="28"/>
  <c r="H59" i="28"/>
  <c r="L59" i="28"/>
  <c r="U59" i="28"/>
  <c r="M59" i="28"/>
  <c r="E59" i="28"/>
  <c r="T59" i="28"/>
  <c r="D59" i="28"/>
  <c r="I59" i="28"/>
  <c r="Y59" i="28"/>
  <c r="Q59" i="28"/>
  <c r="Y198" i="21"/>
  <c r="U198" i="21"/>
  <c r="Q198" i="21"/>
  <c r="M198" i="21"/>
  <c r="I198" i="21"/>
  <c r="E198" i="21"/>
  <c r="X198" i="21"/>
  <c r="T198" i="21"/>
  <c r="P198" i="21"/>
  <c r="L198" i="21"/>
  <c r="H198" i="21"/>
  <c r="D198" i="21"/>
  <c r="A199" i="21"/>
  <c r="R198" i="21"/>
  <c r="J198" i="21"/>
  <c r="B198" i="21"/>
  <c r="N198" i="21"/>
  <c r="W198" i="21"/>
  <c r="O198" i="21"/>
  <c r="G198" i="21"/>
  <c r="V198" i="21"/>
  <c r="F198" i="21"/>
  <c r="C198" i="21"/>
  <c r="S198" i="21"/>
  <c r="K198" i="21"/>
  <c r="W164" i="21"/>
  <c r="S164" i="21"/>
  <c r="O164" i="21"/>
  <c r="K164" i="21"/>
  <c r="G164" i="21"/>
  <c r="C164" i="21"/>
  <c r="A165" i="21"/>
  <c r="V164" i="21"/>
  <c r="R164" i="21"/>
  <c r="N164" i="21"/>
  <c r="J164" i="21"/>
  <c r="F164" i="21"/>
  <c r="B164" i="21"/>
  <c r="X164" i="21"/>
  <c r="P164" i="21"/>
  <c r="H164" i="21"/>
  <c r="T164" i="21"/>
  <c r="L164" i="21"/>
  <c r="U164" i="21"/>
  <c r="M164" i="21"/>
  <c r="E164" i="21"/>
  <c r="D164" i="21"/>
  <c r="Q164" i="21"/>
  <c r="I164" i="21"/>
  <c r="Y164" i="21"/>
  <c r="W369" i="21"/>
  <c r="S369" i="21"/>
  <c r="O369" i="21"/>
  <c r="K369" i="21"/>
  <c r="G369" i="21"/>
  <c r="C369" i="21"/>
  <c r="A370" i="21"/>
  <c r="V369" i="21"/>
  <c r="R369" i="21"/>
  <c r="N369" i="21"/>
  <c r="J369" i="21"/>
  <c r="F369" i="21"/>
  <c r="B369" i="21"/>
  <c r="T369" i="21"/>
  <c r="L369" i="21"/>
  <c r="D369" i="21"/>
  <c r="P369" i="21"/>
  <c r="H369" i="21"/>
  <c r="Y369" i="21"/>
  <c r="Q369" i="21"/>
  <c r="I369" i="21"/>
  <c r="X369" i="21"/>
  <c r="E369" i="21"/>
  <c r="U369" i="21"/>
  <c r="M369" i="21"/>
  <c r="W198" i="28"/>
  <c r="S198" i="28"/>
  <c r="O198" i="28"/>
  <c r="K198" i="28"/>
  <c r="G198" i="28"/>
  <c r="C198" i="28"/>
  <c r="A199" i="28"/>
  <c r="V198" i="28"/>
  <c r="R198" i="28"/>
  <c r="N198" i="28"/>
  <c r="J198" i="28"/>
  <c r="F198" i="28"/>
  <c r="B198" i="28"/>
  <c r="T198" i="28"/>
  <c r="L198" i="28"/>
  <c r="D198" i="28"/>
  <c r="Y198" i="28"/>
  <c r="Q198" i="28"/>
  <c r="I198" i="28"/>
  <c r="U198" i="28"/>
  <c r="E198" i="28"/>
  <c r="P198" i="28"/>
  <c r="H198" i="28"/>
  <c r="X198" i="28"/>
  <c r="M198" i="28"/>
  <c r="V60" i="25"/>
  <c r="R60" i="25"/>
  <c r="N60" i="25"/>
  <c r="J60" i="25"/>
  <c r="F60" i="25"/>
  <c r="B60" i="25"/>
  <c r="Y60" i="25"/>
  <c r="U60" i="25"/>
  <c r="Q60" i="25"/>
  <c r="M60" i="25"/>
  <c r="I60" i="25"/>
  <c r="E60" i="25"/>
  <c r="X60" i="25"/>
  <c r="P60" i="25"/>
  <c r="H60" i="25"/>
  <c r="W60" i="25"/>
  <c r="O60" i="25"/>
  <c r="G60" i="25"/>
  <c r="S60" i="25"/>
  <c r="C60" i="25"/>
  <c r="L60" i="25"/>
  <c r="K60" i="25"/>
  <c r="T60" i="25"/>
  <c r="D60" i="25"/>
  <c r="A61" i="25"/>
  <c r="L25" i="28" l="1"/>
  <c r="S25" i="28"/>
  <c r="C25" i="28"/>
  <c r="I25" i="28"/>
  <c r="B25" i="28"/>
  <c r="V25" i="28"/>
  <c r="X25" i="28"/>
  <c r="H25" i="28"/>
  <c r="O25" i="28"/>
  <c r="U25" i="28"/>
  <c r="A26" i="28"/>
  <c r="Y25" i="28"/>
  <c r="N25" i="28"/>
  <c r="T25" i="28"/>
  <c r="D25" i="28"/>
  <c r="K25" i="28"/>
  <c r="M25" i="28"/>
  <c r="R25" i="28"/>
  <c r="Q25" i="28"/>
  <c r="P25" i="28"/>
  <c r="W25" i="28"/>
  <c r="G25" i="28"/>
  <c r="E25" i="28"/>
  <c r="J25" i="28"/>
  <c r="F25" i="28"/>
  <c r="A200" i="28"/>
  <c r="V199" i="28"/>
  <c r="R199" i="28"/>
  <c r="N199" i="28"/>
  <c r="J199" i="28"/>
  <c r="F199" i="28"/>
  <c r="B199" i="28"/>
  <c r="Y199" i="28"/>
  <c r="U199" i="28"/>
  <c r="Q199" i="28"/>
  <c r="M199" i="28"/>
  <c r="I199" i="28"/>
  <c r="E199" i="28"/>
  <c r="S199" i="28"/>
  <c r="K199" i="28"/>
  <c r="C199" i="28"/>
  <c r="X199" i="28"/>
  <c r="P199" i="28"/>
  <c r="H199" i="28"/>
  <c r="L199" i="28"/>
  <c r="W199" i="28"/>
  <c r="G199" i="28"/>
  <c r="O199" i="28"/>
  <c r="D199" i="28"/>
  <c r="T199" i="28"/>
  <c r="V61" i="25"/>
  <c r="R61" i="25"/>
  <c r="N61" i="25"/>
  <c r="J61" i="25"/>
  <c r="F61" i="25"/>
  <c r="B61" i="25"/>
  <c r="Y61" i="25"/>
  <c r="U61" i="25"/>
  <c r="Q61" i="25"/>
  <c r="M61" i="25"/>
  <c r="I61" i="25"/>
  <c r="E61" i="25"/>
  <c r="X61" i="25"/>
  <c r="P61" i="25"/>
  <c r="H61" i="25"/>
  <c r="W61" i="25"/>
  <c r="O61" i="25"/>
  <c r="G61" i="25"/>
  <c r="K61" i="25"/>
  <c r="L61" i="25"/>
  <c r="T61" i="25"/>
  <c r="D61" i="25"/>
  <c r="S61" i="25"/>
  <c r="C61" i="25"/>
  <c r="A62" i="25"/>
  <c r="A61" i="28"/>
  <c r="V60" i="28"/>
  <c r="R60" i="28"/>
  <c r="N60" i="28"/>
  <c r="J60" i="28"/>
  <c r="F60" i="28"/>
  <c r="B60" i="28"/>
  <c r="Y60" i="28"/>
  <c r="U60" i="28"/>
  <c r="Q60" i="28"/>
  <c r="M60" i="28"/>
  <c r="I60" i="28"/>
  <c r="E60" i="28"/>
  <c r="W60" i="28"/>
  <c r="O60" i="28"/>
  <c r="G60" i="28"/>
  <c r="S60" i="28"/>
  <c r="C60" i="28"/>
  <c r="T60" i="28"/>
  <c r="L60" i="28"/>
  <c r="D60" i="28"/>
  <c r="K60" i="28"/>
  <c r="P60" i="28"/>
  <c r="X60" i="28"/>
  <c r="H60" i="28"/>
  <c r="X267" i="21"/>
  <c r="T267" i="21"/>
  <c r="P267" i="21"/>
  <c r="L267" i="21"/>
  <c r="H267" i="21"/>
  <c r="D267" i="21"/>
  <c r="W267" i="21"/>
  <c r="S267" i="21"/>
  <c r="O267" i="21"/>
  <c r="K267" i="21"/>
  <c r="G267" i="21"/>
  <c r="C267" i="21"/>
  <c r="U267" i="21"/>
  <c r="M267" i="21"/>
  <c r="E267" i="21"/>
  <c r="Q267" i="21"/>
  <c r="I267" i="21"/>
  <c r="A268" i="21"/>
  <c r="R267" i="21"/>
  <c r="J267" i="21"/>
  <c r="B267" i="21"/>
  <c r="Y267" i="21"/>
  <c r="N267" i="21"/>
  <c r="V267" i="21"/>
  <c r="F267" i="21"/>
  <c r="A405" i="28"/>
  <c r="V404" i="28"/>
  <c r="R404" i="28"/>
  <c r="N404" i="28"/>
  <c r="J404" i="28"/>
  <c r="F404" i="28"/>
  <c r="B404" i="28"/>
  <c r="Y404" i="28"/>
  <c r="U404" i="28"/>
  <c r="Q404" i="28"/>
  <c r="M404" i="28"/>
  <c r="I404" i="28"/>
  <c r="E404" i="28"/>
  <c r="W404" i="28"/>
  <c r="O404" i="28"/>
  <c r="G404" i="28"/>
  <c r="T404" i="28"/>
  <c r="L404" i="28"/>
  <c r="D404" i="28"/>
  <c r="X404" i="28"/>
  <c r="H404" i="28"/>
  <c r="S404" i="28"/>
  <c r="C404" i="28"/>
  <c r="K404" i="28"/>
  <c r="P404" i="28"/>
  <c r="A337" i="28"/>
  <c r="V336" i="28"/>
  <c r="R336" i="28"/>
  <c r="N336" i="28"/>
  <c r="J336" i="28"/>
  <c r="F336" i="28"/>
  <c r="B336" i="28"/>
  <c r="Y336" i="28"/>
  <c r="U336" i="28"/>
  <c r="Q336" i="28"/>
  <c r="M336" i="28"/>
  <c r="I336" i="28"/>
  <c r="E336" i="28"/>
  <c r="S336" i="28"/>
  <c r="K336" i="28"/>
  <c r="C336" i="28"/>
  <c r="X336" i="28"/>
  <c r="P336" i="28"/>
  <c r="H336" i="28"/>
  <c r="T336" i="28"/>
  <c r="D336" i="28"/>
  <c r="O336" i="28"/>
  <c r="W336" i="28"/>
  <c r="L336" i="28"/>
  <c r="G336" i="28"/>
  <c r="X370" i="28"/>
  <c r="T370" i="28"/>
  <c r="P370" i="28"/>
  <c r="L370" i="28"/>
  <c r="H370" i="28"/>
  <c r="D370" i="28"/>
  <c r="W370" i="28"/>
  <c r="S370" i="28"/>
  <c r="O370" i="28"/>
  <c r="K370" i="28"/>
  <c r="G370" i="28"/>
  <c r="C370" i="28"/>
  <c r="U370" i="28"/>
  <c r="M370" i="28"/>
  <c r="E370" i="28"/>
  <c r="A371" i="28"/>
  <c r="R370" i="28"/>
  <c r="J370" i="28"/>
  <c r="B370" i="28"/>
  <c r="V370" i="28"/>
  <c r="F370" i="28"/>
  <c r="Q370" i="28"/>
  <c r="I370" i="28"/>
  <c r="Y370" i="28"/>
  <c r="N370" i="28"/>
  <c r="A371" i="21"/>
  <c r="V370" i="21"/>
  <c r="R370" i="21"/>
  <c r="N370" i="21"/>
  <c r="J370" i="21"/>
  <c r="F370" i="21"/>
  <c r="B370" i="21"/>
  <c r="Y370" i="21"/>
  <c r="U370" i="21"/>
  <c r="Q370" i="21"/>
  <c r="M370" i="21"/>
  <c r="I370" i="21"/>
  <c r="E370" i="21"/>
  <c r="S370" i="21"/>
  <c r="K370" i="21"/>
  <c r="C370" i="21"/>
  <c r="W370" i="21"/>
  <c r="G370" i="21"/>
  <c r="X370" i="21"/>
  <c r="P370" i="21"/>
  <c r="H370" i="21"/>
  <c r="O370" i="21"/>
  <c r="D370" i="21"/>
  <c r="L370" i="21"/>
  <c r="T370" i="21"/>
  <c r="X199" i="21"/>
  <c r="T199" i="21"/>
  <c r="P199" i="21"/>
  <c r="L199" i="21"/>
  <c r="H199" i="21"/>
  <c r="D199" i="21"/>
  <c r="W199" i="21"/>
  <c r="S199" i="21"/>
  <c r="O199" i="21"/>
  <c r="K199" i="21"/>
  <c r="G199" i="21"/>
  <c r="C199" i="21"/>
  <c r="Y199" i="21"/>
  <c r="Q199" i="21"/>
  <c r="I199" i="21"/>
  <c r="U199" i="21"/>
  <c r="E199" i="21"/>
  <c r="V199" i="21"/>
  <c r="N199" i="21"/>
  <c r="F199" i="21"/>
  <c r="M199" i="21"/>
  <c r="J199" i="21"/>
  <c r="B199" i="21"/>
  <c r="A200" i="21"/>
  <c r="R199" i="21"/>
  <c r="X336" i="21"/>
  <c r="T336" i="21"/>
  <c r="P336" i="21"/>
  <c r="L336" i="21"/>
  <c r="H336" i="21"/>
  <c r="D336" i="21"/>
  <c r="W336" i="21"/>
  <c r="S336" i="21"/>
  <c r="O336" i="21"/>
  <c r="K336" i="21"/>
  <c r="G336" i="21"/>
  <c r="C336" i="21"/>
  <c r="Y336" i="21"/>
  <c r="Q336" i="21"/>
  <c r="I336" i="21"/>
  <c r="M336" i="21"/>
  <c r="V336" i="21"/>
  <c r="N336" i="21"/>
  <c r="F336" i="21"/>
  <c r="U336" i="21"/>
  <c r="E336" i="21"/>
  <c r="R336" i="21"/>
  <c r="A337" i="21"/>
  <c r="J336" i="21"/>
  <c r="B336" i="21"/>
  <c r="V25" i="19"/>
  <c r="R25" i="19"/>
  <c r="N25" i="19"/>
  <c r="J25" i="19"/>
  <c r="F25" i="19"/>
  <c r="B25" i="19"/>
  <c r="Y25" i="19"/>
  <c r="U25" i="19"/>
  <c r="Q25" i="19"/>
  <c r="M25" i="19"/>
  <c r="I25" i="19"/>
  <c r="E25" i="19"/>
  <c r="X25" i="19"/>
  <c r="P25" i="19"/>
  <c r="H25" i="19"/>
  <c r="W25" i="19"/>
  <c r="O25" i="19"/>
  <c r="G25" i="19"/>
  <c r="L25" i="19"/>
  <c r="K25" i="19"/>
  <c r="T25" i="19"/>
  <c r="D25" i="19"/>
  <c r="S25" i="19"/>
  <c r="C25" i="19"/>
  <c r="A26" i="19"/>
  <c r="W95" i="28"/>
  <c r="S95" i="28"/>
  <c r="O95" i="28"/>
  <c r="K95" i="28"/>
  <c r="G95" i="28"/>
  <c r="C95" i="28"/>
  <c r="A96" i="28"/>
  <c r="V95" i="28"/>
  <c r="R95" i="28"/>
  <c r="N95" i="28"/>
  <c r="J95" i="28"/>
  <c r="F95" i="28"/>
  <c r="B95" i="28"/>
  <c r="T95" i="28"/>
  <c r="L95" i="28"/>
  <c r="D95" i="28"/>
  <c r="Y95" i="28"/>
  <c r="Q95" i="28"/>
  <c r="I95" i="28"/>
  <c r="M95" i="28"/>
  <c r="E95" i="28"/>
  <c r="X95" i="28"/>
  <c r="H95" i="28"/>
  <c r="U95" i="28"/>
  <c r="P95" i="28"/>
  <c r="Y130" i="28"/>
  <c r="U130" i="28"/>
  <c r="Q130" i="28"/>
  <c r="M130" i="28"/>
  <c r="I130" i="28"/>
  <c r="E130" i="28"/>
  <c r="X130" i="28"/>
  <c r="T130" i="28"/>
  <c r="P130" i="28"/>
  <c r="L130" i="28"/>
  <c r="H130" i="28"/>
  <c r="D130" i="28"/>
  <c r="V130" i="28"/>
  <c r="N130" i="28"/>
  <c r="F130" i="28"/>
  <c r="S130" i="28"/>
  <c r="K130" i="28"/>
  <c r="C130" i="28"/>
  <c r="O130" i="28"/>
  <c r="G130" i="28"/>
  <c r="A131" i="28"/>
  <c r="J130" i="28"/>
  <c r="W130" i="28"/>
  <c r="R130" i="28"/>
  <c r="B130" i="28"/>
  <c r="A268" i="28"/>
  <c r="V267" i="28"/>
  <c r="R267" i="28"/>
  <c r="N267" i="28"/>
  <c r="J267" i="28"/>
  <c r="F267" i="28"/>
  <c r="B267" i="28"/>
  <c r="Y267" i="28"/>
  <c r="U267" i="28"/>
  <c r="Q267" i="28"/>
  <c r="M267" i="28"/>
  <c r="I267" i="28"/>
  <c r="E267" i="28"/>
  <c r="W267" i="28"/>
  <c r="O267" i="28"/>
  <c r="G267" i="28"/>
  <c r="T267" i="28"/>
  <c r="L267" i="28"/>
  <c r="D267" i="28"/>
  <c r="P267" i="28"/>
  <c r="K267" i="28"/>
  <c r="S267" i="28"/>
  <c r="H267" i="28"/>
  <c r="C267" i="28"/>
  <c r="X267" i="28"/>
  <c r="V26" i="25"/>
  <c r="R26" i="25"/>
  <c r="N26" i="25"/>
  <c r="J26" i="25"/>
  <c r="F26" i="25"/>
  <c r="B26" i="25"/>
  <c r="Y26" i="25"/>
  <c r="U26" i="25"/>
  <c r="Q26" i="25"/>
  <c r="M26" i="25"/>
  <c r="I26" i="25"/>
  <c r="E26" i="25"/>
  <c r="S26" i="25"/>
  <c r="K26" i="25"/>
  <c r="C26" i="25"/>
  <c r="O26" i="25"/>
  <c r="G26" i="25"/>
  <c r="L26" i="25"/>
  <c r="X26" i="25"/>
  <c r="P26" i="25"/>
  <c r="H26" i="25"/>
  <c r="W26" i="25"/>
  <c r="T26" i="25"/>
  <c r="D26" i="25"/>
  <c r="A27" i="25"/>
  <c r="X130" i="21"/>
  <c r="T130" i="21"/>
  <c r="P130" i="21"/>
  <c r="L130" i="21"/>
  <c r="H130" i="21"/>
  <c r="D130" i="21"/>
  <c r="W130" i="21"/>
  <c r="S130" i="21"/>
  <c r="O130" i="21"/>
  <c r="K130" i="21"/>
  <c r="G130" i="21"/>
  <c r="C130" i="21"/>
  <c r="U130" i="21"/>
  <c r="M130" i="21"/>
  <c r="E130" i="21"/>
  <c r="Y130" i="21"/>
  <c r="I130" i="21"/>
  <c r="A131" i="21"/>
  <c r="R130" i="21"/>
  <c r="J130" i="21"/>
  <c r="B130" i="21"/>
  <c r="Q130" i="21"/>
  <c r="F130" i="21"/>
  <c r="V130" i="21"/>
  <c r="N130" i="21"/>
  <c r="Y60" i="21"/>
  <c r="U60" i="21"/>
  <c r="Q60" i="21"/>
  <c r="M60" i="21"/>
  <c r="I60" i="21"/>
  <c r="E60" i="21"/>
  <c r="X60" i="21"/>
  <c r="T60" i="21"/>
  <c r="P60" i="21"/>
  <c r="L60" i="21"/>
  <c r="H60" i="21"/>
  <c r="D60" i="21"/>
  <c r="V60" i="21"/>
  <c r="N60" i="21"/>
  <c r="F60" i="21"/>
  <c r="A61" i="21"/>
  <c r="J60" i="21"/>
  <c r="W60" i="21"/>
  <c r="G60" i="21"/>
  <c r="S60" i="21"/>
  <c r="K60" i="21"/>
  <c r="C60" i="21"/>
  <c r="R60" i="21"/>
  <c r="B60" i="21"/>
  <c r="O60" i="21"/>
  <c r="A166" i="21"/>
  <c r="V165" i="21"/>
  <c r="R165" i="21"/>
  <c r="N165" i="21"/>
  <c r="J165" i="21"/>
  <c r="F165" i="21"/>
  <c r="B165" i="21"/>
  <c r="Y165" i="21"/>
  <c r="U165" i="21"/>
  <c r="Q165" i="21"/>
  <c r="M165" i="21"/>
  <c r="I165" i="21"/>
  <c r="E165" i="21"/>
  <c r="W165" i="21"/>
  <c r="O165" i="21"/>
  <c r="G165" i="21"/>
  <c r="S165" i="21"/>
  <c r="K165" i="21"/>
  <c r="C165" i="21"/>
  <c r="T165" i="21"/>
  <c r="L165" i="21"/>
  <c r="D165" i="21"/>
  <c r="X165" i="21"/>
  <c r="P165" i="21"/>
  <c r="H165" i="21"/>
  <c r="A234" i="21"/>
  <c r="V233" i="21"/>
  <c r="R233" i="21"/>
  <c r="N233" i="21"/>
  <c r="J233" i="21"/>
  <c r="F233" i="21"/>
  <c r="B233" i="21"/>
  <c r="Y233" i="21"/>
  <c r="U233" i="21"/>
  <c r="Q233" i="21"/>
  <c r="M233" i="21"/>
  <c r="I233" i="21"/>
  <c r="E233" i="21"/>
  <c r="S233" i="21"/>
  <c r="K233" i="21"/>
  <c r="C233" i="21"/>
  <c r="O233" i="21"/>
  <c r="X233" i="21"/>
  <c r="P233" i="21"/>
  <c r="H233" i="21"/>
  <c r="W233" i="21"/>
  <c r="G233" i="21"/>
  <c r="T233" i="21"/>
  <c r="L233" i="21"/>
  <c r="D233" i="21"/>
  <c r="V132" i="19"/>
  <c r="R132" i="19"/>
  <c r="N132" i="19"/>
  <c r="J132" i="19"/>
  <c r="F132" i="19"/>
  <c r="B132" i="19"/>
  <c r="Y132" i="19"/>
  <c r="U132" i="19"/>
  <c r="Q132" i="19"/>
  <c r="M132" i="19"/>
  <c r="I132" i="19"/>
  <c r="E132" i="19"/>
  <c r="X132" i="19"/>
  <c r="P132" i="19"/>
  <c r="H132" i="19"/>
  <c r="W132" i="19"/>
  <c r="O132" i="19"/>
  <c r="G132" i="19"/>
  <c r="L132" i="19"/>
  <c r="K132" i="19"/>
  <c r="T132" i="19"/>
  <c r="S132" i="19"/>
  <c r="D132" i="19"/>
  <c r="C132" i="19"/>
  <c r="A133" i="19"/>
  <c r="A27" i="21"/>
  <c r="V26" i="21"/>
  <c r="R26" i="21"/>
  <c r="N26" i="21"/>
  <c r="J26" i="21"/>
  <c r="F26" i="21"/>
  <c r="B26" i="21"/>
  <c r="Y26" i="21"/>
  <c r="U26" i="21"/>
  <c r="Q26" i="21"/>
  <c r="M26" i="21"/>
  <c r="I26" i="21"/>
  <c r="E26" i="21"/>
  <c r="S26" i="21"/>
  <c r="K26" i="21"/>
  <c r="C26" i="21"/>
  <c r="O26" i="21"/>
  <c r="L26" i="21"/>
  <c r="X26" i="21"/>
  <c r="P26" i="21"/>
  <c r="H26" i="21"/>
  <c r="W26" i="21"/>
  <c r="G26" i="21"/>
  <c r="T26" i="21"/>
  <c r="D26" i="21"/>
  <c r="X404" i="21"/>
  <c r="T404" i="21"/>
  <c r="P404" i="21"/>
  <c r="L404" i="21"/>
  <c r="H404" i="21"/>
  <c r="D404" i="21"/>
  <c r="W404" i="21"/>
  <c r="S404" i="21"/>
  <c r="O404" i="21"/>
  <c r="K404" i="21"/>
  <c r="G404" i="21"/>
  <c r="C404" i="21"/>
  <c r="U404" i="21"/>
  <c r="M404" i="21"/>
  <c r="E404" i="21"/>
  <c r="Y404" i="21"/>
  <c r="I404" i="21"/>
  <c r="A405" i="21"/>
  <c r="R404" i="21"/>
  <c r="J404" i="21"/>
  <c r="B404" i="21"/>
  <c r="Q404" i="21"/>
  <c r="V404" i="21"/>
  <c r="N404" i="21"/>
  <c r="F404" i="21"/>
  <c r="X233" i="28"/>
  <c r="T233" i="28"/>
  <c r="P233" i="28"/>
  <c r="L233" i="28"/>
  <c r="H233" i="28"/>
  <c r="D233" i="28"/>
  <c r="W233" i="28"/>
  <c r="S233" i="28"/>
  <c r="O233" i="28"/>
  <c r="K233" i="28"/>
  <c r="G233" i="28"/>
  <c r="C233" i="28"/>
  <c r="U233" i="28"/>
  <c r="M233" i="28"/>
  <c r="E233" i="28"/>
  <c r="A234" i="28"/>
  <c r="R233" i="28"/>
  <c r="J233" i="28"/>
  <c r="B233" i="28"/>
  <c r="N233" i="28"/>
  <c r="Y233" i="28"/>
  <c r="I233" i="28"/>
  <c r="Q233" i="28"/>
  <c r="V233" i="28"/>
  <c r="F233" i="28"/>
  <c r="A303" i="21"/>
  <c r="V302" i="21"/>
  <c r="R302" i="21"/>
  <c r="N302" i="21"/>
  <c r="J302" i="21"/>
  <c r="F302" i="21"/>
  <c r="B302" i="21"/>
  <c r="Y302" i="21"/>
  <c r="U302" i="21"/>
  <c r="Q302" i="21"/>
  <c r="M302" i="21"/>
  <c r="I302" i="21"/>
  <c r="E302" i="21"/>
  <c r="W302" i="21"/>
  <c r="O302" i="21"/>
  <c r="G302" i="21"/>
  <c r="K302" i="21"/>
  <c r="T302" i="21"/>
  <c r="L302" i="21"/>
  <c r="D302" i="21"/>
  <c r="S302" i="21"/>
  <c r="C302" i="21"/>
  <c r="X302" i="21"/>
  <c r="P302" i="21"/>
  <c r="H302" i="21"/>
  <c r="X97" i="19"/>
  <c r="T97" i="19"/>
  <c r="P97" i="19"/>
  <c r="L97" i="19"/>
  <c r="H97" i="19"/>
  <c r="D97" i="19"/>
  <c r="W97" i="19"/>
  <c r="S97" i="19"/>
  <c r="O97" i="19"/>
  <c r="K97" i="19"/>
  <c r="G97" i="19"/>
  <c r="C97" i="19"/>
  <c r="V97" i="19"/>
  <c r="N97" i="19"/>
  <c r="F97" i="19"/>
  <c r="U97" i="19"/>
  <c r="M97" i="19"/>
  <c r="E97" i="19"/>
  <c r="R97" i="19"/>
  <c r="B97" i="19"/>
  <c r="Q97" i="19"/>
  <c r="J97" i="19"/>
  <c r="I97" i="19"/>
  <c r="Y97" i="19"/>
  <c r="A98" i="19"/>
  <c r="V131" i="25"/>
  <c r="R131" i="25"/>
  <c r="N131" i="25"/>
  <c r="J131" i="25"/>
  <c r="F131" i="25"/>
  <c r="B131" i="25"/>
  <c r="Y131" i="25"/>
  <c r="U131" i="25"/>
  <c r="Q131" i="25"/>
  <c r="M131" i="25"/>
  <c r="I131" i="25"/>
  <c r="E131" i="25"/>
  <c r="X131" i="25"/>
  <c r="P131" i="25"/>
  <c r="H131" i="25"/>
  <c r="L131" i="25"/>
  <c r="W131" i="25"/>
  <c r="O131" i="25"/>
  <c r="G131" i="25"/>
  <c r="T131" i="25"/>
  <c r="D131" i="25"/>
  <c r="K131" i="25"/>
  <c r="C131" i="25"/>
  <c r="S131" i="25"/>
  <c r="A132" i="25"/>
  <c r="W61" i="19"/>
  <c r="S61" i="19"/>
  <c r="O61" i="19"/>
  <c r="K61" i="19"/>
  <c r="G61" i="19"/>
  <c r="C61" i="19"/>
  <c r="V61" i="19"/>
  <c r="R61" i="19"/>
  <c r="N61" i="19"/>
  <c r="J61" i="19"/>
  <c r="F61" i="19"/>
  <c r="B61" i="19"/>
  <c r="Y61" i="19"/>
  <c r="Q61" i="19"/>
  <c r="I61" i="19"/>
  <c r="X61" i="19"/>
  <c r="P61" i="19"/>
  <c r="H61" i="19"/>
  <c r="M61" i="19"/>
  <c r="L61" i="19"/>
  <c r="U61" i="19"/>
  <c r="T61" i="19"/>
  <c r="E61" i="19"/>
  <c r="D61" i="19"/>
  <c r="A62" i="19"/>
  <c r="W165" i="28"/>
  <c r="S165" i="28"/>
  <c r="O165" i="28"/>
  <c r="K165" i="28"/>
  <c r="G165" i="28"/>
  <c r="C165" i="28"/>
  <c r="A166" i="28"/>
  <c r="V165" i="28"/>
  <c r="R165" i="28"/>
  <c r="N165" i="28"/>
  <c r="J165" i="28"/>
  <c r="F165" i="28"/>
  <c r="B165" i="28"/>
  <c r="X165" i="28"/>
  <c r="P165" i="28"/>
  <c r="H165" i="28"/>
  <c r="U165" i="28"/>
  <c r="M165" i="28"/>
  <c r="E165" i="28"/>
  <c r="Q165" i="28"/>
  <c r="Y165" i="28"/>
  <c r="L165" i="28"/>
  <c r="I165" i="28"/>
  <c r="D165" i="28"/>
  <c r="T165" i="28"/>
  <c r="X302" i="28"/>
  <c r="T302" i="28"/>
  <c r="P302" i="28"/>
  <c r="L302" i="28"/>
  <c r="H302" i="28"/>
  <c r="D302" i="28"/>
  <c r="W302" i="28"/>
  <c r="S302" i="28"/>
  <c r="O302" i="28"/>
  <c r="K302" i="28"/>
  <c r="G302" i="28"/>
  <c r="C302" i="28"/>
  <c r="Y302" i="28"/>
  <c r="Q302" i="28"/>
  <c r="I302" i="28"/>
  <c r="V302" i="28"/>
  <c r="N302" i="28"/>
  <c r="F302" i="28"/>
  <c r="R302" i="28"/>
  <c r="B302" i="28"/>
  <c r="M302" i="28"/>
  <c r="E302" i="28"/>
  <c r="A303" i="28"/>
  <c r="U302" i="28"/>
  <c r="J302" i="28"/>
  <c r="W95" i="21"/>
  <c r="S95" i="21"/>
  <c r="O95" i="21"/>
  <c r="K95" i="21"/>
  <c r="G95" i="21"/>
  <c r="C95" i="21"/>
  <c r="A96" i="21"/>
  <c r="V95" i="21"/>
  <c r="R95" i="21"/>
  <c r="N95" i="21"/>
  <c r="J95" i="21"/>
  <c r="F95" i="21"/>
  <c r="B95" i="21"/>
  <c r="X95" i="21"/>
  <c r="P95" i="21"/>
  <c r="H95" i="21"/>
  <c r="Q95" i="21"/>
  <c r="U95" i="21"/>
  <c r="M95" i="21"/>
  <c r="E95" i="21"/>
  <c r="T95" i="21"/>
  <c r="L95" i="21"/>
  <c r="D95" i="21"/>
  <c r="Y95" i="21"/>
  <c r="I95" i="21"/>
  <c r="V96" i="25"/>
  <c r="R96" i="25"/>
  <c r="N96" i="25"/>
  <c r="J96" i="25"/>
  <c r="F96" i="25"/>
  <c r="B96" i="25"/>
  <c r="Y96" i="25"/>
  <c r="U96" i="25"/>
  <c r="Q96" i="25"/>
  <c r="M96" i="25"/>
  <c r="I96" i="25"/>
  <c r="E96" i="25"/>
  <c r="X96" i="25"/>
  <c r="P96" i="25"/>
  <c r="H96" i="25"/>
  <c r="W96" i="25"/>
  <c r="O96" i="25"/>
  <c r="G96" i="25"/>
  <c r="K96" i="25"/>
  <c r="T96" i="25"/>
  <c r="D96" i="25"/>
  <c r="S96" i="25"/>
  <c r="C96" i="25"/>
  <c r="L96" i="25"/>
  <c r="A97" i="25"/>
  <c r="O26" i="28" l="1"/>
  <c r="A27" i="28"/>
  <c r="J26" i="28"/>
  <c r="L26" i="28"/>
  <c r="Q26" i="28"/>
  <c r="E26" i="28"/>
  <c r="K26" i="28"/>
  <c r="V26" i="28"/>
  <c r="F26" i="28"/>
  <c r="D26" i="28"/>
  <c r="I26" i="28"/>
  <c r="U26" i="28"/>
  <c r="W26" i="28"/>
  <c r="G26" i="28"/>
  <c r="R26" i="28"/>
  <c r="B26" i="28"/>
  <c r="H26" i="28"/>
  <c r="X26" i="28"/>
  <c r="M26" i="28"/>
  <c r="S26" i="28"/>
  <c r="C26" i="28"/>
  <c r="N26" i="28"/>
  <c r="T26" i="28"/>
  <c r="Y26" i="28"/>
  <c r="P26" i="28"/>
  <c r="X98" i="19"/>
  <c r="T98" i="19"/>
  <c r="P98" i="19"/>
  <c r="L98" i="19"/>
  <c r="H98" i="19"/>
  <c r="D98" i="19"/>
  <c r="W98" i="19"/>
  <c r="S98" i="19"/>
  <c r="O98" i="19"/>
  <c r="K98" i="19"/>
  <c r="G98" i="19"/>
  <c r="C98" i="19"/>
  <c r="V98" i="19"/>
  <c r="N98" i="19"/>
  <c r="F98" i="19"/>
  <c r="U98" i="19"/>
  <c r="M98" i="19"/>
  <c r="E98" i="19"/>
  <c r="J98" i="19"/>
  <c r="Y98" i="19"/>
  <c r="I98" i="19"/>
  <c r="R98" i="19"/>
  <c r="Q98" i="19"/>
  <c r="B98" i="19"/>
  <c r="A99" i="19"/>
  <c r="Y27" i="21"/>
  <c r="U27" i="21"/>
  <c r="Q27" i="21"/>
  <c r="M27" i="21"/>
  <c r="I27" i="21"/>
  <c r="E27" i="21"/>
  <c r="X27" i="21"/>
  <c r="T27" i="21"/>
  <c r="P27" i="21"/>
  <c r="L27" i="21"/>
  <c r="H27" i="21"/>
  <c r="D27" i="21"/>
  <c r="A28" i="21"/>
  <c r="R27" i="21"/>
  <c r="J27" i="21"/>
  <c r="B27" i="21"/>
  <c r="N27" i="21"/>
  <c r="F27" i="21"/>
  <c r="S27" i="21"/>
  <c r="C27" i="21"/>
  <c r="W27" i="21"/>
  <c r="O27" i="21"/>
  <c r="G27" i="21"/>
  <c r="V27" i="21"/>
  <c r="K27" i="21"/>
  <c r="A97" i="21"/>
  <c r="V96" i="21"/>
  <c r="R96" i="21"/>
  <c r="N96" i="21"/>
  <c r="J96" i="21"/>
  <c r="F96" i="21"/>
  <c r="B96" i="21"/>
  <c r="Y96" i="21"/>
  <c r="U96" i="21"/>
  <c r="Q96" i="21"/>
  <c r="M96" i="21"/>
  <c r="I96" i="21"/>
  <c r="E96" i="21"/>
  <c r="W96" i="21"/>
  <c r="O96" i="21"/>
  <c r="G96" i="21"/>
  <c r="K96" i="21"/>
  <c r="X96" i="21"/>
  <c r="H96" i="21"/>
  <c r="T96" i="21"/>
  <c r="L96" i="21"/>
  <c r="D96" i="21"/>
  <c r="S96" i="21"/>
  <c r="C96" i="21"/>
  <c r="P96" i="21"/>
  <c r="W405" i="21"/>
  <c r="S405" i="21"/>
  <c r="O405" i="21"/>
  <c r="K405" i="21"/>
  <c r="G405" i="21"/>
  <c r="C405" i="21"/>
  <c r="A406" i="21"/>
  <c r="V405" i="21"/>
  <c r="R405" i="21"/>
  <c r="N405" i="21"/>
  <c r="J405" i="21"/>
  <c r="F405" i="21"/>
  <c r="B405" i="21"/>
  <c r="T405" i="21"/>
  <c r="L405" i="21"/>
  <c r="D405" i="21"/>
  <c r="P405" i="21"/>
  <c r="Y405" i="21"/>
  <c r="Q405" i="21"/>
  <c r="I405" i="21"/>
  <c r="X405" i="21"/>
  <c r="H405" i="21"/>
  <c r="E405" i="21"/>
  <c r="U405" i="21"/>
  <c r="M405" i="21"/>
  <c r="V26" i="19"/>
  <c r="R26" i="19"/>
  <c r="N26" i="19"/>
  <c r="J26" i="19"/>
  <c r="F26" i="19"/>
  <c r="B26" i="19"/>
  <c r="Y26" i="19"/>
  <c r="U26" i="19"/>
  <c r="Q26" i="19"/>
  <c r="M26" i="19"/>
  <c r="I26" i="19"/>
  <c r="E26" i="19"/>
  <c r="X26" i="19"/>
  <c r="P26" i="19"/>
  <c r="H26" i="19"/>
  <c r="W26" i="19"/>
  <c r="O26" i="19"/>
  <c r="G26" i="19"/>
  <c r="T26" i="19"/>
  <c r="D26" i="19"/>
  <c r="S26" i="19"/>
  <c r="C26" i="19"/>
  <c r="L26" i="19"/>
  <c r="K26" i="19"/>
  <c r="A27" i="19"/>
  <c r="X61" i="28"/>
  <c r="T61" i="28"/>
  <c r="P61" i="28"/>
  <c r="L61" i="28"/>
  <c r="W61" i="28"/>
  <c r="S61" i="28"/>
  <c r="O61" i="28"/>
  <c r="K61" i="28"/>
  <c r="Y61" i="28"/>
  <c r="Q61" i="28"/>
  <c r="I61" i="28"/>
  <c r="E61" i="28"/>
  <c r="V61" i="28"/>
  <c r="N61" i="28"/>
  <c r="H61" i="28"/>
  <c r="D61" i="28"/>
  <c r="R61" i="28"/>
  <c r="F61" i="28"/>
  <c r="J61" i="28"/>
  <c r="M61" i="28"/>
  <c r="C61" i="28"/>
  <c r="A62" i="28"/>
  <c r="B61" i="28"/>
  <c r="U61" i="28"/>
  <c r="G61" i="28"/>
  <c r="W131" i="21"/>
  <c r="S131" i="21"/>
  <c r="O131" i="21"/>
  <c r="K131" i="21"/>
  <c r="G131" i="21"/>
  <c r="C131" i="21"/>
  <c r="A132" i="21"/>
  <c r="V131" i="21"/>
  <c r="R131" i="21"/>
  <c r="N131" i="21"/>
  <c r="J131" i="21"/>
  <c r="F131" i="21"/>
  <c r="B131" i="21"/>
  <c r="T131" i="21"/>
  <c r="L131" i="21"/>
  <c r="D131" i="21"/>
  <c r="P131" i="21"/>
  <c r="Y131" i="21"/>
  <c r="Q131" i="21"/>
  <c r="I131" i="21"/>
  <c r="X131" i="21"/>
  <c r="H131" i="21"/>
  <c r="M131" i="21"/>
  <c r="E131" i="21"/>
  <c r="U131" i="21"/>
  <c r="X131" i="28"/>
  <c r="T131" i="28"/>
  <c r="P131" i="28"/>
  <c r="L131" i="28"/>
  <c r="H131" i="28"/>
  <c r="D131" i="28"/>
  <c r="W131" i="28"/>
  <c r="S131" i="28"/>
  <c r="O131" i="28"/>
  <c r="K131" i="28"/>
  <c r="G131" i="28"/>
  <c r="C131" i="28"/>
  <c r="U131" i="28"/>
  <c r="M131" i="28"/>
  <c r="E131" i="28"/>
  <c r="A132" i="28"/>
  <c r="R131" i="28"/>
  <c r="J131" i="28"/>
  <c r="B131" i="28"/>
  <c r="V131" i="28"/>
  <c r="F131" i="28"/>
  <c r="N131" i="28"/>
  <c r="Q131" i="28"/>
  <c r="I131" i="28"/>
  <c r="Y131" i="28"/>
  <c r="Y405" i="28"/>
  <c r="U405" i="28"/>
  <c r="Q405" i="28"/>
  <c r="M405" i="28"/>
  <c r="I405" i="28"/>
  <c r="E405" i="28"/>
  <c r="X405" i="28"/>
  <c r="T405" i="28"/>
  <c r="P405" i="28"/>
  <c r="L405" i="28"/>
  <c r="H405" i="28"/>
  <c r="D405" i="28"/>
  <c r="V405" i="28"/>
  <c r="N405" i="28"/>
  <c r="F405" i="28"/>
  <c r="S405" i="28"/>
  <c r="K405" i="28"/>
  <c r="C405" i="28"/>
  <c r="O405" i="28"/>
  <c r="A406" i="28"/>
  <c r="J405" i="28"/>
  <c r="B405" i="28"/>
  <c r="W405" i="28"/>
  <c r="R405" i="28"/>
  <c r="G405" i="28"/>
  <c r="V62" i="25"/>
  <c r="R62" i="25"/>
  <c r="N62" i="25"/>
  <c r="J62" i="25"/>
  <c r="F62" i="25"/>
  <c r="B62" i="25"/>
  <c r="Y62" i="25"/>
  <c r="U62" i="25"/>
  <c r="Q62" i="25"/>
  <c r="M62" i="25"/>
  <c r="I62" i="25"/>
  <c r="E62" i="25"/>
  <c r="X62" i="25"/>
  <c r="P62" i="25"/>
  <c r="H62" i="25"/>
  <c r="W62" i="25"/>
  <c r="O62" i="25"/>
  <c r="G62" i="25"/>
  <c r="S62" i="25"/>
  <c r="C62" i="25"/>
  <c r="L62" i="25"/>
  <c r="K62" i="25"/>
  <c r="T62" i="25"/>
  <c r="D62" i="25"/>
  <c r="A63" i="25"/>
  <c r="Y303" i="21"/>
  <c r="U303" i="21"/>
  <c r="Q303" i="21"/>
  <c r="M303" i="21"/>
  <c r="I303" i="21"/>
  <c r="E303" i="21"/>
  <c r="X303" i="21"/>
  <c r="T303" i="21"/>
  <c r="P303" i="21"/>
  <c r="L303" i="21"/>
  <c r="H303" i="21"/>
  <c r="D303" i="21"/>
  <c r="V303" i="21"/>
  <c r="N303" i="21"/>
  <c r="F303" i="21"/>
  <c r="A304" i="21"/>
  <c r="J303" i="21"/>
  <c r="B303" i="21"/>
  <c r="S303" i="21"/>
  <c r="K303" i="21"/>
  <c r="C303" i="21"/>
  <c r="R303" i="21"/>
  <c r="G303" i="21"/>
  <c r="O303" i="21"/>
  <c r="W303" i="21"/>
  <c r="V133" i="19"/>
  <c r="R133" i="19"/>
  <c r="N133" i="19"/>
  <c r="J133" i="19"/>
  <c r="F133" i="19"/>
  <c r="B133" i="19"/>
  <c r="Y133" i="19"/>
  <c r="U133" i="19"/>
  <c r="Q133" i="19"/>
  <c r="M133" i="19"/>
  <c r="I133" i="19"/>
  <c r="E133" i="19"/>
  <c r="X133" i="19"/>
  <c r="P133" i="19"/>
  <c r="H133" i="19"/>
  <c r="W133" i="19"/>
  <c r="O133" i="19"/>
  <c r="G133" i="19"/>
  <c r="T133" i="19"/>
  <c r="D133" i="19"/>
  <c r="S133" i="19"/>
  <c r="C133" i="19"/>
  <c r="L133" i="19"/>
  <c r="K133" i="19"/>
  <c r="A134" i="19"/>
  <c r="V97" i="25"/>
  <c r="R97" i="25"/>
  <c r="N97" i="25"/>
  <c r="J97" i="25"/>
  <c r="F97" i="25"/>
  <c r="B97" i="25"/>
  <c r="Y97" i="25"/>
  <c r="U97" i="25"/>
  <c r="Q97" i="25"/>
  <c r="M97" i="25"/>
  <c r="I97" i="25"/>
  <c r="E97" i="25"/>
  <c r="X97" i="25"/>
  <c r="P97" i="25"/>
  <c r="H97" i="25"/>
  <c r="W97" i="25"/>
  <c r="O97" i="25"/>
  <c r="G97" i="25"/>
  <c r="S97" i="25"/>
  <c r="C97" i="25"/>
  <c r="T97" i="25"/>
  <c r="L97" i="25"/>
  <c r="K97" i="25"/>
  <c r="D97" i="25"/>
  <c r="A98" i="25"/>
  <c r="W303" i="28"/>
  <c r="S303" i="28"/>
  <c r="O303" i="28"/>
  <c r="K303" i="28"/>
  <c r="G303" i="28"/>
  <c r="C303" i="28"/>
  <c r="A304" i="28"/>
  <c r="V303" i="28"/>
  <c r="R303" i="28"/>
  <c r="N303" i="28"/>
  <c r="J303" i="28"/>
  <c r="F303" i="28"/>
  <c r="B303" i="28"/>
  <c r="X303" i="28"/>
  <c r="P303" i="28"/>
  <c r="H303" i="28"/>
  <c r="U303" i="28"/>
  <c r="M303" i="28"/>
  <c r="E303" i="28"/>
  <c r="Y303" i="28"/>
  <c r="I303" i="28"/>
  <c r="T303" i="28"/>
  <c r="D303" i="28"/>
  <c r="L303" i="28"/>
  <c r="Q303" i="28"/>
  <c r="W62" i="19"/>
  <c r="S62" i="19"/>
  <c r="O62" i="19"/>
  <c r="K62" i="19"/>
  <c r="G62" i="19"/>
  <c r="C62" i="19"/>
  <c r="V62" i="19"/>
  <c r="R62" i="19"/>
  <c r="N62" i="19"/>
  <c r="J62" i="19"/>
  <c r="F62" i="19"/>
  <c r="B62" i="19"/>
  <c r="Y62" i="19"/>
  <c r="Q62" i="19"/>
  <c r="I62" i="19"/>
  <c r="X62" i="19"/>
  <c r="P62" i="19"/>
  <c r="H62" i="19"/>
  <c r="U62" i="19"/>
  <c r="E62" i="19"/>
  <c r="T62" i="19"/>
  <c r="D62" i="19"/>
  <c r="M62" i="19"/>
  <c r="L62" i="19"/>
  <c r="A63" i="19"/>
  <c r="Y234" i="21"/>
  <c r="U234" i="21"/>
  <c r="Q234" i="21"/>
  <c r="M234" i="21"/>
  <c r="I234" i="21"/>
  <c r="E234" i="21"/>
  <c r="X234" i="21"/>
  <c r="T234" i="21"/>
  <c r="P234" i="21"/>
  <c r="L234" i="21"/>
  <c r="H234" i="21"/>
  <c r="D234" i="21"/>
  <c r="A235" i="21"/>
  <c r="R234" i="21"/>
  <c r="J234" i="21"/>
  <c r="B234" i="21"/>
  <c r="V234" i="21"/>
  <c r="F234" i="21"/>
  <c r="W234" i="21"/>
  <c r="O234" i="21"/>
  <c r="G234" i="21"/>
  <c r="N234" i="21"/>
  <c r="C234" i="21"/>
  <c r="K234" i="21"/>
  <c r="S234" i="21"/>
  <c r="V27" i="25"/>
  <c r="R27" i="25"/>
  <c r="N27" i="25"/>
  <c r="J27" i="25"/>
  <c r="F27" i="25"/>
  <c r="B27" i="25"/>
  <c r="Y27" i="25"/>
  <c r="U27" i="25"/>
  <c r="Q27" i="25"/>
  <c r="M27" i="25"/>
  <c r="I27" i="25"/>
  <c r="E27" i="25"/>
  <c r="S27" i="25"/>
  <c r="K27" i="25"/>
  <c r="C27" i="25"/>
  <c r="O27" i="25"/>
  <c r="G27" i="25"/>
  <c r="L27" i="25"/>
  <c r="X27" i="25"/>
  <c r="P27" i="25"/>
  <c r="H27" i="25"/>
  <c r="W27" i="25"/>
  <c r="T27" i="25"/>
  <c r="D27" i="25"/>
  <c r="A28" i="25"/>
  <c r="A167" i="28"/>
  <c r="V166" i="28"/>
  <c r="R166" i="28"/>
  <c r="N166" i="28"/>
  <c r="J166" i="28"/>
  <c r="F166" i="28"/>
  <c r="B166" i="28"/>
  <c r="Y166" i="28"/>
  <c r="U166" i="28"/>
  <c r="Q166" i="28"/>
  <c r="M166" i="28"/>
  <c r="I166" i="28"/>
  <c r="E166" i="28"/>
  <c r="W166" i="28"/>
  <c r="O166" i="28"/>
  <c r="G166" i="28"/>
  <c r="T166" i="28"/>
  <c r="L166" i="28"/>
  <c r="D166" i="28"/>
  <c r="X166" i="28"/>
  <c r="H166" i="28"/>
  <c r="S166" i="28"/>
  <c r="C166" i="28"/>
  <c r="P166" i="28"/>
  <c r="K166" i="28"/>
  <c r="V132" i="25"/>
  <c r="R132" i="25"/>
  <c r="N132" i="25"/>
  <c r="J132" i="25"/>
  <c r="F132" i="25"/>
  <c r="B132" i="25"/>
  <c r="Y132" i="25"/>
  <c r="U132" i="25"/>
  <c r="Q132" i="25"/>
  <c r="M132" i="25"/>
  <c r="I132" i="25"/>
  <c r="E132" i="25"/>
  <c r="X132" i="25"/>
  <c r="P132" i="25"/>
  <c r="H132" i="25"/>
  <c r="L132" i="25"/>
  <c r="W132" i="25"/>
  <c r="O132" i="25"/>
  <c r="G132" i="25"/>
  <c r="T132" i="25"/>
  <c r="D132" i="25"/>
  <c r="S132" i="25"/>
  <c r="K132" i="25"/>
  <c r="C132" i="25"/>
  <c r="A133" i="25"/>
  <c r="W234" i="28"/>
  <c r="S234" i="28"/>
  <c r="O234" i="28"/>
  <c r="K234" i="28"/>
  <c r="G234" i="28"/>
  <c r="C234" i="28"/>
  <c r="A235" i="28"/>
  <c r="V234" i="28"/>
  <c r="R234" i="28"/>
  <c r="N234" i="28"/>
  <c r="J234" i="28"/>
  <c r="F234" i="28"/>
  <c r="B234" i="28"/>
  <c r="T234" i="28"/>
  <c r="L234" i="28"/>
  <c r="D234" i="28"/>
  <c r="Y234" i="28"/>
  <c r="Q234" i="28"/>
  <c r="I234" i="28"/>
  <c r="U234" i="28"/>
  <c r="E234" i="28"/>
  <c r="P234" i="28"/>
  <c r="H234" i="28"/>
  <c r="X234" i="28"/>
  <c r="M234" i="28"/>
  <c r="Y166" i="21"/>
  <c r="U166" i="21"/>
  <c r="Q166" i="21"/>
  <c r="M166" i="21"/>
  <c r="I166" i="21"/>
  <c r="E166" i="21"/>
  <c r="X166" i="21"/>
  <c r="T166" i="21"/>
  <c r="P166" i="21"/>
  <c r="L166" i="21"/>
  <c r="H166" i="21"/>
  <c r="D166" i="21"/>
  <c r="V166" i="21"/>
  <c r="N166" i="21"/>
  <c r="F166" i="21"/>
  <c r="R166" i="21"/>
  <c r="J166" i="21"/>
  <c r="B166" i="21"/>
  <c r="S166" i="21"/>
  <c r="K166" i="21"/>
  <c r="C166" i="21"/>
  <c r="A167" i="21"/>
  <c r="O166" i="21"/>
  <c r="G166" i="21"/>
  <c r="W166" i="21"/>
  <c r="Y268" i="28"/>
  <c r="U268" i="28"/>
  <c r="Q268" i="28"/>
  <c r="M268" i="28"/>
  <c r="I268" i="28"/>
  <c r="E268" i="28"/>
  <c r="X268" i="28"/>
  <c r="T268" i="28"/>
  <c r="P268" i="28"/>
  <c r="L268" i="28"/>
  <c r="H268" i="28"/>
  <c r="D268" i="28"/>
  <c r="V268" i="28"/>
  <c r="N268" i="28"/>
  <c r="F268" i="28"/>
  <c r="S268" i="28"/>
  <c r="K268" i="28"/>
  <c r="C268" i="28"/>
  <c r="W268" i="28"/>
  <c r="G268" i="28"/>
  <c r="R268" i="28"/>
  <c r="B268" i="28"/>
  <c r="A269" i="28"/>
  <c r="J268" i="28"/>
  <c r="O268" i="28"/>
  <c r="A97" i="28"/>
  <c r="V96" i="28"/>
  <c r="R96" i="28"/>
  <c r="N96" i="28"/>
  <c r="J96" i="28"/>
  <c r="F96" i="28"/>
  <c r="B96" i="28"/>
  <c r="Y96" i="28"/>
  <c r="U96" i="28"/>
  <c r="Q96" i="28"/>
  <c r="M96" i="28"/>
  <c r="I96" i="28"/>
  <c r="E96" i="28"/>
  <c r="S96" i="28"/>
  <c r="K96" i="28"/>
  <c r="C96" i="28"/>
  <c r="X96" i="28"/>
  <c r="P96" i="28"/>
  <c r="H96" i="28"/>
  <c r="T96" i="28"/>
  <c r="D96" i="28"/>
  <c r="L96" i="28"/>
  <c r="O96" i="28"/>
  <c r="W96" i="28"/>
  <c r="G96" i="28"/>
  <c r="W371" i="28"/>
  <c r="S371" i="28"/>
  <c r="O371" i="28"/>
  <c r="K371" i="28"/>
  <c r="G371" i="28"/>
  <c r="C371" i="28"/>
  <c r="A372" i="28"/>
  <c r="V371" i="28"/>
  <c r="R371" i="28"/>
  <c r="N371" i="28"/>
  <c r="J371" i="28"/>
  <c r="F371" i="28"/>
  <c r="B371" i="28"/>
  <c r="T371" i="28"/>
  <c r="L371" i="28"/>
  <c r="D371" i="28"/>
  <c r="Y371" i="28"/>
  <c r="Q371" i="28"/>
  <c r="I371" i="28"/>
  <c r="M371" i="28"/>
  <c r="X371" i="28"/>
  <c r="H371" i="28"/>
  <c r="P371" i="28"/>
  <c r="E371" i="28"/>
  <c r="U371" i="28"/>
  <c r="Y337" i="28"/>
  <c r="U337" i="28"/>
  <c r="Q337" i="28"/>
  <c r="M337" i="28"/>
  <c r="I337" i="28"/>
  <c r="E337" i="28"/>
  <c r="X337" i="28"/>
  <c r="T337" i="28"/>
  <c r="P337" i="28"/>
  <c r="L337" i="28"/>
  <c r="H337" i="28"/>
  <c r="D337" i="28"/>
  <c r="A338" i="28"/>
  <c r="R337" i="28"/>
  <c r="J337" i="28"/>
  <c r="B337" i="28"/>
  <c r="W337" i="28"/>
  <c r="O337" i="28"/>
  <c r="G337" i="28"/>
  <c r="K337" i="28"/>
  <c r="V337" i="28"/>
  <c r="F337" i="28"/>
  <c r="N337" i="28"/>
  <c r="S337" i="28"/>
  <c r="C337" i="28"/>
  <c r="W268" i="21"/>
  <c r="S268" i="21"/>
  <c r="O268" i="21"/>
  <c r="K268" i="21"/>
  <c r="G268" i="21"/>
  <c r="C268" i="21"/>
  <c r="A269" i="21"/>
  <c r="V268" i="21"/>
  <c r="R268" i="21"/>
  <c r="N268" i="21"/>
  <c r="J268" i="21"/>
  <c r="F268" i="21"/>
  <c r="B268" i="21"/>
  <c r="T268" i="21"/>
  <c r="L268" i="21"/>
  <c r="D268" i="21"/>
  <c r="X268" i="21"/>
  <c r="H268" i="21"/>
  <c r="Y268" i="21"/>
  <c r="Q268" i="21"/>
  <c r="I268" i="21"/>
  <c r="P268" i="21"/>
  <c r="U268" i="21"/>
  <c r="M268" i="21"/>
  <c r="E268" i="21"/>
  <c r="X61" i="21"/>
  <c r="T61" i="21"/>
  <c r="P61" i="21"/>
  <c r="L61" i="21"/>
  <c r="H61" i="21"/>
  <c r="D61" i="21"/>
  <c r="W61" i="21"/>
  <c r="S61" i="21"/>
  <c r="O61" i="21"/>
  <c r="K61" i="21"/>
  <c r="G61" i="21"/>
  <c r="C61" i="21"/>
  <c r="U61" i="21"/>
  <c r="M61" i="21"/>
  <c r="E61" i="21"/>
  <c r="Y61" i="21"/>
  <c r="I61" i="21"/>
  <c r="N61" i="21"/>
  <c r="A62" i="21"/>
  <c r="R61" i="21"/>
  <c r="J61" i="21"/>
  <c r="B61" i="21"/>
  <c r="Q61" i="21"/>
  <c r="V61" i="21"/>
  <c r="F61" i="21"/>
  <c r="W337" i="21"/>
  <c r="S337" i="21"/>
  <c r="O337" i="21"/>
  <c r="K337" i="21"/>
  <c r="G337" i="21"/>
  <c r="C337" i="21"/>
  <c r="A338" i="21"/>
  <c r="V337" i="21"/>
  <c r="R337" i="21"/>
  <c r="N337" i="21"/>
  <c r="J337" i="21"/>
  <c r="F337" i="21"/>
  <c r="B337" i="21"/>
  <c r="X337" i="21"/>
  <c r="P337" i="21"/>
  <c r="H337" i="21"/>
  <c r="T337" i="21"/>
  <c r="D337" i="21"/>
  <c r="U337" i="21"/>
  <c r="M337" i="21"/>
  <c r="E337" i="21"/>
  <c r="L337" i="21"/>
  <c r="Y337" i="21"/>
  <c r="Q337" i="21"/>
  <c r="I337" i="21"/>
  <c r="W200" i="21"/>
  <c r="S200" i="21"/>
  <c r="O200" i="21"/>
  <c r="K200" i="21"/>
  <c r="G200" i="21"/>
  <c r="C200" i="21"/>
  <c r="A201" i="21"/>
  <c r="V200" i="21"/>
  <c r="R200" i="21"/>
  <c r="N200" i="21"/>
  <c r="J200" i="21"/>
  <c r="F200" i="21"/>
  <c r="B200" i="21"/>
  <c r="X200" i="21"/>
  <c r="P200" i="21"/>
  <c r="H200" i="21"/>
  <c r="L200" i="21"/>
  <c r="U200" i="21"/>
  <c r="M200" i="21"/>
  <c r="E200" i="21"/>
  <c r="T200" i="21"/>
  <c r="D200" i="21"/>
  <c r="Q200" i="21"/>
  <c r="Y200" i="21"/>
  <c r="I200" i="21"/>
  <c r="Y371" i="21"/>
  <c r="U371" i="21"/>
  <c r="Q371" i="21"/>
  <c r="M371" i="21"/>
  <c r="I371" i="21"/>
  <c r="E371" i="21"/>
  <c r="X371" i="21"/>
  <c r="T371" i="21"/>
  <c r="P371" i="21"/>
  <c r="L371" i="21"/>
  <c r="H371" i="21"/>
  <c r="D371" i="21"/>
  <c r="A372" i="21"/>
  <c r="R371" i="21"/>
  <c r="J371" i="21"/>
  <c r="B371" i="21"/>
  <c r="V371" i="21"/>
  <c r="N371" i="21"/>
  <c r="W371" i="21"/>
  <c r="O371" i="21"/>
  <c r="G371" i="21"/>
  <c r="F371" i="21"/>
  <c r="K371" i="21"/>
  <c r="S371" i="21"/>
  <c r="C371" i="21"/>
  <c r="Y200" i="28"/>
  <c r="U200" i="28"/>
  <c r="Q200" i="28"/>
  <c r="M200" i="28"/>
  <c r="I200" i="28"/>
  <c r="E200" i="28"/>
  <c r="X200" i="28"/>
  <c r="T200" i="28"/>
  <c r="P200" i="28"/>
  <c r="L200" i="28"/>
  <c r="H200" i="28"/>
  <c r="D200" i="28"/>
  <c r="A201" i="28"/>
  <c r="R200" i="28"/>
  <c r="J200" i="28"/>
  <c r="B200" i="28"/>
  <c r="W200" i="28"/>
  <c r="O200" i="28"/>
  <c r="G200" i="28"/>
  <c r="S200" i="28"/>
  <c r="C200" i="28"/>
  <c r="N200" i="28"/>
  <c r="V200" i="28"/>
  <c r="F200" i="28"/>
  <c r="K200" i="28"/>
  <c r="V27" i="28" l="1"/>
  <c r="F27" i="28"/>
  <c r="Q27" i="28"/>
  <c r="S27" i="28"/>
  <c r="G27" i="28"/>
  <c r="O27" i="28"/>
  <c r="R27" i="28"/>
  <c r="B27" i="28"/>
  <c r="M27" i="28"/>
  <c r="K27" i="28"/>
  <c r="X27" i="28"/>
  <c r="L27" i="28"/>
  <c r="N27" i="28"/>
  <c r="Y27" i="28"/>
  <c r="I27" i="28"/>
  <c r="C27" i="28"/>
  <c r="P27" i="28"/>
  <c r="T27" i="28"/>
  <c r="A28" i="28"/>
  <c r="J27" i="28"/>
  <c r="U27" i="28"/>
  <c r="E27" i="28"/>
  <c r="W27" i="28"/>
  <c r="H27" i="28"/>
  <c r="D27" i="28"/>
  <c r="A407" i="21"/>
  <c r="V406" i="21"/>
  <c r="R406" i="21"/>
  <c r="N406" i="21"/>
  <c r="J406" i="21"/>
  <c r="F406" i="21"/>
  <c r="B406" i="21"/>
  <c r="Y406" i="21"/>
  <c r="U406" i="21"/>
  <c r="Q406" i="21"/>
  <c r="M406" i="21"/>
  <c r="I406" i="21"/>
  <c r="E406" i="21"/>
  <c r="S406" i="21"/>
  <c r="K406" i="21"/>
  <c r="C406" i="21"/>
  <c r="W406" i="21"/>
  <c r="G406" i="21"/>
  <c r="X406" i="21"/>
  <c r="P406" i="21"/>
  <c r="H406" i="21"/>
  <c r="O406" i="21"/>
  <c r="D406" i="21"/>
  <c r="L406" i="21"/>
  <c r="T406" i="21"/>
  <c r="A305" i="28"/>
  <c r="V304" i="28"/>
  <c r="R304" i="28"/>
  <c r="N304" i="28"/>
  <c r="J304" i="28"/>
  <c r="F304" i="28"/>
  <c r="B304" i="28"/>
  <c r="Y304" i="28"/>
  <c r="U304" i="28"/>
  <c r="Q304" i="28"/>
  <c r="M304" i="28"/>
  <c r="I304" i="28"/>
  <c r="E304" i="28"/>
  <c r="W304" i="28"/>
  <c r="O304" i="28"/>
  <c r="G304" i="28"/>
  <c r="T304" i="28"/>
  <c r="L304" i="28"/>
  <c r="D304" i="28"/>
  <c r="P304" i="28"/>
  <c r="K304" i="28"/>
  <c r="S304" i="28"/>
  <c r="C304" i="28"/>
  <c r="H304" i="28"/>
  <c r="X304" i="28"/>
  <c r="V134" i="19"/>
  <c r="R134" i="19"/>
  <c r="N134" i="19"/>
  <c r="J134" i="19"/>
  <c r="F134" i="19"/>
  <c r="B134" i="19"/>
  <c r="Y134" i="19"/>
  <c r="U134" i="19"/>
  <c r="Q134" i="19"/>
  <c r="M134" i="19"/>
  <c r="I134" i="19"/>
  <c r="E134" i="19"/>
  <c r="X134" i="19"/>
  <c r="P134" i="19"/>
  <c r="H134" i="19"/>
  <c r="W134" i="19"/>
  <c r="O134" i="19"/>
  <c r="G134" i="19"/>
  <c r="L134" i="19"/>
  <c r="K134" i="19"/>
  <c r="D134" i="19"/>
  <c r="C134" i="19"/>
  <c r="T134" i="19"/>
  <c r="S134" i="19"/>
  <c r="A135" i="19"/>
  <c r="X406" i="28"/>
  <c r="T406" i="28"/>
  <c r="P406" i="28"/>
  <c r="L406" i="28"/>
  <c r="H406" i="28"/>
  <c r="D406" i="28"/>
  <c r="W406" i="28"/>
  <c r="S406" i="28"/>
  <c r="O406" i="28"/>
  <c r="K406" i="28"/>
  <c r="G406" i="28"/>
  <c r="C406" i="28"/>
  <c r="U406" i="28"/>
  <c r="M406" i="28"/>
  <c r="E406" i="28"/>
  <c r="A407" i="28"/>
  <c r="R406" i="28"/>
  <c r="J406" i="28"/>
  <c r="B406" i="28"/>
  <c r="V406" i="28"/>
  <c r="F406" i="28"/>
  <c r="Q406" i="28"/>
  <c r="I406" i="28"/>
  <c r="Y406" i="28"/>
  <c r="N406" i="28"/>
  <c r="A373" i="28"/>
  <c r="V372" i="28"/>
  <c r="R372" i="28"/>
  <c r="N372" i="28"/>
  <c r="J372" i="28"/>
  <c r="F372" i="28"/>
  <c r="B372" i="28"/>
  <c r="Y372" i="28"/>
  <c r="U372" i="28"/>
  <c r="Q372" i="28"/>
  <c r="M372" i="28"/>
  <c r="I372" i="28"/>
  <c r="E372" i="28"/>
  <c r="S372" i="28"/>
  <c r="K372" i="28"/>
  <c r="C372" i="28"/>
  <c r="X372" i="28"/>
  <c r="P372" i="28"/>
  <c r="H372" i="28"/>
  <c r="T372" i="28"/>
  <c r="D372" i="28"/>
  <c r="O372" i="28"/>
  <c r="W372" i="28"/>
  <c r="L372" i="28"/>
  <c r="G372" i="28"/>
  <c r="X167" i="21"/>
  <c r="T167" i="21"/>
  <c r="P167" i="21"/>
  <c r="L167" i="21"/>
  <c r="H167" i="21"/>
  <c r="D167" i="21"/>
  <c r="W167" i="21"/>
  <c r="S167" i="21"/>
  <c r="O167" i="21"/>
  <c r="K167" i="21"/>
  <c r="G167" i="21"/>
  <c r="C167" i="21"/>
  <c r="U167" i="21"/>
  <c r="M167" i="21"/>
  <c r="E167" i="21"/>
  <c r="Y167" i="21"/>
  <c r="I167" i="21"/>
  <c r="A168" i="21"/>
  <c r="R167" i="21"/>
  <c r="J167" i="21"/>
  <c r="B167" i="21"/>
  <c r="Q167" i="21"/>
  <c r="F167" i="21"/>
  <c r="V167" i="21"/>
  <c r="N167" i="21"/>
  <c r="A236" i="28"/>
  <c r="V235" i="28"/>
  <c r="R235" i="28"/>
  <c r="N235" i="28"/>
  <c r="J235" i="28"/>
  <c r="F235" i="28"/>
  <c r="B235" i="28"/>
  <c r="Y235" i="28"/>
  <c r="U235" i="28"/>
  <c r="Q235" i="28"/>
  <c r="M235" i="28"/>
  <c r="I235" i="28"/>
  <c r="E235" i="28"/>
  <c r="S235" i="28"/>
  <c r="K235" i="28"/>
  <c r="C235" i="28"/>
  <c r="X235" i="28"/>
  <c r="P235" i="28"/>
  <c r="H235" i="28"/>
  <c r="L235" i="28"/>
  <c r="W235" i="28"/>
  <c r="G235" i="28"/>
  <c r="O235" i="28"/>
  <c r="D235" i="28"/>
  <c r="T235" i="28"/>
  <c r="Y167" i="28"/>
  <c r="U167" i="28"/>
  <c r="Q167" i="28"/>
  <c r="M167" i="28"/>
  <c r="I167" i="28"/>
  <c r="E167" i="28"/>
  <c r="X167" i="28"/>
  <c r="T167" i="28"/>
  <c r="P167" i="28"/>
  <c r="L167" i="28"/>
  <c r="H167" i="28"/>
  <c r="D167" i="28"/>
  <c r="V167" i="28"/>
  <c r="N167" i="28"/>
  <c r="F167" i="28"/>
  <c r="S167" i="28"/>
  <c r="K167" i="28"/>
  <c r="C167" i="28"/>
  <c r="O167" i="28"/>
  <c r="G167" i="28"/>
  <c r="A168" i="28"/>
  <c r="J167" i="28"/>
  <c r="W167" i="28"/>
  <c r="B167" i="28"/>
  <c r="R167" i="28"/>
  <c r="X304" i="21"/>
  <c r="T304" i="21"/>
  <c r="P304" i="21"/>
  <c r="L304" i="21"/>
  <c r="H304" i="21"/>
  <c r="D304" i="21"/>
  <c r="W304" i="21"/>
  <c r="S304" i="21"/>
  <c r="O304" i="21"/>
  <c r="K304" i="21"/>
  <c r="G304" i="21"/>
  <c r="C304" i="21"/>
  <c r="U304" i="21"/>
  <c r="M304" i="21"/>
  <c r="E304" i="21"/>
  <c r="Q304" i="21"/>
  <c r="A305" i="21"/>
  <c r="R304" i="21"/>
  <c r="J304" i="21"/>
  <c r="B304" i="21"/>
  <c r="Y304" i="21"/>
  <c r="I304" i="21"/>
  <c r="N304" i="21"/>
  <c r="F304" i="21"/>
  <c r="V304" i="21"/>
  <c r="V63" i="25"/>
  <c r="R63" i="25"/>
  <c r="N63" i="25"/>
  <c r="J63" i="25"/>
  <c r="F63" i="25"/>
  <c r="B63" i="25"/>
  <c r="Y63" i="25"/>
  <c r="U63" i="25"/>
  <c r="Q63" i="25"/>
  <c r="M63" i="25"/>
  <c r="I63" i="25"/>
  <c r="E63" i="25"/>
  <c r="X63" i="25"/>
  <c r="P63" i="25"/>
  <c r="H63" i="25"/>
  <c r="W63" i="25"/>
  <c r="O63" i="25"/>
  <c r="G63" i="25"/>
  <c r="K63" i="25"/>
  <c r="L63" i="25"/>
  <c r="T63" i="25"/>
  <c r="D63" i="25"/>
  <c r="S63" i="25"/>
  <c r="C63" i="25"/>
  <c r="A64" i="25"/>
  <c r="X28" i="21"/>
  <c r="T28" i="21"/>
  <c r="P28" i="21"/>
  <c r="L28" i="21"/>
  <c r="H28" i="21"/>
  <c r="D28" i="21"/>
  <c r="W28" i="21"/>
  <c r="S28" i="21"/>
  <c r="O28" i="21"/>
  <c r="K28" i="21"/>
  <c r="G28" i="21"/>
  <c r="C28" i="21"/>
  <c r="Y28" i="21"/>
  <c r="Q28" i="21"/>
  <c r="I28" i="21"/>
  <c r="U28" i="21"/>
  <c r="E28" i="21"/>
  <c r="A29" i="21"/>
  <c r="J28" i="21"/>
  <c r="V28" i="21"/>
  <c r="N28" i="21"/>
  <c r="F28" i="21"/>
  <c r="M28" i="21"/>
  <c r="R28" i="21"/>
  <c r="B28" i="21"/>
  <c r="A270" i="21"/>
  <c r="V269" i="21"/>
  <c r="R269" i="21"/>
  <c r="N269" i="21"/>
  <c r="J269" i="21"/>
  <c r="F269" i="21"/>
  <c r="B269" i="21"/>
  <c r="Y269" i="21"/>
  <c r="U269" i="21"/>
  <c r="Q269" i="21"/>
  <c r="M269" i="21"/>
  <c r="I269" i="21"/>
  <c r="E269" i="21"/>
  <c r="S269" i="21"/>
  <c r="K269" i="21"/>
  <c r="C269" i="21"/>
  <c r="W269" i="21"/>
  <c r="X269" i="21"/>
  <c r="P269" i="21"/>
  <c r="H269" i="21"/>
  <c r="O269" i="21"/>
  <c r="G269" i="21"/>
  <c r="T269" i="21"/>
  <c r="L269" i="21"/>
  <c r="D269" i="21"/>
  <c r="X338" i="28"/>
  <c r="T338" i="28"/>
  <c r="P338" i="28"/>
  <c r="L338" i="28"/>
  <c r="H338" i="28"/>
  <c r="D338" i="28"/>
  <c r="W338" i="28"/>
  <c r="S338" i="28"/>
  <c r="O338" i="28"/>
  <c r="K338" i="28"/>
  <c r="G338" i="28"/>
  <c r="C338" i="28"/>
  <c r="Y338" i="28"/>
  <c r="Q338" i="28"/>
  <c r="I338" i="28"/>
  <c r="V338" i="28"/>
  <c r="N338" i="28"/>
  <c r="F338" i="28"/>
  <c r="R338" i="28"/>
  <c r="B338" i="28"/>
  <c r="M338" i="28"/>
  <c r="E338" i="28"/>
  <c r="U338" i="28"/>
  <c r="A339" i="28"/>
  <c r="J338" i="28"/>
  <c r="X201" i="28"/>
  <c r="T201" i="28"/>
  <c r="P201" i="28"/>
  <c r="L201" i="28"/>
  <c r="H201" i="28"/>
  <c r="D201" i="28"/>
  <c r="W201" i="28"/>
  <c r="S201" i="28"/>
  <c r="O201" i="28"/>
  <c r="K201" i="28"/>
  <c r="G201" i="28"/>
  <c r="C201" i="28"/>
  <c r="Y201" i="28"/>
  <c r="Q201" i="28"/>
  <c r="I201" i="28"/>
  <c r="V201" i="28"/>
  <c r="N201" i="28"/>
  <c r="F201" i="28"/>
  <c r="A202" i="28"/>
  <c r="J201" i="28"/>
  <c r="U201" i="28"/>
  <c r="E201" i="28"/>
  <c r="R201" i="28"/>
  <c r="M201" i="28"/>
  <c r="B201" i="28"/>
  <c r="A202" i="21"/>
  <c r="V201" i="21"/>
  <c r="R201" i="21"/>
  <c r="N201" i="21"/>
  <c r="J201" i="21"/>
  <c r="F201" i="21"/>
  <c r="B201" i="21"/>
  <c r="Y201" i="21"/>
  <c r="U201" i="21"/>
  <c r="Q201" i="21"/>
  <c r="M201" i="21"/>
  <c r="I201" i="21"/>
  <c r="E201" i="21"/>
  <c r="W201" i="21"/>
  <c r="O201" i="21"/>
  <c r="G201" i="21"/>
  <c r="S201" i="21"/>
  <c r="C201" i="21"/>
  <c r="T201" i="21"/>
  <c r="L201" i="21"/>
  <c r="D201" i="21"/>
  <c r="K201" i="21"/>
  <c r="X201" i="21"/>
  <c r="H201" i="21"/>
  <c r="P201" i="21"/>
  <c r="X269" i="28"/>
  <c r="T269" i="28"/>
  <c r="P269" i="28"/>
  <c r="L269" i="28"/>
  <c r="H269" i="28"/>
  <c r="D269" i="28"/>
  <c r="W269" i="28"/>
  <c r="S269" i="28"/>
  <c r="O269" i="28"/>
  <c r="K269" i="28"/>
  <c r="G269" i="28"/>
  <c r="C269" i="28"/>
  <c r="U269" i="28"/>
  <c r="M269" i="28"/>
  <c r="E269" i="28"/>
  <c r="A270" i="28"/>
  <c r="R269" i="28"/>
  <c r="J269" i="28"/>
  <c r="B269" i="28"/>
  <c r="N269" i="28"/>
  <c r="Y269" i="28"/>
  <c r="I269" i="28"/>
  <c r="V269" i="28"/>
  <c r="Q269" i="28"/>
  <c r="F269" i="28"/>
  <c r="X235" i="21"/>
  <c r="T235" i="21"/>
  <c r="P235" i="21"/>
  <c r="L235" i="21"/>
  <c r="H235" i="21"/>
  <c r="D235" i="21"/>
  <c r="W235" i="21"/>
  <c r="S235" i="21"/>
  <c r="O235" i="21"/>
  <c r="K235" i="21"/>
  <c r="G235" i="21"/>
  <c r="C235" i="21"/>
  <c r="Y235" i="21"/>
  <c r="Q235" i="21"/>
  <c r="I235" i="21"/>
  <c r="U235" i="21"/>
  <c r="E235" i="21"/>
  <c r="V235" i="21"/>
  <c r="N235" i="21"/>
  <c r="F235" i="21"/>
  <c r="M235" i="21"/>
  <c r="J235" i="21"/>
  <c r="B235" i="21"/>
  <c r="A236" i="21"/>
  <c r="R235" i="21"/>
  <c r="X372" i="21"/>
  <c r="T372" i="21"/>
  <c r="P372" i="21"/>
  <c r="L372" i="21"/>
  <c r="H372" i="21"/>
  <c r="D372" i="21"/>
  <c r="W372" i="21"/>
  <c r="S372" i="21"/>
  <c r="O372" i="21"/>
  <c r="K372" i="21"/>
  <c r="G372" i="21"/>
  <c r="C372" i="21"/>
  <c r="Y372" i="21"/>
  <c r="Q372" i="21"/>
  <c r="I372" i="21"/>
  <c r="M372" i="21"/>
  <c r="V372" i="21"/>
  <c r="N372" i="21"/>
  <c r="F372" i="21"/>
  <c r="U372" i="21"/>
  <c r="E372" i="21"/>
  <c r="R372" i="21"/>
  <c r="A373" i="21"/>
  <c r="J372" i="21"/>
  <c r="B372" i="21"/>
  <c r="A339" i="21"/>
  <c r="V338" i="21"/>
  <c r="R338" i="21"/>
  <c r="N338" i="21"/>
  <c r="J338" i="21"/>
  <c r="F338" i="21"/>
  <c r="B338" i="21"/>
  <c r="Y338" i="21"/>
  <c r="U338" i="21"/>
  <c r="Q338" i="21"/>
  <c r="M338" i="21"/>
  <c r="I338" i="21"/>
  <c r="E338" i="21"/>
  <c r="W338" i="21"/>
  <c r="O338" i="21"/>
  <c r="G338" i="21"/>
  <c r="K338" i="21"/>
  <c r="T338" i="21"/>
  <c r="L338" i="21"/>
  <c r="D338" i="21"/>
  <c r="S338" i="21"/>
  <c r="C338" i="21"/>
  <c r="H338" i="21"/>
  <c r="X338" i="21"/>
  <c r="P338" i="21"/>
  <c r="Y97" i="28"/>
  <c r="U97" i="28"/>
  <c r="Q97" i="28"/>
  <c r="M97" i="28"/>
  <c r="I97" i="28"/>
  <c r="E97" i="28"/>
  <c r="X97" i="28"/>
  <c r="T97" i="28"/>
  <c r="P97" i="28"/>
  <c r="L97" i="28"/>
  <c r="H97" i="28"/>
  <c r="D97" i="28"/>
  <c r="A98" i="28"/>
  <c r="R97" i="28"/>
  <c r="J97" i="28"/>
  <c r="B97" i="28"/>
  <c r="W97" i="28"/>
  <c r="O97" i="28"/>
  <c r="G97" i="28"/>
  <c r="K97" i="28"/>
  <c r="S97" i="28"/>
  <c r="V97" i="28"/>
  <c r="F97" i="28"/>
  <c r="C97" i="28"/>
  <c r="N97" i="28"/>
  <c r="V133" i="25"/>
  <c r="R133" i="25"/>
  <c r="N133" i="25"/>
  <c r="J133" i="25"/>
  <c r="F133" i="25"/>
  <c r="B133" i="25"/>
  <c r="Y133" i="25"/>
  <c r="U133" i="25"/>
  <c r="Q133" i="25"/>
  <c r="M133" i="25"/>
  <c r="I133" i="25"/>
  <c r="E133" i="25"/>
  <c r="X133" i="25"/>
  <c r="P133" i="25"/>
  <c r="H133" i="25"/>
  <c r="L133" i="25"/>
  <c r="W133" i="25"/>
  <c r="O133" i="25"/>
  <c r="G133" i="25"/>
  <c r="T133" i="25"/>
  <c r="D133" i="25"/>
  <c r="S133" i="25"/>
  <c r="K133" i="25"/>
  <c r="C133" i="25"/>
  <c r="A134" i="25"/>
  <c r="W63" i="19"/>
  <c r="S63" i="19"/>
  <c r="O63" i="19"/>
  <c r="K63" i="19"/>
  <c r="G63" i="19"/>
  <c r="C63" i="19"/>
  <c r="V63" i="19"/>
  <c r="R63" i="19"/>
  <c r="N63" i="19"/>
  <c r="J63" i="19"/>
  <c r="F63" i="19"/>
  <c r="B63" i="19"/>
  <c r="Y63" i="19"/>
  <c r="Q63" i="19"/>
  <c r="I63" i="19"/>
  <c r="X63" i="19"/>
  <c r="P63" i="19"/>
  <c r="H63" i="19"/>
  <c r="M63" i="19"/>
  <c r="L63" i="19"/>
  <c r="E63" i="19"/>
  <c r="D63" i="19"/>
  <c r="U63" i="19"/>
  <c r="T63" i="19"/>
  <c r="A64" i="19"/>
  <c r="W132" i="28"/>
  <c r="S132" i="28"/>
  <c r="O132" i="28"/>
  <c r="K132" i="28"/>
  <c r="G132" i="28"/>
  <c r="C132" i="28"/>
  <c r="A133" i="28"/>
  <c r="V132" i="28"/>
  <c r="R132" i="28"/>
  <c r="N132" i="28"/>
  <c r="J132" i="28"/>
  <c r="F132" i="28"/>
  <c r="B132" i="28"/>
  <c r="T132" i="28"/>
  <c r="L132" i="28"/>
  <c r="D132" i="28"/>
  <c r="Y132" i="28"/>
  <c r="Q132" i="28"/>
  <c r="I132" i="28"/>
  <c r="M132" i="28"/>
  <c r="U132" i="28"/>
  <c r="X132" i="28"/>
  <c r="H132" i="28"/>
  <c r="E132" i="28"/>
  <c r="P132" i="28"/>
  <c r="W62" i="28"/>
  <c r="S62" i="28"/>
  <c r="O62" i="28"/>
  <c r="K62" i="28"/>
  <c r="G62" i="28"/>
  <c r="C62" i="28"/>
  <c r="A63" i="28"/>
  <c r="V62" i="28"/>
  <c r="R62" i="28"/>
  <c r="N62" i="28"/>
  <c r="J62" i="28"/>
  <c r="F62" i="28"/>
  <c r="B62" i="28"/>
  <c r="X62" i="28"/>
  <c r="P62" i="28"/>
  <c r="H62" i="28"/>
  <c r="U62" i="28"/>
  <c r="M62" i="28"/>
  <c r="E62" i="28"/>
  <c r="Y62" i="28"/>
  <c r="I62" i="28"/>
  <c r="Q62" i="28"/>
  <c r="T62" i="28"/>
  <c r="D62" i="28"/>
  <c r="L62" i="28"/>
  <c r="Y97" i="21"/>
  <c r="U97" i="21"/>
  <c r="Q97" i="21"/>
  <c r="M97" i="21"/>
  <c r="I97" i="21"/>
  <c r="E97" i="21"/>
  <c r="X97" i="21"/>
  <c r="T97" i="21"/>
  <c r="P97" i="21"/>
  <c r="L97" i="21"/>
  <c r="H97" i="21"/>
  <c r="D97" i="21"/>
  <c r="V97" i="21"/>
  <c r="N97" i="21"/>
  <c r="F97" i="21"/>
  <c r="A98" i="21"/>
  <c r="R97" i="21"/>
  <c r="B97" i="21"/>
  <c r="O97" i="21"/>
  <c r="S97" i="21"/>
  <c r="K97" i="21"/>
  <c r="C97" i="21"/>
  <c r="J97" i="21"/>
  <c r="W97" i="21"/>
  <c r="G97" i="21"/>
  <c r="W62" i="21"/>
  <c r="S62" i="21"/>
  <c r="O62" i="21"/>
  <c r="K62" i="21"/>
  <c r="G62" i="21"/>
  <c r="C62" i="21"/>
  <c r="A63" i="21"/>
  <c r="V62" i="21"/>
  <c r="R62" i="21"/>
  <c r="N62" i="21"/>
  <c r="J62" i="21"/>
  <c r="F62" i="21"/>
  <c r="B62" i="21"/>
  <c r="T62" i="21"/>
  <c r="L62" i="21"/>
  <c r="D62" i="21"/>
  <c r="X62" i="21"/>
  <c r="H62" i="21"/>
  <c r="U62" i="21"/>
  <c r="E62" i="21"/>
  <c r="Y62" i="21"/>
  <c r="Q62" i="21"/>
  <c r="I62" i="21"/>
  <c r="P62" i="21"/>
  <c r="M62" i="21"/>
  <c r="V28" i="25"/>
  <c r="R28" i="25"/>
  <c r="N28" i="25"/>
  <c r="J28" i="25"/>
  <c r="F28" i="25"/>
  <c r="B28" i="25"/>
  <c r="Y28" i="25"/>
  <c r="U28" i="25"/>
  <c r="Q28" i="25"/>
  <c r="M28" i="25"/>
  <c r="I28" i="25"/>
  <c r="E28" i="25"/>
  <c r="S28" i="25"/>
  <c r="K28" i="25"/>
  <c r="C28" i="25"/>
  <c r="O28" i="25"/>
  <c r="G28" i="25"/>
  <c r="L28" i="25"/>
  <c r="X28" i="25"/>
  <c r="P28" i="25"/>
  <c r="H28" i="25"/>
  <c r="W28" i="25"/>
  <c r="T28" i="25"/>
  <c r="D28" i="25"/>
  <c r="A29" i="25"/>
  <c r="V98" i="25"/>
  <c r="R98" i="25"/>
  <c r="N98" i="25"/>
  <c r="J98" i="25"/>
  <c r="F98" i="25"/>
  <c r="B98" i="25"/>
  <c r="Y98" i="25"/>
  <c r="U98" i="25"/>
  <c r="Q98" i="25"/>
  <c r="M98" i="25"/>
  <c r="I98" i="25"/>
  <c r="E98" i="25"/>
  <c r="X98" i="25"/>
  <c r="P98" i="25"/>
  <c r="H98" i="25"/>
  <c r="W98" i="25"/>
  <c r="O98" i="25"/>
  <c r="G98" i="25"/>
  <c r="K98" i="25"/>
  <c r="T98" i="25"/>
  <c r="D98" i="25"/>
  <c r="S98" i="25"/>
  <c r="C98" i="25"/>
  <c r="L98" i="25"/>
  <c r="A99" i="25"/>
  <c r="A133" i="21"/>
  <c r="V132" i="21"/>
  <c r="R132" i="21"/>
  <c r="N132" i="21"/>
  <c r="J132" i="21"/>
  <c r="F132" i="21"/>
  <c r="B132" i="21"/>
  <c r="Y132" i="21"/>
  <c r="U132" i="21"/>
  <c r="Q132" i="21"/>
  <c r="M132" i="21"/>
  <c r="I132" i="21"/>
  <c r="E132" i="21"/>
  <c r="S132" i="21"/>
  <c r="K132" i="21"/>
  <c r="C132" i="21"/>
  <c r="W132" i="21"/>
  <c r="G132" i="21"/>
  <c r="X132" i="21"/>
  <c r="P132" i="21"/>
  <c r="H132" i="21"/>
  <c r="O132" i="21"/>
  <c r="T132" i="21"/>
  <c r="L132" i="21"/>
  <c r="D132" i="21"/>
  <c r="V27" i="19"/>
  <c r="R27" i="19"/>
  <c r="N27" i="19"/>
  <c r="J27" i="19"/>
  <c r="F27" i="19"/>
  <c r="B27" i="19"/>
  <c r="Y27" i="19"/>
  <c r="U27" i="19"/>
  <c r="Q27" i="19"/>
  <c r="M27" i="19"/>
  <c r="I27" i="19"/>
  <c r="E27" i="19"/>
  <c r="X27" i="19"/>
  <c r="P27" i="19"/>
  <c r="H27" i="19"/>
  <c r="W27" i="19"/>
  <c r="O27" i="19"/>
  <c r="G27" i="19"/>
  <c r="L27" i="19"/>
  <c r="K27" i="19"/>
  <c r="T27" i="19"/>
  <c r="D27" i="19"/>
  <c r="S27" i="19"/>
  <c r="C27" i="19"/>
  <c r="A28" i="19"/>
  <c r="X99" i="19"/>
  <c r="T99" i="19"/>
  <c r="P99" i="19"/>
  <c r="L99" i="19"/>
  <c r="H99" i="19"/>
  <c r="D99" i="19"/>
  <c r="W99" i="19"/>
  <c r="S99" i="19"/>
  <c r="O99" i="19"/>
  <c r="K99" i="19"/>
  <c r="G99" i="19"/>
  <c r="C99" i="19"/>
  <c r="V99" i="19"/>
  <c r="N99" i="19"/>
  <c r="F99" i="19"/>
  <c r="U99" i="19"/>
  <c r="M99" i="19"/>
  <c r="E99" i="19"/>
  <c r="R99" i="19"/>
  <c r="B99" i="19"/>
  <c r="Q99" i="19"/>
  <c r="Y99" i="19"/>
  <c r="J99" i="19"/>
  <c r="I99" i="19"/>
  <c r="A100" i="19"/>
  <c r="Q28" i="28" l="1"/>
  <c r="X28" i="28"/>
  <c r="H28" i="28"/>
  <c r="J28" i="28"/>
  <c r="O28" i="28"/>
  <c r="S28" i="28"/>
  <c r="M28" i="28"/>
  <c r="T28" i="28"/>
  <c r="D28" i="28"/>
  <c r="B28" i="28"/>
  <c r="G28" i="28"/>
  <c r="K28" i="28"/>
  <c r="Y28" i="28"/>
  <c r="I28" i="28"/>
  <c r="P28" i="28"/>
  <c r="A29" i="28"/>
  <c r="N28" i="28"/>
  <c r="V28" i="28"/>
  <c r="C28" i="28"/>
  <c r="U28" i="28"/>
  <c r="E28" i="28"/>
  <c r="L28" i="28"/>
  <c r="R28" i="28"/>
  <c r="W28" i="28"/>
  <c r="F28" i="28"/>
  <c r="W64" i="19"/>
  <c r="S64" i="19"/>
  <c r="O64" i="19"/>
  <c r="K64" i="19"/>
  <c r="G64" i="19"/>
  <c r="C64" i="19"/>
  <c r="V64" i="19"/>
  <c r="R64" i="19"/>
  <c r="N64" i="19"/>
  <c r="J64" i="19"/>
  <c r="F64" i="19"/>
  <c r="B64" i="19"/>
  <c r="Y64" i="19"/>
  <c r="Q64" i="19"/>
  <c r="I64" i="19"/>
  <c r="X64" i="19"/>
  <c r="P64" i="19"/>
  <c r="H64" i="19"/>
  <c r="U64" i="19"/>
  <c r="E64" i="19"/>
  <c r="T64" i="19"/>
  <c r="D64" i="19"/>
  <c r="M64" i="19"/>
  <c r="L64" i="19"/>
  <c r="A65" i="19"/>
  <c r="Y305" i="28"/>
  <c r="U305" i="28"/>
  <c r="Q305" i="28"/>
  <c r="M305" i="28"/>
  <c r="I305" i="28"/>
  <c r="E305" i="28"/>
  <c r="X305" i="28"/>
  <c r="T305" i="28"/>
  <c r="P305" i="28"/>
  <c r="L305" i="28"/>
  <c r="H305" i="28"/>
  <c r="D305" i="28"/>
  <c r="V305" i="28"/>
  <c r="N305" i="28"/>
  <c r="F305" i="28"/>
  <c r="S305" i="28"/>
  <c r="K305" i="28"/>
  <c r="C305" i="28"/>
  <c r="W305" i="28"/>
  <c r="G305" i="28"/>
  <c r="R305" i="28"/>
  <c r="B305" i="28"/>
  <c r="A306" i="28"/>
  <c r="O305" i="28"/>
  <c r="J305" i="28"/>
  <c r="V134" i="25"/>
  <c r="R134" i="25"/>
  <c r="N134" i="25"/>
  <c r="J134" i="25"/>
  <c r="F134" i="25"/>
  <c r="B134" i="25"/>
  <c r="Y134" i="25"/>
  <c r="U134" i="25"/>
  <c r="Q134" i="25"/>
  <c r="M134" i="25"/>
  <c r="I134" i="25"/>
  <c r="E134" i="25"/>
  <c r="X134" i="25"/>
  <c r="P134" i="25"/>
  <c r="H134" i="25"/>
  <c r="T134" i="25"/>
  <c r="D134" i="25"/>
  <c r="W134" i="25"/>
  <c r="O134" i="25"/>
  <c r="G134" i="25"/>
  <c r="L134" i="25"/>
  <c r="C134" i="25"/>
  <c r="S134" i="25"/>
  <c r="K134" i="25"/>
  <c r="A135" i="25"/>
  <c r="W202" i="28"/>
  <c r="S202" i="28"/>
  <c r="O202" i="28"/>
  <c r="K202" i="28"/>
  <c r="G202" i="28"/>
  <c r="C202" i="28"/>
  <c r="A203" i="28"/>
  <c r="V202" i="28"/>
  <c r="R202" i="28"/>
  <c r="N202" i="28"/>
  <c r="J202" i="28"/>
  <c r="F202" i="28"/>
  <c r="B202" i="28"/>
  <c r="X202" i="28"/>
  <c r="P202" i="28"/>
  <c r="H202" i="28"/>
  <c r="U202" i="28"/>
  <c r="M202" i="28"/>
  <c r="E202" i="28"/>
  <c r="Q202" i="28"/>
  <c r="L202" i="28"/>
  <c r="D202" i="28"/>
  <c r="T202" i="28"/>
  <c r="Y202" i="28"/>
  <c r="I202" i="28"/>
  <c r="W339" i="28"/>
  <c r="S339" i="28"/>
  <c r="O339" i="28"/>
  <c r="K339" i="28"/>
  <c r="G339" i="28"/>
  <c r="C339" i="28"/>
  <c r="A340" i="28"/>
  <c r="V339" i="28"/>
  <c r="R339" i="28"/>
  <c r="N339" i="28"/>
  <c r="J339" i="28"/>
  <c r="F339" i="28"/>
  <c r="B339" i="28"/>
  <c r="X339" i="28"/>
  <c r="P339" i="28"/>
  <c r="H339" i="28"/>
  <c r="U339" i="28"/>
  <c r="M339" i="28"/>
  <c r="E339" i="28"/>
  <c r="Y339" i="28"/>
  <c r="I339" i="28"/>
  <c r="T339" i="28"/>
  <c r="D339" i="28"/>
  <c r="L339" i="28"/>
  <c r="Q339" i="28"/>
  <c r="Y270" i="21"/>
  <c r="U270" i="21"/>
  <c r="Q270" i="21"/>
  <c r="M270" i="21"/>
  <c r="I270" i="21"/>
  <c r="E270" i="21"/>
  <c r="X270" i="21"/>
  <c r="T270" i="21"/>
  <c r="P270" i="21"/>
  <c r="L270" i="21"/>
  <c r="H270" i="21"/>
  <c r="D270" i="21"/>
  <c r="A271" i="21"/>
  <c r="R270" i="21"/>
  <c r="J270" i="21"/>
  <c r="B270" i="21"/>
  <c r="N270" i="21"/>
  <c r="W270" i="21"/>
  <c r="O270" i="21"/>
  <c r="G270" i="21"/>
  <c r="V270" i="21"/>
  <c r="F270" i="21"/>
  <c r="C270" i="21"/>
  <c r="K270" i="21"/>
  <c r="S270" i="21"/>
  <c r="W29" i="21"/>
  <c r="S29" i="21"/>
  <c r="O29" i="21"/>
  <c r="K29" i="21"/>
  <c r="G29" i="21"/>
  <c r="C29" i="21"/>
  <c r="A30" i="21"/>
  <c r="V29" i="21"/>
  <c r="R29" i="21"/>
  <c r="N29" i="21"/>
  <c r="J29" i="21"/>
  <c r="F29" i="21"/>
  <c r="B29" i="21"/>
  <c r="X29" i="21"/>
  <c r="P29" i="21"/>
  <c r="H29" i="21"/>
  <c r="L29" i="21"/>
  <c r="Y29" i="21"/>
  <c r="U29" i="21"/>
  <c r="M29" i="21"/>
  <c r="E29" i="21"/>
  <c r="T29" i="21"/>
  <c r="D29" i="21"/>
  <c r="Q29" i="21"/>
  <c r="I29" i="21"/>
  <c r="X168" i="28"/>
  <c r="T168" i="28"/>
  <c r="P168" i="28"/>
  <c r="L168" i="28"/>
  <c r="H168" i="28"/>
  <c r="D168" i="28"/>
  <c r="W168" i="28"/>
  <c r="S168" i="28"/>
  <c r="O168" i="28"/>
  <c r="K168" i="28"/>
  <c r="G168" i="28"/>
  <c r="C168" i="28"/>
  <c r="U168" i="28"/>
  <c r="M168" i="28"/>
  <c r="E168" i="28"/>
  <c r="A169" i="28"/>
  <c r="R168" i="28"/>
  <c r="J168" i="28"/>
  <c r="B168" i="28"/>
  <c r="V168" i="28"/>
  <c r="F168" i="28"/>
  <c r="Q168" i="28"/>
  <c r="N168" i="28"/>
  <c r="Y168" i="28"/>
  <c r="I168" i="28"/>
  <c r="A64" i="28"/>
  <c r="V63" i="28"/>
  <c r="R63" i="28"/>
  <c r="N63" i="28"/>
  <c r="J63" i="28"/>
  <c r="F63" i="28"/>
  <c r="B63" i="28"/>
  <c r="Y63" i="28"/>
  <c r="U63" i="28"/>
  <c r="Q63" i="28"/>
  <c r="M63" i="28"/>
  <c r="I63" i="28"/>
  <c r="E63" i="28"/>
  <c r="W63" i="28"/>
  <c r="O63" i="28"/>
  <c r="G63" i="28"/>
  <c r="T63" i="28"/>
  <c r="L63" i="28"/>
  <c r="D63" i="28"/>
  <c r="P63" i="28"/>
  <c r="X63" i="28"/>
  <c r="K63" i="28"/>
  <c r="H63" i="28"/>
  <c r="S63" i="28"/>
  <c r="C63" i="28"/>
  <c r="V99" i="25"/>
  <c r="R99" i="25"/>
  <c r="N99" i="25"/>
  <c r="J99" i="25"/>
  <c r="F99" i="25"/>
  <c r="B99" i="25"/>
  <c r="Y99" i="25"/>
  <c r="U99" i="25"/>
  <c r="Q99" i="25"/>
  <c r="M99" i="25"/>
  <c r="I99" i="25"/>
  <c r="E99" i="25"/>
  <c r="X99" i="25"/>
  <c r="P99" i="25"/>
  <c r="H99" i="25"/>
  <c r="W99" i="25"/>
  <c r="O99" i="25"/>
  <c r="G99" i="25"/>
  <c r="S99" i="25"/>
  <c r="C99" i="25"/>
  <c r="D99" i="25"/>
  <c r="L99" i="25"/>
  <c r="K99" i="25"/>
  <c r="T99" i="25"/>
  <c r="A100" i="25"/>
  <c r="X100" i="19"/>
  <c r="T100" i="19"/>
  <c r="P100" i="19"/>
  <c r="L100" i="19"/>
  <c r="H100" i="19"/>
  <c r="D100" i="19"/>
  <c r="W100" i="19"/>
  <c r="S100" i="19"/>
  <c r="O100" i="19"/>
  <c r="K100" i="19"/>
  <c r="G100" i="19"/>
  <c r="C100" i="19"/>
  <c r="V100" i="19"/>
  <c r="N100" i="19"/>
  <c r="F100" i="19"/>
  <c r="U100" i="19"/>
  <c r="M100" i="19"/>
  <c r="E100" i="19"/>
  <c r="J100" i="19"/>
  <c r="Y100" i="19"/>
  <c r="I100" i="19"/>
  <c r="B100" i="19"/>
  <c r="R100" i="19"/>
  <c r="Q100" i="19"/>
  <c r="A101" i="19"/>
  <c r="V29" i="25"/>
  <c r="R29" i="25"/>
  <c r="N29" i="25"/>
  <c r="J29" i="25"/>
  <c r="F29" i="25"/>
  <c r="B29" i="25"/>
  <c r="Y29" i="25"/>
  <c r="U29" i="25"/>
  <c r="Q29" i="25"/>
  <c r="M29" i="25"/>
  <c r="I29" i="25"/>
  <c r="E29" i="25"/>
  <c r="S29" i="25"/>
  <c r="K29" i="25"/>
  <c r="C29" i="25"/>
  <c r="W29" i="25"/>
  <c r="G29" i="25"/>
  <c r="L29" i="25"/>
  <c r="X29" i="25"/>
  <c r="P29" i="25"/>
  <c r="H29" i="25"/>
  <c r="O29" i="25"/>
  <c r="T29" i="25"/>
  <c r="D29" i="25"/>
  <c r="A30" i="25"/>
  <c r="A64" i="21"/>
  <c r="V63" i="21"/>
  <c r="R63" i="21"/>
  <c r="N63" i="21"/>
  <c r="J63" i="21"/>
  <c r="F63" i="21"/>
  <c r="B63" i="21"/>
  <c r="Y63" i="21"/>
  <c r="U63" i="21"/>
  <c r="Q63" i="21"/>
  <c r="M63" i="21"/>
  <c r="I63" i="21"/>
  <c r="E63" i="21"/>
  <c r="S63" i="21"/>
  <c r="K63" i="21"/>
  <c r="C63" i="21"/>
  <c r="W63" i="21"/>
  <c r="O63" i="21"/>
  <c r="T63" i="21"/>
  <c r="X63" i="21"/>
  <c r="P63" i="21"/>
  <c r="H63" i="21"/>
  <c r="G63" i="21"/>
  <c r="L63" i="21"/>
  <c r="D63" i="21"/>
  <c r="X98" i="21"/>
  <c r="T98" i="21"/>
  <c r="P98" i="21"/>
  <c r="L98" i="21"/>
  <c r="H98" i="21"/>
  <c r="D98" i="21"/>
  <c r="A99" i="21"/>
  <c r="W98" i="21"/>
  <c r="S98" i="21"/>
  <c r="O98" i="21"/>
  <c r="K98" i="21"/>
  <c r="G98" i="21"/>
  <c r="C98" i="21"/>
  <c r="V98" i="21"/>
  <c r="U98" i="21"/>
  <c r="M98" i="21"/>
  <c r="E98" i="21"/>
  <c r="Q98" i="21"/>
  <c r="Y98" i="21"/>
  <c r="F98" i="21"/>
  <c r="R98" i="21"/>
  <c r="J98" i="21"/>
  <c r="B98" i="21"/>
  <c r="I98" i="21"/>
  <c r="N98" i="21"/>
  <c r="X98" i="28"/>
  <c r="T98" i="28"/>
  <c r="P98" i="28"/>
  <c r="L98" i="28"/>
  <c r="H98" i="28"/>
  <c r="D98" i="28"/>
  <c r="W98" i="28"/>
  <c r="S98" i="28"/>
  <c r="O98" i="28"/>
  <c r="K98" i="28"/>
  <c r="G98" i="28"/>
  <c r="C98" i="28"/>
  <c r="Y98" i="28"/>
  <c r="Q98" i="28"/>
  <c r="I98" i="28"/>
  <c r="V98" i="28"/>
  <c r="N98" i="28"/>
  <c r="F98" i="28"/>
  <c r="R98" i="28"/>
  <c r="B98" i="28"/>
  <c r="J98" i="28"/>
  <c r="M98" i="28"/>
  <c r="A99" i="28"/>
  <c r="E98" i="28"/>
  <c r="U98" i="28"/>
  <c r="W373" i="21"/>
  <c r="S373" i="21"/>
  <c r="O373" i="21"/>
  <c r="K373" i="21"/>
  <c r="G373" i="21"/>
  <c r="C373" i="21"/>
  <c r="A374" i="21"/>
  <c r="V373" i="21"/>
  <c r="R373" i="21"/>
  <c r="N373" i="21"/>
  <c r="J373" i="21"/>
  <c r="F373" i="21"/>
  <c r="B373" i="21"/>
  <c r="X373" i="21"/>
  <c r="P373" i="21"/>
  <c r="H373" i="21"/>
  <c r="T373" i="21"/>
  <c r="D373" i="21"/>
  <c r="U373" i="21"/>
  <c r="M373" i="21"/>
  <c r="E373" i="21"/>
  <c r="L373" i="21"/>
  <c r="Y373" i="21"/>
  <c r="Q373" i="21"/>
  <c r="I373" i="21"/>
  <c r="W236" i="21"/>
  <c r="S236" i="21"/>
  <c r="O236" i="21"/>
  <c r="K236" i="21"/>
  <c r="G236" i="21"/>
  <c r="C236" i="21"/>
  <c r="A237" i="21"/>
  <c r="V236" i="21"/>
  <c r="R236" i="21"/>
  <c r="N236" i="21"/>
  <c r="J236" i="21"/>
  <c r="F236" i="21"/>
  <c r="B236" i="21"/>
  <c r="X236" i="21"/>
  <c r="P236" i="21"/>
  <c r="H236" i="21"/>
  <c r="L236" i="21"/>
  <c r="U236" i="21"/>
  <c r="M236" i="21"/>
  <c r="E236" i="21"/>
  <c r="T236" i="21"/>
  <c r="D236" i="21"/>
  <c r="Q236" i="21"/>
  <c r="Y236" i="21"/>
  <c r="I236" i="21"/>
  <c r="V28" i="19"/>
  <c r="R28" i="19"/>
  <c r="N28" i="19"/>
  <c r="J28" i="19"/>
  <c r="F28" i="19"/>
  <c r="B28" i="19"/>
  <c r="Y28" i="19"/>
  <c r="U28" i="19"/>
  <c r="Q28" i="19"/>
  <c r="M28" i="19"/>
  <c r="I28" i="19"/>
  <c r="E28" i="19"/>
  <c r="X28" i="19"/>
  <c r="P28" i="19"/>
  <c r="H28" i="19"/>
  <c r="W28" i="19"/>
  <c r="O28" i="19"/>
  <c r="G28" i="19"/>
  <c r="T28" i="19"/>
  <c r="D28" i="19"/>
  <c r="S28" i="19"/>
  <c r="C28" i="19"/>
  <c r="L28" i="19"/>
  <c r="K28" i="19"/>
  <c r="A29" i="19"/>
  <c r="Y339" i="21"/>
  <c r="U339" i="21"/>
  <c r="Q339" i="21"/>
  <c r="M339" i="21"/>
  <c r="I339" i="21"/>
  <c r="E339" i="21"/>
  <c r="X339" i="21"/>
  <c r="T339" i="21"/>
  <c r="P339" i="21"/>
  <c r="L339" i="21"/>
  <c r="H339" i="21"/>
  <c r="D339" i="21"/>
  <c r="V339" i="21"/>
  <c r="N339" i="21"/>
  <c r="F339" i="21"/>
  <c r="J339" i="21"/>
  <c r="B339" i="21"/>
  <c r="S339" i="21"/>
  <c r="K339" i="21"/>
  <c r="C339" i="21"/>
  <c r="A340" i="21"/>
  <c r="R339" i="21"/>
  <c r="G339" i="21"/>
  <c r="W339" i="21"/>
  <c r="O339" i="21"/>
  <c r="W270" i="28"/>
  <c r="S270" i="28"/>
  <c r="O270" i="28"/>
  <c r="K270" i="28"/>
  <c r="G270" i="28"/>
  <c r="C270" i="28"/>
  <c r="A271" i="28"/>
  <c r="V270" i="28"/>
  <c r="R270" i="28"/>
  <c r="N270" i="28"/>
  <c r="J270" i="28"/>
  <c r="F270" i="28"/>
  <c r="B270" i="28"/>
  <c r="T270" i="28"/>
  <c r="L270" i="28"/>
  <c r="D270" i="28"/>
  <c r="Y270" i="28"/>
  <c r="Q270" i="28"/>
  <c r="I270" i="28"/>
  <c r="U270" i="28"/>
  <c r="E270" i="28"/>
  <c r="P270" i="28"/>
  <c r="H270" i="28"/>
  <c r="X270" i="28"/>
  <c r="M270" i="28"/>
  <c r="Y202" i="21"/>
  <c r="U202" i="21"/>
  <c r="Q202" i="21"/>
  <c r="M202" i="21"/>
  <c r="I202" i="21"/>
  <c r="E202" i="21"/>
  <c r="X202" i="21"/>
  <c r="T202" i="21"/>
  <c r="P202" i="21"/>
  <c r="L202" i="21"/>
  <c r="H202" i="21"/>
  <c r="D202" i="21"/>
  <c r="V202" i="21"/>
  <c r="N202" i="21"/>
  <c r="F202" i="21"/>
  <c r="R202" i="21"/>
  <c r="S202" i="21"/>
  <c r="K202" i="21"/>
  <c r="C202" i="21"/>
  <c r="A203" i="21"/>
  <c r="J202" i="21"/>
  <c r="B202" i="21"/>
  <c r="W202" i="21"/>
  <c r="O202" i="21"/>
  <c r="G202" i="21"/>
  <c r="Y236" i="28"/>
  <c r="U236" i="28"/>
  <c r="Q236" i="28"/>
  <c r="M236" i="28"/>
  <c r="I236" i="28"/>
  <c r="E236" i="28"/>
  <c r="X236" i="28"/>
  <c r="T236" i="28"/>
  <c r="P236" i="28"/>
  <c r="L236" i="28"/>
  <c r="H236" i="28"/>
  <c r="D236" i="28"/>
  <c r="A237" i="28"/>
  <c r="R236" i="28"/>
  <c r="J236" i="28"/>
  <c r="B236" i="28"/>
  <c r="W236" i="28"/>
  <c r="O236" i="28"/>
  <c r="G236" i="28"/>
  <c r="S236" i="28"/>
  <c r="C236" i="28"/>
  <c r="N236" i="28"/>
  <c r="V236" i="28"/>
  <c r="F236" i="28"/>
  <c r="K236" i="28"/>
  <c r="W168" i="21"/>
  <c r="S168" i="21"/>
  <c r="O168" i="21"/>
  <c r="K168" i="21"/>
  <c r="G168" i="21"/>
  <c r="C168" i="21"/>
  <c r="A169" i="21"/>
  <c r="V168" i="21"/>
  <c r="R168" i="21"/>
  <c r="N168" i="21"/>
  <c r="J168" i="21"/>
  <c r="F168" i="21"/>
  <c r="B168" i="21"/>
  <c r="T168" i="21"/>
  <c r="L168" i="21"/>
  <c r="D168" i="21"/>
  <c r="P168" i="21"/>
  <c r="Y168" i="21"/>
  <c r="Q168" i="21"/>
  <c r="I168" i="21"/>
  <c r="X168" i="21"/>
  <c r="H168" i="21"/>
  <c r="M168" i="21"/>
  <c r="U168" i="21"/>
  <c r="E168" i="21"/>
  <c r="W407" i="28"/>
  <c r="S407" i="28"/>
  <c r="O407" i="28"/>
  <c r="K407" i="28"/>
  <c r="G407" i="28"/>
  <c r="C407" i="28"/>
  <c r="A408" i="28"/>
  <c r="V407" i="28"/>
  <c r="R407" i="28"/>
  <c r="N407" i="28"/>
  <c r="J407" i="28"/>
  <c r="F407" i="28"/>
  <c r="B407" i="28"/>
  <c r="T407" i="28"/>
  <c r="L407" i="28"/>
  <c r="D407" i="28"/>
  <c r="Y407" i="28"/>
  <c r="Q407" i="28"/>
  <c r="I407" i="28"/>
  <c r="M407" i="28"/>
  <c r="X407" i="28"/>
  <c r="H407" i="28"/>
  <c r="P407" i="28"/>
  <c r="E407" i="28"/>
  <c r="U407" i="28"/>
  <c r="V135" i="19"/>
  <c r="R135" i="19"/>
  <c r="N135" i="19"/>
  <c r="J135" i="19"/>
  <c r="F135" i="19"/>
  <c r="B135" i="19"/>
  <c r="Y135" i="19"/>
  <c r="U135" i="19"/>
  <c r="Q135" i="19"/>
  <c r="M135" i="19"/>
  <c r="I135" i="19"/>
  <c r="E135" i="19"/>
  <c r="X135" i="19"/>
  <c r="P135" i="19"/>
  <c r="H135" i="19"/>
  <c r="W135" i="19"/>
  <c r="O135" i="19"/>
  <c r="G135" i="19"/>
  <c r="T135" i="19"/>
  <c r="D135" i="19"/>
  <c r="S135" i="19"/>
  <c r="C135" i="19"/>
  <c r="L135" i="19"/>
  <c r="K135" i="19"/>
  <c r="A136" i="19"/>
  <c r="Y133" i="21"/>
  <c r="U133" i="21"/>
  <c r="Q133" i="21"/>
  <c r="M133" i="21"/>
  <c r="I133" i="21"/>
  <c r="E133" i="21"/>
  <c r="X133" i="21"/>
  <c r="T133" i="21"/>
  <c r="P133" i="21"/>
  <c r="L133" i="21"/>
  <c r="H133" i="21"/>
  <c r="D133" i="21"/>
  <c r="A134" i="21"/>
  <c r="R133" i="21"/>
  <c r="J133" i="21"/>
  <c r="B133" i="21"/>
  <c r="N133" i="21"/>
  <c r="W133" i="21"/>
  <c r="O133" i="21"/>
  <c r="G133" i="21"/>
  <c r="V133" i="21"/>
  <c r="F133" i="21"/>
  <c r="K133" i="21"/>
  <c r="C133" i="21"/>
  <c r="S133" i="21"/>
  <c r="V64" i="25"/>
  <c r="R64" i="25"/>
  <c r="N64" i="25"/>
  <c r="J64" i="25"/>
  <c r="F64" i="25"/>
  <c r="B64" i="25"/>
  <c r="Y64" i="25"/>
  <c r="U64" i="25"/>
  <c r="Q64" i="25"/>
  <c r="M64" i="25"/>
  <c r="I64" i="25"/>
  <c r="E64" i="25"/>
  <c r="X64" i="25"/>
  <c r="P64" i="25"/>
  <c r="H64" i="25"/>
  <c r="W64" i="25"/>
  <c r="O64" i="25"/>
  <c r="G64" i="25"/>
  <c r="S64" i="25"/>
  <c r="C64" i="25"/>
  <c r="L64" i="25"/>
  <c r="K64" i="25"/>
  <c r="T64" i="25"/>
  <c r="D64" i="25"/>
  <c r="A65" i="25"/>
  <c r="A134" i="28"/>
  <c r="V133" i="28"/>
  <c r="R133" i="28"/>
  <c r="N133" i="28"/>
  <c r="J133" i="28"/>
  <c r="F133" i="28"/>
  <c r="B133" i="28"/>
  <c r="Y133" i="28"/>
  <c r="U133" i="28"/>
  <c r="Q133" i="28"/>
  <c r="M133" i="28"/>
  <c r="I133" i="28"/>
  <c r="E133" i="28"/>
  <c r="S133" i="28"/>
  <c r="K133" i="28"/>
  <c r="C133" i="28"/>
  <c r="X133" i="28"/>
  <c r="P133" i="28"/>
  <c r="H133" i="28"/>
  <c r="T133" i="28"/>
  <c r="D133" i="28"/>
  <c r="O133" i="28"/>
  <c r="L133" i="28"/>
  <c r="W133" i="28"/>
  <c r="G133" i="28"/>
  <c r="W305" i="21"/>
  <c r="S305" i="21"/>
  <c r="O305" i="21"/>
  <c r="K305" i="21"/>
  <c r="G305" i="21"/>
  <c r="C305" i="21"/>
  <c r="A306" i="21"/>
  <c r="V305" i="21"/>
  <c r="R305" i="21"/>
  <c r="N305" i="21"/>
  <c r="J305" i="21"/>
  <c r="F305" i="21"/>
  <c r="B305" i="21"/>
  <c r="T305" i="21"/>
  <c r="L305" i="21"/>
  <c r="D305" i="21"/>
  <c r="X305" i="21"/>
  <c r="H305" i="21"/>
  <c r="Y305" i="21"/>
  <c r="Q305" i="21"/>
  <c r="I305" i="21"/>
  <c r="P305" i="21"/>
  <c r="U305" i="21"/>
  <c r="M305" i="21"/>
  <c r="E305" i="21"/>
  <c r="Y373" i="28"/>
  <c r="U373" i="28"/>
  <c r="Q373" i="28"/>
  <c r="M373" i="28"/>
  <c r="I373" i="28"/>
  <c r="E373" i="28"/>
  <c r="X373" i="28"/>
  <c r="T373" i="28"/>
  <c r="P373" i="28"/>
  <c r="L373" i="28"/>
  <c r="H373" i="28"/>
  <c r="D373" i="28"/>
  <c r="A374" i="28"/>
  <c r="R373" i="28"/>
  <c r="J373" i="28"/>
  <c r="B373" i="28"/>
  <c r="W373" i="28"/>
  <c r="O373" i="28"/>
  <c r="G373" i="28"/>
  <c r="K373" i="28"/>
  <c r="V373" i="28"/>
  <c r="F373" i="28"/>
  <c r="N373" i="28"/>
  <c r="S373" i="28"/>
  <c r="C373" i="28"/>
  <c r="Y407" i="21"/>
  <c r="U407" i="21"/>
  <c r="Q407" i="21"/>
  <c r="M407" i="21"/>
  <c r="I407" i="21"/>
  <c r="E407" i="21"/>
  <c r="X407" i="21"/>
  <c r="T407" i="21"/>
  <c r="P407" i="21"/>
  <c r="L407" i="21"/>
  <c r="H407" i="21"/>
  <c r="D407" i="21"/>
  <c r="A408" i="21"/>
  <c r="R407" i="21"/>
  <c r="J407" i="21"/>
  <c r="B407" i="21"/>
  <c r="N407" i="21"/>
  <c r="W407" i="21"/>
  <c r="O407" i="21"/>
  <c r="G407" i="21"/>
  <c r="V407" i="21"/>
  <c r="F407" i="21"/>
  <c r="K407" i="21"/>
  <c r="S407" i="21"/>
  <c r="C407" i="21"/>
  <c r="T29" i="28" l="1"/>
  <c r="D29" i="28"/>
  <c r="K29" i="28"/>
  <c r="Q29" i="28"/>
  <c r="V29" i="28"/>
  <c r="A30" i="28"/>
  <c r="P29" i="28"/>
  <c r="W29" i="28"/>
  <c r="G29" i="28"/>
  <c r="I29" i="28"/>
  <c r="N29" i="28"/>
  <c r="B29" i="28"/>
  <c r="L29" i="28"/>
  <c r="S29" i="28"/>
  <c r="C29" i="28"/>
  <c r="U29" i="28"/>
  <c r="F29" i="28"/>
  <c r="R29" i="28"/>
  <c r="X29" i="28"/>
  <c r="H29" i="28"/>
  <c r="O29" i="28"/>
  <c r="Y29" i="28"/>
  <c r="E29" i="28"/>
  <c r="M29" i="28"/>
  <c r="J29" i="28"/>
  <c r="Y134" i="28"/>
  <c r="U134" i="28"/>
  <c r="Q134" i="28"/>
  <c r="M134" i="28"/>
  <c r="I134" i="28"/>
  <c r="E134" i="28"/>
  <c r="X134" i="28"/>
  <c r="T134" i="28"/>
  <c r="P134" i="28"/>
  <c r="L134" i="28"/>
  <c r="H134" i="28"/>
  <c r="D134" i="28"/>
  <c r="A135" i="28"/>
  <c r="R134" i="28"/>
  <c r="J134" i="28"/>
  <c r="B134" i="28"/>
  <c r="W134" i="28"/>
  <c r="O134" i="28"/>
  <c r="G134" i="28"/>
  <c r="K134" i="28"/>
  <c r="S134" i="28"/>
  <c r="V134" i="28"/>
  <c r="F134" i="28"/>
  <c r="C134" i="28"/>
  <c r="N134" i="28"/>
  <c r="W65" i="19"/>
  <c r="S65" i="19"/>
  <c r="O65" i="19"/>
  <c r="K65" i="19"/>
  <c r="G65" i="19"/>
  <c r="C65" i="19"/>
  <c r="V65" i="19"/>
  <c r="R65" i="19"/>
  <c r="N65" i="19"/>
  <c r="J65" i="19"/>
  <c r="F65" i="19"/>
  <c r="B65" i="19"/>
  <c r="Y65" i="19"/>
  <c r="Q65" i="19"/>
  <c r="I65" i="19"/>
  <c r="X65" i="19"/>
  <c r="P65" i="19"/>
  <c r="H65" i="19"/>
  <c r="M65" i="19"/>
  <c r="L65" i="19"/>
  <c r="U65" i="19"/>
  <c r="T65" i="19"/>
  <c r="E65" i="19"/>
  <c r="D65" i="19"/>
  <c r="A66" i="19"/>
  <c r="X340" i="21"/>
  <c r="T340" i="21"/>
  <c r="P340" i="21"/>
  <c r="L340" i="21"/>
  <c r="H340" i="21"/>
  <c r="D340" i="21"/>
  <c r="W340" i="21"/>
  <c r="S340" i="21"/>
  <c r="O340" i="21"/>
  <c r="K340" i="21"/>
  <c r="G340" i="21"/>
  <c r="C340" i="21"/>
  <c r="U340" i="21"/>
  <c r="M340" i="21"/>
  <c r="E340" i="21"/>
  <c r="Y340" i="21"/>
  <c r="I340" i="21"/>
  <c r="A341" i="21"/>
  <c r="R340" i="21"/>
  <c r="J340" i="21"/>
  <c r="B340" i="21"/>
  <c r="Q340" i="21"/>
  <c r="N340" i="21"/>
  <c r="V340" i="21"/>
  <c r="F340" i="21"/>
  <c r="V30" i="25"/>
  <c r="R30" i="25"/>
  <c r="N30" i="25"/>
  <c r="J30" i="25"/>
  <c r="F30" i="25"/>
  <c r="B30" i="25"/>
  <c r="Y30" i="25"/>
  <c r="U30" i="25"/>
  <c r="Q30" i="25"/>
  <c r="M30" i="25"/>
  <c r="I30" i="25"/>
  <c r="E30" i="25"/>
  <c r="S30" i="25"/>
  <c r="K30" i="25"/>
  <c r="C30" i="25"/>
  <c r="O30" i="25"/>
  <c r="L30" i="25"/>
  <c r="X30" i="25"/>
  <c r="P30" i="25"/>
  <c r="H30" i="25"/>
  <c r="W30" i="25"/>
  <c r="G30" i="25"/>
  <c r="T30" i="25"/>
  <c r="D30" i="25"/>
  <c r="A31" i="25"/>
  <c r="X306" i="28"/>
  <c r="T306" i="28"/>
  <c r="P306" i="28"/>
  <c r="L306" i="28"/>
  <c r="H306" i="28"/>
  <c r="D306" i="28"/>
  <c r="W306" i="28"/>
  <c r="S306" i="28"/>
  <c r="O306" i="28"/>
  <c r="K306" i="28"/>
  <c r="G306" i="28"/>
  <c r="C306" i="28"/>
  <c r="U306" i="28"/>
  <c r="M306" i="28"/>
  <c r="E306" i="28"/>
  <c r="A307" i="28"/>
  <c r="R306" i="28"/>
  <c r="J306" i="28"/>
  <c r="B306" i="28"/>
  <c r="N306" i="28"/>
  <c r="Y306" i="28"/>
  <c r="I306" i="28"/>
  <c r="Q306" i="28"/>
  <c r="V306" i="28"/>
  <c r="F306" i="28"/>
  <c r="X203" i="21"/>
  <c r="T203" i="21"/>
  <c r="P203" i="21"/>
  <c r="L203" i="21"/>
  <c r="H203" i="21"/>
  <c r="D203" i="21"/>
  <c r="W203" i="21"/>
  <c r="S203" i="21"/>
  <c r="O203" i="21"/>
  <c r="K203" i="21"/>
  <c r="G203" i="21"/>
  <c r="C203" i="21"/>
  <c r="U203" i="21"/>
  <c r="M203" i="21"/>
  <c r="E203" i="21"/>
  <c r="Y203" i="21"/>
  <c r="I203" i="21"/>
  <c r="A204" i="21"/>
  <c r="R203" i="21"/>
  <c r="J203" i="21"/>
  <c r="B203" i="21"/>
  <c r="Q203" i="21"/>
  <c r="F203" i="21"/>
  <c r="V203" i="21"/>
  <c r="N203" i="21"/>
  <c r="W99" i="21"/>
  <c r="S99" i="21"/>
  <c r="O99" i="21"/>
  <c r="K99" i="21"/>
  <c r="G99" i="21"/>
  <c r="C99" i="21"/>
  <c r="U99" i="21"/>
  <c r="M99" i="21"/>
  <c r="E99" i="21"/>
  <c r="A100" i="21"/>
  <c r="V99" i="21"/>
  <c r="R99" i="21"/>
  <c r="N99" i="21"/>
  <c r="J99" i="21"/>
  <c r="F99" i="21"/>
  <c r="B99" i="21"/>
  <c r="Y99" i="21"/>
  <c r="Q99" i="21"/>
  <c r="I99" i="21"/>
  <c r="L99" i="21"/>
  <c r="T99" i="21"/>
  <c r="X99" i="21"/>
  <c r="H99" i="21"/>
  <c r="D99" i="21"/>
  <c r="P99" i="21"/>
  <c r="Y64" i="28"/>
  <c r="U64" i="28"/>
  <c r="Q64" i="28"/>
  <c r="M64" i="28"/>
  <c r="I64" i="28"/>
  <c r="E64" i="28"/>
  <c r="X64" i="28"/>
  <c r="T64" i="28"/>
  <c r="P64" i="28"/>
  <c r="L64" i="28"/>
  <c r="H64" i="28"/>
  <c r="D64" i="28"/>
  <c r="V64" i="28"/>
  <c r="N64" i="28"/>
  <c r="F64" i="28"/>
  <c r="S64" i="28"/>
  <c r="K64" i="28"/>
  <c r="C64" i="28"/>
  <c r="W64" i="28"/>
  <c r="G64" i="28"/>
  <c r="R64" i="28"/>
  <c r="B64" i="28"/>
  <c r="O64" i="28"/>
  <c r="A65" i="28"/>
  <c r="J64" i="28"/>
  <c r="A31" i="21"/>
  <c r="V30" i="21"/>
  <c r="R30" i="21"/>
  <c r="N30" i="21"/>
  <c r="J30" i="21"/>
  <c r="F30" i="21"/>
  <c r="B30" i="21"/>
  <c r="Y30" i="21"/>
  <c r="U30" i="21"/>
  <c r="Q30" i="21"/>
  <c r="M30" i="21"/>
  <c r="I30" i="21"/>
  <c r="E30" i="21"/>
  <c r="W30" i="21"/>
  <c r="O30" i="21"/>
  <c r="G30" i="21"/>
  <c r="S30" i="21"/>
  <c r="C30" i="21"/>
  <c r="P30" i="21"/>
  <c r="T30" i="21"/>
  <c r="L30" i="21"/>
  <c r="D30" i="21"/>
  <c r="K30" i="21"/>
  <c r="X30" i="21"/>
  <c r="H30" i="21"/>
  <c r="X408" i="21"/>
  <c r="T408" i="21"/>
  <c r="P408" i="21"/>
  <c r="L408" i="21"/>
  <c r="H408" i="21"/>
  <c r="D408" i="21"/>
  <c r="W408" i="21"/>
  <c r="S408" i="21"/>
  <c r="O408" i="21"/>
  <c r="K408" i="21"/>
  <c r="G408" i="21"/>
  <c r="C408" i="21"/>
  <c r="Y408" i="21"/>
  <c r="Q408" i="21"/>
  <c r="I408" i="21"/>
  <c r="U408" i="21"/>
  <c r="E408" i="21"/>
  <c r="V408" i="21"/>
  <c r="N408" i="21"/>
  <c r="F408" i="21"/>
  <c r="M408" i="21"/>
  <c r="R408" i="21"/>
  <c r="A409" i="21"/>
  <c r="J408" i="21"/>
  <c r="B408" i="21"/>
  <c r="A307" i="21"/>
  <c r="V306" i="21"/>
  <c r="R306" i="21"/>
  <c r="N306" i="21"/>
  <c r="J306" i="21"/>
  <c r="F306" i="21"/>
  <c r="B306" i="21"/>
  <c r="Y306" i="21"/>
  <c r="U306" i="21"/>
  <c r="Q306" i="21"/>
  <c r="M306" i="21"/>
  <c r="I306" i="21"/>
  <c r="E306" i="21"/>
  <c r="S306" i="21"/>
  <c r="K306" i="21"/>
  <c r="C306" i="21"/>
  <c r="O306" i="21"/>
  <c r="X306" i="21"/>
  <c r="P306" i="21"/>
  <c r="H306" i="21"/>
  <c r="W306" i="21"/>
  <c r="G306" i="21"/>
  <c r="D306" i="21"/>
  <c r="T306" i="21"/>
  <c r="L306" i="21"/>
  <c r="V65" i="25"/>
  <c r="R65" i="25"/>
  <c r="N65" i="25"/>
  <c r="J65" i="25"/>
  <c r="F65" i="25"/>
  <c r="B65" i="25"/>
  <c r="Y65" i="25"/>
  <c r="U65" i="25"/>
  <c r="Q65" i="25"/>
  <c r="M65" i="25"/>
  <c r="I65" i="25"/>
  <c r="E65" i="25"/>
  <c r="X65" i="25"/>
  <c r="P65" i="25"/>
  <c r="H65" i="25"/>
  <c r="W65" i="25"/>
  <c r="O65" i="25"/>
  <c r="G65" i="25"/>
  <c r="K65" i="25"/>
  <c r="L65" i="25"/>
  <c r="T65" i="25"/>
  <c r="D65" i="25"/>
  <c r="S65" i="25"/>
  <c r="C65" i="25"/>
  <c r="A66" i="25"/>
  <c r="A238" i="21"/>
  <c r="V237" i="21"/>
  <c r="R237" i="21"/>
  <c r="N237" i="21"/>
  <c r="J237" i="21"/>
  <c r="F237" i="21"/>
  <c r="B237" i="21"/>
  <c r="Y237" i="21"/>
  <c r="U237" i="21"/>
  <c r="Q237" i="21"/>
  <c r="M237" i="21"/>
  <c r="I237" i="21"/>
  <c r="E237" i="21"/>
  <c r="W237" i="21"/>
  <c r="O237" i="21"/>
  <c r="G237" i="21"/>
  <c r="S237" i="21"/>
  <c r="C237" i="21"/>
  <c r="T237" i="21"/>
  <c r="L237" i="21"/>
  <c r="D237" i="21"/>
  <c r="K237" i="21"/>
  <c r="X237" i="21"/>
  <c r="P237" i="21"/>
  <c r="H237" i="21"/>
  <c r="X374" i="28"/>
  <c r="T374" i="28"/>
  <c r="P374" i="28"/>
  <c r="L374" i="28"/>
  <c r="H374" i="28"/>
  <c r="D374" i="28"/>
  <c r="W374" i="28"/>
  <c r="S374" i="28"/>
  <c r="O374" i="28"/>
  <c r="K374" i="28"/>
  <c r="G374" i="28"/>
  <c r="C374" i="28"/>
  <c r="Y374" i="28"/>
  <c r="Q374" i="28"/>
  <c r="I374" i="28"/>
  <c r="V374" i="28"/>
  <c r="N374" i="28"/>
  <c r="F374" i="28"/>
  <c r="R374" i="28"/>
  <c r="B374" i="28"/>
  <c r="M374" i="28"/>
  <c r="E374" i="28"/>
  <c r="A375" i="28"/>
  <c r="U374" i="28"/>
  <c r="J374" i="28"/>
  <c r="X134" i="21"/>
  <c r="T134" i="21"/>
  <c r="P134" i="21"/>
  <c r="L134" i="21"/>
  <c r="H134" i="21"/>
  <c r="D134" i="21"/>
  <c r="W134" i="21"/>
  <c r="S134" i="21"/>
  <c r="O134" i="21"/>
  <c r="K134" i="21"/>
  <c r="G134" i="21"/>
  <c r="C134" i="21"/>
  <c r="Y134" i="21"/>
  <c r="Q134" i="21"/>
  <c r="I134" i="21"/>
  <c r="U134" i="21"/>
  <c r="E134" i="21"/>
  <c r="V134" i="21"/>
  <c r="N134" i="21"/>
  <c r="F134" i="21"/>
  <c r="M134" i="21"/>
  <c r="B134" i="21"/>
  <c r="A135" i="21"/>
  <c r="R134" i="21"/>
  <c r="J134" i="21"/>
  <c r="A409" i="28"/>
  <c r="V408" i="28"/>
  <c r="R408" i="28"/>
  <c r="N408" i="28"/>
  <c r="J408" i="28"/>
  <c r="F408" i="28"/>
  <c r="B408" i="28"/>
  <c r="Y408" i="28"/>
  <c r="U408" i="28"/>
  <c r="Q408" i="28"/>
  <c r="M408" i="28"/>
  <c r="I408" i="28"/>
  <c r="E408" i="28"/>
  <c r="S408" i="28"/>
  <c r="K408" i="28"/>
  <c r="C408" i="28"/>
  <c r="X408" i="28"/>
  <c r="P408" i="28"/>
  <c r="H408" i="28"/>
  <c r="T408" i="28"/>
  <c r="D408" i="28"/>
  <c r="O408" i="28"/>
  <c r="W408" i="28"/>
  <c r="G408" i="28"/>
  <c r="L408" i="28"/>
  <c r="X237" i="28"/>
  <c r="T237" i="28"/>
  <c r="P237" i="28"/>
  <c r="L237" i="28"/>
  <c r="H237" i="28"/>
  <c r="D237" i="28"/>
  <c r="W237" i="28"/>
  <c r="S237" i="28"/>
  <c r="O237" i="28"/>
  <c r="K237" i="28"/>
  <c r="G237" i="28"/>
  <c r="C237" i="28"/>
  <c r="Y237" i="28"/>
  <c r="Q237" i="28"/>
  <c r="I237" i="28"/>
  <c r="V237" i="28"/>
  <c r="N237" i="28"/>
  <c r="F237" i="28"/>
  <c r="A238" i="28"/>
  <c r="J237" i="28"/>
  <c r="U237" i="28"/>
  <c r="E237" i="28"/>
  <c r="R237" i="28"/>
  <c r="M237" i="28"/>
  <c r="B237" i="28"/>
  <c r="A272" i="28"/>
  <c r="V271" i="28"/>
  <c r="R271" i="28"/>
  <c r="N271" i="28"/>
  <c r="J271" i="28"/>
  <c r="F271" i="28"/>
  <c r="B271" i="28"/>
  <c r="Y271" i="28"/>
  <c r="U271" i="28"/>
  <c r="Q271" i="28"/>
  <c r="M271" i="28"/>
  <c r="I271" i="28"/>
  <c r="E271" i="28"/>
  <c r="S271" i="28"/>
  <c r="K271" i="28"/>
  <c r="C271" i="28"/>
  <c r="X271" i="28"/>
  <c r="P271" i="28"/>
  <c r="H271" i="28"/>
  <c r="L271" i="28"/>
  <c r="W271" i="28"/>
  <c r="G271" i="28"/>
  <c r="O271" i="28"/>
  <c r="D271" i="28"/>
  <c r="T271" i="28"/>
  <c r="V29" i="19"/>
  <c r="R29" i="19"/>
  <c r="N29" i="19"/>
  <c r="J29" i="19"/>
  <c r="F29" i="19"/>
  <c r="B29" i="19"/>
  <c r="Y29" i="19"/>
  <c r="U29" i="19"/>
  <c r="Q29" i="19"/>
  <c r="M29" i="19"/>
  <c r="I29" i="19"/>
  <c r="E29" i="19"/>
  <c r="X29" i="19"/>
  <c r="P29" i="19"/>
  <c r="H29" i="19"/>
  <c r="W29" i="19"/>
  <c r="O29" i="19"/>
  <c r="G29" i="19"/>
  <c r="L29" i="19"/>
  <c r="K29" i="19"/>
  <c r="T29" i="19"/>
  <c r="D29" i="19"/>
  <c r="S29" i="19"/>
  <c r="C29" i="19"/>
  <c r="A30" i="19"/>
  <c r="A375" i="21"/>
  <c r="V374" i="21"/>
  <c r="R374" i="21"/>
  <c r="N374" i="21"/>
  <c r="J374" i="21"/>
  <c r="F374" i="21"/>
  <c r="B374" i="21"/>
  <c r="Y374" i="21"/>
  <c r="U374" i="21"/>
  <c r="Q374" i="21"/>
  <c r="M374" i="21"/>
  <c r="I374" i="21"/>
  <c r="E374" i="21"/>
  <c r="W374" i="21"/>
  <c r="O374" i="21"/>
  <c r="G374" i="21"/>
  <c r="K374" i="21"/>
  <c r="T374" i="21"/>
  <c r="L374" i="21"/>
  <c r="D374" i="21"/>
  <c r="S374" i="21"/>
  <c r="C374" i="21"/>
  <c r="H374" i="21"/>
  <c r="X374" i="21"/>
  <c r="P374" i="21"/>
  <c r="X101" i="19"/>
  <c r="T101" i="19"/>
  <c r="P101" i="19"/>
  <c r="L101" i="19"/>
  <c r="H101" i="19"/>
  <c r="D101" i="19"/>
  <c r="W101" i="19"/>
  <c r="S101" i="19"/>
  <c r="O101" i="19"/>
  <c r="K101" i="19"/>
  <c r="G101" i="19"/>
  <c r="C101" i="19"/>
  <c r="V101" i="19"/>
  <c r="N101" i="19"/>
  <c r="F101" i="19"/>
  <c r="U101" i="19"/>
  <c r="M101" i="19"/>
  <c r="E101" i="19"/>
  <c r="R101" i="19"/>
  <c r="B101" i="19"/>
  <c r="Q101" i="19"/>
  <c r="J101" i="19"/>
  <c r="I101" i="19"/>
  <c r="Y101" i="19"/>
  <c r="A102" i="19"/>
  <c r="W169" i="28"/>
  <c r="S169" i="28"/>
  <c r="O169" i="28"/>
  <c r="K169" i="28"/>
  <c r="G169" i="28"/>
  <c r="C169" i="28"/>
  <c r="A170" i="28"/>
  <c r="V169" i="28"/>
  <c r="R169" i="28"/>
  <c r="N169" i="28"/>
  <c r="J169" i="28"/>
  <c r="F169" i="28"/>
  <c r="B169" i="28"/>
  <c r="T169" i="28"/>
  <c r="L169" i="28"/>
  <c r="D169" i="28"/>
  <c r="Y169" i="28"/>
  <c r="Q169" i="28"/>
  <c r="I169" i="28"/>
  <c r="M169" i="28"/>
  <c r="E169" i="28"/>
  <c r="X169" i="28"/>
  <c r="H169" i="28"/>
  <c r="U169" i="28"/>
  <c r="P169" i="28"/>
  <c r="A341" i="28"/>
  <c r="V340" i="28"/>
  <c r="R340" i="28"/>
  <c r="N340" i="28"/>
  <c r="J340" i="28"/>
  <c r="F340" i="28"/>
  <c r="B340" i="28"/>
  <c r="Y340" i="28"/>
  <c r="U340" i="28"/>
  <c r="Q340" i="28"/>
  <c r="M340" i="28"/>
  <c r="I340" i="28"/>
  <c r="E340" i="28"/>
  <c r="W340" i="28"/>
  <c r="O340" i="28"/>
  <c r="G340" i="28"/>
  <c r="T340" i="28"/>
  <c r="L340" i="28"/>
  <c r="D340" i="28"/>
  <c r="P340" i="28"/>
  <c r="K340" i="28"/>
  <c r="S340" i="28"/>
  <c r="H340" i="28"/>
  <c r="C340" i="28"/>
  <c r="X340" i="28"/>
  <c r="V135" i="25"/>
  <c r="R135" i="25"/>
  <c r="N135" i="25"/>
  <c r="J135" i="25"/>
  <c r="F135" i="25"/>
  <c r="B135" i="25"/>
  <c r="Y135" i="25"/>
  <c r="U135" i="25"/>
  <c r="Q135" i="25"/>
  <c r="M135" i="25"/>
  <c r="I135" i="25"/>
  <c r="E135" i="25"/>
  <c r="X135" i="25"/>
  <c r="P135" i="25"/>
  <c r="H135" i="25"/>
  <c r="L135" i="25"/>
  <c r="W135" i="25"/>
  <c r="O135" i="25"/>
  <c r="G135" i="25"/>
  <c r="T135" i="25"/>
  <c r="D135" i="25"/>
  <c r="K135" i="25"/>
  <c r="C135" i="25"/>
  <c r="S135" i="25"/>
  <c r="A136" i="25"/>
  <c r="X136" i="19"/>
  <c r="V136" i="19"/>
  <c r="R136" i="19"/>
  <c r="N136" i="19"/>
  <c r="J136" i="19"/>
  <c r="F136" i="19"/>
  <c r="B136" i="19"/>
  <c r="U136" i="19"/>
  <c r="Q136" i="19"/>
  <c r="M136" i="19"/>
  <c r="I136" i="19"/>
  <c r="E136" i="19"/>
  <c r="Y136" i="19"/>
  <c r="P136" i="19"/>
  <c r="H136" i="19"/>
  <c r="W136" i="19"/>
  <c r="O136" i="19"/>
  <c r="G136" i="19"/>
  <c r="L136" i="19"/>
  <c r="K136" i="19"/>
  <c r="T136" i="19"/>
  <c r="S136" i="19"/>
  <c r="D136" i="19"/>
  <c r="C136" i="19"/>
  <c r="A137" i="19"/>
  <c r="A170" i="21"/>
  <c r="V169" i="21"/>
  <c r="R169" i="21"/>
  <c r="N169" i="21"/>
  <c r="J169" i="21"/>
  <c r="F169" i="21"/>
  <c r="B169" i="21"/>
  <c r="Y169" i="21"/>
  <c r="U169" i="21"/>
  <c r="Q169" i="21"/>
  <c r="M169" i="21"/>
  <c r="I169" i="21"/>
  <c r="E169" i="21"/>
  <c r="S169" i="21"/>
  <c r="K169" i="21"/>
  <c r="C169" i="21"/>
  <c r="O169" i="21"/>
  <c r="G169" i="21"/>
  <c r="X169" i="21"/>
  <c r="P169" i="21"/>
  <c r="H169" i="21"/>
  <c r="W169" i="21"/>
  <c r="T169" i="21"/>
  <c r="L169" i="21"/>
  <c r="D169" i="21"/>
  <c r="W99" i="28"/>
  <c r="S99" i="28"/>
  <c r="O99" i="28"/>
  <c r="K99" i="28"/>
  <c r="G99" i="28"/>
  <c r="C99" i="28"/>
  <c r="A100" i="28"/>
  <c r="V99" i="28"/>
  <c r="R99" i="28"/>
  <c r="N99" i="28"/>
  <c r="J99" i="28"/>
  <c r="F99" i="28"/>
  <c r="B99" i="28"/>
  <c r="X99" i="28"/>
  <c r="P99" i="28"/>
  <c r="H99" i="28"/>
  <c r="U99" i="28"/>
  <c r="M99" i="28"/>
  <c r="E99" i="28"/>
  <c r="Y99" i="28"/>
  <c r="I99" i="28"/>
  <c r="Q99" i="28"/>
  <c r="T99" i="28"/>
  <c r="D99" i="28"/>
  <c r="L99" i="28"/>
  <c r="Y64" i="21"/>
  <c r="U64" i="21"/>
  <c r="Q64" i="21"/>
  <c r="M64" i="21"/>
  <c r="I64" i="21"/>
  <c r="E64" i="21"/>
  <c r="X64" i="21"/>
  <c r="T64" i="21"/>
  <c r="P64" i="21"/>
  <c r="L64" i="21"/>
  <c r="H64" i="21"/>
  <c r="D64" i="21"/>
  <c r="A65" i="21"/>
  <c r="R64" i="21"/>
  <c r="J64" i="21"/>
  <c r="B64" i="21"/>
  <c r="N64" i="21"/>
  <c r="S64" i="21"/>
  <c r="C64" i="21"/>
  <c r="W64" i="21"/>
  <c r="O64" i="21"/>
  <c r="G64" i="21"/>
  <c r="V64" i="21"/>
  <c r="F64" i="21"/>
  <c r="K64" i="21"/>
  <c r="V100" i="25"/>
  <c r="R100" i="25"/>
  <c r="N100" i="25"/>
  <c r="J100" i="25"/>
  <c r="F100" i="25"/>
  <c r="B100" i="25"/>
  <c r="Y100" i="25"/>
  <c r="U100" i="25"/>
  <c r="Q100" i="25"/>
  <c r="M100" i="25"/>
  <c r="I100" i="25"/>
  <c r="E100" i="25"/>
  <c r="X100" i="25"/>
  <c r="P100" i="25"/>
  <c r="H100" i="25"/>
  <c r="W100" i="25"/>
  <c r="O100" i="25"/>
  <c r="G100" i="25"/>
  <c r="K100" i="25"/>
  <c r="L100" i="25"/>
  <c r="T100" i="25"/>
  <c r="D100" i="25"/>
  <c r="S100" i="25"/>
  <c r="C100" i="25"/>
  <c r="A101" i="25"/>
  <c r="X271" i="21"/>
  <c r="T271" i="21"/>
  <c r="P271" i="21"/>
  <c r="L271" i="21"/>
  <c r="H271" i="21"/>
  <c r="D271" i="21"/>
  <c r="W271" i="21"/>
  <c r="S271" i="21"/>
  <c r="O271" i="21"/>
  <c r="K271" i="21"/>
  <c r="G271" i="21"/>
  <c r="C271" i="21"/>
  <c r="Y271" i="21"/>
  <c r="Q271" i="21"/>
  <c r="I271" i="21"/>
  <c r="U271" i="21"/>
  <c r="E271" i="21"/>
  <c r="V271" i="21"/>
  <c r="N271" i="21"/>
  <c r="F271" i="21"/>
  <c r="M271" i="21"/>
  <c r="J271" i="21"/>
  <c r="B271" i="21"/>
  <c r="A272" i="21"/>
  <c r="R271" i="21"/>
  <c r="A204" i="28"/>
  <c r="V203" i="28"/>
  <c r="R203" i="28"/>
  <c r="N203" i="28"/>
  <c r="J203" i="28"/>
  <c r="F203" i="28"/>
  <c r="B203" i="28"/>
  <c r="Y203" i="28"/>
  <c r="U203" i="28"/>
  <c r="Q203" i="28"/>
  <c r="M203" i="28"/>
  <c r="I203" i="28"/>
  <c r="E203" i="28"/>
  <c r="W203" i="28"/>
  <c r="O203" i="28"/>
  <c r="G203" i="28"/>
  <c r="T203" i="28"/>
  <c r="L203" i="28"/>
  <c r="D203" i="28"/>
  <c r="X203" i="28"/>
  <c r="H203" i="28"/>
  <c r="S203" i="28"/>
  <c r="C203" i="28"/>
  <c r="K203" i="28"/>
  <c r="P203" i="28"/>
  <c r="K30" i="28" l="1"/>
  <c r="V30" i="28"/>
  <c r="F30" i="28"/>
  <c r="H30" i="28"/>
  <c r="E30" i="28"/>
  <c r="Q30" i="28"/>
  <c r="W30" i="28"/>
  <c r="G30" i="28"/>
  <c r="R30" i="28"/>
  <c r="B30" i="28"/>
  <c r="L30" i="28"/>
  <c r="T30" i="28"/>
  <c r="I30" i="28"/>
  <c r="S30" i="28"/>
  <c r="C30" i="28"/>
  <c r="N30" i="28"/>
  <c r="X30" i="28"/>
  <c r="U30" i="28"/>
  <c r="D30" i="28"/>
  <c r="O30" i="28"/>
  <c r="A31" i="28"/>
  <c r="J30" i="28"/>
  <c r="P30" i="28"/>
  <c r="M30" i="28"/>
  <c r="Y30" i="28"/>
  <c r="W272" i="21"/>
  <c r="S272" i="21"/>
  <c r="O272" i="21"/>
  <c r="K272" i="21"/>
  <c r="G272" i="21"/>
  <c r="C272" i="21"/>
  <c r="A273" i="21"/>
  <c r="V272" i="21"/>
  <c r="R272" i="21"/>
  <c r="N272" i="21"/>
  <c r="J272" i="21"/>
  <c r="F272" i="21"/>
  <c r="B272" i="21"/>
  <c r="X272" i="21"/>
  <c r="P272" i="21"/>
  <c r="H272" i="21"/>
  <c r="T272" i="21"/>
  <c r="D272" i="21"/>
  <c r="U272" i="21"/>
  <c r="M272" i="21"/>
  <c r="E272" i="21"/>
  <c r="L272" i="21"/>
  <c r="Q272" i="21"/>
  <c r="Y272" i="21"/>
  <c r="I272" i="21"/>
  <c r="V101" i="25"/>
  <c r="R101" i="25"/>
  <c r="N101" i="25"/>
  <c r="J101" i="25"/>
  <c r="F101" i="25"/>
  <c r="B101" i="25"/>
  <c r="Y101" i="25"/>
  <c r="U101" i="25"/>
  <c r="Q101" i="25"/>
  <c r="M101" i="25"/>
  <c r="I101" i="25"/>
  <c r="E101" i="25"/>
  <c r="X101" i="25"/>
  <c r="P101" i="25"/>
  <c r="H101" i="25"/>
  <c r="W101" i="25"/>
  <c r="O101" i="25"/>
  <c r="G101" i="25"/>
  <c r="S101" i="25"/>
  <c r="C101" i="25"/>
  <c r="T101" i="25"/>
  <c r="L101" i="25"/>
  <c r="K101" i="25"/>
  <c r="D101" i="25"/>
  <c r="A102" i="25"/>
  <c r="A171" i="28"/>
  <c r="V170" i="28"/>
  <c r="R170" i="28"/>
  <c r="N170" i="28"/>
  <c r="J170" i="28"/>
  <c r="F170" i="28"/>
  <c r="B170" i="28"/>
  <c r="Y170" i="28"/>
  <c r="U170" i="28"/>
  <c r="Q170" i="28"/>
  <c r="M170" i="28"/>
  <c r="I170" i="28"/>
  <c r="E170" i="28"/>
  <c r="S170" i="28"/>
  <c r="K170" i="28"/>
  <c r="C170" i="28"/>
  <c r="X170" i="28"/>
  <c r="P170" i="28"/>
  <c r="H170" i="28"/>
  <c r="T170" i="28"/>
  <c r="D170" i="28"/>
  <c r="L170" i="28"/>
  <c r="O170" i="28"/>
  <c r="G170" i="28"/>
  <c r="W170" i="28"/>
  <c r="Y31" i="21"/>
  <c r="U31" i="21"/>
  <c r="Q31" i="21"/>
  <c r="M31" i="21"/>
  <c r="I31" i="21"/>
  <c r="E31" i="21"/>
  <c r="X31" i="21"/>
  <c r="T31" i="21"/>
  <c r="P31" i="21"/>
  <c r="L31" i="21"/>
  <c r="H31" i="21"/>
  <c r="D31" i="21"/>
  <c r="V31" i="21"/>
  <c r="N31" i="21"/>
  <c r="F31" i="21"/>
  <c r="A32" i="21"/>
  <c r="R31" i="21"/>
  <c r="B31" i="21"/>
  <c r="W31" i="21"/>
  <c r="G31" i="21"/>
  <c r="S31" i="21"/>
  <c r="K31" i="21"/>
  <c r="C31" i="21"/>
  <c r="J31" i="21"/>
  <c r="O31" i="21"/>
  <c r="Y409" i="28"/>
  <c r="U409" i="28"/>
  <c r="Q409" i="28"/>
  <c r="M409" i="28"/>
  <c r="I409" i="28"/>
  <c r="E409" i="28"/>
  <c r="X409" i="28"/>
  <c r="T409" i="28"/>
  <c r="P409" i="28"/>
  <c r="L409" i="28"/>
  <c r="H409" i="28"/>
  <c r="D409" i="28"/>
  <c r="A410" i="28"/>
  <c r="R409" i="28"/>
  <c r="J409" i="28"/>
  <c r="B409" i="28"/>
  <c r="W409" i="28"/>
  <c r="O409" i="28"/>
  <c r="G409" i="28"/>
  <c r="K409" i="28"/>
  <c r="V409" i="28"/>
  <c r="F409" i="28"/>
  <c r="S409" i="28"/>
  <c r="N409" i="28"/>
  <c r="C409" i="28"/>
  <c r="W375" i="28"/>
  <c r="S375" i="28"/>
  <c r="O375" i="28"/>
  <c r="K375" i="28"/>
  <c r="G375" i="28"/>
  <c r="C375" i="28"/>
  <c r="A376" i="28"/>
  <c r="V375" i="28"/>
  <c r="R375" i="28"/>
  <c r="N375" i="28"/>
  <c r="J375" i="28"/>
  <c r="F375" i="28"/>
  <c r="B375" i="28"/>
  <c r="X375" i="28"/>
  <c r="P375" i="28"/>
  <c r="H375" i="28"/>
  <c r="U375" i="28"/>
  <c r="M375" i="28"/>
  <c r="E375" i="28"/>
  <c r="Y375" i="28"/>
  <c r="I375" i="28"/>
  <c r="T375" i="28"/>
  <c r="D375" i="28"/>
  <c r="L375" i="28"/>
  <c r="Q375" i="28"/>
  <c r="V66" i="25"/>
  <c r="R66" i="25"/>
  <c r="N66" i="25"/>
  <c r="J66" i="25"/>
  <c r="F66" i="25"/>
  <c r="B66" i="25"/>
  <c r="Y66" i="25"/>
  <c r="U66" i="25"/>
  <c r="Q66" i="25"/>
  <c r="M66" i="25"/>
  <c r="I66" i="25"/>
  <c r="E66" i="25"/>
  <c r="X66" i="25"/>
  <c r="P66" i="25"/>
  <c r="H66" i="25"/>
  <c r="W66" i="25"/>
  <c r="O66" i="25"/>
  <c r="G66" i="25"/>
  <c r="S66" i="25"/>
  <c r="C66" i="25"/>
  <c r="L66" i="25"/>
  <c r="K66" i="25"/>
  <c r="T66" i="25"/>
  <c r="D66" i="25"/>
  <c r="A67" i="25"/>
  <c r="W409" i="21"/>
  <c r="S409" i="21"/>
  <c r="O409" i="21"/>
  <c r="K409" i="21"/>
  <c r="G409" i="21"/>
  <c r="C409" i="21"/>
  <c r="A410" i="21"/>
  <c r="V409" i="21"/>
  <c r="R409" i="21"/>
  <c r="N409" i="21"/>
  <c r="J409" i="21"/>
  <c r="F409" i="21"/>
  <c r="B409" i="21"/>
  <c r="X409" i="21"/>
  <c r="P409" i="21"/>
  <c r="H409" i="21"/>
  <c r="L409" i="21"/>
  <c r="U409" i="21"/>
  <c r="M409" i="21"/>
  <c r="E409" i="21"/>
  <c r="T409" i="21"/>
  <c r="D409" i="21"/>
  <c r="Y409" i="21"/>
  <c r="Q409" i="21"/>
  <c r="I409" i="21"/>
  <c r="A101" i="21"/>
  <c r="V100" i="21"/>
  <c r="R100" i="21"/>
  <c r="N100" i="21"/>
  <c r="J100" i="21"/>
  <c r="F100" i="21"/>
  <c r="B100" i="21"/>
  <c r="T100" i="21"/>
  <c r="L100" i="21"/>
  <c r="D100" i="21"/>
  <c r="Y100" i="21"/>
  <c r="U100" i="21"/>
  <c r="Q100" i="21"/>
  <c r="M100" i="21"/>
  <c r="I100" i="21"/>
  <c r="E100" i="21"/>
  <c r="X100" i="21"/>
  <c r="P100" i="21"/>
  <c r="H100" i="21"/>
  <c r="S100" i="21"/>
  <c r="C100" i="21"/>
  <c r="G100" i="21"/>
  <c r="O100" i="21"/>
  <c r="K100" i="21"/>
  <c r="W100" i="21"/>
  <c r="W307" i="28"/>
  <c r="S307" i="28"/>
  <c r="O307" i="28"/>
  <c r="K307" i="28"/>
  <c r="G307" i="28"/>
  <c r="C307" i="28"/>
  <c r="A308" i="28"/>
  <c r="V307" i="28"/>
  <c r="R307" i="28"/>
  <c r="N307" i="28"/>
  <c r="J307" i="28"/>
  <c r="F307" i="28"/>
  <c r="B307" i="28"/>
  <c r="T307" i="28"/>
  <c r="L307" i="28"/>
  <c r="D307" i="28"/>
  <c r="Y307" i="28"/>
  <c r="Q307" i="28"/>
  <c r="I307" i="28"/>
  <c r="U307" i="28"/>
  <c r="E307" i="28"/>
  <c r="P307" i="28"/>
  <c r="H307" i="28"/>
  <c r="X307" i="28"/>
  <c r="M307" i="28"/>
  <c r="V31" i="25"/>
  <c r="R31" i="25"/>
  <c r="N31" i="25"/>
  <c r="J31" i="25"/>
  <c r="F31" i="25"/>
  <c r="B31" i="25"/>
  <c r="Y31" i="25"/>
  <c r="U31" i="25"/>
  <c r="Q31" i="25"/>
  <c r="M31" i="25"/>
  <c r="I31" i="25"/>
  <c r="E31" i="25"/>
  <c r="S31" i="25"/>
  <c r="K31" i="25"/>
  <c r="C31" i="25"/>
  <c r="O31" i="25"/>
  <c r="G31" i="25"/>
  <c r="L31" i="25"/>
  <c r="X31" i="25"/>
  <c r="P31" i="25"/>
  <c r="H31" i="25"/>
  <c r="W31" i="25"/>
  <c r="T31" i="25"/>
  <c r="D31" i="25"/>
  <c r="A32" i="25"/>
  <c r="W341" i="21"/>
  <c r="S341" i="21"/>
  <c r="O341" i="21"/>
  <c r="K341" i="21"/>
  <c r="G341" i="21"/>
  <c r="C341" i="21"/>
  <c r="A342" i="21"/>
  <c r="V341" i="21"/>
  <c r="R341" i="21"/>
  <c r="N341" i="21"/>
  <c r="J341" i="21"/>
  <c r="F341" i="21"/>
  <c r="B341" i="21"/>
  <c r="T341" i="21"/>
  <c r="L341" i="21"/>
  <c r="D341" i="21"/>
  <c r="P341" i="21"/>
  <c r="Y341" i="21"/>
  <c r="Q341" i="21"/>
  <c r="I341" i="21"/>
  <c r="X341" i="21"/>
  <c r="H341" i="21"/>
  <c r="U341" i="21"/>
  <c r="M341" i="21"/>
  <c r="E341" i="21"/>
  <c r="X65" i="21"/>
  <c r="T65" i="21"/>
  <c r="P65" i="21"/>
  <c r="L65" i="21"/>
  <c r="H65" i="21"/>
  <c r="D65" i="21"/>
  <c r="W65" i="21"/>
  <c r="S65" i="21"/>
  <c r="O65" i="21"/>
  <c r="K65" i="21"/>
  <c r="G65" i="21"/>
  <c r="C65" i="21"/>
  <c r="Y65" i="21"/>
  <c r="Q65" i="21"/>
  <c r="I65" i="21"/>
  <c r="U65" i="21"/>
  <c r="E65" i="21"/>
  <c r="A66" i="21"/>
  <c r="J65" i="21"/>
  <c r="V65" i="21"/>
  <c r="N65" i="21"/>
  <c r="F65" i="21"/>
  <c r="M65" i="21"/>
  <c r="R65" i="21"/>
  <c r="B65" i="21"/>
  <c r="V136" i="25"/>
  <c r="R136" i="25"/>
  <c r="N136" i="25"/>
  <c r="J136" i="25"/>
  <c r="F136" i="25"/>
  <c r="B136" i="25"/>
  <c r="Y136" i="25"/>
  <c r="U136" i="25"/>
  <c r="Q136" i="25"/>
  <c r="M136" i="25"/>
  <c r="I136" i="25"/>
  <c r="E136" i="25"/>
  <c r="X136" i="25"/>
  <c r="P136" i="25"/>
  <c r="H136" i="25"/>
  <c r="L136" i="25"/>
  <c r="W136" i="25"/>
  <c r="O136" i="25"/>
  <c r="G136" i="25"/>
  <c r="T136" i="25"/>
  <c r="D136" i="25"/>
  <c r="S136" i="25"/>
  <c r="K136" i="25"/>
  <c r="C136" i="25"/>
  <c r="A137" i="25"/>
  <c r="W135" i="21"/>
  <c r="S135" i="21"/>
  <c r="O135" i="21"/>
  <c r="K135" i="21"/>
  <c r="G135" i="21"/>
  <c r="C135" i="21"/>
  <c r="A136" i="21"/>
  <c r="V135" i="21"/>
  <c r="R135" i="21"/>
  <c r="N135" i="21"/>
  <c r="J135" i="21"/>
  <c r="F135" i="21"/>
  <c r="B135" i="21"/>
  <c r="X135" i="21"/>
  <c r="P135" i="21"/>
  <c r="H135" i="21"/>
  <c r="L135" i="21"/>
  <c r="U135" i="21"/>
  <c r="M135" i="21"/>
  <c r="E135" i="21"/>
  <c r="T135" i="21"/>
  <c r="D135" i="21"/>
  <c r="I135" i="21"/>
  <c r="Y135" i="21"/>
  <c r="Q135" i="21"/>
  <c r="Y238" i="21"/>
  <c r="U238" i="21"/>
  <c r="Q238" i="21"/>
  <c r="M238" i="21"/>
  <c r="I238" i="21"/>
  <c r="E238" i="21"/>
  <c r="X238" i="21"/>
  <c r="T238" i="21"/>
  <c r="P238" i="21"/>
  <c r="L238" i="21"/>
  <c r="H238" i="21"/>
  <c r="D238" i="21"/>
  <c r="V238" i="21"/>
  <c r="N238" i="21"/>
  <c r="F238" i="21"/>
  <c r="A239" i="21"/>
  <c r="J238" i="21"/>
  <c r="S238" i="21"/>
  <c r="K238" i="21"/>
  <c r="C238" i="21"/>
  <c r="R238" i="21"/>
  <c r="B238" i="21"/>
  <c r="W238" i="21"/>
  <c r="O238" i="21"/>
  <c r="G238" i="21"/>
  <c r="X135" i="28"/>
  <c r="T135" i="28"/>
  <c r="P135" i="28"/>
  <c r="L135" i="28"/>
  <c r="H135" i="28"/>
  <c r="D135" i="28"/>
  <c r="W135" i="28"/>
  <c r="S135" i="28"/>
  <c r="O135" i="28"/>
  <c r="K135" i="28"/>
  <c r="G135" i="28"/>
  <c r="C135" i="28"/>
  <c r="Y135" i="28"/>
  <c r="Q135" i="28"/>
  <c r="I135" i="28"/>
  <c r="V135" i="28"/>
  <c r="N135" i="28"/>
  <c r="F135" i="28"/>
  <c r="R135" i="28"/>
  <c r="B135" i="28"/>
  <c r="A136" i="28"/>
  <c r="M135" i="28"/>
  <c r="J135" i="28"/>
  <c r="U135" i="28"/>
  <c r="E135" i="28"/>
  <c r="Y204" i="28"/>
  <c r="U204" i="28"/>
  <c r="Q204" i="28"/>
  <c r="M204" i="28"/>
  <c r="I204" i="28"/>
  <c r="E204" i="28"/>
  <c r="X204" i="28"/>
  <c r="T204" i="28"/>
  <c r="P204" i="28"/>
  <c r="L204" i="28"/>
  <c r="H204" i="28"/>
  <c r="D204" i="28"/>
  <c r="V204" i="28"/>
  <c r="N204" i="28"/>
  <c r="F204" i="28"/>
  <c r="S204" i="28"/>
  <c r="K204" i="28"/>
  <c r="C204" i="28"/>
  <c r="O204" i="28"/>
  <c r="A205" i="28"/>
  <c r="J204" i="28"/>
  <c r="R204" i="28"/>
  <c r="B204" i="28"/>
  <c r="G204" i="28"/>
  <c r="W204" i="28"/>
  <c r="Y341" i="28"/>
  <c r="U341" i="28"/>
  <c r="Q341" i="28"/>
  <c r="M341" i="28"/>
  <c r="I341" i="28"/>
  <c r="E341" i="28"/>
  <c r="X341" i="28"/>
  <c r="T341" i="28"/>
  <c r="P341" i="28"/>
  <c r="L341" i="28"/>
  <c r="H341" i="28"/>
  <c r="D341" i="28"/>
  <c r="V341" i="28"/>
  <c r="N341" i="28"/>
  <c r="F341" i="28"/>
  <c r="S341" i="28"/>
  <c r="K341" i="28"/>
  <c r="C341" i="28"/>
  <c r="W341" i="28"/>
  <c r="G341" i="28"/>
  <c r="R341" i="28"/>
  <c r="B341" i="28"/>
  <c r="A342" i="28"/>
  <c r="J341" i="28"/>
  <c r="O341" i="28"/>
  <c r="Y375" i="21"/>
  <c r="U375" i="21"/>
  <c r="Q375" i="21"/>
  <c r="M375" i="21"/>
  <c r="I375" i="21"/>
  <c r="E375" i="21"/>
  <c r="X375" i="21"/>
  <c r="T375" i="21"/>
  <c r="P375" i="21"/>
  <c r="L375" i="21"/>
  <c r="H375" i="21"/>
  <c r="D375" i="21"/>
  <c r="V375" i="21"/>
  <c r="N375" i="21"/>
  <c r="F375" i="21"/>
  <c r="R375" i="21"/>
  <c r="B375" i="21"/>
  <c r="S375" i="21"/>
  <c r="K375" i="21"/>
  <c r="C375" i="21"/>
  <c r="A376" i="21"/>
  <c r="J375" i="21"/>
  <c r="G375" i="21"/>
  <c r="O375" i="21"/>
  <c r="W375" i="21"/>
  <c r="Y170" i="21"/>
  <c r="U170" i="21"/>
  <c r="Q170" i="21"/>
  <c r="M170" i="21"/>
  <c r="I170" i="21"/>
  <c r="E170" i="21"/>
  <c r="X170" i="21"/>
  <c r="T170" i="21"/>
  <c r="P170" i="21"/>
  <c r="L170" i="21"/>
  <c r="H170" i="21"/>
  <c r="D170" i="21"/>
  <c r="A171" i="21"/>
  <c r="R170" i="21"/>
  <c r="J170" i="21"/>
  <c r="B170" i="21"/>
  <c r="V170" i="21"/>
  <c r="F170" i="21"/>
  <c r="W170" i="21"/>
  <c r="O170" i="21"/>
  <c r="G170" i="21"/>
  <c r="N170" i="21"/>
  <c r="K170" i="21"/>
  <c r="S170" i="21"/>
  <c r="C170" i="21"/>
  <c r="V30" i="19"/>
  <c r="R30" i="19"/>
  <c r="N30" i="19"/>
  <c r="J30" i="19"/>
  <c r="F30" i="19"/>
  <c r="B30" i="19"/>
  <c r="Y30" i="19"/>
  <c r="U30" i="19"/>
  <c r="Q30" i="19"/>
  <c r="M30" i="19"/>
  <c r="I30" i="19"/>
  <c r="E30" i="19"/>
  <c r="X30" i="19"/>
  <c r="P30" i="19"/>
  <c r="H30" i="19"/>
  <c r="W30" i="19"/>
  <c r="O30" i="19"/>
  <c r="G30" i="19"/>
  <c r="T30" i="19"/>
  <c r="D30" i="19"/>
  <c r="S30" i="19"/>
  <c r="C30" i="19"/>
  <c r="L30" i="19"/>
  <c r="K30" i="19"/>
  <c r="A31" i="19"/>
  <c r="W238" i="28"/>
  <c r="S238" i="28"/>
  <c r="O238" i="28"/>
  <c r="K238" i="28"/>
  <c r="G238" i="28"/>
  <c r="C238" i="28"/>
  <c r="A239" i="28"/>
  <c r="V238" i="28"/>
  <c r="R238" i="28"/>
  <c r="N238" i="28"/>
  <c r="J238" i="28"/>
  <c r="F238" i="28"/>
  <c r="B238" i="28"/>
  <c r="X238" i="28"/>
  <c r="P238" i="28"/>
  <c r="H238" i="28"/>
  <c r="U238" i="28"/>
  <c r="M238" i="28"/>
  <c r="E238" i="28"/>
  <c r="Q238" i="28"/>
  <c r="L238" i="28"/>
  <c r="D238" i="28"/>
  <c r="T238" i="28"/>
  <c r="Y238" i="28"/>
  <c r="I238" i="28"/>
  <c r="Y307" i="21"/>
  <c r="U307" i="21"/>
  <c r="Q307" i="21"/>
  <c r="M307" i="21"/>
  <c r="I307" i="21"/>
  <c r="E307" i="21"/>
  <c r="X307" i="21"/>
  <c r="T307" i="21"/>
  <c r="P307" i="21"/>
  <c r="L307" i="21"/>
  <c r="H307" i="21"/>
  <c r="D307" i="21"/>
  <c r="A308" i="21"/>
  <c r="R307" i="21"/>
  <c r="J307" i="21"/>
  <c r="B307" i="21"/>
  <c r="V307" i="21"/>
  <c r="F307" i="21"/>
  <c r="W307" i="21"/>
  <c r="O307" i="21"/>
  <c r="G307" i="21"/>
  <c r="N307" i="21"/>
  <c r="C307" i="21"/>
  <c r="S307" i="21"/>
  <c r="K307" i="21"/>
  <c r="X65" i="28"/>
  <c r="T65" i="28"/>
  <c r="P65" i="28"/>
  <c r="L65" i="28"/>
  <c r="H65" i="28"/>
  <c r="D65" i="28"/>
  <c r="W65" i="28"/>
  <c r="S65" i="28"/>
  <c r="O65" i="28"/>
  <c r="K65" i="28"/>
  <c r="G65" i="28"/>
  <c r="C65" i="28"/>
  <c r="U65" i="28"/>
  <c r="M65" i="28"/>
  <c r="E65" i="28"/>
  <c r="A66" i="28"/>
  <c r="R65" i="28"/>
  <c r="J65" i="28"/>
  <c r="B65" i="28"/>
  <c r="N65" i="28"/>
  <c r="F65" i="28"/>
  <c r="Y65" i="28"/>
  <c r="I65" i="28"/>
  <c r="V65" i="28"/>
  <c r="Q65" i="28"/>
  <c r="W204" i="21"/>
  <c r="S204" i="21"/>
  <c r="O204" i="21"/>
  <c r="K204" i="21"/>
  <c r="G204" i="21"/>
  <c r="C204" i="21"/>
  <c r="A205" i="21"/>
  <c r="V204" i="21"/>
  <c r="R204" i="21"/>
  <c r="N204" i="21"/>
  <c r="J204" i="21"/>
  <c r="F204" i="21"/>
  <c r="B204" i="21"/>
  <c r="T204" i="21"/>
  <c r="L204" i="21"/>
  <c r="D204" i="21"/>
  <c r="P204" i="21"/>
  <c r="Y204" i="21"/>
  <c r="Q204" i="21"/>
  <c r="I204" i="21"/>
  <c r="X204" i="21"/>
  <c r="H204" i="21"/>
  <c r="M204" i="21"/>
  <c r="E204" i="21"/>
  <c r="U204" i="21"/>
  <c r="A101" i="28"/>
  <c r="V100" i="28"/>
  <c r="R100" i="28"/>
  <c r="N100" i="28"/>
  <c r="J100" i="28"/>
  <c r="F100" i="28"/>
  <c r="B100" i="28"/>
  <c r="Y100" i="28"/>
  <c r="U100" i="28"/>
  <c r="Q100" i="28"/>
  <c r="M100" i="28"/>
  <c r="I100" i="28"/>
  <c r="E100" i="28"/>
  <c r="W100" i="28"/>
  <c r="O100" i="28"/>
  <c r="G100" i="28"/>
  <c r="T100" i="28"/>
  <c r="L100" i="28"/>
  <c r="D100" i="28"/>
  <c r="P100" i="28"/>
  <c r="X100" i="28"/>
  <c r="K100" i="28"/>
  <c r="H100" i="28"/>
  <c r="S100" i="28"/>
  <c r="C100" i="28"/>
  <c r="Y137" i="19"/>
  <c r="U137" i="19"/>
  <c r="Q137" i="19"/>
  <c r="M137" i="19"/>
  <c r="X137" i="19"/>
  <c r="T137" i="19"/>
  <c r="P137" i="19"/>
  <c r="L137" i="19"/>
  <c r="H137" i="19"/>
  <c r="D137" i="19"/>
  <c r="W137" i="19"/>
  <c r="O137" i="19"/>
  <c r="I137" i="19"/>
  <c r="C137" i="19"/>
  <c r="V137" i="19"/>
  <c r="N137" i="19"/>
  <c r="G137" i="19"/>
  <c r="B137" i="19"/>
  <c r="K137" i="19"/>
  <c r="J137" i="19"/>
  <c r="F137" i="19"/>
  <c r="E137" i="19"/>
  <c r="S137" i="19"/>
  <c r="R137" i="19"/>
  <c r="A138" i="19"/>
  <c r="W102" i="19"/>
  <c r="S102" i="19"/>
  <c r="O102" i="19"/>
  <c r="V102" i="19"/>
  <c r="Q102" i="19"/>
  <c r="L102" i="19"/>
  <c r="H102" i="19"/>
  <c r="D102" i="19"/>
  <c r="U102" i="19"/>
  <c r="P102" i="19"/>
  <c r="K102" i="19"/>
  <c r="G102" i="19"/>
  <c r="C102" i="19"/>
  <c r="Y102" i="19"/>
  <c r="N102" i="19"/>
  <c r="F102" i="19"/>
  <c r="X102" i="19"/>
  <c r="M102" i="19"/>
  <c r="E102" i="19"/>
  <c r="J102" i="19"/>
  <c r="I102" i="19"/>
  <c r="T102" i="19"/>
  <c r="R102" i="19"/>
  <c r="B102" i="19"/>
  <c r="A103" i="19"/>
  <c r="Y272" i="28"/>
  <c r="U272" i="28"/>
  <c r="Q272" i="28"/>
  <c r="M272" i="28"/>
  <c r="I272" i="28"/>
  <c r="E272" i="28"/>
  <c r="X272" i="28"/>
  <c r="T272" i="28"/>
  <c r="P272" i="28"/>
  <c r="L272" i="28"/>
  <c r="H272" i="28"/>
  <c r="D272" i="28"/>
  <c r="A273" i="28"/>
  <c r="R272" i="28"/>
  <c r="J272" i="28"/>
  <c r="B272" i="28"/>
  <c r="W272" i="28"/>
  <c r="O272" i="28"/>
  <c r="G272" i="28"/>
  <c r="S272" i="28"/>
  <c r="C272" i="28"/>
  <c r="N272" i="28"/>
  <c r="V272" i="28"/>
  <c r="K272" i="28"/>
  <c r="F272" i="28"/>
  <c r="W66" i="19"/>
  <c r="S66" i="19"/>
  <c r="O66" i="19"/>
  <c r="K66" i="19"/>
  <c r="G66" i="19"/>
  <c r="C66" i="19"/>
  <c r="V66" i="19"/>
  <c r="R66" i="19"/>
  <c r="N66" i="19"/>
  <c r="J66" i="19"/>
  <c r="F66" i="19"/>
  <c r="B66" i="19"/>
  <c r="Y66" i="19"/>
  <c r="Q66" i="19"/>
  <c r="I66" i="19"/>
  <c r="X66" i="19"/>
  <c r="P66" i="19"/>
  <c r="H66" i="19"/>
  <c r="U66" i="19"/>
  <c r="E66" i="19"/>
  <c r="T66" i="19"/>
  <c r="D66" i="19"/>
  <c r="M66" i="19"/>
  <c r="L66" i="19"/>
  <c r="A67" i="19"/>
  <c r="N31" i="28" l="1"/>
  <c r="Y31" i="28"/>
  <c r="I31" i="28"/>
  <c r="G31" i="28"/>
  <c r="L31" i="28"/>
  <c r="P31" i="28"/>
  <c r="A32" i="28"/>
  <c r="J31" i="28"/>
  <c r="U31" i="28"/>
  <c r="E31" i="28"/>
  <c r="S31" i="28"/>
  <c r="D31" i="28"/>
  <c r="X31" i="28"/>
  <c r="V31" i="28"/>
  <c r="F31" i="28"/>
  <c r="Q31" i="28"/>
  <c r="W31" i="28"/>
  <c r="C31" i="28"/>
  <c r="K31" i="28"/>
  <c r="R31" i="28"/>
  <c r="B31" i="28"/>
  <c r="M31" i="28"/>
  <c r="O31" i="28"/>
  <c r="T31" i="28"/>
  <c r="H31" i="28"/>
  <c r="Y101" i="28"/>
  <c r="U101" i="28"/>
  <c r="Q101" i="28"/>
  <c r="M101" i="28"/>
  <c r="I101" i="28"/>
  <c r="E101" i="28"/>
  <c r="X101" i="28"/>
  <c r="T101" i="28"/>
  <c r="P101" i="28"/>
  <c r="L101" i="28"/>
  <c r="H101" i="28"/>
  <c r="D101" i="28"/>
  <c r="V101" i="28"/>
  <c r="N101" i="28"/>
  <c r="F101" i="28"/>
  <c r="S101" i="28"/>
  <c r="K101" i="28"/>
  <c r="C101" i="28"/>
  <c r="W101" i="28"/>
  <c r="G101" i="28"/>
  <c r="R101" i="28"/>
  <c r="B101" i="28"/>
  <c r="O101" i="28"/>
  <c r="A102" i="28"/>
  <c r="J101" i="28"/>
  <c r="X239" i="21"/>
  <c r="T239" i="21"/>
  <c r="P239" i="21"/>
  <c r="L239" i="21"/>
  <c r="H239" i="21"/>
  <c r="D239" i="21"/>
  <c r="W239" i="21"/>
  <c r="S239" i="21"/>
  <c r="O239" i="21"/>
  <c r="K239" i="21"/>
  <c r="G239" i="21"/>
  <c r="C239" i="21"/>
  <c r="U239" i="21"/>
  <c r="M239" i="21"/>
  <c r="E239" i="21"/>
  <c r="Y239" i="21"/>
  <c r="I239" i="21"/>
  <c r="A240" i="21"/>
  <c r="R239" i="21"/>
  <c r="J239" i="21"/>
  <c r="B239" i="21"/>
  <c r="Q239" i="21"/>
  <c r="F239" i="21"/>
  <c r="N239" i="21"/>
  <c r="V239" i="21"/>
  <c r="V32" i="25"/>
  <c r="R32" i="25"/>
  <c r="N32" i="25"/>
  <c r="J32" i="25"/>
  <c r="F32" i="25"/>
  <c r="B32" i="25"/>
  <c r="Y32" i="25"/>
  <c r="U32" i="25"/>
  <c r="Q32" i="25"/>
  <c r="M32" i="25"/>
  <c r="I32" i="25"/>
  <c r="E32" i="25"/>
  <c r="S32" i="25"/>
  <c r="K32" i="25"/>
  <c r="C32" i="25"/>
  <c r="W32" i="25"/>
  <c r="G32" i="25"/>
  <c r="L32" i="25"/>
  <c r="X32" i="25"/>
  <c r="P32" i="25"/>
  <c r="H32" i="25"/>
  <c r="O32" i="25"/>
  <c r="T32" i="25"/>
  <c r="D32" i="25"/>
  <c r="A33" i="25"/>
  <c r="V67" i="25"/>
  <c r="R67" i="25"/>
  <c r="N67" i="25"/>
  <c r="J67" i="25"/>
  <c r="F67" i="25"/>
  <c r="B67" i="25"/>
  <c r="Y67" i="25"/>
  <c r="U67" i="25"/>
  <c r="Q67" i="25"/>
  <c r="M67" i="25"/>
  <c r="I67" i="25"/>
  <c r="E67" i="25"/>
  <c r="X67" i="25"/>
  <c r="P67" i="25"/>
  <c r="H67" i="25"/>
  <c r="W67" i="25"/>
  <c r="O67" i="25"/>
  <c r="G67" i="25"/>
  <c r="K67" i="25"/>
  <c r="L67" i="25"/>
  <c r="T67" i="25"/>
  <c r="D67" i="25"/>
  <c r="S67" i="25"/>
  <c r="C67" i="25"/>
  <c r="A68" i="25"/>
  <c r="X32" i="21"/>
  <c r="T32" i="21"/>
  <c r="P32" i="21"/>
  <c r="L32" i="21"/>
  <c r="H32" i="21"/>
  <c r="D32" i="21"/>
  <c r="W32" i="21"/>
  <c r="S32" i="21"/>
  <c r="O32" i="21"/>
  <c r="K32" i="21"/>
  <c r="G32" i="21"/>
  <c r="C32" i="21"/>
  <c r="U32" i="21"/>
  <c r="M32" i="21"/>
  <c r="E32" i="21"/>
  <c r="Q32" i="21"/>
  <c r="N32" i="21"/>
  <c r="A33" i="21"/>
  <c r="R32" i="21"/>
  <c r="J32" i="21"/>
  <c r="B32" i="21"/>
  <c r="Y32" i="21"/>
  <c r="I32" i="21"/>
  <c r="V32" i="21"/>
  <c r="F32" i="21"/>
  <c r="V137" i="25"/>
  <c r="R137" i="25"/>
  <c r="N137" i="25"/>
  <c r="J137" i="25"/>
  <c r="F137" i="25"/>
  <c r="B137" i="25"/>
  <c r="Y137" i="25"/>
  <c r="U137" i="25"/>
  <c r="Q137" i="25"/>
  <c r="M137" i="25"/>
  <c r="I137" i="25"/>
  <c r="E137" i="25"/>
  <c r="X137" i="25"/>
  <c r="P137" i="25"/>
  <c r="H137" i="25"/>
  <c r="D137" i="25"/>
  <c r="W137" i="25"/>
  <c r="O137" i="25"/>
  <c r="G137" i="25"/>
  <c r="T137" i="25"/>
  <c r="L137" i="25"/>
  <c r="S137" i="25"/>
  <c r="K137" i="25"/>
  <c r="C137" i="25"/>
  <c r="A138" i="25"/>
  <c r="A411" i="21"/>
  <c r="V410" i="21"/>
  <c r="R410" i="21"/>
  <c r="N410" i="21"/>
  <c r="J410" i="21"/>
  <c r="F410" i="21"/>
  <c r="B410" i="21"/>
  <c r="Y410" i="21"/>
  <c r="U410" i="21"/>
  <c r="Q410" i="21"/>
  <c r="M410" i="21"/>
  <c r="I410" i="21"/>
  <c r="E410" i="21"/>
  <c r="W410" i="21"/>
  <c r="O410" i="21"/>
  <c r="G410" i="21"/>
  <c r="S410" i="21"/>
  <c r="C410" i="21"/>
  <c r="T410" i="21"/>
  <c r="L410" i="21"/>
  <c r="D410" i="21"/>
  <c r="K410" i="21"/>
  <c r="H410" i="21"/>
  <c r="X410" i="21"/>
  <c r="P410" i="21"/>
  <c r="Y171" i="28"/>
  <c r="U171" i="28"/>
  <c r="Q171" i="28"/>
  <c r="M171" i="28"/>
  <c r="I171" i="28"/>
  <c r="E171" i="28"/>
  <c r="X171" i="28"/>
  <c r="T171" i="28"/>
  <c r="P171" i="28"/>
  <c r="L171" i="28"/>
  <c r="H171" i="28"/>
  <c r="D171" i="28"/>
  <c r="A172" i="28"/>
  <c r="R171" i="28"/>
  <c r="J171" i="28"/>
  <c r="B171" i="28"/>
  <c r="W171" i="28"/>
  <c r="O171" i="28"/>
  <c r="G171" i="28"/>
  <c r="K171" i="28"/>
  <c r="S171" i="28"/>
  <c r="V171" i="28"/>
  <c r="F171" i="28"/>
  <c r="C171" i="28"/>
  <c r="N171" i="28"/>
  <c r="A274" i="21"/>
  <c r="V273" i="21"/>
  <c r="R273" i="21"/>
  <c r="N273" i="21"/>
  <c r="J273" i="21"/>
  <c r="F273" i="21"/>
  <c r="B273" i="21"/>
  <c r="Y273" i="21"/>
  <c r="U273" i="21"/>
  <c r="Q273" i="21"/>
  <c r="M273" i="21"/>
  <c r="I273" i="21"/>
  <c r="E273" i="21"/>
  <c r="W273" i="21"/>
  <c r="O273" i="21"/>
  <c r="G273" i="21"/>
  <c r="K273" i="21"/>
  <c r="T273" i="21"/>
  <c r="L273" i="21"/>
  <c r="D273" i="21"/>
  <c r="S273" i="21"/>
  <c r="C273" i="21"/>
  <c r="X273" i="21"/>
  <c r="P273" i="21"/>
  <c r="H273" i="21"/>
  <c r="W103" i="19"/>
  <c r="S103" i="19"/>
  <c r="O103" i="19"/>
  <c r="K103" i="19"/>
  <c r="G103" i="19"/>
  <c r="C103" i="19"/>
  <c r="Y103" i="19"/>
  <c r="T103" i="19"/>
  <c r="N103" i="19"/>
  <c r="I103" i="19"/>
  <c r="D103" i="19"/>
  <c r="X103" i="19"/>
  <c r="R103" i="19"/>
  <c r="M103" i="19"/>
  <c r="H103" i="19"/>
  <c r="B103" i="19"/>
  <c r="V103" i="19"/>
  <c r="L103" i="19"/>
  <c r="U103" i="19"/>
  <c r="J103" i="19"/>
  <c r="F103" i="19"/>
  <c r="E103" i="19"/>
  <c r="Q103" i="19"/>
  <c r="P103" i="19"/>
  <c r="A104" i="19"/>
  <c r="X205" i="28"/>
  <c r="T205" i="28"/>
  <c r="P205" i="28"/>
  <c r="L205" i="28"/>
  <c r="H205" i="28"/>
  <c r="D205" i="28"/>
  <c r="W205" i="28"/>
  <c r="S205" i="28"/>
  <c r="O205" i="28"/>
  <c r="K205" i="28"/>
  <c r="G205" i="28"/>
  <c r="C205" i="28"/>
  <c r="U205" i="28"/>
  <c r="M205" i="28"/>
  <c r="E205" i="28"/>
  <c r="A206" i="28"/>
  <c r="R205" i="28"/>
  <c r="J205" i="28"/>
  <c r="B205" i="28"/>
  <c r="V205" i="28"/>
  <c r="F205" i="28"/>
  <c r="Q205" i="28"/>
  <c r="Y205" i="28"/>
  <c r="N205" i="28"/>
  <c r="I205" i="28"/>
  <c r="A137" i="21"/>
  <c r="V136" i="21"/>
  <c r="R136" i="21"/>
  <c r="N136" i="21"/>
  <c r="J136" i="21"/>
  <c r="F136" i="21"/>
  <c r="B136" i="21"/>
  <c r="Y136" i="21"/>
  <c r="U136" i="21"/>
  <c r="Q136" i="21"/>
  <c r="M136" i="21"/>
  <c r="I136" i="21"/>
  <c r="E136" i="21"/>
  <c r="W136" i="21"/>
  <c r="O136" i="21"/>
  <c r="G136" i="21"/>
  <c r="S136" i="21"/>
  <c r="C136" i="21"/>
  <c r="T136" i="21"/>
  <c r="L136" i="21"/>
  <c r="D136" i="21"/>
  <c r="K136" i="21"/>
  <c r="P136" i="21"/>
  <c r="H136" i="21"/>
  <c r="X136" i="21"/>
  <c r="Y101" i="21"/>
  <c r="U101" i="21"/>
  <c r="Q101" i="21"/>
  <c r="M101" i="21"/>
  <c r="I101" i="21"/>
  <c r="E101" i="21"/>
  <c r="S101" i="21"/>
  <c r="K101" i="21"/>
  <c r="C101" i="21"/>
  <c r="X101" i="21"/>
  <c r="T101" i="21"/>
  <c r="P101" i="21"/>
  <c r="L101" i="21"/>
  <c r="H101" i="21"/>
  <c r="D101" i="21"/>
  <c r="W101" i="21"/>
  <c r="O101" i="21"/>
  <c r="G101" i="21"/>
  <c r="A102" i="21"/>
  <c r="J101" i="21"/>
  <c r="R101" i="21"/>
  <c r="B101" i="21"/>
  <c r="N101" i="21"/>
  <c r="V101" i="21"/>
  <c r="F101" i="21"/>
  <c r="X410" i="28"/>
  <c r="T410" i="28"/>
  <c r="P410" i="28"/>
  <c r="L410" i="28"/>
  <c r="H410" i="28"/>
  <c r="D410" i="28"/>
  <c r="W410" i="28"/>
  <c r="S410" i="28"/>
  <c r="O410" i="28"/>
  <c r="K410" i="28"/>
  <c r="G410" i="28"/>
  <c r="C410" i="28"/>
  <c r="Y410" i="28"/>
  <c r="Q410" i="28"/>
  <c r="I410" i="28"/>
  <c r="V410" i="28"/>
  <c r="N410" i="28"/>
  <c r="F410" i="28"/>
  <c r="R410" i="28"/>
  <c r="B410" i="28"/>
  <c r="M410" i="28"/>
  <c r="E410" i="28"/>
  <c r="U410" i="28"/>
  <c r="A411" i="28"/>
  <c r="J410" i="28"/>
  <c r="V102" i="25"/>
  <c r="R102" i="25"/>
  <c r="N102" i="25"/>
  <c r="J102" i="25"/>
  <c r="F102" i="25"/>
  <c r="B102" i="25"/>
  <c r="Y102" i="25"/>
  <c r="U102" i="25"/>
  <c r="Q102" i="25"/>
  <c r="M102" i="25"/>
  <c r="I102" i="25"/>
  <c r="E102" i="25"/>
  <c r="X102" i="25"/>
  <c r="P102" i="25"/>
  <c r="H102" i="25"/>
  <c r="L102" i="25"/>
  <c r="W102" i="25"/>
  <c r="O102" i="25"/>
  <c r="G102" i="25"/>
  <c r="T102" i="25"/>
  <c r="K102" i="25"/>
  <c r="D102" i="25"/>
  <c r="C102" i="25"/>
  <c r="S102" i="25"/>
  <c r="A103" i="25"/>
  <c r="W67" i="19"/>
  <c r="S67" i="19"/>
  <c r="O67" i="19"/>
  <c r="K67" i="19"/>
  <c r="G67" i="19"/>
  <c r="C67" i="19"/>
  <c r="V67" i="19"/>
  <c r="R67" i="19"/>
  <c r="N67" i="19"/>
  <c r="J67" i="19"/>
  <c r="F67" i="19"/>
  <c r="B67" i="19"/>
  <c r="Y67" i="19"/>
  <c r="Q67" i="19"/>
  <c r="I67" i="19"/>
  <c r="X67" i="19"/>
  <c r="P67" i="19"/>
  <c r="H67" i="19"/>
  <c r="M67" i="19"/>
  <c r="L67" i="19"/>
  <c r="E67" i="19"/>
  <c r="D67" i="19"/>
  <c r="U67" i="19"/>
  <c r="T67" i="19"/>
  <c r="A68" i="19"/>
  <c r="X273" i="28"/>
  <c r="T273" i="28"/>
  <c r="P273" i="28"/>
  <c r="L273" i="28"/>
  <c r="H273" i="28"/>
  <c r="D273" i="28"/>
  <c r="W273" i="28"/>
  <c r="S273" i="28"/>
  <c r="O273" i="28"/>
  <c r="K273" i="28"/>
  <c r="G273" i="28"/>
  <c r="C273" i="28"/>
  <c r="Y273" i="28"/>
  <c r="Q273" i="28"/>
  <c r="I273" i="28"/>
  <c r="V273" i="28"/>
  <c r="N273" i="28"/>
  <c r="F273" i="28"/>
  <c r="A274" i="28"/>
  <c r="J273" i="28"/>
  <c r="U273" i="28"/>
  <c r="E273" i="28"/>
  <c r="M273" i="28"/>
  <c r="R273" i="28"/>
  <c r="B273" i="28"/>
  <c r="V31" i="19"/>
  <c r="R31" i="19"/>
  <c r="N31" i="19"/>
  <c r="J31" i="19"/>
  <c r="F31" i="19"/>
  <c r="B31" i="19"/>
  <c r="Y31" i="19"/>
  <c r="U31" i="19"/>
  <c r="Q31" i="19"/>
  <c r="M31" i="19"/>
  <c r="I31" i="19"/>
  <c r="E31" i="19"/>
  <c r="X31" i="19"/>
  <c r="P31" i="19"/>
  <c r="H31" i="19"/>
  <c r="W31" i="19"/>
  <c r="O31" i="19"/>
  <c r="G31" i="19"/>
  <c r="L31" i="19"/>
  <c r="K31" i="19"/>
  <c r="T31" i="19"/>
  <c r="D31" i="19"/>
  <c r="C31" i="19"/>
  <c r="S31" i="19"/>
  <c r="A32" i="19"/>
  <c r="W66" i="21"/>
  <c r="S66" i="21"/>
  <c r="O66" i="21"/>
  <c r="K66" i="21"/>
  <c r="G66" i="21"/>
  <c r="C66" i="21"/>
  <c r="A67" i="21"/>
  <c r="V66" i="21"/>
  <c r="R66" i="21"/>
  <c r="N66" i="21"/>
  <c r="J66" i="21"/>
  <c r="F66" i="21"/>
  <c r="B66" i="21"/>
  <c r="X66" i="21"/>
  <c r="P66" i="21"/>
  <c r="H66" i="21"/>
  <c r="T66" i="21"/>
  <c r="D66" i="21"/>
  <c r="Y66" i="21"/>
  <c r="U66" i="21"/>
  <c r="M66" i="21"/>
  <c r="E66" i="21"/>
  <c r="L66" i="21"/>
  <c r="Q66" i="21"/>
  <c r="I66" i="21"/>
  <c r="A343" i="21"/>
  <c r="V342" i="21"/>
  <c r="R342" i="21"/>
  <c r="N342" i="21"/>
  <c r="J342" i="21"/>
  <c r="F342" i="21"/>
  <c r="B342" i="21"/>
  <c r="Y342" i="21"/>
  <c r="U342" i="21"/>
  <c r="Q342" i="21"/>
  <c r="M342" i="21"/>
  <c r="I342" i="21"/>
  <c r="E342" i="21"/>
  <c r="S342" i="21"/>
  <c r="K342" i="21"/>
  <c r="C342" i="21"/>
  <c r="W342" i="21"/>
  <c r="G342" i="21"/>
  <c r="X342" i="21"/>
  <c r="P342" i="21"/>
  <c r="H342" i="21"/>
  <c r="O342" i="21"/>
  <c r="D342" i="21"/>
  <c r="T342" i="21"/>
  <c r="L342" i="21"/>
  <c r="A240" i="28"/>
  <c r="V239" i="28"/>
  <c r="R239" i="28"/>
  <c r="N239" i="28"/>
  <c r="J239" i="28"/>
  <c r="F239" i="28"/>
  <c r="B239" i="28"/>
  <c r="Y239" i="28"/>
  <c r="U239" i="28"/>
  <c r="Q239" i="28"/>
  <c r="M239" i="28"/>
  <c r="I239" i="28"/>
  <c r="E239" i="28"/>
  <c r="W239" i="28"/>
  <c r="O239" i="28"/>
  <c r="G239" i="28"/>
  <c r="T239" i="28"/>
  <c r="L239" i="28"/>
  <c r="D239" i="28"/>
  <c r="X239" i="28"/>
  <c r="H239" i="28"/>
  <c r="S239" i="28"/>
  <c r="C239" i="28"/>
  <c r="K239" i="28"/>
  <c r="P239" i="28"/>
  <c r="X171" i="21"/>
  <c r="T171" i="21"/>
  <c r="P171" i="21"/>
  <c r="L171" i="21"/>
  <c r="H171" i="21"/>
  <c r="D171" i="21"/>
  <c r="W171" i="21"/>
  <c r="S171" i="21"/>
  <c r="O171" i="21"/>
  <c r="K171" i="21"/>
  <c r="G171" i="21"/>
  <c r="C171" i="21"/>
  <c r="Y171" i="21"/>
  <c r="Q171" i="21"/>
  <c r="I171" i="21"/>
  <c r="U171" i="21"/>
  <c r="V171" i="21"/>
  <c r="N171" i="21"/>
  <c r="F171" i="21"/>
  <c r="M171" i="21"/>
  <c r="E171" i="21"/>
  <c r="B171" i="21"/>
  <c r="A172" i="21"/>
  <c r="R171" i="21"/>
  <c r="J171" i="21"/>
  <c r="X342" i="28"/>
  <c r="T342" i="28"/>
  <c r="P342" i="28"/>
  <c r="L342" i="28"/>
  <c r="H342" i="28"/>
  <c r="D342" i="28"/>
  <c r="W342" i="28"/>
  <c r="S342" i="28"/>
  <c r="O342" i="28"/>
  <c r="K342" i="28"/>
  <c r="G342" i="28"/>
  <c r="C342" i="28"/>
  <c r="U342" i="28"/>
  <c r="M342" i="28"/>
  <c r="E342" i="28"/>
  <c r="A343" i="28"/>
  <c r="R342" i="28"/>
  <c r="J342" i="28"/>
  <c r="B342" i="28"/>
  <c r="N342" i="28"/>
  <c r="Y342" i="28"/>
  <c r="I342" i="28"/>
  <c r="V342" i="28"/>
  <c r="Q342" i="28"/>
  <c r="F342" i="28"/>
  <c r="W136" i="28"/>
  <c r="S136" i="28"/>
  <c r="O136" i="28"/>
  <c r="K136" i="28"/>
  <c r="G136" i="28"/>
  <c r="C136" i="28"/>
  <c r="A137" i="28"/>
  <c r="V136" i="28"/>
  <c r="R136" i="28"/>
  <c r="N136" i="28"/>
  <c r="J136" i="28"/>
  <c r="F136" i="28"/>
  <c r="B136" i="28"/>
  <c r="X136" i="28"/>
  <c r="P136" i="28"/>
  <c r="H136" i="28"/>
  <c r="U136" i="28"/>
  <c r="M136" i="28"/>
  <c r="E136" i="28"/>
  <c r="Y136" i="28"/>
  <c r="I136" i="28"/>
  <c r="T136" i="28"/>
  <c r="D136" i="28"/>
  <c r="Q136" i="28"/>
  <c r="L136" i="28"/>
  <c r="Y138" i="19"/>
  <c r="U138" i="19"/>
  <c r="Q138" i="19"/>
  <c r="M138" i="19"/>
  <c r="I138" i="19"/>
  <c r="E138" i="19"/>
  <c r="X138" i="19"/>
  <c r="T138" i="19"/>
  <c r="P138" i="19"/>
  <c r="L138" i="19"/>
  <c r="H138" i="19"/>
  <c r="D138" i="19"/>
  <c r="W138" i="19"/>
  <c r="O138" i="19"/>
  <c r="G138" i="19"/>
  <c r="V138" i="19"/>
  <c r="N138" i="19"/>
  <c r="F138" i="19"/>
  <c r="S138" i="19"/>
  <c r="C138" i="19"/>
  <c r="R138" i="19"/>
  <c r="B138" i="19"/>
  <c r="K138" i="19"/>
  <c r="J138" i="19"/>
  <c r="A139" i="19"/>
  <c r="A206" i="21"/>
  <c r="V205" i="21"/>
  <c r="R205" i="21"/>
  <c r="N205" i="21"/>
  <c r="J205" i="21"/>
  <c r="F205" i="21"/>
  <c r="B205" i="21"/>
  <c r="Y205" i="21"/>
  <c r="U205" i="21"/>
  <c r="Q205" i="21"/>
  <c r="M205" i="21"/>
  <c r="I205" i="21"/>
  <c r="E205" i="21"/>
  <c r="S205" i="21"/>
  <c r="K205" i="21"/>
  <c r="C205" i="21"/>
  <c r="W205" i="21"/>
  <c r="G205" i="21"/>
  <c r="X205" i="21"/>
  <c r="P205" i="21"/>
  <c r="H205" i="21"/>
  <c r="O205" i="21"/>
  <c r="T205" i="21"/>
  <c r="L205" i="21"/>
  <c r="D205" i="21"/>
  <c r="W66" i="28"/>
  <c r="S66" i="28"/>
  <c r="O66" i="28"/>
  <c r="K66" i="28"/>
  <c r="G66" i="28"/>
  <c r="C66" i="28"/>
  <c r="A67" i="28"/>
  <c r="V66" i="28"/>
  <c r="R66" i="28"/>
  <c r="N66" i="28"/>
  <c r="J66" i="28"/>
  <c r="F66" i="28"/>
  <c r="B66" i="28"/>
  <c r="T66" i="28"/>
  <c r="L66" i="28"/>
  <c r="D66" i="28"/>
  <c r="Y66" i="28"/>
  <c r="Q66" i="28"/>
  <c r="I66" i="28"/>
  <c r="U66" i="28"/>
  <c r="E66" i="28"/>
  <c r="M66" i="28"/>
  <c r="P66" i="28"/>
  <c r="X66" i="28"/>
  <c r="H66" i="28"/>
  <c r="X308" i="21"/>
  <c r="T308" i="21"/>
  <c r="P308" i="21"/>
  <c r="L308" i="21"/>
  <c r="H308" i="21"/>
  <c r="D308" i="21"/>
  <c r="W308" i="21"/>
  <c r="S308" i="21"/>
  <c r="O308" i="21"/>
  <c r="K308" i="21"/>
  <c r="G308" i="21"/>
  <c r="C308" i="21"/>
  <c r="Y308" i="21"/>
  <c r="Q308" i="21"/>
  <c r="I308" i="21"/>
  <c r="M308" i="21"/>
  <c r="V308" i="21"/>
  <c r="N308" i="21"/>
  <c r="F308" i="21"/>
  <c r="U308" i="21"/>
  <c r="E308" i="21"/>
  <c r="J308" i="21"/>
  <c r="R308" i="21"/>
  <c r="B308" i="21"/>
  <c r="A309" i="21"/>
  <c r="X376" i="21"/>
  <c r="T376" i="21"/>
  <c r="P376" i="21"/>
  <c r="L376" i="21"/>
  <c r="H376" i="21"/>
  <c r="D376" i="21"/>
  <c r="W376" i="21"/>
  <c r="S376" i="21"/>
  <c r="O376" i="21"/>
  <c r="K376" i="21"/>
  <c r="G376" i="21"/>
  <c r="C376" i="21"/>
  <c r="U376" i="21"/>
  <c r="M376" i="21"/>
  <c r="E376" i="21"/>
  <c r="Y376" i="21"/>
  <c r="I376" i="21"/>
  <c r="A377" i="21"/>
  <c r="R376" i="21"/>
  <c r="J376" i="21"/>
  <c r="B376" i="21"/>
  <c r="Q376" i="21"/>
  <c r="N376" i="21"/>
  <c r="V376" i="21"/>
  <c r="F376" i="21"/>
  <c r="A309" i="28"/>
  <c r="V308" i="28"/>
  <c r="R308" i="28"/>
  <c r="N308" i="28"/>
  <c r="J308" i="28"/>
  <c r="F308" i="28"/>
  <c r="B308" i="28"/>
  <c r="Y308" i="28"/>
  <c r="U308" i="28"/>
  <c r="Q308" i="28"/>
  <c r="M308" i="28"/>
  <c r="I308" i="28"/>
  <c r="E308" i="28"/>
  <c r="S308" i="28"/>
  <c r="K308" i="28"/>
  <c r="C308" i="28"/>
  <c r="X308" i="28"/>
  <c r="P308" i="28"/>
  <c r="H308" i="28"/>
  <c r="L308" i="28"/>
  <c r="W308" i="28"/>
  <c r="G308" i="28"/>
  <c r="O308" i="28"/>
  <c r="D308" i="28"/>
  <c r="T308" i="28"/>
  <c r="A377" i="28"/>
  <c r="V376" i="28"/>
  <c r="R376" i="28"/>
  <c r="N376" i="28"/>
  <c r="J376" i="28"/>
  <c r="F376" i="28"/>
  <c r="B376" i="28"/>
  <c r="Y376" i="28"/>
  <c r="U376" i="28"/>
  <c r="Q376" i="28"/>
  <c r="M376" i="28"/>
  <c r="I376" i="28"/>
  <c r="E376" i="28"/>
  <c r="W376" i="28"/>
  <c r="O376" i="28"/>
  <c r="G376" i="28"/>
  <c r="T376" i="28"/>
  <c r="L376" i="28"/>
  <c r="D376" i="28"/>
  <c r="P376" i="28"/>
  <c r="K376" i="28"/>
  <c r="S376" i="28"/>
  <c r="C376" i="28"/>
  <c r="H376" i="28"/>
  <c r="X376" i="28"/>
  <c r="Y32" i="28" l="1"/>
  <c r="I32" i="28"/>
  <c r="P32" i="28"/>
  <c r="V32" i="28"/>
  <c r="J32" i="28"/>
  <c r="R32" i="28"/>
  <c r="W32" i="28"/>
  <c r="U32" i="28"/>
  <c r="E32" i="28"/>
  <c r="L32" i="28"/>
  <c r="N32" i="28"/>
  <c r="S32" i="28"/>
  <c r="B32" i="28"/>
  <c r="Q32" i="28"/>
  <c r="X32" i="28"/>
  <c r="H32" i="28"/>
  <c r="F32" i="28"/>
  <c r="K32" i="28"/>
  <c r="O32" i="28"/>
  <c r="M32" i="28"/>
  <c r="T32" i="28"/>
  <c r="D32" i="28"/>
  <c r="A33" i="28"/>
  <c r="C32" i="28"/>
  <c r="G32" i="28"/>
  <c r="Y343" i="21"/>
  <c r="U343" i="21"/>
  <c r="Q343" i="21"/>
  <c r="M343" i="21"/>
  <c r="I343" i="21"/>
  <c r="E343" i="21"/>
  <c r="X343" i="21"/>
  <c r="T343" i="21"/>
  <c r="P343" i="21"/>
  <c r="L343" i="21"/>
  <c r="H343" i="21"/>
  <c r="D343" i="21"/>
  <c r="A344" i="21"/>
  <c r="R343" i="21"/>
  <c r="J343" i="21"/>
  <c r="B343" i="21"/>
  <c r="N343" i="21"/>
  <c r="W343" i="21"/>
  <c r="O343" i="21"/>
  <c r="G343" i="21"/>
  <c r="V343" i="21"/>
  <c r="F343" i="21"/>
  <c r="C343" i="21"/>
  <c r="K343" i="21"/>
  <c r="S343" i="21"/>
  <c r="W68" i="19"/>
  <c r="S68" i="19"/>
  <c r="O68" i="19"/>
  <c r="K68" i="19"/>
  <c r="G68" i="19"/>
  <c r="C68" i="19"/>
  <c r="V68" i="19"/>
  <c r="R68" i="19"/>
  <c r="N68" i="19"/>
  <c r="J68" i="19"/>
  <c r="F68" i="19"/>
  <c r="B68" i="19"/>
  <c r="Y68" i="19"/>
  <c r="Q68" i="19"/>
  <c r="I68" i="19"/>
  <c r="X68" i="19"/>
  <c r="P68" i="19"/>
  <c r="H68" i="19"/>
  <c r="U68" i="19"/>
  <c r="E68" i="19"/>
  <c r="T68" i="19"/>
  <c r="D68" i="19"/>
  <c r="M68" i="19"/>
  <c r="L68" i="19"/>
  <c r="A69" i="19"/>
  <c r="Y137" i="21"/>
  <c r="U137" i="21"/>
  <c r="Q137" i="21"/>
  <c r="M137" i="21"/>
  <c r="I137" i="21"/>
  <c r="E137" i="21"/>
  <c r="X137" i="21"/>
  <c r="T137" i="21"/>
  <c r="P137" i="21"/>
  <c r="L137" i="21"/>
  <c r="H137" i="21"/>
  <c r="D137" i="21"/>
  <c r="V137" i="21"/>
  <c r="N137" i="21"/>
  <c r="F137" i="21"/>
  <c r="R137" i="21"/>
  <c r="S137" i="21"/>
  <c r="K137" i="21"/>
  <c r="C137" i="21"/>
  <c r="A138" i="21"/>
  <c r="J137" i="21"/>
  <c r="B137" i="21"/>
  <c r="W137" i="21"/>
  <c r="O137" i="21"/>
  <c r="G137" i="21"/>
  <c r="X172" i="28"/>
  <c r="T172" i="28"/>
  <c r="P172" i="28"/>
  <c r="L172" i="28"/>
  <c r="H172" i="28"/>
  <c r="D172" i="28"/>
  <c r="W172" i="28"/>
  <c r="S172" i="28"/>
  <c r="O172" i="28"/>
  <c r="K172" i="28"/>
  <c r="G172" i="28"/>
  <c r="C172" i="28"/>
  <c r="Y172" i="28"/>
  <c r="Q172" i="28"/>
  <c r="I172" i="28"/>
  <c r="V172" i="28"/>
  <c r="N172" i="28"/>
  <c r="F172" i="28"/>
  <c r="R172" i="28"/>
  <c r="B172" i="28"/>
  <c r="A173" i="28"/>
  <c r="M172" i="28"/>
  <c r="J172" i="28"/>
  <c r="E172" i="28"/>
  <c r="U172" i="28"/>
  <c r="V68" i="25"/>
  <c r="R68" i="25"/>
  <c r="N68" i="25"/>
  <c r="J68" i="25"/>
  <c r="F68" i="25"/>
  <c r="B68" i="25"/>
  <c r="Y68" i="25"/>
  <c r="U68" i="25"/>
  <c r="Q68" i="25"/>
  <c r="M68" i="25"/>
  <c r="I68" i="25"/>
  <c r="E68" i="25"/>
  <c r="X68" i="25"/>
  <c r="P68" i="25"/>
  <c r="H68" i="25"/>
  <c r="W68" i="25"/>
  <c r="O68" i="25"/>
  <c r="G68" i="25"/>
  <c r="S68" i="25"/>
  <c r="C68" i="25"/>
  <c r="L68" i="25"/>
  <c r="K68" i="25"/>
  <c r="T68" i="25"/>
  <c r="D68" i="25"/>
  <c r="A69" i="25"/>
  <c r="X102" i="28"/>
  <c r="T102" i="28"/>
  <c r="P102" i="28"/>
  <c r="L102" i="28"/>
  <c r="H102" i="28"/>
  <c r="D102" i="28"/>
  <c r="W102" i="28"/>
  <c r="S102" i="28"/>
  <c r="O102" i="28"/>
  <c r="K102" i="28"/>
  <c r="G102" i="28"/>
  <c r="C102" i="28"/>
  <c r="U102" i="28"/>
  <c r="M102" i="28"/>
  <c r="E102" i="28"/>
  <c r="A103" i="28"/>
  <c r="R102" i="28"/>
  <c r="J102" i="28"/>
  <c r="B102" i="28"/>
  <c r="N102" i="28"/>
  <c r="F102" i="28"/>
  <c r="Y102" i="28"/>
  <c r="I102" i="28"/>
  <c r="V102" i="28"/>
  <c r="Q102" i="28"/>
  <c r="Y377" i="28"/>
  <c r="U377" i="28"/>
  <c r="Q377" i="28"/>
  <c r="M377" i="28"/>
  <c r="I377" i="28"/>
  <c r="E377" i="28"/>
  <c r="X377" i="28"/>
  <c r="T377" i="28"/>
  <c r="P377" i="28"/>
  <c r="L377" i="28"/>
  <c r="H377" i="28"/>
  <c r="D377" i="28"/>
  <c r="V377" i="28"/>
  <c r="N377" i="28"/>
  <c r="F377" i="28"/>
  <c r="S377" i="28"/>
  <c r="K377" i="28"/>
  <c r="C377" i="28"/>
  <c r="W377" i="28"/>
  <c r="G377" i="28"/>
  <c r="R377" i="28"/>
  <c r="B377" i="28"/>
  <c r="A378" i="28"/>
  <c r="O377" i="28"/>
  <c r="J377" i="28"/>
  <c r="Y309" i="28"/>
  <c r="U309" i="28"/>
  <c r="Q309" i="28"/>
  <c r="M309" i="28"/>
  <c r="I309" i="28"/>
  <c r="E309" i="28"/>
  <c r="X309" i="28"/>
  <c r="T309" i="28"/>
  <c r="P309" i="28"/>
  <c r="L309" i="28"/>
  <c r="H309" i="28"/>
  <c r="D309" i="28"/>
  <c r="A310" i="28"/>
  <c r="R309" i="28"/>
  <c r="J309" i="28"/>
  <c r="B309" i="28"/>
  <c r="W309" i="28"/>
  <c r="O309" i="28"/>
  <c r="G309" i="28"/>
  <c r="S309" i="28"/>
  <c r="C309" i="28"/>
  <c r="N309" i="28"/>
  <c r="V309" i="28"/>
  <c r="K309" i="28"/>
  <c r="F309" i="28"/>
  <c r="Y206" i="21"/>
  <c r="U206" i="21"/>
  <c r="Q206" i="21"/>
  <c r="M206" i="21"/>
  <c r="I206" i="21"/>
  <c r="E206" i="21"/>
  <c r="X206" i="21"/>
  <c r="T206" i="21"/>
  <c r="P206" i="21"/>
  <c r="L206" i="21"/>
  <c r="H206" i="21"/>
  <c r="D206" i="21"/>
  <c r="A207" i="21"/>
  <c r="R206" i="21"/>
  <c r="J206" i="21"/>
  <c r="B206" i="21"/>
  <c r="N206" i="21"/>
  <c r="W206" i="21"/>
  <c r="O206" i="21"/>
  <c r="G206" i="21"/>
  <c r="V206" i="21"/>
  <c r="F206" i="21"/>
  <c r="K206" i="21"/>
  <c r="S206" i="21"/>
  <c r="C206" i="21"/>
  <c r="A138" i="28"/>
  <c r="V137" i="28"/>
  <c r="R137" i="28"/>
  <c r="N137" i="28"/>
  <c r="J137" i="28"/>
  <c r="F137" i="28"/>
  <c r="B137" i="28"/>
  <c r="Y137" i="28"/>
  <c r="U137" i="28"/>
  <c r="Q137" i="28"/>
  <c r="M137" i="28"/>
  <c r="I137" i="28"/>
  <c r="E137" i="28"/>
  <c r="W137" i="28"/>
  <c r="O137" i="28"/>
  <c r="G137" i="28"/>
  <c r="T137" i="28"/>
  <c r="L137" i="28"/>
  <c r="D137" i="28"/>
  <c r="P137" i="28"/>
  <c r="H137" i="28"/>
  <c r="K137" i="28"/>
  <c r="X137" i="28"/>
  <c r="S137" i="28"/>
  <c r="C137" i="28"/>
  <c r="W343" i="28"/>
  <c r="S343" i="28"/>
  <c r="O343" i="28"/>
  <c r="K343" i="28"/>
  <c r="G343" i="28"/>
  <c r="C343" i="28"/>
  <c r="A344" i="28"/>
  <c r="V343" i="28"/>
  <c r="R343" i="28"/>
  <c r="N343" i="28"/>
  <c r="J343" i="28"/>
  <c r="F343" i="28"/>
  <c r="B343" i="28"/>
  <c r="T343" i="28"/>
  <c r="L343" i="28"/>
  <c r="D343" i="28"/>
  <c r="Y343" i="28"/>
  <c r="Q343" i="28"/>
  <c r="I343" i="28"/>
  <c r="U343" i="28"/>
  <c r="E343" i="28"/>
  <c r="P343" i="28"/>
  <c r="H343" i="28"/>
  <c r="X343" i="28"/>
  <c r="M343" i="28"/>
  <c r="Y411" i="21"/>
  <c r="U411" i="21"/>
  <c r="Q411" i="21"/>
  <c r="M411" i="21"/>
  <c r="I411" i="21"/>
  <c r="E411" i="21"/>
  <c r="X411" i="21"/>
  <c r="T411" i="21"/>
  <c r="P411" i="21"/>
  <c r="L411" i="21"/>
  <c r="H411" i="21"/>
  <c r="D411" i="21"/>
  <c r="V411" i="21"/>
  <c r="N411" i="21"/>
  <c r="F411" i="21"/>
  <c r="A412" i="21"/>
  <c r="J411" i="21"/>
  <c r="S411" i="21"/>
  <c r="K411" i="21"/>
  <c r="C411" i="21"/>
  <c r="R411" i="21"/>
  <c r="B411" i="21"/>
  <c r="G411" i="21"/>
  <c r="O411" i="21"/>
  <c r="W411" i="21"/>
  <c r="V32" i="19"/>
  <c r="R32" i="19"/>
  <c r="N32" i="19"/>
  <c r="J32" i="19"/>
  <c r="F32" i="19"/>
  <c r="B32" i="19"/>
  <c r="Y32" i="19"/>
  <c r="U32" i="19"/>
  <c r="Q32" i="19"/>
  <c r="M32" i="19"/>
  <c r="I32" i="19"/>
  <c r="E32" i="19"/>
  <c r="X32" i="19"/>
  <c r="P32" i="19"/>
  <c r="H32" i="19"/>
  <c r="W32" i="19"/>
  <c r="O32" i="19"/>
  <c r="G32" i="19"/>
  <c r="T32" i="19"/>
  <c r="D32" i="19"/>
  <c r="S32" i="19"/>
  <c r="C32" i="19"/>
  <c r="L32" i="19"/>
  <c r="K32" i="19"/>
  <c r="A33" i="19"/>
  <c r="W206" i="28"/>
  <c r="S206" i="28"/>
  <c r="O206" i="28"/>
  <c r="K206" i="28"/>
  <c r="G206" i="28"/>
  <c r="C206" i="28"/>
  <c r="A207" i="28"/>
  <c r="V206" i="28"/>
  <c r="R206" i="28"/>
  <c r="N206" i="28"/>
  <c r="J206" i="28"/>
  <c r="F206" i="28"/>
  <c r="B206" i="28"/>
  <c r="T206" i="28"/>
  <c r="L206" i="28"/>
  <c r="D206" i="28"/>
  <c r="Y206" i="28"/>
  <c r="Q206" i="28"/>
  <c r="I206" i="28"/>
  <c r="M206" i="28"/>
  <c r="X206" i="28"/>
  <c r="H206" i="28"/>
  <c r="P206" i="28"/>
  <c r="U206" i="28"/>
  <c r="E206" i="28"/>
  <c r="W104" i="19"/>
  <c r="S104" i="19"/>
  <c r="O104" i="19"/>
  <c r="K104" i="19"/>
  <c r="G104" i="19"/>
  <c r="C104" i="19"/>
  <c r="V104" i="19"/>
  <c r="Q104" i="19"/>
  <c r="L104" i="19"/>
  <c r="F104" i="19"/>
  <c r="U104" i="19"/>
  <c r="P104" i="19"/>
  <c r="J104" i="19"/>
  <c r="E104" i="19"/>
  <c r="T104" i="19"/>
  <c r="I104" i="19"/>
  <c r="R104" i="19"/>
  <c r="H104" i="19"/>
  <c r="Y104" i="19"/>
  <c r="D104" i="19"/>
  <c r="X104" i="19"/>
  <c r="B104" i="19"/>
  <c r="N104" i="19"/>
  <c r="M104" i="19"/>
  <c r="A105" i="19"/>
  <c r="V138" i="25"/>
  <c r="R138" i="25"/>
  <c r="N138" i="25"/>
  <c r="J138" i="25"/>
  <c r="F138" i="25"/>
  <c r="B138" i="25"/>
  <c r="Y138" i="25"/>
  <c r="U138" i="25"/>
  <c r="Q138" i="25"/>
  <c r="M138" i="25"/>
  <c r="I138" i="25"/>
  <c r="E138" i="25"/>
  <c r="X138" i="25"/>
  <c r="P138" i="25"/>
  <c r="H138" i="25"/>
  <c r="T138" i="25"/>
  <c r="D138" i="25"/>
  <c r="W138" i="25"/>
  <c r="O138" i="25"/>
  <c r="G138" i="25"/>
  <c r="L138" i="25"/>
  <c r="C138" i="25"/>
  <c r="S138" i="25"/>
  <c r="K138" i="25"/>
  <c r="A139" i="25"/>
  <c r="W33" i="21"/>
  <c r="S33" i="21"/>
  <c r="O33" i="21"/>
  <c r="K33" i="21"/>
  <c r="G33" i="21"/>
  <c r="C33" i="21"/>
  <c r="A34" i="21"/>
  <c r="V33" i="21"/>
  <c r="R33" i="21"/>
  <c r="N33" i="21"/>
  <c r="J33" i="21"/>
  <c r="F33" i="21"/>
  <c r="B33" i="21"/>
  <c r="T33" i="21"/>
  <c r="L33" i="21"/>
  <c r="D33" i="21"/>
  <c r="X33" i="21"/>
  <c r="H33" i="21"/>
  <c r="U33" i="21"/>
  <c r="E33" i="21"/>
  <c r="Y33" i="21"/>
  <c r="Q33" i="21"/>
  <c r="I33" i="21"/>
  <c r="P33" i="21"/>
  <c r="M33" i="21"/>
  <c r="W377" i="21"/>
  <c r="S377" i="21"/>
  <c r="O377" i="21"/>
  <c r="K377" i="21"/>
  <c r="G377" i="21"/>
  <c r="C377" i="21"/>
  <c r="A378" i="21"/>
  <c r="V377" i="21"/>
  <c r="R377" i="21"/>
  <c r="N377" i="21"/>
  <c r="J377" i="21"/>
  <c r="F377" i="21"/>
  <c r="B377" i="21"/>
  <c r="T377" i="21"/>
  <c r="L377" i="21"/>
  <c r="D377" i="21"/>
  <c r="X377" i="21"/>
  <c r="H377" i="21"/>
  <c r="Y377" i="21"/>
  <c r="Q377" i="21"/>
  <c r="I377" i="21"/>
  <c r="P377" i="21"/>
  <c r="U377" i="21"/>
  <c r="M377" i="21"/>
  <c r="E377" i="21"/>
  <c r="W274" i="28"/>
  <c r="S274" i="28"/>
  <c r="O274" i="28"/>
  <c r="K274" i="28"/>
  <c r="G274" i="28"/>
  <c r="C274" i="28"/>
  <c r="A275" i="28"/>
  <c r="V274" i="28"/>
  <c r="R274" i="28"/>
  <c r="N274" i="28"/>
  <c r="J274" i="28"/>
  <c r="F274" i="28"/>
  <c r="B274" i="28"/>
  <c r="X274" i="28"/>
  <c r="P274" i="28"/>
  <c r="H274" i="28"/>
  <c r="U274" i="28"/>
  <c r="M274" i="28"/>
  <c r="E274" i="28"/>
  <c r="Q274" i="28"/>
  <c r="L274" i="28"/>
  <c r="D274" i="28"/>
  <c r="Y274" i="28"/>
  <c r="T274" i="28"/>
  <c r="I274" i="28"/>
  <c r="V103" i="25"/>
  <c r="R103" i="25"/>
  <c r="N103" i="25"/>
  <c r="J103" i="25"/>
  <c r="F103" i="25"/>
  <c r="B103" i="25"/>
  <c r="Y103" i="25"/>
  <c r="U103" i="25"/>
  <c r="Q103" i="25"/>
  <c r="M103" i="25"/>
  <c r="I103" i="25"/>
  <c r="E103" i="25"/>
  <c r="X103" i="25"/>
  <c r="P103" i="25"/>
  <c r="H103" i="25"/>
  <c r="L103" i="25"/>
  <c r="D103" i="25"/>
  <c r="W103" i="25"/>
  <c r="O103" i="25"/>
  <c r="G103" i="25"/>
  <c r="T103" i="25"/>
  <c r="S103" i="25"/>
  <c r="K103" i="25"/>
  <c r="C103" i="25"/>
  <c r="A104" i="25"/>
  <c r="X102" i="21"/>
  <c r="T102" i="21"/>
  <c r="P102" i="21"/>
  <c r="L102" i="21"/>
  <c r="H102" i="21"/>
  <c r="D102" i="21"/>
  <c r="A103" i="21"/>
  <c r="R102" i="21"/>
  <c r="J102" i="21"/>
  <c r="B102" i="21"/>
  <c r="W102" i="21"/>
  <c r="S102" i="21"/>
  <c r="O102" i="21"/>
  <c r="K102" i="21"/>
  <c r="G102" i="21"/>
  <c r="C102" i="21"/>
  <c r="V102" i="21"/>
  <c r="N102" i="21"/>
  <c r="F102" i="21"/>
  <c r="Q102" i="21"/>
  <c r="Y102" i="21"/>
  <c r="U102" i="21"/>
  <c r="M102" i="21"/>
  <c r="I102" i="21"/>
  <c r="E102" i="21"/>
  <c r="V33" i="25"/>
  <c r="R33" i="25"/>
  <c r="N33" i="25"/>
  <c r="J33" i="25"/>
  <c r="F33" i="25"/>
  <c r="B33" i="25"/>
  <c r="Y33" i="25"/>
  <c r="U33" i="25"/>
  <c r="Q33" i="25"/>
  <c r="M33" i="25"/>
  <c r="I33" i="25"/>
  <c r="E33" i="25"/>
  <c r="S33" i="25"/>
  <c r="K33" i="25"/>
  <c r="C33" i="25"/>
  <c r="W33" i="25"/>
  <c r="G33" i="25"/>
  <c r="L33" i="25"/>
  <c r="X33" i="25"/>
  <c r="P33" i="25"/>
  <c r="H33" i="25"/>
  <c r="O33" i="25"/>
  <c r="T33" i="25"/>
  <c r="D33" i="25"/>
  <c r="A34" i="25"/>
  <c r="W240" i="21"/>
  <c r="S240" i="21"/>
  <c r="O240" i="21"/>
  <c r="K240" i="21"/>
  <c r="G240" i="21"/>
  <c r="C240" i="21"/>
  <c r="A241" i="21"/>
  <c r="V240" i="21"/>
  <c r="R240" i="21"/>
  <c r="N240" i="21"/>
  <c r="J240" i="21"/>
  <c r="F240" i="21"/>
  <c r="B240" i="21"/>
  <c r="T240" i="21"/>
  <c r="L240" i="21"/>
  <c r="D240" i="21"/>
  <c r="X240" i="21"/>
  <c r="Y240" i="21"/>
  <c r="Q240" i="21"/>
  <c r="I240" i="21"/>
  <c r="P240" i="21"/>
  <c r="H240" i="21"/>
  <c r="M240" i="21"/>
  <c r="E240" i="21"/>
  <c r="U240" i="21"/>
  <c r="A68" i="28"/>
  <c r="V67" i="28"/>
  <c r="R67" i="28"/>
  <c r="N67" i="28"/>
  <c r="J67" i="28"/>
  <c r="F67" i="28"/>
  <c r="B67" i="28"/>
  <c r="Y67" i="28"/>
  <c r="U67" i="28"/>
  <c r="Q67" i="28"/>
  <c r="M67" i="28"/>
  <c r="I67" i="28"/>
  <c r="E67" i="28"/>
  <c r="S67" i="28"/>
  <c r="K67" i="28"/>
  <c r="C67" i="28"/>
  <c r="X67" i="28"/>
  <c r="P67" i="28"/>
  <c r="H67" i="28"/>
  <c r="L67" i="28"/>
  <c r="T67" i="28"/>
  <c r="W67" i="28"/>
  <c r="G67" i="28"/>
  <c r="D67" i="28"/>
  <c r="O67" i="28"/>
  <c r="Y139" i="19"/>
  <c r="U139" i="19"/>
  <c r="Q139" i="19"/>
  <c r="M139" i="19"/>
  <c r="I139" i="19"/>
  <c r="E139" i="19"/>
  <c r="X139" i="19"/>
  <c r="T139" i="19"/>
  <c r="P139" i="19"/>
  <c r="L139" i="19"/>
  <c r="H139" i="19"/>
  <c r="D139" i="19"/>
  <c r="W139" i="19"/>
  <c r="O139" i="19"/>
  <c r="G139" i="19"/>
  <c r="V139" i="19"/>
  <c r="N139" i="19"/>
  <c r="F139" i="19"/>
  <c r="K139" i="19"/>
  <c r="J139" i="19"/>
  <c r="S139" i="19"/>
  <c r="R139" i="19"/>
  <c r="C139" i="19"/>
  <c r="B139" i="19"/>
  <c r="A140" i="19"/>
  <c r="Y240" i="28"/>
  <c r="U240" i="28"/>
  <c r="Q240" i="28"/>
  <c r="M240" i="28"/>
  <c r="I240" i="28"/>
  <c r="E240" i="28"/>
  <c r="X240" i="28"/>
  <c r="T240" i="28"/>
  <c r="P240" i="28"/>
  <c r="L240" i="28"/>
  <c r="H240" i="28"/>
  <c r="D240" i="28"/>
  <c r="V240" i="28"/>
  <c r="N240" i="28"/>
  <c r="F240" i="28"/>
  <c r="S240" i="28"/>
  <c r="K240" i="28"/>
  <c r="C240" i="28"/>
  <c r="O240" i="28"/>
  <c r="A241" i="28"/>
  <c r="J240" i="28"/>
  <c r="R240" i="28"/>
  <c r="G240" i="28"/>
  <c r="B240" i="28"/>
  <c r="W240" i="28"/>
  <c r="W309" i="21"/>
  <c r="S309" i="21"/>
  <c r="O309" i="21"/>
  <c r="K309" i="21"/>
  <c r="G309" i="21"/>
  <c r="C309" i="21"/>
  <c r="A310" i="21"/>
  <c r="V309" i="21"/>
  <c r="R309" i="21"/>
  <c r="N309" i="21"/>
  <c r="J309" i="21"/>
  <c r="F309" i="21"/>
  <c r="B309" i="21"/>
  <c r="X309" i="21"/>
  <c r="P309" i="21"/>
  <c r="H309" i="21"/>
  <c r="T309" i="21"/>
  <c r="D309" i="21"/>
  <c r="U309" i="21"/>
  <c r="M309" i="21"/>
  <c r="E309" i="21"/>
  <c r="L309" i="21"/>
  <c r="Q309" i="21"/>
  <c r="I309" i="21"/>
  <c r="Y309" i="21"/>
  <c r="W172" i="21"/>
  <c r="S172" i="21"/>
  <c r="O172" i="21"/>
  <c r="K172" i="21"/>
  <c r="G172" i="21"/>
  <c r="C172" i="21"/>
  <c r="A173" i="21"/>
  <c r="V172" i="21"/>
  <c r="R172" i="21"/>
  <c r="N172" i="21"/>
  <c r="J172" i="21"/>
  <c r="F172" i="21"/>
  <c r="B172" i="21"/>
  <c r="X172" i="21"/>
  <c r="P172" i="21"/>
  <c r="H172" i="21"/>
  <c r="T172" i="21"/>
  <c r="U172" i="21"/>
  <c r="M172" i="21"/>
  <c r="E172" i="21"/>
  <c r="L172" i="21"/>
  <c r="D172" i="21"/>
  <c r="I172" i="21"/>
  <c r="Y172" i="21"/>
  <c r="Q172" i="21"/>
  <c r="A68" i="21"/>
  <c r="V67" i="21"/>
  <c r="R67" i="21"/>
  <c r="N67" i="21"/>
  <c r="J67" i="21"/>
  <c r="F67" i="21"/>
  <c r="B67" i="21"/>
  <c r="Y67" i="21"/>
  <c r="U67" i="21"/>
  <c r="Q67" i="21"/>
  <c r="M67" i="21"/>
  <c r="I67" i="21"/>
  <c r="E67" i="21"/>
  <c r="W67" i="21"/>
  <c r="O67" i="21"/>
  <c r="G67" i="21"/>
  <c r="K67" i="21"/>
  <c r="P67" i="21"/>
  <c r="T67" i="21"/>
  <c r="L67" i="21"/>
  <c r="D67" i="21"/>
  <c r="S67" i="21"/>
  <c r="C67" i="21"/>
  <c r="X67" i="21"/>
  <c r="H67" i="21"/>
  <c r="W411" i="28"/>
  <c r="S411" i="28"/>
  <c r="O411" i="28"/>
  <c r="K411" i="28"/>
  <c r="G411" i="28"/>
  <c r="C411" i="28"/>
  <c r="A412" i="28"/>
  <c r="V411" i="28"/>
  <c r="R411" i="28"/>
  <c r="N411" i="28"/>
  <c r="J411" i="28"/>
  <c r="F411" i="28"/>
  <c r="B411" i="28"/>
  <c r="X411" i="28"/>
  <c r="P411" i="28"/>
  <c r="H411" i="28"/>
  <c r="U411" i="28"/>
  <c r="M411" i="28"/>
  <c r="E411" i="28"/>
  <c r="Y411" i="28"/>
  <c r="I411" i="28"/>
  <c r="T411" i="28"/>
  <c r="D411" i="28"/>
  <c r="L411" i="28"/>
  <c r="Q411" i="28"/>
  <c r="Y274" i="21"/>
  <c r="U274" i="21"/>
  <c r="Q274" i="21"/>
  <c r="M274" i="21"/>
  <c r="I274" i="21"/>
  <c r="E274" i="21"/>
  <c r="X274" i="21"/>
  <c r="T274" i="21"/>
  <c r="P274" i="21"/>
  <c r="L274" i="21"/>
  <c r="H274" i="21"/>
  <c r="D274" i="21"/>
  <c r="V274" i="21"/>
  <c r="N274" i="21"/>
  <c r="F274" i="21"/>
  <c r="R274" i="21"/>
  <c r="B274" i="21"/>
  <c r="S274" i="21"/>
  <c r="K274" i="21"/>
  <c r="C274" i="21"/>
  <c r="A275" i="21"/>
  <c r="J274" i="21"/>
  <c r="W274" i="21"/>
  <c r="O274" i="21"/>
  <c r="G274" i="21"/>
  <c r="L33" i="28" l="1"/>
  <c r="S33" i="28"/>
  <c r="C33" i="28"/>
  <c r="Y33" i="28"/>
  <c r="B33" i="28"/>
  <c r="N33" i="28"/>
  <c r="X33" i="28"/>
  <c r="H33" i="28"/>
  <c r="O33" i="28"/>
  <c r="U33" i="28"/>
  <c r="A34" i="28"/>
  <c r="Q33" i="28"/>
  <c r="F33" i="28"/>
  <c r="T33" i="28"/>
  <c r="D33" i="28"/>
  <c r="K33" i="28"/>
  <c r="M33" i="28"/>
  <c r="R33" i="28"/>
  <c r="I33" i="28"/>
  <c r="P33" i="28"/>
  <c r="W33" i="28"/>
  <c r="G33" i="28"/>
  <c r="E33" i="28"/>
  <c r="J33" i="28"/>
  <c r="V33" i="28"/>
  <c r="Y68" i="28"/>
  <c r="U68" i="28"/>
  <c r="Q68" i="28"/>
  <c r="M68" i="28"/>
  <c r="I68" i="28"/>
  <c r="E68" i="28"/>
  <c r="X68" i="28"/>
  <c r="T68" i="28"/>
  <c r="P68" i="28"/>
  <c r="L68" i="28"/>
  <c r="H68" i="28"/>
  <c r="D68" i="28"/>
  <c r="A69" i="28"/>
  <c r="R68" i="28"/>
  <c r="J68" i="28"/>
  <c r="B68" i="28"/>
  <c r="W68" i="28"/>
  <c r="O68" i="28"/>
  <c r="G68" i="28"/>
  <c r="S68" i="28"/>
  <c r="C68" i="28"/>
  <c r="N68" i="28"/>
  <c r="K68" i="28"/>
  <c r="V68" i="28"/>
  <c r="F68" i="28"/>
  <c r="V104" i="25"/>
  <c r="R104" i="25"/>
  <c r="N104" i="25"/>
  <c r="J104" i="25"/>
  <c r="F104" i="25"/>
  <c r="B104" i="25"/>
  <c r="Y104" i="25"/>
  <c r="U104" i="25"/>
  <c r="Q104" i="25"/>
  <c r="M104" i="25"/>
  <c r="I104" i="25"/>
  <c r="E104" i="25"/>
  <c r="X104" i="25"/>
  <c r="P104" i="25"/>
  <c r="H104" i="25"/>
  <c r="D104" i="25"/>
  <c r="W104" i="25"/>
  <c r="O104" i="25"/>
  <c r="G104" i="25"/>
  <c r="T104" i="25"/>
  <c r="L104" i="25"/>
  <c r="S104" i="25"/>
  <c r="K104" i="25"/>
  <c r="C104" i="25"/>
  <c r="A105" i="25"/>
  <c r="A379" i="21"/>
  <c r="V378" i="21"/>
  <c r="R378" i="21"/>
  <c r="N378" i="21"/>
  <c r="J378" i="21"/>
  <c r="F378" i="21"/>
  <c r="B378" i="21"/>
  <c r="Y378" i="21"/>
  <c r="U378" i="21"/>
  <c r="Q378" i="21"/>
  <c r="M378" i="21"/>
  <c r="I378" i="21"/>
  <c r="E378" i="21"/>
  <c r="S378" i="21"/>
  <c r="K378" i="21"/>
  <c r="C378" i="21"/>
  <c r="O378" i="21"/>
  <c r="X378" i="21"/>
  <c r="P378" i="21"/>
  <c r="H378" i="21"/>
  <c r="W378" i="21"/>
  <c r="G378" i="21"/>
  <c r="D378" i="21"/>
  <c r="T378" i="21"/>
  <c r="L378" i="21"/>
  <c r="V139" i="25"/>
  <c r="R139" i="25"/>
  <c r="N139" i="25"/>
  <c r="J139" i="25"/>
  <c r="F139" i="25"/>
  <c r="B139" i="25"/>
  <c r="Y139" i="25"/>
  <c r="U139" i="25"/>
  <c r="Q139" i="25"/>
  <c r="M139" i="25"/>
  <c r="I139" i="25"/>
  <c r="E139" i="25"/>
  <c r="X139" i="25"/>
  <c r="P139" i="25"/>
  <c r="H139" i="25"/>
  <c r="L139" i="25"/>
  <c r="W139" i="25"/>
  <c r="O139" i="25"/>
  <c r="G139" i="25"/>
  <c r="T139" i="25"/>
  <c r="D139" i="25"/>
  <c r="K139" i="25"/>
  <c r="C139" i="25"/>
  <c r="S139" i="25"/>
  <c r="A140" i="25"/>
  <c r="A208" i="28"/>
  <c r="V207" i="28"/>
  <c r="R207" i="28"/>
  <c r="N207" i="28"/>
  <c r="J207" i="28"/>
  <c r="F207" i="28"/>
  <c r="B207" i="28"/>
  <c r="Y207" i="28"/>
  <c r="U207" i="28"/>
  <c r="Q207" i="28"/>
  <c r="M207" i="28"/>
  <c r="I207" i="28"/>
  <c r="E207" i="28"/>
  <c r="S207" i="28"/>
  <c r="K207" i="28"/>
  <c r="C207" i="28"/>
  <c r="X207" i="28"/>
  <c r="P207" i="28"/>
  <c r="H207" i="28"/>
  <c r="T207" i="28"/>
  <c r="D207" i="28"/>
  <c r="O207" i="28"/>
  <c r="G207" i="28"/>
  <c r="W207" i="28"/>
  <c r="L207" i="28"/>
  <c r="X310" i="28"/>
  <c r="T310" i="28"/>
  <c r="P310" i="28"/>
  <c r="L310" i="28"/>
  <c r="H310" i="28"/>
  <c r="D310" i="28"/>
  <c r="W310" i="28"/>
  <c r="S310" i="28"/>
  <c r="O310" i="28"/>
  <c r="K310" i="28"/>
  <c r="G310" i="28"/>
  <c r="C310" i="28"/>
  <c r="Y310" i="28"/>
  <c r="Q310" i="28"/>
  <c r="I310" i="28"/>
  <c r="V310" i="28"/>
  <c r="N310" i="28"/>
  <c r="F310" i="28"/>
  <c r="A311" i="28"/>
  <c r="J310" i="28"/>
  <c r="U310" i="28"/>
  <c r="E310" i="28"/>
  <c r="M310" i="28"/>
  <c r="R310" i="28"/>
  <c r="B310" i="28"/>
  <c r="W173" i="28"/>
  <c r="S173" i="28"/>
  <c r="O173" i="28"/>
  <c r="K173" i="28"/>
  <c r="G173" i="28"/>
  <c r="C173" i="28"/>
  <c r="A174" i="28"/>
  <c r="V173" i="28"/>
  <c r="R173" i="28"/>
  <c r="N173" i="28"/>
  <c r="J173" i="28"/>
  <c r="F173" i="28"/>
  <c r="B173" i="28"/>
  <c r="X173" i="28"/>
  <c r="P173" i="28"/>
  <c r="H173" i="28"/>
  <c r="U173" i="28"/>
  <c r="M173" i="28"/>
  <c r="E173" i="28"/>
  <c r="Y173" i="28"/>
  <c r="I173" i="28"/>
  <c r="T173" i="28"/>
  <c r="D173" i="28"/>
  <c r="Q173" i="28"/>
  <c r="L173" i="28"/>
  <c r="W105" i="19"/>
  <c r="S105" i="19"/>
  <c r="O105" i="19"/>
  <c r="K105" i="19"/>
  <c r="G105" i="19"/>
  <c r="C105" i="19"/>
  <c r="Y105" i="19"/>
  <c r="T105" i="19"/>
  <c r="N105" i="19"/>
  <c r="I105" i="19"/>
  <c r="D105" i="19"/>
  <c r="X105" i="19"/>
  <c r="R105" i="19"/>
  <c r="M105" i="19"/>
  <c r="H105" i="19"/>
  <c r="B105" i="19"/>
  <c r="Q105" i="19"/>
  <c r="F105" i="19"/>
  <c r="P105" i="19"/>
  <c r="E105" i="19"/>
  <c r="V105" i="19"/>
  <c r="U105" i="19"/>
  <c r="L105" i="19"/>
  <c r="J105" i="19"/>
  <c r="A106" i="19"/>
  <c r="X412" i="21"/>
  <c r="T412" i="21"/>
  <c r="P412" i="21"/>
  <c r="L412" i="21"/>
  <c r="H412" i="21"/>
  <c r="D412" i="21"/>
  <c r="W412" i="21"/>
  <c r="S412" i="21"/>
  <c r="O412" i="21"/>
  <c r="K412" i="21"/>
  <c r="G412" i="21"/>
  <c r="C412" i="21"/>
  <c r="U412" i="21"/>
  <c r="M412" i="21"/>
  <c r="E412" i="21"/>
  <c r="Q412" i="21"/>
  <c r="A413" i="21"/>
  <c r="R412" i="21"/>
  <c r="J412" i="21"/>
  <c r="B412" i="21"/>
  <c r="Y412" i="21"/>
  <c r="I412" i="21"/>
  <c r="N412" i="21"/>
  <c r="V412" i="21"/>
  <c r="F412" i="21"/>
  <c r="V34" i="25"/>
  <c r="R34" i="25"/>
  <c r="N34" i="25"/>
  <c r="J34" i="25"/>
  <c r="F34" i="25"/>
  <c r="B34" i="25"/>
  <c r="Y34" i="25"/>
  <c r="U34" i="25"/>
  <c r="Q34" i="25"/>
  <c r="M34" i="25"/>
  <c r="I34" i="25"/>
  <c r="E34" i="25"/>
  <c r="S34" i="25"/>
  <c r="K34" i="25"/>
  <c r="C34" i="25"/>
  <c r="W34" i="25"/>
  <c r="O34" i="25"/>
  <c r="L34" i="25"/>
  <c r="X34" i="25"/>
  <c r="P34" i="25"/>
  <c r="H34" i="25"/>
  <c r="G34" i="25"/>
  <c r="T34" i="25"/>
  <c r="D34" i="25"/>
  <c r="A35" i="25"/>
  <c r="Y138" i="28"/>
  <c r="U138" i="28"/>
  <c r="Q138" i="28"/>
  <c r="M138" i="28"/>
  <c r="I138" i="28"/>
  <c r="E138" i="28"/>
  <c r="X138" i="28"/>
  <c r="T138" i="28"/>
  <c r="P138" i="28"/>
  <c r="L138" i="28"/>
  <c r="H138" i="28"/>
  <c r="D138" i="28"/>
  <c r="V138" i="28"/>
  <c r="N138" i="28"/>
  <c r="F138" i="28"/>
  <c r="S138" i="28"/>
  <c r="K138" i="28"/>
  <c r="C138" i="28"/>
  <c r="W138" i="28"/>
  <c r="G138" i="28"/>
  <c r="O138" i="28"/>
  <c r="R138" i="28"/>
  <c r="B138" i="28"/>
  <c r="A139" i="28"/>
  <c r="J138" i="28"/>
  <c r="X138" i="21"/>
  <c r="T138" i="21"/>
  <c r="P138" i="21"/>
  <c r="L138" i="21"/>
  <c r="H138" i="21"/>
  <c r="D138" i="21"/>
  <c r="W138" i="21"/>
  <c r="S138" i="21"/>
  <c r="O138" i="21"/>
  <c r="K138" i="21"/>
  <c r="G138" i="21"/>
  <c r="C138" i="21"/>
  <c r="U138" i="21"/>
  <c r="M138" i="21"/>
  <c r="E138" i="21"/>
  <c r="Q138" i="21"/>
  <c r="A139" i="21"/>
  <c r="R138" i="21"/>
  <c r="J138" i="21"/>
  <c r="B138" i="21"/>
  <c r="Y138" i="21"/>
  <c r="I138" i="21"/>
  <c r="N138" i="21"/>
  <c r="F138" i="21"/>
  <c r="V138" i="21"/>
  <c r="W69" i="19"/>
  <c r="S69" i="19"/>
  <c r="O69" i="19"/>
  <c r="K69" i="19"/>
  <c r="G69" i="19"/>
  <c r="C69" i="19"/>
  <c r="V69" i="19"/>
  <c r="R69" i="19"/>
  <c r="N69" i="19"/>
  <c r="J69" i="19"/>
  <c r="F69" i="19"/>
  <c r="B69" i="19"/>
  <c r="Y69" i="19"/>
  <c r="Q69" i="19"/>
  <c r="I69" i="19"/>
  <c r="X69" i="19"/>
  <c r="P69" i="19"/>
  <c r="H69" i="19"/>
  <c r="M69" i="19"/>
  <c r="L69" i="19"/>
  <c r="U69" i="19"/>
  <c r="T69" i="19"/>
  <c r="E69" i="19"/>
  <c r="D69" i="19"/>
  <c r="A70" i="19"/>
  <c r="X275" i="21"/>
  <c r="T275" i="21"/>
  <c r="P275" i="21"/>
  <c r="L275" i="21"/>
  <c r="H275" i="21"/>
  <c r="D275" i="21"/>
  <c r="W275" i="21"/>
  <c r="S275" i="21"/>
  <c r="O275" i="21"/>
  <c r="K275" i="21"/>
  <c r="G275" i="21"/>
  <c r="C275" i="21"/>
  <c r="U275" i="21"/>
  <c r="M275" i="21"/>
  <c r="E275" i="21"/>
  <c r="Y275" i="21"/>
  <c r="I275" i="21"/>
  <c r="A276" i="21"/>
  <c r="R275" i="21"/>
  <c r="J275" i="21"/>
  <c r="B275" i="21"/>
  <c r="Q275" i="21"/>
  <c r="F275" i="21"/>
  <c r="N275" i="21"/>
  <c r="V275" i="21"/>
  <c r="W103" i="21"/>
  <c r="S103" i="21"/>
  <c r="O103" i="21"/>
  <c r="K103" i="21"/>
  <c r="G103" i="21"/>
  <c r="C103" i="21"/>
  <c r="Y103" i="21"/>
  <c r="Q103" i="21"/>
  <c r="M103" i="21"/>
  <c r="A104" i="21"/>
  <c r="V103" i="21"/>
  <c r="R103" i="21"/>
  <c r="N103" i="21"/>
  <c r="J103" i="21"/>
  <c r="F103" i="21"/>
  <c r="B103" i="21"/>
  <c r="U103" i="21"/>
  <c r="I103" i="21"/>
  <c r="E103" i="21"/>
  <c r="X103" i="21"/>
  <c r="H103" i="21"/>
  <c r="T103" i="21"/>
  <c r="D103" i="21"/>
  <c r="P103" i="21"/>
  <c r="L103" i="21"/>
  <c r="A35" i="21"/>
  <c r="V34" i="21"/>
  <c r="R34" i="21"/>
  <c r="N34" i="21"/>
  <c r="J34" i="21"/>
  <c r="F34" i="21"/>
  <c r="B34" i="21"/>
  <c r="Y34" i="21"/>
  <c r="U34" i="21"/>
  <c r="Q34" i="21"/>
  <c r="M34" i="21"/>
  <c r="I34" i="21"/>
  <c r="E34" i="21"/>
  <c r="S34" i="21"/>
  <c r="K34" i="21"/>
  <c r="C34" i="21"/>
  <c r="O34" i="21"/>
  <c r="L34" i="21"/>
  <c r="X34" i="21"/>
  <c r="P34" i="21"/>
  <c r="H34" i="21"/>
  <c r="W34" i="21"/>
  <c r="G34" i="21"/>
  <c r="T34" i="21"/>
  <c r="D34" i="21"/>
  <c r="Y68" i="21"/>
  <c r="U68" i="21"/>
  <c r="Q68" i="21"/>
  <c r="M68" i="21"/>
  <c r="I68" i="21"/>
  <c r="E68" i="21"/>
  <c r="X68" i="21"/>
  <c r="T68" i="21"/>
  <c r="P68" i="21"/>
  <c r="L68" i="21"/>
  <c r="H68" i="21"/>
  <c r="D68" i="21"/>
  <c r="V68" i="21"/>
  <c r="N68" i="21"/>
  <c r="F68" i="21"/>
  <c r="R68" i="21"/>
  <c r="B68" i="21"/>
  <c r="W68" i="21"/>
  <c r="G68" i="21"/>
  <c r="S68" i="21"/>
  <c r="K68" i="21"/>
  <c r="C68" i="21"/>
  <c r="A69" i="21"/>
  <c r="J68" i="21"/>
  <c r="O68" i="21"/>
  <c r="A174" i="21"/>
  <c r="V173" i="21"/>
  <c r="R173" i="21"/>
  <c r="N173" i="21"/>
  <c r="J173" i="21"/>
  <c r="F173" i="21"/>
  <c r="B173" i="21"/>
  <c r="Y173" i="21"/>
  <c r="U173" i="21"/>
  <c r="Q173" i="21"/>
  <c r="M173" i="21"/>
  <c r="I173" i="21"/>
  <c r="E173" i="21"/>
  <c r="W173" i="21"/>
  <c r="O173" i="21"/>
  <c r="G173" i="21"/>
  <c r="K173" i="21"/>
  <c r="T173" i="21"/>
  <c r="L173" i="21"/>
  <c r="D173" i="21"/>
  <c r="S173" i="21"/>
  <c r="C173" i="21"/>
  <c r="P173" i="21"/>
  <c r="H173" i="21"/>
  <c r="X173" i="21"/>
  <c r="A413" i="28"/>
  <c r="V412" i="28"/>
  <c r="R412" i="28"/>
  <c r="N412" i="28"/>
  <c r="J412" i="28"/>
  <c r="F412" i="28"/>
  <c r="B412" i="28"/>
  <c r="Y412" i="28"/>
  <c r="U412" i="28"/>
  <c r="Q412" i="28"/>
  <c r="M412" i="28"/>
  <c r="I412" i="28"/>
  <c r="E412" i="28"/>
  <c r="W412" i="28"/>
  <c r="O412" i="28"/>
  <c r="G412" i="28"/>
  <c r="T412" i="28"/>
  <c r="L412" i="28"/>
  <c r="D412" i="28"/>
  <c r="P412" i="28"/>
  <c r="K412" i="28"/>
  <c r="S412" i="28"/>
  <c r="H412" i="28"/>
  <c r="C412" i="28"/>
  <c r="X412" i="28"/>
  <c r="A311" i="21"/>
  <c r="V310" i="21"/>
  <c r="R310" i="21"/>
  <c r="N310" i="21"/>
  <c r="J310" i="21"/>
  <c r="F310" i="21"/>
  <c r="B310" i="21"/>
  <c r="Y310" i="21"/>
  <c r="U310" i="21"/>
  <c r="Q310" i="21"/>
  <c r="M310" i="21"/>
  <c r="I310" i="21"/>
  <c r="E310" i="21"/>
  <c r="W310" i="21"/>
  <c r="O310" i="21"/>
  <c r="G310" i="21"/>
  <c r="S310" i="21"/>
  <c r="C310" i="21"/>
  <c r="T310" i="21"/>
  <c r="L310" i="21"/>
  <c r="D310" i="21"/>
  <c r="K310" i="21"/>
  <c r="X310" i="21"/>
  <c r="P310" i="21"/>
  <c r="H310" i="21"/>
  <c r="X241" i="28"/>
  <c r="T241" i="28"/>
  <c r="P241" i="28"/>
  <c r="L241" i="28"/>
  <c r="H241" i="28"/>
  <c r="D241" i="28"/>
  <c r="W241" i="28"/>
  <c r="S241" i="28"/>
  <c r="O241" i="28"/>
  <c r="K241" i="28"/>
  <c r="G241" i="28"/>
  <c r="C241" i="28"/>
  <c r="U241" i="28"/>
  <c r="M241" i="28"/>
  <c r="E241" i="28"/>
  <c r="A242" i="28"/>
  <c r="R241" i="28"/>
  <c r="J241" i="28"/>
  <c r="B241" i="28"/>
  <c r="V241" i="28"/>
  <c r="F241" i="28"/>
  <c r="Q241" i="28"/>
  <c r="Y241" i="28"/>
  <c r="I241" i="28"/>
  <c r="N241" i="28"/>
  <c r="Y140" i="19"/>
  <c r="U140" i="19"/>
  <c r="Q140" i="19"/>
  <c r="M140" i="19"/>
  <c r="I140" i="19"/>
  <c r="E140" i="19"/>
  <c r="X140" i="19"/>
  <c r="T140" i="19"/>
  <c r="P140" i="19"/>
  <c r="L140" i="19"/>
  <c r="H140" i="19"/>
  <c r="D140" i="19"/>
  <c r="W140" i="19"/>
  <c r="O140" i="19"/>
  <c r="G140" i="19"/>
  <c r="V140" i="19"/>
  <c r="N140" i="19"/>
  <c r="F140" i="19"/>
  <c r="S140" i="19"/>
  <c r="C140" i="19"/>
  <c r="R140" i="19"/>
  <c r="B140" i="19"/>
  <c r="K140" i="19"/>
  <c r="J140" i="19"/>
  <c r="A141" i="19"/>
  <c r="A242" i="21"/>
  <c r="V241" i="21"/>
  <c r="R241" i="21"/>
  <c r="N241" i="21"/>
  <c r="J241" i="21"/>
  <c r="F241" i="21"/>
  <c r="B241" i="21"/>
  <c r="Y241" i="21"/>
  <c r="U241" i="21"/>
  <c r="Q241" i="21"/>
  <c r="M241" i="21"/>
  <c r="I241" i="21"/>
  <c r="E241" i="21"/>
  <c r="S241" i="21"/>
  <c r="K241" i="21"/>
  <c r="C241" i="21"/>
  <c r="O241" i="21"/>
  <c r="X241" i="21"/>
  <c r="P241" i="21"/>
  <c r="H241" i="21"/>
  <c r="W241" i="21"/>
  <c r="G241" i="21"/>
  <c r="T241" i="21"/>
  <c r="L241" i="21"/>
  <c r="D241" i="21"/>
  <c r="A276" i="28"/>
  <c r="V275" i="28"/>
  <c r="R275" i="28"/>
  <c r="N275" i="28"/>
  <c r="J275" i="28"/>
  <c r="F275" i="28"/>
  <c r="B275" i="28"/>
  <c r="Y275" i="28"/>
  <c r="U275" i="28"/>
  <c r="Q275" i="28"/>
  <c r="M275" i="28"/>
  <c r="I275" i="28"/>
  <c r="E275" i="28"/>
  <c r="W275" i="28"/>
  <c r="O275" i="28"/>
  <c r="G275" i="28"/>
  <c r="T275" i="28"/>
  <c r="L275" i="28"/>
  <c r="D275" i="28"/>
  <c r="X275" i="28"/>
  <c r="H275" i="28"/>
  <c r="S275" i="28"/>
  <c r="C275" i="28"/>
  <c r="K275" i="28"/>
  <c r="P275" i="28"/>
  <c r="V33" i="19"/>
  <c r="R33" i="19"/>
  <c r="N33" i="19"/>
  <c r="J33" i="19"/>
  <c r="F33" i="19"/>
  <c r="B33" i="19"/>
  <c r="Y33" i="19"/>
  <c r="U33" i="19"/>
  <c r="Q33" i="19"/>
  <c r="M33" i="19"/>
  <c r="I33" i="19"/>
  <c r="E33" i="19"/>
  <c r="X33" i="19"/>
  <c r="P33" i="19"/>
  <c r="H33" i="19"/>
  <c r="W33" i="19"/>
  <c r="O33" i="19"/>
  <c r="G33" i="19"/>
  <c r="L33" i="19"/>
  <c r="K33" i="19"/>
  <c r="T33" i="19"/>
  <c r="D33" i="19"/>
  <c r="S33" i="19"/>
  <c r="C33" i="19"/>
  <c r="A34" i="19"/>
  <c r="A345" i="28"/>
  <c r="V344" i="28"/>
  <c r="R344" i="28"/>
  <c r="N344" i="28"/>
  <c r="J344" i="28"/>
  <c r="F344" i="28"/>
  <c r="B344" i="28"/>
  <c r="Y344" i="28"/>
  <c r="U344" i="28"/>
  <c r="Q344" i="28"/>
  <c r="M344" i="28"/>
  <c r="I344" i="28"/>
  <c r="E344" i="28"/>
  <c r="S344" i="28"/>
  <c r="K344" i="28"/>
  <c r="C344" i="28"/>
  <c r="X344" i="28"/>
  <c r="P344" i="28"/>
  <c r="H344" i="28"/>
  <c r="L344" i="28"/>
  <c r="W344" i="28"/>
  <c r="G344" i="28"/>
  <c r="O344" i="28"/>
  <c r="D344" i="28"/>
  <c r="T344" i="28"/>
  <c r="X207" i="21"/>
  <c r="T207" i="21"/>
  <c r="P207" i="21"/>
  <c r="L207" i="21"/>
  <c r="H207" i="21"/>
  <c r="D207" i="21"/>
  <c r="W207" i="21"/>
  <c r="S207" i="21"/>
  <c r="O207" i="21"/>
  <c r="K207" i="21"/>
  <c r="G207" i="21"/>
  <c r="C207" i="21"/>
  <c r="Y207" i="21"/>
  <c r="Q207" i="21"/>
  <c r="I207" i="21"/>
  <c r="U207" i="21"/>
  <c r="E207" i="21"/>
  <c r="V207" i="21"/>
  <c r="N207" i="21"/>
  <c r="F207" i="21"/>
  <c r="M207" i="21"/>
  <c r="B207" i="21"/>
  <c r="A208" i="21"/>
  <c r="R207" i="21"/>
  <c r="J207" i="21"/>
  <c r="X378" i="28"/>
  <c r="T378" i="28"/>
  <c r="P378" i="28"/>
  <c r="L378" i="28"/>
  <c r="H378" i="28"/>
  <c r="D378" i="28"/>
  <c r="W378" i="28"/>
  <c r="S378" i="28"/>
  <c r="O378" i="28"/>
  <c r="K378" i="28"/>
  <c r="G378" i="28"/>
  <c r="C378" i="28"/>
  <c r="U378" i="28"/>
  <c r="M378" i="28"/>
  <c r="E378" i="28"/>
  <c r="A379" i="28"/>
  <c r="R378" i="28"/>
  <c r="J378" i="28"/>
  <c r="B378" i="28"/>
  <c r="N378" i="28"/>
  <c r="Y378" i="28"/>
  <c r="I378" i="28"/>
  <c r="Q378" i="28"/>
  <c r="V378" i="28"/>
  <c r="F378" i="28"/>
  <c r="W103" i="28"/>
  <c r="S103" i="28"/>
  <c r="O103" i="28"/>
  <c r="K103" i="28"/>
  <c r="G103" i="28"/>
  <c r="C103" i="28"/>
  <c r="A104" i="28"/>
  <c r="V103" i="28"/>
  <c r="R103" i="28"/>
  <c r="N103" i="28"/>
  <c r="J103" i="28"/>
  <c r="F103" i="28"/>
  <c r="B103" i="28"/>
  <c r="T103" i="28"/>
  <c r="L103" i="28"/>
  <c r="D103" i="28"/>
  <c r="Y103" i="28"/>
  <c r="Q103" i="28"/>
  <c r="I103" i="28"/>
  <c r="U103" i="28"/>
  <c r="E103" i="28"/>
  <c r="M103" i="28"/>
  <c r="P103" i="28"/>
  <c r="H103" i="28"/>
  <c r="X103" i="28"/>
  <c r="V69" i="25"/>
  <c r="R69" i="25"/>
  <c r="N69" i="25"/>
  <c r="J69" i="25"/>
  <c r="F69" i="25"/>
  <c r="B69" i="25"/>
  <c r="Y69" i="25"/>
  <c r="U69" i="25"/>
  <c r="Q69" i="25"/>
  <c r="M69" i="25"/>
  <c r="I69" i="25"/>
  <c r="E69" i="25"/>
  <c r="X69" i="25"/>
  <c r="P69" i="25"/>
  <c r="H69" i="25"/>
  <c r="W69" i="25"/>
  <c r="O69" i="25"/>
  <c r="G69" i="25"/>
  <c r="K69" i="25"/>
  <c r="L69" i="25"/>
  <c r="T69" i="25"/>
  <c r="D69" i="25"/>
  <c r="S69" i="25"/>
  <c r="C69" i="25"/>
  <c r="A70" i="25"/>
  <c r="X344" i="21"/>
  <c r="T344" i="21"/>
  <c r="P344" i="21"/>
  <c r="L344" i="21"/>
  <c r="H344" i="21"/>
  <c r="D344" i="21"/>
  <c r="W344" i="21"/>
  <c r="S344" i="21"/>
  <c r="O344" i="21"/>
  <c r="K344" i="21"/>
  <c r="G344" i="21"/>
  <c r="C344" i="21"/>
  <c r="Y344" i="21"/>
  <c r="Q344" i="21"/>
  <c r="I344" i="21"/>
  <c r="E344" i="21"/>
  <c r="V344" i="21"/>
  <c r="N344" i="21"/>
  <c r="F344" i="21"/>
  <c r="U344" i="21"/>
  <c r="M344" i="21"/>
  <c r="J344" i="21"/>
  <c r="R344" i="21"/>
  <c r="B344" i="21"/>
  <c r="A345" i="21"/>
  <c r="K34" i="28" l="1"/>
  <c r="V34" i="28"/>
  <c r="F34" i="28"/>
  <c r="D34" i="28"/>
  <c r="Q34" i="28"/>
  <c r="U34" i="28"/>
  <c r="W34" i="28"/>
  <c r="G34" i="28"/>
  <c r="R34" i="28"/>
  <c r="B34" i="28"/>
  <c r="X34" i="28"/>
  <c r="I34" i="28"/>
  <c r="M34" i="28"/>
  <c r="S34" i="28"/>
  <c r="C34" i="28"/>
  <c r="N34" i="28"/>
  <c r="T34" i="28"/>
  <c r="H34" i="28"/>
  <c r="P34" i="28"/>
  <c r="O34" i="28"/>
  <c r="A35" i="28"/>
  <c r="J34" i="28"/>
  <c r="L34" i="28"/>
  <c r="Y34" i="28"/>
  <c r="E34" i="28"/>
  <c r="W345" i="21"/>
  <c r="S345" i="21"/>
  <c r="O345" i="21"/>
  <c r="K345" i="21"/>
  <c r="G345" i="21"/>
  <c r="C345" i="21"/>
  <c r="A346" i="21"/>
  <c r="V345" i="21"/>
  <c r="R345" i="21"/>
  <c r="N345" i="21"/>
  <c r="J345" i="21"/>
  <c r="F345" i="21"/>
  <c r="B345" i="21"/>
  <c r="X345" i="21"/>
  <c r="P345" i="21"/>
  <c r="H345" i="21"/>
  <c r="T345" i="21"/>
  <c r="D345" i="21"/>
  <c r="U345" i="21"/>
  <c r="M345" i="21"/>
  <c r="E345" i="21"/>
  <c r="L345" i="21"/>
  <c r="Q345" i="21"/>
  <c r="Y345" i="21"/>
  <c r="I345" i="21"/>
  <c r="A105" i="28"/>
  <c r="V104" i="28"/>
  <c r="R104" i="28"/>
  <c r="N104" i="28"/>
  <c r="J104" i="28"/>
  <c r="F104" i="28"/>
  <c r="B104" i="28"/>
  <c r="Y104" i="28"/>
  <c r="U104" i="28"/>
  <c r="Q104" i="28"/>
  <c r="M104" i="28"/>
  <c r="I104" i="28"/>
  <c r="E104" i="28"/>
  <c r="S104" i="28"/>
  <c r="K104" i="28"/>
  <c r="C104" i="28"/>
  <c r="X104" i="28"/>
  <c r="P104" i="28"/>
  <c r="H104" i="28"/>
  <c r="L104" i="28"/>
  <c r="T104" i="28"/>
  <c r="W104" i="28"/>
  <c r="G104" i="28"/>
  <c r="D104" i="28"/>
  <c r="O104" i="28"/>
  <c r="W379" i="28"/>
  <c r="S379" i="28"/>
  <c r="O379" i="28"/>
  <c r="K379" i="28"/>
  <c r="G379" i="28"/>
  <c r="C379" i="28"/>
  <c r="A380" i="28"/>
  <c r="V379" i="28"/>
  <c r="R379" i="28"/>
  <c r="N379" i="28"/>
  <c r="J379" i="28"/>
  <c r="F379" i="28"/>
  <c r="B379" i="28"/>
  <c r="T379" i="28"/>
  <c r="L379" i="28"/>
  <c r="D379" i="28"/>
  <c r="Y379" i="28"/>
  <c r="Q379" i="28"/>
  <c r="I379" i="28"/>
  <c r="U379" i="28"/>
  <c r="E379" i="28"/>
  <c r="P379" i="28"/>
  <c r="H379" i="28"/>
  <c r="X379" i="28"/>
  <c r="M379" i="28"/>
  <c r="Y242" i="21"/>
  <c r="U242" i="21"/>
  <c r="Q242" i="21"/>
  <c r="M242" i="21"/>
  <c r="I242" i="21"/>
  <c r="E242" i="21"/>
  <c r="X242" i="21"/>
  <c r="T242" i="21"/>
  <c r="P242" i="21"/>
  <c r="L242" i="21"/>
  <c r="H242" i="21"/>
  <c r="D242" i="21"/>
  <c r="A243" i="21"/>
  <c r="R242" i="21"/>
  <c r="J242" i="21"/>
  <c r="B242" i="21"/>
  <c r="V242" i="21"/>
  <c r="F242" i="21"/>
  <c r="W242" i="21"/>
  <c r="O242" i="21"/>
  <c r="G242" i="21"/>
  <c r="N242" i="21"/>
  <c r="C242" i="21"/>
  <c r="S242" i="21"/>
  <c r="K242" i="21"/>
  <c r="Y413" i="28"/>
  <c r="U413" i="28"/>
  <c r="Q413" i="28"/>
  <c r="M413" i="28"/>
  <c r="I413" i="28"/>
  <c r="E413" i="28"/>
  <c r="X413" i="28"/>
  <c r="T413" i="28"/>
  <c r="P413" i="28"/>
  <c r="L413" i="28"/>
  <c r="H413" i="28"/>
  <c r="D413" i="28"/>
  <c r="V413" i="28"/>
  <c r="N413" i="28"/>
  <c r="F413" i="28"/>
  <c r="S413" i="28"/>
  <c r="K413" i="28"/>
  <c r="C413" i="28"/>
  <c r="W413" i="28"/>
  <c r="G413" i="28"/>
  <c r="R413" i="28"/>
  <c r="B413" i="28"/>
  <c r="A414" i="28"/>
  <c r="J413" i="28"/>
  <c r="O413" i="28"/>
  <c r="X69" i="21"/>
  <c r="T69" i="21"/>
  <c r="P69" i="21"/>
  <c r="L69" i="21"/>
  <c r="H69" i="21"/>
  <c r="D69" i="21"/>
  <c r="W69" i="21"/>
  <c r="S69" i="21"/>
  <c r="O69" i="21"/>
  <c r="K69" i="21"/>
  <c r="G69" i="21"/>
  <c r="C69" i="21"/>
  <c r="U69" i="21"/>
  <c r="M69" i="21"/>
  <c r="E69" i="21"/>
  <c r="Y69" i="21"/>
  <c r="I69" i="21"/>
  <c r="N69" i="21"/>
  <c r="A70" i="21"/>
  <c r="R69" i="21"/>
  <c r="J69" i="21"/>
  <c r="B69" i="21"/>
  <c r="Q69" i="21"/>
  <c r="V69" i="21"/>
  <c r="F69" i="21"/>
  <c r="W139" i="21"/>
  <c r="S139" i="21"/>
  <c r="O139" i="21"/>
  <c r="K139" i="21"/>
  <c r="G139" i="21"/>
  <c r="C139" i="21"/>
  <c r="A140" i="21"/>
  <c r="V139" i="21"/>
  <c r="R139" i="21"/>
  <c r="N139" i="21"/>
  <c r="J139" i="21"/>
  <c r="F139" i="21"/>
  <c r="B139" i="21"/>
  <c r="T139" i="21"/>
  <c r="L139" i="21"/>
  <c r="D139" i="21"/>
  <c r="X139" i="21"/>
  <c r="H139" i="21"/>
  <c r="Y139" i="21"/>
  <c r="Q139" i="21"/>
  <c r="I139" i="21"/>
  <c r="P139" i="21"/>
  <c r="E139" i="21"/>
  <c r="U139" i="21"/>
  <c r="M139" i="21"/>
  <c r="W106" i="19"/>
  <c r="S106" i="19"/>
  <c r="O106" i="19"/>
  <c r="K106" i="19"/>
  <c r="G106" i="19"/>
  <c r="C106" i="19"/>
  <c r="V106" i="19"/>
  <c r="Q106" i="19"/>
  <c r="L106" i="19"/>
  <c r="F106" i="19"/>
  <c r="U106" i="19"/>
  <c r="P106" i="19"/>
  <c r="J106" i="19"/>
  <c r="E106" i="19"/>
  <c r="Y106" i="19"/>
  <c r="N106" i="19"/>
  <c r="D106" i="19"/>
  <c r="X106" i="19"/>
  <c r="M106" i="19"/>
  <c r="B106" i="19"/>
  <c r="T106" i="19"/>
  <c r="R106" i="19"/>
  <c r="I106" i="19"/>
  <c r="H106" i="19"/>
  <c r="A107" i="19"/>
  <c r="W311" i="28"/>
  <c r="S311" i="28"/>
  <c r="O311" i="28"/>
  <c r="K311" i="28"/>
  <c r="G311" i="28"/>
  <c r="C311" i="28"/>
  <c r="A312" i="28"/>
  <c r="V311" i="28"/>
  <c r="R311" i="28"/>
  <c r="N311" i="28"/>
  <c r="J311" i="28"/>
  <c r="F311" i="28"/>
  <c r="B311" i="28"/>
  <c r="X311" i="28"/>
  <c r="P311" i="28"/>
  <c r="H311" i="28"/>
  <c r="U311" i="28"/>
  <c r="M311" i="28"/>
  <c r="E311" i="28"/>
  <c r="Q311" i="28"/>
  <c r="L311" i="28"/>
  <c r="D311" i="28"/>
  <c r="Y311" i="28"/>
  <c r="T311" i="28"/>
  <c r="I311" i="28"/>
  <c r="Y140" i="25"/>
  <c r="V140" i="25"/>
  <c r="R140" i="25"/>
  <c r="N140" i="25"/>
  <c r="J140" i="25"/>
  <c r="F140" i="25"/>
  <c r="B140" i="25"/>
  <c r="U140" i="25"/>
  <c r="Q140" i="25"/>
  <c r="M140" i="25"/>
  <c r="I140" i="25"/>
  <c r="E140" i="25"/>
  <c r="X140" i="25"/>
  <c r="P140" i="25"/>
  <c r="H140" i="25"/>
  <c r="T140" i="25"/>
  <c r="D140" i="25"/>
  <c r="W140" i="25"/>
  <c r="O140" i="25"/>
  <c r="G140" i="25"/>
  <c r="L140" i="25"/>
  <c r="S140" i="25"/>
  <c r="K140" i="25"/>
  <c r="C140" i="25"/>
  <c r="A141" i="25"/>
  <c r="V70" i="25"/>
  <c r="R70" i="25"/>
  <c r="N70" i="25"/>
  <c r="J70" i="25"/>
  <c r="F70" i="25"/>
  <c r="B70" i="25"/>
  <c r="Y70" i="25"/>
  <c r="U70" i="25"/>
  <c r="Q70" i="25"/>
  <c r="M70" i="25"/>
  <c r="I70" i="25"/>
  <c r="E70" i="25"/>
  <c r="X70" i="25"/>
  <c r="P70" i="25"/>
  <c r="H70" i="25"/>
  <c r="W70" i="25"/>
  <c r="O70" i="25"/>
  <c r="G70" i="25"/>
  <c r="S70" i="25"/>
  <c r="C70" i="25"/>
  <c r="L70" i="25"/>
  <c r="K70" i="25"/>
  <c r="T70" i="25"/>
  <c r="D70" i="25"/>
  <c r="A71" i="25"/>
  <c r="Y345" i="28"/>
  <c r="U345" i="28"/>
  <c r="Q345" i="28"/>
  <c r="M345" i="28"/>
  <c r="I345" i="28"/>
  <c r="E345" i="28"/>
  <c r="X345" i="28"/>
  <c r="T345" i="28"/>
  <c r="P345" i="28"/>
  <c r="L345" i="28"/>
  <c r="H345" i="28"/>
  <c r="D345" i="28"/>
  <c r="A346" i="28"/>
  <c r="R345" i="28"/>
  <c r="J345" i="28"/>
  <c r="B345" i="28"/>
  <c r="W345" i="28"/>
  <c r="O345" i="28"/>
  <c r="G345" i="28"/>
  <c r="S345" i="28"/>
  <c r="C345" i="28"/>
  <c r="N345" i="28"/>
  <c r="V345" i="28"/>
  <c r="K345" i="28"/>
  <c r="F345" i="28"/>
  <c r="Y141" i="19"/>
  <c r="U141" i="19"/>
  <c r="Q141" i="19"/>
  <c r="M141" i="19"/>
  <c r="I141" i="19"/>
  <c r="E141" i="19"/>
  <c r="X141" i="19"/>
  <c r="T141" i="19"/>
  <c r="P141" i="19"/>
  <c r="L141" i="19"/>
  <c r="H141" i="19"/>
  <c r="D141" i="19"/>
  <c r="W141" i="19"/>
  <c r="O141" i="19"/>
  <c r="G141" i="19"/>
  <c r="V141" i="19"/>
  <c r="N141" i="19"/>
  <c r="F141" i="19"/>
  <c r="K141" i="19"/>
  <c r="J141" i="19"/>
  <c r="C141" i="19"/>
  <c r="B141" i="19"/>
  <c r="S141" i="19"/>
  <c r="R141" i="19"/>
  <c r="A142" i="19"/>
  <c r="Y174" i="21"/>
  <c r="U174" i="21"/>
  <c r="Q174" i="21"/>
  <c r="M174" i="21"/>
  <c r="I174" i="21"/>
  <c r="E174" i="21"/>
  <c r="X174" i="21"/>
  <c r="T174" i="21"/>
  <c r="P174" i="21"/>
  <c r="L174" i="21"/>
  <c r="H174" i="21"/>
  <c r="D174" i="21"/>
  <c r="V174" i="21"/>
  <c r="N174" i="21"/>
  <c r="F174" i="21"/>
  <c r="R174" i="21"/>
  <c r="B174" i="21"/>
  <c r="S174" i="21"/>
  <c r="K174" i="21"/>
  <c r="C174" i="21"/>
  <c r="A175" i="21"/>
  <c r="J174" i="21"/>
  <c r="W174" i="21"/>
  <c r="G174" i="21"/>
  <c r="O174" i="21"/>
  <c r="W276" i="21"/>
  <c r="S276" i="21"/>
  <c r="O276" i="21"/>
  <c r="K276" i="21"/>
  <c r="G276" i="21"/>
  <c r="C276" i="21"/>
  <c r="A277" i="21"/>
  <c r="V276" i="21"/>
  <c r="R276" i="21"/>
  <c r="N276" i="21"/>
  <c r="J276" i="21"/>
  <c r="F276" i="21"/>
  <c r="B276" i="21"/>
  <c r="T276" i="21"/>
  <c r="L276" i="21"/>
  <c r="D276" i="21"/>
  <c r="P276" i="21"/>
  <c r="Y276" i="21"/>
  <c r="Q276" i="21"/>
  <c r="I276" i="21"/>
  <c r="X276" i="21"/>
  <c r="H276" i="21"/>
  <c r="M276" i="21"/>
  <c r="E276" i="21"/>
  <c r="U276" i="21"/>
  <c r="Y379" i="21"/>
  <c r="U379" i="21"/>
  <c r="Q379" i="21"/>
  <c r="M379" i="21"/>
  <c r="I379" i="21"/>
  <c r="E379" i="21"/>
  <c r="X379" i="21"/>
  <c r="T379" i="21"/>
  <c r="P379" i="21"/>
  <c r="L379" i="21"/>
  <c r="H379" i="21"/>
  <c r="D379" i="21"/>
  <c r="A380" i="21"/>
  <c r="R379" i="21"/>
  <c r="J379" i="21"/>
  <c r="B379" i="21"/>
  <c r="V379" i="21"/>
  <c r="F379" i="21"/>
  <c r="W379" i="21"/>
  <c r="O379" i="21"/>
  <c r="G379" i="21"/>
  <c r="N379" i="21"/>
  <c r="C379" i="21"/>
  <c r="K379" i="21"/>
  <c r="S379" i="21"/>
  <c r="W208" i="21"/>
  <c r="S208" i="21"/>
  <c r="O208" i="21"/>
  <c r="K208" i="21"/>
  <c r="G208" i="21"/>
  <c r="C208" i="21"/>
  <c r="A209" i="21"/>
  <c r="V208" i="21"/>
  <c r="R208" i="21"/>
  <c r="N208" i="21"/>
  <c r="J208" i="21"/>
  <c r="F208" i="21"/>
  <c r="B208" i="21"/>
  <c r="X208" i="21"/>
  <c r="P208" i="21"/>
  <c r="H208" i="21"/>
  <c r="L208" i="21"/>
  <c r="U208" i="21"/>
  <c r="M208" i="21"/>
  <c r="E208" i="21"/>
  <c r="T208" i="21"/>
  <c r="D208" i="21"/>
  <c r="I208" i="21"/>
  <c r="Y208" i="21"/>
  <c r="Q208" i="21"/>
  <c r="V34" i="19"/>
  <c r="R34" i="19"/>
  <c r="N34" i="19"/>
  <c r="J34" i="19"/>
  <c r="F34" i="19"/>
  <c r="B34" i="19"/>
  <c r="Y34" i="19"/>
  <c r="U34" i="19"/>
  <c r="Q34" i="19"/>
  <c r="M34" i="19"/>
  <c r="I34" i="19"/>
  <c r="E34" i="19"/>
  <c r="X34" i="19"/>
  <c r="P34" i="19"/>
  <c r="H34" i="19"/>
  <c r="W34" i="19"/>
  <c r="O34" i="19"/>
  <c r="G34" i="19"/>
  <c r="T34" i="19"/>
  <c r="D34" i="19"/>
  <c r="S34" i="19"/>
  <c r="C34" i="19"/>
  <c r="L34" i="19"/>
  <c r="K34" i="19"/>
  <c r="A35" i="19"/>
  <c r="X139" i="28"/>
  <c r="T139" i="28"/>
  <c r="P139" i="28"/>
  <c r="L139" i="28"/>
  <c r="H139" i="28"/>
  <c r="D139" i="28"/>
  <c r="W139" i="28"/>
  <c r="S139" i="28"/>
  <c r="O139" i="28"/>
  <c r="K139" i="28"/>
  <c r="G139" i="28"/>
  <c r="C139" i="28"/>
  <c r="U139" i="28"/>
  <c r="M139" i="28"/>
  <c r="E139" i="28"/>
  <c r="A140" i="28"/>
  <c r="R139" i="28"/>
  <c r="J139" i="28"/>
  <c r="B139" i="28"/>
  <c r="N139" i="28"/>
  <c r="V139" i="28"/>
  <c r="Y139" i="28"/>
  <c r="I139" i="28"/>
  <c r="F139" i="28"/>
  <c r="Q139" i="28"/>
  <c r="V35" i="25"/>
  <c r="R35" i="25"/>
  <c r="N35" i="25"/>
  <c r="J35" i="25"/>
  <c r="F35" i="25"/>
  <c r="B35" i="25"/>
  <c r="Y35" i="25"/>
  <c r="U35" i="25"/>
  <c r="Q35" i="25"/>
  <c r="M35" i="25"/>
  <c r="I35" i="25"/>
  <c r="E35" i="25"/>
  <c r="S35" i="25"/>
  <c r="K35" i="25"/>
  <c r="C35" i="25"/>
  <c r="O35" i="25"/>
  <c r="L35" i="25"/>
  <c r="X35" i="25"/>
  <c r="P35" i="25"/>
  <c r="H35" i="25"/>
  <c r="W35" i="25"/>
  <c r="G35" i="25"/>
  <c r="T35" i="25"/>
  <c r="D35" i="25"/>
  <c r="A36" i="25"/>
  <c r="V105" i="25"/>
  <c r="R105" i="25"/>
  <c r="N105" i="25"/>
  <c r="J105" i="25"/>
  <c r="F105" i="25"/>
  <c r="B105" i="25"/>
  <c r="Y105" i="25"/>
  <c r="U105" i="25"/>
  <c r="Q105" i="25"/>
  <c r="M105" i="25"/>
  <c r="I105" i="25"/>
  <c r="E105" i="25"/>
  <c r="X105" i="25"/>
  <c r="P105" i="25"/>
  <c r="H105" i="25"/>
  <c r="T105" i="25"/>
  <c r="D105" i="25"/>
  <c r="W105" i="25"/>
  <c r="O105" i="25"/>
  <c r="G105" i="25"/>
  <c r="L105" i="25"/>
  <c r="C105" i="25"/>
  <c r="K105" i="25"/>
  <c r="S105" i="25"/>
  <c r="A106" i="25"/>
  <c r="Y276" i="28"/>
  <c r="U276" i="28"/>
  <c r="Q276" i="28"/>
  <c r="M276" i="28"/>
  <c r="I276" i="28"/>
  <c r="E276" i="28"/>
  <c r="X276" i="28"/>
  <c r="T276" i="28"/>
  <c r="P276" i="28"/>
  <c r="L276" i="28"/>
  <c r="H276" i="28"/>
  <c r="D276" i="28"/>
  <c r="V276" i="28"/>
  <c r="N276" i="28"/>
  <c r="F276" i="28"/>
  <c r="S276" i="28"/>
  <c r="K276" i="28"/>
  <c r="C276" i="28"/>
  <c r="O276" i="28"/>
  <c r="A277" i="28"/>
  <c r="J276" i="28"/>
  <c r="R276" i="28"/>
  <c r="B276" i="28"/>
  <c r="G276" i="28"/>
  <c r="W276" i="28"/>
  <c r="W242" i="28"/>
  <c r="S242" i="28"/>
  <c r="O242" i="28"/>
  <c r="K242" i="28"/>
  <c r="G242" i="28"/>
  <c r="C242" i="28"/>
  <c r="A243" i="28"/>
  <c r="V242" i="28"/>
  <c r="R242" i="28"/>
  <c r="N242" i="28"/>
  <c r="J242" i="28"/>
  <c r="F242" i="28"/>
  <c r="B242" i="28"/>
  <c r="T242" i="28"/>
  <c r="L242" i="28"/>
  <c r="D242" i="28"/>
  <c r="Y242" i="28"/>
  <c r="Q242" i="28"/>
  <c r="I242" i="28"/>
  <c r="M242" i="28"/>
  <c r="X242" i="28"/>
  <c r="H242" i="28"/>
  <c r="U242" i="28"/>
  <c r="P242" i="28"/>
  <c r="E242" i="28"/>
  <c r="Y311" i="21"/>
  <c r="U311" i="21"/>
  <c r="Q311" i="21"/>
  <c r="M311" i="21"/>
  <c r="I311" i="21"/>
  <c r="E311" i="21"/>
  <c r="X311" i="21"/>
  <c r="T311" i="21"/>
  <c r="P311" i="21"/>
  <c r="L311" i="21"/>
  <c r="H311" i="21"/>
  <c r="D311" i="21"/>
  <c r="V311" i="21"/>
  <c r="N311" i="21"/>
  <c r="F311" i="21"/>
  <c r="J311" i="21"/>
  <c r="S311" i="21"/>
  <c r="K311" i="21"/>
  <c r="C311" i="21"/>
  <c r="A312" i="21"/>
  <c r="R311" i="21"/>
  <c r="B311" i="21"/>
  <c r="G311" i="21"/>
  <c r="W311" i="21"/>
  <c r="O311" i="21"/>
  <c r="Y35" i="21"/>
  <c r="U35" i="21"/>
  <c r="Q35" i="21"/>
  <c r="M35" i="21"/>
  <c r="I35" i="21"/>
  <c r="E35" i="21"/>
  <c r="X35" i="21"/>
  <c r="T35" i="21"/>
  <c r="P35" i="21"/>
  <c r="L35" i="21"/>
  <c r="H35" i="21"/>
  <c r="D35" i="21"/>
  <c r="A36" i="21"/>
  <c r="R35" i="21"/>
  <c r="J35" i="21"/>
  <c r="B35" i="21"/>
  <c r="V35" i="21"/>
  <c r="F35" i="21"/>
  <c r="S35" i="21"/>
  <c r="C35" i="21"/>
  <c r="W35" i="21"/>
  <c r="O35" i="21"/>
  <c r="G35" i="21"/>
  <c r="N35" i="21"/>
  <c r="K35" i="21"/>
  <c r="A105" i="21"/>
  <c r="V104" i="21"/>
  <c r="R104" i="21"/>
  <c r="N104" i="21"/>
  <c r="J104" i="21"/>
  <c r="F104" i="21"/>
  <c r="B104" i="21"/>
  <c r="X104" i="21"/>
  <c r="P104" i="21"/>
  <c r="H104" i="21"/>
  <c r="Y104" i="21"/>
  <c r="U104" i="21"/>
  <c r="Q104" i="21"/>
  <c r="M104" i="21"/>
  <c r="I104" i="21"/>
  <c r="E104" i="21"/>
  <c r="T104" i="21"/>
  <c r="L104" i="21"/>
  <c r="D104" i="21"/>
  <c r="O104" i="21"/>
  <c r="G104" i="21"/>
  <c r="C104" i="21"/>
  <c r="K104" i="21"/>
  <c r="W104" i="21"/>
  <c r="S104" i="21"/>
  <c r="W70" i="19"/>
  <c r="S70" i="19"/>
  <c r="O70" i="19"/>
  <c r="K70" i="19"/>
  <c r="G70" i="19"/>
  <c r="C70" i="19"/>
  <c r="V70" i="19"/>
  <c r="R70" i="19"/>
  <c r="N70" i="19"/>
  <c r="J70" i="19"/>
  <c r="F70" i="19"/>
  <c r="B70" i="19"/>
  <c r="Y70" i="19"/>
  <c r="Q70" i="19"/>
  <c r="I70" i="19"/>
  <c r="X70" i="19"/>
  <c r="P70" i="19"/>
  <c r="H70" i="19"/>
  <c r="U70" i="19"/>
  <c r="E70" i="19"/>
  <c r="T70" i="19"/>
  <c r="D70" i="19"/>
  <c r="M70" i="19"/>
  <c r="L70" i="19"/>
  <c r="A71" i="19"/>
  <c r="W413" i="21"/>
  <c r="S413" i="21"/>
  <c r="O413" i="21"/>
  <c r="K413" i="21"/>
  <c r="G413" i="21"/>
  <c r="C413" i="21"/>
  <c r="A414" i="21"/>
  <c r="V413" i="21"/>
  <c r="R413" i="21"/>
  <c r="N413" i="21"/>
  <c r="J413" i="21"/>
  <c r="F413" i="21"/>
  <c r="B413" i="21"/>
  <c r="T413" i="21"/>
  <c r="L413" i="21"/>
  <c r="D413" i="21"/>
  <c r="X413" i="21"/>
  <c r="H413" i="21"/>
  <c r="Y413" i="21"/>
  <c r="Q413" i="21"/>
  <c r="I413" i="21"/>
  <c r="P413" i="21"/>
  <c r="U413" i="21"/>
  <c r="M413" i="21"/>
  <c r="E413" i="21"/>
  <c r="A175" i="28"/>
  <c r="V174" i="28"/>
  <c r="R174" i="28"/>
  <c r="N174" i="28"/>
  <c r="J174" i="28"/>
  <c r="F174" i="28"/>
  <c r="B174" i="28"/>
  <c r="Y174" i="28"/>
  <c r="U174" i="28"/>
  <c r="Q174" i="28"/>
  <c r="M174" i="28"/>
  <c r="I174" i="28"/>
  <c r="E174" i="28"/>
  <c r="W174" i="28"/>
  <c r="O174" i="28"/>
  <c r="G174" i="28"/>
  <c r="T174" i="28"/>
  <c r="L174" i="28"/>
  <c r="D174" i="28"/>
  <c r="P174" i="28"/>
  <c r="H174" i="28"/>
  <c r="K174" i="28"/>
  <c r="X174" i="28"/>
  <c r="S174" i="28"/>
  <c r="C174" i="28"/>
  <c r="Y208" i="28"/>
  <c r="U208" i="28"/>
  <c r="Q208" i="28"/>
  <c r="M208" i="28"/>
  <c r="I208" i="28"/>
  <c r="E208" i="28"/>
  <c r="X208" i="28"/>
  <c r="T208" i="28"/>
  <c r="P208" i="28"/>
  <c r="L208" i="28"/>
  <c r="H208" i="28"/>
  <c r="D208" i="28"/>
  <c r="A209" i="28"/>
  <c r="R208" i="28"/>
  <c r="J208" i="28"/>
  <c r="B208" i="28"/>
  <c r="W208" i="28"/>
  <c r="O208" i="28"/>
  <c r="G208" i="28"/>
  <c r="K208" i="28"/>
  <c r="V208" i="28"/>
  <c r="F208" i="28"/>
  <c r="N208" i="28"/>
  <c r="C208" i="28"/>
  <c r="S208" i="28"/>
  <c r="X69" i="28"/>
  <c r="T69" i="28"/>
  <c r="P69" i="28"/>
  <c r="L69" i="28"/>
  <c r="H69" i="28"/>
  <c r="D69" i="28"/>
  <c r="W69" i="28"/>
  <c r="S69" i="28"/>
  <c r="O69" i="28"/>
  <c r="K69" i="28"/>
  <c r="G69" i="28"/>
  <c r="C69" i="28"/>
  <c r="Y69" i="28"/>
  <c r="Q69" i="28"/>
  <c r="I69" i="28"/>
  <c r="V69" i="28"/>
  <c r="N69" i="28"/>
  <c r="F69" i="28"/>
  <c r="A70" i="28"/>
  <c r="J69" i="28"/>
  <c r="B69" i="28"/>
  <c r="U69" i="28"/>
  <c r="E69" i="28"/>
  <c r="R69" i="28"/>
  <c r="M69" i="28"/>
  <c r="V35" i="28" l="1"/>
  <c r="F35" i="28"/>
  <c r="Q35" i="28"/>
  <c r="S35" i="28"/>
  <c r="G35" i="28"/>
  <c r="O35" i="28"/>
  <c r="R35" i="28"/>
  <c r="B35" i="28"/>
  <c r="M35" i="28"/>
  <c r="K35" i="28"/>
  <c r="X35" i="28"/>
  <c r="D35" i="28"/>
  <c r="N35" i="28"/>
  <c r="Y35" i="28"/>
  <c r="I35" i="28"/>
  <c r="C35" i="28"/>
  <c r="P35" i="28"/>
  <c r="T35" i="28"/>
  <c r="A36" i="28"/>
  <c r="J35" i="28"/>
  <c r="U35" i="28"/>
  <c r="E35" i="28"/>
  <c r="W35" i="28"/>
  <c r="H35" i="28"/>
  <c r="L35" i="28"/>
  <c r="W71" i="19"/>
  <c r="S71" i="19"/>
  <c r="O71" i="19"/>
  <c r="K71" i="19"/>
  <c r="G71" i="19"/>
  <c r="C71" i="19"/>
  <c r="V71" i="19"/>
  <c r="R71" i="19"/>
  <c r="N71" i="19"/>
  <c r="J71" i="19"/>
  <c r="F71" i="19"/>
  <c r="B71" i="19"/>
  <c r="Y71" i="19"/>
  <c r="Q71" i="19"/>
  <c r="I71" i="19"/>
  <c r="X71" i="19"/>
  <c r="P71" i="19"/>
  <c r="H71" i="19"/>
  <c r="M71" i="19"/>
  <c r="L71" i="19"/>
  <c r="E71" i="19"/>
  <c r="D71" i="19"/>
  <c r="U71" i="19"/>
  <c r="T71" i="19"/>
  <c r="A72" i="19"/>
  <c r="X312" i="21"/>
  <c r="T312" i="21"/>
  <c r="P312" i="21"/>
  <c r="L312" i="21"/>
  <c r="H312" i="21"/>
  <c r="D312" i="21"/>
  <c r="W312" i="21"/>
  <c r="S312" i="21"/>
  <c r="O312" i="21"/>
  <c r="K312" i="21"/>
  <c r="G312" i="21"/>
  <c r="C312" i="21"/>
  <c r="U312" i="21"/>
  <c r="M312" i="21"/>
  <c r="E312" i="21"/>
  <c r="Y312" i="21"/>
  <c r="I312" i="21"/>
  <c r="A313" i="21"/>
  <c r="R312" i="21"/>
  <c r="J312" i="21"/>
  <c r="B312" i="21"/>
  <c r="Q312" i="21"/>
  <c r="F312" i="21"/>
  <c r="V312" i="21"/>
  <c r="N312" i="21"/>
  <c r="A210" i="21"/>
  <c r="V209" i="21"/>
  <c r="R209" i="21"/>
  <c r="N209" i="21"/>
  <c r="J209" i="21"/>
  <c r="F209" i="21"/>
  <c r="B209" i="21"/>
  <c r="Y209" i="21"/>
  <c r="U209" i="21"/>
  <c r="Q209" i="21"/>
  <c r="M209" i="21"/>
  <c r="I209" i="21"/>
  <c r="E209" i="21"/>
  <c r="W209" i="21"/>
  <c r="O209" i="21"/>
  <c r="G209" i="21"/>
  <c r="S209" i="21"/>
  <c r="C209" i="21"/>
  <c r="T209" i="21"/>
  <c r="L209" i="21"/>
  <c r="D209" i="21"/>
  <c r="K209" i="21"/>
  <c r="P209" i="21"/>
  <c r="H209" i="21"/>
  <c r="X209" i="21"/>
  <c r="X346" i="28"/>
  <c r="T346" i="28"/>
  <c r="P346" i="28"/>
  <c r="L346" i="28"/>
  <c r="H346" i="28"/>
  <c r="D346" i="28"/>
  <c r="W346" i="28"/>
  <c r="S346" i="28"/>
  <c r="O346" i="28"/>
  <c r="K346" i="28"/>
  <c r="G346" i="28"/>
  <c r="C346" i="28"/>
  <c r="Y346" i="28"/>
  <c r="Q346" i="28"/>
  <c r="I346" i="28"/>
  <c r="V346" i="28"/>
  <c r="N346" i="28"/>
  <c r="F346" i="28"/>
  <c r="A347" i="28"/>
  <c r="J346" i="28"/>
  <c r="U346" i="28"/>
  <c r="E346" i="28"/>
  <c r="R346" i="28"/>
  <c r="M346" i="28"/>
  <c r="B346" i="28"/>
  <c r="X107" i="19"/>
  <c r="W107" i="19"/>
  <c r="S107" i="19"/>
  <c r="O107" i="19"/>
  <c r="K107" i="19"/>
  <c r="G107" i="19"/>
  <c r="C107" i="19"/>
  <c r="T107" i="19"/>
  <c r="N107" i="19"/>
  <c r="I107" i="19"/>
  <c r="D107" i="19"/>
  <c r="Y107" i="19"/>
  <c r="R107" i="19"/>
  <c r="M107" i="19"/>
  <c r="H107" i="19"/>
  <c r="B107" i="19"/>
  <c r="V107" i="19"/>
  <c r="L107" i="19"/>
  <c r="U107" i="19"/>
  <c r="J107" i="19"/>
  <c r="Q107" i="19"/>
  <c r="P107" i="19"/>
  <c r="F107" i="19"/>
  <c r="E107" i="19"/>
  <c r="A108" i="19"/>
  <c r="W70" i="21"/>
  <c r="S70" i="21"/>
  <c r="O70" i="21"/>
  <c r="K70" i="21"/>
  <c r="G70" i="21"/>
  <c r="C70" i="21"/>
  <c r="A71" i="21"/>
  <c r="V70" i="21"/>
  <c r="R70" i="21"/>
  <c r="N70" i="21"/>
  <c r="J70" i="21"/>
  <c r="F70" i="21"/>
  <c r="B70" i="21"/>
  <c r="T70" i="21"/>
  <c r="L70" i="21"/>
  <c r="D70" i="21"/>
  <c r="P70" i="21"/>
  <c r="U70" i="21"/>
  <c r="E70" i="21"/>
  <c r="Y70" i="21"/>
  <c r="Q70" i="21"/>
  <c r="I70" i="21"/>
  <c r="X70" i="21"/>
  <c r="H70" i="21"/>
  <c r="M70" i="21"/>
  <c r="X243" i="21"/>
  <c r="T243" i="21"/>
  <c r="P243" i="21"/>
  <c r="L243" i="21"/>
  <c r="H243" i="21"/>
  <c r="D243" i="21"/>
  <c r="W243" i="21"/>
  <c r="S243" i="21"/>
  <c r="O243" i="21"/>
  <c r="K243" i="21"/>
  <c r="G243" i="21"/>
  <c r="C243" i="21"/>
  <c r="Y243" i="21"/>
  <c r="Q243" i="21"/>
  <c r="I243" i="21"/>
  <c r="M243" i="21"/>
  <c r="V243" i="21"/>
  <c r="N243" i="21"/>
  <c r="F243" i="21"/>
  <c r="U243" i="21"/>
  <c r="E243" i="21"/>
  <c r="B243" i="21"/>
  <c r="A244" i="21"/>
  <c r="R243" i="21"/>
  <c r="J243" i="21"/>
  <c r="X209" i="28"/>
  <c r="T209" i="28"/>
  <c r="P209" i="28"/>
  <c r="L209" i="28"/>
  <c r="H209" i="28"/>
  <c r="D209" i="28"/>
  <c r="W209" i="28"/>
  <c r="S209" i="28"/>
  <c r="O209" i="28"/>
  <c r="K209" i="28"/>
  <c r="G209" i="28"/>
  <c r="C209" i="28"/>
  <c r="Y209" i="28"/>
  <c r="Q209" i="28"/>
  <c r="I209" i="28"/>
  <c r="V209" i="28"/>
  <c r="N209" i="28"/>
  <c r="F209" i="28"/>
  <c r="R209" i="28"/>
  <c r="B209" i="28"/>
  <c r="M209" i="28"/>
  <c r="U209" i="28"/>
  <c r="E209" i="28"/>
  <c r="J209" i="28"/>
  <c r="A210" i="28"/>
  <c r="A415" i="21"/>
  <c r="V414" i="21"/>
  <c r="R414" i="21"/>
  <c r="N414" i="21"/>
  <c r="J414" i="21"/>
  <c r="F414" i="21"/>
  <c r="B414" i="21"/>
  <c r="Y414" i="21"/>
  <c r="U414" i="21"/>
  <c r="Q414" i="21"/>
  <c r="M414" i="21"/>
  <c r="I414" i="21"/>
  <c r="E414" i="21"/>
  <c r="S414" i="21"/>
  <c r="K414" i="21"/>
  <c r="C414" i="21"/>
  <c r="O414" i="21"/>
  <c r="X414" i="21"/>
  <c r="P414" i="21"/>
  <c r="H414" i="21"/>
  <c r="W414" i="21"/>
  <c r="G414" i="21"/>
  <c r="D414" i="21"/>
  <c r="T414" i="21"/>
  <c r="L414" i="21"/>
  <c r="Y105" i="21"/>
  <c r="U105" i="21"/>
  <c r="Q105" i="21"/>
  <c r="M105" i="21"/>
  <c r="I105" i="21"/>
  <c r="E105" i="21"/>
  <c r="S105" i="21"/>
  <c r="K105" i="21"/>
  <c r="C105" i="21"/>
  <c r="X105" i="21"/>
  <c r="T105" i="21"/>
  <c r="P105" i="21"/>
  <c r="L105" i="21"/>
  <c r="H105" i="21"/>
  <c r="D105" i="21"/>
  <c r="W105" i="21"/>
  <c r="O105" i="21"/>
  <c r="G105" i="21"/>
  <c r="V105" i="21"/>
  <c r="F105" i="21"/>
  <c r="N105" i="21"/>
  <c r="J105" i="21"/>
  <c r="R105" i="21"/>
  <c r="B105" i="21"/>
  <c r="A106" i="21"/>
  <c r="W140" i="28"/>
  <c r="S140" i="28"/>
  <c r="O140" i="28"/>
  <c r="K140" i="28"/>
  <c r="G140" i="28"/>
  <c r="C140" i="28"/>
  <c r="A141" i="28"/>
  <c r="V140" i="28"/>
  <c r="R140" i="28"/>
  <c r="N140" i="28"/>
  <c r="J140" i="28"/>
  <c r="F140" i="28"/>
  <c r="B140" i="28"/>
  <c r="T140" i="28"/>
  <c r="L140" i="28"/>
  <c r="D140" i="28"/>
  <c r="Y140" i="28"/>
  <c r="Q140" i="28"/>
  <c r="I140" i="28"/>
  <c r="U140" i="28"/>
  <c r="E140" i="28"/>
  <c r="P140" i="28"/>
  <c r="M140" i="28"/>
  <c r="X140" i="28"/>
  <c r="H140" i="28"/>
  <c r="W35" i="19"/>
  <c r="S35" i="19"/>
  <c r="O35" i="19"/>
  <c r="V35" i="19"/>
  <c r="R35" i="19"/>
  <c r="N35" i="19"/>
  <c r="J35" i="19"/>
  <c r="Y35" i="19"/>
  <c r="Q35" i="19"/>
  <c r="K35" i="19"/>
  <c r="F35" i="19"/>
  <c r="B35" i="19"/>
  <c r="X35" i="19"/>
  <c r="P35" i="19"/>
  <c r="I35" i="19"/>
  <c r="E35" i="19"/>
  <c r="U35" i="19"/>
  <c r="H35" i="19"/>
  <c r="T35" i="19"/>
  <c r="G35" i="19"/>
  <c r="M35" i="19"/>
  <c r="L35" i="19"/>
  <c r="D35" i="19"/>
  <c r="C35" i="19"/>
  <c r="A36" i="19"/>
  <c r="V71" i="25"/>
  <c r="R71" i="25"/>
  <c r="N71" i="25"/>
  <c r="J71" i="25"/>
  <c r="F71" i="25"/>
  <c r="B71" i="25"/>
  <c r="Y71" i="25"/>
  <c r="U71" i="25"/>
  <c r="Q71" i="25"/>
  <c r="M71" i="25"/>
  <c r="I71" i="25"/>
  <c r="E71" i="25"/>
  <c r="X71" i="25"/>
  <c r="P71" i="25"/>
  <c r="H71" i="25"/>
  <c r="W71" i="25"/>
  <c r="O71" i="25"/>
  <c r="G71" i="25"/>
  <c r="K71" i="25"/>
  <c r="L71" i="25"/>
  <c r="T71" i="25"/>
  <c r="D71" i="25"/>
  <c r="S71" i="25"/>
  <c r="C71" i="25"/>
  <c r="A72" i="25"/>
  <c r="A313" i="28"/>
  <c r="V312" i="28"/>
  <c r="R312" i="28"/>
  <c r="N312" i="28"/>
  <c r="J312" i="28"/>
  <c r="F312" i="28"/>
  <c r="B312" i="28"/>
  <c r="Y312" i="28"/>
  <c r="U312" i="28"/>
  <c r="Q312" i="28"/>
  <c r="M312" i="28"/>
  <c r="I312" i="28"/>
  <c r="E312" i="28"/>
  <c r="W312" i="28"/>
  <c r="O312" i="28"/>
  <c r="G312" i="28"/>
  <c r="T312" i="28"/>
  <c r="L312" i="28"/>
  <c r="D312" i="28"/>
  <c r="X312" i="28"/>
  <c r="H312" i="28"/>
  <c r="S312" i="28"/>
  <c r="C312" i="28"/>
  <c r="K312" i="28"/>
  <c r="P312" i="28"/>
  <c r="X414" i="28"/>
  <c r="T414" i="28"/>
  <c r="P414" i="28"/>
  <c r="L414" i="28"/>
  <c r="H414" i="28"/>
  <c r="D414" i="28"/>
  <c r="W414" i="28"/>
  <c r="S414" i="28"/>
  <c r="O414" i="28"/>
  <c r="K414" i="28"/>
  <c r="G414" i="28"/>
  <c r="C414" i="28"/>
  <c r="U414" i="28"/>
  <c r="M414" i="28"/>
  <c r="E414" i="28"/>
  <c r="A415" i="28"/>
  <c r="R414" i="28"/>
  <c r="J414" i="28"/>
  <c r="B414" i="28"/>
  <c r="N414" i="28"/>
  <c r="Y414" i="28"/>
  <c r="I414" i="28"/>
  <c r="V414" i="28"/>
  <c r="Q414" i="28"/>
  <c r="F414" i="28"/>
  <c r="A347" i="21"/>
  <c r="V346" i="21"/>
  <c r="R346" i="21"/>
  <c r="N346" i="21"/>
  <c r="J346" i="21"/>
  <c r="F346" i="21"/>
  <c r="B346" i="21"/>
  <c r="Y346" i="21"/>
  <c r="U346" i="21"/>
  <c r="Q346" i="21"/>
  <c r="M346" i="21"/>
  <c r="I346" i="21"/>
  <c r="E346" i="21"/>
  <c r="W346" i="21"/>
  <c r="O346" i="21"/>
  <c r="G346" i="21"/>
  <c r="K346" i="21"/>
  <c r="T346" i="21"/>
  <c r="L346" i="21"/>
  <c r="D346" i="21"/>
  <c r="S346" i="21"/>
  <c r="C346" i="21"/>
  <c r="X346" i="21"/>
  <c r="P346" i="21"/>
  <c r="H346" i="21"/>
  <c r="W70" i="28"/>
  <c r="S70" i="28"/>
  <c r="O70" i="28"/>
  <c r="K70" i="28"/>
  <c r="G70" i="28"/>
  <c r="C70" i="28"/>
  <c r="A71" i="28"/>
  <c r="V70" i="28"/>
  <c r="R70" i="28"/>
  <c r="N70" i="28"/>
  <c r="J70" i="28"/>
  <c r="F70" i="28"/>
  <c r="B70" i="28"/>
  <c r="X70" i="28"/>
  <c r="P70" i="28"/>
  <c r="H70" i="28"/>
  <c r="U70" i="28"/>
  <c r="M70" i="28"/>
  <c r="E70" i="28"/>
  <c r="Q70" i="28"/>
  <c r="I70" i="28"/>
  <c r="L70" i="28"/>
  <c r="Y70" i="28"/>
  <c r="D70" i="28"/>
  <c r="T70" i="28"/>
  <c r="Y175" i="28"/>
  <c r="U175" i="28"/>
  <c r="Q175" i="28"/>
  <c r="M175" i="28"/>
  <c r="I175" i="28"/>
  <c r="E175" i="28"/>
  <c r="X175" i="28"/>
  <c r="T175" i="28"/>
  <c r="P175" i="28"/>
  <c r="L175" i="28"/>
  <c r="H175" i="28"/>
  <c r="D175" i="28"/>
  <c r="V175" i="28"/>
  <c r="N175" i="28"/>
  <c r="F175" i="28"/>
  <c r="S175" i="28"/>
  <c r="K175" i="28"/>
  <c r="C175" i="28"/>
  <c r="W175" i="28"/>
  <c r="G175" i="28"/>
  <c r="O175" i="28"/>
  <c r="R175" i="28"/>
  <c r="B175" i="28"/>
  <c r="J175" i="28"/>
  <c r="A176" i="28"/>
  <c r="X36" i="21"/>
  <c r="T36" i="21"/>
  <c r="P36" i="21"/>
  <c r="L36" i="21"/>
  <c r="H36" i="21"/>
  <c r="D36" i="21"/>
  <c r="W36" i="21"/>
  <c r="S36" i="21"/>
  <c r="O36" i="21"/>
  <c r="K36" i="21"/>
  <c r="G36" i="21"/>
  <c r="C36" i="21"/>
  <c r="Y36" i="21"/>
  <c r="Q36" i="21"/>
  <c r="I36" i="21"/>
  <c r="U36" i="21"/>
  <c r="E36" i="21"/>
  <c r="J36" i="21"/>
  <c r="V36" i="21"/>
  <c r="N36" i="21"/>
  <c r="F36" i="21"/>
  <c r="M36" i="21"/>
  <c r="A37" i="21"/>
  <c r="R36" i="21"/>
  <c r="B36" i="21"/>
  <c r="A244" i="28"/>
  <c r="V243" i="28"/>
  <c r="R243" i="28"/>
  <c r="N243" i="28"/>
  <c r="J243" i="28"/>
  <c r="F243" i="28"/>
  <c r="B243" i="28"/>
  <c r="Y243" i="28"/>
  <c r="U243" i="28"/>
  <c r="Q243" i="28"/>
  <c r="M243" i="28"/>
  <c r="I243" i="28"/>
  <c r="E243" i="28"/>
  <c r="S243" i="28"/>
  <c r="K243" i="28"/>
  <c r="C243" i="28"/>
  <c r="X243" i="28"/>
  <c r="P243" i="28"/>
  <c r="H243" i="28"/>
  <c r="T243" i="28"/>
  <c r="D243" i="28"/>
  <c r="O243" i="28"/>
  <c r="G243" i="28"/>
  <c r="W243" i="28"/>
  <c r="L243" i="28"/>
  <c r="X277" i="28"/>
  <c r="T277" i="28"/>
  <c r="P277" i="28"/>
  <c r="L277" i="28"/>
  <c r="H277" i="28"/>
  <c r="D277" i="28"/>
  <c r="W277" i="28"/>
  <c r="S277" i="28"/>
  <c r="O277" i="28"/>
  <c r="K277" i="28"/>
  <c r="G277" i="28"/>
  <c r="C277" i="28"/>
  <c r="U277" i="28"/>
  <c r="M277" i="28"/>
  <c r="E277" i="28"/>
  <c r="A278" i="28"/>
  <c r="R277" i="28"/>
  <c r="J277" i="28"/>
  <c r="B277" i="28"/>
  <c r="V277" i="28"/>
  <c r="F277" i="28"/>
  <c r="Q277" i="28"/>
  <c r="Y277" i="28"/>
  <c r="N277" i="28"/>
  <c r="I277" i="28"/>
  <c r="V106" i="25"/>
  <c r="R106" i="25"/>
  <c r="N106" i="25"/>
  <c r="J106" i="25"/>
  <c r="F106" i="25"/>
  <c r="B106" i="25"/>
  <c r="Y106" i="25"/>
  <c r="U106" i="25"/>
  <c r="Q106" i="25"/>
  <c r="M106" i="25"/>
  <c r="I106" i="25"/>
  <c r="E106" i="25"/>
  <c r="X106" i="25"/>
  <c r="P106" i="25"/>
  <c r="H106" i="25"/>
  <c r="T106" i="25"/>
  <c r="W106" i="25"/>
  <c r="O106" i="25"/>
  <c r="G106" i="25"/>
  <c r="L106" i="25"/>
  <c r="D106" i="25"/>
  <c r="K106" i="25"/>
  <c r="C106" i="25"/>
  <c r="S106" i="25"/>
  <c r="A107" i="25"/>
  <c r="A278" i="21"/>
  <c r="V277" i="21"/>
  <c r="R277" i="21"/>
  <c r="N277" i="21"/>
  <c r="J277" i="21"/>
  <c r="F277" i="21"/>
  <c r="B277" i="21"/>
  <c r="Y277" i="21"/>
  <c r="U277" i="21"/>
  <c r="Q277" i="21"/>
  <c r="M277" i="21"/>
  <c r="I277" i="21"/>
  <c r="E277" i="21"/>
  <c r="S277" i="21"/>
  <c r="K277" i="21"/>
  <c r="C277" i="21"/>
  <c r="W277" i="21"/>
  <c r="G277" i="21"/>
  <c r="X277" i="21"/>
  <c r="P277" i="21"/>
  <c r="H277" i="21"/>
  <c r="O277" i="21"/>
  <c r="T277" i="21"/>
  <c r="L277" i="21"/>
  <c r="D277" i="21"/>
  <c r="X175" i="21"/>
  <c r="T175" i="21"/>
  <c r="P175" i="21"/>
  <c r="L175" i="21"/>
  <c r="H175" i="21"/>
  <c r="D175" i="21"/>
  <c r="W175" i="21"/>
  <c r="S175" i="21"/>
  <c r="O175" i="21"/>
  <c r="K175" i="21"/>
  <c r="G175" i="21"/>
  <c r="C175" i="21"/>
  <c r="U175" i="21"/>
  <c r="M175" i="21"/>
  <c r="E175" i="21"/>
  <c r="Y175" i="21"/>
  <c r="I175" i="21"/>
  <c r="A176" i="21"/>
  <c r="R175" i="21"/>
  <c r="J175" i="21"/>
  <c r="B175" i="21"/>
  <c r="Q175" i="21"/>
  <c r="F175" i="21"/>
  <c r="V175" i="21"/>
  <c r="N175" i="21"/>
  <c r="Y141" i="25"/>
  <c r="U141" i="25"/>
  <c r="Q141" i="25"/>
  <c r="M141" i="25"/>
  <c r="I141" i="25"/>
  <c r="E141" i="25"/>
  <c r="X141" i="25"/>
  <c r="S141" i="25"/>
  <c r="N141" i="25"/>
  <c r="H141" i="25"/>
  <c r="C141" i="25"/>
  <c r="W141" i="25"/>
  <c r="R141" i="25"/>
  <c r="L141" i="25"/>
  <c r="G141" i="25"/>
  <c r="B141" i="25"/>
  <c r="V141" i="25"/>
  <c r="K141" i="25"/>
  <c r="T141" i="25"/>
  <c r="J141" i="25"/>
  <c r="P141" i="25"/>
  <c r="F141" i="25"/>
  <c r="O141" i="25"/>
  <c r="D141" i="25"/>
  <c r="A142" i="25"/>
  <c r="Y105" i="28"/>
  <c r="U105" i="28"/>
  <c r="Q105" i="28"/>
  <c r="M105" i="28"/>
  <c r="I105" i="28"/>
  <c r="E105" i="28"/>
  <c r="X105" i="28"/>
  <c r="T105" i="28"/>
  <c r="P105" i="28"/>
  <c r="L105" i="28"/>
  <c r="H105" i="28"/>
  <c r="D105" i="28"/>
  <c r="A106" i="28"/>
  <c r="R105" i="28"/>
  <c r="J105" i="28"/>
  <c r="B105" i="28"/>
  <c r="W105" i="28"/>
  <c r="O105" i="28"/>
  <c r="G105" i="28"/>
  <c r="S105" i="28"/>
  <c r="C105" i="28"/>
  <c r="N105" i="28"/>
  <c r="K105" i="28"/>
  <c r="V105" i="28"/>
  <c r="F105" i="28"/>
  <c r="V36" i="25"/>
  <c r="R36" i="25"/>
  <c r="N36" i="25"/>
  <c r="J36" i="25"/>
  <c r="F36" i="25"/>
  <c r="B36" i="25"/>
  <c r="Y36" i="25"/>
  <c r="U36" i="25"/>
  <c r="Q36" i="25"/>
  <c r="M36" i="25"/>
  <c r="I36" i="25"/>
  <c r="E36" i="25"/>
  <c r="S36" i="25"/>
  <c r="K36" i="25"/>
  <c r="C36" i="25"/>
  <c r="O36" i="25"/>
  <c r="G36" i="25"/>
  <c r="D36" i="25"/>
  <c r="X36" i="25"/>
  <c r="P36" i="25"/>
  <c r="H36" i="25"/>
  <c r="W36" i="25"/>
  <c r="T36" i="25"/>
  <c r="L36" i="25"/>
  <c r="A37" i="25"/>
  <c r="X380" i="21"/>
  <c r="T380" i="21"/>
  <c r="P380" i="21"/>
  <c r="L380" i="21"/>
  <c r="H380" i="21"/>
  <c r="D380" i="21"/>
  <c r="W380" i="21"/>
  <c r="S380" i="21"/>
  <c r="O380" i="21"/>
  <c r="K380" i="21"/>
  <c r="G380" i="21"/>
  <c r="C380" i="21"/>
  <c r="Y380" i="21"/>
  <c r="Q380" i="21"/>
  <c r="I380" i="21"/>
  <c r="M380" i="21"/>
  <c r="V380" i="21"/>
  <c r="N380" i="21"/>
  <c r="F380" i="21"/>
  <c r="U380" i="21"/>
  <c r="E380" i="21"/>
  <c r="J380" i="21"/>
  <c r="R380" i="21"/>
  <c r="B380" i="21"/>
  <c r="A381" i="21"/>
  <c r="Y142" i="19"/>
  <c r="U142" i="19"/>
  <c r="Q142" i="19"/>
  <c r="M142" i="19"/>
  <c r="I142" i="19"/>
  <c r="E142" i="19"/>
  <c r="X142" i="19"/>
  <c r="T142" i="19"/>
  <c r="P142" i="19"/>
  <c r="L142" i="19"/>
  <c r="H142" i="19"/>
  <c r="D142" i="19"/>
  <c r="W142" i="19"/>
  <c r="O142" i="19"/>
  <c r="G142" i="19"/>
  <c r="V142" i="19"/>
  <c r="N142" i="19"/>
  <c r="F142" i="19"/>
  <c r="S142" i="19"/>
  <c r="C142" i="19"/>
  <c r="R142" i="19"/>
  <c r="B142" i="19"/>
  <c r="K142" i="19"/>
  <c r="J142" i="19"/>
  <c r="A143" i="19"/>
  <c r="A141" i="21"/>
  <c r="V140" i="21"/>
  <c r="R140" i="21"/>
  <c r="N140" i="21"/>
  <c r="J140" i="21"/>
  <c r="F140" i="21"/>
  <c r="B140" i="21"/>
  <c r="Y140" i="21"/>
  <c r="U140" i="21"/>
  <c r="Q140" i="21"/>
  <c r="M140" i="21"/>
  <c r="I140" i="21"/>
  <c r="E140" i="21"/>
  <c r="S140" i="21"/>
  <c r="K140" i="21"/>
  <c r="C140" i="21"/>
  <c r="O140" i="21"/>
  <c r="X140" i="21"/>
  <c r="P140" i="21"/>
  <c r="H140" i="21"/>
  <c r="W140" i="21"/>
  <c r="G140" i="21"/>
  <c r="L140" i="21"/>
  <c r="T140" i="21"/>
  <c r="D140" i="21"/>
  <c r="A381" i="28"/>
  <c r="V380" i="28"/>
  <c r="R380" i="28"/>
  <c r="N380" i="28"/>
  <c r="J380" i="28"/>
  <c r="F380" i="28"/>
  <c r="B380" i="28"/>
  <c r="Y380" i="28"/>
  <c r="U380" i="28"/>
  <c r="Q380" i="28"/>
  <c r="M380" i="28"/>
  <c r="I380" i="28"/>
  <c r="E380" i="28"/>
  <c r="S380" i="28"/>
  <c r="K380" i="28"/>
  <c r="C380" i="28"/>
  <c r="X380" i="28"/>
  <c r="P380" i="28"/>
  <c r="H380" i="28"/>
  <c r="L380" i="28"/>
  <c r="W380" i="28"/>
  <c r="G380" i="28"/>
  <c r="O380" i="28"/>
  <c r="D380" i="28"/>
  <c r="T380" i="28"/>
  <c r="U36" i="28" l="1"/>
  <c r="E36" i="28"/>
  <c r="L36" i="28"/>
  <c r="R36" i="28"/>
  <c r="W36" i="28"/>
  <c r="F36" i="28"/>
  <c r="Q36" i="28"/>
  <c r="X36" i="28"/>
  <c r="H36" i="28"/>
  <c r="J36" i="28"/>
  <c r="O36" i="28"/>
  <c r="K36" i="28"/>
  <c r="M36" i="28"/>
  <c r="T36" i="28"/>
  <c r="D36" i="28"/>
  <c r="B36" i="28"/>
  <c r="G36" i="28"/>
  <c r="S36" i="28"/>
  <c r="Y36" i="28"/>
  <c r="I36" i="28"/>
  <c r="P36" i="28"/>
  <c r="A37" i="28"/>
  <c r="N36" i="28"/>
  <c r="V36" i="28"/>
  <c r="C36" i="28"/>
  <c r="Y381" i="28"/>
  <c r="U381" i="28"/>
  <c r="Q381" i="28"/>
  <c r="M381" i="28"/>
  <c r="I381" i="28"/>
  <c r="E381" i="28"/>
  <c r="X381" i="28"/>
  <c r="T381" i="28"/>
  <c r="P381" i="28"/>
  <c r="L381" i="28"/>
  <c r="H381" i="28"/>
  <c r="D381" i="28"/>
  <c r="A382" i="28"/>
  <c r="R381" i="28"/>
  <c r="J381" i="28"/>
  <c r="B381" i="28"/>
  <c r="W381" i="28"/>
  <c r="O381" i="28"/>
  <c r="G381" i="28"/>
  <c r="S381" i="28"/>
  <c r="C381" i="28"/>
  <c r="N381" i="28"/>
  <c r="V381" i="28"/>
  <c r="F381" i="28"/>
  <c r="K381" i="28"/>
  <c r="V37" i="25"/>
  <c r="R37" i="25"/>
  <c r="N37" i="25"/>
  <c r="J37" i="25"/>
  <c r="F37" i="25"/>
  <c r="B37" i="25"/>
  <c r="Y37" i="25"/>
  <c r="U37" i="25"/>
  <c r="Q37" i="25"/>
  <c r="M37" i="25"/>
  <c r="I37" i="25"/>
  <c r="E37" i="25"/>
  <c r="S37" i="25"/>
  <c r="K37" i="25"/>
  <c r="C37" i="25"/>
  <c r="O37" i="25"/>
  <c r="G37" i="25"/>
  <c r="D37" i="25"/>
  <c r="X37" i="25"/>
  <c r="P37" i="25"/>
  <c r="H37" i="25"/>
  <c r="W37" i="25"/>
  <c r="T37" i="25"/>
  <c r="L37" i="25"/>
  <c r="A38" i="25"/>
  <c r="Y278" i="21"/>
  <c r="U278" i="21"/>
  <c r="Q278" i="21"/>
  <c r="M278" i="21"/>
  <c r="I278" i="21"/>
  <c r="E278" i="21"/>
  <c r="X278" i="21"/>
  <c r="T278" i="21"/>
  <c r="P278" i="21"/>
  <c r="L278" i="21"/>
  <c r="H278" i="21"/>
  <c r="D278" i="21"/>
  <c r="A279" i="21"/>
  <c r="R278" i="21"/>
  <c r="J278" i="21"/>
  <c r="B278" i="21"/>
  <c r="V278" i="21"/>
  <c r="N278" i="21"/>
  <c r="W278" i="21"/>
  <c r="O278" i="21"/>
  <c r="G278" i="21"/>
  <c r="F278" i="21"/>
  <c r="C278" i="21"/>
  <c r="S278" i="21"/>
  <c r="K278" i="21"/>
  <c r="A72" i="28"/>
  <c r="V71" i="28"/>
  <c r="R71" i="28"/>
  <c r="N71" i="28"/>
  <c r="J71" i="28"/>
  <c r="F71" i="28"/>
  <c r="B71" i="28"/>
  <c r="Y71" i="28"/>
  <c r="U71" i="28"/>
  <c r="Q71" i="28"/>
  <c r="M71" i="28"/>
  <c r="I71" i="28"/>
  <c r="E71" i="28"/>
  <c r="W71" i="28"/>
  <c r="O71" i="28"/>
  <c r="G71" i="28"/>
  <c r="T71" i="28"/>
  <c r="L71" i="28"/>
  <c r="D71" i="28"/>
  <c r="X71" i="28"/>
  <c r="H71" i="28"/>
  <c r="P71" i="28"/>
  <c r="S71" i="28"/>
  <c r="C71" i="28"/>
  <c r="K71" i="28"/>
  <c r="W36" i="19"/>
  <c r="S36" i="19"/>
  <c r="O36" i="19"/>
  <c r="K36" i="19"/>
  <c r="G36" i="19"/>
  <c r="C36" i="19"/>
  <c r="V36" i="19"/>
  <c r="R36" i="19"/>
  <c r="N36" i="19"/>
  <c r="J36" i="19"/>
  <c r="F36" i="19"/>
  <c r="B36" i="19"/>
  <c r="Y36" i="19"/>
  <c r="Q36" i="19"/>
  <c r="I36" i="19"/>
  <c r="X36" i="19"/>
  <c r="P36" i="19"/>
  <c r="H36" i="19"/>
  <c r="M36" i="19"/>
  <c r="L36" i="19"/>
  <c r="U36" i="19"/>
  <c r="T36" i="19"/>
  <c r="E36" i="19"/>
  <c r="D36" i="19"/>
  <c r="A37" i="19"/>
  <c r="W210" i="28"/>
  <c r="S210" i="28"/>
  <c r="O210" i="28"/>
  <c r="K210" i="28"/>
  <c r="G210" i="28"/>
  <c r="C210" i="28"/>
  <c r="A211" i="28"/>
  <c r="V210" i="28"/>
  <c r="R210" i="28"/>
  <c r="N210" i="28"/>
  <c r="J210" i="28"/>
  <c r="F210" i="28"/>
  <c r="B210" i="28"/>
  <c r="X210" i="28"/>
  <c r="P210" i="28"/>
  <c r="H210" i="28"/>
  <c r="U210" i="28"/>
  <c r="M210" i="28"/>
  <c r="E210" i="28"/>
  <c r="Y210" i="28"/>
  <c r="I210" i="28"/>
  <c r="T210" i="28"/>
  <c r="D210" i="28"/>
  <c r="L210" i="28"/>
  <c r="Q210" i="28"/>
  <c r="A72" i="21"/>
  <c r="V71" i="21"/>
  <c r="R71" i="21"/>
  <c r="N71" i="21"/>
  <c r="J71" i="21"/>
  <c r="F71" i="21"/>
  <c r="B71" i="21"/>
  <c r="Y71" i="21"/>
  <c r="U71" i="21"/>
  <c r="Q71" i="21"/>
  <c r="M71" i="21"/>
  <c r="I71" i="21"/>
  <c r="E71" i="21"/>
  <c r="S71" i="21"/>
  <c r="K71" i="21"/>
  <c r="C71" i="21"/>
  <c r="O71" i="21"/>
  <c r="G71" i="21"/>
  <c r="T71" i="21"/>
  <c r="D71" i="21"/>
  <c r="X71" i="21"/>
  <c r="P71" i="21"/>
  <c r="H71" i="21"/>
  <c r="W71" i="21"/>
  <c r="L71" i="21"/>
  <c r="Y141" i="21"/>
  <c r="U141" i="21"/>
  <c r="Q141" i="21"/>
  <c r="M141" i="21"/>
  <c r="I141" i="21"/>
  <c r="E141" i="21"/>
  <c r="X141" i="21"/>
  <c r="T141" i="21"/>
  <c r="P141" i="21"/>
  <c r="L141" i="21"/>
  <c r="H141" i="21"/>
  <c r="D141" i="21"/>
  <c r="A142" i="21"/>
  <c r="R141" i="21"/>
  <c r="J141" i="21"/>
  <c r="B141" i="21"/>
  <c r="N141" i="21"/>
  <c r="W141" i="21"/>
  <c r="O141" i="21"/>
  <c r="G141" i="21"/>
  <c r="V141" i="21"/>
  <c r="F141" i="21"/>
  <c r="S141" i="21"/>
  <c r="C141" i="21"/>
  <c r="K141" i="21"/>
  <c r="X106" i="28"/>
  <c r="T106" i="28"/>
  <c r="P106" i="28"/>
  <c r="L106" i="28"/>
  <c r="H106" i="28"/>
  <c r="D106" i="28"/>
  <c r="W106" i="28"/>
  <c r="S106" i="28"/>
  <c r="O106" i="28"/>
  <c r="K106" i="28"/>
  <c r="G106" i="28"/>
  <c r="C106" i="28"/>
  <c r="Y106" i="28"/>
  <c r="Q106" i="28"/>
  <c r="I106" i="28"/>
  <c r="V106" i="28"/>
  <c r="N106" i="28"/>
  <c r="F106" i="28"/>
  <c r="A107" i="28"/>
  <c r="J106" i="28"/>
  <c r="B106" i="28"/>
  <c r="U106" i="28"/>
  <c r="E106" i="28"/>
  <c r="R106" i="28"/>
  <c r="M106" i="28"/>
  <c r="V107" i="25"/>
  <c r="R107" i="25"/>
  <c r="N107" i="25"/>
  <c r="J107" i="25"/>
  <c r="F107" i="25"/>
  <c r="B107" i="25"/>
  <c r="Y107" i="25"/>
  <c r="U107" i="25"/>
  <c r="Q107" i="25"/>
  <c r="M107" i="25"/>
  <c r="I107" i="25"/>
  <c r="E107" i="25"/>
  <c r="X107" i="25"/>
  <c r="P107" i="25"/>
  <c r="H107" i="25"/>
  <c r="T107" i="25"/>
  <c r="W107" i="25"/>
  <c r="O107" i="25"/>
  <c r="G107" i="25"/>
  <c r="L107" i="25"/>
  <c r="D107" i="25"/>
  <c r="S107" i="25"/>
  <c r="K107" i="25"/>
  <c r="C107" i="25"/>
  <c r="A108" i="25"/>
  <c r="X176" i="28"/>
  <c r="T176" i="28"/>
  <c r="P176" i="28"/>
  <c r="L176" i="28"/>
  <c r="H176" i="28"/>
  <c r="D176" i="28"/>
  <c r="W176" i="28"/>
  <c r="S176" i="28"/>
  <c r="O176" i="28"/>
  <c r="K176" i="28"/>
  <c r="G176" i="28"/>
  <c r="C176" i="28"/>
  <c r="U176" i="28"/>
  <c r="M176" i="28"/>
  <c r="E176" i="28"/>
  <c r="A177" i="28"/>
  <c r="R176" i="28"/>
  <c r="J176" i="28"/>
  <c r="B176" i="28"/>
  <c r="N176" i="28"/>
  <c r="V176" i="28"/>
  <c r="Y176" i="28"/>
  <c r="I176" i="28"/>
  <c r="F176" i="28"/>
  <c r="Q176" i="28"/>
  <c r="W415" i="28"/>
  <c r="S415" i="28"/>
  <c r="O415" i="28"/>
  <c r="K415" i="28"/>
  <c r="G415" i="28"/>
  <c r="C415" i="28"/>
  <c r="A416" i="28"/>
  <c r="V415" i="28"/>
  <c r="R415" i="28"/>
  <c r="N415" i="28"/>
  <c r="J415" i="28"/>
  <c r="F415" i="28"/>
  <c r="B415" i="28"/>
  <c r="T415" i="28"/>
  <c r="L415" i="28"/>
  <c r="D415" i="28"/>
  <c r="Y415" i="28"/>
  <c r="Q415" i="28"/>
  <c r="I415" i="28"/>
  <c r="U415" i="28"/>
  <c r="E415" i="28"/>
  <c r="P415" i="28"/>
  <c r="H415" i="28"/>
  <c r="X415" i="28"/>
  <c r="M415" i="28"/>
  <c r="Y313" i="28"/>
  <c r="U313" i="28"/>
  <c r="Q313" i="28"/>
  <c r="M313" i="28"/>
  <c r="I313" i="28"/>
  <c r="E313" i="28"/>
  <c r="X313" i="28"/>
  <c r="T313" i="28"/>
  <c r="P313" i="28"/>
  <c r="L313" i="28"/>
  <c r="H313" i="28"/>
  <c r="D313" i="28"/>
  <c r="V313" i="28"/>
  <c r="N313" i="28"/>
  <c r="F313" i="28"/>
  <c r="S313" i="28"/>
  <c r="K313" i="28"/>
  <c r="C313" i="28"/>
  <c r="O313" i="28"/>
  <c r="A314" i="28"/>
  <c r="J313" i="28"/>
  <c r="R313" i="28"/>
  <c r="B313" i="28"/>
  <c r="G313" i="28"/>
  <c r="W313" i="28"/>
  <c r="Y210" i="21"/>
  <c r="U210" i="21"/>
  <c r="Q210" i="21"/>
  <c r="M210" i="21"/>
  <c r="I210" i="21"/>
  <c r="E210" i="21"/>
  <c r="X210" i="21"/>
  <c r="T210" i="21"/>
  <c r="P210" i="21"/>
  <c r="L210" i="21"/>
  <c r="H210" i="21"/>
  <c r="D210" i="21"/>
  <c r="V210" i="21"/>
  <c r="N210" i="21"/>
  <c r="F210" i="21"/>
  <c r="A211" i="21"/>
  <c r="J210" i="21"/>
  <c r="S210" i="21"/>
  <c r="K210" i="21"/>
  <c r="C210" i="21"/>
  <c r="R210" i="21"/>
  <c r="B210" i="21"/>
  <c r="W210" i="21"/>
  <c r="G210" i="21"/>
  <c r="O210" i="21"/>
  <c r="W313" i="21"/>
  <c r="S313" i="21"/>
  <c r="O313" i="21"/>
  <c r="K313" i="21"/>
  <c r="G313" i="21"/>
  <c r="C313" i="21"/>
  <c r="A314" i="21"/>
  <c r="V313" i="21"/>
  <c r="R313" i="21"/>
  <c r="N313" i="21"/>
  <c r="J313" i="21"/>
  <c r="F313" i="21"/>
  <c r="B313" i="21"/>
  <c r="T313" i="21"/>
  <c r="L313" i="21"/>
  <c r="D313" i="21"/>
  <c r="P313" i="21"/>
  <c r="Y313" i="21"/>
  <c r="Q313" i="21"/>
  <c r="I313" i="21"/>
  <c r="X313" i="21"/>
  <c r="H313" i="21"/>
  <c r="M313" i="21"/>
  <c r="U313" i="21"/>
  <c r="E313" i="21"/>
  <c r="Y143" i="19"/>
  <c r="U143" i="19"/>
  <c r="Q143" i="19"/>
  <c r="M143" i="19"/>
  <c r="I143" i="19"/>
  <c r="E143" i="19"/>
  <c r="X143" i="19"/>
  <c r="T143" i="19"/>
  <c r="P143" i="19"/>
  <c r="L143" i="19"/>
  <c r="H143" i="19"/>
  <c r="D143" i="19"/>
  <c r="W143" i="19"/>
  <c r="O143" i="19"/>
  <c r="G143" i="19"/>
  <c r="V143" i="19"/>
  <c r="N143" i="19"/>
  <c r="F143" i="19"/>
  <c r="K143" i="19"/>
  <c r="J143" i="19"/>
  <c r="S143" i="19"/>
  <c r="R143" i="19"/>
  <c r="C143" i="19"/>
  <c r="B143" i="19"/>
  <c r="A144" i="19"/>
  <c r="Y142" i="25"/>
  <c r="U142" i="25"/>
  <c r="Q142" i="25"/>
  <c r="M142" i="25"/>
  <c r="I142" i="25"/>
  <c r="E142" i="25"/>
  <c r="V142" i="25"/>
  <c r="P142" i="25"/>
  <c r="K142" i="25"/>
  <c r="F142" i="25"/>
  <c r="T142" i="25"/>
  <c r="O142" i="25"/>
  <c r="J142" i="25"/>
  <c r="D142" i="25"/>
  <c r="S142" i="25"/>
  <c r="H142" i="25"/>
  <c r="C142" i="25"/>
  <c r="R142" i="25"/>
  <c r="G142" i="25"/>
  <c r="X142" i="25"/>
  <c r="N142" i="25"/>
  <c r="L142" i="25"/>
  <c r="B142" i="25"/>
  <c r="W142" i="25"/>
  <c r="A143" i="25"/>
  <c r="W176" i="21"/>
  <c r="S176" i="21"/>
  <c r="O176" i="21"/>
  <c r="K176" i="21"/>
  <c r="G176" i="21"/>
  <c r="C176" i="21"/>
  <c r="A177" i="21"/>
  <c r="V176" i="21"/>
  <c r="R176" i="21"/>
  <c r="N176" i="21"/>
  <c r="J176" i="21"/>
  <c r="F176" i="21"/>
  <c r="B176" i="21"/>
  <c r="T176" i="21"/>
  <c r="L176" i="21"/>
  <c r="D176" i="21"/>
  <c r="P176" i="21"/>
  <c r="Y176" i="21"/>
  <c r="Q176" i="21"/>
  <c r="I176" i="21"/>
  <c r="X176" i="21"/>
  <c r="H176" i="21"/>
  <c r="E176" i="21"/>
  <c r="U176" i="21"/>
  <c r="M176" i="21"/>
  <c r="W37" i="21"/>
  <c r="S37" i="21"/>
  <c r="O37" i="21"/>
  <c r="K37" i="21"/>
  <c r="G37" i="21"/>
  <c r="C37" i="21"/>
  <c r="A38" i="21"/>
  <c r="V37" i="21"/>
  <c r="R37" i="21"/>
  <c r="N37" i="21"/>
  <c r="J37" i="21"/>
  <c r="F37" i="21"/>
  <c r="B37" i="21"/>
  <c r="X37" i="21"/>
  <c r="P37" i="21"/>
  <c r="H37" i="21"/>
  <c r="L37" i="21"/>
  <c r="I37" i="21"/>
  <c r="U37" i="21"/>
  <c r="M37" i="21"/>
  <c r="E37" i="21"/>
  <c r="T37" i="21"/>
  <c r="D37" i="21"/>
  <c r="Y37" i="21"/>
  <c r="Q37" i="21"/>
  <c r="V72" i="25"/>
  <c r="R72" i="25"/>
  <c r="N72" i="25"/>
  <c r="J72" i="25"/>
  <c r="F72" i="25"/>
  <c r="B72" i="25"/>
  <c r="Y72" i="25"/>
  <c r="U72" i="25"/>
  <c r="Q72" i="25"/>
  <c r="M72" i="25"/>
  <c r="I72" i="25"/>
  <c r="E72" i="25"/>
  <c r="X72" i="25"/>
  <c r="P72" i="25"/>
  <c r="H72" i="25"/>
  <c r="W72" i="25"/>
  <c r="O72" i="25"/>
  <c r="G72" i="25"/>
  <c r="S72" i="25"/>
  <c r="C72" i="25"/>
  <c r="L72" i="25"/>
  <c r="K72" i="25"/>
  <c r="T72" i="25"/>
  <c r="D72" i="25"/>
  <c r="A73" i="25"/>
  <c r="X106" i="21"/>
  <c r="T106" i="21"/>
  <c r="P106" i="21"/>
  <c r="L106" i="21"/>
  <c r="H106" i="21"/>
  <c r="D106" i="21"/>
  <c r="V106" i="21"/>
  <c r="N106" i="21"/>
  <c r="J106" i="21"/>
  <c r="B106" i="21"/>
  <c r="W106" i="21"/>
  <c r="S106" i="21"/>
  <c r="O106" i="21"/>
  <c r="K106" i="21"/>
  <c r="G106" i="21"/>
  <c r="C106" i="21"/>
  <c r="A107" i="21"/>
  <c r="R106" i="21"/>
  <c r="F106" i="21"/>
  <c r="M106" i="21"/>
  <c r="U106" i="21"/>
  <c r="Q106" i="21"/>
  <c r="Y106" i="21"/>
  <c r="I106" i="21"/>
  <c r="E106" i="21"/>
  <c r="W347" i="28"/>
  <c r="S347" i="28"/>
  <c r="O347" i="28"/>
  <c r="K347" i="28"/>
  <c r="G347" i="28"/>
  <c r="C347" i="28"/>
  <c r="A348" i="28"/>
  <c r="V347" i="28"/>
  <c r="R347" i="28"/>
  <c r="N347" i="28"/>
  <c r="J347" i="28"/>
  <c r="F347" i="28"/>
  <c r="B347" i="28"/>
  <c r="X347" i="28"/>
  <c r="P347" i="28"/>
  <c r="H347" i="28"/>
  <c r="U347" i="28"/>
  <c r="M347" i="28"/>
  <c r="E347" i="28"/>
  <c r="Q347" i="28"/>
  <c r="L347" i="28"/>
  <c r="D347" i="28"/>
  <c r="T347" i="28"/>
  <c r="Y347" i="28"/>
  <c r="I347" i="28"/>
  <c r="W381" i="21"/>
  <c r="S381" i="21"/>
  <c r="O381" i="21"/>
  <c r="K381" i="21"/>
  <c r="G381" i="21"/>
  <c r="C381" i="21"/>
  <c r="A382" i="21"/>
  <c r="V381" i="21"/>
  <c r="R381" i="21"/>
  <c r="N381" i="21"/>
  <c r="J381" i="21"/>
  <c r="F381" i="21"/>
  <c r="B381" i="21"/>
  <c r="X381" i="21"/>
  <c r="P381" i="21"/>
  <c r="H381" i="21"/>
  <c r="L381" i="21"/>
  <c r="U381" i="21"/>
  <c r="M381" i="21"/>
  <c r="E381" i="21"/>
  <c r="T381" i="21"/>
  <c r="D381" i="21"/>
  <c r="Q381" i="21"/>
  <c r="Y381" i="21"/>
  <c r="I381" i="21"/>
  <c r="W278" i="28"/>
  <c r="S278" i="28"/>
  <c r="O278" i="28"/>
  <c r="K278" i="28"/>
  <c r="G278" i="28"/>
  <c r="C278" i="28"/>
  <c r="A279" i="28"/>
  <c r="V278" i="28"/>
  <c r="R278" i="28"/>
  <c r="N278" i="28"/>
  <c r="J278" i="28"/>
  <c r="F278" i="28"/>
  <c r="B278" i="28"/>
  <c r="T278" i="28"/>
  <c r="L278" i="28"/>
  <c r="D278" i="28"/>
  <c r="Y278" i="28"/>
  <c r="Q278" i="28"/>
  <c r="I278" i="28"/>
  <c r="M278" i="28"/>
  <c r="X278" i="28"/>
  <c r="H278" i="28"/>
  <c r="P278" i="28"/>
  <c r="U278" i="28"/>
  <c r="E278" i="28"/>
  <c r="Y244" i="28"/>
  <c r="U244" i="28"/>
  <c r="Q244" i="28"/>
  <c r="M244" i="28"/>
  <c r="I244" i="28"/>
  <c r="E244" i="28"/>
  <c r="X244" i="28"/>
  <c r="T244" i="28"/>
  <c r="P244" i="28"/>
  <c r="L244" i="28"/>
  <c r="H244" i="28"/>
  <c r="D244" i="28"/>
  <c r="A245" i="28"/>
  <c r="R244" i="28"/>
  <c r="J244" i="28"/>
  <c r="B244" i="28"/>
  <c r="W244" i="28"/>
  <c r="O244" i="28"/>
  <c r="G244" i="28"/>
  <c r="K244" i="28"/>
  <c r="V244" i="28"/>
  <c r="F244" i="28"/>
  <c r="N244" i="28"/>
  <c r="C244" i="28"/>
  <c r="S244" i="28"/>
  <c r="Y347" i="21"/>
  <c r="U347" i="21"/>
  <c r="Q347" i="21"/>
  <c r="M347" i="21"/>
  <c r="I347" i="21"/>
  <c r="E347" i="21"/>
  <c r="X347" i="21"/>
  <c r="T347" i="21"/>
  <c r="P347" i="21"/>
  <c r="L347" i="21"/>
  <c r="H347" i="21"/>
  <c r="D347" i="21"/>
  <c r="V347" i="21"/>
  <c r="N347" i="21"/>
  <c r="F347" i="21"/>
  <c r="R347" i="21"/>
  <c r="B347" i="21"/>
  <c r="S347" i="21"/>
  <c r="K347" i="21"/>
  <c r="C347" i="21"/>
  <c r="A348" i="21"/>
  <c r="J347" i="21"/>
  <c r="G347" i="21"/>
  <c r="W347" i="21"/>
  <c r="O347" i="21"/>
  <c r="A142" i="28"/>
  <c r="V141" i="28"/>
  <c r="R141" i="28"/>
  <c r="N141" i="28"/>
  <c r="J141" i="28"/>
  <c r="F141" i="28"/>
  <c r="B141" i="28"/>
  <c r="Y141" i="28"/>
  <c r="U141" i="28"/>
  <c r="Q141" i="28"/>
  <c r="M141" i="28"/>
  <c r="I141" i="28"/>
  <c r="E141" i="28"/>
  <c r="S141" i="28"/>
  <c r="K141" i="28"/>
  <c r="C141" i="28"/>
  <c r="X141" i="28"/>
  <c r="P141" i="28"/>
  <c r="H141" i="28"/>
  <c r="L141" i="28"/>
  <c r="D141" i="28"/>
  <c r="W141" i="28"/>
  <c r="G141" i="28"/>
  <c r="T141" i="28"/>
  <c r="O141" i="28"/>
  <c r="Y415" i="21"/>
  <c r="U415" i="21"/>
  <c r="Q415" i="21"/>
  <c r="M415" i="21"/>
  <c r="I415" i="21"/>
  <c r="E415" i="21"/>
  <c r="X415" i="21"/>
  <c r="T415" i="21"/>
  <c r="P415" i="21"/>
  <c r="L415" i="21"/>
  <c r="H415" i="21"/>
  <c r="D415" i="21"/>
  <c r="A416" i="21"/>
  <c r="R415" i="21"/>
  <c r="J415" i="21"/>
  <c r="B415" i="21"/>
  <c r="N415" i="21"/>
  <c r="F415" i="21"/>
  <c r="W415" i="21"/>
  <c r="O415" i="21"/>
  <c r="G415" i="21"/>
  <c r="V415" i="21"/>
  <c r="C415" i="21"/>
  <c r="K415" i="21"/>
  <c r="S415" i="21"/>
  <c r="W244" i="21"/>
  <c r="S244" i="21"/>
  <c r="O244" i="21"/>
  <c r="K244" i="21"/>
  <c r="G244" i="21"/>
  <c r="C244" i="21"/>
  <c r="A245" i="21"/>
  <c r="V244" i="21"/>
  <c r="R244" i="21"/>
  <c r="N244" i="21"/>
  <c r="J244" i="21"/>
  <c r="F244" i="21"/>
  <c r="B244" i="21"/>
  <c r="X244" i="21"/>
  <c r="P244" i="21"/>
  <c r="H244" i="21"/>
  <c r="T244" i="21"/>
  <c r="D244" i="21"/>
  <c r="U244" i="21"/>
  <c r="M244" i="21"/>
  <c r="E244" i="21"/>
  <c r="L244" i="21"/>
  <c r="I244" i="21"/>
  <c r="Q244" i="21"/>
  <c r="Y244" i="21"/>
  <c r="X108" i="19"/>
  <c r="T108" i="19"/>
  <c r="P108" i="19"/>
  <c r="L108" i="19"/>
  <c r="H108" i="19"/>
  <c r="D108" i="19"/>
  <c r="W108" i="19"/>
  <c r="S108" i="19"/>
  <c r="O108" i="19"/>
  <c r="K108" i="19"/>
  <c r="G108" i="19"/>
  <c r="C108" i="19"/>
  <c r="R108" i="19"/>
  <c r="J108" i="19"/>
  <c r="B108" i="19"/>
  <c r="Y108" i="19"/>
  <c r="Q108" i="19"/>
  <c r="I108" i="19"/>
  <c r="N108" i="19"/>
  <c r="M108" i="19"/>
  <c r="V108" i="19"/>
  <c r="U108" i="19"/>
  <c r="F108" i="19"/>
  <c r="E108" i="19"/>
  <c r="A109" i="19"/>
  <c r="W72" i="19"/>
  <c r="S72" i="19"/>
  <c r="O72" i="19"/>
  <c r="K72" i="19"/>
  <c r="G72" i="19"/>
  <c r="C72" i="19"/>
  <c r="V72" i="19"/>
  <c r="R72" i="19"/>
  <c r="N72" i="19"/>
  <c r="J72" i="19"/>
  <c r="F72" i="19"/>
  <c r="B72" i="19"/>
  <c r="Y72" i="19"/>
  <c r="Q72" i="19"/>
  <c r="I72" i="19"/>
  <c r="X72" i="19"/>
  <c r="P72" i="19"/>
  <c r="H72" i="19"/>
  <c r="U72" i="19"/>
  <c r="E72" i="19"/>
  <c r="T72" i="19"/>
  <c r="D72" i="19"/>
  <c r="M72" i="19"/>
  <c r="L72" i="19"/>
  <c r="A73" i="19"/>
  <c r="L37" i="28" l="1"/>
  <c r="S37" i="28"/>
  <c r="C37" i="28"/>
  <c r="U37" i="28"/>
  <c r="F37" i="28"/>
  <c r="B37" i="28"/>
  <c r="X37" i="28"/>
  <c r="H37" i="28"/>
  <c r="O37" i="28"/>
  <c r="Y37" i="28"/>
  <c r="E37" i="28"/>
  <c r="M37" i="28"/>
  <c r="A38" i="28"/>
  <c r="T37" i="28"/>
  <c r="D37" i="28"/>
  <c r="K37" i="28"/>
  <c r="Q37" i="28"/>
  <c r="V37" i="28"/>
  <c r="R37" i="28"/>
  <c r="P37" i="28"/>
  <c r="W37" i="28"/>
  <c r="G37" i="28"/>
  <c r="I37" i="28"/>
  <c r="N37" i="28"/>
  <c r="J37" i="28"/>
  <c r="V73" i="25"/>
  <c r="R73" i="25"/>
  <c r="N73" i="25"/>
  <c r="J73" i="25"/>
  <c r="F73" i="25"/>
  <c r="B73" i="25"/>
  <c r="Y73" i="25"/>
  <c r="U73" i="25"/>
  <c r="Q73" i="25"/>
  <c r="M73" i="25"/>
  <c r="I73" i="25"/>
  <c r="E73" i="25"/>
  <c r="X73" i="25"/>
  <c r="P73" i="25"/>
  <c r="H73" i="25"/>
  <c r="W73" i="25"/>
  <c r="O73" i="25"/>
  <c r="G73" i="25"/>
  <c r="K73" i="25"/>
  <c r="L73" i="25"/>
  <c r="T73" i="25"/>
  <c r="D73" i="25"/>
  <c r="S73" i="25"/>
  <c r="C73" i="25"/>
  <c r="A74" i="25"/>
  <c r="A178" i="21"/>
  <c r="V177" i="21"/>
  <c r="R177" i="21"/>
  <c r="N177" i="21"/>
  <c r="J177" i="21"/>
  <c r="F177" i="21"/>
  <c r="B177" i="21"/>
  <c r="Y177" i="21"/>
  <c r="U177" i="21"/>
  <c r="Q177" i="21"/>
  <c r="M177" i="21"/>
  <c r="I177" i="21"/>
  <c r="E177" i="21"/>
  <c r="S177" i="21"/>
  <c r="K177" i="21"/>
  <c r="C177" i="21"/>
  <c r="W177" i="21"/>
  <c r="G177" i="21"/>
  <c r="X177" i="21"/>
  <c r="P177" i="21"/>
  <c r="H177" i="21"/>
  <c r="O177" i="21"/>
  <c r="L177" i="21"/>
  <c r="T177" i="21"/>
  <c r="D177" i="21"/>
  <c r="Y144" i="19"/>
  <c r="U144" i="19"/>
  <c r="Q144" i="19"/>
  <c r="M144" i="19"/>
  <c r="I144" i="19"/>
  <c r="E144" i="19"/>
  <c r="X144" i="19"/>
  <c r="T144" i="19"/>
  <c r="P144" i="19"/>
  <c r="L144" i="19"/>
  <c r="H144" i="19"/>
  <c r="D144" i="19"/>
  <c r="W144" i="19"/>
  <c r="O144" i="19"/>
  <c r="G144" i="19"/>
  <c r="V144" i="19"/>
  <c r="N144" i="19"/>
  <c r="F144" i="19"/>
  <c r="S144" i="19"/>
  <c r="C144" i="19"/>
  <c r="R144" i="19"/>
  <c r="B144" i="19"/>
  <c r="K144" i="19"/>
  <c r="J144" i="19"/>
  <c r="A145" i="19"/>
  <c r="X314" i="28"/>
  <c r="T314" i="28"/>
  <c r="P314" i="28"/>
  <c r="L314" i="28"/>
  <c r="H314" i="28"/>
  <c r="D314" i="28"/>
  <c r="W314" i="28"/>
  <c r="S314" i="28"/>
  <c r="O314" i="28"/>
  <c r="K314" i="28"/>
  <c r="G314" i="28"/>
  <c r="C314" i="28"/>
  <c r="U314" i="28"/>
  <c r="M314" i="28"/>
  <c r="E314" i="28"/>
  <c r="A315" i="28"/>
  <c r="R314" i="28"/>
  <c r="J314" i="28"/>
  <c r="B314" i="28"/>
  <c r="V314" i="28"/>
  <c r="F314" i="28"/>
  <c r="Q314" i="28"/>
  <c r="Y314" i="28"/>
  <c r="N314" i="28"/>
  <c r="I314" i="28"/>
  <c r="X142" i="21"/>
  <c r="T142" i="21"/>
  <c r="P142" i="21"/>
  <c r="L142" i="21"/>
  <c r="H142" i="21"/>
  <c r="D142" i="21"/>
  <c r="W142" i="21"/>
  <c r="S142" i="21"/>
  <c r="O142" i="21"/>
  <c r="K142" i="21"/>
  <c r="G142" i="21"/>
  <c r="C142" i="21"/>
  <c r="Y142" i="21"/>
  <c r="Q142" i="21"/>
  <c r="I142" i="21"/>
  <c r="U142" i="21"/>
  <c r="E142" i="21"/>
  <c r="V142" i="21"/>
  <c r="N142" i="21"/>
  <c r="F142" i="21"/>
  <c r="M142" i="21"/>
  <c r="A143" i="21"/>
  <c r="R142" i="21"/>
  <c r="J142" i="21"/>
  <c r="B142" i="21"/>
  <c r="A212" i="28"/>
  <c r="V211" i="28"/>
  <c r="R211" i="28"/>
  <c r="N211" i="28"/>
  <c r="J211" i="28"/>
  <c r="F211" i="28"/>
  <c r="B211" i="28"/>
  <c r="Y211" i="28"/>
  <c r="U211" i="28"/>
  <c r="Q211" i="28"/>
  <c r="M211" i="28"/>
  <c r="I211" i="28"/>
  <c r="E211" i="28"/>
  <c r="W211" i="28"/>
  <c r="O211" i="28"/>
  <c r="G211" i="28"/>
  <c r="T211" i="28"/>
  <c r="L211" i="28"/>
  <c r="D211" i="28"/>
  <c r="P211" i="28"/>
  <c r="K211" i="28"/>
  <c r="C211" i="28"/>
  <c r="S211" i="28"/>
  <c r="X211" i="28"/>
  <c r="H211" i="28"/>
  <c r="Y72" i="28"/>
  <c r="U72" i="28"/>
  <c r="Q72" i="28"/>
  <c r="M72" i="28"/>
  <c r="I72" i="28"/>
  <c r="E72" i="28"/>
  <c r="X72" i="28"/>
  <c r="T72" i="28"/>
  <c r="P72" i="28"/>
  <c r="L72" i="28"/>
  <c r="H72" i="28"/>
  <c r="D72" i="28"/>
  <c r="V72" i="28"/>
  <c r="N72" i="28"/>
  <c r="F72" i="28"/>
  <c r="S72" i="28"/>
  <c r="K72" i="28"/>
  <c r="C72" i="28"/>
  <c r="O72" i="28"/>
  <c r="W72" i="28"/>
  <c r="A73" i="28"/>
  <c r="J72" i="28"/>
  <c r="G72" i="28"/>
  <c r="R72" i="28"/>
  <c r="B72" i="28"/>
  <c r="A349" i="28"/>
  <c r="V348" i="28"/>
  <c r="R348" i="28"/>
  <c r="N348" i="28"/>
  <c r="J348" i="28"/>
  <c r="F348" i="28"/>
  <c r="B348" i="28"/>
  <c r="Y348" i="28"/>
  <c r="U348" i="28"/>
  <c r="Q348" i="28"/>
  <c r="M348" i="28"/>
  <c r="I348" i="28"/>
  <c r="E348" i="28"/>
  <c r="W348" i="28"/>
  <c r="O348" i="28"/>
  <c r="G348" i="28"/>
  <c r="T348" i="28"/>
  <c r="L348" i="28"/>
  <c r="D348" i="28"/>
  <c r="X348" i="28"/>
  <c r="H348" i="28"/>
  <c r="S348" i="28"/>
  <c r="C348" i="28"/>
  <c r="K348" i="28"/>
  <c r="P348" i="28"/>
  <c r="X109" i="19"/>
  <c r="T109" i="19"/>
  <c r="P109" i="19"/>
  <c r="L109" i="19"/>
  <c r="H109" i="19"/>
  <c r="D109" i="19"/>
  <c r="W109" i="19"/>
  <c r="S109" i="19"/>
  <c r="O109" i="19"/>
  <c r="K109" i="19"/>
  <c r="G109" i="19"/>
  <c r="C109" i="19"/>
  <c r="R109" i="19"/>
  <c r="J109" i="19"/>
  <c r="B109" i="19"/>
  <c r="Y109" i="19"/>
  <c r="Q109" i="19"/>
  <c r="I109" i="19"/>
  <c r="V109" i="19"/>
  <c r="F109" i="19"/>
  <c r="U109" i="19"/>
  <c r="E109" i="19"/>
  <c r="N109" i="19"/>
  <c r="M109" i="19"/>
  <c r="A110" i="19"/>
  <c r="W107" i="28"/>
  <c r="S107" i="28"/>
  <c r="O107" i="28"/>
  <c r="K107" i="28"/>
  <c r="G107" i="28"/>
  <c r="C107" i="28"/>
  <c r="A108" i="28"/>
  <c r="V107" i="28"/>
  <c r="R107" i="28"/>
  <c r="N107" i="28"/>
  <c r="J107" i="28"/>
  <c r="F107" i="28"/>
  <c r="B107" i="28"/>
  <c r="X107" i="28"/>
  <c r="P107" i="28"/>
  <c r="H107" i="28"/>
  <c r="U107" i="28"/>
  <c r="M107" i="28"/>
  <c r="E107" i="28"/>
  <c r="Q107" i="28"/>
  <c r="I107" i="28"/>
  <c r="L107" i="28"/>
  <c r="Y107" i="28"/>
  <c r="T107" i="28"/>
  <c r="D107" i="28"/>
  <c r="Y72" i="21"/>
  <c r="U72" i="21"/>
  <c r="Q72" i="21"/>
  <c r="M72" i="21"/>
  <c r="I72" i="21"/>
  <c r="E72" i="21"/>
  <c r="X72" i="21"/>
  <c r="T72" i="21"/>
  <c r="P72" i="21"/>
  <c r="L72" i="21"/>
  <c r="H72" i="21"/>
  <c r="D72" i="21"/>
  <c r="A73" i="21"/>
  <c r="R72" i="21"/>
  <c r="J72" i="21"/>
  <c r="B72" i="21"/>
  <c r="N72" i="21"/>
  <c r="F72" i="21"/>
  <c r="K72" i="21"/>
  <c r="W72" i="21"/>
  <c r="O72" i="21"/>
  <c r="G72" i="21"/>
  <c r="V72" i="21"/>
  <c r="S72" i="21"/>
  <c r="C72" i="21"/>
  <c r="X279" i="21"/>
  <c r="T279" i="21"/>
  <c r="P279" i="21"/>
  <c r="L279" i="21"/>
  <c r="H279" i="21"/>
  <c r="D279" i="21"/>
  <c r="W279" i="21"/>
  <c r="S279" i="21"/>
  <c r="O279" i="21"/>
  <c r="K279" i="21"/>
  <c r="G279" i="21"/>
  <c r="C279" i="21"/>
  <c r="Y279" i="21"/>
  <c r="Q279" i="21"/>
  <c r="I279" i="21"/>
  <c r="M279" i="21"/>
  <c r="V279" i="21"/>
  <c r="N279" i="21"/>
  <c r="F279" i="21"/>
  <c r="U279" i="21"/>
  <c r="E279" i="21"/>
  <c r="B279" i="21"/>
  <c r="A280" i="21"/>
  <c r="R279" i="21"/>
  <c r="J279" i="21"/>
  <c r="Y142" i="28"/>
  <c r="U142" i="28"/>
  <c r="Q142" i="28"/>
  <c r="M142" i="28"/>
  <c r="I142" i="28"/>
  <c r="E142" i="28"/>
  <c r="X142" i="28"/>
  <c r="T142" i="28"/>
  <c r="P142" i="28"/>
  <c r="L142" i="28"/>
  <c r="H142" i="28"/>
  <c r="D142" i="28"/>
  <c r="A143" i="28"/>
  <c r="R142" i="28"/>
  <c r="J142" i="28"/>
  <c r="B142" i="28"/>
  <c r="W142" i="28"/>
  <c r="O142" i="28"/>
  <c r="G142" i="28"/>
  <c r="S142" i="28"/>
  <c r="C142" i="28"/>
  <c r="K142" i="28"/>
  <c r="N142" i="28"/>
  <c r="V142" i="28"/>
  <c r="F142" i="28"/>
  <c r="X348" i="21"/>
  <c r="T348" i="21"/>
  <c r="P348" i="21"/>
  <c r="L348" i="21"/>
  <c r="H348" i="21"/>
  <c r="D348" i="21"/>
  <c r="W348" i="21"/>
  <c r="S348" i="21"/>
  <c r="O348" i="21"/>
  <c r="K348" i="21"/>
  <c r="G348" i="21"/>
  <c r="C348" i="21"/>
  <c r="U348" i="21"/>
  <c r="M348" i="21"/>
  <c r="E348" i="21"/>
  <c r="Y348" i="21"/>
  <c r="I348" i="21"/>
  <c r="A349" i="21"/>
  <c r="R348" i="21"/>
  <c r="J348" i="21"/>
  <c r="B348" i="21"/>
  <c r="Q348" i="21"/>
  <c r="F348" i="21"/>
  <c r="N348" i="21"/>
  <c r="V348" i="21"/>
  <c r="A280" i="28"/>
  <c r="V279" i="28"/>
  <c r="R279" i="28"/>
  <c r="N279" i="28"/>
  <c r="J279" i="28"/>
  <c r="F279" i="28"/>
  <c r="B279" i="28"/>
  <c r="Y279" i="28"/>
  <c r="U279" i="28"/>
  <c r="Q279" i="28"/>
  <c r="M279" i="28"/>
  <c r="I279" i="28"/>
  <c r="E279" i="28"/>
  <c r="S279" i="28"/>
  <c r="K279" i="28"/>
  <c r="C279" i="28"/>
  <c r="X279" i="28"/>
  <c r="P279" i="28"/>
  <c r="H279" i="28"/>
  <c r="T279" i="28"/>
  <c r="D279" i="28"/>
  <c r="O279" i="28"/>
  <c r="G279" i="28"/>
  <c r="W279" i="28"/>
  <c r="L279" i="28"/>
  <c r="A417" i="28"/>
  <c r="V416" i="28"/>
  <c r="R416" i="28"/>
  <c r="N416" i="28"/>
  <c r="J416" i="28"/>
  <c r="F416" i="28"/>
  <c r="B416" i="28"/>
  <c r="Y416" i="28"/>
  <c r="U416" i="28"/>
  <c r="Q416" i="28"/>
  <c r="M416" i="28"/>
  <c r="I416" i="28"/>
  <c r="E416" i="28"/>
  <c r="S416" i="28"/>
  <c r="K416" i="28"/>
  <c r="C416" i="28"/>
  <c r="X416" i="28"/>
  <c r="P416" i="28"/>
  <c r="H416" i="28"/>
  <c r="L416" i="28"/>
  <c r="W416" i="28"/>
  <c r="G416" i="28"/>
  <c r="O416" i="28"/>
  <c r="D416" i="28"/>
  <c r="T416" i="28"/>
  <c r="W177" i="28"/>
  <c r="S177" i="28"/>
  <c r="O177" i="28"/>
  <c r="K177" i="28"/>
  <c r="G177" i="28"/>
  <c r="C177" i="28"/>
  <c r="A178" i="28"/>
  <c r="V177" i="28"/>
  <c r="R177" i="28"/>
  <c r="N177" i="28"/>
  <c r="J177" i="28"/>
  <c r="F177" i="28"/>
  <c r="B177" i="28"/>
  <c r="T177" i="28"/>
  <c r="L177" i="28"/>
  <c r="D177" i="28"/>
  <c r="Y177" i="28"/>
  <c r="Q177" i="28"/>
  <c r="I177" i="28"/>
  <c r="U177" i="28"/>
  <c r="E177" i="28"/>
  <c r="P177" i="28"/>
  <c r="M177" i="28"/>
  <c r="H177" i="28"/>
  <c r="X177" i="28"/>
  <c r="V108" i="25"/>
  <c r="R108" i="25"/>
  <c r="N108" i="25"/>
  <c r="J108" i="25"/>
  <c r="F108" i="25"/>
  <c r="B108" i="25"/>
  <c r="Y108" i="25"/>
  <c r="U108" i="25"/>
  <c r="Q108" i="25"/>
  <c r="M108" i="25"/>
  <c r="I108" i="25"/>
  <c r="E108" i="25"/>
  <c r="X108" i="25"/>
  <c r="P108" i="25"/>
  <c r="H108" i="25"/>
  <c r="T108" i="25"/>
  <c r="W108" i="25"/>
  <c r="O108" i="25"/>
  <c r="G108" i="25"/>
  <c r="L108" i="25"/>
  <c r="D108" i="25"/>
  <c r="C108" i="25"/>
  <c r="S108" i="25"/>
  <c r="K108" i="25"/>
  <c r="A109" i="25"/>
  <c r="V38" i="25"/>
  <c r="R38" i="25"/>
  <c r="N38" i="25"/>
  <c r="J38" i="25"/>
  <c r="F38" i="25"/>
  <c r="B38" i="25"/>
  <c r="Y38" i="25"/>
  <c r="U38" i="25"/>
  <c r="Q38" i="25"/>
  <c r="M38" i="25"/>
  <c r="I38" i="25"/>
  <c r="E38" i="25"/>
  <c r="S38" i="25"/>
  <c r="K38" i="25"/>
  <c r="C38" i="25"/>
  <c r="O38" i="25"/>
  <c r="G38" i="25"/>
  <c r="D38" i="25"/>
  <c r="X38" i="25"/>
  <c r="P38" i="25"/>
  <c r="H38" i="25"/>
  <c r="W38" i="25"/>
  <c r="T38" i="25"/>
  <c r="L38" i="25"/>
  <c r="A39" i="25"/>
  <c r="W73" i="19"/>
  <c r="S73" i="19"/>
  <c r="O73" i="19"/>
  <c r="K73" i="19"/>
  <c r="G73" i="19"/>
  <c r="C73" i="19"/>
  <c r="V73" i="19"/>
  <c r="R73" i="19"/>
  <c r="N73" i="19"/>
  <c r="J73" i="19"/>
  <c r="F73" i="19"/>
  <c r="B73" i="19"/>
  <c r="Y73" i="19"/>
  <c r="Q73" i="19"/>
  <c r="I73" i="19"/>
  <c r="X73" i="19"/>
  <c r="P73" i="19"/>
  <c r="H73" i="19"/>
  <c r="M73" i="19"/>
  <c r="L73" i="19"/>
  <c r="U73" i="19"/>
  <c r="T73" i="19"/>
  <c r="E73" i="19"/>
  <c r="D73" i="19"/>
  <c r="A74" i="19"/>
  <c r="A246" i="21"/>
  <c r="V245" i="21"/>
  <c r="R245" i="21"/>
  <c r="N245" i="21"/>
  <c r="J245" i="21"/>
  <c r="F245" i="21"/>
  <c r="B245" i="21"/>
  <c r="Y245" i="21"/>
  <c r="U245" i="21"/>
  <c r="Q245" i="21"/>
  <c r="M245" i="21"/>
  <c r="I245" i="21"/>
  <c r="E245" i="21"/>
  <c r="W245" i="21"/>
  <c r="O245" i="21"/>
  <c r="G245" i="21"/>
  <c r="K245" i="21"/>
  <c r="T245" i="21"/>
  <c r="L245" i="21"/>
  <c r="D245" i="21"/>
  <c r="S245" i="21"/>
  <c r="C245" i="21"/>
  <c r="P245" i="21"/>
  <c r="H245" i="21"/>
  <c r="X245" i="21"/>
  <c r="X416" i="21"/>
  <c r="T416" i="21"/>
  <c r="P416" i="21"/>
  <c r="L416" i="21"/>
  <c r="H416" i="21"/>
  <c r="D416" i="21"/>
  <c r="W416" i="21"/>
  <c r="S416" i="21"/>
  <c r="O416" i="21"/>
  <c r="K416" i="21"/>
  <c r="G416" i="21"/>
  <c r="C416" i="21"/>
  <c r="Y416" i="21"/>
  <c r="Q416" i="21"/>
  <c r="I416" i="21"/>
  <c r="U416" i="21"/>
  <c r="E416" i="21"/>
  <c r="V416" i="21"/>
  <c r="N416" i="21"/>
  <c r="F416" i="21"/>
  <c r="M416" i="21"/>
  <c r="J416" i="21"/>
  <c r="R416" i="21"/>
  <c r="B416" i="21"/>
  <c r="A417" i="21"/>
  <c r="X245" i="28"/>
  <c r="T245" i="28"/>
  <c r="P245" i="28"/>
  <c r="L245" i="28"/>
  <c r="H245" i="28"/>
  <c r="D245" i="28"/>
  <c r="W245" i="28"/>
  <c r="S245" i="28"/>
  <c r="O245" i="28"/>
  <c r="K245" i="28"/>
  <c r="G245" i="28"/>
  <c r="C245" i="28"/>
  <c r="Y245" i="28"/>
  <c r="Q245" i="28"/>
  <c r="I245" i="28"/>
  <c r="V245" i="28"/>
  <c r="N245" i="28"/>
  <c r="F245" i="28"/>
  <c r="R245" i="28"/>
  <c r="B245" i="28"/>
  <c r="M245" i="28"/>
  <c r="U245" i="28"/>
  <c r="J245" i="28"/>
  <c r="E245" i="28"/>
  <c r="A246" i="28"/>
  <c r="A383" i="21"/>
  <c r="V382" i="21"/>
  <c r="R382" i="21"/>
  <c r="N382" i="21"/>
  <c r="J382" i="21"/>
  <c r="F382" i="21"/>
  <c r="B382" i="21"/>
  <c r="Y382" i="21"/>
  <c r="U382" i="21"/>
  <c r="Q382" i="21"/>
  <c r="M382" i="21"/>
  <c r="I382" i="21"/>
  <c r="E382" i="21"/>
  <c r="W382" i="21"/>
  <c r="O382" i="21"/>
  <c r="G382" i="21"/>
  <c r="S382" i="21"/>
  <c r="C382" i="21"/>
  <c r="T382" i="21"/>
  <c r="L382" i="21"/>
  <c r="D382" i="21"/>
  <c r="K382" i="21"/>
  <c r="X382" i="21"/>
  <c r="P382" i="21"/>
  <c r="H382" i="21"/>
  <c r="W107" i="21"/>
  <c r="S107" i="21"/>
  <c r="O107" i="21"/>
  <c r="K107" i="21"/>
  <c r="G107" i="21"/>
  <c r="C107" i="21"/>
  <c r="U107" i="21"/>
  <c r="M107" i="21"/>
  <c r="E107" i="21"/>
  <c r="A108" i="21"/>
  <c r="V107" i="21"/>
  <c r="R107" i="21"/>
  <c r="N107" i="21"/>
  <c r="J107" i="21"/>
  <c r="F107" i="21"/>
  <c r="B107" i="21"/>
  <c r="Y107" i="21"/>
  <c r="Q107" i="21"/>
  <c r="I107" i="21"/>
  <c r="T107" i="21"/>
  <c r="D107" i="21"/>
  <c r="P107" i="21"/>
  <c r="L107" i="21"/>
  <c r="X107" i="21"/>
  <c r="H107" i="21"/>
  <c r="A39" i="21"/>
  <c r="V38" i="21"/>
  <c r="R38" i="21"/>
  <c r="N38" i="21"/>
  <c r="J38" i="21"/>
  <c r="F38" i="21"/>
  <c r="B38" i="21"/>
  <c r="Y38" i="21"/>
  <c r="U38" i="21"/>
  <c r="Q38" i="21"/>
  <c r="M38" i="21"/>
  <c r="I38" i="21"/>
  <c r="E38" i="21"/>
  <c r="W38" i="21"/>
  <c r="O38" i="21"/>
  <c r="G38" i="21"/>
  <c r="S38" i="21"/>
  <c r="C38" i="21"/>
  <c r="P38" i="21"/>
  <c r="T38" i="21"/>
  <c r="L38" i="21"/>
  <c r="D38" i="21"/>
  <c r="K38" i="21"/>
  <c r="X38" i="21"/>
  <c r="H38" i="21"/>
  <c r="Y143" i="25"/>
  <c r="U143" i="25"/>
  <c r="Q143" i="25"/>
  <c r="M143" i="25"/>
  <c r="I143" i="25"/>
  <c r="E143" i="25"/>
  <c r="X143" i="25"/>
  <c r="S143" i="25"/>
  <c r="N143" i="25"/>
  <c r="H143" i="25"/>
  <c r="C143" i="25"/>
  <c r="W143" i="25"/>
  <c r="R143" i="25"/>
  <c r="L143" i="25"/>
  <c r="G143" i="25"/>
  <c r="B143" i="25"/>
  <c r="P143" i="25"/>
  <c r="F143" i="25"/>
  <c r="K143" i="25"/>
  <c r="O143" i="25"/>
  <c r="D143" i="25"/>
  <c r="V143" i="25"/>
  <c r="T143" i="25"/>
  <c r="J143" i="25"/>
  <c r="A144" i="25"/>
  <c r="A315" i="21"/>
  <c r="V314" i="21"/>
  <c r="R314" i="21"/>
  <c r="N314" i="21"/>
  <c r="J314" i="21"/>
  <c r="F314" i="21"/>
  <c r="B314" i="21"/>
  <c r="Y314" i="21"/>
  <c r="U314" i="21"/>
  <c r="Q314" i="21"/>
  <c r="M314" i="21"/>
  <c r="I314" i="21"/>
  <c r="E314" i="21"/>
  <c r="S314" i="21"/>
  <c r="K314" i="21"/>
  <c r="C314" i="21"/>
  <c r="G314" i="21"/>
  <c r="X314" i="21"/>
  <c r="P314" i="21"/>
  <c r="H314" i="21"/>
  <c r="W314" i="21"/>
  <c r="O314" i="21"/>
  <c r="T314" i="21"/>
  <c r="L314" i="21"/>
  <c r="D314" i="21"/>
  <c r="X211" i="21"/>
  <c r="T211" i="21"/>
  <c r="P211" i="21"/>
  <c r="L211" i="21"/>
  <c r="H211" i="21"/>
  <c r="D211" i="21"/>
  <c r="W211" i="21"/>
  <c r="S211" i="21"/>
  <c r="O211" i="21"/>
  <c r="K211" i="21"/>
  <c r="G211" i="21"/>
  <c r="C211" i="21"/>
  <c r="U211" i="21"/>
  <c r="M211" i="21"/>
  <c r="E211" i="21"/>
  <c r="Q211" i="21"/>
  <c r="A212" i="21"/>
  <c r="R211" i="21"/>
  <c r="J211" i="21"/>
  <c r="B211" i="21"/>
  <c r="Y211" i="21"/>
  <c r="I211" i="21"/>
  <c r="V211" i="21"/>
  <c r="N211" i="21"/>
  <c r="F211" i="21"/>
  <c r="W37" i="19"/>
  <c r="S37" i="19"/>
  <c r="O37" i="19"/>
  <c r="K37" i="19"/>
  <c r="G37" i="19"/>
  <c r="C37" i="19"/>
  <c r="V37" i="19"/>
  <c r="R37" i="19"/>
  <c r="N37" i="19"/>
  <c r="J37" i="19"/>
  <c r="F37" i="19"/>
  <c r="B37" i="19"/>
  <c r="Y37" i="19"/>
  <c r="Q37" i="19"/>
  <c r="I37" i="19"/>
  <c r="X37" i="19"/>
  <c r="P37" i="19"/>
  <c r="H37" i="19"/>
  <c r="U37" i="19"/>
  <c r="E37" i="19"/>
  <c r="T37" i="19"/>
  <c r="D37" i="19"/>
  <c r="M37" i="19"/>
  <c r="L37" i="19"/>
  <c r="A38" i="19"/>
  <c r="X382" i="28"/>
  <c r="T382" i="28"/>
  <c r="P382" i="28"/>
  <c r="L382" i="28"/>
  <c r="H382" i="28"/>
  <c r="D382" i="28"/>
  <c r="W382" i="28"/>
  <c r="S382" i="28"/>
  <c r="O382" i="28"/>
  <c r="K382" i="28"/>
  <c r="G382" i="28"/>
  <c r="C382" i="28"/>
  <c r="Y382" i="28"/>
  <c r="Q382" i="28"/>
  <c r="I382" i="28"/>
  <c r="V382" i="28"/>
  <c r="N382" i="28"/>
  <c r="F382" i="28"/>
  <c r="A383" i="28"/>
  <c r="J382" i="28"/>
  <c r="U382" i="28"/>
  <c r="E382" i="28"/>
  <c r="R382" i="28"/>
  <c r="M382" i="28"/>
  <c r="B382" i="28"/>
  <c r="S38" i="28" l="1"/>
  <c r="C38" i="28"/>
  <c r="N38" i="28"/>
  <c r="X38" i="28"/>
  <c r="L38" i="28"/>
  <c r="D38" i="28"/>
  <c r="O38" i="28"/>
  <c r="A39" i="28"/>
  <c r="J38" i="28"/>
  <c r="P38" i="28"/>
  <c r="U38" i="28"/>
  <c r="Y38" i="28"/>
  <c r="W38" i="28"/>
  <c r="G38" i="28"/>
  <c r="R38" i="28"/>
  <c r="B38" i="28"/>
  <c r="T38" i="28"/>
  <c r="E38" i="28"/>
  <c r="I38" i="28"/>
  <c r="K38" i="28"/>
  <c r="V38" i="28"/>
  <c r="F38" i="28"/>
  <c r="H38" i="28"/>
  <c r="M38" i="28"/>
  <c r="Q38" i="28"/>
  <c r="Y144" i="25"/>
  <c r="U144" i="25"/>
  <c r="Q144" i="25"/>
  <c r="M144" i="25"/>
  <c r="I144" i="25"/>
  <c r="E144" i="25"/>
  <c r="V144" i="25"/>
  <c r="P144" i="25"/>
  <c r="K144" i="25"/>
  <c r="F144" i="25"/>
  <c r="T144" i="25"/>
  <c r="O144" i="25"/>
  <c r="J144" i="25"/>
  <c r="D144" i="25"/>
  <c r="X144" i="25"/>
  <c r="N144" i="25"/>
  <c r="C144" i="25"/>
  <c r="H144" i="25"/>
  <c r="W144" i="25"/>
  <c r="L144" i="25"/>
  <c r="B144" i="25"/>
  <c r="S144" i="25"/>
  <c r="G144" i="25"/>
  <c r="R144" i="25"/>
  <c r="A145" i="25"/>
  <c r="W246" i="28"/>
  <c r="S246" i="28"/>
  <c r="O246" i="28"/>
  <c r="K246" i="28"/>
  <c r="G246" i="28"/>
  <c r="C246" i="28"/>
  <c r="A247" i="28"/>
  <c r="V246" i="28"/>
  <c r="R246" i="28"/>
  <c r="N246" i="28"/>
  <c r="J246" i="28"/>
  <c r="F246" i="28"/>
  <c r="B246" i="28"/>
  <c r="X246" i="28"/>
  <c r="P246" i="28"/>
  <c r="H246" i="28"/>
  <c r="U246" i="28"/>
  <c r="M246" i="28"/>
  <c r="E246" i="28"/>
  <c r="Y246" i="28"/>
  <c r="I246" i="28"/>
  <c r="T246" i="28"/>
  <c r="D246" i="28"/>
  <c r="Q246" i="28"/>
  <c r="L246" i="28"/>
  <c r="W74" i="19"/>
  <c r="S74" i="19"/>
  <c r="O74" i="19"/>
  <c r="K74" i="19"/>
  <c r="G74" i="19"/>
  <c r="C74" i="19"/>
  <c r="V74" i="19"/>
  <c r="R74" i="19"/>
  <c r="N74" i="19"/>
  <c r="J74" i="19"/>
  <c r="F74" i="19"/>
  <c r="B74" i="19"/>
  <c r="Y74" i="19"/>
  <c r="Q74" i="19"/>
  <c r="I74" i="19"/>
  <c r="X74" i="19"/>
  <c r="P74" i="19"/>
  <c r="H74" i="19"/>
  <c r="U74" i="19"/>
  <c r="E74" i="19"/>
  <c r="T74" i="19"/>
  <c r="D74" i="19"/>
  <c r="M74" i="19"/>
  <c r="L74" i="19"/>
  <c r="A75" i="19"/>
  <c r="Y417" i="28"/>
  <c r="U417" i="28"/>
  <c r="Q417" i="28"/>
  <c r="M417" i="28"/>
  <c r="I417" i="28"/>
  <c r="E417" i="28"/>
  <c r="X417" i="28"/>
  <c r="T417" i="28"/>
  <c r="P417" i="28"/>
  <c r="L417" i="28"/>
  <c r="H417" i="28"/>
  <c r="D417" i="28"/>
  <c r="A418" i="28"/>
  <c r="R417" i="28"/>
  <c r="J417" i="28"/>
  <c r="B417" i="28"/>
  <c r="W417" i="28"/>
  <c r="O417" i="28"/>
  <c r="G417" i="28"/>
  <c r="S417" i="28"/>
  <c r="C417" i="28"/>
  <c r="N417" i="28"/>
  <c r="V417" i="28"/>
  <c r="K417" i="28"/>
  <c r="F417" i="28"/>
  <c r="A109" i="28"/>
  <c r="V108" i="28"/>
  <c r="R108" i="28"/>
  <c r="N108" i="28"/>
  <c r="J108" i="28"/>
  <c r="F108" i="28"/>
  <c r="B108" i="28"/>
  <c r="Y108" i="28"/>
  <c r="U108" i="28"/>
  <c r="Q108" i="28"/>
  <c r="M108" i="28"/>
  <c r="I108" i="28"/>
  <c r="E108" i="28"/>
  <c r="W108" i="28"/>
  <c r="O108" i="28"/>
  <c r="G108" i="28"/>
  <c r="T108" i="28"/>
  <c r="L108" i="28"/>
  <c r="D108" i="28"/>
  <c r="X108" i="28"/>
  <c r="H108" i="28"/>
  <c r="P108" i="28"/>
  <c r="S108" i="28"/>
  <c r="C108" i="28"/>
  <c r="K108" i="28"/>
  <c r="Y349" i="28"/>
  <c r="U349" i="28"/>
  <c r="Q349" i="28"/>
  <c r="M349" i="28"/>
  <c r="I349" i="28"/>
  <c r="E349" i="28"/>
  <c r="X349" i="28"/>
  <c r="T349" i="28"/>
  <c r="P349" i="28"/>
  <c r="L349" i="28"/>
  <c r="H349" i="28"/>
  <c r="D349" i="28"/>
  <c r="V349" i="28"/>
  <c r="N349" i="28"/>
  <c r="F349" i="28"/>
  <c r="S349" i="28"/>
  <c r="K349" i="28"/>
  <c r="C349" i="28"/>
  <c r="O349" i="28"/>
  <c r="A350" i="28"/>
  <c r="J349" i="28"/>
  <c r="R349" i="28"/>
  <c r="B349" i="28"/>
  <c r="G349" i="28"/>
  <c r="W349" i="28"/>
  <c r="W38" i="19"/>
  <c r="S38" i="19"/>
  <c r="O38" i="19"/>
  <c r="K38" i="19"/>
  <c r="G38" i="19"/>
  <c r="C38" i="19"/>
  <c r="V38" i="19"/>
  <c r="R38" i="19"/>
  <c r="N38" i="19"/>
  <c r="J38" i="19"/>
  <c r="F38" i="19"/>
  <c r="B38" i="19"/>
  <c r="Y38" i="19"/>
  <c r="Q38" i="19"/>
  <c r="I38" i="19"/>
  <c r="X38" i="19"/>
  <c r="P38" i="19"/>
  <c r="H38" i="19"/>
  <c r="M38" i="19"/>
  <c r="L38" i="19"/>
  <c r="E38" i="19"/>
  <c r="D38" i="19"/>
  <c r="U38" i="19"/>
  <c r="T38" i="19"/>
  <c r="A39" i="19"/>
  <c r="Y39" i="21"/>
  <c r="U39" i="21"/>
  <c r="Q39" i="21"/>
  <c r="M39" i="21"/>
  <c r="I39" i="21"/>
  <c r="E39" i="21"/>
  <c r="X39" i="21"/>
  <c r="T39" i="21"/>
  <c r="P39" i="21"/>
  <c r="L39" i="21"/>
  <c r="H39" i="21"/>
  <c r="D39" i="21"/>
  <c r="V39" i="21"/>
  <c r="N39" i="21"/>
  <c r="F39" i="21"/>
  <c r="A40" i="21"/>
  <c r="J39" i="21"/>
  <c r="W39" i="21"/>
  <c r="G39" i="21"/>
  <c r="S39" i="21"/>
  <c r="K39" i="21"/>
  <c r="C39" i="21"/>
  <c r="R39" i="21"/>
  <c r="B39" i="21"/>
  <c r="O39" i="21"/>
  <c r="A109" i="21"/>
  <c r="V108" i="21"/>
  <c r="R108" i="21"/>
  <c r="N108" i="21"/>
  <c r="J108" i="21"/>
  <c r="F108" i="21"/>
  <c r="B108" i="21"/>
  <c r="T108" i="21"/>
  <c r="L108" i="21"/>
  <c r="D108" i="21"/>
  <c r="Y108" i="21"/>
  <c r="U108" i="21"/>
  <c r="Q108" i="21"/>
  <c r="M108" i="21"/>
  <c r="I108" i="21"/>
  <c r="E108" i="21"/>
  <c r="X108" i="21"/>
  <c r="P108" i="21"/>
  <c r="H108" i="21"/>
  <c r="K108" i="21"/>
  <c r="S108" i="21"/>
  <c r="O108" i="21"/>
  <c r="W108" i="21"/>
  <c r="G108" i="21"/>
  <c r="C108" i="21"/>
  <c r="V39" i="25"/>
  <c r="R39" i="25"/>
  <c r="N39" i="25"/>
  <c r="J39" i="25"/>
  <c r="F39" i="25"/>
  <c r="B39" i="25"/>
  <c r="Y39" i="25"/>
  <c r="U39" i="25"/>
  <c r="Q39" i="25"/>
  <c r="M39" i="25"/>
  <c r="I39" i="25"/>
  <c r="E39" i="25"/>
  <c r="S39" i="25"/>
  <c r="K39" i="25"/>
  <c r="C39" i="25"/>
  <c r="O39" i="25"/>
  <c r="G39" i="25"/>
  <c r="D39" i="25"/>
  <c r="X39" i="25"/>
  <c r="P39" i="25"/>
  <c r="H39" i="25"/>
  <c r="W39" i="25"/>
  <c r="T39" i="25"/>
  <c r="L39" i="25"/>
  <c r="A40" i="25"/>
  <c r="A179" i="28"/>
  <c r="V178" i="28"/>
  <c r="R178" i="28"/>
  <c r="N178" i="28"/>
  <c r="J178" i="28"/>
  <c r="F178" i="28"/>
  <c r="B178" i="28"/>
  <c r="Y178" i="28"/>
  <c r="U178" i="28"/>
  <c r="Q178" i="28"/>
  <c r="M178" i="28"/>
  <c r="I178" i="28"/>
  <c r="E178" i="28"/>
  <c r="S178" i="28"/>
  <c r="K178" i="28"/>
  <c r="C178" i="28"/>
  <c r="X178" i="28"/>
  <c r="P178" i="28"/>
  <c r="H178" i="28"/>
  <c r="L178" i="28"/>
  <c r="D178" i="28"/>
  <c r="W178" i="28"/>
  <c r="G178" i="28"/>
  <c r="T178" i="28"/>
  <c r="O178" i="28"/>
  <c r="Y280" i="28"/>
  <c r="U280" i="28"/>
  <c r="Q280" i="28"/>
  <c r="M280" i="28"/>
  <c r="I280" i="28"/>
  <c r="E280" i="28"/>
  <c r="X280" i="28"/>
  <c r="T280" i="28"/>
  <c r="P280" i="28"/>
  <c r="L280" i="28"/>
  <c r="H280" i="28"/>
  <c r="D280" i="28"/>
  <c r="A281" i="28"/>
  <c r="R280" i="28"/>
  <c r="J280" i="28"/>
  <c r="B280" i="28"/>
  <c r="W280" i="28"/>
  <c r="O280" i="28"/>
  <c r="G280" i="28"/>
  <c r="K280" i="28"/>
  <c r="V280" i="28"/>
  <c r="F280" i="28"/>
  <c r="N280" i="28"/>
  <c r="C280" i="28"/>
  <c r="S280" i="28"/>
  <c r="W349" i="21"/>
  <c r="S349" i="21"/>
  <c r="O349" i="21"/>
  <c r="K349" i="21"/>
  <c r="G349" i="21"/>
  <c r="C349" i="21"/>
  <c r="A350" i="21"/>
  <c r="V349" i="21"/>
  <c r="R349" i="21"/>
  <c r="N349" i="21"/>
  <c r="J349" i="21"/>
  <c r="F349" i="21"/>
  <c r="B349" i="21"/>
  <c r="T349" i="21"/>
  <c r="L349" i="21"/>
  <c r="D349" i="21"/>
  <c r="X349" i="21"/>
  <c r="H349" i="21"/>
  <c r="Y349" i="21"/>
  <c r="Q349" i="21"/>
  <c r="I349" i="21"/>
  <c r="P349" i="21"/>
  <c r="M349" i="21"/>
  <c r="U349" i="21"/>
  <c r="E349" i="21"/>
  <c r="X73" i="21"/>
  <c r="T73" i="21"/>
  <c r="P73" i="21"/>
  <c r="L73" i="21"/>
  <c r="H73" i="21"/>
  <c r="D73" i="21"/>
  <c r="W73" i="21"/>
  <c r="S73" i="21"/>
  <c r="O73" i="21"/>
  <c r="K73" i="21"/>
  <c r="G73" i="21"/>
  <c r="C73" i="21"/>
  <c r="Y73" i="21"/>
  <c r="Q73" i="21"/>
  <c r="I73" i="21"/>
  <c r="U73" i="21"/>
  <c r="E73" i="21"/>
  <c r="R73" i="21"/>
  <c r="B73" i="21"/>
  <c r="V73" i="21"/>
  <c r="N73" i="21"/>
  <c r="F73" i="21"/>
  <c r="M73" i="21"/>
  <c r="A74" i="21"/>
  <c r="J73" i="21"/>
  <c r="X73" i="28"/>
  <c r="T73" i="28"/>
  <c r="P73" i="28"/>
  <c r="L73" i="28"/>
  <c r="H73" i="28"/>
  <c r="D73" i="28"/>
  <c r="W73" i="28"/>
  <c r="S73" i="28"/>
  <c r="O73" i="28"/>
  <c r="K73" i="28"/>
  <c r="G73" i="28"/>
  <c r="C73" i="28"/>
  <c r="U73" i="28"/>
  <c r="M73" i="28"/>
  <c r="E73" i="28"/>
  <c r="A74" i="28"/>
  <c r="R73" i="28"/>
  <c r="J73" i="28"/>
  <c r="B73" i="28"/>
  <c r="V73" i="28"/>
  <c r="F73" i="28"/>
  <c r="Q73" i="28"/>
  <c r="N73" i="28"/>
  <c r="Y73" i="28"/>
  <c r="I73" i="28"/>
  <c r="W315" i="28"/>
  <c r="S315" i="28"/>
  <c r="O315" i="28"/>
  <c r="K315" i="28"/>
  <c r="G315" i="28"/>
  <c r="C315" i="28"/>
  <c r="A316" i="28"/>
  <c r="V315" i="28"/>
  <c r="R315" i="28"/>
  <c r="N315" i="28"/>
  <c r="J315" i="28"/>
  <c r="F315" i="28"/>
  <c r="B315" i="28"/>
  <c r="T315" i="28"/>
  <c r="L315" i="28"/>
  <c r="D315" i="28"/>
  <c r="Y315" i="28"/>
  <c r="Q315" i="28"/>
  <c r="I315" i="28"/>
  <c r="M315" i="28"/>
  <c r="X315" i="28"/>
  <c r="H315" i="28"/>
  <c r="P315" i="28"/>
  <c r="U315" i="28"/>
  <c r="E315" i="28"/>
  <c r="Y145" i="19"/>
  <c r="U145" i="19"/>
  <c r="Q145" i="19"/>
  <c r="M145" i="19"/>
  <c r="I145" i="19"/>
  <c r="E145" i="19"/>
  <c r="X145" i="19"/>
  <c r="T145" i="19"/>
  <c r="P145" i="19"/>
  <c r="L145" i="19"/>
  <c r="H145" i="19"/>
  <c r="D145" i="19"/>
  <c r="W145" i="19"/>
  <c r="O145" i="19"/>
  <c r="G145" i="19"/>
  <c r="V145" i="19"/>
  <c r="N145" i="19"/>
  <c r="F145" i="19"/>
  <c r="K145" i="19"/>
  <c r="J145" i="19"/>
  <c r="C145" i="19"/>
  <c r="B145" i="19"/>
  <c r="S145" i="19"/>
  <c r="R145" i="19"/>
  <c r="A146" i="19"/>
  <c r="W383" i="28"/>
  <c r="S383" i="28"/>
  <c r="O383" i="28"/>
  <c r="K383" i="28"/>
  <c r="G383" i="28"/>
  <c r="C383" i="28"/>
  <c r="A384" i="28"/>
  <c r="V383" i="28"/>
  <c r="R383" i="28"/>
  <c r="N383" i="28"/>
  <c r="J383" i="28"/>
  <c r="F383" i="28"/>
  <c r="B383" i="28"/>
  <c r="X383" i="28"/>
  <c r="P383" i="28"/>
  <c r="H383" i="28"/>
  <c r="U383" i="28"/>
  <c r="M383" i="28"/>
  <c r="E383" i="28"/>
  <c r="Q383" i="28"/>
  <c r="L383" i="28"/>
  <c r="D383" i="28"/>
  <c r="T383" i="28"/>
  <c r="Y383" i="28"/>
  <c r="I383" i="28"/>
  <c r="W212" i="21"/>
  <c r="S212" i="21"/>
  <c r="O212" i="21"/>
  <c r="K212" i="21"/>
  <c r="G212" i="21"/>
  <c r="C212" i="21"/>
  <c r="A213" i="21"/>
  <c r="V212" i="21"/>
  <c r="R212" i="21"/>
  <c r="N212" i="21"/>
  <c r="J212" i="21"/>
  <c r="F212" i="21"/>
  <c r="B212" i="21"/>
  <c r="T212" i="21"/>
  <c r="L212" i="21"/>
  <c r="D212" i="21"/>
  <c r="X212" i="21"/>
  <c r="H212" i="21"/>
  <c r="Y212" i="21"/>
  <c r="Q212" i="21"/>
  <c r="I212" i="21"/>
  <c r="P212" i="21"/>
  <c r="E212" i="21"/>
  <c r="U212" i="21"/>
  <c r="M212" i="21"/>
  <c r="W417" i="21"/>
  <c r="S417" i="21"/>
  <c r="O417" i="21"/>
  <c r="K417" i="21"/>
  <c r="G417" i="21"/>
  <c r="C417" i="21"/>
  <c r="A418" i="21"/>
  <c r="V417" i="21"/>
  <c r="R417" i="21"/>
  <c r="N417" i="21"/>
  <c r="J417" i="21"/>
  <c r="F417" i="21"/>
  <c r="B417" i="21"/>
  <c r="X417" i="21"/>
  <c r="P417" i="21"/>
  <c r="H417" i="21"/>
  <c r="L417" i="21"/>
  <c r="U417" i="21"/>
  <c r="M417" i="21"/>
  <c r="E417" i="21"/>
  <c r="T417" i="21"/>
  <c r="D417" i="21"/>
  <c r="Q417" i="21"/>
  <c r="Y417" i="21"/>
  <c r="I417" i="21"/>
  <c r="V109" i="25"/>
  <c r="R109" i="25"/>
  <c r="N109" i="25"/>
  <c r="J109" i="25"/>
  <c r="F109" i="25"/>
  <c r="B109" i="25"/>
  <c r="Y109" i="25"/>
  <c r="U109" i="25"/>
  <c r="Q109" i="25"/>
  <c r="M109" i="25"/>
  <c r="I109" i="25"/>
  <c r="E109" i="25"/>
  <c r="X109" i="25"/>
  <c r="P109" i="25"/>
  <c r="H109" i="25"/>
  <c r="T109" i="25"/>
  <c r="W109" i="25"/>
  <c r="O109" i="25"/>
  <c r="G109" i="25"/>
  <c r="L109" i="25"/>
  <c r="D109" i="25"/>
  <c r="C109" i="25"/>
  <c r="S109" i="25"/>
  <c r="K109" i="25"/>
  <c r="A110" i="25"/>
  <c r="W280" i="21"/>
  <c r="S280" i="21"/>
  <c r="O280" i="21"/>
  <c r="K280" i="21"/>
  <c r="G280" i="21"/>
  <c r="C280" i="21"/>
  <c r="A281" i="21"/>
  <c r="V280" i="21"/>
  <c r="R280" i="21"/>
  <c r="N280" i="21"/>
  <c r="J280" i="21"/>
  <c r="F280" i="21"/>
  <c r="B280" i="21"/>
  <c r="X280" i="21"/>
  <c r="P280" i="21"/>
  <c r="H280" i="21"/>
  <c r="T280" i="21"/>
  <c r="D280" i="21"/>
  <c r="U280" i="21"/>
  <c r="M280" i="21"/>
  <c r="E280" i="21"/>
  <c r="L280" i="21"/>
  <c r="I280" i="21"/>
  <c r="Q280" i="21"/>
  <c r="Y280" i="21"/>
  <c r="Y212" i="28"/>
  <c r="U212" i="28"/>
  <c r="Q212" i="28"/>
  <c r="M212" i="28"/>
  <c r="I212" i="28"/>
  <c r="E212" i="28"/>
  <c r="X212" i="28"/>
  <c r="T212" i="28"/>
  <c r="P212" i="28"/>
  <c r="L212" i="28"/>
  <c r="H212" i="28"/>
  <c r="D212" i="28"/>
  <c r="V212" i="28"/>
  <c r="N212" i="28"/>
  <c r="F212" i="28"/>
  <c r="S212" i="28"/>
  <c r="K212" i="28"/>
  <c r="C212" i="28"/>
  <c r="W212" i="28"/>
  <c r="G212" i="28"/>
  <c r="R212" i="28"/>
  <c r="B212" i="28"/>
  <c r="J212" i="28"/>
  <c r="A213" i="28"/>
  <c r="O212" i="28"/>
  <c r="W143" i="21"/>
  <c r="S143" i="21"/>
  <c r="O143" i="21"/>
  <c r="K143" i="21"/>
  <c r="G143" i="21"/>
  <c r="C143" i="21"/>
  <c r="A144" i="21"/>
  <c r="V143" i="21"/>
  <c r="R143" i="21"/>
  <c r="N143" i="21"/>
  <c r="J143" i="21"/>
  <c r="F143" i="21"/>
  <c r="B143" i="21"/>
  <c r="X143" i="21"/>
  <c r="P143" i="21"/>
  <c r="H143" i="21"/>
  <c r="L143" i="21"/>
  <c r="U143" i="21"/>
  <c r="M143" i="21"/>
  <c r="E143" i="21"/>
  <c r="T143" i="21"/>
  <c r="D143" i="21"/>
  <c r="Q143" i="21"/>
  <c r="I143" i="21"/>
  <c r="Y143" i="21"/>
  <c r="Y178" i="21"/>
  <c r="U178" i="21"/>
  <c r="Q178" i="21"/>
  <c r="M178" i="21"/>
  <c r="I178" i="21"/>
  <c r="E178" i="21"/>
  <c r="X178" i="21"/>
  <c r="T178" i="21"/>
  <c r="P178" i="21"/>
  <c r="L178" i="21"/>
  <c r="H178" i="21"/>
  <c r="D178" i="21"/>
  <c r="A179" i="21"/>
  <c r="R178" i="21"/>
  <c r="J178" i="21"/>
  <c r="B178" i="21"/>
  <c r="N178" i="21"/>
  <c r="W178" i="21"/>
  <c r="O178" i="21"/>
  <c r="G178" i="21"/>
  <c r="V178" i="21"/>
  <c r="F178" i="21"/>
  <c r="S178" i="21"/>
  <c r="K178" i="21"/>
  <c r="C178" i="21"/>
  <c r="Y315" i="21"/>
  <c r="U315" i="21"/>
  <c r="Q315" i="21"/>
  <c r="M315" i="21"/>
  <c r="I315" i="21"/>
  <c r="E315" i="21"/>
  <c r="X315" i="21"/>
  <c r="T315" i="21"/>
  <c r="P315" i="21"/>
  <c r="L315" i="21"/>
  <c r="H315" i="21"/>
  <c r="D315" i="21"/>
  <c r="A316" i="21"/>
  <c r="R315" i="21"/>
  <c r="J315" i="21"/>
  <c r="B315" i="21"/>
  <c r="V315" i="21"/>
  <c r="F315" i="21"/>
  <c r="W315" i="21"/>
  <c r="O315" i="21"/>
  <c r="G315" i="21"/>
  <c r="N315" i="21"/>
  <c r="C315" i="21"/>
  <c r="S315" i="21"/>
  <c r="K315" i="21"/>
  <c r="Y383" i="21"/>
  <c r="U383" i="21"/>
  <c r="Q383" i="21"/>
  <c r="M383" i="21"/>
  <c r="I383" i="21"/>
  <c r="E383" i="21"/>
  <c r="X383" i="21"/>
  <c r="T383" i="21"/>
  <c r="P383" i="21"/>
  <c r="L383" i="21"/>
  <c r="H383" i="21"/>
  <c r="D383" i="21"/>
  <c r="V383" i="21"/>
  <c r="N383" i="21"/>
  <c r="F383" i="21"/>
  <c r="A384" i="21"/>
  <c r="J383" i="21"/>
  <c r="S383" i="21"/>
  <c r="K383" i="21"/>
  <c r="C383" i="21"/>
  <c r="R383" i="21"/>
  <c r="B383" i="21"/>
  <c r="G383" i="21"/>
  <c r="W383" i="21"/>
  <c r="O383" i="21"/>
  <c r="Y246" i="21"/>
  <c r="U246" i="21"/>
  <c r="Q246" i="21"/>
  <c r="M246" i="21"/>
  <c r="I246" i="21"/>
  <c r="E246" i="21"/>
  <c r="X246" i="21"/>
  <c r="T246" i="21"/>
  <c r="P246" i="21"/>
  <c r="L246" i="21"/>
  <c r="H246" i="21"/>
  <c r="D246" i="21"/>
  <c r="V246" i="21"/>
  <c r="N246" i="21"/>
  <c r="F246" i="21"/>
  <c r="R246" i="21"/>
  <c r="B246" i="21"/>
  <c r="S246" i="21"/>
  <c r="K246" i="21"/>
  <c r="C246" i="21"/>
  <c r="A247" i="21"/>
  <c r="J246" i="21"/>
  <c r="W246" i="21"/>
  <c r="O246" i="21"/>
  <c r="G246" i="21"/>
  <c r="X143" i="28"/>
  <c r="T143" i="28"/>
  <c r="P143" i="28"/>
  <c r="L143" i="28"/>
  <c r="H143" i="28"/>
  <c r="D143" i="28"/>
  <c r="W143" i="28"/>
  <c r="S143" i="28"/>
  <c r="O143" i="28"/>
  <c r="K143" i="28"/>
  <c r="G143" i="28"/>
  <c r="C143" i="28"/>
  <c r="Y143" i="28"/>
  <c r="Q143" i="28"/>
  <c r="I143" i="28"/>
  <c r="V143" i="28"/>
  <c r="N143" i="28"/>
  <c r="F143" i="28"/>
  <c r="A144" i="28"/>
  <c r="J143" i="28"/>
  <c r="R143" i="28"/>
  <c r="U143" i="28"/>
  <c r="E143" i="28"/>
  <c r="B143" i="28"/>
  <c r="M143" i="28"/>
  <c r="X110" i="19"/>
  <c r="T110" i="19"/>
  <c r="P110" i="19"/>
  <c r="L110" i="19"/>
  <c r="H110" i="19"/>
  <c r="D110" i="19"/>
  <c r="W110" i="19"/>
  <c r="S110" i="19"/>
  <c r="O110" i="19"/>
  <c r="K110" i="19"/>
  <c r="G110" i="19"/>
  <c r="C110" i="19"/>
  <c r="R110" i="19"/>
  <c r="J110" i="19"/>
  <c r="B110" i="19"/>
  <c r="Y110" i="19"/>
  <c r="Q110" i="19"/>
  <c r="I110" i="19"/>
  <c r="N110" i="19"/>
  <c r="M110" i="19"/>
  <c r="F110" i="19"/>
  <c r="E110" i="19"/>
  <c r="V110" i="19"/>
  <c r="U110" i="19"/>
  <c r="A111" i="19"/>
  <c r="V74" i="25"/>
  <c r="R74" i="25"/>
  <c r="N74" i="25"/>
  <c r="J74" i="25"/>
  <c r="F74" i="25"/>
  <c r="B74" i="25"/>
  <c r="Y74" i="25"/>
  <c r="U74" i="25"/>
  <c r="Q74" i="25"/>
  <c r="M74" i="25"/>
  <c r="I74" i="25"/>
  <c r="E74" i="25"/>
  <c r="X74" i="25"/>
  <c r="P74" i="25"/>
  <c r="H74" i="25"/>
  <c r="W74" i="25"/>
  <c r="O74" i="25"/>
  <c r="G74" i="25"/>
  <c r="S74" i="25"/>
  <c r="C74" i="25"/>
  <c r="L74" i="25"/>
  <c r="K74" i="25"/>
  <c r="T74" i="25"/>
  <c r="D74" i="25"/>
  <c r="A75" i="25"/>
  <c r="V39" i="28" l="1"/>
  <c r="F39" i="28"/>
  <c r="Q39" i="28"/>
  <c r="W39" i="28"/>
  <c r="T39" i="28"/>
  <c r="C39" i="28"/>
  <c r="R39" i="28"/>
  <c r="B39" i="28"/>
  <c r="M39" i="28"/>
  <c r="O39" i="28"/>
  <c r="L39" i="28"/>
  <c r="X39" i="28"/>
  <c r="N39" i="28"/>
  <c r="Y39" i="28"/>
  <c r="I39" i="28"/>
  <c r="G39" i="28"/>
  <c r="D39" i="28"/>
  <c r="P39" i="28"/>
  <c r="A40" i="28"/>
  <c r="J39" i="28"/>
  <c r="U39" i="28"/>
  <c r="E39" i="28"/>
  <c r="K39" i="28"/>
  <c r="S39" i="28"/>
  <c r="H39" i="28"/>
  <c r="V75" i="25"/>
  <c r="R75" i="25"/>
  <c r="N75" i="25"/>
  <c r="J75" i="25"/>
  <c r="F75" i="25"/>
  <c r="B75" i="25"/>
  <c r="Y75" i="25"/>
  <c r="U75" i="25"/>
  <c r="Q75" i="25"/>
  <c r="M75" i="25"/>
  <c r="I75" i="25"/>
  <c r="E75" i="25"/>
  <c r="X75" i="25"/>
  <c r="P75" i="25"/>
  <c r="H75" i="25"/>
  <c r="W75" i="25"/>
  <c r="O75" i="25"/>
  <c r="G75" i="25"/>
  <c r="K75" i="25"/>
  <c r="S75" i="25"/>
  <c r="L75" i="25"/>
  <c r="T75" i="25"/>
  <c r="D75" i="25"/>
  <c r="C75" i="25"/>
  <c r="A76" i="25"/>
  <c r="W144" i="28"/>
  <c r="S144" i="28"/>
  <c r="O144" i="28"/>
  <c r="K144" i="28"/>
  <c r="G144" i="28"/>
  <c r="C144" i="28"/>
  <c r="A145" i="28"/>
  <c r="V144" i="28"/>
  <c r="R144" i="28"/>
  <c r="N144" i="28"/>
  <c r="J144" i="28"/>
  <c r="F144" i="28"/>
  <c r="B144" i="28"/>
  <c r="X144" i="28"/>
  <c r="P144" i="28"/>
  <c r="H144" i="28"/>
  <c r="U144" i="28"/>
  <c r="M144" i="28"/>
  <c r="E144" i="28"/>
  <c r="Q144" i="28"/>
  <c r="Y144" i="28"/>
  <c r="L144" i="28"/>
  <c r="I144" i="28"/>
  <c r="D144" i="28"/>
  <c r="T144" i="28"/>
  <c r="A351" i="21"/>
  <c r="V350" i="21"/>
  <c r="R350" i="21"/>
  <c r="N350" i="21"/>
  <c r="J350" i="21"/>
  <c r="F350" i="21"/>
  <c r="B350" i="21"/>
  <c r="Y350" i="21"/>
  <c r="U350" i="21"/>
  <c r="Q350" i="21"/>
  <c r="M350" i="21"/>
  <c r="I350" i="21"/>
  <c r="E350" i="21"/>
  <c r="S350" i="21"/>
  <c r="K350" i="21"/>
  <c r="C350" i="21"/>
  <c r="W350" i="21"/>
  <c r="G350" i="21"/>
  <c r="X350" i="21"/>
  <c r="P350" i="21"/>
  <c r="H350" i="21"/>
  <c r="O350" i="21"/>
  <c r="T350" i="21"/>
  <c r="L350" i="21"/>
  <c r="D350" i="21"/>
  <c r="Y179" i="28"/>
  <c r="U179" i="28"/>
  <c r="Q179" i="28"/>
  <c r="M179" i="28"/>
  <c r="I179" i="28"/>
  <c r="E179" i="28"/>
  <c r="X179" i="28"/>
  <c r="T179" i="28"/>
  <c r="P179" i="28"/>
  <c r="L179" i="28"/>
  <c r="H179" i="28"/>
  <c r="D179" i="28"/>
  <c r="A180" i="28"/>
  <c r="R179" i="28"/>
  <c r="J179" i="28"/>
  <c r="B179" i="28"/>
  <c r="W179" i="28"/>
  <c r="O179" i="28"/>
  <c r="G179" i="28"/>
  <c r="S179" i="28"/>
  <c r="C179" i="28"/>
  <c r="K179" i="28"/>
  <c r="N179" i="28"/>
  <c r="V179" i="28"/>
  <c r="F179" i="28"/>
  <c r="X418" i="28"/>
  <c r="T418" i="28"/>
  <c r="P418" i="28"/>
  <c r="L418" i="28"/>
  <c r="H418" i="28"/>
  <c r="D418" i="28"/>
  <c r="W418" i="28"/>
  <c r="S418" i="28"/>
  <c r="O418" i="28"/>
  <c r="K418" i="28"/>
  <c r="G418" i="28"/>
  <c r="C418" i="28"/>
  <c r="Y418" i="28"/>
  <c r="Q418" i="28"/>
  <c r="I418" i="28"/>
  <c r="V418" i="28"/>
  <c r="N418" i="28"/>
  <c r="F418" i="28"/>
  <c r="A419" i="28"/>
  <c r="J418" i="28"/>
  <c r="U418" i="28"/>
  <c r="E418" i="28"/>
  <c r="M418" i="28"/>
  <c r="R418" i="28"/>
  <c r="B418" i="28"/>
  <c r="A248" i="28"/>
  <c r="V247" i="28"/>
  <c r="R247" i="28"/>
  <c r="N247" i="28"/>
  <c r="J247" i="28"/>
  <c r="F247" i="28"/>
  <c r="B247" i="28"/>
  <c r="Y247" i="28"/>
  <c r="U247" i="28"/>
  <c r="Q247" i="28"/>
  <c r="M247" i="28"/>
  <c r="I247" i="28"/>
  <c r="E247" i="28"/>
  <c r="W247" i="28"/>
  <c r="O247" i="28"/>
  <c r="G247" i="28"/>
  <c r="T247" i="28"/>
  <c r="L247" i="28"/>
  <c r="D247" i="28"/>
  <c r="P247" i="28"/>
  <c r="K247" i="28"/>
  <c r="C247" i="28"/>
  <c r="S247" i="28"/>
  <c r="X247" i="28"/>
  <c r="H247" i="28"/>
  <c r="X111" i="19"/>
  <c r="T111" i="19"/>
  <c r="P111" i="19"/>
  <c r="L111" i="19"/>
  <c r="H111" i="19"/>
  <c r="D111" i="19"/>
  <c r="W111" i="19"/>
  <c r="S111" i="19"/>
  <c r="O111" i="19"/>
  <c r="K111" i="19"/>
  <c r="G111" i="19"/>
  <c r="C111" i="19"/>
  <c r="R111" i="19"/>
  <c r="J111" i="19"/>
  <c r="B111" i="19"/>
  <c r="Y111" i="19"/>
  <c r="Q111" i="19"/>
  <c r="I111" i="19"/>
  <c r="V111" i="19"/>
  <c r="F111" i="19"/>
  <c r="U111" i="19"/>
  <c r="E111" i="19"/>
  <c r="N111" i="19"/>
  <c r="M111" i="19"/>
  <c r="A112" i="19"/>
  <c r="X384" i="21"/>
  <c r="T384" i="21"/>
  <c r="P384" i="21"/>
  <c r="L384" i="21"/>
  <c r="H384" i="21"/>
  <c r="D384" i="21"/>
  <c r="W384" i="21"/>
  <c r="S384" i="21"/>
  <c r="O384" i="21"/>
  <c r="K384" i="21"/>
  <c r="G384" i="21"/>
  <c r="C384" i="21"/>
  <c r="U384" i="21"/>
  <c r="M384" i="21"/>
  <c r="E384" i="21"/>
  <c r="Q384" i="21"/>
  <c r="A385" i="21"/>
  <c r="R384" i="21"/>
  <c r="J384" i="21"/>
  <c r="B384" i="21"/>
  <c r="Y384" i="21"/>
  <c r="I384" i="21"/>
  <c r="F384" i="21"/>
  <c r="N384" i="21"/>
  <c r="V384" i="21"/>
  <c r="X316" i="21"/>
  <c r="T316" i="21"/>
  <c r="P316" i="21"/>
  <c r="L316" i="21"/>
  <c r="H316" i="21"/>
  <c r="D316" i="21"/>
  <c r="W316" i="21"/>
  <c r="S316" i="21"/>
  <c r="O316" i="21"/>
  <c r="K316" i="21"/>
  <c r="G316" i="21"/>
  <c r="C316" i="21"/>
  <c r="Y316" i="21"/>
  <c r="Q316" i="21"/>
  <c r="I316" i="21"/>
  <c r="M316" i="21"/>
  <c r="V316" i="21"/>
  <c r="N316" i="21"/>
  <c r="F316" i="21"/>
  <c r="U316" i="21"/>
  <c r="E316" i="21"/>
  <c r="B316" i="21"/>
  <c r="A317" i="21"/>
  <c r="R316" i="21"/>
  <c r="J316" i="21"/>
  <c r="A145" i="21"/>
  <c r="V144" i="21"/>
  <c r="R144" i="21"/>
  <c r="N144" i="21"/>
  <c r="J144" i="21"/>
  <c r="F144" i="21"/>
  <c r="B144" i="21"/>
  <c r="Y144" i="21"/>
  <c r="U144" i="21"/>
  <c r="Q144" i="21"/>
  <c r="M144" i="21"/>
  <c r="I144" i="21"/>
  <c r="E144" i="21"/>
  <c r="W144" i="21"/>
  <c r="O144" i="21"/>
  <c r="G144" i="21"/>
  <c r="S144" i="21"/>
  <c r="C144" i="21"/>
  <c r="T144" i="21"/>
  <c r="L144" i="21"/>
  <c r="D144" i="21"/>
  <c r="K144" i="21"/>
  <c r="H144" i="21"/>
  <c r="X144" i="21"/>
  <c r="P144" i="21"/>
  <c r="X213" i="28"/>
  <c r="T213" i="28"/>
  <c r="P213" i="28"/>
  <c r="L213" i="28"/>
  <c r="H213" i="28"/>
  <c r="D213" i="28"/>
  <c r="W213" i="28"/>
  <c r="S213" i="28"/>
  <c r="O213" i="28"/>
  <c r="K213" i="28"/>
  <c r="G213" i="28"/>
  <c r="C213" i="28"/>
  <c r="U213" i="28"/>
  <c r="M213" i="28"/>
  <c r="E213" i="28"/>
  <c r="A214" i="28"/>
  <c r="R213" i="28"/>
  <c r="J213" i="28"/>
  <c r="B213" i="28"/>
  <c r="N213" i="28"/>
  <c r="Y213" i="28"/>
  <c r="I213" i="28"/>
  <c r="Q213" i="28"/>
  <c r="F213" i="28"/>
  <c r="V213" i="28"/>
  <c r="A419" i="21"/>
  <c r="V418" i="21"/>
  <c r="R418" i="21"/>
  <c r="N418" i="21"/>
  <c r="J418" i="21"/>
  <c r="F418" i="21"/>
  <c r="B418" i="21"/>
  <c r="Y418" i="21"/>
  <c r="U418" i="21"/>
  <c r="Q418" i="21"/>
  <c r="M418" i="21"/>
  <c r="I418" i="21"/>
  <c r="E418" i="21"/>
  <c r="W418" i="21"/>
  <c r="O418" i="21"/>
  <c r="G418" i="21"/>
  <c r="S418" i="21"/>
  <c r="C418" i="21"/>
  <c r="T418" i="21"/>
  <c r="L418" i="21"/>
  <c r="D418" i="21"/>
  <c r="K418" i="21"/>
  <c r="X418" i="21"/>
  <c r="P418" i="21"/>
  <c r="H418" i="21"/>
  <c r="A317" i="28"/>
  <c r="V316" i="28"/>
  <c r="R316" i="28"/>
  <c r="N316" i="28"/>
  <c r="J316" i="28"/>
  <c r="F316" i="28"/>
  <c r="B316" i="28"/>
  <c r="Y316" i="28"/>
  <c r="U316" i="28"/>
  <c r="Q316" i="28"/>
  <c r="M316" i="28"/>
  <c r="I316" i="28"/>
  <c r="E316" i="28"/>
  <c r="S316" i="28"/>
  <c r="K316" i="28"/>
  <c r="C316" i="28"/>
  <c r="X316" i="28"/>
  <c r="P316" i="28"/>
  <c r="H316" i="28"/>
  <c r="T316" i="28"/>
  <c r="D316" i="28"/>
  <c r="O316" i="28"/>
  <c r="G316" i="28"/>
  <c r="W316" i="28"/>
  <c r="L316" i="28"/>
  <c r="W74" i="28"/>
  <c r="S74" i="28"/>
  <c r="O74" i="28"/>
  <c r="K74" i="28"/>
  <c r="G74" i="28"/>
  <c r="C74" i="28"/>
  <c r="A75" i="28"/>
  <c r="V74" i="28"/>
  <c r="R74" i="28"/>
  <c r="N74" i="28"/>
  <c r="J74" i="28"/>
  <c r="F74" i="28"/>
  <c r="B74" i="28"/>
  <c r="T74" i="28"/>
  <c r="L74" i="28"/>
  <c r="D74" i="28"/>
  <c r="Y74" i="28"/>
  <c r="Q74" i="28"/>
  <c r="I74" i="28"/>
  <c r="M74" i="28"/>
  <c r="E74" i="28"/>
  <c r="X74" i="28"/>
  <c r="H74" i="28"/>
  <c r="U74" i="28"/>
  <c r="P74" i="28"/>
  <c r="V40" i="25"/>
  <c r="R40" i="25"/>
  <c r="N40" i="25"/>
  <c r="J40" i="25"/>
  <c r="F40" i="25"/>
  <c r="B40" i="25"/>
  <c r="Y40" i="25"/>
  <c r="U40" i="25"/>
  <c r="Q40" i="25"/>
  <c r="M40" i="25"/>
  <c r="I40" i="25"/>
  <c r="E40" i="25"/>
  <c r="S40" i="25"/>
  <c r="K40" i="25"/>
  <c r="C40" i="25"/>
  <c r="W40" i="25"/>
  <c r="G40" i="25"/>
  <c r="D40" i="25"/>
  <c r="X40" i="25"/>
  <c r="P40" i="25"/>
  <c r="H40" i="25"/>
  <c r="O40" i="25"/>
  <c r="T40" i="25"/>
  <c r="L40" i="25"/>
  <c r="A41" i="25"/>
  <c r="X40" i="21"/>
  <c r="T40" i="21"/>
  <c r="P40" i="21"/>
  <c r="L40" i="21"/>
  <c r="H40" i="21"/>
  <c r="D40" i="21"/>
  <c r="W40" i="21"/>
  <c r="S40" i="21"/>
  <c r="O40" i="21"/>
  <c r="K40" i="21"/>
  <c r="G40" i="21"/>
  <c r="C40" i="21"/>
  <c r="U40" i="21"/>
  <c r="M40" i="21"/>
  <c r="E40" i="21"/>
  <c r="Q40" i="21"/>
  <c r="N40" i="21"/>
  <c r="A41" i="21"/>
  <c r="R40" i="21"/>
  <c r="J40" i="21"/>
  <c r="B40" i="21"/>
  <c r="Y40" i="21"/>
  <c r="I40" i="21"/>
  <c r="V40" i="21"/>
  <c r="F40" i="21"/>
  <c r="W39" i="19"/>
  <c r="S39" i="19"/>
  <c r="O39" i="19"/>
  <c r="K39" i="19"/>
  <c r="G39" i="19"/>
  <c r="C39" i="19"/>
  <c r="V39" i="19"/>
  <c r="R39" i="19"/>
  <c r="N39" i="19"/>
  <c r="J39" i="19"/>
  <c r="F39" i="19"/>
  <c r="B39" i="19"/>
  <c r="Y39" i="19"/>
  <c r="Q39" i="19"/>
  <c r="I39" i="19"/>
  <c r="X39" i="19"/>
  <c r="P39" i="19"/>
  <c r="H39" i="19"/>
  <c r="U39" i="19"/>
  <c r="E39" i="19"/>
  <c r="T39" i="19"/>
  <c r="D39" i="19"/>
  <c r="M39" i="19"/>
  <c r="L39" i="19"/>
  <c r="A40" i="19"/>
  <c r="W75" i="19"/>
  <c r="S75" i="19"/>
  <c r="O75" i="19"/>
  <c r="K75" i="19"/>
  <c r="G75" i="19"/>
  <c r="C75" i="19"/>
  <c r="V75" i="19"/>
  <c r="R75" i="19"/>
  <c r="N75" i="19"/>
  <c r="J75" i="19"/>
  <c r="F75" i="19"/>
  <c r="B75" i="19"/>
  <c r="Y75" i="19"/>
  <c r="Q75" i="19"/>
  <c r="I75" i="19"/>
  <c r="X75" i="19"/>
  <c r="P75" i="19"/>
  <c r="H75" i="19"/>
  <c r="M75" i="19"/>
  <c r="L75" i="19"/>
  <c r="E75" i="19"/>
  <c r="D75" i="19"/>
  <c r="U75" i="19"/>
  <c r="T75" i="19"/>
  <c r="A76" i="19"/>
  <c r="X179" i="21"/>
  <c r="T179" i="21"/>
  <c r="P179" i="21"/>
  <c r="L179" i="21"/>
  <c r="H179" i="21"/>
  <c r="D179" i="21"/>
  <c r="W179" i="21"/>
  <c r="S179" i="21"/>
  <c r="O179" i="21"/>
  <c r="K179" i="21"/>
  <c r="G179" i="21"/>
  <c r="C179" i="21"/>
  <c r="Y179" i="21"/>
  <c r="Q179" i="21"/>
  <c r="I179" i="21"/>
  <c r="U179" i="21"/>
  <c r="E179" i="21"/>
  <c r="V179" i="21"/>
  <c r="N179" i="21"/>
  <c r="F179" i="21"/>
  <c r="M179" i="21"/>
  <c r="A180" i="21"/>
  <c r="J179" i="21"/>
  <c r="R179" i="21"/>
  <c r="B179" i="21"/>
  <c r="V110" i="25"/>
  <c r="R110" i="25"/>
  <c r="N110" i="25"/>
  <c r="J110" i="25"/>
  <c r="F110" i="25"/>
  <c r="B110" i="25"/>
  <c r="Y110" i="25"/>
  <c r="U110" i="25"/>
  <c r="Q110" i="25"/>
  <c r="M110" i="25"/>
  <c r="I110" i="25"/>
  <c r="E110" i="25"/>
  <c r="X110" i="25"/>
  <c r="P110" i="25"/>
  <c r="H110" i="25"/>
  <c r="L110" i="25"/>
  <c r="W110" i="25"/>
  <c r="O110" i="25"/>
  <c r="G110" i="25"/>
  <c r="T110" i="25"/>
  <c r="D110" i="25"/>
  <c r="K110" i="25"/>
  <c r="S110" i="25"/>
  <c r="C110" i="25"/>
  <c r="A111" i="25"/>
  <c r="A214" i="21"/>
  <c r="V213" i="21"/>
  <c r="R213" i="21"/>
  <c r="N213" i="21"/>
  <c r="J213" i="21"/>
  <c r="F213" i="21"/>
  <c r="B213" i="21"/>
  <c r="Y213" i="21"/>
  <c r="U213" i="21"/>
  <c r="Q213" i="21"/>
  <c r="M213" i="21"/>
  <c r="I213" i="21"/>
  <c r="E213" i="21"/>
  <c r="S213" i="21"/>
  <c r="K213" i="21"/>
  <c r="C213" i="21"/>
  <c r="W213" i="21"/>
  <c r="G213" i="21"/>
  <c r="X213" i="21"/>
  <c r="P213" i="21"/>
  <c r="H213" i="21"/>
  <c r="O213" i="21"/>
  <c r="L213" i="21"/>
  <c r="D213" i="21"/>
  <c r="T213" i="21"/>
  <c r="Y146" i="19"/>
  <c r="U146" i="19"/>
  <c r="Q146" i="19"/>
  <c r="M146" i="19"/>
  <c r="I146" i="19"/>
  <c r="E146" i="19"/>
  <c r="X146" i="19"/>
  <c r="T146" i="19"/>
  <c r="P146" i="19"/>
  <c r="L146" i="19"/>
  <c r="H146" i="19"/>
  <c r="D146" i="19"/>
  <c r="W146" i="19"/>
  <c r="O146" i="19"/>
  <c r="G146" i="19"/>
  <c r="V146" i="19"/>
  <c r="N146" i="19"/>
  <c r="F146" i="19"/>
  <c r="S146" i="19"/>
  <c r="C146" i="19"/>
  <c r="R146" i="19"/>
  <c r="B146" i="19"/>
  <c r="K146" i="19"/>
  <c r="J146" i="19"/>
  <c r="A147" i="19"/>
  <c r="W74" i="21"/>
  <c r="S74" i="21"/>
  <c r="O74" i="21"/>
  <c r="K74" i="21"/>
  <c r="G74" i="21"/>
  <c r="C74" i="21"/>
  <c r="A75" i="21"/>
  <c r="V74" i="21"/>
  <c r="R74" i="21"/>
  <c r="N74" i="21"/>
  <c r="J74" i="21"/>
  <c r="F74" i="21"/>
  <c r="B74" i="21"/>
  <c r="X74" i="21"/>
  <c r="P74" i="21"/>
  <c r="H74" i="21"/>
  <c r="T74" i="21"/>
  <c r="L74" i="21"/>
  <c r="Q74" i="21"/>
  <c r="I74" i="21"/>
  <c r="U74" i="21"/>
  <c r="M74" i="21"/>
  <c r="E74" i="21"/>
  <c r="D74" i="21"/>
  <c r="Y74" i="21"/>
  <c r="X247" i="21"/>
  <c r="T247" i="21"/>
  <c r="P247" i="21"/>
  <c r="L247" i="21"/>
  <c r="H247" i="21"/>
  <c r="D247" i="21"/>
  <c r="W247" i="21"/>
  <c r="S247" i="21"/>
  <c r="O247" i="21"/>
  <c r="K247" i="21"/>
  <c r="G247" i="21"/>
  <c r="C247" i="21"/>
  <c r="U247" i="21"/>
  <c r="M247" i="21"/>
  <c r="E247" i="21"/>
  <c r="Q247" i="21"/>
  <c r="A248" i="21"/>
  <c r="R247" i="21"/>
  <c r="J247" i="21"/>
  <c r="B247" i="21"/>
  <c r="Y247" i="21"/>
  <c r="I247" i="21"/>
  <c r="F247" i="21"/>
  <c r="V247" i="21"/>
  <c r="N247" i="21"/>
  <c r="A282" i="21"/>
  <c r="V281" i="21"/>
  <c r="R281" i="21"/>
  <c r="N281" i="21"/>
  <c r="J281" i="21"/>
  <c r="F281" i="21"/>
  <c r="B281" i="21"/>
  <c r="Y281" i="21"/>
  <c r="U281" i="21"/>
  <c r="Q281" i="21"/>
  <c r="M281" i="21"/>
  <c r="I281" i="21"/>
  <c r="E281" i="21"/>
  <c r="W281" i="21"/>
  <c r="O281" i="21"/>
  <c r="G281" i="21"/>
  <c r="K281" i="21"/>
  <c r="T281" i="21"/>
  <c r="L281" i="21"/>
  <c r="D281" i="21"/>
  <c r="S281" i="21"/>
  <c r="C281" i="21"/>
  <c r="P281" i="21"/>
  <c r="H281" i="21"/>
  <c r="X281" i="21"/>
  <c r="A385" i="28"/>
  <c r="V384" i="28"/>
  <c r="R384" i="28"/>
  <c r="N384" i="28"/>
  <c r="J384" i="28"/>
  <c r="F384" i="28"/>
  <c r="B384" i="28"/>
  <c r="Y384" i="28"/>
  <c r="U384" i="28"/>
  <c r="Q384" i="28"/>
  <c r="M384" i="28"/>
  <c r="I384" i="28"/>
  <c r="E384" i="28"/>
  <c r="W384" i="28"/>
  <c r="O384" i="28"/>
  <c r="G384" i="28"/>
  <c r="T384" i="28"/>
  <c r="L384" i="28"/>
  <c r="D384" i="28"/>
  <c r="X384" i="28"/>
  <c r="H384" i="28"/>
  <c r="S384" i="28"/>
  <c r="C384" i="28"/>
  <c r="K384" i="28"/>
  <c r="P384" i="28"/>
  <c r="X281" i="28"/>
  <c r="T281" i="28"/>
  <c r="P281" i="28"/>
  <c r="L281" i="28"/>
  <c r="H281" i="28"/>
  <c r="D281" i="28"/>
  <c r="W281" i="28"/>
  <c r="S281" i="28"/>
  <c r="O281" i="28"/>
  <c r="K281" i="28"/>
  <c r="G281" i="28"/>
  <c r="C281" i="28"/>
  <c r="Y281" i="28"/>
  <c r="Q281" i="28"/>
  <c r="I281" i="28"/>
  <c r="V281" i="28"/>
  <c r="N281" i="28"/>
  <c r="F281" i="28"/>
  <c r="R281" i="28"/>
  <c r="B281" i="28"/>
  <c r="M281" i="28"/>
  <c r="U281" i="28"/>
  <c r="J281" i="28"/>
  <c r="E281" i="28"/>
  <c r="A282" i="28"/>
  <c r="Y109" i="21"/>
  <c r="U109" i="21"/>
  <c r="Q109" i="21"/>
  <c r="M109" i="21"/>
  <c r="I109" i="21"/>
  <c r="E109" i="21"/>
  <c r="S109" i="21"/>
  <c r="K109" i="21"/>
  <c r="C109" i="21"/>
  <c r="X109" i="21"/>
  <c r="T109" i="21"/>
  <c r="P109" i="21"/>
  <c r="L109" i="21"/>
  <c r="H109" i="21"/>
  <c r="D109" i="21"/>
  <c r="W109" i="21"/>
  <c r="O109" i="21"/>
  <c r="G109" i="21"/>
  <c r="R109" i="21"/>
  <c r="B109" i="21"/>
  <c r="A110" i="21"/>
  <c r="V109" i="21"/>
  <c r="N109" i="21"/>
  <c r="J109" i="21"/>
  <c r="F109" i="21"/>
  <c r="X350" i="28"/>
  <c r="T350" i="28"/>
  <c r="P350" i="28"/>
  <c r="L350" i="28"/>
  <c r="H350" i="28"/>
  <c r="D350" i="28"/>
  <c r="W350" i="28"/>
  <c r="S350" i="28"/>
  <c r="O350" i="28"/>
  <c r="K350" i="28"/>
  <c r="G350" i="28"/>
  <c r="C350" i="28"/>
  <c r="U350" i="28"/>
  <c r="M350" i="28"/>
  <c r="E350" i="28"/>
  <c r="A351" i="28"/>
  <c r="R350" i="28"/>
  <c r="J350" i="28"/>
  <c r="B350" i="28"/>
  <c r="V350" i="28"/>
  <c r="F350" i="28"/>
  <c r="Q350" i="28"/>
  <c r="Y350" i="28"/>
  <c r="N350" i="28"/>
  <c r="I350" i="28"/>
  <c r="Y109" i="28"/>
  <c r="U109" i="28"/>
  <c r="Q109" i="28"/>
  <c r="M109" i="28"/>
  <c r="I109" i="28"/>
  <c r="E109" i="28"/>
  <c r="X109" i="28"/>
  <c r="T109" i="28"/>
  <c r="P109" i="28"/>
  <c r="L109" i="28"/>
  <c r="H109" i="28"/>
  <c r="D109" i="28"/>
  <c r="V109" i="28"/>
  <c r="N109" i="28"/>
  <c r="F109" i="28"/>
  <c r="S109" i="28"/>
  <c r="K109" i="28"/>
  <c r="C109" i="28"/>
  <c r="O109" i="28"/>
  <c r="W109" i="28"/>
  <c r="A110" i="28"/>
  <c r="J109" i="28"/>
  <c r="G109" i="28"/>
  <c r="B109" i="28"/>
  <c r="R109" i="28"/>
  <c r="Y145" i="25"/>
  <c r="U145" i="25"/>
  <c r="Q145" i="25"/>
  <c r="M145" i="25"/>
  <c r="I145" i="25"/>
  <c r="E145" i="25"/>
  <c r="X145" i="25"/>
  <c r="S145" i="25"/>
  <c r="N145" i="25"/>
  <c r="H145" i="25"/>
  <c r="C145" i="25"/>
  <c r="W145" i="25"/>
  <c r="R145" i="25"/>
  <c r="L145" i="25"/>
  <c r="G145" i="25"/>
  <c r="B145" i="25"/>
  <c r="V145" i="25"/>
  <c r="K145" i="25"/>
  <c r="F145" i="25"/>
  <c r="T145" i="25"/>
  <c r="J145" i="25"/>
  <c r="P145" i="25"/>
  <c r="O145" i="25"/>
  <c r="D145" i="25"/>
  <c r="A146" i="25"/>
  <c r="Q40" i="28" l="1"/>
  <c r="X40" i="28"/>
  <c r="H40" i="28"/>
  <c r="F40" i="28"/>
  <c r="K40" i="28"/>
  <c r="G40" i="28"/>
  <c r="M40" i="28"/>
  <c r="T40" i="28"/>
  <c r="D40" i="28"/>
  <c r="A41" i="28"/>
  <c r="C40" i="28"/>
  <c r="O40" i="28"/>
  <c r="Y40" i="28"/>
  <c r="I40" i="28"/>
  <c r="P40" i="28"/>
  <c r="V40" i="28"/>
  <c r="J40" i="28"/>
  <c r="R40" i="28"/>
  <c r="W40" i="28"/>
  <c r="U40" i="28"/>
  <c r="E40" i="28"/>
  <c r="L40" i="28"/>
  <c r="N40" i="28"/>
  <c r="S40" i="28"/>
  <c r="B40" i="28"/>
  <c r="V146" i="25"/>
  <c r="R146" i="25"/>
  <c r="N146" i="25"/>
  <c r="J146" i="25"/>
  <c r="F146" i="25"/>
  <c r="B146" i="25"/>
  <c r="Y146" i="25"/>
  <c r="U146" i="25"/>
  <c r="Q146" i="25"/>
  <c r="M146" i="25"/>
  <c r="I146" i="25"/>
  <c r="E146" i="25"/>
  <c r="X146" i="25"/>
  <c r="P146" i="25"/>
  <c r="H146" i="25"/>
  <c r="W146" i="25"/>
  <c r="O146" i="25"/>
  <c r="G146" i="25"/>
  <c r="L146" i="25"/>
  <c r="K146" i="25"/>
  <c r="T146" i="25"/>
  <c r="D146" i="25"/>
  <c r="C146" i="25"/>
  <c r="S146" i="25"/>
  <c r="A147" i="25"/>
  <c r="W248" i="21"/>
  <c r="S248" i="21"/>
  <c r="O248" i="21"/>
  <c r="K248" i="21"/>
  <c r="G248" i="21"/>
  <c r="C248" i="21"/>
  <c r="A249" i="21"/>
  <c r="V248" i="21"/>
  <c r="R248" i="21"/>
  <c r="N248" i="21"/>
  <c r="J248" i="21"/>
  <c r="F248" i="21"/>
  <c r="B248" i="21"/>
  <c r="T248" i="21"/>
  <c r="L248" i="21"/>
  <c r="D248" i="21"/>
  <c r="X248" i="21"/>
  <c r="H248" i="21"/>
  <c r="Y248" i="21"/>
  <c r="Q248" i="21"/>
  <c r="I248" i="21"/>
  <c r="P248" i="21"/>
  <c r="E248" i="21"/>
  <c r="U248" i="21"/>
  <c r="M248" i="21"/>
  <c r="V111" i="25"/>
  <c r="R111" i="25"/>
  <c r="N111" i="25"/>
  <c r="J111" i="25"/>
  <c r="F111" i="25"/>
  <c r="B111" i="25"/>
  <c r="Y111" i="25"/>
  <c r="U111" i="25"/>
  <c r="Q111" i="25"/>
  <c r="M111" i="25"/>
  <c r="I111" i="25"/>
  <c r="E111" i="25"/>
  <c r="X111" i="25"/>
  <c r="P111" i="25"/>
  <c r="H111" i="25"/>
  <c r="L111" i="25"/>
  <c r="W111" i="25"/>
  <c r="O111" i="25"/>
  <c r="G111" i="25"/>
  <c r="T111" i="25"/>
  <c r="D111" i="25"/>
  <c r="S111" i="25"/>
  <c r="K111" i="25"/>
  <c r="C111" i="25"/>
  <c r="A112" i="25"/>
  <c r="W180" i="21"/>
  <c r="S180" i="21"/>
  <c r="O180" i="21"/>
  <c r="K180" i="21"/>
  <c r="G180" i="21"/>
  <c r="C180" i="21"/>
  <c r="A181" i="21"/>
  <c r="V180" i="21"/>
  <c r="R180" i="21"/>
  <c r="N180" i="21"/>
  <c r="J180" i="21"/>
  <c r="F180" i="21"/>
  <c r="B180" i="21"/>
  <c r="X180" i="21"/>
  <c r="P180" i="21"/>
  <c r="H180" i="21"/>
  <c r="L180" i="21"/>
  <c r="U180" i="21"/>
  <c r="M180" i="21"/>
  <c r="E180" i="21"/>
  <c r="T180" i="21"/>
  <c r="D180" i="21"/>
  <c r="I180" i="21"/>
  <c r="Y180" i="21"/>
  <c r="Q180" i="21"/>
  <c r="A76" i="28"/>
  <c r="V75" i="28"/>
  <c r="R75" i="28"/>
  <c r="N75" i="28"/>
  <c r="J75" i="28"/>
  <c r="F75" i="28"/>
  <c r="B75" i="28"/>
  <c r="Y75" i="28"/>
  <c r="U75" i="28"/>
  <c r="Q75" i="28"/>
  <c r="M75" i="28"/>
  <c r="I75" i="28"/>
  <c r="E75" i="28"/>
  <c r="S75" i="28"/>
  <c r="K75" i="28"/>
  <c r="C75" i="28"/>
  <c r="X75" i="28"/>
  <c r="P75" i="28"/>
  <c r="H75" i="28"/>
  <c r="T75" i="28"/>
  <c r="D75" i="28"/>
  <c r="L75" i="28"/>
  <c r="O75" i="28"/>
  <c r="G75" i="28"/>
  <c r="W75" i="28"/>
  <c r="Y419" i="21"/>
  <c r="U419" i="21"/>
  <c r="Q419" i="21"/>
  <c r="M419" i="21"/>
  <c r="I419" i="21"/>
  <c r="E419" i="21"/>
  <c r="X419" i="21"/>
  <c r="T419" i="21"/>
  <c r="P419" i="21"/>
  <c r="L419" i="21"/>
  <c r="H419" i="21"/>
  <c r="D419" i="21"/>
  <c r="V419" i="21"/>
  <c r="N419" i="21"/>
  <c r="F419" i="21"/>
  <c r="R419" i="21"/>
  <c r="J419" i="21"/>
  <c r="S419" i="21"/>
  <c r="K419" i="21"/>
  <c r="C419" i="21"/>
  <c r="A420" i="21"/>
  <c r="B419" i="21"/>
  <c r="G419" i="21"/>
  <c r="W419" i="21"/>
  <c r="O419" i="21"/>
  <c r="W385" i="21"/>
  <c r="S385" i="21"/>
  <c r="O385" i="21"/>
  <c r="K385" i="21"/>
  <c r="G385" i="21"/>
  <c r="C385" i="21"/>
  <c r="A386" i="21"/>
  <c r="V385" i="21"/>
  <c r="R385" i="21"/>
  <c r="N385" i="21"/>
  <c r="J385" i="21"/>
  <c r="F385" i="21"/>
  <c r="B385" i="21"/>
  <c r="T385" i="21"/>
  <c r="L385" i="21"/>
  <c r="D385" i="21"/>
  <c r="X385" i="21"/>
  <c r="H385" i="21"/>
  <c r="Y385" i="21"/>
  <c r="Q385" i="21"/>
  <c r="I385" i="21"/>
  <c r="P385" i="21"/>
  <c r="M385" i="21"/>
  <c r="U385" i="21"/>
  <c r="E385" i="21"/>
  <c r="X180" i="28"/>
  <c r="T180" i="28"/>
  <c r="P180" i="28"/>
  <c r="L180" i="28"/>
  <c r="H180" i="28"/>
  <c r="D180" i="28"/>
  <c r="W180" i="28"/>
  <c r="S180" i="28"/>
  <c r="O180" i="28"/>
  <c r="K180" i="28"/>
  <c r="G180" i="28"/>
  <c r="C180" i="28"/>
  <c r="Y180" i="28"/>
  <c r="Q180" i="28"/>
  <c r="I180" i="28"/>
  <c r="V180" i="28"/>
  <c r="N180" i="28"/>
  <c r="F180" i="28"/>
  <c r="A181" i="28"/>
  <c r="J180" i="28"/>
  <c r="B180" i="28"/>
  <c r="U180" i="28"/>
  <c r="E180" i="28"/>
  <c r="R180" i="28"/>
  <c r="M180" i="28"/>
  <c r="A146" i="28"/>
  <c r="V145" i="28"/>
  <c r="R145" i="28"/>
  <c r="N145" i="28"/>
  <c r="J145" i="28"/>
  <c r="F145" i="28"/>
  <c r="B145" i="28"/>
  <c r="Y145" i="28"/>
  <c r="U145" i="28"/>
  <c r="Q145" i="28"/>
  <c r="M145" i="28"/>
  <c r="I145" i="28"/>
  <c r="E145" i="28"/>
  <c r="W145" i="28"/>
  <c r="O145" i="28"/>
  <c r="G145" i="28"/>
  <c r="T145" i="28"/>
  <c r="L145" i="28"/>
  <c r="D145" i="28"/>
  <c r="X145" i="28"/>
  <c r="H145" i="28"/>
  <c r="S145" i="28"/>
  <c r="C145" i="28"/>
  <c r="P145" i="28"/>
  <c r="K145" i="28"/>
  <c r="X110" i="28"/>
  <c r="T110" i="28"/>
  <c r="P110" i="28"/>
  <c r="L110" i="28"/>
  <c r="H110" i="28"/>
  <c r="D110" i="28"/>
  <c r="W110" i="28"/>
  <c r="S110" i="28"/>
  <c r="O110" i="28"/>
  <c r="K110" i="28"/>
  <c r="G110" i="28"/>
  <c r="C110" i="28"/>
  <c r="U110" i="28"/>
  <c r="M110" i="28"/>
  <c r="E110" i="28"/>
  <c r="A111" i="28"/>
  <c r="R110" i="28"/>
  <c r="J110" i="28"/>
  <c r="B110" i="28"/>
  <c r="V110" i="28"/>
  <c r="F110" i="28"/>
  <c r="Q110" i="28"/>
  <c r="N110" i="28"/>
  <c r="Y110" i="28"/>
  <c r="I110" i="28"/>
  <c r="W282" i="28"/>
  <c r="S282" i="28"/>
  <c r="O282" i="28"/>
  <c r="K282" i="28"/>
  <c r="G282" i="28"/>
  <c r="C282" i="28"/>
  <c r="A283" i="28"/>
  <c r="V282" i="28"/>
  <c r="R282" i="28"/>
  <c r="N282" i="28"/>
  <c r="J282" i="28"/>
  <c r="F282" i="28"/>
  <c r="B282" i="28"/>
  <c r="X282" i="28"/>
  <c r="P282" i="28"/>
  <c r="H282" i="28"/>
  <c r="U282" i="28"/>
  <c r="M282" i="28"/>
  <c r="E282" i="28"/>
  <c r="Y282" i="28"/>
  <c r="I282" i="28"/>
  <c r="T282" i="28"/>
  <c r="D282" i="28"/>
  <c r="L282" i="28"/>
  <c r="Q282" i="28"/>
  <c r="V41" i="25"/>
  <c r="R41" i="25"/>
  <c r="N41" i="25"/>
  <c r="J41" i="25"/>
  <c r="F41" i="25"/>
  <c r="B41" i="25"/>
  <c r="Y41" i="25"/>
  <c r="U41" i="25"/>
  <c r="Q41" i="25"/>
  <c r="M41" i="25"/>
  <c r="I41" i="25"/>
  <c r="E41" i="25"/>
  <c r="S41" i="25"/>
  <c r="K41" i="25"/>
  <c r="C41" i="25"/>
  <c r="W41" i="25"/>
  <c r="G41" i="25"/>
  <c r="D41" i="25"/>
  <c r="X41" i="25"/>
  <c r="P41" i="25"/>
  <c r="H41" i="25"/>
  <c r="O41" i="25"/>
  <c r="T41" i="25"/>
  <c r="L41" i="25"/>
  <c r="A42" i="25"/>
  <c r="W317" i="21"/>
  <c r="S317" i="21"/>
  <c r="O317" i="21"/>
  <c r="K317" i="21"/>
  <c r="G317" i="21"/>
  <c r="C317" i="21"/>
  <c r="A318" i="21"/>
  <c r="V317" i="21"/>
  <c r="R317" i="21"/>
  <c r="N317" i="21"/>
  <c r="J317" i="21"/>
  <c r="F317" i="21"/>
  <c r="B317" i="21"/>
  <c r="X317" i="21"/>
  <c r="P317" i="21"/>
  <c r="H317" i="21"/>
  <c r="T317" i="21"/>
  <c r="D317" i="21"/>
  <c r="U317" i="21"/>
  <c r="M317" i="21"/>
  <c r="E317" i="21"/>
  <c r="L317" i="21"/>
  <c r="I317" i="21"/>
  <c r="Q317" i="21"/>
  <c r="Y317" i="21"/>
  <c r="X112" i="19"/>
  <c r="T112" i="19"/>
  <c r="P112" i="19"/>
  <c r="L112" i="19"/>
  <c r="H112" i="19"/>
  <c r="D112" i="19"/>
  <c r="W112" i="19"/>
  <c r="S112" i="19"/>
  <c r="O112" i="19"/>
  <c r="K112" i="19"/>
  <c r="G112" i="19"/>
  <c r="C112" i="19"/>
  <c r="R112" i="19"/>
  <c r="J112" i="19"/>
  <c r="B112" i="19"/>
  <c r="Y112" i="19"/>
  <c r="Q112" i="19"/>
  <c r="I112" i="19"/>
  <c r="N112" i="19"/>
  <c r="M112" i="19"/>
  <c r="V112" i="19"/>
  <c r="U112" i="19"/>
  <c r="F112" i="19"/>
  <c r="E112" i="19"/>
  <c r="A113" i="19"/>
  <c r="W419" i="28"/>
  <c r="S419" i="28"/>
  <c r="O419" i="28"/>
  <c r="K419" i="28"/>
  <c r="G419" i="28"/>
  <c r="C419" i="28"/>
  <c r="A420" i="28"/>
  <c r="V419" i="28"/>
  <c r="R419" i="28"/>
  <c r="N419" i="28"/>
  <c r="J419" i="28"/>
  <c r="F419" i="28"/>
  <c r="B419" i="28"/>
  <c r="X419" i="28"/>
  <c r="P419" i="28"/>
  <c r="H419" i="28"/>
  <c r="U419" i="28"/>
  <c r="M419" i="28"/>
  <c r="E419" i="28"/>
  <c r="Q419" i="28"/>
  <c r="L419" i="28"/>
  <c r="D419" i="28"/>
  <c r="Y419" i="28"/>
  <c r="T419" i="28"/>
  <c r="I419" i="28"/>
  <c r="Y351" i="21"/>
  <c r="U351" i="21"/>
  <c r="Q351" i="21"/>
  <c r="M351" i="21"/>
  <c r="I351" i="21"/>
  <c r="E351" i="21"/>
  <c r="X351" i="21"/>
  <c r="T351" i="21"/>
  <c r="P351" i="21"/>
  <c r="L351" i="21"/>
  <c r="H351" i="21"/>
  <c r="D351" i="21"/>
  <c r="A352" i="21"/>
  <c r="R351" i="21"/>
  <c r="J351" i="21"/>
  <c r="B351" i="21"/>
  <c r="N351" i="21"/>
  <c r="W351" i="21"/>
  <c r="O351" i="21"/>
  <c r="G351" i="21"/>
  <c r="V351" i="21"/>
  <c r="F351" i="21"/>
  <c r="C351" i="21"/>
  <c r="S351" i="21"/>
  <c r="K351" i="21"/>
  <c r="Y385" i="28"/>
  <c r="U385" i="28"/>
  <c r="Q385" i="28"/>
  <c r="M385" i="28"/>
  <c r="I385" i="28"/>
  <c r="E385" i="28"/>
  <c r="X385" i="28"/>
  <c r="T385" i="28"/>
  <c r="P385" i="28"/>
  <c r="L385" i="28"/>
  <c r="H385" i="28"/>
  <c r="D385" i="28"/>
  <c r="V385" i="28"/>
  <c r="N385" i="28"/>
  <c r="F385" i="28"/>
  <c r="S385" i="28"/>
  <c r="K385" i="28"/>
  <c r="C385" i="28"/>
  <c r="O385" i="28"/>
  <c r="A386" i="28"/>
  <c r="J385" i="28"/>
  <c r="R385" i="28"/>
  <c r="G385" i="28"/>
  <c r="B385" i="28"/>
  <c r="W385" i="28"/>
  <c r="Y147" i="19"/>
  <c r="U147" i="19"/>
  <c r="Q147" i="19"/>
  <c r="M147" i="19"/>
  <c r="I147" i="19"/>
  <c r="E147" i="19"/>
  <c r="X147" i="19"/>
  <c r="T147" i="19"/>
  <c r="P147" i="19"/>
  <c r="L147" i="19"/>
  <c r="H147" i="19"/>
  <c r="D147" i="19"/>
  <c r="W147" i="19"/>
  <c r="O147" i="19"/>
  <c r="G147" i="19"/>
  <c r="V147" i="19"/>
  <c r="N147" i="19"/>
  <c r="F147" i="19"/>
  <c r="K147" i="19"/>
  <c r="J147" i="19"/>
  <c r="S147" i="19"/>
  <c r="R147" i="19"/>
  <c r="C147" i="19"/>
  <c r="B147" i="19"/>
  <c r="A148" i="19"/>
  <c r="W76" i="19"/>
  <c r="S76" i="19"/>
  <c r="O76" i="19"/>
  <c r="K76" i="19"/>
  <c r="G76" i="19"/>
  <c r="C76" i="19"/>
  <c r="V76" i="19"/>
  <c r="R76" i="19"/>
  <c r="N76" i="19"/>
  <c r="J76" i="19"/>
  <c r="F76" i="19"/>
  <c r="B76" i="19"/>
  <c r="Y76" i="19"/>
  <c r="Q76" i="19"/>
  <c r="I76" i="19"/>
  <c r="X76" i="19"/>
  <c r="P76" i="19"/>
  <c r="H76" i="19"/>
  <c r="U76" i="19"/>
  <c r="E76" i="19"/>
  <c r="T76" i="19"/>
  <c r="D76" i="19"/>
  <c r="M76" i="19"/>
  <c r="L76" i="19"/>
  <c r="A77" i="19"/>
  <c r="W214" i="28"/>
  <c r="S214" i="28"/>
  <c r="O214" i="28"/>
  <c r="K214" i="28"/>
  <c r="G214" i="28"/>
  <c r="C214" i="28"/>
  <c r="A215" i="28"/>
  <c r="V214" i="28"/>
  <c r="R214" i="28"/>
  <c r="N214" i="28"/>
  <c r="J214" i="28"/>
  <c r="F214" i="28"/>
  <c r="B214" i="28"/>
  <c r="T214" i="28"/>
  <c r="L214" i="28"/>
  <c r="D214" i="28"/>
  <c r="Y214" i="28"/>
  <c r="Q214" i="28"/>
  <c r="I214" i="28"/>
  <c r="U214" i="28"/>
  <c r="E214" i="28"/>
  <c r="P214" i="28"/>
  <c r="X214" i="28"/>
  <c r="H214" i="28"/>
  <c r="M214" i="28"/>
  <c r="Y145" i="21"/>
  <c r="U145" i="21"/>
  <c r="Q145" i="21"/>
  <c r="M145" i="21"/>
  <c r="I145" i="21"/>
  <c r="E145" i="21"/>
  <c r="X145" i="21"/>
  <c r="T145" i="21"/>
  <c r="P145" i="21"/>
  <c r="L145" i="21"/>
  <c r="H145" i="21"/>
  <c r="D145" i="21"/>
  <c r="V145" i="21"/>
  <c r="N145" i="21"/>
  <c r="F145" i="21"/>
  <c r="A146" i="21"/>
  <c r="J145" i="21"/>
  <c r="S145" i="21"/>
  <c r="K145" i="21"/>
  <c r="C145" i="21"/>
  <c r="R145" i="21"/>
  <c r="B145" i="21"/>
  <c r="O145" i="21"/>
  <c r="W145" i="21"/>
  <c r="G145" i="21"/>
  <c r="Y248" i="28"/>
  <c r="U248" i="28"/>
  <c r="Q248" i="28"/>
  <c r="M248" i="28"/>
  <c r="I248" i="28"/>
  <c r="E248" i="28"/>
  <c r="X248" i="28"/>
  <c r="T248" i="28"/>
  <c r="P248" i="28"/>
  <c r="L248" i="28"/>
  <c r="H248" i="28"/>
  <c r="D248" i="28"/>
  <c r="V248" i="28"/>
  <c r="N248" i="28"/>
  <c r="F248" i="28"/>
  <c r="S248" i="28"/>
  <c r="K248" i="28"/>
  <c r="C248" i="28"/>
  <c r="W248" i="28"/>
  <c r="G248" i="28"/>
  <c r="R248" i="28"/>
  <c r="B248" i="28"/>
  <c r="J248" i="28"/>
  <c r="A249" i="28"/>
  <c r="O248" i="28"/>
  <c r="W351" i="28"/>
  <c r="S351" i="28"/>
  <c r="O351" i="28"/>
  <c r="K351" i="28"/>
  <c r="G351" i="28"/>
  <c r="C351" i="28"/>
  <c r="A352" i="28"/>
  <c r="V351" i="28"/>
  <c r="R351" i="28"/>
  <c r="N351" i="28"/>
  <c r="J351" i="28"/>
  <c r="F351" i="28"/>
  <c r="B351" i="28"/>
  <c r="T351" i="28"/>
  <c r="L351" i="28"/>
  <c r="D351" i="28"/>
  <c r="Y351" i="28"/>
  <c r="Q351" i="28"/>
  <c r="I351" i="28"/>
  <c r="M351" i="28"/>
  <c r="X351" i="28"/>
  <c r="H351" i="28"/>
  <c r="P351" i="28"/>
  <c r="U351" i="28"/>
  <c r="E351" i="28"/>
  <c r="W110" i="21"/>
  <c r="A111" i="21"/>
  <c r="V110" i="21"/>
  <c r="T110" i="21"/>
  <c r="P110" i="21"/>
  <c r="L110" i="21"/>
  <c r="H110" i="21"/>
  <c r="D110" i="21"/>
  <c r="R110" i="21"/>
  <c r="J110" i="21"/>
  <c r="B110" i="21"/>
  <c r="Y110" i="21"/>
  <c r="S110" i="21"/>
  <c r="O110" i="21"/>
  <c r="K110" i="21"/>
  <c r="G110" i="21"/>
  <c r="C110" i="21"/>
  <c r="X110" i="21"/>
  <c r="N110" i="21"/>
  <c r="F110" i="21"/>
  <c r="I110" i="21"/>
  <c r="U110" i="21"/>
  <c r="E110" i="21"/>
  <c r="Q110" i="21"/>
  <c r="M110" i="21"/>
  <c r="Y282" i="21"/>
  <c r="U282" i="21"/>
  <c r="Q282" i="21"/>
  <c r="M282" i="21"/>
  <c r="I282" i="21"/>
  <c r="E282" i="21"/>
  <c r="X282" i="21"/>
  <c r="T282" i="21"/>
  <c r="P282" i="21"/>
  <c r="L282" i="21"/>
  <c r="H282" i="21"/>
  <c r="D282" i="21"/>
  <c r="V282" i="21"/>
  <c r="N282" i="21"/>
  <c r="F282" i="21"/>
  <c r="R282" i="21"/>
  <c r="B282" i="21"/>
  <c r="S282" i="21"/>
  <c r="K282" i="21"/>
  <c r="C282" i="21"/>
  <c r="A283" i="21"/>
  <c r="J282" i="21"/>
  <c r="W282" i="21"/>
  <c r="O282" i="21"/>
  <c r="G282" i="21"/>
  <c r="A76" i="21"/>
  <c r="V75" i="21"/>
  <c r="R75" i="21"/>
  <c r="N75" i="21"/>
  <c r="J75" i="21"/>
  <c r="F75" i="21"/>
  <c r="B75" i="21"/>
  <c r="Y75" i="21"/>
  <c r="U75" i="21"/>
  <c r="Q75" i="21"/>
  <c r="M75" i="21"/>
  <c r="I75" i="21"/>
  <c r="E75" i="21"/>
  <c r="W75" i="21"/>
  <c r="O75" i="21"/>
  <c r="G75" i="21"/>
  <c r="K75" i="21"/>
  <c r="X75" i="21"/>
  <c r="H75" i="21"/>
  <c r="T75" i="21"/>
  <c r="L75" i="21"/>
  <c r="D75" i="21"/>
  <c r="S75" i="21"/>
  <c r="C75" i="21"/>
  <c r="P75" i="21"/>
  <c r="Y214" i="21"/>
  <c r="U214" i="21"/>
  <c r="Q214" i="21"/>
  <c r="M214" i="21"/>
  <c r="I214" i="21"/>
  <c r="E214" i="21"/>
  <c r="X214" i="21"/>
  <c r="T214" i="21"/>
  <c r="P214" i="21"/>
  <c r="L214" i="21"/>
  <c r="H214" i="21"/>
  <c r="D214" i="21"/>
  <c r="A215" i="21"/>
  <c r="R214" i="21"/>
  <c r="J214" i="21"/>
  <c r="B214" i="21"/>
  <c r="N214" i="21"/>
  <c r="W214" i="21"/>
  <c r="O214" i="21"/>
  <c r="G214" i="21"/>
  <c r="V214" i="21"/>
  <c r="F214" i="21"/>
  <c r="S214" i="21"/>
  <c r="K214" i="21"/>
  <c r="C214" i="21"/>
  <c r="W40" i="19"/>
  <c r="S40" i="19"/>
  <c r="O40" i="19"/>
  <c r="K40" i="19"/>
  <c r="G40" i="19"/>
  <c r="C40" i="19"/>
  <c r="V40" i="19"/>
  <c r="R40" i="19"/>
  <c r="N40" i="19"/>
  <c r="J40" i="19"/>
  <c r="F40" i="19"/>
  <c r="B40" i="19"/>
  <c r="Y40" i="19"/>
  <c r="Q40" i="19"/>
  <c r="I40" i="19"/>
  <c r="X40" i="19"/>
  <c r="P40" i="19"/>
  <c r="H40" i="19"/>
  <c r="M40" i="19"/>
  <c r="L40" i="19"/>
  <c r="U40" i="19"/>
  <c r="T40" i="19"/>
  <c r="E40" i="19"/>
  <c r="D40" i="19"/>
  <c r="A41" i="19"/>
  <c r="W41" i="21"/>
  <c r="S41" i="21"/>
  <c r="O41" i="21"/>
  <c r="K41" i="21"/>
  <c r="G41" i="21"/>
  <c r="C41" i="21"/>
  <c r="A42" i="21"/>
  <c r="V41" i="21"/>
  <c r="R41" i="21"/>
  <c r="N41" i="21"/>
  <c r="J41" i="21"/>
  <c r="F41" i="21"/>
  <c r="B41" i="21"/>
  <c r="T41" i="21"/>
  <c r="L41" i="21"/>
  <c r="D41" i="21"/>
  <c r="P41" i="21"/>
  <c r="H41" i="21"/>
  <c r="U41" i="21"/>
  <c r="E41" i="21"/>
  <c r="Y41" i="21"/>
  <c r="Q41" i="21"/>
  <c r="I41" i="21"/>
  <c r="X41" i="21"/>
  <c r="M41" i="21"/>
  <c r="Y317" i="28"/>
  <c r="U317" i="28"/>
  <c r="Q317" i="28"/>
  <c r="M317" i="28"/>
  <c r="I317" i="28"/>
  <c r="E317" i="28"/>
  <c r="X317" i="28"/>
  <c r="T317" i="28"/>
  <c r="P317" i="28"/>
  <c r="L317" i="28"/>
  <c r="H317" i="28"/>
  <c r="D317" i="28"/>
  <c r="A318" i="28"/>
  <c r="R317" i="28"/>
  <c r="J317" i="28"/>
  <c r="B317" i="28"/>
  <c r="W317" i="28"/>
  <c r="O317" i="28"/>
  <c r="G317" i="28"/>
  <c r="K317" i="28"/>
  <c r="V317" i="28"/>
  <c r="F317" i="28"/>
  <c r="N317" i="28"/>
  <c r="C317" i="28"/>
  <c r="S317" i="28"/>
  <c r="V76" i="25"/>
  <c r="R76" i="25"/>
  <c r="N76" i="25"/>
  <c r="J76" i="25"/>
  <c r="F76" i="25"/>
  <c r="B76" i="25"/>
  <c r="Y76" i="25"/>
  <c r="U76" i="25"/>
  <c r="Q76" i="25"/>
  <c r="M76" i="25"/>
  <c r="I76" i="25"/>
  <c r="E76" i="25"/>
  <c r="X76" i="25"/>
  <c r="P76" i="25"/>
  <c r="H76" i="25"/>
  <c r="W76" i="25"/>
  <c r="O76" i="25"/>
  <c r="G76" i="25"/>
  <c r="S76" i="25"/>
  <c r="C76" i="25"/>
  <c r="L76" i="25"/>
  <c r="K76" i="25"/>
  <c r="T76" i="25"/>
  <c r="D76" i="25"/>
  <c r="A77" i="25"/>
  <c r="X41" i="28" l="1"/>
  <c r="H41" i="28"/>
  <c r="O41" i="28"/>
  <c r="U41" i="28"/>
  <c r="A42" i="28"/>
  <c r="Y41" i="28"/>
  <c r="V41" i="28"/>
  <c r="T41" i="28"/>
  <c r="D41" i="28"/>
  <c r="K41" i="28"/>
  <c r="M41" i="28"/>
  <c r="R41" i="28"/>
  <c r="I41" i="28"/>
  <c r="P41" i="28"/>
  <c r="W41" i="28"/>
  <c r="G41" i="28"/>
  <c r="E41" i="28"/>
  <c r="J41" i="28"/>
  <c r="N41" i="28"/>
  <c r="L41" i="28"/>
  <c r="S41" i="28"/>
  <c r="C41" i="28"/>
  <c r="Q41" i="28"/>
  <c r="B41" i="28"/>
  <c r="F41" i="28"/>
  <c r="W41" i="19"/>
  <c r="S41" i="19"/>
  <c r="O41" i="19"/>
  <c r="K41" i="19"/>
  <c r="G41" i="19"/>
  <c r="C41" i="19"/>
  <c r="V41" i="19"/>
  <c r="R41" i="19"/>
  <c r="N41" i="19"/>
  <c r="J41" i="19"/>
  <c r="F41" i="19"/>
  <c r="B41" i="19"/>
  <c r="Y41" i="19"/>
  <c r="Q41" i="19"/>
  <c r="I41" i="19"/>
  <c r="X41" i="19"/>
  <c r="P41" i="19"/>
  <c r="H41" i="19"/>
  <c r="U41" i="19"/>
  <c r="E41" i="19"/>
  <c r="T41" i="19"/>
  <c r="D41" i="19"/>
  <c r="M41" i="19"/>
  <c r="L41" i="19"/>
  <c r="A42" i="19"/>
  <c r="X146" i="21"/>
  <c r="T146" i="21"/>
  <c r="P146" i="21"/>
  <c r="L146" i="21"/>
  <c r="H146" i="21"/>
  <c r="D146" i="21"/>
  <c r="W146" i="21"/>
  <c r="S146" i="21"/>
  <c r="O146" i="21"/>
  <c r="K146" i="21"/>
  <c r="G146" i="21"/>
  <c r="C146" i="21"/>
  <c r="U146" i="21"/>
  <c r="M146" i="21"/>
  <c r="E146" i="21"/>
  <c r="Y146" i="21"/>
  <c r="Q146" i="21"/>
  <c r="A147" i="21"/>
  <c r="R146" i="21"/>
  <c r="J146" i="21"/>
  <c r="B146" i="21"/>
  <c r="I146" i="21"/>
  <c r="V146" i="21"/>
  <c r="F146" i="21"/>
  <c r="N146" i="21"/>
  <c r="X386" i="28"/>
  <c r="T386" i="28"/>
  <c r="P386" i="28"/>
  <c r="L386" i="28"/>
  <c r="H386" i="28"/>
  <c r="D386" i="28"/>
  <c r="W386" i="28"/>
  <c r="S386" i="28"/>
  <c r="O386" i="28"/>
  <c r="K386" i="28"/>
  <c r="G386" i="28"/>
  <c r="C386" i="28"/>
  <c r="U386" i="28"/>
  <c r="M386" i="28"/>
  <c r="E386" i="28"/>
  <c r="A387" i="28"/>
  <c r="R386" i="28"/>
  <c r="J386" i="28"/>
  <c r="B386" i="28"/>
  <c r="V386" i="28"/>
  <c r="F386" i="28"/>
  <c r="Q386" i="28"/>
  <c r="Y386" i="28"/>
  <c r="I386" i="28"/>
  <c r="N386" i="28"/>
  <c r="X352" i="21"/>
  <c r="T352" i="21"/>
  <c r="P352" i="21"/>
  <c r="L352" i="21"/>
  <c r="H352" i="21"/>
  <c r="D352" i="21"/>
  <c r="W352" i="21"/>
  <c r="S352" i="21"/>
  <c r="O352" i="21"/>
  <c r="K352" i="21"/>
  <c r="G352" i="21"/>
  <c r="C352" i="21"/>
  <c r="Y352" i="21"/>
  <c r="Q352" i="21"/>
  <c r="I352" i="21"/>
  <c r="M352" i="21"/>
  <c r="V352" i="21"/>
  <c r="N352" i="21"/>
  <c r="F352" i="21"/>
  <c r="U352" i="21"/>
  <c r="E352" i="21"/>
  <c r="B352" i="21"/>
  <c r="J352" i="21"/>
  <c r="A353" i="21"/>
  <c r="R352" i="21"/>
  <c r="V42" i="25"/>
  <c r="R42" i="25"/>
  <c r="N42" i="25"/>
  <c r="J42" i="25"/>
  <c r="F42" i="25"/>
  <c r="B42" i="25"/>
  <c r="Y42" i="25"/>
  <c r="U42" i="25"/>
  <c r="Q42" i="25"/>
  <c r="M42" i="25"/>
  <c r="I42" i="25"/>
  <c r="E42" i="25"/>
  <c r="S42" i="25"/>
  <c r="K42" i="25"/>
  <c r="C42" i="25"/>
  <c r="W42" i="25"/>
  <c r="O42" i="25"/>
  <c r="D42" i="25"/>
  <c r="X42" i="25"/>
  <c r="P42" i="25"/>
  <c r="H42" i="25"/>
  <c r="G42" i="25"/>
  <c r="T42" i="25"/>
  <c r="L42" i="25"/>
  <c r="A250" i="21"/>
  <c r="V249" i="21"/>
  <c r="R249" i="21"/>
  <c r="N249" i="21"/>
  <c r="J249" i="21"/>
  <c r="F249" i="21"/>
  <c r="B249" i="21"/>
  <c r="Y249" i="21"/>
  <c r="U249" i="21"/>
  <c r="Q249" i="21"/>
  <c r="M249" i="21"/>
  <c r="I249" i="21"/>
  <c r="E249" i="21"/>
  <c r="S249" i="21"/>
  <c r="K249" i="21"/>
  <c r="C249" i="21"/>
  <c r="O249" i="21"/>
  <c r="X249" i="21"/>
  <c r="P249" i="21"/>
  <c r="H249" i="21"/>
  <c r="W249" i="21"/>
  <c r="G249" i="21"/>
  <c r="L249" i="21"/>
  <c r="T249" i="21"/>
  <c r="D249" i="21"/>
  <c r="V42" i="21"/>
  <c r="R42" i="21"/>
  <c r="N42" i="21"/>
  <c r="J42" i="21"/>
  <c r="F42" i="21"/>
  <c r="B42" i="21"/>
  <c r="Y42" i="21"/>
  <c r="U42" i="21"/>
  <c r="Q42" i="21"/>
  <c r="M42" i="21"/>
  <c r="I42" i="21"/>
  <c r="E42" i="21"/>
  <c r="S42" i="21"/>
  <c r="K42" i="21"/>
  <c r="C42" i="21"/>
  <c r="W42" i="21"/>
  <c r="G42" i="21"/>
  <c r="L42" i="21"/>
  <c r="X42" i="21"/>
  <c r="P42" i="21"/>
  <c r="H42" i="21"/>
  <c r="O42" i="21"/>
  <c r="T42" i="21"/>
  <c r="D42" i="21"/>
  <c r="X215" i="21"/>
  <c r="T215" i="21"/>
  <c r="P215" i="21"/>
  <c r="L215" i="21"/>
  <c r="H215" i="21"/>
  <c r="D215" i="21"/>
  <c r="W215" i="21"/>
  <c r="S215" i="21"/>
  <c r="O215" i="21"/>
  <c r="K215" i="21"/>
  <c r="G215" i="21"/>
  <c r="C215" i="21"/>
  <c r="Y215" i="21"/>
  <c r="Q215" i="21"/>
  <c r="I215" i="21"/>
  <c r="U215" i="21"/>
  <c r="E215" i="21"/>
  <c r="V215" i="21"/>
  <c r="N215" i="21"/>
  <c r="F215" i="21"/>
  <c r="M215" i="21"/>
  <c r="A216" i="21"/>
  <c r="J215" i="21"/>
  <c r="B215" i="21"/>
  <c r="R215" i="21"/>
  <c r="W77" i="19"/>
  <c r="X77" i="19"/>
  <c r="S77" i="19"/>
  <c r="O77" i="19"/>
  <c r="K77" i="19"/>
  <c r="G77" i="19"/>
  <c r="C77" i="19"/>
  <c r="V77" i="19"/>
  <c r="R77" i="19"/>
  <c r="N77" i="19"/>
  <c r="J77" i="19"/>
  <c r="F77" i="19"/>
  <c r="B77" i="19"/>
  <c r="Q77" i="19"/>
  <c r="I77" i="19"/>
  <c r="Y77" i="19"/>
  <c r="P77" i="19"/>
  <c r="H77" i="19"/>
  <c r="M77" i="19"/>
  <c r="L77" i="19"/>
  <c r="U77" i="19"/>
  <c r="T77" i="19"/>
  <c r="E77" i="19"/>
  <c r="D77" i="19"/>
  <c r="A78" i="19"/>
  <c r="A319" i="21"/>
  <c r="V318" i="21"/>
  <c r="R318" i="21"/>
  <c r="N318" i="21"/>
  <c r="J318" i="21"/>
  <c r="F318" i="21"/>
  <c r="B318" i="21"/>
  <c r="Y318" i="21"/>
  <c r="U318" i="21"/>
  <c r="Q318" i="21"/>
  <c r="M318" i="21"/>
  <c r="I318" i="21"/>
  <c r="E318" i="21"/>
  <c r="W318" i="21"/>
  <c r="O318" i="21"/>
  <c r="G318" i="21"/>
  <c r="K318" i="21"/>
  <c r="T318" i="21"/>
  <c r="L318" i="21"/>
  <c r="D318" i="21"/>
  <c r="S318" i="21"/>
  <c r="C318" i="21"/>
  <c r="P318" i="21"/>
  <c r="X318" i="21"/>
  <c r="H318" i="21"/>
  <c r="V112" i="25"/>
  <c r="R112" i="25"/>
  <c r="N112" i="25"/>
  <c r="J112" i="25"/>
  <c r="F112" i="25"/>
  <c r="B112" i="25"/>
  <c r="Y112" i="25"/>
  <c r="U112" i="25"/>
  <c r="Q112" i="25"/>
  <c r="M112" i="25"/>
  <c r="I112" i="25"/>
  <c r="E112" i="25"/>
  <c r="X112" i="25"/>
  <c r="P112" i="25"/>
  <c r="H112" i="25"/>
  <c r="L112" i="25"/>
  <c r="W112" i="25"/>
  <c r="O112" i="25"/>
  <c r="G112" i="25"/>
  <c r="T112" i="25"/>
  <c r="D112" i="25"/>
  <c r="S112" i="25"/>
  <c r="K112" i="25"/>
  <c r="C112" i="25"/>
  <c r="A113" i="25"/>
  <c r="X318" i="28"/>
  <c r="T318" i="28"/>
  <c r="P318" i="28"/>
  <c r="L318" i="28"/>
  <c r="H318" i="28"/>
  <c r="D318" i="28"/>
  <c r="W318" i="28"/>
  <c r="S318" i="28"/>
  <c r="O318" i="28"/>
  <c r="K318" i="28"/>
  <c r="G318" i="28"/>
  <c r="C318" i="28"/>
  <c r="Y318" i="28"/>
  <c r="Q318" i="28"/>
  <c r="I318" i="28"/>
  <c r="V318" i="28"/>
  <c r="N318" i="28"/>
  <c r="F318" i="28"/>
  <c r="R318" i="28"/>
  <c r="B318" i="28"/>
  <c r="M318" i="28"/>
  <c r="U318" i="28"/>
  <c r="E318" i="28"/>
  <c r="J318" i="28"/>
  <c r="A319" i="28"/>
  <c r="Y76" i="21"/>
  <c r="U76" i="21"/>
  <c r="Q76" i="21"/>
  <c r="M76" i="21"/>
  <c r="I76" i="21"/>
  <c r="E76" i="21"/>
  <c r="X76" i="21"/>
  <c r="T76" i="21"/>
  <c r="P76" i="21"/>
  <c r="L76" i="21"/>
  <c r="H76" i="21"/>
  <c r="D76" i="21"/>
  <c r="V76" i="21"/>
  <c r="N76" i="21"/>
  <c r="F76" i="21"/>
  <c r="A77" i="21"/>
  <c r="R76" i="21"/>
  <c r="B76" i="21"/>
  <c r="O76" i="21"/>
  <c r="S76" i="21"/>
  <c r="K76" i="21"/>
  <c r="C76" i="21"/>
  <c r="J76" i="21"/>
  <c r="W76" i="21"/>
  <c r="G76" i="21"/>
  <c r="A216" i="28"/>
  <c r="V215" i="28"/>
  <c r="R215" i="28"/>
  <c r="N215" i="28"/>
  <c r="J215" i="28"/>
  <c r="F215" i="28"/>
  <c r="B215" i="28"/>
  <c r="Y215" i="28"/>
  <c r="U215" i="28"/>
  <c r="Q215" i="28"/>
  <c r="M215" i="28"/>
  <c r="I215" i="28"/>
  <c r="E215" i="28"/>
  <c r="S215" i="28"/>
  <c r="K215" i="28"/>
  <c r="C215" i="28"/>
  <c r="X215" i="28"/>
  <c r="P215" i="28"/>
  <c r="H215" i="28"/>
  <c r="L215" i="28"/>
  <c r="W215" i="28"/>
  <c r="G215" i="28"/>
  <c r="O215" i="28"/>
  <c r="T215" i="28"/>
  <c r="D215" i="28"/>
  <c r="Y148" i="19"/>
  <c r="U148" i="19"/>
  <c r="Q148" i="19"/>
  <c r="M148" i="19"/>
  <c r="I148" i="19"/>
  <c r="E148" i="19"/>
  <c r="X148" i="19"/>
  <c r="T148" i="19"/>
  <c r="P148" i="19"/>
  <c r="L148" i="19"/>
  <c r="H148" i="19"/>
  <c r="D148" i="19"/>
  <c r="W148" i="19"/>
  <c r="O148" i="19"/>
  <c r="G148" i="19"/>
  <c r="V148" i="19"/>
  <c r="N148" i="19"/>
  <c r="F148" i="19"/>
  <c r="S148" i="19"/>
  <c r="C148" i="19"/>
  <c r="R148" i="19"/>
  <c r="B148" i="19"/>
  <c r="K148" i="19"/>
  <c r="J148" i="19"/>
  <c r="A149" i="19"/>
  <c r="X113" i="19"/>
  <c r="T113" i="19"/>
  <c r="P113" i="19"/>
  <c r="L113" i="19"/>
  <c r="H113" i="19"/>
  <c r="D113" i="19"/>
  <c r="W113" i="19"/>
  <c r="S113" i="19"/>
  <c r="O113" i="19"/>
  <c r="K113" i="19"/>
  <c r="G113" i="19"/>
  <c r="C113" i="19"/>
  <c r="R113" i="19"/>
  <c r="J113" i="19"/>
  <c r="B113" i="19"/>
  <c r="Y113" i="19"/>
  <c r="Q113" i="19"/>
  <c r="I113" i="19"/>
  <c r="V113" i="19"/>
  <c r="F113" i="19"/>
  <c r="U113" i="19"/>
  <c r="E113" i="19"/>
  <c r="N113" i="19"/>
  <c r="M113" i="19"/>
  <c r="A114" i="19"/>
  <c r="W181" i="28"/>
  <c r="S181" i="28"/>
  <c r="O181" i="28"/>
  <c r="K181" i="28"/>
  <c r="G181" i="28"/>
  <c r="C181" i="28"/>
  <c r="A182" i="28"/>
  <c r="V181" i="28"/>
  <c r="R181" i="28"/>
  <c r="N181" i="28"/>
  <c r="J181" i="28"/>
  <c r="F181" i="28"/>
  <c r="B181" i="28"/>
  <c r="X181" i="28"/>
  <c r="P181" i="28"/>
  <c r="H181" i="28"/>
  <c r="U181" i="28"/>
  <c r="M181" i="28"/>
  <c r="E181" i="28"/>
  <c r="Q181" i="28"/>
  <c r="I181" i="28"/>
  <c r="L181" i="28"/>
  <c r="Y181" i="28"/>
  <c r="T181" i="28"/>
  <c r="D181" i="28"/>
  <c r="X420" i="21"/>
  <c r="T420" i="21"/>
  <c r="P420" i="21"/>
  <c r="L420" i="21"/>
  <c r="H420" i="21"/>
  <c r="D420" i="21"/>
  <c r="W420" i="21"/>
  <c r="S420" i="21"/>
  <c r="O420" i="21"/>
  <c r="K420" i="21"/>
  <c r="G420" i="21"/>
  <c r="C420" i="21"/>
  <c r="U420" i="21"/>
  <c r="M420" i="21"/>
  <c r="E420" i="21"/>
  <c r="Y420" i="21"/>
  <c r="I420" i="21"/>
  <c r="A421" i="21"/>
  <c r="R420" i="21"/>
  <c r="J420" i="21"/>
  <c r="B420" i="21"/>
  <c r="Q420" i="21"/>
  <c r="F420" i="21"/>
  <c r="N420" i="21"/>
  <c r="V420" i="21"/>
  <c r="A182" i="21"/>
  <c r="V181" i="21"/>
  <c r="R181" i="21"/>
  <c r="N181" i="21"/>
  <c r="J181" i="21"/>
  <c r="F181" i="21"/>
  <c r="B181" i="21"/>
  <c r="Y181" i="21"/>
  <c r="U181" i="21"/>
  <c r="Q181" i="21"/>
  <c r="M181" i="21"/>
  <c r="I181" i="21"/>
  <c r="E181" i="21"/>
  <c r="W181" i="21"/>
  <c r="O181" i="21"/>
  <c r="G181" i="21"/>
  <c r="S181" i="21"/>
  <c r="C181" i="21"/>
  <c r="T181" i="21"/>
  <c r="L181" i="21"/>
  <c r="D181" i="21"/>
  <c r="K181" i="21"/>
  <c r="H181" i="21"/>
  <c r="X181" i="21"/>
  <c r="P181" i="21"/>
  <c r="V77" i="25"/>
  <c r="R77" i="25"/>
  <c r="N77" i="25"/>
  <c r="J77" i="25"/>
  <c r="F77" i="25"/>
  <c r="B77" i="25"/>
  <c r="Y77" i="25"/>
  <c r="U77" i="25"/>
  <c r="Q77" i="25"/>
  <c r="M77" i="25"/>
  <c r="I77" i="25"/>
  <c r="E77" i="25"/>
  <c r="X77" i="25"/>
  <c r="P77" i="25"/>
  <c r="H77" i="25"/>
  <c r="W77" i="25"/>
  <c r="O77" i="25"/>
  <c r="G77" i="25"/>
  <c r="K77" i="25"/>
  <c r="L77" i="25"/>
  <c r="T77" i="25"/>
  <c r="D77" i="25"/>
  <c r="S77" i="25"/>
  <c r="C77" i="25"/>
  <c r="A78" i="25"/>
  <c r="X283" i="21"/>
  <c r="T283" i="21"/>
  <c r="P283" i="21"/>
  <c r="L283" i="21"/>
  <c r="H283" i="21"/>
  <c r="D283" i="21"/>
  <c r="W283" i="21"/>
  <c r="S283" i="21"/>
  <c r="O283" i="21"/>
  <c r="K283" i="21"/>
  <c r="G283" i="21"/>
  <c r="C283" i="21"/>
  <c r="U283" i="21"/>
  <c r="M283" i="21"/>
  <c r="E283" i="21"/>
  <c r="Q283" i="21"/>
  <c r="I283" i="21"/>
  <c r="A284" i="21"/>
  <c r="R283" i="21"/>
  <c r="J283" i="21"/>
  <c r="B283" i="21"/>
  <c r="Y283" i="21"/>
  <c r="V283" i="21"/>
  <c r="N283" i="21"/>
  <c r="F283" i="21"/>
  <c r="A112" i="21"/>
  <c r="V111" i="21"/>
  <c r="R111" i="21"/>
  <c r="N111" i="21"/>
  <c r="J111" i="21"/>
  <c r="F111" i="21"/>
  <c r="B111" i="21"/>
  <c r="Y111" i="21"/>
  <c r="U111" i="21"/>
  <c r="Q111" i="21"/>
  <c r="M111" i="21"/>
  <c r="I111" i="21"/>
  <c r="E111" i="21"/>
  <c r="S111" i="21"/>
  <c r="K111" i="21"/>
  <c r="C111" i="21"/>
  <c r="O111" i="21"/>
  <c r="X111" i="21"/>
  <c r="P111" i="21"/>
  <c r="H111" i="21"/>
  <c r="W111" i="21"/>
  <c r="G111" i="21"/>
  <c r="D111" i="21"/>
  <c r="T111" i="21"/>
  <c r="L111" i="21"/>
  <c r="A353" i="28"/>
  <c r="V352" i="28"/>
  <c r="R352" i="28"/>
  <c r="N352" i="28"/>
  <c r="J352" i="28"/>
  <c r="F352" i="28"/>
  <c r="B352" i="28"/>
  <c r="Y352" i="28"/>
  <c r="U352" i="28"/>
  <c r="Q352" i="28"/>
  <c r="M352" i="28"/>
  <c r="I352" i="28"/>
  <c r="E352" i="28"/>
  <c r="S352" i="28"/>
  <c r="K352" i="28"/>
  <c r="C352" i="28"/>
  <c r="X352" i="28"/>
  <c r="P352" i="28"/>
  <c r="H352" i="28"/>
  <c r="T352" i="28"/>
  <c r="D352" i="28"/>
  <c r="O352" i="28"/>
  <c r="G352" i="28"/>
  <c r="W352" i="28"/>
  <c r="L352" i="28"/>
  <c r="X249" i="28"/>
  <c r="T249" i="28"/>
  <c r="P249" i="28"/>
  <c r="L249" i="28"/>
  <c r="H249" i="28"/>
  <c r="D249" i="28"/>
  <c r="W249" i="28"/>
  <c r="S249" i="28"/>
  <c r="O249" i="28"/>
  <c r="K249" i="28"/>
  <c r="G249" i="28"/>
  <c r="C249" i="28"/>
  <c r="U249" i="28"/>
  <c r="M249" i="28"/>
  <c r="E249" i="28"/>
  <c r="A250" i="28"/>
  <c r="R249" i="28"/>
  <c r="J249" i="28"/>
  <c r="B249" i="28"/>
  <c r="N249" i="28"/>
  <c r="Y249" i="28"/>
  <c r="I249" i="28"/>
  <c r="Q249" i="28"/>
  <c r="F249" i="28"/>
  <c r="V249" i="28"/>
  <c r="A421" i="28"/>
  <c r="V420" i="28"/>
  <c r="R420" i="28"/>
  <c r="N420" i="28"/>
  <c r="J420" i="28"/>
  <c r="F420" i="28"/>
  <c r="B420" i="28"/>
  <c r="Y420" i="28"/>
  <c r="U420" i="28"/>
  <c r="Q420" i="28"/>
  <c r="M420" i="28"/>
  <c r="I420" i="28"/>
  <c r="E420" i="28"/>
  <c r="W420" i="28"/>
  <c r="O420" i="28"/>
  <c r="G420" i="28"/>
  <c r="T420" i="28"/>
  <c r="L420" i="28"/>
  <c r="D420" i="28"/>
  <c r="X420" i="28"/>
  <c r="H420" i="28"/>
  <c r="S420" i="28"/>
  <c r="C420" i="28"/>
  <c r="K420" i="28"/>
  <c r="P420" i="28"/>
  <c r="A284" i="28"/>
  <c r="V283" i="28"/>
  <c r="R283" i="28"/>
  <c r="N283" i="28"/>
  <c r="J283" i="28"/>
  <c r="F283" i="28"/>
  <c r="B283" i="28"/>
  <c r="Y283" i="28"/>
  <c r="U283" i="28"/>
  <c r="Q283" i="28"/>
  <c r="M283" i="28"/>
  <c r="I283" i="28"/>
  <c r="E283" i="28"/>
  <c r="W283" i="28"/>
  <c r="O283" i="28"/>
  <c r="G283" i="28"/>
  <c r="T283" i="28"/>
  <c r="L283" i="28"/>
  <c r="D283" i="28"/>
  <c r="P283" i="28"/>
  <c r="K283" i="28"/>
  <c r="C283" i="28"/>
  <c r="X283" i="28"/>
  <c r="S283" i="28"/>
  <c r="H283" i="28"/>
  <c r="W111" i="28"/>
  <c r="S111" i="28"/>
  <c r="O111" i="28"/>
  <c r="K111" i="28"/>
  <c r="G111" i="28"/>
  <c r="C111" i="28"/>
  <c r="A112" i="28"/>
  <c r="V111" i="28"/>
  <c r="R111" i="28"/>
  <c r="N111" i="28"/>
  <c r="J111" i="28"/>
  <c r="F111" i="28"/>
  <c r="B111" i="28"/>
  <c r="T111" i="28"/>
  <c r="L111" i="28"/>
  <c r="D111" i="28"/>
  <c r="Y111" i="28"/>
  <c r="Q111" i="28"/>
  <c r="I111" i="28"/>
  <c r="M111" i="28"/>
  <c r="E111" i="28"/>
  <c r="X111" i="28"/>
  <c r="H111" i="28"/>
  <c r="U111" i="28"/>
  <c r="P111" i="28"/>
  <c r="Y146" i="28"/>
  <c r="U146" i="28"/>
  <c r="Q146" i="28"/>
  <c r="M146" i="28"/>
  <c r="I146" i="28"/>
  <c r="E146" i="28"/>
  <c r="X146" i="28"/>
  <c r="T146" i="28"/>
  <c r="P146" i="28"/>
  <c r="L146" i="28"/>
  <c r="H146" i="28"/>
  <c r="D146" i="28"/>
  <c r="V146" i="28"/>
  <c r="N146" i="28"/>
  <c r="F146" i="28"/>
  <c r="S146" i="28"/>
  <c r="K146" i="28"/>
  <c r="C146" i="28"/>
  <c r="O146" i="28"/>
  <c r="W146" i="28"/>
  <c r="A147" i="28"/>
  <c r="J146" i="28"/>
  <c r="G146" i="28"/>
  <c r="R146" i="28"/>
  <c r="B146" i="28"/>
  <c r="A387" i="21"/>
  <c r="V386" i="21"/>
  <c r="R386" i="21"/>
  <c r="N386" i="21"/>
  <c r="J386" i="21"/>
  <c r="F386" i="21"/>
  <c r="B386" i="21"/>
  <c r="Y386" i="21"/>
  <c r="U386" i="21"/>
  <c r="Q386" i="21"/>
  <c r="M386" i="21"/>
  <c r="I386" i="21"/>
  <c r="E386" i="21"/>
  <c r="S386" i="21"/>
  <c r="K386" i="21"/>
  <c r="C386" i="21"/>
  <c r="O386" i="21"/>
  <c r="X386" i="21"/>
  <c r="P386" i="21"/>
  <c r="H386" i="21"/>
  <c r="W386" i="21"/>
  <c r="G386" i="21"/>
  <c r="T386" i="21"/>
  <c r="L386" i="21"/>
  <c r="D386" i="21"/>
  <c r="Y76" i="28"/>
  <c r="U76" i="28"/>
  <c r="Q76" i="28"/>
  <c r="M76" i="28"/>
  <c r="I76" i="28"/>
  <c r="E76" i="28"/>
  <c r="X76" i="28"/>
  <c r="T76" i="28"/>
  <c r="P76" i="28"/>
  <c r="L76" i="28"/>
  <c r="H76" i="28"/>
  <c r="D76" i="28"/>
  <c r="A77" i="28"/>
  <c r="R76" i="28"/>
  <c r="J76" i="28"/>
  <c r="B76" i="28"/>
  <c r="W76" i="28"/>
  <c r="O76" i="28"/>
  <c r="G76" i="28"/>
  <c r="K76" i="28"/>
  <c r="S76" i="28"/>
  <c r="V76" i="28"/>
  <c r="F76" i="28"/>
  <c r="C76" i="28"/>
  <c r="N76" i="28"/>
  <c r="V147" i="25"/>
  <c r="R147" i="25"/>
  <c r="N147" i="25"/>
  <c r="J147" i="25"/>
  <c r="F147" i="25"/>
  <c r="B147" i="25"/>
  <c r="Y147" i="25"/>
  <c r="U147" i="25"/>
  <c r="Q147" i="25"/>
  <c r="M147" i="25"/>
  <c r="I147" i="25"/>
  <c r="E147" i="25"/>
  <c r="X147" i="25"/>
  <c r="P147" i="25"/>
  <c r="H147" i="25"/>
  <c r="W147" i="25"/>
  <c r="O147" i="25"/>
  <c r="G147" i="25"/>
  <c r="T147" i="25"/>
  <c r="D147" i="25"/>
  <c r="S147" i="25"/>
  <c r="C147" i="25"/>
  <c r="L147" i="25"/>
  <c r="K147" i="25"/>
  <c r="A148" i="25"/>
  <c r="O42" i="28" l="1"/>
  <c r="V42" i="28"/>
  <c r="F42" i="28"/>
  <c r="D42" i="28"/>
  <c r="Q42" i="28"/>
  <c r="M42" i="28"/>
  <c r="K42" i="28"/>
  <c r="R42" i="28"/>
  <c r="B42" i="28"/>
  <c r="X42" i="28"/>
  <c r="I42" i="28"/>
  <c r="E42" i="28"/>
  <c r="W42" i="28"/>
  <c r="G42" i="28"/>
  <c r="N42" i="28"/>
  <c r="T42" i="28"/>
  <c r="H42" i="28"/>
  <c r="P42" i="28"/>
  <c r="S42" i="28"/>
  <c r="C42" i="28"/>
  <c r="J42" i="28"/>
  <c r="L42" i="28"/>
  <c r="Y42" i="28"/>
  <c r="U42" i="28"/>
  <c r="X77" i="28"/>
  <c r="T77" i="28"/>
  <c r="P77" i="28"/>
  <c r="L77" i="28"/>
  <c r="H77" i="28"/>
  <c r="D77" i="28"/>
  <c r="W77" i="28"/>
  <c r="S77" i="28"/>
  <c r="O77" i="28"/>
  <c r="K77" i="28"/>
  <c r="G77" i="28"/>
  <c r="C77" i="28"/>
  <c r="Y77" i="28"/>
  <c r="Q77" i="28"/>
  <c r="I77" i="28"/>
  <c r="V77" i="28"/>
  <c r="N77" i="28"/>
  <c r="F77" i="28"/>
  <c r="R77" i="28"/>
  <c r="B77" i="28"/>
  <c r="A78" i="28"/>
  <c r="M77" i="28"/>
  <c r="J77" i="28"/>
  <c r="U77" i="28"/>
  <c r="E77" i="28"/>
  <c r="Y284" i="28"/>
  <c r="U284" i="28"/>
  <c r="Q284" i="28"/>
  <c r="M284" i="28"/>
  <c r="I284" i="28"/>
  <c r="E284" i="28"/>
  <c r="X284" i="28"/>
  <c r="T284" i="28"/>
  <c r="P284" i="28"/>
  <c r="L284" i="28"/>
  <c r="H284" i="28"/>
  <c r="D284" i="28"/>
  <c r="V284" i="28"/>
  <c r="N284" i="28"/>
  <c r="F284" i="28"/>
  <c r="S284" i="28"/>
  <c r="K284" i="28"/>
  <c r="C284" i="28"/>
  <c r="W284" i="28"/>
  <c r="G284" i="28"/>
  <c r="R284" i="28"/>
  <c r="B284" i="28"/>
  <c r="J284" i="28"/>
  <c r="A285" i="28"/>
  <c r="O284" i="28"/>
  <c r="Y112" i="21"/>
  <c r="U112" i="21"/>
  <c r="Q112" i="21"/>
  <c r="M112" i="21"/>
  <c r="I112" i="21"/>
  <c r="E112" i="21"/>
  <c r="X112" i="21"/>
  <c r="T112" i="21"/>
  <c r="P112" i="21"/>
  <c r="L112" i="21"/>
  <c r="H112" i="21"/>
  <c r="D112" i="21"/>
  <c r="A113" i="21"/>
  <c r="R112" i="21"/>
  <c r="J112" i="21"/>
  <c r="B112" i="21"/>
  <c r="V112" i="21"/>
  <c r="F112" i="21"/>
  <c r="W112" i="21"/>
  <c r="O112" i="21"/>
  <c r="G112" i="21"/>
  <c r="N112" i="21"/>
  <c r="K112" i="21"/>
  <c r="C112" i="21"/>
  <c r="S112" i="21"/>
  <c r="W284" i="21"/>
  <c r="S284" i="21"/>
  <c r="O284" i="21"/>
  <c r="K284" i="21"/>
  <c r="G284" i="21"/>
  <c r="C284" i="21"/>
  <c r="A285" i="21"/>
  <c r="V284" i="21"/>
  <c r="R284" i="21"/>
  <c r="N284" i="21"/>
  <c r="J284" i="21"/>
  <c r="F284" i="21"/>
  <c r="B284" i="21"/>
  <c r="T284" i="21"/>
  <c r="L284" i="21"/>
  <c r="D284" i="21"/>
  <c r="X284" i="21"/>
  <c r="H284" i="21"/>
  <c r="Y284" i="21"/>
  <c r="Q284" i="21"/>
  <c r="I284" i="21"/>
  <c r="P284" i="21"/>
  <c r="E284" i="21"/>
  <c r="M284" i="21"/>
  <c r="U284" i="21"/>
  <c r="Y216" i="28"/>
  <c r="U216" i="28"/>
  <c r="Q216" i="28"/>
  <c r="M216" i="28"/>
  <c r="I216" i="28"/>
  <c r="E216" i="28"/>
  <c r="X216" i="28"/>
  <c r="T216" i="28"/>
  <c r="P216" i="28"/>
  <c r="L216" i="28"/>
  <c r="H216" i="28"/>
  <c r="D216" i="28"/>
  <c r="A217" i="28"/>
  <c r="R216" i="28"/>
  <c r="J216" i="28"/>
  <c r="B216" i="28"/>
  <c r="W216" i="28"/>
  <c r="O216" i="28"/>
  <c r="G216" i="28"/>
  <c r="S216" i="28"/>
  <c r="C216" i="28"/>
  <c r="N216" i="28"/>
  <c r="F216" i="28"/>
  <c r="V216" i="28"/>
  <c r="K216" i="28"/>
  <c r="Y319" i="21"/>
  <c r="U319" i="21"/>
  <c r="Q319" i="21"/>
  <c r="M319" i="21"/>
  <c r="I319" i="21"/>
  <c r="E319" i="21"/>
  <c r="X319" i="21"/>
  <c r="T319" i="21"/>
  <c r="P319" i="21"/>
  <c r="L319" i="21"/>
  <c r="H319" i="21"/>
  <c r="D319" i="21"/>
  <c r="V319" i="21"/>
  <c r="N319" i="21"/>
  <c r="F319" i="21"/>
  <c r="R319" i="21"/>
  <c r="B319" i="21"/>
  <c r="S319" i="21"/>
  <c r="K319" i="21"/>
  <c r="C319" i="21"/>
  <c r="A320" i="21"/>
  <c r="J319" i="21"/>
  <c r="W319" i="21"/>
  <c r="O319" i="21"/>
  <c r="G319" i="21"/>
  <c r="Y387" i="21"/>
  <c r="U387" i="21"/>
  <c r="Q387" i="21"/>
  <c r="M387" i="21"/>
  <c r="I387" i="21"/>
  <c r="E387" i="21"/>
  <c r="X387" i="21"/>
  <c r="T387" i="21"/>
  <c r="P387" i="21"/>
  <c r="L387" i="21"/>
  <c r="H387" i="21"/>
  <c r="D387" i="21"/>
  <c r="A388" i="21"/>
  <c r="R387" i="21"/>
  <c r="J387" i="21"/>
  <c r="B387" i="21"/>
  <c r="V387" i="21"/>
  <c r="F387" i="21"/>
  <c r="W387" i="21"/>
  <c r="O387" i="21"/>
  <c r="G387" i="21"/>
  <c r="N387" i="21"/>
  <c r="C387" i="21"/>
  <c r="S387" i="21"/>
  <c r="K387" i="21"/>
  <c r="A113" i="28"/>
  <c r="V112" i="28"/>
  <c r="R112" i="28"/>
  <c r="N112" i="28"/>
  <c r="J112" i="28"/>
  <c r="F112" i="28"/>
  <c r="B112" i="28"/>
  <c r="Y112" i="28"/>
  <c r="U112" i="28"/>
  <c r="Q112" i="28"/>
  <c r="M112" i="28"/>
  <c r="I112" i="28"/>
  <c r="E112" i="28"/>
  <c r="S112" i="28"/>
  <c r="K112" i="28"/>
  <c r="C112" i="28"/>
  <c r="X112" i="28"/>
  <c r="P112" i="28"/>
  <c r="H112" i="28"/>
  <c r="T112" i="28"/>
  <c r="D112" i="28"/>
  <c r="L112" i="28"/>
  <c r="O112" i="28"/>
  <c r="W112" i="28"/>
  <c r="G112" i="28"/>
  <c r="Y421" i="28"/>
  <c r="U421" i="28"/>
  <c r="Q421" i="28"/>
  <c r="M421" i="28"/>
  <c r="I421" i="28"/>
  <c r="E421" i="28"/>
  <c r="X421" i="28"/>
  <c r="T421" i="28"/>
  <c r="P421" i="28"/>
  <c r="L421" i="28"/>
  <c r="H421" i="28"/>
  <c r="D421" i="28"/>
  <c r="V421" i="28"/>
  <c r="N421" i="28"/>
  <c r="F421" i="28"/>
  <c r="S421" i="28"/>
  <c r="K421" i="28"/>
  <c r="C421" i="28"/>
  <c r="O421" i="28"/>
  <c r="A422" i="28"/>
  <c r="J421" i="28"/>
  <c r="R421" i="28"/>
  <c r="B421" i="28"/>
  <c r="G421" i="28"/>
  <c r="W421" i="28"/>
  <c r="W78" i="19"/>
  <c r="S78" i="19"/>
  <c r="O78" i="19"/>
  <c r="K78" i="19"/>
  <c r="G78" i="19"/>
  <c r="C78" i="19"/>
  <c r="U78" i="19"/>
  <c r="P78" i="19"/>
  <c r="J78" i="19"/>
  <c r="E78" i="19"/>
  <c r="Y78" i="19"/>
  <c r="T78" i="19"/>
  <c r="N78" i="19"/>
  <c r="I78" i="19"/>
  <c r="D78" i="19"/>
  <c r="X78" i="19"/>
  <c r="M78" i="19"/>
  <c r="B78" i="19"/>
  <c r="V78" i="19"/>
  <c r="L78" i="19"/>
  <c r="H78" i="19"/>
  <c r="F78" i="19"/>
  <c r="R78" i="19"/>
  <c r="Q78" i="19"/>
  <c r="W216" i="21"/>
  <c r="S216" i="21"/>
  <c r="O216" i="21"/>
  <c r="K216" i="21"/>
  <c r="G216" i="21"/>
  <c r="C216" i="21"/>
  <c r="A217" i="21"/>
  <c r="V216" i="21"/>
  <c r="R216" i="21"/>
  <c r="N216" i="21"/>
  <c r="J216" i="21"/>
  <c r="F216" i="21"/>
  <c r="B216" i="21"/>
  <c r="X216" i="21"/>
  <c r="P216" i="21"/>
  <c r="H216" i="21"/>
  <c r="L216" i="21"/>
  <c r="U216" i="21"/>
  <c r="M216" i="21"/>
  <c r="E216" i="21"/>
  <c r="T216" i="21"/>
  <c r="D216" i="21"/>
  <c r="Y216" i="21"/>
  <c r="Q216" i="21"/>
  <c r="I216" i="21"/>
  <c r="W353" i="21"/>
  <c r="S353" i="21"/>
  <c r="O353" i="21"/>
  <c r="K353" i="21"/>
  <c r="G353" i="21"/>
  <c r="C353" i="21"/>
  <c r="A354" i="21"/>
  <c r="V353" i="21"/>
  <c r="R353" i="21"/>
  <c r="N353" i="21"/>
  <c r="J353" i="21"/>
  <c r="F353" i="21"/>
  <c r="B353" i="21"/>
  <c r="X353" i="21"/>
  <c r="P353" i="21"/>
  <c r="H353" i="21"/>
  <c r="T353" i="21"/>
  <c r="D353" i="21"/>
  <c r="U353" i="21"/>
  <c r="M353" i="21"/>
  <c r="E353" i="21"/>
  <c r="L353" i="21"/>
  <c r="I353" i="21"/>
  <c r="Q353" i="21"/>
  <c r="Y353" i="21"/>
  <c r="W147" i="21"/>
  <c r="S147" i="21"/>
  <c r="O147" i="21"/>
  <c r="K147" i="21"/>
  <c r="G147" i="21"/>
  <c r="C147" i="21"/>
  <c r="A148" i="21"/>
  <c r="V147" i="21"/>
  <c r="R147" i="21"/>
  <c r="N147" i="21"/>
  <c r="J147" i="21"/>
  <c r="F147" i="21"/>
  <c r="B147" i="21"/>
  <c r="T147" i="21"/>
  <c r="L147" i="21"/>
  <c r="D147" i="21"/>
  <c r="P147" i="21"/>
  <c r="Y147" i="21"/>
  <c r="Q147" i="21"/>
  <c r="I147" i="21"/>
  <c r="X147" i="21"/>
  <c r="H147" i="21"/>
  <c r="U147" i="21"/>
  <c r="M147" i="21"/>
  <c r="E147" i="21"/>
  <c r="X147" i="28"/>
  <c r="T147" i="28"/>
  <c r="P147" i="28"/>
  <c r="L147" i="28"/>
  <c r="H147" i="28"/>
  <c r="D147" i="28"/>
  <c r="W147" i="28"/>
  <c r="S147" i="28"/>
  <c r="O147" i="28"/>
  <c r="K147" i="28"/>
  <c r="G147" i="28"/>
  <c r="C147" i="28"/>
  <c r="U147" i="28"/>
  <c r="M147" i="28"/>
  <c r="E147" i="28"/>
  <c r="A148" i="28"/>
  <c r="R147" i="28"/>
  <c r="J147" i="28"/>
  <c r="B147" i="28"/>
  <c r="V147" i="28"/>
  <c r="F147" i="28"/>
  <c r="Q147" i="28"/>
  <c r="N147" i="28"/>
  <c r="Y147" i="28"/>
  <c r="I147" i="28"/>
  <c r="V78" i="25"/>
  <c r="R78" i="25"/>
  <c r="N78" i="25"/>
  <c r="J78" i="25"/>
  <c r="F78" i="25"/>
  <c r="B78" i="25"/>
  <c r="Y78" i="25"/>
  <c r="U78" i="25"/>
  <c r="Q78" i="25"/>
  <c r="M78" i="25"/>
  <c r="I78" i="25"/>
  <c r="E78" i="25"/>
  <c r="X78" i="25"/>
  <c r="P78" i="25"/>
  <c r="H78" i="25"/>
  <c r="W78" i="25"/>
  <c r="O78" i="25"/>
  <c r="G78" i="25"/>
  <c r="S78" i="25"/>
  <c r="C78" i="25"/>
  <c r="T78" i="25"/>
  <c r="L78" i="25"/>
  <c r="K78" i="25"/>
  <c r="D78" i="25"/>
  <c r="X114" i="19"/>
  <c r="T114" i="19"/>
  <c r="P114" i="19"/>
  <c r="L114" i="19"/>
  <c r="H114" i="19"/>
  <c r="D114" i="19"/>
  <c r="W114" i="19"/>
  <c r="S114" i="19"/>
  <c r="O114" i="19"/>
  <c r="K114" i="19"/>
  <c r="G114" i="19"/>
  <c r="C114" i="19"/>
  <c r="R114" i="19"/>
  <c r="J114" i="19"/>
  <c r="B114" i="19"/>
  <c r="Y114" i="19"/>
  <c r="Q114" i="19"/>
  <c r="I114" i="19"/>
  <c r="N114" i="19"/>
  <c r="M114" i="19"/>
  <c r="F114" i="19"/>
  <c r="E114" i="19"/>
  <c r="V114" i="19"/>
  <c r="U114" i="19"/>
  <c r="X77" i="21"/>
  <c r="T77" i="21"/>
  <c r="P77" i="21"/>
  <c r="L77" i="21"/>
  <c r="H77" i="21"/>
  <c r="D77" i="21"/>
  <c r="W77" i="21"/>
  <c r="S77" i="21"/>
  <c r="O77" i="21"/>
  <c r="K77" i="21"/>
  <c r="G77" i="21"/>
  <c r="C77" i="21"/>
  <c r="U77" i="21"/>
  <c r="M77" i="21"/>
  <c r="E77" i="21"/>
  <c r="Q77" i="21"/>
  <c r="F77" i="21"/>
  <c r="A78" i="21"/>
  <c r="R77" i="21"/>
  <c r="J77" i="21"/>
  <c r="B77" i="21"/>
  <c r="Y77" i="21"/>
  <c r="I77" i="21"/>
  <c r="V77" i="21"/>
  <c r="N77" i="21"/>
  <c r="W319" i="28"/>
  <c r="S319" i="28"/>
  <c r="O319" i="28"/>
  <c r="K319" i="28"/>
  <c r="G319" i="28"/>
  <c r="C319" i="28"/>
  <c r="A320" i="28"/>
  <c r="V319" i="28"/>
  <c r="R319" i="28"/>
  <c r="N319" i="28"/>
  <c r="J319" i="28"/>
  <c r="F319" i="28"/>
  <c r="B319" i="28"/>
  <c r="X319" i="28"/>
  <c r="P319" i="28"/>
  <c r="H319" i="28"/>
  <c r="U319" i="28"/>
  <c r="M319" i="28"/>
  <c r="E319" i="28"/>
  <c r="Y319" i="28"/>
  <c r="I319" i="28"/>
  <c r="T319" i="28"/>
  <c r="D319" i="28"/>
  <c r="L319" i="28"/>
  <c r="Q319" i="28"/>
  <c r="W387" i="28"/>
  <c r="S387" i="28"/>
  <c r="O387" i="28"/>
  <c r="K387" i="28"/>
  <c r="G387" i="28"/>
  <c r="C387" i="28"/>
  <c r="A388" i="28"/>
  <c r="V387" i="28"/>
  <c r="R387" i="28"/>
  <c r="N387" i="28"/>
  <c r="J387" i="28"/>
  <c r="F387" i="28"/>
  <c r="B387" i="28"/>
  <c r="T387" i="28"/>
  <c r="L387" i="28"/>
  <c r="D387" i="28"/>
  <c r="Y387" i="28"/>
  <c r="Q387" i="28"/>
  <c r="I387" i="28"/>
  <c r="M387" i="28"/>
  <c r="X387" i="28"/>
  <c r="H387" i="28"/>
  <c r="U387" i="28"/>
  <c r="P387" i="28"/>
  <c r="E387" i="28"/>
  <c r="V148" i="25"/>
  <c r="R148" i="25"/>
  <c r="N148" i="25"/>
  <c r="J148" i="25"/>
  <c r="F148" i="25"/>
  <c r="B148" i="25"/>
  <c r="Y148" i="25"/>
  <c r="U148" i="25"/>
  <c r="Q148" i="25"/>
  <c r="M148" i="25"/>
  <c r="I148" i="25"/>
  <c r="E148" i="25"/>
  <c r="X148" i="25"/>
  <c r="P148" i="25"/>
  <c r="H148" i="25"/>
  <c r="W148" i="25"/>
  <c r="O148" i="25"/>
  <c r="G148" i="25"/>
  <c r="L148" i="25"/>
  <c r="T148" i="25"/>
  <c r="K148" i="25"/>
  <c r="D148" i="25"/>
  <c r="S148" i="25"/>
  <c r="C148" i="25"/>
  <c r="A149" i="25"/>
  <c r="W250" i="28"/>
  <c r="S250" i="28"/>
  <c r="O250" i="28"/>
  <c r="K250" i="28"/>
  <c r="G250" i="28"/>
  <c r="C250" i="28"/>
  <c r="A251" i="28"/>
  <c r="V250" i="28"/>
  <c r="R250" i="28"/>
  <c r="N250" i="28"/>
  <c r="J250" i="28"/>
  <c r="F250" i="28"/>
  <c r="B250" i="28"/>
  <c r="T250" i="28"/>
  <c r="L250" i="28"/>
  <c r="D250" i="28"/>
  <c r="Y250" i="28"/>
  <c r="Q250" i="28"/>
  <c r="I250" i="28"/>
  <c r="U250" i="28"/>
  <c r="E250" i="28"/>
  <c r="P250" i="28"/>
  <c r="X250" i="28"/>
  <c r="H250" i="28"/>
  <c r="M250" i="28"/>
  <c r="Y353" i="28"/>
  <c r="U353" i="28"/>
  <c r="Q353" i="28"/>
  <c r="M353" i="28"/>
  <c r="I353" i="28"/>
  <c r="E353" i="28"/>
  <c r="X353" i="28"/>
  <c r="T353" i="28"/>
  <c r="P353" i="28"/>
  <c r="L353" i="28"/>
  <c r="H353" i="28"/>
  <c r="D353" i="28"/>
  <c r="A354" i="28"/>
  <c r="R353" i="28"/>
  <c r="J353" i="28"/>
  <c r="B353" i="28"/>
  <c r="W353" i="28"/>
  <c r="O353" i="28"/>
  <c r="G353" i="28"/>
  <c r="K353" i="28"/>
  <c r="V353" i="28"/>
  <c r="F353" i="28"/>
  <c r="N353" i="28"/>
  <c r="C353" i="28"/>
  <c r="S353" i="28"/>
  <c r="Y182" i="21"/>
  <c r="U182" i="21"/>
  <c r="Q182" i="21"/>
  <c r="M182" i="21"/>
  <c r="I182" i="21"/>
  <c r="E182" i="21"/>
  <c r="X182" i="21"/>
  <c r="T182" i="21"/>
  <c r="P182" i="21"/>
  <c r="L182" i="21"/>
  <c r="H182" i="21"/>
  <c r="D182" i="21"/>
  <c r="V182" i="21"/>
  <c r="N182" i="21"/>
  <c r="F182" i="21"/>
  <c r="A183" i="21"/>
  <c r="J182" i="21"/>
  <c r="S182" i="21"/>
  <c r="K182" i="21"/>
  <c r="C182" i="21"/>
  <c r="R182" i="21"/>
  <c r="B182" i="21"/>
  <c r="O182" i="21"/>
  <c r="W182" i="21"/>
  <c r="G182" i="21"/>
  <c r="W421" i="21"/>
  <c r="S421" i="21"/>
  <c r="O421" i="21"/>
  <c r="K421" i="21"/>
  <c r="G421" i="21"/>
  <c r="C421" i="21"/>
  <c r="A422" i="21"/>
  <c r="V421" i="21"/>
  <c r="R421" i="21"/>
  <c r="N421" i="21"/>
  <c r="J421" i="21"/>
  <c r="F421" i="21"/>
  <c r="B421" i="21"/>
  <c r="T421" i="21"/>
  <c r="L421" i="21"/>
  <c r="D421" i="21"/>
  <c r="P421" i="21"/>
  <c r="H421" i="21"/>
  <c r="Y421" i="21"/>
  <c r="Q421" i="21"/>
  <c r="I421" i="21"/>
  <c r="X421" i="21"/>
  <c r="M421" i="21"/>
  <c r="U421" i="21"/>
  <c r="E421" i="21"/>
  <c r="A183" i="28"/>
  <c r="V182" i="28"/>
  <c r="R182" i="28"/>
  <c r="N182" i="28"/>
  <c r="J182" i="28"/>
  <c r="F182" i="28"/>
  <c r="B182" i="28"/>
  <c r="Y182" i="28"/>
  <c r="U182" i="28"/>
  <c r="Q182" i="28"/>
  <c r="M182" i="28"/>
  <c r="I182" i="28"/>
  <c r="E182" i="28"/>
  <c r="W182" i="28"/>
  <c r="O182" i="28"/>
  <c r="G182" i="28"/>
  <c r="T182" i="28"/>
  <c r="L182" i="28"/>
  <c r="D182" i="28"/>
  <c r="X182" i="28"/>
  <c r="H182" i="28"/>
  <c r="P182" i="28"/>
  <c r="S182" i="28"/>
  <c r="C182" i="28"/>
  <c r="K182" i="28"/>
  <c r="Y149" i="19"/>
  <c r="U149" i="19"/>
  <c r="Q149" i="19"/>
  <c r="M149" i="19"/>
  <c r="I149" i="19"/>
  <c r="E149" i="19"/>
  <c r="X149" i="19"/>
  <c r="T149" i="19"/>
  <c r="P149" i="19"/>
  <c r="L149" i="19"/>
  <c r="H149" i="19"/>
  <c r="D149" i="19"/>
  <c r="W149" i="19"/>
  <c r="O149" i="19"/>
  <c r="G149" i="19"/>
  <c r="V149" i="19"/>
  <c r="N149" i="19"/>
  <c r="F149" i="19"/>
  <c r="K149" i="19"/>
  <c r="J149" i="19"/>
  <c r="C149" i="19"/>
  <c r="B149" i="19"/>
  <c r="S149" i="19"/>
  <c r="R149" i="19"/>
  <c r="A150" i="19"/>
  <c r="V113" i="25"/>
  <c r="R113" i="25"/>
  <c r="N113" i="25"/>
  <c r="J113" i="25"/>
  <c r="F113" i="25"/>
  <c r="B113" i="25"/>
  <c r="Y113" i="25"/>
  <c r="U113" i="25"/>
  <c r="Q113" i="25"/>
  <c r="M113" i="25"/>
  <c r="I113" i="25"/>
  <c r="E113" i="25"/>
  <c r="X113" i="25"/>
  <c r="P113" i="25"/>
  <c r="H113" i="25"/>
  <c r="T113" i="25"/>
  <c r="D113" i="25"/>
  <c r="W113" i="25"/>
  <c r="O113" i="25"/>
  <c r="G113" i="25"/>
  <c r="L113" i="25"/>
  <c r="C113" i="25"/>
  <c r="K113" i="25"/>
  <c r="S113" i="25"/>
  <c r="A114" i="25"/>
  <c r="Y250" i="21"/>
  <c r="U250" i="21"/>
  <c r="Q250" i="21"/>
  <c r="M250" i="21"/>
  <c r="I250" i="21"/>
  <c r="E250" i="21"/>
  <c r="X250" i="21"/>
  <c r="T250" i="21"/>
  <c r="P250" i="21"/>
  <c r="L250" i="21"/>
  <c r="H250" i="21"/>
  <c r="D250" i="21"/>
  <c r="A251" i="21"/>
  <c r="R250" i="21"/>
  <c r="J250" i="21"/>
  <c r="B250" i="21"/>
  <c r="V250" i="21"/>
  <c r="F250" i="21"/>
  <c r="W250" i="21"/>
  <c r="O250" i="21"/>
  <c r="G250" i="21"/>
  <c r="N250" i="21"/>
  <c r="S250" i="21"/>
  <c r="K250" i="21"/>
  <c r="C250" i="21"/>
  <c r="W42" i="19"/>
  <c r="S42" i="19"/>
  <c r="O42" i="19"/>
  <c r="K42" i="19"/>
  <c r="G42" i="19"/>
  <c r="C42" i="19"/>
  <c r="V42" i="19"/>
  <c r="R42" i="19"/>
  <c r="N42" i="19"/>
  <c r="J42" i="19"/>
  <c r="F42" i="19"/>
  <c r="B42" i="19"/>
  <c r="Y42" i="19"/>
  <c r="Q42" i="19"/>
  <c r="I42" i="19"/>
  <c r="X42" i="19"/>
  <c r="P42" i="19"/>
  <c r="H42" i="19"/>
  <c r="M42" i="19"/>
  <c r="L42" i="19"/>
  <c r="E42" i="19"/>
  <c r="D42" i="19"/>
  <c r="U42" i="19"/>
  <c r="T42" i="19"/>
  <c r="V114" i="25" l="1"/>
  <c r="R114" i="25"/>
  <c r="N114" i="25"/>
  <c r="J114" i="25"/>
  <c r="F114" i="25"/>
  <c r="B114" i="25"/>
  <c r="Y114" i="25"/>
  <c r="U114" i="25"/>
  <c r="Q114" i="25"/>
  <c r="M114" i="25"/>
  <c r="I114" i="25"/>
  <c r="E114" i="25"/>
  <c r="X114" i="25"/>
  <c r="P114" i="25"/>
  <c r="H114" i="25"/>
  <c r="T114" i="25"/>
  <c r="W114" i="25"/>
  <c r="O114" i="25"/>
  <c r="G114" i="25"/>
  <c r="L114" i="25"/>
  <c r="D114" i="25"/>
  <c r="K114" i="25"/>
  <c r="C114" i="25"/>
  <c r="S114" i="25"/>
  <c r="A252" i="28"/>
  <c r="V251" i="28"/>
  <c r="R251" i="28"/>
  <c r="N251" i="28"/>
  <c r="J251" i="28"/>
  <c r="F251" i="28"/>
  <c r="B251" i="28"/>
  <c r="Y251" i="28"/>
  <c r="U251" i="28"/>
  <c r="Q251" i="28"/>
  <c r="M251" i="28"/>
  <c r="I251" i="28"/>
  <c r="E251" i="28"/>
  <c r="S251" i="28"/>
  <c r="K251" i="28"/>
  <c r="C251" i="28"/>
  <c r="X251" i="28"/>
  <c r="P251" i="28"/>
  <c r="H251" i="28"/>
  <c r="L251" i="28"/>
  <c r="W251" i="28"/>
  <c r="G251" i="28"/>
  <c r="T251" i="28"/>
  <c r="O251" i="28"/>
  <c r="D251" i="28"/>
  <c r="W148" i="28"/>
  <c r="S148" i="28"/>
  <c r="O148" i="28"/>
  <c r="K148" i="28"/>
  <c r="G148" i="28"/>
  <c r="C148" i="28"/>
  <c r="A149" i="28"/>
  <c r="V148" i="28"/>
  <c r="R148" i="28"/>
  <c r="N148" i="28"/>
  <c r="J148" i="28"/>
  <c r="F148" i="28"/>
  <c r="B148" i="28"/>
  <c r="T148" i="28"/>
  <c r="L148" i="28"/>
  <c r="D148" i="28"/>
  <c r="Y148" i="28"/>
  <c r="Q148" i="28"/>
  <c r="I148" i="28"/>
  <c r="M148" i="28"/>
  <c r="U148" i="28"/>
  <c r="X148" i="28"/>
  <c r="H148" i="28"/>
  <c r="E148" i="28"/>
  <c r="P148" i="28"/>
  <c r="A218" i="21"/>
  <c r="V217" i="21"/>
  <c r="R217" i="21"/>
  <c r="N217" i="21"/>
  <c r="J217" i="21"/>
  <c r="F217" i="21"/>
  <c r="B217" i="21"/>
  <c r="Y217" i="21"/>
  <c r="U217" i="21"/>
  <c r="Q217" i="21"/>
  <c r="M217" i="21"/>
  <c r="I217" i="21"/>
  <c r="E217" i="21"/>
  <c r="W217" i="21"/>
  <c r="O217" i="21"/>
  <c r="G217" i="21"/>
  <c r="S217" i="21"/>
  <c r="C217" i="21"/>
  <c r="T217" i="21"/>
  <c r="L217" i="21"/>
  <c r="D217" i="21"/>
  <c r="K217" i="21"/>
  <c r="H217" i="21"/>
  <c r="P217" i="21"/>
  <c r="X217" i="21"/>
  <c r="X422" i="28"/>
  <c r="T422" i="28"/>
  <c r="P422" i="28"/>
  <c r="L422" i="28"/>
  <c r="H422" i="28"/>
  <c r="D422" i="28"/>
  <c r="W422" i="28"/>
  <c r="S422" i="28"/>
  <c r="O422" i="28"/>
  <c r="K422" i="28"/>
  <c r="G422" i="28"/>
  <c r="C422" i="28"/>
  <c r="U422" i="28"/>
  <c r="M422" i="28"/>
  <c r="E422" i="28"/>
  <c r="A423" i="28"/>
  <c r="R422" i="28"/>
  <c r="J422" i="28"/>
  <c r="B422" i="28"/>
  <c r="V422" i="28"/>
  <c r="F422" i="28"/>
  <c r="Q422" i="28"/>
  <c r="Y422" i="28"/>
  <c r="N422" i="28"/>
  <c r="I422" i="28"/>
  <c r="Y113" i="28"/>
  <c r="U113" i="28"/>
  <c r="Q113" i="28"/>
  <c r="M113" i="28"/>
  <c r="I113" i="28"/>
  <c r="E113" i="28"/>
  <c r="X113" i="28"/>
  <c r="T113" i="28"/>
  <c r="P113" i="28"/>
  <c r="L113" i="28"/>
  <c r="H113" i="28"/>
  <c r="D113" i="28"/>
  <c r="A114" i="28"/>
  <c r="R113" i="28"/>
  <c r="J113" i="28"/>
  <c r="B113" i="28"/>
  <c r="W113" i="28"/>
  <c r="O113" i="28"/>
  <c r="G113" i="28"/>
  <c r="K113" i="28"/>
  <c r="S113" i="28"/>
  <c r="V113" i="28"/>
  <c r="F113" i="28"/>
  <c r="C113" i="28"/>
  <c r="N113" i="28"/>
  <c r="Y150" i="19"/>
  <c r="U150" i="19"/>
  <c r="Q150" i="19"/>
  <c r="M150" i="19"/>
  <c r="I150" i="19"/>
  <c r="E150" i="19"/>
  <c r="X150" i="19"/>
  <c r="T150" i="19"/>
  <c r="P150" i="19"/>
  <c r="L150" i="19"/>
  <c r="H150" i="19"/>
  <c r="D150" i="19"/>
  <c r="W150" i="19"/>
  <c r="O150" i="19"/>
  <c r="G150" i="19"/>
  <c r="V150" i="19"/>
  <c r="N150" i="19"/>
  <c r="F150" i="19"/>
  <c r="S150" i="19"/>
  <c r="C150" i="19"/>
  <c r="R150" i="19"/>
  <c r="B150" i="19"/>
  <c r="K150" i="19"/>
  <c r="J150" i="19"/>
  <c r="A423" i="21"/>
  <c r="V422" i="21"/>
  <c r="R422" i="21"/>
  <c r="N422" i="21"/>
  <c r="J422" i="21"/>
  <c r="F422" i="21"/>
  <c r="B422" i="21"/>
  <c r="Y422" i="21"/>
  <c r="U422" i="21"/>
  <c r="Q422" i="21"/>
  <c r="M422" i="21"/>
  <c r="I422" i="21"/>
  <c r="E422" i="21"/>
  <c r="S422" i="21"/>
  <c r="K422" i="21"/>
  <c r="C422" i="21"/>
  <c r="W422" i="21"/>
  <c r="O422" i="21"/>
  <c r="G422" i="21"/>
  <c r="X422" i="21"/>
  <c r="P422" i="21"/>
  <c r="H422" i="21"/>
  <c r="T422" i="21"/>
  <c r="L422" i="21"/>
  <c r="D422" i="21"/>
  <c r="X183" i="21"/>
  <c r="T183" i="21"/>
  <c r="P183" i="21"/>
  <c r="L183" i="21"/>
  <c r="H183" i="21"/>
  <c r="D183" i="21"/>
  <c r="W183" i="21"/>
  <c r="S183" i="21"/>
  <c r="O183" i="21"/>
  <c r="K183" i="21"/>
  <c r="G183" i="21"/>
  <c r="C183" i="21"/>
  <c r="U183" i="21"/>
  <c r="M183" i="21"/>
  <c r="E183" i="21"/>
  <c r="Q183" i="21"/>
  <c r="A184" i="21"/>
  <c r="R183" i="21"/>
  <c r="J183" i="21"/>
  <c r="B183" i="21"/>
  <c r="Y183" i="21"/>
  <c r="I183" i="21"/>
  <c r="V183" i="21"/>
  <c r="F183" i="21"/>
  <c r="N183" i="21"/>
  <c r="X354" i="28"/>
  <c r="T354" i="28"/>
  <c r="P354" i="28"/>
  <c r="L354" i="28"/>
  <c r="H354" i="28"/>
  <c r="D354" i="28"/>
  <c r="W354" i="28"/>
  <c r="S354" i="28"/>
  <c r="O354" i="28"/>
  <c r="K354" i="28"/>
  <c r="G354" i="28"/>
  <c r="C354" i="28"/>
  <c r="Y354" i="28"/>
  <c r="Q354" i="28"/>
  <c r="I354" i="28"/>
  <c r="V354" i="28"/>
  <c r="N354" i="28"/>
  <c r="F354" i="28"/>
  <c r="R354" i="28"/>
  <c r="B354" i="28"/>
  <c r="M354" i="28"/>
  <c r="U354" i="28"/>
  <c r="E354" i="28"/>
  <c r="J354" i="28"/>
  <c r="A355" i="28"/>
  <c r="W78" i="21"/>
  <c r="S78" i="21"/>
  <c r="O78" i="21"/>
  <c r="K78" i="21"/>
  <c r="G78" i="21"/>
  <c r="C78" i="21"/>
  <c r="V78" i="21"/>
  <c r="R78" i="21"/>
  <c r="N78" i="21"/>
  <c r="J78" i="21"/>
  <c r="F78" i="21"/>
  <c r="B78" i="21"/>
  <c r="T78" i="21"/>
  <c r="L78" i="21"/>
  <c r="D78" i="21"/>
  <c r="X78" i="21"/>
  <c r="H78" i="21"/>
  <c r="U78" i="21"/>
  <c r="E78" i="21"/>
  <c r="Y78" i="21"/>
  <c r="Q78" i="21"/>
  <c r="I78" i="21"/>
  <c r="P78" i="21"/>
  <c r="M78" i="21"/>
  <c r="X388" i="21"/>
  <c r="T388" i="21"/>
  <c r="P388" i="21"/>
  <c r="L388" i="21"/>
  <c r="H388" i="21"/>
  <c r="D388" i="21"/>
  <c r="W388" i="21"/>
  <c r="S388" i="21"/>
  <c r="O388" i="21"/>
  <c r="K388" i="21"/>
  <c r="G388" i="21"/>
  <c r="C388" i="21"/>
  <c r="Y388" i="21"/>
  <c r="Q388" i="21"/>
  <c r="I388" i="21"/>
  <c r="U388" i="21"/>
  <c r="E388" i="21"/>
  <c r="V388" i="21"/>
  <c r="N388" i="21"/>
  <c r="F388" i="21"/>
  <c r="M388" i="21"/>
  <c r="B388" i="21"/>
  <c r="J388" i="21"/>
  <c r="A389" i="21"/>
  <c r="R388" i="21"/>
  <c r="X113" i="21"/>
  <c r="T113" i="21"/>
  <c r="P113" i="21"/>
  <c r="L113" i="21"/>
  <c r="H113" i="21"/>
  <c r="D113" i="21"/>
  <c r="W113" i="21"/>
  <c r="S113" i="21"/>
  <c r="O113" i="21"/>
  <c r="K113" i="21"/>
  <c r="G113" i="21"/>
  <c r="C113" i="21"/>
  <c r="Y113" i="21"/>
  <c r="Q113" i="21"/>
  <c r="I113" i="21"/>
  <c r="M113" i="21"/>
  <c r="V113" i="21"/>
  <c r="N113" i="21"/>
  <c r="F113" i="21"/>
  <c r="U113" i="21"/>
  <c r="E113" i="21"/>
  <c r="R113" i="21"/>
  <c r="A114" i="21"/>
  <c r="J113" i="21"/>
  <c r="B113" i="21"/>
  <c r="Y183" i="28"/>
  <c r="U183" i="28"/>
  <c r="Q183" i="28"/>
  <c r="M183" i="28"/>
  <c r="I183" i="28"/>
  <c r="E183" i="28"/>
  <c r="X183" i="28"/>
  <c r="T183" i="28"/>
  <c r="P183" i="28"/>
  <c r="L183" i="28"/>
  <c r="H183" i="28"/>
  <c r="D183" i="28"/>
  <c r="V183" i="28"/>
  <c r="N183" i="28"/>
  <c r="F183" i="28"/>
  <c r="S183" i="28"/>
  <c r="K183" i="28"/>
  <c r="C183" i="28"/>
  <c r="O183" i="28"/>
  <c r="W183" i="28"/>
  <c r="A184" i="28"/>
  <c r="J183" i="28"/>
  <c r="G183" i="28"/>
  <c r="B183" i="28"/>
  <c r="R183" i="28"/>
  <c r="A389" i="28"/>
  <c r="V388" i="28"/>
  <c r="R388" i="28"/>
  <c r="N388" i="28"/>
  <c r="J388" i="28"/>
  <c r="F388" i="28"/>
  <c r="B388" i="28"/>
  <c r="Y388" i="28"/>
  <c r="U388" i="28"/>
  <c r="Q388" i="28"/>
  <c r="M388" i="28"/>
  <c r="I388" i="28"/>
  <c r="E388" i="28"/>
  <c r="S388" i="28"/>
  <c r="K388" i="28"/>
  <c r="C388" i="28"/>
  <c r="X388" i="28"/>
  <c r="P388" i="28"/>
  <c r="H388" i="28"/>
  <c r="T388" i="28"/>
  <c r="D388" i="28"/>
  <c r="O388" i="28"/>
  <c r="G388" i="28"/>
  <c r="W388" i="28"/>
  <c r="L388" i="28"/>
  <c r="A149" i="21"/>
  <c r="V148" i="21"/>
  <c r="R148" i="21"/>
  <c r="N148" i="21"/>
  <c r="J148" i="21"/>
  <c r="F148" i="21"/>
  <c r="B148" i="21"/>
  <c r="Y148" i="21"/>
  <c r="U148" i="21"/>
  <c r="Q148" i="21"/>
  <c r="M148" i="21"/>
  <c r="I148" i="21"/>
  <c r="E148" i="21"/>
  <c r="S148" i="21"/>
  <c r="K148" i="21"/>
  <c r="C148" i="21"/>
  <c r="W148" i="21"/>
  <c r="G148" i="21"/>
  <c r="X148" i="21"/>
  <c r="P148" i="21"/>
  <c r="H148" i="21"/>
  <c r="O148" i="21"/>
  <c r="D148" i="21"/>
  <c r="T148" i="21"/>
  <c r="L148" i="21"/>
  <c r="X320" i="21"/>
  <c r="T320" i="21"/>
  <c r="P320" i="21"/>
  <c r="L320" i="21"/>
  <c r="H320" i="21"/>
  <c r="D320" i="21"/>
  <c r="W320" i="21"/>
  <c r="S320" i="21"/>
  <c r="O320" i="21"/>
  <c r="K320" i="21"/>
  <c r="G320" i="21"/>
  <c r="C320" i="21"/>
  <c r="U320" i="21"/>
  <c r="M320" i="21"/>
  <c r="E320" i="21"/>
  <c r="Q320" i="21"/>
  <c r="I320" i="21"/>
  <c r="A321" i="21"/>
  <c r="R320" i="21"/>
  <c r="J320" i="21"/>
  <c r="B320" i="21"/>
  <c r="Y320" i="21"/>
  <c r="V320" i="21"/>
  <c r="N320" i="21"/>
  <c r="F320" i="21"/>
  <c r="A286" i="21"/>
  <c r="V285" i="21"/>
  <c r="R285" i="21"/>
  <c r="N285" i="21"/>
  <c r="J285" i="21"/>
  <c r="F285" i="21"/>
  <c r="B285" i="21"/>
  <c r="Y285" i="21"/>
  <c r="U285" i="21"/>
  <c r="Q285" i="21"/>
  <c r="M285" i="21"/>
  <c r="I285" i="21"/>
  <c r="E285" i="21"/>
  <c r="S285" i="21"/>
  <c r="K285" i="21"/>
  <c r="C285" i="21"/>
  <c r="W285" i="21"/>
  <c r="G285" i="21"/>
  <c r="X285" i="21"/>
  <c r="P285" i="21"/>
  <c r="H285" i="21"/>
  <c r="O285" i="21"/>
  <c r="L285" i="21"/>
  <c r="D285" i="21"/>
  <c r="T285" i="21"/>
  <c r="X251" i="21"/>
  <c r="T251" i="21"/>
  <c r="P251" i="21"/>
  <c r="L251" i="21"/>
  <c r="H251" i="21"/>
  <c r="D251" i="21"/>
  <c r="W251" i="21"/>
  <c r="S251" i="21"/>
  <c r="O251" i="21"/>
  <c r="K251" i="21"/>
  <c r="G251" i="21"/>
  <c r="C251" i="21"/>
  <c r="Y251" i="21"/>
  <c r="Q251" i="21"/>
  <c r="I251" i="21"/>
  <c r="U251" i="21"/>
  <c r="E251" i="21"/>
  <c r="V251" i="21"/>
  <c r="N251" i="21"/>
  <c r="F251" i="21"/>
  <c r="M251" i="21"/>
  <c r="A252" i="21"/>
  <c r="R251" i="21"/>
  <c r="J251" i="21"/>
  <c r="B251" i="21"/>
  <c r="V149" i="25"/>
  <c r="R149" i="25"/>
  <c r="N149" i="25"/>
  <c r="J149" i="25"/>
  <c r="F149" i="25"/>
  <c r="B149" i="25"/>
  <c r="Y149" i="25"/>
  <c r="U149" i="25"/>
  <c r="Q149" i="25"/>
  <c r="M149" i="25"/>
  <c r="I149" i="25"/>
  <c r="E149" i="25"/>
  <c r="X149" i="25"/>
  <c r="P149" i="25"/>
  <c r="H149" i="25"/>
  <c r="W149" i="25"/>
  <c r="O149" i="25"/>
  <c r="G149" i="25"/>
  <c r="T149" i="25"/>
  <c r="D149" i="25"/>
  <c r="S149" i="25"/>
  <c r="C149" i="25"/>
  <c r="L149" i="25"/>
  <c r="K149" i="25"/>
  <c r="A150" i="25"/>
  <c r="A321" i="28"/>
  <c r="V320" i="28"/>
  <c r="R320" i="28"/>
  <c r="N320" i="28"/>
  <c r="J320" i="28"/>
  <c r="F320" i="28"/>
  <c r="B320" i="28"/>
  <c r="Y320" i="28"/>
  <c r="U320" i="28"/>
  <c r="Q320" i="28"/>
  <c r="M320" i="28"/>
  <c r="I320" i="28"/>
  <c r="E320" i="28"/>
  <c r="W320" i="28"/>
  <c r="O320" i="28"/>
  <c r="G320" i="28"/>
  <c r="T320" i="28"/>
  <c r="L320" i="28"/>
  <c r="D320" i="28"/>
  <c r="P320" i="28"/>
  <c r="K320" i="28"/>
  <c r="C320" i="28"/>
  <c r="X320" i="28"/>
  <c r="S320" i="28"/>
  <c r="H320" i="28"/>
  <c r="A355" i="21"/>
  <c r="V354" i="21"/>
  <c r="R354" i="21"/>
  <c r="N354" i="21"/>
  <c r="J354" i="21"/>
  <c r="F354" i="21"/>
  <c r="B354" i="21"/>
  <c r="Y354" i="21"/>
  <c r="U354" i="21"/>
  <c r="Q354" i="21"/>
  <c r="M354" i="21"/>
  <c r="I354" i="21"/>
  <c r="E354" i="21"/>
  <c r="W354" i="21"/>
  <c r="O354" i="21"/>
  <c r="G354" i="21"/>
  <c r="S354" i="21"/>
  <c r="T354" i="21"/>
  <c r="L354" i="21"/>
  <c r="D354" i="21"/>
  <c r="K354" i="21"/>
  <c r="C354" i="21"/>
  <c r="P354" i="21"/>
  <c r="X354" i="21"/>
  <c r="H354" i="21"/>
  <c r="X217" i="28"/>
  <c r="T217" i="28"/>
  <c r="P217" i="28"/>
  <c r="L217" i="28"/>
  <c r="H217" i="28"/>
  <c r="D217" i="28"/>
  <c r="W217" i="28"/>
  <c r="S217" i="28"/>
  <c r="O217" i="28"/>
  <c r="K217" i="28"/>
  <c r="G217" i="28"/>
  <c r="C217" i="28"/>
  <c r="Y217" i="28"/>
  <c r="Q217" i="28"/>
  <c r="I217" i="28"/>
  <c r="V217" i="28"/>
  <c r="N217" i="28"/>
  <c r="F217" i="28"/>
  <c r="A218" i="28"/>
  <c r="J217" i="28"/>
  <c r="U217" i="28"/>
  <c r="E217" i="28"/>
  <c r="M217" i="28"/>
  <c r="B217" i="28"/>
  <c r="R217" i="28"/>
  <c r="X285" i="28"/>
  <c r="T285" i="28"/>
  <c r="P285" i="28"/>
  <c r="L285" i="28"/>
  <c r="H285" i="28"/>
  <c r="D285" i="28"/>
  <c r="W285" i="28"/>
  <c r="S285" i="28"/>
  <c r="O285" i="28"/>
  <c r="K285" i="28"/>
  <c r="G285" i="28"/>
  <c r="C285" i="28"/>
  <c r="U285" i="28"/>
  <c r="M285" i="28"/>
  <c r="E285" i="28"/>
  <c r="A286" i="28"/>
  <c r="R285" i="28"/>
  <c r="J285" i="28"/>
  <c r="B285" i="28"/>
  <c r="N285" i="28"/>
  <c r="Y285" i="28"/>
  <c r="I285" i="28"/>
  <c r="Q285" i="28"/>
  <c r="F285" i="28"/>
  <c r="V285" i="28"/>
  <c r="W78" i="28"/>
  <c r="S78" i="28"/>
  <c r="O78" i="28"/>
  <c r="K78" i="28"/>
  <c r="G78" i="28"/>
  <c r="C78" i="28"/>
  <c r="V78" i="28"/>
  <c r="R78" i="28"/>
  <c r="N78" i="28"/>
  <c r="J78" i="28"/>
  <c r="F78" i="28"/>
  <c r="B78" i="28"/>
  <c r="X78" i="28"/>
  <c r="P78" i="28"/>
  <c r="H78" i="28"/>
  <c r="U78" i="28"/>
  <c r="M78" i="28"/>
  <c r="E78" i="28"/>
  <c r="Y78" i="28"/>
  <c r="I78" i="28"/>
  <c r="T78" i="28"/>
  <c r="D78" i="28"/>
  <c r="Q78" i="28"/>
  <c r="L78" i="28"/>
  <c r="W286" i="28" l="1"/>
  <c r="S286" i="28"/>
  <c r="O286" i="28"/>
  <c r="K286" i="28"/>
  <c r="G286" i="28"/>
  <c r="C286" i="28"/>
  <c r="A287" i="28"/>
  <c r="V286" i="28"/>
  <c r="R286" i="28"/>
  <c r="N286" i="28"/>
  <c r="J286" i="28"/>
  <c r="F286" i="28"/>
  <c r="B286" i="28"/>
  <c r="T286" i="28"/>
  <c r="L286" i="28"/>
  <c r="D286" i="28"/>
  <c r="Y286" i="28"/>
  <c r="Q286" i="28"/>
  <c r="I286" i="28"/>
  <c r="U286" i="28"/>
  <c r="E286" i="28"/>
  <c r="P286" i="28"/>
  <c r="X286" i="28"/>
  <c r="M286" i="28"/>
  <c r="H286" i="28"/>
  <c r="Y389" i="28"/>
  <c r="U389" i="28"/>
  <c r="Q389" i="28"/>
  <c r="M389" i="28"/>
  <c r="I389" i="28"/>
  <c r="E389" i="28"/>
  <c r="X389" i="28"/>
  <c r="T389" i="28"/>
  <c r="P389" i="28"/>
  <c r="L389" i="28"/>
  <c r="H389" i="28"/>
  <c r="D389" i="28"/>
  <c r="A390" i="28"/>
  <c r="R389" i="28"/>
  <c r="J389" i="28"/>
  <c r="B389" i="28"/>
  <c r="W389" i="28"/>
  <c r="O389" i="28"/>
  <c r="G389" i="28"/>
  <c r="K389" i="28"/>
  <c r="V389" i="28"/>
  <c r="F389" i="28"/>
  <c r="N389" i="28"/>
  <c r="C389" i="28"/>
  <c r="S389" i="28"/>
  <c r="W114" i="21"/>
  <c r="S114" i="21"/>
  <c r="O114" i="21"/>
  <c r="K114" i="21"/>
  <c r="G114" i="21"/>
  <c r="C114" i="21"/>
  <c r="V114" i="21"/>
  <c r="R114" i="21"/>
  <c r="N114" i="21"/>
  <c r="J114" i="21"/>
  <c r="F114" i="21"/>
  <c r="B114" i="21"/>
  <c r="X114" i="21"/>
  <c r="P114" i="21"/>
  <c r="H114" i="21"/>
  <c r="T114" i="21"/>
  <c r="D114" i="21"/>
  <c r="U114" i="21"/>
  <c r="M114" i="21"/>
  <c r="E114" i="21"/>
  <c r="L114" i="21"/>
  <c r="Y114" i="21"/>
  <c r="I114" i="21"/>
  <c r="Q114" i="21"/>
  <c r="W389" i="21"/>
  <c r="S389" i="21"/>
  <c r="O389" i="21"/>
  <c r="K389" i="21"/>
  <c r="G389" i="21"/>
  <c r="C389" i="21"/>
  <c r="A390" i="21"/>
  <c r="V389" i="21"/>
  <c r="R389" i="21"/>
  <c r="N389" i="21"/>
  <c r="J389" i="21"/>
  <c r="F389" i="21"/>
  <c r="B389" i="21"/>
  <c r="X389" i="21"/>
  <c r="P389" i="21"/>
  <c r="H389" i="21"/>
  <c r="L389" i="21"/>
  <c r="U389" i="21"/>
  <c r="M389" i="21"/>
  <c r="E389" i="21"/>
  <c r="T389" i="21"/>
  <c r="D389" i="21"/>
  <c r="I389" i="21"/>
  <c r="Q389" i="21"/>
  <c r="Y389" i="21"/>
  <c r="W355" i="28"/>
  <c r="S355" i="28"/>
  <c r="O355" i="28"/>
  <c r="K355" i="28"/>
  <c r="G355" i="28"/>
  <c r="C355" i="28"/>
  <c r="A356" i="28"/>
  <c r="V355" i="28"/>
  <c r="R355" i="28"/>
  <c r="N355" i="28"/>
  <c r="J355" i="28"/>
  <c r="F355" i="28"/>
  <c r="B355" i="28"/>
  <c r="X355" i="28"/>
  <c r="P355" i="28"/>
  <c r="H355" i="28"/>
  <c r="U355" i="28"/>
  <c r="M355" i="28"/>
  <c r="E355" i="28"/>
  <c r="Y355" i="28"/>
  <c r="I355" i="28"/>
  <c r="T355" i="28"/>
  <c r="D355" i="28"/>
  <c r="L355" i="28"/>
  <c r="Q355" i="28"/>
  <c r="A150" i="28"/>
  <c r="V149" i="28"/>
  <c r="R149" i="28"/>
  <c r="N149" i="28"/>
  <c r="J149" i="28"/>
  <c r="F149" i="28"/>
  <c r="B149" i="28"/>
  <c r="Y149" i="28"/>
  <c r="U149" i="28"/>
  <c r="Q149" i="28"/>
  <c r="M149" i="28"/>
  <c r="I149" i="28"/>
  <c r="E149" i="28"/>
  <c r="S149" i="28"/>
  <c r="K149" i="28"/>
  <c r="C149" i="28"/>
  <c r="X149" i="28"/>
  <c r="P149" i="28"/>
  <c r="H149" i="28"/>
  <c r="T149" i="28"/>
  <c r="D149" i="28"/>
  <c r="O149" i="28"/>
  <c r="L149" i="28"/>
  <c r="G149" i="28"/>
  <c r="W149" i="28"/>
  <c r="Y355" i="21"/>
  <c r="U355" i="21"/>
  <c r="Q355" i="21"/>
  <c r="M355" i="21"/>
  <c r="I355" i="21"/>
  <c r="E355" i="21"/>
  <c r="X355" i="21"/>
  <c r="T355" i="21"/>
  <c r="P355" i="21"/>
  <c r="L355" i="21"/>
  <c r="H355" i="21"/>
  <c r="D355" i="21"/>
  <c r="V355" i="21"/>
  <c r="N355" i="21"/>
  <c r="F355" i="21"/>
  <c r="J355" i="21"/>
  <c r="S355" i="21"/>
  <c r="K355" i="21"/>
  <c r="C355" i="21"/>
  <c r="A356" i="21"/>
  <c r="R355" i="21"/>
  <c r="B355" i="21"/>
  <c r="W355" i="21"/>
  <c r="O355" i="21"/>
  <c r="G355" i="21"/>
  <c r="Y286" i="21"/>
  <c r="U286" i="21"/>
  <c r="Q286" i="21"/>
  <c r="M286" i="21"/>
  <c r="I286" i="21"/>
  <c r="E286" i="21"/>
  <c r="X286" i="21"/>
  <c r="T286" i="21"/>
  <c r="P286" i="21"/>
  <c r="L286" i="21"/>
  <c r="H286" i="21"/>
  <c r="D286" i="21"/>
  <c r="A287" i="21"/>
  <c r="R286" i="21"/>
  <c r="J286" i="21"/>
  <c r="B286" i="21"/>
  <c r="V286" i="21"/>
  <c r="N286" i="21"/>
  <c r="W286" i="21"/>
  <c r="O286" i="21"/>
  <c r="G286" i="21"/>
  <c r="F286" i="21"/>
  <c r="S286" i="21"/>
  <c r="K286" i="21"/>
  <c r="C286" i="21"/>
  <c r="W321" i="21"/>
  <c r="S321" i="21"/>
  <c r="O321" i="21"/>
  <c r="K321" i="21"/>
  <c r="G321" i="21"/>
  <c r="C321" i="21"/>
  <c r="A322" i="21"/>
  <c r="V321" i="21"/>
  <c r="R321" i="21"/>
  <c r="N321" i="21"/>
  <c r="J321" i="21"/>
  <c r="F321" i="21"/>
  <c r="B321" i="21"/>
  <c r="T321" i="21"/>
  <c r="L321" i="21"/>
  <c r="D321" i="21"/>
  <c r="X321" i="21"/>
  <c r="H321" i="21"/>
  <c r="Y321" i="21"/>
  <c r="Q321" i="21"/>
  <c r="I321" i="21"/>
  <c r="P321" i="21"/>
  <c r="E321" i="21"/>
  <c r="M321" i="21"/>
  <c r="U321" i="21"/>
  <c r="X184" i="28"/>
  <c r="T184" i="28"/>
  <c r="P184" i="28"/>
  <c r="L184" i="28"/>
  <c r="H184" i="28"/>
  <c r="D184" i="28"/>
  <c r="W184" i="28"/>
  <c r="S184" i="28"/>
  <c r="O184" i="28"/>
  <c r="K184" i="28"/>
  <c r="G184" i="28"/>
  <c r="C184" i="28"/>
  <c r="U184" i="28"/>
  <c r="M184" i="28"/>
  <c r="E184" i="28"/>
  <c r="A185" i="28"/>
  <c r="R184" i="28"/>
  <c r="J184" i="28"/>
  <c r="B184" i="28"/>
  <c r="V184" i="28"/>
  <c r="F184" i="28"/>
  <c r="Q184" i="28"/>
  <c r="N184" i="28"/>
  <c r="Y184" i="28"/>
  <c r="I184" i="28"/>
  <c r="W184" i="21"/>
  <c r="S184" i="21"/>
  <c r="O184" i="21"/>
  <c r="K184" i="21"/>
  <c r="G184" i="21"/>
  <c r="C184" i="21"/>
  <c r="A185" i="21"/>
  <c r="V184" i="21"/>
  <c r="R184" i="21"/>
  <c r="N184" i="21"/>
  <c r="J184" i="21"/>
  <c r="F184" i="21"/>
  <c r="B184" i="21"/>
  <c r="T184" i="21"/>
  <c r="L184" i="21"/>
  <c r="D184" i="21"/>
  <c r="P184" i="21"/>
  <c r="H184" i="21"/>
  <c r="Y184" i="21"/>
  <c r="Q184" i="21"/>
  <c r="I184" i="21"/>
  <c r="X184" i="21"/>
  <c r="U184" i="21"/>
  <c r="M184" i="21"/>
  <c r="E184" i="21"/>
  <c r="W423" i="28"/>
  <c r="S423" i="28"/>
  <c r="O423" i="28"/>
  <c r="K423" i="28"/>
  <c r="G423" i="28"/>
  <c r="C423" i="28"/>
  <c r="A424" i="28"/>
  <c r="V423" i="28"/>
  <c r="R423" i="28"/>
  <c r="N423" i="28"/>
  <c r="J423" i="28"/>
  <c r="F423" i="28"/>
  <c r="B423" i="28"/>
  <c r="T423" i="28"/>
  <c r="L423" i="28"/>
  <c r="D423" i="28"/>
  <c r="Y423" i="28"/>
  <c r="Q423" i="28"/>
  <c r="I423" i="28"/>
  <c r="M423" i="28"/>
  <c r="X423" i="28"/>
  <c r="H423" i="28"/>
  <c r="P423" i="28"/>
  <c r="U423" i="28"/>
  <c r="E423" i="28"/>
  <c r="Y218" i="21"/>
  <c r="U218" i="21"/>
  <c r="Q218" i="21"/>
  <c r="M218" i="21"/>
  <c r="I218" i="21"/>
  <c r="E218" i="21"/>
  <c r="X218" i="21"/>
  <c r="T218" i="21"/>
  <c r="P218" i="21"/>
  <c r="L218" i="21"/>
  <c r="H218" i="21"/>
  <c r="D218" i="21"/>
  <c r="V218" i="21"/>
  <c r="N218" i="21"/>
  <c r="F218" i="21"/>
  <c r="A219" i="21"/>
  <c r="J218" i="21"/>
  <c r="S218" i="21"/>
  <c r="K218" i="21"/>
  <c r="C218" i="21"/>
  <c r="R218" i="21"/>
  <c r="B218" i="21"/>
  <c r="O218" i="21"/>
  <c r="G218" i="21"/>
  <c r="W218" i="21"/>
  <c r="W218" i="28"/>
  <c r="S218" i="28"/>
  <c r="O218" i="28"/>
  <c r="K218" i="28"/>
  <c r="G218" i="28"/>
  <c r="C218" i="28"/>
  <c r="A219" i="28"/>
  <c r="V218" i="28"/>
  <c r="R218" i="28"/>
  <c r="N218" i="28"/>
  <c r="J218" i="28"/>
  <c r="F218" i="28"/>
  <c r="B218" i="28"/>
  <c r="X218" i="28"/>
  <c r="P218" i="28"/>
  <c r="H218" i="28"/>
  <c r="U218" i="28"/>
  <c r="M218" i="28"/>
  <c r="E218" i="28"/>
  <c r="Q218" i="28"/>
  <c r="L218" i="28"/>
  <c r="T218" i="28"/>
  <c r="D218" i="28"/>
  <c r="I218" i="28"/>
  <c r="Y218" i="28"/>
  <c r="Y321" i="28"/>
  <c r="U321" i="28"/>
  <c r="Q321" i="28"/>
  <c r="M321" i="28"/>
  <c r="I321" i="28"/>
  <c r="E321" i="28"/>
  <c r="X321" i="28"/>
  <c r="T321" i="28"/>
  <c r="P321" i="28"/>
  <c r="L321" i="28"/>
  <c r="H321" i="28"/>
  <c r="D321" i="28"/>
  <c r="V321" i="28"/>
  <c r="N321" i="28"/>
  <c r="F321" i="28"/>
  <c r="S321" i="28"/>
  <c r="K321" i="28"/>
  <c r="C321" i="28"/>
  <c r="W321" i="28"/>
  <c r="G321" i="28"/>
  <c r="R321" i="28"/>
  <c r="B321" i="28"/>
  <c r="J321" i="28"/>
  <c r="A322" i="28"/>
  <c r="O321" i="28"/>
  <c r="Y423" i="21"/>
  <c r="U423" i="21"/>
  <c r="Q423" i="21"/>
  <c r="M423" i="21"/>
  <c r="I423" i="21"/>
  <c r="E423" i="21"/>
  <c r="X423" i="21"/>
  <c r="T423" i="21"/>
  <c r="P423" i="21"/>
  <c r="L423" i="21"/>
  <c r="H423" i="21"/>
  <c r="D423" i="21"/>
  <c r="A424" i="21"/>
  <c r="R423" i="21"/>
  <c r="J423" i="21"/>
  <c r="B423" i="21"/>
  <c r="V423" i="21"/>
  <c r="N423" i="21"/>
  <c r="F423" i="21"/>
  <c r="W423" i="21"/>
  <c r="O423" i="21"/>
  <c r="G423" i="21"/>
  <c r="C423" i="21"/>
  <c r="S423" i="21"/>
  <c r="K423" i="21"/>
  <c r="V150" i="25"/>
  <c r="R150" i="25"/>
  <c r="N150" i="25"/>
  <c r="J150" i="25"/>
  <c r="F150" i="25"/>
  <c r="B150" i="25"/>
  <c r="Y150" i="25"/>
  <c r="U150" i="25"/>
  <c r="Q150" i="25"/>
  <c r="M150" i="25"/>
  <c r="I150" i="25"/>
  <c r="E150" i="25"/>
  <c r="X150" i="25"/>
  <c r="P150" i="25"/>
  <c r="H150" i="25"/>
  <c r="W150" i="25"/>
  <c r="O150" i="25"/>
  <c r="G150" i="25"/>
  <c r="L150" i="25"/>
  <c r="K150" i="25"/>
  <c r="T150" i="25"/>
  <c r="D150" i="25"/>
  <c r="S150" i="25"/>
  <c r="C150" i="25"/>
  <c r="W252" i="21"/>
  <c r="S252" i="21"/>
  <c r="O252" i="21"/>
  <c r="K252" i="21"/>
  <c r="G252" i="21"/>
  <c r="C252" i="21"/>
  <c r="A253" i="21"/>
  <c r="V252" i="21"/>
  <c r="R252" i="21"/>
  <c r="N252" i="21"/>
  <c r="J252" i="21"/>
  <c r="F252" i="21"/>
  <c r="B252" i="21"/>
  <c r="X252" i="21"/>
  <c r="P252" i="21"/>
  <c r="H252" i="21"/>
  <c r="L252" i="21"/>
  <c r="U252" i="21"/>
  <c r="M252" i="21"/>
  <c r="E252" i="21"/>
  <c r="T252" i="21"/>
  <c r="D252" i="21"/>
  <c r="I252" i="21"/>
  <c r="Y252" i="21"/>
  <c r="Q252" i="21"/>
  <c r="Y149" i="21"/>
  <c r="U149" i="21"/>
  <c r="Q149" i="21"/>
  <c r="M149" i="21"/>
  <c r="I149" i="21"/>
  <c r="E149" i="21"/>
  <c r="X149" i="21"/>
  <c r="T149" i="21"/>
  <c r="P149" i="21"/>
  <c r="L149" i="21"/>
  <c r="H149" i="21"/>
  <c r="D149" i="21"/>
  <c r="A150" i="21"/>
  <c r="R149" i="21"/>
  <c r="J149" i="21"/>
  <c r="B149" i="21"/>
  <c r="N149" i="21"/>
  <c r="W149" i="21"/>
  <c r="O149" i="21"/>
  <c r="G149" i="21"/>
  <c r="V149" i="21"/>
  <c r="F149" i="21"/>
  <c r="K149" i="21"/>
  <c r="C149" i="21"/>
  <c r="S149" i="21"/>
  <c r="X114" i="28"/>
  <c r="T114" i="28"/>
  <c r="P114" i="28"/>
  <c r="L114" i="28"/>
  <c r="H114" i="28"/>
  <c r="D114" i="28"/>
  <c r="W114" i="28"/>
  <c r="S114" i="28"/>
  <c r="O114" i="28"/>
  <c r="K114" i="28"/>
  <c r="G114" i="28"/>
  <c r="C114" i="28"/>
  <c r="Y114" i="28"/>
  <c r="Q114" i="28"/>
  <c r="I114" i="28"/>
  <c r="V114" i="28"/>
  <c r="N114" i="28"/>
  <c r="F114" i="28"/>
  <c r="R114" i="28"/>
  <c r="B114" i="28"/>
  <c r="M114" i="28"/>
  <c r="J114" i="28"/>
  <c r="E114" i="28"/>
  <c r="U114" i="28"/>
  <c r="Y252" i="28"/>
  <c r="U252" i="28"/>
  <c r="Q252" i="28"/>
  <c r="M252" i="28"/>
  <c r="I252" i="28"/>
  <c r="E252" i="28"/>
  <c r="X252" i="28"/>
  <c r="T252" i="28"/>
  <c r="P252" i="28"/>
  <c r="L252" i="28"/>
  <c r="H252" i="28"/>
  <c r="D252" i="28"/>
  <c r="A253" i="28"/>
  <c r="R252" i="28"/>
  <c r="J252" i="28"/>
  <c r="B252" i="28"/>
  <c r="W252" i="28"/>
  <c r="O252" i="28"/>
  <c r="G252" i="28"/>
  <c r="S252" i="28"/>
  <c r="C252" i="28"/>
  <c r="N252" i="28"/>
  <c r="F252" i="28"/>
  <c r="V252" i="28"/>
  <c r="K252" i="28"/>
  <c r="A186" i="21" l="1"/>
  <c r="V185" i="21"/>
  <c r="R185" i="21"/>
  <c r="N185" i="21"/>
  <c r="J185" i="21"/>
  <c r="F185" i="21"/>
  <c r="B185" i="21"/>
  <c r="Y185" i="21"/>
  <c r="U185" i="21"/>
  <c r="Q185" i="21"/>
  <c r="M185" i="21"/>
  <c r="I185" i="21"/>
  <c r="E185" i="21"/>
  <c r="S185" i="21"/>
  <c r="K185" i="21"/>
  <c r="C185" i="21"/>
  <c r="W185" i="21"/>
  <c r="G185" i="21"/>
  <c r="X185" i="21"/>
  <c r="P185" i="21"/>
  <c r="H185" i="21"/>
  <c r="O185" i="21"/>
  <c r="D185" i="21"/>
  <c r="T185" i="21"/>
  <c r="L185" i="21"/>
  <c r="X185" i="28"/>
  <c r="T185" i="28"/>
  <c r="W185" i="28"/>
  <c r="S185" i="28"/>
  <c r="U185" i="28"/>
  <c r="O185" i="28"/>
  <c r="K185" i="28"/>
  <c r="G185" i="28"/>
  <c r="C185" i="28"/>
  <c r="A186" i="28"/>
  <c r="R185" i="28"/>
  <c r="N185" i="28"/>
  <c r="J185" i="28"/>
  <c r="F185" i="28"/>
  <c r="B185" i="28"/>
  <c r="V185" i="28"/>
  <c r="L185" i="28"/>
  <c r="D185" i="28"/>
  <c r="Q185" i="28"/>
  <c r="I185" i="28"/>
  <c r="M185" i="28"/>
  <c r="E185" i="28"/>
  <c r="H185" i="28"/>
  <c r="Y185" i="28"/>
  <c r="P185" i="28"/>
  <c r="X424" i="21"/>
  <c r="T424" i="21"/>
  <c r="P424" i="21"/>
  <c r="L424" i="21"/>
  <c r="H424" i="21"/>
  <c r="D424" i="21"/>
  <c r="W424" i="21"/>
  <c r="S424" i="21"/>
  <c r="O424" i="21"/>
  <c r="K424" i="21"/>
  <c r="G424" i="21"/>
  <c r="C424" i="21"/>
  <c r="Y424" i="21"/>
  <c r="Q424" i="21"/>
  <c r="I424" i="21"/>
  <c r="U424" i="21"/>
  <c r="M424" i="21"/>
  <c r="E424" i="21"/>
  <c r="V424" i="21"/>
  <c r="N424" i="21"/>
  <c r="F424" i="21"/>
  <c r="B424" i="21"/>
  <c r="J424" i="21"/>
  <c r="A425" i="21"/>
  <c r="R424" i="21"/>
  <c r="A220" i="28"/>
  <c r="V219" i="28"/>
  <c r="R219" i="28"/>
  <c r="N219" i="28"/>
  <c r="J219" i="28"/>
  <c r="F219" i="28"/>
  <c r="B219" i="28"/>
  <c r="Y219" i="28"/>
  <c r="U219" i="28"/>
  <c r="Q219" i="28"/>
  <c r="M219" i="28"/>
  <c r="I219" i="28"/>
  <c r="E219" i="28"/>
  <c r="W219" i="28"/>
  <c r="O219" i="28"/>
  <c r="G219" i="28"/>
  <c r="T219" i="28"/>
  <c r="L219" i="28"/>
  <c r="D219" i="28"/>
  <c r="X219" i="28"/>
  <c r="H219" i="28"/>
  <c r="S219" i="28"/>
  <c r="C219" i="28"/>
  <c r="K219" i="28"/>
  <c r="P219" i="28"/>
  <c r="X219" i="21"/>
  <c r="T219" i="21"/>
  <c r="P219" i="21"/>
  <c r="L219" i="21"/>
  <c r="H219" i="21"/>
  <c r="D219" i="21"/>
  <c r="W219" i="21"/>
  <c r="S219" i="21"/>
  <c r="O219" i="21"/>
  <c r="K219" i="21"/>
  <c r="G219" i="21"/>
  <c r="C219" i="21"/>
  <c r="U219" i="21"/>
  <c r="M219" i="21"/>
  <c r="E219" i="21"/>
  <c r="Q219" i="21"/>
  <c r="A220" i="21"/>
  <c r="R219" i="21"/>
  <c r="J219" i="21"/>
  <c r="B219" i="21"/>
  <c r="Y219" i="21"/>
  <c r="I219" i="21"/>
  <c r="V219" i="21"/>
  <c r="N219" i="21"/>
  <c r="F219" i="21"/>
  <c r="X287" i="21"/>
  <c r="T287" i="21"/>
  <c r="P287" i="21"/>
  <c r="L287" i="21"/>
  <c r="H287" i="21"/>
  <c r="D287" i="21"/>
  <c r="W287" i="21"/>
  <c r="S287" i="21"/>
  <c r="O287" i="21"/>
  <c r="K287" i="21"/>
  <c r="G287" i="21"/>
  <c r="C287" i="21"/>
  <c r="Y287" i="21"/>
  <c r="Q287" i="21"/>
  <c r="I287" i="21"/>
  <c r="M287" i="21"/>
  <c r="V287" i="21"/>
  <c r="N287" i="21"/>
  <c r="F287" i="21"/>
  <c r="U287" i="21"/>
  <c r="E287" i="21"/>
  <c r="A288" i="21"/>
  <c r="B287" i="21"/>
  <c r="R287" i="21"/>
  <c r="J287" i="21"/>
  <c r="A288" i="28"/>
  <c r="V287" i="28"/>
  <c r="R287" i="28"/>
  <c r="N287" i="28"/>
  <c r="J287" i="28"/>
  <c r="F287" i="28"/>
  <c r="B287" i="28"/>
  <c r="Y287" i="28"/>
  <c r="U287" i="28"/>
  <c r="Q287" i="28"/>
  <c r="M287" i="28"/>
  <c r="I287" i="28"/>
  <c r="E287" i="28"/>
  <c r="S287" i="28"/>
  <c r="K287" i="28"/>
  <c r="C287" i="28"/>
  <c r="X287" i="28"/>
  <c r="P287" i="28"/>
  <c r="H287" i="28"/>
  <c r="L287" i="28"/>
  <c r="W287" i="28"/>
  <c r="G287" i="28"/>
  <c r="O287" i="28"/>
  <c r="T287" i="28"/>
  <c r="D287" i="28"/>
  <c r="X253" i="28"/>
  <c r="T253" i="28"/>
  <c r="P253" i="28"/>
  <c r="L253" i="28"/>
  <c r="H253" i="28"/>
  <c r="D253" i="28"/>
  <c r="W253" i="28"/>
  <c r="S253" i="28"/>
  <c r="O253" i="28"/>
  <c r="K253" i="28"/>
  <c r="G253" i="28"/>
  <c r="C253" i="28"/>
  <c r="Y253" i="28"/>
  <c r="Q253" i="28"/>
  <c r="I253" i="28"/>
  <c r="V253" i="28"/>
  <c r="N253" i="28"/>
  <c r="F253" i="28"/>
  <c r="A254" i="28"/>
  <c r="J253" i="28"/>
  <c r="U253" i="28"/>
  <c r="E253" i="28"/>
  <c r="M253" i="28"/>
  <c r="B253" i="28"/>
  <c r="R253" i="28"/>
  <c r="A254" i="21"/>
  <c r="V253" i="21"/>
  <c r="R253" i="21"/>
  <c r="N253" i="21"/>
  <c r="J253" i="21"/>
  <c r="F253" i="21"/>
  <c r="B253" i="21"/>
  <c r="Y253" i="21"/>
  <c r="U253" i="21"/>
  <c r="Q253" i="21"/>
  <c r="M253" i="21"/>
  <c r="I253" i="21"/>
  <c r="E253" i="21"/>
  <c r="W253" i="21"/>
  <c r="O253" i="21"/>
  <c r="G253" i="21"/>
  <c r="K253" i="21"/>
  <c r="C253" i="21"/>
  <c r="T253" i="21"/>
  <c r="L253" i="21"/>
  <c r="D253" i="21"/>
  <c r="S253" i="21"/>
  <c r="H253" i="21"/>
  <c r="X253" i="21"/>
  <c r="P253" i="21"/>
  <c r="A323" i="21"/>
  <c r="V322" i="21"/>
  <c r="R322" i="21"/>
  <c r="N322" i="21"/>
  <c r="J322" i="21"/>
  <c r="F322" i="21"/>
  <c r="B322" i="21"/>
  <c r="Y322" i="21"/>
  <c r="U322" i="21"/>
  <c r="Q322" i="21"/>
  <c r="M322" i="21"/>
  <c r="I322" i="21"/>
  <c r="E322" i="21"/>
  <c r="S322" i="21"/>
  <c r="K322" i="21"/>
  <c r="C322" i="21"/>
  <c r="O322" i="21"/>
  <c r="X322" i="21"/>
  <c r="P322" i="21"/>
  <c r="H322" i="21"/>
  <c r="W322" i="21"/>
  <c r="G322" i="21"/>
  <c r="L322" i="21"/>
  <c r="T322" i="21"/>
  <c r="D322" i="21"/>
  <c r="A357" i="28"/>
  <c r="V356" i="28"/>
  <c r="R356" i="28"/>
  <c r="N356" i="28"/>
  <c r="J356" i="28"/>
  <c r="F356" i="28"/>
  <c r="B356" i="28"/>
  <c r="Y356" i="28"/>
  <c r="U356" i="28"/>
  <c r="Q356" i="28"/>
  <c r="M356" i="28"/>
  <c r="I356" i="28"/>
  <c r="E356" i="28"/>
  <c r="W356" i="28"/>
  <c r="O356" i="28"/>
  <c r="G356" i="28"/>
  <c r="T356" i="28"/>
  <c r="L356" i="28"/>
  <c r="D356" i="28"/>
  <c r="P356" i="28"/>
  <c r="K356" i="28"/>
  <c r="C356" i="28"/>
  <c r="X356" i="28"/>
  <c r="S356" i="28"/>
  <c r="H356" i="28"/>
  <c r="X390" i="28"/>
  <c r="T390" i="28"/>
  <c r="P390" i="28"/>
  <c r="L390" i="28"/>
  <c r="H390" i="28"/>
  <c r="D390" i="28"/>
  <c r="W390" i="28"/>
  <c r="S390" i="28"/>
  <c r="O390" i="28"/>
  <c r="K390" i="28"/>
  <c r="G390" i="28"/>
  <c r="C390" i="28"/>
  <c r="Y390" i="28"/>
  <c r="Q390" i="28"/>
  <c r="I390" i="28"/>
  <c r="V390" i="28"/>
  <c r="N390" i="28"/>
  <c r="F390" i="28"/>
  <c r="R390" i="28"/>
  <c r="B390" i="28"/>
  <c r="M390" i="28"/>
  <c r="U390" i="28"/>
  <c r="J390" i="28"/>
  <c r="E390" i="28"/>
  <c r="A391" i="28"/>
  <c r="X150" i="21"/>
  <c r="T150" i="21"/>
  <c r="P150" i="21"/>
  <c r="L150" i="21"/>
  <c r="H150" i="21"/>
  <c r="D150" i="21"/>
  <c r="W150" i="21"/>
  <c r="S150" i="21"/>
  <c r="O150" i="21"/>
  <c r="K150" i="21"/>
  <c r="G150" i="21"/>
  <c r="C150" i="21"/>
  <c r="Y150" i="21"/>
  <c r="Q150" i="21"/>
  <c r="I150" i="21"/>
  <c r="U150" i="21"/>
  <c r="E150" i="21"/>
  <c r="V150" i="21"/>
  <c r="N150" i="21"/>
  <c r="F150" i="21"/>
  <c r="M150" i="21"/>
  <c r="R150" i="21"/>
  <c r="J150" i="21"/>
  <c r="B150" i="21"/>
  <c r="X322" i="28"/>
  <c r="T322" i="28"/>
  <c r="P322" i="28"/>
  <c r="L322" i="28"/>
  <c r="H322" i="28"/>
  <c r="D322" i="28"/>
  <c r="W322" i="28"/>
  <c r="S322" i="28"/>
  <c r="O322" i="28"/>
  <c r="K322" i="28"/>
  <c r="G322" i="28"/>
  <c r="C322" i="28"/>
  <c r="U322" i="28"/>
  <c r="M322" i="28"/>
  <c r="E322" i="28"/>
  <c r="A323" i="28"/>
  <c r="R322" i="28"/>
  <c r="J322" i="28"/>
  <c r="B322" i="28"/>
  <c r="N322" i="28"/>
  <c r="Y322" i="28"/>
  <c r="I322" i="28"/>
  <c r="Q322" i="28"/>
  <c r="F322" i="28"/>
  <c r="V322" i="28"/>
  <c r="A425" i="28"/>
  <c r="V424" i="28"/>
  <c r="R424" i="28"/>
  <c r="N424" i="28"/>
  <c r="J424" i="28"/>
  <c r="F424" i="28"/>
  <c r="B424" i="28"/>
  <c r="Y424" i="28"/>
  <c r="U424" i="28"/>
  <c r="Q424" i="28"/>
  <c r="M424" i="28"/>
  <c r="I424" i="28"/>
  <c r="E424" i="28"/>
  <c r="S424" i="28"/>
  <c r="K424" i="28"/>
  <c r="C424" i="28"/>
  <c r="X424" i="28"/>
  <c r="P424" i="28"/>
  <c r="H424" i="28"/>
  <c r="T424" i="28"/>
  <c r="D424" i="28"/>
  <c r="O424" i="28"/>
  <c r="G424" i="28"/>
  <c r="W424" i="28"/>
  <c r="L424" i="28"/>
  <c r="X356" i="21"/>
  <c r="T356" i="21"/>
  <c r="P356" i="21"/>
  <c r="L356" i="21"/>
  <c r="H356" i="21"/>
  <c r="D356" i="21"/>
  <c r="W356" i="21"/>
  <c r="S356" i="21"/>
  <c r="O356" i="21"/>
  <c r="K356" i="21"/>
  <c r="G356" i="21"/>
  <c r="C356" i="21"/>
  <c r="U356" i="21"/>
  <c r="M356" i="21"/>
  <c r="E356" i="21"/>
  <c r="I356" i="21"/>
  <c r="A357" i="21"/>
  <c r="R356" i="21"/>
  <c r="J356" i="21"/>
  <c r="B356" i="21"/>
  <c r="Y356" i="21"/>
  <c r="Q356" i="21"/>
  <c r="F356" i="21"/>
  <c r="V356" i="21"/>
  <c r="N356" i="21"/>
  <c r="Y150" i="28"/>
  <c r="U150" i="28"/>
  <c r="Q150" i="28"/>
  <c r="M150" i="28"/>
  <c r="I150" i="28"/>
  <c r="E150" i="28"/>
  <c r="X150" i="28"/>
  <c r="T150" i="28"/>
  <c r="P150" i="28"/>
  <c r="L150" i="28"/>
  <c r="H150" i="28"/>
  <c r="D150" i="28"/>
  <c r="R150" i="28"/>
  <c r="J150" i="28"/>
  <c r="B150" i="28"/>
  <c r="W150" i="28"/>
  <c r="O150" i="28"/>
  <c r="G150" i="28"/>
  <c r="K150" i="28"/>
  <c r="C150" i="28"/>
  <c r="V150" i="28"/>
  <c r="F150" i="28"/>
  <c r="S150" i="28"/>
  <c r="N150" i="28"/>
  <c r="A391" i="21"/>
  <c r="V390" i="21"/>
  <c r="R390" i="21"/>
  <c r="N390" i="21"/>
  <c r="J390" i="21"/>
  <c r="F390" i="21"/>
  <c r="B390" i="21"/>
  <c r="Y390" i="21"/>
  <c r="U390" i="21"/>
  <c r="Q390" i="21"/>
  <c r="M390" i="21"/>
  <c r="I390" i="21"/>
  <c r="E390" i="21"/>
  <c r="W390" i="21"/>
  <c r="O390" i="21"/>
  <c r="G390" i="21"/>
  <c r="K390" i="21"/>
  <c r="T390" i="21"/>
  <c r="L390" i="21"/>
  <c r="D390" i="21"/>
  <c r="S390" i="21"/>
  <c r="C390" i="21"/>
  <c r="P390" i="21"/>
  <c r="X390" i="21"/>
  <c r="H390" i="21"/>
  <c r="Y391" i="21" l="1"/>
  <c r="U391" i="21"/>
  <c r="Q391" i="21"/>
  <c r="M391" i="21"/>
  <c r="I391" i="21"/>
  <c r="E391" i="21"/>
  <c r="X391" i="21"/>
  <c r="T391" i="21"/>
  <c r="P391" i="21"/>
  <c r="L391" i="21"/>
  <c r="H391" i="21"/>
  <c r="D391" i="21"/>
  <c r="V391" i="21"/>
  <c r="N391" i="21"/>
  <c r="F391" i="21"/>
  <c r="R391" i="21"/>
  <c r="B391" i="21"/>
  <c r="S391" i="21"/>
  <c r="K391" i="21"/>
  <c r="C391" i="21"/>
  <c r="A392" i="21"/>
  <c r="J391" i="21"/>
  <c r="W391" i="21"/>
  <c r="O391" i="21"/>
  <c r="G391" i="21"/>
  <c r="W323" i="28"/>
  <c r="S323" i="28"/>
  <c r="O323" i="28"/>
  <c r="K323" i="28"/>
  <c r="G323" i="28"/>
  <c r="C323" i="28"/>
  <c r="A324" i="28"/>
  <c r="V323" i="28"/>
  <c r="R323" i="28"/>
  <c r="N323" i="28"/>
  <c r="J323" i="28"/>
  <c r="F323" i="28"/>
  <c r="B323" i="28"/>
  <c r="T323" i="28"/>
  <c r="L323" i="28"/>
  <c r="D323" i="28"/>
  <c r="Y323" i="28"/>
  <c r="Q323" i="28"/>
  <c r="I323" i="28"/>
  <c r="U323" i="28"/>
  <c r="E323" i="28"/>
  <c r="P323" i="28"/>
  <c r="X323" i="28"/>
  <c r="H323" i="28"/>
  <c r="M323" i="28"/>
  <c r="W391" i="28"/>
  <c r="S391" i="28"/>
  <c r="O391" i="28"/>
  <c r="K391" i="28"/>
  <c r="G391" i="28"/>
  <c r="C391" i="28"/>
  <c r="A392" i="28"/>
  <c r="V391" i="28"/>
  <c r="R391" i="28"/>
  <c r="N391" i="28"/>
  <c r="J391" i="28"/>
  <c r="F391" i="28"/>
  <c r="B391" i="28"/>
  <c r="X391" i="28"/>
  <c r="P391" i="28"/>
  <c r="H391" i="28"/>
  <c r="U391" i="28"/>
  <c r="M391" i="28"/>
  <c r="E391" i="28"/>
  <c r="Y391" i="28"/>
  <c r="I391" i="28"/>
  <c r="T391" i="28"/>
  <c r="D391" i="28"/>
  <c r="L391" i="28"/>
  <c r="Q391" i="28"/>
  <c r="Y220" i="28"/>
  <c r="U220" i="28"/>
  <c r="Q220" i="28"/>
  <c r="M220" i="28"/>
  <c r="I220" i="28"/>
  <c r="E220" i="28"/>
  <c r="X220" i="28"/>
  <c r="T220" i="28"/>
  <c r="P220" i="28"/>
  <c r="L220" i="28"/>
  <c r="H220" i="28"/>
  <c r="D220" i="28"/>
  <c r="V220" i="28"/>
  <c r="N220" i="28"/>
  <c r="F220" i="28"/>
  <c r="S220" i="28"/>
  <c r="K220" i="28"/>
  <c r="C220" i="28"/>
  <c r="O220" i="28"/>
  <c r="A221" i="28"/>
  <c r="J220" i="28"/>
  <c r="B220" i="28"/>
  <c r="R220" i="28"/>
  <c r="W220" i="28"/>
  <c r="G220" i="28"/>
  <c r="W357" i="21"/>
  <c r="S357" i="21"/>
  <c r="O357" i="21"/>
  <c r="K357" i="21"/>
  <c r="G357" i="21"/>
  <c r="C357" i="21"/>
  <c r="A358" i="21"/>
  <c r="V357" i="21"/>
  <c r="R357" i="21"/>
  <c r="N357" i="21"/>
  <c r="J357" i="21"/>
  <c r="F357" i="21"/>
  <c r="B357" i="21"/>
  <c r="T357" i="21"/>
  <c r="L357" i="21"/>
  <c r="D357" i="21"/>
  <c r="X357" i="21"/>
  <c r="H357" i="21"/>
  <c r="Y357" i="21"/>
  <c r="Q357" i="21"/>
  <c r="I357" i="21"/>
  <c r="P357" i="21"/>
  <c r="E357" i="21"/>
  <c r="M357" i="21"/>
  <c r="U357" i="21"/>
  <c r="Y357" i="28"/>
  <c r="U357" i="28"/>
  <c r="Q357" i="28"/>
  <c r="M357" i="28"/>
  <c r="I357" i="28"/>
  <c r="E357" i="28"/>
  <c r="X357" i="28"/>
  <c r="T357" i="28"/>
  <c r="P357" i="28"/>
  <c r="L357" i="28"/>
  <c r="H357" i="28"/>
  <c r="D357" i="28"/>
  <c r="V357" i="28"/>
  <c r="N357" i="28"/>
  <c r="F357" i="28"/>
  <c r="S357" i="28"/>
  <c r="K357" i="28"/>
  <c r="C357" i="28"/>
  <c r="W357" i="28"/>
  <c r="G357" i="28"/>
  <c r="R357" i="28"/>
  <c r="B357" i="28"/>
  <c r="J357" i="28"/>
  <c r="A358" i="28"/>
  <c r="O357" i="28"/>
  <c r="Y288" i="28"/>
  <c r="U288" i="28"/>
  <c r="Q288" i="28"/>
  <c r="M288" i="28"/>
  <c r="I288" i="28"/>
  <c r="E288" i="28"/>
  <c r="X288" i="28"/>
  <c r="T288" i="28"/>
  <c r="P288" i="28"/>
  <c r="L288" i="28"/>
  <c r="H288" i="28"/>
  <c r="D288" i="28"/>
  <c r="A289" i="28"/>
  <c r="R288" i="28"/>
  <c r="J288" i="28"/>
  <c r="B288" i="28"/>
  <c r="W288" i="28"/>
  <c r="O288" i="28"/>
  <c r="G288" i="28"/>
  <c r="S288" i="28"/>
  <c r="C288" i="28"/>
  <c r="N288" i="28"/>
  <c r="F288" i="28"/>
  <c r="V288" i="28"/>
  <c r="K288" i="28"/>
  <c r="W288" i="21"/>
  <c r="S288" i="21"/>
  <c r="O288" i="21"/>
  <c r="K288" i="21"/>
  <c r="G288" i="21"/>
  <c r="C288" i="21"/>
  <c r="A289" i="21"/>
  <c r="V288" i="21"/>
  <c r="R288" i="21"/>
  <c r="N288" i="21"/>
  <c r="J288" i="21"/>
  <c r="F288" i="21"/>
  <c r="B288" i="21"/>
  <c r="X288" i="21"/>
  <c r="P288" i="21"/>
  <c r="H288" i="21"/>
  <c r="L288" i="21"/>
  <c r="D288" i="21"/>
  <c r="U288" i="21"/>
  <c r="M288" i="21"/>
  <c r="E288" i="21"/>
  <c r="T288" i="21"/>
  <c r="Y288" i="21"/>
  <c r="Q288" i="21"/>
  <c r="I288" i="21"/>
  <c r="W186" i="28"/>
  <c r="S186" i="28"/>
  <c r="O186" i="28"/>
  <c r="K186" i="28"/>
  <c r="G186" i="28"/>
  <c r="C186" i="28"/>
  <c r="V186" i="28"/>
  <c r="R186" i="28"/>
  <c r="N186" i="28"/>
  <c r="J186" i="28"/>
  <c r="F186" i="28"/>
  <c r="B186" i="28"/>
  <c r="T186" i="28"/>
  <c r="L186" i="28"/>
  <c r="D186" i="28"/>
  <c r="Y186" i="28"/>
  <c r="Q186" i="28"/>
  <c r="I186" i="28"/>
  <c r="M186" i="28"/>
  <c r="X186" i="28"/>
  <c r="H186" i="28"/>
  <c r="P186" i="28"/>
  <c r="E186" i="28"/>
  <c r="U186" i="28"/>
  <c r="Y425" i="28"/>
  <c r="U425" i="28"/>
  <c r="Q425" i="28"/>
  <c r="M425" i="28"/>
  <c r="I425" i="28"/>
  <c r="E425" i="28"/>
  <c r="X425" i="28"/>
  <c r="T425" i="28"/>
  <c r="P425" i="28"/>
  <c r="L425" i="28"/>
  <c r="H425" i="28"/>
  <c r="D425" i="28"/>
  <c r="A426" i="28"/>
  <c r="R425" i="28"/>
  <c r="J425" i="28"/>
  <c r="B425" i="28"/>
  <c r="W425" i="28"/>
  <c r="O425" i="28"/>
  <c r="G425" i="28"/>
  <c r="K425" i="28"/>
  <c r="V425" i="28"/>
  <c r="F425" i="28"/>
  <c r="N425" i="28"/>
  <c r="C425" i="28"/>
  <c r="S425" i="28"/>
  <c r="Y323" i="21"/>
  <c r="U323" i="21"/>
  <c r="Q323" i="21"/>
  <c r="M323" i="21"/>
  <c r="I323" i="21"/>
  <c r="E323" i="21"/>
  <c r="X323" i="21"/>
  <c r="T323" i="21"/>
  <c r="P323" i="21"/>
  <c r="L323" i="21"/>
  <c r="H323" i="21"/>
  <c r="D323" i="21"/>
  <c r="A324" i="21"/>
  <c r="R323" i="21"/>
  <c r="J323" i="21"/>
  <c r="B323" i="21"/>
  <c r="N323" i="21"/>
  <c r="F323" i="21"/>
  <c r="W323" i="21"/>
  <c r="O323" i="21"/>
  <c r="G323" i="21"/>
  <c r="V323" i="21"/>
  <c r="S323" i="21"/>
  <c r="K323" i="21"/>
  <c r="C323" i="21"/>
  <c r="W254" i="28"/>
  <c r="S254" i="28"/>
  <c r="O254" i="28"/>
  <c r="K254" i="28"/>
  <c r="G254" i="28"/>
  <c r="C254" i="28"/>
  <c r="A255" i="28"/>
  <c r="V254" i="28"/>
  <c r="R254" i="28"/>
  <c r="N254" i="28"/>
  <c r="J254" i="28"/>
  <c r="F254" i="28"/>
  <c r="B254" i="28"/>
  <c r="X254" i="28"/>
  <c r="P254" i="28"/>
  <c r="H254" i="28"/>
  <c r="U254" i="28"/>
  <c r="M254" i="28"/>
  <c r="E254" i="28"/>
  <c r="Q254" i="28"/>
  <c r="L254" i="28"/>
  <c r="T254" i="28"/>
  <c r="I254" i="28"/>
  <c r="D254" i="28"/>
  <c r="Y254" i="28"/>
  <c r="W425" i="21"/>
  <c r="S425" i="21"/>
  <c r="O425" i="21"/>
  <c r="K425" i="21"/>
  <c r="G425" i="21"/>
  <c r="C425" i="21"/>
  <c r="A426" i="21"/>
  <c r="V425" i="21"/>
  <c r="R425" i="21"/>
  <c r="N425" i="21"/>
  <c r="J425" i="21"/>
  <c r="F425" i="21"/>
  <c r="B425" i="21"/>
  <c r="X425" i="21"/>
  <c r="P425" i="21"/>
  <c r="H425" i="21"/>
  <c r="L425" i="21"/>
  <c r="U425" i="21"/>
  <c r="M425" i="21"/>
  <c r="E425" i="21"/>
  <c r="T425" i="21"/>
  <c r="D425" i="21"/>
  <c r="I425" i="21"/>
  <c r="Q425" i="21"/>
  <c r="Y425" i="21"/>
  <c r="Y254" i="21"/>
  <c r="U254" i="21"/>
  <c r="Q254" i="21"/>
  <c r="M254" i="21"/>
  <c r="I254" i="21"/>
  <c r="E254" i="21"/>
  <c r="X254" i="21"/>
  <c r="T254" i="21"/>
  <c r="P254" i="21"/>
  <c r="L254" i="21"/>
  <c r="H254" i="21"/>
  <c r="D254" i="21"/>
  <c r="V254" i="21"/>
  <c r="N254" i="21"/>
  <c r="F254" i="21"/>
  <c r="R254" i="21"/>
  <c r="B254" i="21"/>
  <c r="S254" i="21"/>
  <c r="K254" i="21"/>
  <c r="C254" i="21"/>
  <c r="A255" i="21"/>
  <c r="J254" i="21"/>
  <c r="O254" i="21"/>
  <c r="W254" i="21"/>
  <c r="G254" i="21"/>
  <c r="W220" i="21"/>
  <c r="S220" i="21"/>
  <c r="O220" i="21"/>
  <c r="K220" i="21"/>
  <c r="G220" i="21"/>
  <c r="C220" i="21"/>
  <c r="A221" i="21"/>
  <c r="V220" i="21"/>
  <c r="R220" i="21"/>
  <c r="N220" i="21"/>
  <c r="J220" i="21"/>
  <c r="F220" i="21"/>
  <c r="B220" i="21"/>
  <c r="T220" i="21"/>
  <c r="L220" i="21"/>
  <c r="D220" i="21"/>
  <c r="X220" i="21"/>
  <c r="H220" i="21"/>
  <c r="Y220" i="21"/>
  <c r="Q220" i="21"/>
  <c r="I220" i="21"/>
  <c r="P220" i="21"/>
  <c r="M220" i="21"/>
  <c r="E220" i="21"/>
  <c r="U220" i="21"/>
  <c r="Y186" i="21"/>
  <c r="U186" i="21"/>
  <c r="Q186" i="21"/>
  <c r="M186" i="21"/>
  <c r="I186" i="21"/>
  <c r="E186" i="21"/>
  <c r="X186" i="21"/>
  <c r="T186" i="21"/>
  <c r="P186" i="21"/>
  <c r="L186" i="21"/>
  <c r="H186" i="21"/>
  <c r="D186" i="21"/>
  <c r="R186" i="21"/>
  <c r="J186" i="21"/>
  <c r="B186" i="21"/>
  <c r="N186" i="21"/>
  <c r="W186" i="21"/>
  <c r="O186" i="21"/>
  <c r="G186" i="21"/>
  <c r="V186" i="21"/>
  <c r="F186" i="21"/>
  <c r="K186" i="21"/>
  <c r="C186" i="21"/>
  <c r="S186" i="21"/>
  <c r="V221" i="21" l="1"/>
  <c r="R221" i="21"/>
  <c r="N221" i="21"/>
  <c r="J221" i="21"/>
  <c r="F221" i="21"/>
  <c r="B221" i="21"/>
  <c r="Y221" i="21"/>
  <c r="U221" i="21"/>
  <c r="Q221" i="21"/>
  <c r="M221" i="21"/>
  <c r="I221" i="21"/>
  <c r="E221" i="21"/>
  <c r="S221" i="21"/>
  <c r="K221" i="21"/>
  <c r="C221" i="21"/>
  <c r="O221" i="21"/>
  <c r="X221" i="21"/>
  <c r="P221" i="21"/>
  <c r="H221" i="21"/>
  <c r="W221" i="21"/>
  <c r="G221" i="21"/>
  <c r="D221" i="21"/>
  <c r="L221" i="21"/>
  <c r="T221" i="21"/>
  <c r="A325" i="28"/>
  <c r="V324" i="28"/>
  <c r="R324" i="28"/>
  <c r="N324" i="28"/>
  <c r="J324" i="28"/>
  <c r="F324" i="28"/>
  <c r="B324" i="28"/>
  <c r="Y324" i="28"/>
  <c r="U324" i="28"/>
  <c r="Q324" i="28"/>
  <c r="M324" i="28"/>
  <c r="I324" i="28"/>
  <c r="E324" i="28"/>
  <c r="S324" i="28"/>
  <c r="K324" i="28"/>
  <c r="C324" i="28"/>
  <c r="X324" i="28"/>
  <c r="P324" i="28"/>
  <c r="H324" i="28"/>
  <c r="L324" i="28"/>
  <c r="W324" i="28"/>
  <c r="G324" i="28"/>
  <c r="T324" i="28"/>
  <c r="O324" i="28"/>
  <c r="D324" i="28"/>
  <c r="X289" i="28"/>
  <c r="T289" i="28"/>
  <c r="P289" i="28"/>
  <c r="L289" i="28"/>
  <c r="H289" i="28"/>
  <c r="D289" i="28"/>
  <c r="W289" i="28"/>
  <c r="S289" i="28"/>
  <c r="O289" i="28"/>
  <c r="K289" i="28"/>
  <c r="G289" i="28"/>
  <c r="C289" i="28"/>
  <c r="Y289" i="28"/>
  <c r="Q289" i="28"/>
  <c r="I289" i="28"/>
  <c r="V289" i="28"/>
  <c r="N289" i="28"/>
  <c r="F289" i="28"/>
  <c r="A290" i="28"/>
  <c r="J289" i="28"/>
  <c r="U289" i="28"/>
  <c r="E289" i="28"/>
  <c r="M289" i="28"/>
  <c r="B289" i="28"/>
  <c r="R289" i="28"/>
  <c r="A359" i="21"/>
  <c r="V358" i="21"/>
  <c r="R358" i="21"/>
  <c r="N358" i="21"/>
  <c r="J358" i="21"/>
  <c r="F358" i="21"/>
  <c r="B358" i="21"/>
  <c r="Y358" i="21"/>
  <c r="U358" i="21"/>
  <c r="Q358" i="21"/>
  <c r="M358" i="21"/>
  <c r="I358" i="21"/>
  <c r="E358" i="21"/>
  <c r="S358" i="21"/>
  <c r="K358" i="21"/>
  <c r="C358" i="21"/>
  <c r="W358" i="21"/>
  <c r="G358" i="21"/>
  <c r="X358" i="21"/>
  <c r="P358" i="21"/>
  <c r="H358" i="21"/>
  <c r="O358" i="21"/>
  <c r="L358" i="21"/>
  <c r="T358" i="21"/>
  <c r="D358" i="21"/>
  <c r="X221" i="28"/>
  <c r="T221" i="28"/>
  <c r="P221" i="28"/>
  <c r="L221" i="28"/>
  <c r="H221" i="28"/>
  <c r="D221" i="28"/>
  <c r="W221" i="28"/>
  <c r="S221" i="28"/>
  <c r="O221" i="28"/>
  <c r="K221" i="28"/>
  <c r="G221" i="28"/>
  <c r="C221" i="28"/>
  <c r="U221" i="28"/>
  <c r="M221" i="28"/>
  <c r="E221" i="28"/>
  <c r="R221" i="28"/>
  <c r="J221" i="28"/>
  <c r="B221" i="28"/>
  <c r="V221" i="28"/>
  <c r="F221" i="28"/>
  <c r="Q221" i="28"/>
  <c r="I221" i="28"/>
  <c r="Y221" i="28"/>
  <c r="N221" i="28"/>
  <c r="A427" i="21"/>
  <c r="V426" i="21"/>
  <c r="R426" i="21"/>
  <c r="N426" i="21"/>
  <c r="J426" i="21"/>
  <c r="F426" i="21"/>
  <c r="B426" i="21"/>
  <c r="Y426" i="21"/>
  <c r="U426" i="21"/>
  <c r="Q426" i="21"/>
  <c r="M426" i="21"/>
  <c r="I426" i="21"/>
  <c r="E426" i="21"/>
  <c r="W426" i="21"/>
  <c r="O426" i="21"/>
  <c r="G426" i="21"/>
  <c r="S426" i="21"/>
  <c r="C426" i="21"/>
  <c r="T426" i="21"/>
  <c r="L426" i="21"/>
  <c r="D426" i="21"/>
  <c r="K426" i="21"/>
  <c r="P426" i="21"/>
  <c r="X426" i="21"/>
  <c r="H426" i="21"/>
  <c r="X324" i="21"/>
  <c r="T324" i="21"/>
  <c r="P324" i="21"/>
  <c r="L324" i="21"/>
  <c r="H324" i="21"/>
  <c r="D324" i="21"/>
  <c r="W324" i="21"/>
  <c r="S324" i="21"/>
  <c r="O324" i="21"/>
  <c r="K324" i="21"/>
  <c r="G324" i="21"/>
  <c r="C324" i="21"/>
  <c r="Y324" i="21"/>
  <c r="Q324" i="21"/>
  <c r="I324" i="21"/>
  <c r="U324" i="21"/>
  <c r="E324" i="21"/>
  <c r="V324" i="21"/>
  <c r="N324" i="21"/>
  <c r="F324" i="21"/>
  <c r="M324" i="21"/>
  <c r="A325" i="21"/>
  <c r="B324" i="21"/>
  <c r="R324" i="21"/>
  <c r="J324" i="21"/>
  <c r="A290" i="21"/>
  <c r="V289" i="21"/>
  <c r="R289" i="21"/>
  <c r="N289" i="21"/>
  <c r="J289" i="21"/>
  <c r="F289" i="21"/>
  <c r="B289" i="21"/>
  <c r="Y289" i="21"/>
  <c r="U289" i="21"/>
  <c r="Q289" i="21"/>
  <c r="M289" i="21"/>
  <c r="I289" i="21"/>
  <c r="E289" i="21"/>
  <c r="W289" i="21"/>
  <c r="O289" i="21"/>
  <c r="G289" i="21"/>
  <c r="K289" i="21"/>
  <c r="C289" i="21"/>
  <c r="T289" i="21"/>
  <c r="L289" i="21"/>
  <c r="D289" i="21"/>
  <c r="S289" i="21"/>
  <c r="H289" i="21"/>
  <c r="X289" i="21"/>
  <c r="P289" i="21"/>
  <c r="X255" i="21"/>
  <c r="T255" i="21"/>
  <c r="P255" i="21"/>
  <c r="L255" i="21"/>
  <c r="H255" i="21"/>
  <c r="D255" i="21"/>
  <c r="W255" i="21"/>
  <c r="S255" i="21"/>
  <c r="O255" i="21"/>
  <c r="K255" i="21"/>
  <c r="G255" i="21"/>
  <c r="C255" i="21"/>
  <c r="U255" i="21"/>
  <c r="M255" i="21"/>
  <c r="E255" i="21"/>
  <c r="Y255" i="21"/>
  <c r="I255" i="21"/>
  <c r="A256" i="21"/>
  <c r="R255" i="21"/>
  <c r="J255" i="21"/>
  <c r="B255" i="21"/>
  <c r="Q255" i="21"/>
  <c r="V255" i="21"/>
  <c r="N255" i="21"/>
  <c r="F255" i="21"/>
  <c r="A256" i="28"/>
  <c r="V255" i="28"/>
  <c r="R255" i="28"/>
  <c r="N255" i="28"/>
  <c r="J255" i="28"/>
  <c r="F255" i="28"/>
  <c r="B255" i="28"/>
  <c r="Y255" i="28"/>
  <c r="U255" i="28"/>
  <c r="Q255" i="28"/>
  <c r="M255" i="28"/>
  <c r="I255" i="28"/>
  <c r="E255" i="28"/>
  <c r="W255" i="28"/>
  <c r="O255" i="28"/>
  <c r="G255" i="28"/>
  <c r="T255" i="28"/>
  <c r="L255" i="28"/>
  <c r="D255" i="28"/>
  <c r="X255" i="28"/>
  <c r="H255" i="28"/>
  <c r="S255" i="28"/>
  <c r="C255" i="28"/>
  <c r="P255" i="28"/>
  <c r="K255" i="28"/>
  <c r="X426" i="28"/>
  <c r="T426" i="28"/>
  <c r="P426" i="28"/>
  <c r="L426" i="28"/>
  <c r="H426" i="28"/>
  <c r="D426" i="28"/>
  <c r="W426" i="28"/>
  <c r="S426" i="28"/>
  <c r="O426" i="28"/>
  <c r="K426" i="28"/>
  <c r="G426" i="28"/>
  <c r="C426" i="28"/>
  <c r="Y426" i="28"/>
  <c r="Q426" i="28"/>
  <c r="I426" i="28"/>
  <c r="V426" i="28"/>
  <c r="N426" i="28"/>
  <c r="F426" i="28"/>
  <c r="R426" i="28"/>
  <c r="B426" i="28"/>
  <c r="M426" i="28"/>
  <c r="U426" i="28"/>
  <c r="E426" i="28"/>
  <c r="J426" i="28"/>
  <c r="A427" i="28"/>
  <c r="X358" i="28"/>
  <c r="T358" i="28"/>
  <c r="P358" i="28"/>
  <c r="L358" i="28"/>
  <c r="H358" i="28"/>
  <c r="D358" i="28"/>
  <c r="W358" i="28"/>
  <c r="S358" i="28"/>
  <c r="O358" i="28"/>
  <c r="K358" i="28"/>
  <c r="G358" i="28"/>
  <c r="C358" i="28"/>
  <c r="U358" i="28"/>
  <c r="M358" i="28"/>
  <c r="E358" i="28"/>
  <c r="A359" i="28"/>
  <c r="R358" i="28"/>
  <c r="J358" i="28"/>
  <c r="B358" i="28"/>
  <c r="N358" i="28"/>
  <c r="Y358" i="28"/>
  <c r="I358" i="28"/>
  <c r="Q358" i="28"/>
  <c r="F358" i="28"/>
  <c r="V358" i="28"/>
  <c r="A393" i="28"/>
  <c r="V392" i="28"/>
  <c r="R392" i="28"/>
  <c r="N392" i="28"/>
  <c r="J392" i="28"/>
  <c r="F392" i="28"/>
  <c r="B392" i="28"/>
  <c r="Y392" i="28"/>
  <c r="U392" i="28"/>
  <c r="Q392" i="28"/>
  <c r="M392" i="28"/>
  <c r="I392" i="28"/>
  <c r="E392" i="28"/>
  <c r="W392" i="28"/>
  <c r="O392" i="28"/>
  <c r="G392" i="28"/>
  <c r="T392" i="28"/>
  <c r="L392" i="28"/>
  <c r="D392" i="28"/>
  <c r="P392" i="28"/>
  <c r="K392" i="28"/>
  <c r="C392" i="28"/>
  <c r="X392" i="28"/>
  <c r="S392" i="28"/>
  <c r="H392" i="28"/>
  <c r="X392" i="21"/>
  <c r="T392" i="21"/>
  <c r="P392" i="21"/>
  <c r="L392" i="21"/>
  <c r="H392" i="21"/>
  <c r="D392" i="21"/>
  <c r="W392" i="21"/>
  <c r="S392" i="21"/>
  <c r="O392" i="21"/>
  <c r="K392" i="21"/>
  <c r="G392" i="21"/>
  <c r="C392" i="21"/>
  <c r="U392" i="21"/>
  <c r="M392" i="21"/>
  <c r="E392" i="21"/>
  <c r="Y392" i="21"/>
  <c r="I392" i="21"/>
  <c r="A393" i="21"/>
  <c r="R392" i="21"/>
  <c r="J392" i="21"/>
  <c r="B392" i="21"/>
  <c r="Q392" i="21"/>
  <c r="F392" i="21"/>
  <c r="V392" i="21"/>
  <c r="N392" i="21"/>
  <c r="W393" i="21" l="1"/>
  <c r="S393" i="21"/>
  <c r="O393" i="21"/>
  <c r="K393" i="21"/>
  <c r="G393" i="21"/>
  <c r="C393" i="21"/>
  <c r="A394" i="21"/>
  <c r="V393" i="21"/>
  <c r="R393" i="21"/>
  <c r="N393" i="21"/>
  <c r="J393" i="21"/>
  <c r="F393" i="21"/>
  <c r="B393" i="21"/>
  <c r="T393" i="21"/>
  <c r="L393" i="21"/>
  <c r="D393" i="21"/>
  <c r="P393" i="21"/>
  <c r="Y393" i="21"/>
  <c r="Q393" i="21"/>
  <c r="I393" i="21"/>
  <c r="X393" i="21"/>
  <c r="H393" i="21"/>
  <c r="E393" i="21"/>
  <c r="M393" i="21"/>
  <c r="U393" i="21"/>
  <c r="Y256" i="28"/>
  <c r="U256" i="28"/>
  <c r="Q256" i="28"/>
  <c r="M256" i="28"/>
  <c r="I256" i="28"/>
  <c r="E256" i="28"/>
  <c r="X256" i="28"/>
  <c r="T256" i="28"/>
  <c r="P256" i="28"/>
  <c r="L256" i="28"/>
  <c r="H256" i="28"/>
  <c r="D256" i="28"/>
  <c r="V256" i="28"/>
  <c r="N256" i="28"/>
  <c r="F256" i="28"/>
  <c r="S256" i="28"/>
  <c r="K256" i="28"/>
  <c r="C256" i="28"/>
  <c r="O256" i="28"/>
  <c r="J256" i="28"/>
  <c r="B256" i="28"/>
  <c r="R256" i="28"/>
  <c r="W256" i="28"/>
  <c r="G256" i="28"/>
  <c r="W256" i="21"/>
  <c r="S256" i="21"/>
  <c r="O256" i="21"/>
  <c r="K256" i="21"/>
  <c r="G256" i="21"/>
  <c r="C256" i="21"/>
  <c r="V256" i="21"/>
  <c r="R256" i="21"/>
  <c r="N256" i="21"/>
  <c r="J256" i="21"/>
  <c r="F256" i="21"/>
  <c r="B256" i="21"/>
  <c r="T256" i="21"/>
  <c r="L256" i="21"/>
  <c r="D256" i="21"/>
  <c r="P256" i="21"/>
  <c r="Y256" i="21"/>
  <c r="Q256" i="21"/>
  <c r="I256" i="21"/>
  <c r="X256" i="21"/>
  <c r="H256" i="21"/>
  <c r="U256" i="21"/>
  <c r="M256" i="21"/>
  <c r="E256" i="21"/>
  <c r="Y427" i="21"/>
  <c r="U427" i="21"/>
  <c r="Q427" i="21"/>
  <c r="M427" i="21"/>
  <c r="I427" i="21"/>
  <c r="E427" i="21"/>
  <c r="X427" i="21"/>
  <c r="T427" i="21"/>
  <c r="P427" i="21"/>
  <c r="L427" i="21"/>
  <c r="H427" i="21"/>
  <c r="D427" i="21"/>
  <c r="V427" i="21"/>
  <c r="N427" i="21"/>
  <c r="F427" i="21"/>
  <c r="A428" i="21"/>
  <c r="J427" i="21"/>
  <c r="S427" i="21"/>
  <c r="K427" i="21"/>
  <c r="C427" i="21"/>
  <c r="R427" i="21"/>
  <c r="B427" i="21"/>
  <c r="W427" i="21"/>
  <c r="O427" i="21"/>
  <c r="G427" i="21"/>
  <c r="W290" i="28"/>
  <c r="S290" i="28"/>
  <c r="O290" i="28"/>
  <c r="K290" i="28"/>
  <c r="G290" i="28"/>
  <c r="C290" i="28"/>
  <c r="A291" i="28"/>
  <c r="V290" i="28"/>
  <c r="R290" i="28"/>
  <c r="N290" i="28"/>
  <c r="J290" i="28"/>
  <c r="F290" i="28"/>
  <c r="B290" i="28"/>
  <c r="X290" i="28"/>
  <c r="P290" i="28"/>
  <c r="H290" i="28"/>
  <c r="U290" i="28"/>
  <c r="M290" i="28"/>
  <c r="E290" i="28"/>
  <c r="Q290" i="28"/>
  <c r="L290" i="28"/>
  <c r="T290" i="28"/>
  <c r="D290" i="28"/>
  <c r="I290" i="28"/>
  <c r="Y290" i="28"/>
  <c r="Y393" i="28"/>
  <c r="U393" i="28"/>
  <c r="Q393" i="28"/>
  <c r="M393" i="28"/>
  <c r="I393" i="28"/>
  <c r="E393" i="28"/>
  <c r="X393" i="28"/>
  <c r="T393" i="28"/>
  <c r="P393" i="28"/>
  <c r="L393" i="28"/>
  <c r="H393" i="28"/>
  <c r="D393" i="28"/>
  <c r="V393" i="28"/>
  <c r="N393" i="28"/>
  <c r="F393" i="28"/>
  <c r="S393" i="28"/>
  <c r="K393" i="28"/>
  <c r="C393" i="28"/>
  <c r="W393" i="28"/>
  <c r="G393" i="28"/>
  <c r="R393" i="28"/>
  <c r="B393" i="28"/>
  <c r="J393" i="28"/>
  <c r="A394" i="28"/>
  <c r="O393" i="28"/>
  <c r="Y359" i="21"/>
  <c r="U359" i="21"/>
  <c r="Q359" i="21"/>
  <c r="M359" i="21"/>
  <c r="I359" i="21"/>
  <c r="E359" i="21"/>
  <c r="X359" i="21"/>
  <c r="T359" i="21"/>
  <c r="P359" i="21"/>
  <c r="L359" i="21"/>
  <c r="H359" i="21"/>
  <c r="D359" i="21"/>
  <c r="A360" i="21"/>
  <c r="R359" i="21"/>
  <c r="J359" i="21"/>
  <c r="B359" i="21"/>
  <c r="N359" i="21"/>
  <c r="W359" i="21"/>
  <c r="O359" i="21"/>
  <c r="G359" i="21"/>
  <c r="V359" i="21"/>
  <c r="F359" i="21"/>
  <c r="S359" i="21"/>
  <c r="K359" i="21"/>
  <c r="C359" i="21"/>
  <c r="Y290" i="21"/>
  <c r="U290" i="21"/>
  <c r="Q290" i="21"/>
  <c r="M290" i="21"/>
  <c r="I290" i="21"/>
  <c r="E290" i="21"/>
  <c r="X290" i="21"/>
  <c r="T290" i="21"/>
  <c r="P290" i="21"/>
  <c r="L290" i="21"/>
  <c r="H290" i="21"/>
  <c r="D290" i="21"/>
  <c r="V290" i="21"/>
  <c r="N290" i="21"/>
  <c r="F290" i="21"/>
  <c r="R290" i="21"/>
  <c r="J290" i="21"/>
  <c r="B290" i="21"/>
  <c r="S290" i="21"/>
  <c r="K290" i="21"/>
  <c r="C290" i="21"/>
  <c r="A291" i="21"/>
  <c r="O290" i="21"/>
  <c r="G290" i="21"/>
  <c r="W290" i="21"/>
  <c r="W325" i="21"/>
  <c r="S325" i="21"/>
  <c r="O325" i="21"/>
  <c r="K325" i="21"/>
  <c r="G325" i="21"/>
  <c r="C325" i="21"/>
  <c r="A326" i="21"/>
  <c r="V325" i="21"/>
  <c r="R325" i="21"/>
  <c r="N325" i="21"/>
  <c r="J325" i="21"/>
  <c r="F325" i="21"/>
  <c r="B325" i="21"/>
  <c r="X325" i="21"/>
  <c r="P325" i="21"/>
  <c r="H325" i="21"/>
  <c r="L325" i="21"/>
  <c r="U325" i="21"/>
  <c r="M325" i="21"/>
  <c r="E325" i="21"/>
  <c r="T325" i="21"/>
  <c r="D325" i="21"/>
  <c r="I325" i="21"/>
  <c r="Y325" i="21"/>
  <c r="Q325" i="21"/>
  <c r="W359" i="28"/>
  <c r="S359" i="28"/>
  <c r="O359" i="28"/>
  <c r="K359" i="28"/>
  <c r="G359" i="28"/>
  <c r="C359" i="28"/>
  <c r="A360" i="28"/>
  <c r="V359" i="28"/>
  <c r="R359" i="28"/>
  <c r="N359" i="28"/>
  <c r="J359" i="28"/>
  <c r="F359" i="28"/>
  <c r="B359" i="28"/>
  <c r="T359" i="28"/>
  <c r="L359" i="28"/>
  <c r="D359" i="28"/>
  <c r="Y359" i="28"/>
  <c r="Q359" i="28"/>
  <c r="I359" i="28"/>
  <c r="U359" i="28"/>
  <c r="E359" i="28"/>
  <c r="P359" i="28"/>
  <c r="X359" i="28"/>
  <c r="M359" i="28"/>
  <c r="H359" i="28"/>
  <c r="W427" i="28"/>
  <c r="S427" i="28"/>
  <c r="O427" i="28"/>
  <c r="K427" i="28"/>
  <c r="G427" i="28"/>
  <c r="C427" i="28"/>
  <c r="A428" i="28"/>
  <c r="V427" i="28"/>
  <c r="R427" i="28"/>
  <c r="N427" i="28"/>
  <c r="J427" i="28"/>
  <c r="F427" i="28"/>
  <c r="B427" i="28"/>
  <c r="X427" i="28"/>
  <c r="P427" i="28"/>
  <c r="H427" i="28"/>
  <c r="U427" i="28"/>
  <c r="M427" i="28"/>
  <c r="E427" i="28"/>
  <c r="Y427" i="28"/>
  <c r="I427" i="28"/>
  <c r="T427" i="28"/>
  <c r="D427" i="28"/>
  <c r="Q427" i="28"/>
  <c r="L427" i="28"/>
  <c r="Y325" i="28"/>
  <c r="U325" i="28"/>
  <c r="Q325" i="28"/>
  <c r="M325" i="28"/>
  <c r="I325" i="28"/>
  <c r="E325" i="28"/>
  <c r="X325" i="28"/>
  <c r="T325" i="28"/>
  <c r="P325" i="28"/>
  <c r="L325" i="28"/>
  <c r="H325" i="28"/>
  <c r="D325" i="28"/>
  <c r="A326" i="28"/>
  <c r="R325" i="28"/>
  <c r="J325" i="28"/>
  <c r="B325" i="28"/>
  <c r="W325" i="28"/>
  <c r="O325" i="28"/>
  <c r="G325" i="28"/>
  <c r="S325" i="28"/>
  <c r="C325" i="28"/>
  <c r="N325" i="28"/>
  <c r="F325" i="28"/>
  <c r="V325" i="28"/>
  <c r="K325" i="28"/>
  <c r="A429" i="28" l="1"/>
  <c r="V428" i="28"/>
  <c r="R428" i="28"/>
  <c r="N428" i="28"/>
  <c r="J428" i="28"/>
  <c r="F428" i="28"/>
  <c r="B428" i="28"/>
  <c r="Y428" i="28"/>
  <c r="U428" i="28"/>
  <c r="Q428" i="28"/>
  <c r="M428" i="28"/>
  <c r="I428" i="28"/>
  <c r="E428" i="28"/>
  <c r="W428" i="28"/>
  <c r="O428" i="28"/>
  <c r="G428" i="28"/>
  <c r="T428" i="28"/>
  <c r="L428" i="28"/>
  <c r="D428" i="28"/>
  <c r="P428" i="28"/>
  <c r="K428" i="28"/>
  <c r="C428" i="28"/>
  <c r="S428" i="28"/>
  <c r="X428" i="28"/>
  <c r="H428" i="28"/>
  <c r="X291" i="21"/>
  <c r="T291" i="21"/>
  <c r="P291" i="21"/>
  <c r="L291" i="21"/>
  <c r="H291" i="21"/>
  <c r="D291" i="21"/>
  <c r="W291" i="21"/>
  <c r="S291" i="21"/>
  <c r="O291" i="21"/>
  <c r="K291" i="21"/>
  <c r="G291" i="21"/>
  <c r="C291" i="21"/>
  <c r="U291" i="21"/>
  <c r="M291" i="21"/>
  <c r="E291" i="21"/>
  <c r="Y291" i="21"/>
  <c r="Q291" i="21"/>
  <c r="I291" i="21"/>
  <c r="R291" i="21"/>
  <c r="J291" i="21"/>
  <c r="B291" i="21"/>
  <c r="V291" i="21"/>
  <c r="N291" i="21"/>
  <c r="F291" i="21"/>
  <c r="X394" i="28"/>
  <c r="T394" i="28"/>
  <c r="P394" i="28"/>
  <c r="L394" i="28"/>
  <c r="H394" i="28"/>
  <c r="D394" i="28"/>
  <c r="W394" i="28"/>
  <c r="S394" i="28"/>
  <c r="O394" i="28"/>
  <c r="K394" i="28"/>
  <c r="G394" i="28"/>
  <c r="C394" i="28"/>
  <c r="U394" i="28"/>
  <c r="M394" i="28"/>
  <c r="E394" i="28"/>
  <c r="A395" i="28"/>
  <c r="R394" i="28"/>
  <c r="J394" i="28"/>
  <c r="B394" i="28"/>
  <c r="N394" i="28"/>
  <c r="Y394" i="28"/>
  <c r="I394" i="28"/>
  <c r="Q394" i="28"/>
  <c r="F394" i="28"/>
  <c r="V394" i="28"/>
  <c r="A395" i="21"/>
  <c r="V394" i="21"/>
  <c r="R394" i="21"/>
  <c r="N394" i="21"/>
  <c r="J394" i="21"/>
  <c r="F394" i="21"/>
  <c r="B394" i="21"/>
  <c r="Y394" i="21"/>
  <c r="U394" i="21"/>
  <c r="Q394" i="21"/>
  <c r="M394" i="21"/>
  <c r="I394" i="21"/>
  <c r="E394" i="21"/>
  <c r="S394" i="21"/>
  <c r="K394" i="21"/>
  <c r="C394" i="21"/>
  <c r="W394" i="21"/>
  <c r="G394" i="21"/>
  <c r="X394" i="21"/>
  <c r="P394" i="21"/>
  <c r="H394" i="21"/>
  <c r="O394" i="21"/>
  <c r="L394" i="21"/>
  <c r="T394" i="21"/>
  <c r="D394" i="21"/>
  <c r="X326" i="28"/>
  <c r="T326" i="28"/>
  <c r="P326" i="28"/>
  <c r="L326" i="28"/>
  <c r="H326" i="28"/>
  <c r="D326" i="28"/>
  <c r="W326" i="28"/>
  <c r="S326" i="28"/>
  <c r="O326" i="28"/>
  <c r="K326" i="28"/>
  <c r="G326" i="28"/>
  <c r="C326" i="28"/>
  <c r="Y326" i="28"/>
  <c r="Q326" i="28"/>
  <c r="I326" i="28"/>
  <c r="V326" i="28"/>
  <c r="N326" i="28"/>
  <c r="F326" i="28"/>
  <c r="A327" i="28"/>
  <c r="J326" i="28"/>
  <c r="U326" i="28"/>
  <c r="E326" i="28"/>
  <c r="M326" i="28"/>
  <c r="B326" i="28"/>
  <c r="R326" i="28"/>
  <c r="A361" i="28"/>
  <c r="V360" i="28"/>
  <c r="R360" i="28"/>
  <c r="N360" i="28"/>
  <c r="J360" i="28"/>
  <c r="F360" i="28"/>
  <c r="B360" i="28"/>
  <c r="Y360" i="28"/>
  <c r="U360" i="28"/>
  <c r="Q360" i="28"/>
  <c r="M360" i="28"/>
  <c r="I360" i="28"/>
  <c r="E360" i="28"/>
  <c r="S360" i="28"/>
  <c r="K360" i="28"/>
  <c r="C360" i="28"/>
  <c r="X360" i="28"/>
  <c r="P360" i="28"/>
  <c r="H360" i="28"/>
  <c r="L360" i="28"/>
  <c r="W360" i="28"/>
  <c r="G360" i="28"/>
  <c r="O360" i="28"/>
  <c r="T360" i="28"/>
  <c r="D360" i="28"/>
  <c r="A327" i="21"/>
  <c r="V326" i="21"/>
  <c r="R326" i="21"/>
  <c r="N326" i="21"/>
  <c r="J326" i="21"/>
  <c r="F326" i="21"/>
  <c r="B326" i="21"/>
  <c r="Y326" i="21"/>
  <c r="U326" i="21"/>
  <c r="Q326" i="21"/>
  <c r="M326" i="21"/>
  <c r="I326" i="21"/>
  <c r="E326" i="21"/>
  <c r="W326" i="21"/>
  <c r="O326" i="21"/>
  <c r="G326" i="21"/>
  <c r="S326" i="21"/>
  <c r="C326" i="21"/>
  <c r="T326" i="21"/>
  <c r="L326" i="21"/>
  <c r="D326" i="21"/>
  <c r="K326" i="21"/>
  <c r="H326" i="21"/>
  <c r="P326" i="21"/>
  <c r="X326" i="21"/>
  <c r="X360" i="21"/>
  <c r="T360" i="21"/>
  <c r="P360" i="21"/>
  <c r="L360" i="21"/>
  <c r="H360" i="21"/>
  <c r="D360" i="21"/>
  <c r="W360" i="21"/>
  <c r="S360" i="21"/>
  <c r="O360" i="21"/>
  <c r="K360" i="21"/>
  <c r="G360" i="21"/>
  <c r="C360" i="21"/>
  <c r="Y360" i="21"/>
  <c r="Q360" i="21"/>
  <c r="I360" i="21"/>
  <c r="U360" i="21"/>
  <c r="E360" i="21"/>
  <c r="V360" i="21"/>
  <c r="N360" i="21"/>
  <c r="F360" i="21"/>
  <c r="M360" i="21"/>
  <c r="A361" i="21"/>
  <c r="B360" i="21"/>
  <c r="R360" i="21"/>
  <c r="J360" i="21"/>
  <c r="V291" i="28"/>
  <c r="R291" i="28"/>
  <c r="N291" i="28"/>
  <c r="J291" i="28"/>
  <c r="F291" i="28"/>
  <c r="B291" i="28"/>
  <c r="Y291" i="28"/>
  <c r="U291" i="28"/>
  <c r="Q291" i="28"/>
  <c r="M291" i="28"/>
  <c r="I291" i="28"/>
  <c r="E291" i="28"/>
  <c r="W291" i="28"/>
  <c r="O291" i="28"/>
  <c r="G291" i="28"/>
  <c r="T291" i="28"/>
  <c r="L291" i="28"/>
  <c r="D291" i="28"/>
  <c r="X291" i="28"/>
  <c r="H291" i="28"/>
  <c r="S291" i="28"/>
  <c r="C291" i="28"/>
  <c r="P291" i="28"/>
  <c r="K291" i="28"/>
  <c r="X428" i="21"/>
  <c r="T428" i="21"/>
  <c r="P428" i="21"/>
  <c r="L428" i="21"/>
  <c r="H428" i="21"/>
  <c r="D428" i="21"/>
  <c r="W428" i="21"/>
  <c r="S428" i="21"/>
  <c r="O428" i="21"/>
  <c r="K428" i="21"/>
  <c r="G428" i="21"/>
  <c r="C428" i="21"/>
  <c r="U428" i="21"/>
  <c r="M428" i="21"/>
  <c r="E428" i="21"/>
  <c r="Q428" i="21"/>
  <c r="A429" i="21"/>
  <c r="R428" i="21"/>
  <c r="J428" i="21"/>
  <c r="B428" i="21"/>
  <c r="Y428" i="21"/>
  <c r="I428" i="21"/>
  <c r="F428" i="21"/>
  <c r="V428" i="21"/>
  <c r="N428" i="21"/>
  <c r="W429" i="21" l="1"/>
  <c r="S429" i="21"/>
  <c r="O429" i="21"/>
  <c r="K429" i="21"/>
  <c r="G429" i="21"/>
  <c r="C429" i="21"/>
  <c r="A430" i="21"/>
  <c r="V429" i="21"/>
  <c r="R429" i="21"/>
  <c r="N429" i="21"/>
  <c r="J429" i="21"/>
  <c r="F429" i="21"/>
  <c r="B429" i="21"/>
  <c r="T429" i="21"/>
  <c r="L429" i="21"/>
  <c r="D429" i="21"/>
  <c r="P429" i="21"/>
  <c r="Y429" i="21"/>
  <c r="Q429" i="21"/>
  <c r="I429" i="21"/>
  <c r="X429" i="21"/>
  <c r="H429" i="21"/>
  <c r="E429" i="21"/>
  <c r="M429" i="21"/>
  <c r="U429" i="21"/>
  <c r="W361" i="21"/>
  <c r="S361" i="21"/>
  <c r="O361" i="21"/>
  <c r="K361" i="21"/>
  <c r="G361" i="21"/>
  <c r="C361" i="21"/>
  <c r="A362" i="21"/>
  <c r="V361" i="21"/>
  <c r="R361" i="21"/>
  <c r="N361" i="21"/>
  <c r="J361" i="21"/>
  <c r="F361" i="21"/>
  <c r="B361" i="21"/>
  <c r="X361" i="21"/>
  <c r="P361" i="21"/>
  <c r="H361" i="21"/>
  <c r="T361" i="21"/>
  <c r="L361" i="21"/>
  <c r="U361" i="21"/>
  <c r="M361" i="21"/>
  <c r="E361" i="21"/>
  <c r="D361" i="21"/>
  <c r="I361" i="21"/>
  <c r="Y361" i="21"/>
  <c r="Q361" i="21"/>
  <c r="Y395" i="21"/>
  <c r="U395" i="21"/>
  <c r="Q395" i="21"/>
  <c r="M395" i="21"/>
  <c r="I395" i="21"/>
  <c r="E395" i="21"/>
  <c r="X395" i="21"/>
  <c r="T395" i="21"/>
  <c r="P395" i="21"/>
  <c r="L395" i="21"/>
  <c r="H395" i="21"/>
  <c r="D395" i="21"/>
  <c r="A396" i="21"/>
  <c r="R395" i="21"/>
  <c r="J395" i="21"/>
  <c r="B395" i="21"/>
  <c r="N395" i="21"/>
  <c r="W395" i="21"/>
  <c r="O395" i="21"/>
  <c r="G395" i="21"/>
  <c r="V395" i="21"/>
  <c r="F395" i="21"/>
  <c r="S395" i="21"/>
  <c r="K395" i="21"/>
  <c r="C395" i="21"/>
  <c r="Y327" i="21"/>
  <c r="U327" i="21"/>
  <c r="Q327" i="21"/>
  <c r="M327" i="21"/>
  <c r="I327" i="21"/>
  <c r="E327" i="21"/>
  <c r="X327" i="21"/>
  <c r="T327" i="21"/>
  <c r="P327" i="21"/>
  <c r="L327" i="21"/>
  <c r="H327" i="21"/>
  <c r="D327" i="21"/>
  <c r="V327" i="21"/>
  <c r="N327" i="21"/>
  <c r="F327" i="21"/>
  <c r="J327" i="21"/>
  <c r="S327" i="21"/>
  <c r="K327" i="21"/>
  <c r="C327" i="21"/>
  <c r="R327" i="21"/>
  <c r="B327" i="21"/>
  <c r="O327" i="21"/>
  <c r="W327" i="21"/>
  <c r="G327" i="21"/>
  <c r="W327" i="28"/>
  <c r="S327" i="28"/>
  <c r="O327" i="28"/>
  <c r="K327" i="28"/>
  <c r="G327" i="28"/>
  <c r="C327" i="28"/>
  <c r="V327" i="28"/>
  <c r="R327" i="28"/>
  <c r="N327" i="28"/>
  <c r="J327" i="28"/>
  <c r="F327" i="28"/>
  <c r="B327" i="28"/>
  <c r="X327" i="28"/>
  <c r="P327" i="28"/>
  <c r="H327" i="28"/>
  <c r="U327" i="28"/>
  <c r="M327" i="28"/>
  <c r="E327" i="28"/>
  <c r="Q327" i="28"/>
  <c r="L327" i="28"/>
  <c r="T327" i="28"/>
  <c r="I327" i="28"/>
  <c r="D327" i="28"/>
  <c r="Y327" i="28"/>
  <c r="Y361" i="28"/>
  <c r="U361" i="28"/>
  <c r="Q361" i="28"/>
  <c r="M361" i="28"/>
  <c r="I361" i="28"/>
  <c r="E361" i="28"/>
  <c r="X361" i="28"/>
  <c r="T361" i="28"/>
  <c r="P361" i="28"/>
  <c r="L361" i="28"/>
  <c r="H361" i="28"/>
  <c r="D361" i="28"/>
  <c r="A362" i="28"/>
  <c r="R361" i="28"/>
  <c r="J361" i="28"/>
  <c r="B361" i="28"/>
  <c r="W361" i="28"/>
  <c r="O361" i="28"/>
  <c r="G361" i="28"/>
  <c r="S361" i="28"/>
  <c r="C361" i="28"/>
  <c r="N361" i="28"/>
  <c r="F361" i="28"/>
  <c r="V361" i="28"/>
  <c r="K361" i="28"/>
  <c r="W395" i="28"/>
  <c r="S395" i="28"/>
  <c r="O395" i="28"/>
  <c r="K395" i="28"/>
  <c r="G395" i="28"/>
  <c r="C395" i="28"/>
  <c r="A396" i="28"/>
  <c r="V395" i="28"/>
  <c r="R395" i="28"/>
  <c r="N395" i="28"/>
  <c r="J395" i="28"/>
  <c r="F395" i="28"/>
  <c r="B395" i="28"/>
  <c r="T395" i="28"/>
  <c r="L395" i="28"/>
  <c r="D395" i="28"/>
  <c r="Y395" i="28"/>
  <c r="Q395" i="28"/>
  <c r="I395" i="28"/>
  <c r="U395" i="28"/>
  <c r="E395" i="28"/>
  <c r="P395" i="28"/>
  <c r="X395" i="28"/>
  <c r="H395" i="28"/>
  <c r="M395" i="28"/>
  <c r="Y429" i="28"/>
  <c r="U429" i="28"/>
  <c r="Q429" i="28"/>
  <c r="M429" i="28"/>
  <c r="I429" i="28"/>
  <c r="E429" i="28"/>
  <c r="X429" i="28"/>
  <c r="T429" i="28"/>
  <c r="P429" i="28"/>
  <c r="L429" i="28"/>
  <c r="H429" i="28"/>
  <c r="D429" i="28"/>
  <c r="V429" i="28"/>
  <c r="N429" i="28"/>
  <c r="F429" i="28"/>
  <c r="S429" i="28"/>
  <c r="K429" i="28"/>
  <c r="C429" i="28"/>
  <c r="W429" i="28"/>
  <c r="G429" i="28"/>
  <c r="R429" i="28"/>
  <c r="B429" i="28"/>
  <c r="J429" i="28"/>
  <c r="A430" i="28"/>
  <c r="O429" i="28"/>
  <c r="X362" i="28" l="1"/>
  <c r="T362" i="28"/>
  <c r="P362" i="28"/>
  <c r="L362" i="28"/>
  <c r="H362" i="28"/>
  <c r="D362" i="28"/>
  <c r="W362" i="28"/>
  <c r="S362" i="28"/>
  <c r="O362" i="28"/>
  <c r="K362" i="28"/>
  <c r="G362" i="28"/>
  <c r="C362" i="28"/>
  <c r="Y362" i="28"/>
  <c r="Q362" i="28"/>
  <c r="I362" i="28"/>
  <c r="V362" i="28"/>
  <c r="N362" i="28"/>
  <c r="F362" i="28"/>
  <c r="J362" i="28"/>
  <c r="U362" i="28"/>
  <c r="E362" i="28"/>
  <c r="M362" i="28"/>
  <c r="B362" i="28"/>
  <c r="R362" i="28"/>
  <c r="V362" i="21"/>
  <c r="R362" i="21"/>
  <c r="N362" i="21"/>
  <c r="J362" i="21"/>
  <c r="F362" i="21"/>
  <c r="B362" i="21"/>
  <c r="Y362" i="21"/>
  <c r="U362" i="21"/>
  <c r="Q362" i="21"/>
  <c r="M362" i="21"/>
  <c r="I362" i="21"/>
  <c r="E362" i="21"/>
  <c r="W362" i="21"/>
  <c r="O362" i="21"/>
  <c r="G362" i="21"/>
  <c r="K362" i="21"/>
  <c r="T362" i="21"/>
  <c r="L362" i="21"/>
  <c r="D362" i="21"/>
  <c r="S362" i="21"/>
  <c r="C362" i="21"/>
  <c r="H362" i="21"/>
  <c r="P362" i="21"/>
  <c r="X362" i="21"/>
  <c r="X430" i="28"/>
  <c r="T430" i="28"/>
  <c r="P430" i="28"/>
  <c r="L430" i="28"/>
  <c r="H430" i="28"/>
  <c r="D430" i="28"/>
  <c r="W430" i="28"/>
  <c r="S430" i="28"/>
  <c r="O430" i="28"/>
  <c r="K430" i="28"/>
  <c r="G430" i="28"/>
  <c r="C430" i="28"/>
  <c r="U430" i="28"/>
  <c r="M430" i="28"/>
  <c r="E430" i="28"/>
  <c r="A431" i="28"/>
  <c r="R430" i="28"/>
  <c r="J430" i="28"/>
  <c r="B430" i="28"/>
  <c r="N430" i="28"/>
  <c r="Y430" i="28"/>
  <c r="I430" i="28"/>
  <c r="Q430" i="28"/>
  <c r="F430" i="28"/>
  <c r="V430" i="28"/>
  <c r="A397" i="28"/>
  <c r="V396" i="28"/>
  <c r="R396" i="28"/>
  <c r="N396" i="28"/>
  <c r="J396" i="28"/>
  <c r="F396" i="28"/>
  <c r="B396" i="28"/>
  <c r="Y396" i="28"/>
  <c r="U396" i="28"/>
  <c r="Q396" i="28"/>
  <c r="M396" i="28"/>
  <c r="I396" i="28"/>
  <c r="E396" i="28"/>
  <c r="S396" i="28"/>
  <c r="K396" i="28"/>
  <c r="C396" i="28"/>
  <c r="X396" i="28"/>
  <c r="P396" i="28"/>
  <c r="H396" i="28"/>
  <c r="L396" i="28"/>
  <c r="W396" i="28"/>
  <c r="G396" i="28"/>
  <c r="T396" i="28"/>
  <c r="O396" i="28"/>
  <c r="D396" i="28"/>
  <c r="X396" i="21"/>
  <c r="T396" i="21"/>
  <c r="P396" i="21"/>
  <c r="L396" i="21"/>
  <c r="H396" i="21"/>
  <c r="D396" i="21"/>
  <c r="W396" i="21"/>
  <c r="S396" i="21"/>
  <c r="O396" i="21"/>
  <c r="K396" i="21"/>
  <c r="G396" i="21"/>
  <c r="C396" i="21"/>
  <c r="Y396" i="21"/>
  <c r="Q396" i="21"/>
  <c r="I396" i="21"/>
  <c r="U396" i="21"/>
  <c r="E396" i="21"/>
  <c r="V396" i="21"/>
  <c r="N396" i="21"/>
  <c r="F396" i="21"/>
  <c r="M396" i="21"/>
  <c r="A397" i="21"/>
  <c r="B396" i="21"/>
  <c r="R396" i="21"/>
  <c r="J396" i="21"/>
  <c r="A431" i="21"/>
  <c r="V430" i="21"/>
  <c r="R430" i="21"/>
  <c r="N430" i="21"/>
  <c r="J430" i="21"/>
  <c r="F430" i="21"/>
  <c r="B430" i="21"/>
  <c r="Y430" i="21"/>
  <c r="U430" i="21"/>
  <c r="Q430" i="21"/>
  <c r="M430" i="21"/>
  <c r="I430" i="21"/>
  <c r="E430" i="21"/>
  <c r="S430" i="21"/>
  <c r="K430" i="21"/>
  <c r="C430" i="21"/>
  <c r="W430" i="21"/>
  <c r="G430" i="21"/>
  <c r="X430" i="21"/>
  <c r="P430" i="21"/>
  <c r="H430" i="21"/>
  <c r="O430" i="21"/>
  <c r="L430" i="21"/>
  <c r="T430" i="21"/>
  <c r="D430" i="21"/>
  <c r="Y431" i="21" l="1"/>
  <c r="U431" i="21"/>
  <c r="Q431" i="21"/>
  <c r="M431" i="21"/>
  <c r="I431" i="21"/>
  <c r="E431" i="21"/>
  <c r="X431" i="21"/>
  <c r="T431" i="21"/>
  <c r="P431" i="21"/>
  <c r="L431" i="21"/>
  <c r="H431" i="21"/>
  <c r="D431" i="21"/>
  <c r="A432" i="21"/>
  <c r="R431" i="21"/>
  <c r="J431" i="21"/>
  <c r="B431" i="21"/>
  <c r="N431" i="21"/>
  <c r="W431" i="21"/>
  <c r="O431" i="21"/>
  <c r="G431" i="21"/>
  <c r="V431" i="21"/>
  <c r="F431" i="21"/>
  <c r="S431" i="21"/>
  <c r="K431" i="21"/>
  <c r="C431" i="21"/>
  <c r="W397" i="21"/>
  <c r="S397" i="21"/>
  <c r="O397" i="21"/>
  <c r="K397" i="21"/>
  <c r="G397" i="21"/>
  <c r="C397" i="21"/>
  <c r="V397" i="21"/>
  <c r="R397" i="21"/>
  <c r="N397" i="21"/>
  <c r="J397" i="21"/>
  <c r="F397" i="21"/>
  <c r="B397" i="21"/>
  <c r="X397" i="21"/>
  <c r="P397" i="21"/>
  <c r="H397" i="21"/>
  <c r="T397" i="21"/>
  <c r="U397" i="21"/>
  <c r="M397" i="21"/>
  <c r="E397" i="21"/>
  <c r="L397" i="21"/>
  <c r="D397" i="21"/>
  <c r="I397" i="21"/>
  <c r="Y397" i="21"/>
  <c r="Q397" i="21"/>
  <c r="W431" i="28"/>
  <c r="S431" i="28"/>
  <c r="O431" i="28"/>
  <c r="K431" i="28"/>
  <c r="G431" i="28"/>
  <c r="C431" i="28"/>
  <c r="A432" i="28"/>
  <c r="V431" i="28"/>
  <c r="R431" i="28"/>
  <c r="N431" i="28"/>
  <c r="J431" i="28"/>
  <c r="F431" i="28"/>
  <c r="B431" i="28"/>
  <c r="T431" i="28"/>
  <c r="L431" i="28"/>
  <c r="D431" i="28"/>
  <c r="Y431" i="28"/>
  <c r="Q431" i="28"/>
  <c r="I431" i="28"/>
  <c r="U431" i="28"/>
  <c r="E431" i="28"/>
  <c r="P431" i="28"/>
  <c r="X431" i="28"/>
  <c r="H431" i="28"/>
  <c r="M431" i="28"/>
  <c r="Y397" i="28"/>
  <c r="U397" i="28"/>
  <c r="Q397" i="28"/>
  <c r="M397" i="28"/>
  <c r="I397" i="28"/>
  <c r="E397" i="28"/>
  <c r="X397" i="28"/>
  <c r="T397" i="28"/>
  <c r="P397" i="28"/>
  <c r="L397" i="28"/>
  <c r="H397" i="28"/>
  <c r="D397" i="28"/>
  <c r="R397" i="28"/>
  <c r="J397" i="28"/>
  <c r="B397" i="28"/>
  <c r="W397" i="28"/>
  <c r="O397" i="28"/>
  <c r="G397" i="28"/>
  <c r="S397" i="28"/>
  <c r="C397" i="28"/>
  <c r="N397" i="28"/>
  <c r="F397" i="28"/>
  <c r="V397" i="28"/>
  <c r="K397" i="28"/>
  <c r="V432" i="28" l="1"/>
  <c r="R432" i="28"/>
  <c r="N432" i="28"/>
  <c r="J432" i="28"/>
  <c r="F432" i="28"/>
  <c r="B432" i="28"/>
  <c r="Y432" i="28"/>
  <c r="U432" i="28"/>
  <c r="Q432" i="28"/>
  <c r="M432" i="28"/>
  <c r="I432" i="28"/>
  <c r="E432" i="28"/>
  <c r="S432" i="28"/>
  <c r="K432" i="28"/>
  <c r="C432" i="28"/>
  <c r="X432" i="28"/>
  <c r="P432" i="28"/>
  <c r="H432" i="28"/>
  <c r="L432" i="28"/>
  <c r="W432" i="28"/>
  <c r="G432" i="28"/>
  <c r="O432" i="28"/>
  <c r="T432" i="28"/>
  <c r="D432" i="28"/>
  <c r="X432" i="21"/>
  <c r="T432" i="21"/>
  <c r="P432" i="21"/>
  <c r="L432" i="21"/>
  <c r="H432" i="21"/>
  <c r="D432" i="21"/>
  <c r="W432" i="21"/>
  <c r="S432" i="21"/>
  <c r="O432" i="21"/>
  <c r="K432" i="21"/>
  <c r="G432" i="21"/>
  <c r="C432" i="21"/>
  <c r="Y432" i="21"/>
  <c r="Q432" i="21"/>
  <c r="I432" i="21"/>
  <c r="M432" i="21"/>
  <c r="E432" i="21"/>
  <c r="V432" i="21"/>
  <c r="N432" i="21"/>
  <c r="F432" i="21"/>
  <c r="U432" i="21"/>
  <c r="B432" i="21"/>
  <c r="R432" i="21"/>
  <c r="J432" i="21"/>
</calcChain>
</file>

<file path=xl/sharedStrings.xml><?xml version="1.0" encoding="utf-8"?>
<sst xmlns="http://schemas.openxmlformats.org/spreadsheetml/2006/main" count="1052" uniqueCount="174">
  <si>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</si>
  <si>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</si>
  <si>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</si>
  <si>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</si>
  <si>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</si>
  <si>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</si>
  <si>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</si>
  <si>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</si>
  <si>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</si>
  <si>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</si>
  <si>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</si>
  <si>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</si>
  <si>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</si>
  <si>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</si>
  <si>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</si>
  <si>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</si>
  <si>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</si>
  <si>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</si>
  <si>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</si>
  <si>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</si>
  <si>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</si>
  <si>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</si>
  <si>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</si>
  <si>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</si>
  <si>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</si>
  <si>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</si>
  <si>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</si>
  <si>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</si>
  <si>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</si>
  <si>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</si>
  <si>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</si>
  <si>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</si>
  <si>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</si>
  <si>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</si>
  <si>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</si>
  <si>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</si>
  <si>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</si>
  <si>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</si>
  <si>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</si>
  <si>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</si>
  <si>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</si>
  <si>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</si>
  <si>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</si>
  <si>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</si>
  <si>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</si>
  <si>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</si>
  <si>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</si>
  <si>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</si>
  <si>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</si>
  <si>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</si>
  <si>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</si>
  <si>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</si>
  <si>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</si>
  <si>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</si>
  <si>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</si>
  <si>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</si>
  <si>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</si>
  <si>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</si>
  <si>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</si>
  <si>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</si>
  <si>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</si>
  <si>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</si>
  <si>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</si>
  <si>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</si>
  <si>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</si>
  <si>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</si>
  <si>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</si>
  <si>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</si>
  <si>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</si>
  <si>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</si>
  <si>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</si>
  <si>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</si>
  <si>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</si>
  <si>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</si>
  <si>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</si>
  <si>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</si>
  <si>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</si>
  <si>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</si>
  <si>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</si>
  <si>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</si>
  <si>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</si>
  <si>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</si>
  <si>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</si>
  <si>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</si>
  <si>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</si>
  <si>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</si>
  <si>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</si>
  <si>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</si>
  <si>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</si>
  <si>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</si>
  <si>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</si>
  <si>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</si>
  <si>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</si>
  <si>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</si>
  <si>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</si>
  <si>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</si>
  <si>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</si>
  <si>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</si>
  <si>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</si>
  <si>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</si>
  <si>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</si>
  <si>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</si>
  <si>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</si>
  <si>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</si>
  <si>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</si>
  <si>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</si>
  <si>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</si>
  <si>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</si>
  <si>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</si>
  <si>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</si>
  <si>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</si>
  <si>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</si>
  <si>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</si>
  <si>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</si>
  <si>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</si>
  <si>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</si>
  <si>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</si>
  <si>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</si>
  <si>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</si>
  <si>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</si>
  <si>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</si>
  <si>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</si>
  <si>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</si>
  <si>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</si>
  <si>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</si>
  <si>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</si>
  <si>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</si>
  <si>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</si>
  <si>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</si>
  <si>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</si>
  <si>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</si>
  <si>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</si>
  <si>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</si>
  <si>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</si>
  <si>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Двухставочные единые (котловые) тарифы на услуги по передаче электрической энергии на территории Приморского края - ставка за содержание электрических сетей (тарифы указываются без НДС)</t>
  </si>
  <si>
    <t>Двухставочные единые (котловые) тарифы на услуги по передаче электрической энергии на территории  Приморского края - ставка на оплату технологического расхода (потерь) в электрических сетях (тарифы указываются без НДС)</t>
  </si>
  <si>
    <t>Одноставочные единые (котловые) тарифы на услуги по передаче электрической энергии на территории  Приморского края (тарифы указываются без НДС)</t>
  </si>
  <si>
    <t>PMECHE19</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</si>
  <si>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</si>
  <si>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</si>
  <si>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Департамент по тарифам Приморского края. Постановление № 67/1 от 26.12.2019г.</t>
  </si>
  <si>
    <t>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мае 2020 г.</t>
  </si>
  <si>
    <t>май 2020 года</t>
  </si>
  <si>
    <t>01.05.2020</t>
  </si>
  <si>
    <t>02.05.2020</t>
  </si>
  <si>
    <t>03.05.2020</t>
  </si>
  <si>
    <t>04.05.2020</t>
  </si>
  <si>
    <t>05.05.2020</t>
  </si>
  <si>
    <t>06.05.2020</t>
  </si>
  <si>
    <t>07.05.2020</t>
  </si>
  <si>
    <t>08.05.2020</t>
  </si>
  <si>
    <t>09.05.2020</t>
  </si>
  <si>
    <t>10.05.2020</t>
  </si>
  <si>
    <t>11.05.2020</t>
  </si>
  <si>
    <t>12.05.2020</t>
  </si>
  <si>
    <t>13.05.2020</t>
  </si>
  <si>
    <t>14.05.2020</t>
  </si>
  <si>
    <t>15.05.2020</t>
  </si>
  <si>
    <t>16.05.2020</t>
  </si>
  <si>
    <t>17.05.2020</t>
  </si>
  <si>
    <t>18.05.2020</t>
  </si>
  <si>
    <t>19.05.2020</t>
  </si>
  <si>
    <t>20.05.2020</t>
  </si>
  <si>
    <t>21.05.2020</t>
  </si>
  <si>
    <t>22.05.2020</t>
  </si>
  <si>
    <t>23.05.2020</t>
  </si>
  <si>
    <t>24.05.2020</t>
  </si>
  <si>
    <t>25.05.2020</t>
  </si>
  <si>
    <t>26.05.2020</t>
  </si>
  <si>
    <t>27.05.2020</t>
  </si>
  <si>
    <t>28.05.2020</t>
  </si>
  <si>
    <t>29.05.2020</t>
  </si>
  <si>
    <t>30.05.2020</t>
  </si>
  <si>
    <t>31.05.2020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</si>
</sst>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69">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1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18"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248" name="Object 224" hidden="1">
              <a:extLst>
                <a:ext uri="{63B3BB69-23CF-44E3-9099-C40C66FF867C}">
                  <a14:compatExt spid="_x0000_s124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249" name="Object 225" hidden="1">
              <a:extLst>
                <a:ext uri="{63B3BB69-23CF-44E3-9099-C40C66FF867C}">
                  <a14:compatExt spid="_x0000_s12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250" name="Object 226" hidden="1">
              <a:extLst>
                <a:ext uri="{63B3BB69-23CF-44E3-9099-C40C66FF867C}">
                  <a14:compatExt spid="_x0000_s12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251" name="Object 227" hidden="1">
              <a:extLst>
                <a:ext uri="{63B3BB69-23CF-44E3-9099-C40C66FF867C}">
                  <a14:compatExt spid="_x0000_s125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22"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23"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4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4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252" name="Object 228" hidden="1">
              <a:extLst>
                <a:ext uri="{63B3BB69-23CF-44E3-9099-C40C66FF867C}">
                  <a14:compatExt spid="_x0000_s12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253" name="Object 229" hidden="1">
              <a:extLst>
                <a:ext uri="{63B3BB69-23CF-44E3-9099-C40C66FF867C}">
                  <a14:compatExt spid="_x0000_s12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254" name="Object 230" hidden="1">
              <a:extLst>
                <a:ext uri="{63B3BB69-23CF-44E3-9099-C40C66FF867C}">
                  <a14:compatExt spid="_x0000_s12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255" name="Object 231" hidden="1">
              <a:extLst>
                <a:ext uri="{63B3BB69-23CF-44E3-9099-C40C66FF867C}">
                  <a14:compatExt spid="_x0000_s12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256" name="Object 232" hidden="1">
              <a:extLst>
                <a:ext uri="{63B3BB69-23CF-44E3-9099-C40C66FF867C}">
                  <a14:compatExt spid="_x0000_s12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257" name="Object 233" hidden="1">
              <a:extLst>
                <a:ext uri="{63B3BB69-23CF-44E3-9099-C40C66FF867C}">
                  <a14:compatExt spid="_x0000_s12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258" name="Object 234" hidden="1">
              <a:extLst>
                <a:ext uri="{63B3BB69-23CF-44E3-9099-C40C66FF867C}">
                  <a14:compatExt spid="_x0000_s12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259" name="Object 235" hidden="1">
              <a:extLst>
                <a:ext uri="{63B3BB69-23CF-44E3-9099-C40C66FF867C}">
                  <a14:compatExt spid="_x0000_s12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260" name="Object 236" hidden="1">
              <a:extLst>
                <a:ext uri="{63B3BB69-23CF-44E3-9099-C40C66FF867C}">
                  <a14:compatExt spid="_x0000_s12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261" name="Object 237" hidden="1">
              <a:extLst>
                <a:ext uri="{63B3BB69-23CF-44E3-9099-C40C66FF867C}">
                  <a14:compatExt spid="_x0000_s12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1" customHeight="1" x14ac:dyDescent="0.25">
      <c r="A1" s="99" t="s">
        <v>141</v>
      </c>
      <c r="B1" s="99"/>
      <c r="C1" s="99"/>
      <c r="D1" s="99"/>
      <c r="E1" s="99"/>
      <c r="F1" s="99"/>
    </row>
    <row r="2" spans="1:8" s="1" customFormat="1" ht="21.75" customHeight="1" x14ac:dyDescent="0.25">
      <c r="A2" s="100" t="s">
        <v>30</v>
      </c>
      <c r="B2" s="100"/>
      <c r="C2" s="100"/>
      <c r="D2" s="100"/>
      <c r="E2" s="100"/>
      <c r="F2" s="100"/>
      <c r="G2" s="1" t="s">
        <v>41</v>
      </c>
    </row>
    <row r="3" spans="1:8" ht="18" customHeight="1" x14ac:dyDescent="0.25">
      <c r="A3" s="101" t="s">
        <v>31</v>
      </c>
      <c r="B3" s="101"/>
      <c r="C3" s="101"/>
      <c r="D3" s="101"/>
      <c r="E3" s="101"/>
      <c r="F3" s="101"/>
    </row>
    <row r="4" spans="1:8" ht="34.5" customHeight="1" x14ac:dyDescent="0.25">
      <c r="A4" s="106" t="s">
        <v>45</v>
      </c>
      <c r="B4" s="106"/>
      <c r="C4" s="106"/>
      <c r="D4" s="106"/>
      <c r="E4" s="106"/>
      <c r="F4" s="106"/>
    </row>
    <row r="5" spans="1:8" x14ac:dyDescent="0.25">
      <c r="A5" s="110"/>
      <c r="B5" s="110"/>
      <c r="C5" s="111" t="s">
        <v>29</v>
      </c>
      <c r="D5" s="112"/>
      <c r="E5" s="112"/>
      <c r="F5" s="113"/>
    </row>
    <row r="6" spans="1:8" x14ac:dyDescent="0.25">
      <c r="A6" s="110"/>
      <c r="B6" s="110"/>
      <c r="C6" s="3" t="s">
        <v>0</v>
      </c>
      <c r="D6" s="3" t="s">
        <v>1</v>
      </c>
      <c r="E6" s="3" t="s">
        <v>2</v>
      </c>
      <c r="F6" s="3" t="s">
        <v>3</v>
      </c>
    </row>
    <row r="7" spans="1:8" s="6" customFormat="1" x14ac:dyDescent="0.25">
      <c r="A7" s="107" t="s">
        <v>44</v>
      </c>
      <c r="B7" s="108"/>
      <c r="C7" s="4">
        <f>$F$12+'СЕТ СН'!F5+СВЦЭМ!$D$10+'СЕТ СН'!F8-'СЕТ СН'!F$15</f>
        <v>3004.3544158599998</v>
      </c>
      <c r="D7" s="4">
        <f>$F$12+'СЕТ СН'!G5+СВЦЭМ!$D$10+'СЕТ СН'!G8-'СЕТ СН'!G$15</f>
        <v>3694.7244158600001</v>
      </c>
      <c r="E7" s="4">
        <f>$F$12+'СЕТ СН'!H5+СВЦЭМ!$D$10+'СЕТ СН'!H8-'СЕТ СН'!H$15</f>
        <v>4104.2644158599996</v>
      </c>
      <c r="F7" s="4">
        <f>$F$12+'СЕТ СН'!I5+СВЦЭМ!$D$10+'СЕТ СН'!I8-'СЕТ СН'!I$15</f>
        <v>4373.7844158600001</v>
      </c>
      <c r="G7" s="5"/>
    </row>
    <row r="8" spans="1:8" x14ac:dyDescent="0.25">
      <c r="F8" s="8"/>
    </row>
    <row r="9" spans="1:8" ht="45.75" customHeight="1" x14ac:dyDescent="0.25">
      <c r="A9" s="114" t="s">
        <v>46</v>
      </c>
      <c r="B9" s="114"/>
      <c r="C9" s="114"/>
      <c r="D9" s="114"/>
      <c r="E9" s="114"/>
      <c r="F9" s="114"/>
    </row>
    <row r="10" spans="1:8" x14ac:dyDescent="0.25">
      <c r="B10" s="2"/>
      <c r="H10" s="2" t="s">
        <v>41</v>
      </c>
    </row>
    <row r="11" spans="1:8" ht="31.5" x14ac:dyDescent="0.25">
      <c r="A11" s="9"/>
      <c r="B11" s="109" t="s">
        <v>5</v>
      </c>
      <c r="C11" s="109"/>
      <c r="D11" s="109"/>
      <c r="E11" s="10" t="s">
        <v>4</v>
      </c>
      <c r="F11" s="11" t="s">
        <v>12</v>
      </c>
      <c r="G11" s="2" t="s">
        <v>41</v>
      </c>
    </row>
    <row r="12" spans="1:8" ht="31.5" x14ac:dyDescent="0.25">
      <c r="A12" s="12">
        <v>1</v>
      </c>
      <c r="B12" s="102" t="s">
        <v>47</v>
      </c>
      <c r="C12" s="102"/>
      <c r="D12" s="102"/>
      <c r="E12" s="13" t="s">
        <v>22</v>
      </c>
      <c r="F12" s="11">
        <f>ROUND(F13+F14*F15,8)+F34</f>
        <v>1494.0179657199999</v>
      </c>
      <c r="H12" s="2" t="s">
        <v>41</v>
      </c>
    </row>
    <row r="13" spans="1:8" ht="31.5" x14ac:dyDescent="0.25">
      <c r="A13" s="12">
        <v>2</v>
      </c>
      <c r="B13" s="102" t="s">
        <v>48</v>
      </c>
      <c r="C13" s="102"/>
      <c r="D13" s="102"/>
      <c r="E13" s="13" t="s">
        <v>22</v>
      </c>
      <c r="F13" s="11">
        <f>СВЦЭМ!$D$11</f>
        <v>789.62982131000001</v>
      </c>
    </row>
    <row r="14" spans="1:8" ht="36" customHeight="1" x14ac:dyDescent="0.25">
      <c r="A14" s="12">
        <v>3</v>
      </c>
      <c r="B14" s="102" t="s">
        <v>49</v>
      </c>
      <c r="C14" s="102"/>
      <c r="D14" s="102"/>
      <c r="E14" s="13" t="s">
        <v>23</v>
      </c>
      <c r="F14" s="11">
        <f>СВЦЭМ!$D$12</f>
        <v>527211.04793756967</v>
      </c>
    </row>
    <row r="15" spans="1:8" ht="30.75" customHeight="1" x14ac:dyDescent="0.25">
      <c r="A15" s="12">
        <v>4</v>
      </c>
      <c r="B15" s="102" t="s">
        <v>50</v>
      </c>
      <c r="C15" s="102" t="s">
        <v>24</v>
      </c>
      <c r="D15" s="102" t="s">
        <v>24</v>
      </c>
      <c r="E15" s="14" t="s">
        <v>51</v>
      </c>
      <c r="F15" s="15">
        <f>ROUND(IF(F25-(F26+F33)&lt;=0,0,MAX(0,(F16-(F17+F24))/(F25-(F26+F33)))),11)</f>
        <v>1.33606484E-3</v>
      </c>
    </row>
    <row r="16" spans="1:8" ht="36" customHeight="1" x14ac:dyDescent="0.25">
      <c r="A16" s="12">
        <v>5</v>
      </c>
      <c r="B16" s="102" t="s">
        <v>52</v>
      </c>
      <c r="C16" s="102" t="s">
        <v>25</v>
      </c>
      <c r="D16" s="102" t="s">
        <v>6</v>
      </c>
      <c r="E16" s="13" t="s">
        <v>6</v>
      </c>
      <c r="F16" s="16">
        <f>СВЦЭМ!$D$21</f>
        <v>0.89700000000000002</v>
      </c>
    </row>
    <row r="17" spans="1:6" ht="33" customHeight="1" x14ac:dyDescent="0.25">
      <c r="A17" s="12">
        <v>6</v>
      </c>
      <c r="B17" s="102" t="s">
        <v>53</v>
      </c>
      <c r="C17" s="102" t="s">
        <v>25</v>
      </c>
      <c r="D17" s="102" t="s">
        <v>6</v>
      </c>
      <c r="E17" s="13" t="s">
        <v>6</v>
      </c>
      <c r="F17" s="16">
        <f>SUM(F19:F23)</f>
        <v>0.88200000000000001</v>
      </c>
    </row>
    <row r="18" spans="1:6" ht="13.5" customHeight="1" x14ac:dyDescent="0.25">
      <c r="A18" s="12"/>
      <c r="B18" s="103" t="s">
        <v>54</v>
      </c>
      <c r="C18" s="104"/>
      <c r="D18" s="104"/>
      <c r="E18" s="104"/>
      <c r="F18" s="105"/>
    </row>
    <row r="19" spans="1:6" x14ac:dyDescent="0.25">
      <c r="A19" s="12">
        <v>6.1</v>
      </c>
      <c r="B19" s="102" t="s">
        <v>55</v>
      </c>
      <c r="C19" s="102"/>
      <c r="D19" s="102"/>
      <c r="E19" s="13" t="s">
        <v>6</v>
      </c>
      <c r="F19" s="16">
        <v>0</v>
      </c>
    </row>
    <row r="20" spans="1:6" x14ac:dyDescent="0.25">
      <c r="A20" s="12">
        <v>6.2</v>
      </c>
      <c r="B20" s="102" t="s">
        <v>56</v>
      </c>
      <c r="C20" s="102"/>
      <c r="D20" s="102"/>
      <c r="E20" s="13" t="s">
        <v>6</v>
      </c>
      <c r="F20" s="16">
        <v>0</v>
      </c>
    </row>
    <row r="21" spans="1:6" x14ac:dyDescent="0.25">
      <c r="A21" s="12">
        <v>6.3</v>
      </c>
      <c r="B21" s="102" t="s">
        <v>57</v>
      </c>
      <c r="C21" s="102"/>
      <c r="D21" s="102"/>
      <c r="E21" s="13" t="s">
        <v>6</v>
      </c>
      <c r="F21" s="16">
        <v>0</v>
      </c>
    </row>
    <row r="22" spans="1:6" x14ac:dyDescent="0.25">
      <c r="A22" s="12">
        <v>6.4</v>
      </c>
      <c r="B22" s="102" t="s">
        <v>58</v>
      </c>
      <c r="C22" s="102"/>
      <c r="D22" s="102"/>
      <c r="E22" s="13" t="s">
        <v>6</v>
      </c>
      <c r="F22" s="16">
        <v>0</v>
      </c>
    </row>
    <row r="23" spans="1:6" x14ac:dyDescent="0.25">
      <c r="A23" s="12">
        <v>6.5</v>
      </c>
      <c r="B23" s="102" t="s">
        <v>59</v>
      </c>
      <c r="C23" s="102"/>
      <c r="D23" s="102"/>
      <c r="E23" s="13" t="s">
        <v>6</v>
      </c>
      <c r="F23" s="86">
        <v>0.88200000000000001</v>
      </c>
    </row>
    <row r="24" spans="1:6" ht="31.5" customHeight="1" x14ac:dyDescent="0.25">
      <c r="A24" s="12">
        <v>7</v>
      </c>
      <c r="B24" s="102" t="s">
        <v>26</v>
      </c>
      <c r="C24" s="102" t="s">
        <v>25</v>
      </c>
      <c r="D24" s="102" t="s">
        <v>6</v>
      </c>
      <c r="E24" s="13" t="s">
        <v>6</v>
      </c>
      <c r="F24" s="16">
        <v>0</v>
      </c>
    </row>
    <row r="25" spans="1:6" ht="30" customHeight="1" x14ac:dyDescent="0.25">
      <c r="A25" s="12">
        <v>8</v>
      </c>
      <c r="B25" s="102" t="s">
        <v>60</v>
      </c>
      <c r="C25" s="102" t="s">
        <v>27</v>
      </c>
      <c r="D25" s="102" t="s">
        <v>28</v>
      </c>
      <c r="E25" s="13" t="s">
        <v>61</v>
      </c>
      <c r="F25" s="16">
        <f>СВЦЭМ!D20</f>
        <v>643.10199999999998</v>
      </c>
    </row>
    <row r="26" spans="1:6" ht="30.75" customHeight="1" x14ac:dyDescent="0.25">
      <c r="A26" s="12">
        <v>9</v>
      </c>
      <c r="B26" s="102" t="s">
        <v>62</v>
      </c>
      <c r="C26" s="102" t="s">
        <v>27</v>
      </c>
      <c r="D26" s="102" t="s">
        <v>28</v>
      </c>
      <c r="E26" s="13" t="s">
        <v>61</v>
      </c>
      <c r="F26" s="16">
        <f>SUM(F28:F32)</f>
        <v>631.8750000000008</v>
      </c>
    </row>
    <row r="27" spans="1:6" x14ac:dyDescent="0.25">
      <c r="A27" s="12"/>
      <c r="B27" s="103" t="s">
        <v>54</v>
      </c>
      <c r="C27" s="104"/>
      <c r="D27" s="104"/>
      <c r="E27" s="104"/>
      <c r="F27" s="105"/>
    </row>
    <row r="28" spans="1:6" x14ac:dyDescent="0.25">
      <c r="A28" s="12">
        <v>9.1</v>
      </c>
      <c r="B28" s="102" t="s">
        <v>55</v>
      </c>
      <c r="C28" s="102"/>
      <c r="D28" s="102"/>
      <c r="E28" s="13" t="s">
        <v>61</v>
      </c>
      <c r="F28" s="16">
        <v>0</v>
      </c>
    </row>
    <row r="29" spans="1:6" x14ac:dyDescent="0.25">
      <c r="A29" s="12">
        <v>9.1999999999999993</v>
      </c>
      <c r="B29" s="102" t="s">
        <v>56</v>
      </c>
      <c r="C29" s="102"/>
      <c r="D29" s="102"/>
      <c r="E29" s="13" t="s">
        <v>61</v>
      </c>
      <c r="F29" s="86">
        <v>0</v>
      </c>
    </row>
    <row r="30" spans="1:6" x14ac:dyDescent="0.25">
      <c r="A30" s="12">
        <v>9.3000000000000007</v>
      </c>
      <c r="B30" s="102" t="s">
        <v>57</v>
      </c>
      <c r="C30" s="102"/>
      <c r="D30" s="102"/>
      <c r="E30" s="13" t="s">
        <v>61</v>
      </c>
      <c r="F30" s="16">
        <v>0</v>
      </c>
    </row>
    <row r="31" spans="1:6" x14ac:dyDescent="0.25">
      <c r="A31" s="12">
        <v>9.4</v>
      </c>
      <c r="B31" s="102" t="s">
        <v>58</v>
      </c>
      <c r="C31" s="102"/>
      <c r="D31" s="102"/>
      <c r="E31" s="13" t="s">
        <v>61</v>
      </c>
      <c r="F31" s="16">
        <v>0</v>
      </c>
    </row>
    <row r="32" spans="1:6" x14ac:dyDescent="0.25">
      <c r="A32" s="12">
        <v>9.5</v>
      </c>
      <c r="B32" s="102" t="s">
        <v>59</v>
      </c>
      <c r="C32" s="102"/>
      <c r="D32" s="102"/>
      <c r="E32" s="13" t="s">
        <v>61</v>
      </c>
      <c r="F32" s="86">
        <v>631.8750000000008</v>
      </c>
    </row>
    <row r="33" spans="1:6" ht="34.5" customHeight="1" x14ac:dyDescent="0.25">
      <c r="A33" s="12">
        <v>10</v>
      </c>
      <c r="B33" s="102" t="s">
        <v>63</v>
      </c>
      <c r="C33" s="102" t="s">
        <v>27</v>
      </c>
      <c r="D33" s="102" t="s">
        <v>28</v>
      </c>
      <c r="E33" s="13" t="s">
        <v>61</v>
      </c>
      <c r="F33" s="16">
        <v>0</v>
      </c>
    </row>
    <row r="34" spans="1:6" ht="42" customHeight="1" x14ac:dyDescent="0.25">
      <c r="A34" s="12">
        <v>11</v>
      </c>
      <c r="B34" s="102" t="s">
        <v>64</v>
      </c>
      <c r="C34" s="102"/>
      <c r="D34" s="102" t="s">
        <v>22</v>
      </c>
      <c r="E34" s="17" t="s">
        <v>22</v>
      </c>
      <c r="F34" s="11">
        <v>0</v>
      </c>
    </row>
    <row r="36" spans="1:6" ht="15.75" customHeight="1" x14ac:dyDescent="0.25">
      <c r="A36" s="115" t="s">
        <v>65</v>
      </c>
      <c r="B36" s="115"/>
      <c r="C36" s="115"/>
      <c r="D36" s="115"/>
      <c r="E36" s="115"/>
      <c r="F36" s="115"/>
    </row>
    <row r="37" spans="1:6" x14ac:dyDescent="0.25">
      <c r="A37" s="115"/>
      <c r="B37" s="115"/>
      <c r="C37" s="115"/>
      <c r="D37" s="115"/>
      <c r="E37" s="115"/>
      <c r="F37" s="115"/>
    </row>
    <row r="38" spans="1:6" x14ac:dyDescent="0.25">
      <c r="A38" s="115"/>
      <c r="B38" s="115"/>
      <c r="C38" s="115"/>
      <c r="D38" s="115"/>
      <c r="E38" s="115"/>
      <c r="F38" s="115"/>
    </row>
    <row r="39" spans="1:6" x14ac:dyDescent="0.25">
      <c r="A39" s="115"/>
      <c r="B39" s="115"/>
      <c r="C39" s="115"/>
      <c r="D39" s="115"/>
      <c r="E39" s="115"/>
      <c r="F39" s="115"/>
    </row>
    <row r="40" spans="1:6" x14ac:dyDescent="0.25">
      <c r="A40" s="115"/>
      <c r="B40" s="115"/>
      <c r="C40" s="115"/>
      <c r="D40" s="115"/>
      <c r="E40" s="115"/>
      <c r="F40" s="115"/>
    </row>
    <row r="41" spans="1:6" x14ac:dyDescent="0.25">
      <c r="A41" s="115"/>
      <c r="B41" s="115"/>
      <c r="C41" s="115"/>
      <c r="D41" s="115"/>
      <c r="E41" s="115"/>
      <c r="F41" s="115"/>
    </row>
  </sheetData>
  <sheetProtection algorithmName="SHA-512" hashValue="vlCBPn3WAIsIzC8f7z0WHYgq1XL+Tu3kL7kt/S+ZeAEcY+Vw52uEsPZ9w8nVJXr6QK8yh54faqDaP2yi6Qo8LQ==" saltValue="K6NdzploupT7N7xtxeKkig==" spinCount="100000"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4.75" customHeight="1" x14ac:dyDescent="0.25">
      <c r="A1" s="11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мае 2020 г.</v>
      </c>
      <c r="B1" s="116"/>
      <c r="C1" s="116"/>
      <c r="D1" s="116"/>
      <c r="E1" s="116"/>
      <c r="F1" s="18"/>
    </row>
    <row r="2" spans="1:6" x14ac:dyDescent="0.25">
      <c r="A2" s="19"/>
      <c r="B2" s="19"/>
      <c r="C2" s="19"/>
      <c r="D2" s="19"/>
      <c r="E2" s="19"/>
      <c r="F2" s="19"/>
    </row>
    <row r="3" spans="1:6" x14ac:dyDescent="0.25">
      <c r="A3" s="100" t="s">
        <v>13</v>
      </c>
      <c r="B3" s="100"/>
      <c r="C3" s="100"/>
      <c r="D3" s="100"/>
      <c r="E3" s="100"/>
      <c r="F3" s="20"/>
    </row>
    <row r="4" spans="1:6" x14ac:dyDescent="0.25">
      <c r="A4" s="101" t="s">
        <v>14</v>
      </c>
      <c r="B4" s="101"/>
      <c r="C4" s="101"/>
      <c r="D4" s="101"/>
      <c r="E4" s="101"/>
      <c r="F4" s="21"/>
    </row>
    <row r="5" spans="1:6" x14ac:dyDescent="0.25">
      <c r="A5" s="19"/>
      <c r="B5" s="19"/>
      <c r="C5" s="19"/>
      <c r="D5" s="19"/>
      <c r="E5" s="19"/>
      <c r="F5" s="19"/>
    </row>
    <row r="6" spans="1:6" x14ac:dyDescent="0.25">
      <c r="A6" s="22" t="s">
        <v>66</v>
      </c>
      <c r="B6" s="23"/>
    </row>
    <row r="7" spans="1:6" x14ac:dyDescent="0.25">
      <c r="A7" s="119" t="s">
        <v>67</v>
      </c>
      <c r="B7" s="117" t="s">
        <v>29</v>
      </c>
      <c r="C7" s="117"/>
      <c r="D7" s="117"/>
      <c r="E7" s="117"/>
      <c r="F7" s="24"/>
    </row>
    <row r="8" spans="1:6" x14ac:dyDescent="0.25">
      <c r="A8" s="120"/>
      <c r="B8" s="25" t="s">
        <v>0</v>
      </c>
      <c r="C8" s="25" t="s">
        <v>32</v>
      </c>
      <c r="D8" s="25" t="s">
        <v>33</v>
      </c>
      <c r="E8" s="25" t="s">
        <v>3</v>
      </c>
    </row>
    <row r="9" spans="1:6" x14ac:dyDescent="0.25">
      <c r="A9" s="26" t="s">
        <v>34</v>
      </c>
      <c r="B9" s="4">
        <f>СВЦЭМ!$D$14+'СЕТ СН'!F5+СВЦЭМ!$D$10+'СЕТ СН'!F8-'СЕТ СН'!F$16</f>
        <v>2383.57370382</v>
      </c>
      <c r="C9" s="4">
        <f>СВЦЭМ!$D$14+'СЕТ СН'!G5+СВЦЭМ!$D$10+'СЕТ СН'!G8-'СЕТ СН'!G$16</f>
        <v>3073.9437038199999</v>
      </c>
      <c r="D9" s="4">
        <f>СВЦЭМ!$D$14+'СЕТ СН'!H5+СВЦЭМ!$D$10+'СЕТ СН'!H8-'СЕТ СН'!H$16</f>
        <v>3483.4837038199998</v>
      </c>
      <c r="E9" s="4">
        <f>СВЦЭМ!$D$14+'СЕТ СН'!I5+СВЦЭМ!$D$10+'СЕТ СН'!I8-'СЕТ СН'!I$16</f>
        <v>3753.0037038199998</v>
      </c>
    </row>
    <row r="10" spans="1:6" x14ac:dyDescent="0.25">
      <c r="A10" s="26" t="s">
        <v>35</v>
      </c>
      <c r="B10" s="4">
        <f>СВЦЭМ!$D$15+'СЕТ СН'!F5+СВЦЭМ!$D$10+'СЕТ СН'!F8-'СЕТ СН'!F$16</f>
        <v>3067.9859197000001</v>
      </c>
      <c r="C10" s="4">
        <f>СВЦЭМ!$D$15+'СЕТ СН'!G5+СВЦЭМ!$D$10+'СЕТ СН'!G8-'СЕТ СН'!G$16</f>
        <v>3758.3559197</v>
      </c>
      <c r="D10" s="4">
        <f>СВЦЭМ!$D$15+'СЕТ СН'!H5+СВЦЭМ!$D$10+'СЕТ СН'!H8-'СЕТ СН'!H$16</f>
        <v>4167.8959197000004</v>
      </c>
      <c r="E10" s="4">
        <f>СВЦЭМ!$D$15+'СЕТ СН'!I5+СВЦЭМ!$D$10+'СЕТ СН'!I8-'СЕТ СН'!I$16</f>
        <v>4437.4159197000008</v>
      </c>
    </row>
    <row r="11" spans="1:6" x14ac:dyDescent="0.25">
      <c r="A11" s="26" t="s">
        <v>36</v>
      </c>
      <c r="B11" s="4">
        <f>СВЦЭМ!$D$16+'СЕТ СН'!F5+СВЦЭМ!$D$10+'СЕТ СН'!F8-'СЕТ СН'!F$16</f>
        <v>4252.824764</v>
      </c>
      <c r="C11" s="4">
        <f>СВЦЭМ!$D$16+'СЕТ СН'!G5+СВЦЭМ!$D$10+'СЕТ СН'!G8-'СЕТ СН'!G$16</f>
        <v>4943.1947639999999</v>
      </c>
      <c r="D11" s="4">
        <f>СВЦЭМ!$D$16+'СЕТ СН'!H5+СВЦЭМ!$D$10+'СЕТ СН'!H8-'СЕТ СН'!H$16</f>
        <v>5352.7347640000007</v>
      </c>
      <c r="E11" s="4">
        <f>СВЦЭМ!$D$16+'СЕТ СН'!I5+СВЦЭМ!$D$10+'СЕТ СН'!I8-'СЕТ СН'!I$16</f>
        <v>5622.2547640000003</v>
      </c>
    </row>
    <row r="12" spans="1:6" x14ac:dyDescent="0.25">
      <c r="A12" s="118"/>
      <c r="B12" s="118"/>
      <c r="C12" s="118"/>
      <c r="D12" s="118"/>
      <c r="E12" s="118"/>
    </row>
    <row r="13" spans="1:6" x14ac:dyDescent="0.25">
      <c r="A13" s="27" t="s">
        <v>68</v>
      </c>
      <c r="B13" s="23"/>
    </row>
    <row r="14" spans="1:6" x14ac:dyDescent="0.25">
      <c r="A14" s="119" t="s">
        <v>67</v>
      </c>
      <c r="B14" s="117" t="s">
        <v>29</v>
      </c>
      <c r="C14" s="117"/>
      <c r="D14" s="117"/>
      <c r="E14" s="117"/>
    </row>
    <row r="15" spans="1:6" x14ac:dyDescent="0.25">
      <c r="A15" s="120"/>
      <c r="B15" s="25" t="s">
        <v>0</v>
      </c>
      <c r="C15" s="25" t="s">
        <v>32</v>
      </c>
      <c r="D15" s="25" t="s">
        <v>33</v>
      </c>
      <c r="E15" s="25" t="s">
        <v>3</v>
      </c>
    </row>
    <row r="16" spans="1:6" x14ac:dyDescent="0.25">
      <c r="A16" s="26" t="s">
        <v>34</v>
      </c>
      <c r="B16" s="28">
        <f>СВЦЭМ!$D$14+'СЕТ СН'!F5+СВЦЭМ!$D$10+'СЕТ СН'!F8-'СЕТ СН'!F$16</f>
        <v>2383.57370382</v>
      </c>
      <c r="C16" s="28">
        <f>СВЦЭМ!$D$14+'СЕТ СН'!G5+СВЦЭМ!$D$10+'СЕТ СН'!G8-'СЕТ СН'!G$16</f>
        <v>3073.9437038199999</v>
      </c>
      <c r="D16" s="28">
        <f>СВЦЭМ!$D$14+'СЕТ СН'!H5+СВЦЭМ!$D$10+'СЕТ СН'!H8-'СЕТ СН'!H$16</f>
        <v>3483.4837038199998</v>
      </c>
      <c r="E16" s="28">
        <f>СВЦЭМ!$D$14+'СЕТ СН'!I5+СВЦЭМ!$D$10+'СЕТ СН'!I8-'СЕТ СН'!I$16</f>
        <v>3753.0037038199998</v>
      </c>
    </row>
    <row r="17" spans="1:5" x14ac:dyDescent="0.25">
      <c r="A17" s="26" t="s">
        <v>37</v>
      </c>
      <c r="B17" s="28">
        <f>СВЦЭМ!$D$17+'СЕТ СН'!F5+СВЦЭМ!$D$10+'СЕТ СН'!F8-'СЕТ СН'!F$16</f>
        <v>3391.7286865900001</v>
      </c>
      <c r="C17" s="28">
        <f>СВЦЭМ!$D$17+'СЕТ СН'!G5+СВЦЭМ!$D$10+'СЕТ СН'!G8-'СЕТ СН'!G$16</f>
        <v>4082.0986865899999</v>
      </c>
      <c r="D17" s="28">
        <f>СВЦЭМ!$D$17+'СЕТ СН'!H5+СВЦЭМ!$D$10+'СЕТ СН'!H8-'СЕТ СН'!H$16</f>
        <v>4491.6386865900004</v>
      </c>
      <c r="E17" s="28">
        <f>СВЦЭМ!$D$17+'СЕТ СН'!I5+СВЦЭМ!$D$10+'СЕТ СН'!I8-'СЕТ СН'!I$16</f>
        <v>4761.1586865900008</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6" customHeight="1" x14ac:dyDescent="0.2">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мае 2020 г.</v>
      </c>
      <c r="B1" s="121"/>
      <c r="C1" s="121"/>
      <c r="D1" s="121"/>
      <c r="E1" s="121"/>
      <c r="F1" s="121"/>
      <c r="G1" s="121"/>
      <c r="H1" s="121"/>
      <c r="I1" s="121"/>
      <c r="J1" s="121"/>
      <c r="K1" s="121"/>
      <c r="L1" s="121"/>
      <c r="M1" s="121"/>
      <c r="N1" s="121"/>
      <c r="O1" s="121"/>
      <c r="P1" s="121"/>
      <c r="Q1" s="121"/>
      <c r="R1" s="121"/>
      <c r="S1" s="121"/>
      <c r="T1" s="121"/>
      <c r="U1" s="121"/>
      <c r="V1" s="121"/>
      <c r="W1" s="121"/>
      <c r="X1" s="121"/>
      <c r="Y1" s="121"/>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2" t="s">
        <v>38</v>
      </c>
      <c r="B3" s="122"/>
      <c r="C3" s="122"/>
      <c r="D3" s="122"/>
      <c r="E3" s="122"/>
      <c r="F3" s="122"/>
      <c r="G3" s="122"/>
      <c r="H3" s="122"/>
      <c r="I3" s="122"/>
      <c r="J3" s="122"/>
      <c r="K3" s="122"/>
      <c r="L3" s="122"/>
      <c r="M3" s="122"/>
      <c r="N3" s="122"/>
      <c r="O3" s="122"/>
      <c r="P3" s="122"/>
      <c r="Q3" s="122"/>
      <c r="R3" s="122"/>
      <c r="S3" s="122"/>
      <c r="T3" s="122"/>
      <c r="U3" s="122"/>
      <c r="V3" s="122"/>
      <c r="W3" s="122"/>
      <c r="X3" s="122"/>
      <c r="Y3" s="122"/>
    </row>
    <row r="4" spans="1:27" ht="15.75" x14ac:dyDescent="0.2">
      <c r="A4" s="122" t="s">
        <v>8</v>
      </c>
      <c r="B4" s="122"/>
      <c r="C4" s="122"/>
      <c r="D4" s="122"/>
      <c r="E4" s="122"/>
      <c r="F4" s="122"/>
      <c r="G4" s="122"/>
      <c r="H4" s="122"/>
      <c r="I4" s="122"/>
      <c r="J4" s="122"/>
      <c r="K4" s="122"/>
      <c r="L4" s="122"/>
      <c r="M4" s="122"/>
      <c r="N4" s="122"/>
      <c r="O4" s="122"/>
      <c r="P4" s="122"/>
      <c r="Q4" s="122"/>
      <c r="R4" s="122"/>
      <c r="S4" s="122"/>
      <c r="T4" s="122"/>
      <c r="U4" s="122"/>
      <c r="V4" s="122"/>
      <c r="W4" s="122"/>
      <c r="X4" s="122"/>
      <c r="Y4" s="12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3" t="s">
        <v>7</v>
      </c>
      <c r="B9" s="126" t="s">
        <v>69</v>
      </c>
      <c r="C9" s="127"/>
      <c r="D9" s="127"/>
      <c r="E9" s="127"/>
      <c r="F9" s="127"/>
      <c r="G9" s="127"/>
      <c r="H9" s="127"/>
      <c r="I9" s="127"/>
      <c r="J9" s="127"/>
      <c r="K9" s="127"/>
      <c r="L9" s="127"/>
      <c r="M9" s="127"/>
      <c r="N9" s="127"/>
      <c r="O9" s="127"/>
      <c r="P9" s="127"/>
      <c r="Q9" s="127"/>
      <c r="R9" s="127"/>
      <c r="S9" s="127"/>
      <c r="T9" s="127"/>
      <c r="U9" s="127"/>
      <c r="V9" s="127"/>
      <c r="W9" s="127"/>
      <c r="X9" s="127"/>
      <c r="Y9" s="128"/>
    </row>
    <row r="10" spans="1:27" ht="12.75" x14ac:dyDescent="0.2">
      <c r="A10" s="124"/>
      <c r="B10" s="129"/>
      <c r="C10" s="130"/>
      <c r="D10" s="130"/>
      <c r="E10" s="130"/>
      <c r="F10" s="130"/>
      <c r="G10" s="130"/>
      <c r="H10" s="130"/>
      <c r="I10" s="130"/>
      <c r="J10" s="130"/>
      <c r="K10" s="130"/>
      <c r="L10" s="130"/>
      <c r="M10" s="130"/>
      <c r="N10" s="130"/>
      <c r="O10" s="130"/>
      <c r="P10" s="130"/>
      <c r="Q10" s="130"/>
      <c r="R10" s="130"/>
      <c r="S10" s="130"/>
      <c r="T10" s="130"/>
      <c r="U10" s="130"/>
      <c r="V10" s="130"/>
      <c r="W10" s="130"/>
      <c r="X10" s="130"/>
      <c r="Y10" s="131"/>
    </row>
    <row r="11" spans="1:27" ht="12.75" customHeight="1" x14ac:dyDescent="0.2">
      <c r="A11" s="12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01.05.2020</v>
      </c>
      <c r="B12" s="36">
        <f>SUMIFS(СВЦЭМ!$C$33:$C$776,СВЦЭМ!$A$33:$A$776,$A12,СВЦЭМ!$B$33:$B$776,B$11)+'СЕТ СН'!$F$9+СВЦЭМ!$D$10+'СЕТ СН'!$F$5-'СЕТ СН'!$F$17</f>
        <v>2455.18248305</v>
      </c>
      <c r="C12" s="36">
        <f>SUMIFS(СВЦЭМ!$C$33:$C$776,СВЦЭМ!$A$33:$A$776,$A12,СВЦЭМ!$B$33:$B$776,C$11)+'СЕТ СН'!$F$9+СВЦЭМ!$D$10+'СЕТ СН'!$F$5-'СЕТ СН'!$F$17</f>
        <v>2494.2679693700002</v>
      </c>
      <c r="D12" s="36">
        <f>SUMIFS(СВЦЭМ!$C$33:$C$776,СВЦЭМ!$A$33:$A$776,$A12,СВЦЭМ!$B$33:$B$776,D$11)+'СЕТ СН'!$F$9+СВЦЭМ!$D$10+'СЕТ СН'!$F$5-'СЕТ СН'!$F$17</f>
        <v>2491.7742063899996</v>
      </c>
      <c r="E12" s="36">
        <f>SUMIFS(СВЦЭМ!$C$33:$C$776,СВЦЭМ!$A$33:$A$776,$A12,СВЦЭМ!$B$33:$B$776,E$11)+'СЕТ СН'!$F$9+СВЦЭМ!$D$10+'СЕТ СН'!$F$5-'СЕТ СН'!$F$17</f>
        <v>2489.96988014</v>
      </c>
      <c r="F12" s="36">
        <f>SUMIFS(СВЦЭМ!$C$33:$C$776,СВЦЭМ!$A$33:$A$776,$A12,СВЦЭМ!$B$33:$B$776,F$11)+'СЕТ СН'!$F$9+СВЦЭМ!$D$10+'СЕТ СН'!$F$5-'СЕТ СН'!$F$17</f>
        <v>2518.9558914499999</v>
      </c>
      <c r="G12" s="36">
        <f>SUMIFS(СВЦЭМ!$C$33:$C$776,СВЦЭМ!$A$33:$A$776,$A12,СВЦЭМ!$B$33:$B$776,G$11)+'СЕТ СН'!$F$9+СВЦЭМ!$D$10+'СЕТ СН'!$F$5-'СЕТ СН'!$F$17</f>
        <v>2503.2144468199999</v>
      </c>
      <c r="H12" s="36">
        <f>SUMIFS(СВЦЭМ!$C$33:$C$776,СВЦЭМ!$A$33:$A$776,$A12,СВЦЭМ!$B$33:$B$776,H$11)+'СЕТ СН'!$F$9+СВЦЭМ!$D$10+'СЕТ СН'!$F$5-'СЕТ СН'!$F$17</f>
        <v>2498.2092069399996</v>
      </c>
      <c r="I12" s="36">
        <f>SUMIFS(СВЦЭМ!$C$33:$C$776,СВЦЭМ!$A$33:$A$776,$A12,СВЦЭМ!$B$33:$B$776,I$11)+'СЕТ СН'!$F$9+СВЦЭМ!$D$10+'СЕТ СН'!$F$5-'СЕТ СН'!$F$17</f>
        <v>2476.69959565</v>
      </c>
      <c r="J12" s="36">
        <f>SUMIFS(СВЦЭМ!$C$33:$C$776,СВЦЭМ!$A$33:$A$776,$A12,СВЦЭМ!$B$33:$B$776,J$11)+'СЕТ СН'!$F$9+СВЦЭМ!$D$10+'СЕТ СН'!$F$5-'СЕТ СН'!$F$17</f>
        <v>2462.85964973</v>
      </c>
      <c r="K12" s="36">
        <f>SUMIFS(СВЦЭМ!$C$33:$C$776,СВЦЭМ!$A$33:$A$776,$A12,СВЦЭМ!$B$33:$B$776,K$11)+'СЕТ СН'!$F$9+СВЦЭМ!$D$10+'СЕТ СН'!$F$5-'СЕТ СН'!$F$17</f>
        <v>2457.47516812</v>
      </c>
      <c r="L12" s="36">
        <f>SUMIFS(СВЦЭМ!$C$33:$C$776,СВЦЭМ!$A$33:$A$776,$A12,СВЦЭМ!$B$33:$B$776,L$11)+'СЕТ СН'!$F$9+СВЦЭМ!$D$10+'СЕТ СН'!$F$5-'СЕТ СН'!$F$17</f>
        <v>2436.71051799</v>
      </c>
      <c r="M12" s="36">
        <f>SUMIFS(СВЦЭМ!$C$33:$C$776,СВЦЭМ!$A$33:$A$776,$A12,СВЦЭМ!$B$33:$B$776,M$11)+'СЕТ СН'!$F$9+СВЦЭМ!$D$10+'СЕТ СН'!$F$5-'СЕТ СН'!$F$17</f>
        <v>2372.3720731100002</v>
      </c>
      <c r="N12" s="36">
        <f>SUMIFS(СВЦЭМ!$C$33:$C$776,СВЦЭМ!$A$33:$A$776,$A12,СВЦЭМ!$B$33:$B$776,N$11)+'СЕТ СН'!$F$9+СВЦЭМ!$D$10+'СЕТ СН'!$F$5-'СЕТ СН'!$F$17</f>
        <v>2311.7437119800002</v>
      </c>
      <c r="O12" s="36">
        <f>SUMIFS(СВЦЭМ!$C$33:$C$776,СВЦЭМ!$A$33:$A$776,$A12,СВЦЭМ!$B$33:$B$776,O$11)+'СЕТ СН'!$F$9+СВЦЭМ!$D$10+'СЕТ СН'!$F$5-'СЕТ СН'!$F$17</f>
        <v>2283.9877602500001</v>
      </c>
      <c r="P12" s="36">
        <f>SUMIFS(СВЦЭМ!$C$33:$C$776,СВЦЭМ!$A$33:$A$776,$A12,СВЦЭМ!$B$33:$B$776,P$11)+'СЕТ СН'!$F$9+СВЦЭМ!$D$10+'СЕТ СН'!$F$5-'СЕТ СН'!$F$17</f>
        <v>2292.9414184500001</v>
      </c>
      <c r="Q12" s="36">
        <f>SUMIFS(СВЦЭМ!$C$33:$C$776,СВЦЭМ!$A$33:$A$776,$A12,СВЦЭМ!$B$33:$B$776,Q$11)+'СЕТ СН'!$F$9+СВЦЭМ!$D$10+'СЕТ СН'!$F$5-'СЕТ СН'!$F$17</f>
        <v>2295.7743517600002</v>
      </c>
      <c r="R12" s="36">
        <f>SUMIFS(СВЦЭМ!$C$33:$C$776,СВЦЭМ!$A$33:$A$776,$A12,СВЦЭМ!$B$33:$B$776,R$11)+'СЕТ СН'!$F$9+СВЦЭМ!$D$10+'СЕТ СН'!$F$5-'СЕТ СН'!$F$17</f>
        <v>2293.7050513300001</v>
      </c>
      <c r="S12" s="36">
        <f>SUMIFS(СВЦЭМ!$C$33:$C$776,СВЦЭМ!$A$33:$A$776,$A12,СВЦЭМ!$B$33:$B$776,S$11)+'СЕТ СН'!$F$9+СВЦЭМ!$D$10+'СЕТ СН'!$F$5-'СЕТ СН'!$F$17</f>
        <v>2294.3637961100003</v>
      </c>
      <c r="T12" s="36">
        <f>SUMIFS(СВЦЭМ!$C$33:$C$776,СВЦЭМ!$A$33:$A$776,$A12,СВЦЭМ!$B$33:$B$776,T$11)+'СЕТ СН'!$F$9+СВЦЭМ!$D$10+'СЕТ СН'!$F$5-'СЕТ СН'!$F$17</f>
        <v>2284.9344018399997</v>
      </c>
      <c r="U12" s="36">
        <f>SUMIFS(СВЦЭМ!$C$33:$C$776,СВЦЭМ!$A$33:$A$776,$A12,СВЦЭМ!$B$33:$B$776,U$11)+'СЕТ СН'!$F$9+СВЦЭМ!$D$10+'СЕТ СН'!$F$5-'СЕТ СН'!$F$17</f>
        <v>2276.8694444600001</v>
      </c>
      <c r="V12" s="36">
        <f>SUMIFS(СВЦЭМ!$C$33:$C$776,СВЦЭМ!$A$33:$A$776,$A12,СВЦЭМ!$B$33:$B$776,V$11)+'СЕТ СН'!$F$9+СВЦЭМ!$D$10+'СЕТ СН'!$F$5-'СЕТ СН'!$F$17</f>
        <v>2262.0770737000003</v>
      </c>
      <c r="W12" s="36">
        <f>SUMIFS(СВЦЭМ!$C$33:$C$776,СВЦЭМ!$A$33:$A$776,$A12,СВЦЭМ!$B$33:$B$776,W$11)+'СЕТ СН'!$F$9+СВЦЭМ!$D$10+'СЕТ СН'!$F$5-'СЕТ СН'!$F$17</f>
        <v>2263.4047380500001</v>
      </c>
      <c r="X12" s="36">
        <f>SUMIFS(СВЦЭМ!$C$33:$C$776,СВЦЭМ!$A$33:$A$776,$A12,СВЦЭМ!$B$33:$B$776,X$11)+'СЕТ СН'!$F$9+СВЦЭМ!$D$10+'СЕТ СН'!$F$5-'СЕТ СН'!$F$17</f>
        <v>2293.9078654499999</v>
      </c>
      <c r="Y12" s="36">
        <f>SUMIFS(СВЦЭМ!$C$33:$C$776,СВЦЭМ!$A$33:$A$776,$A12,СВЦЭМ!$B$33:$B$776,Y$11)+'СЕТ СН'!$F$9+СВЦЭМ!$D$10+'СЕТ СН'!$F$5-'СЕТ СН'!$F$17</f>
        <v>2395.48257491</v>
      </c>
      <c r="AA12" s="37"/>
    </row>
    <row r="13" spans="1:27" ht="15.75" x14ac:dyDescent="0.2">
      <c r="A13" s="35">
        <f>A12+1</f>
        <v>43953</v>
      </c>
      <c r="B13" s="36">
        <f>SUMIFS(СВЦЭМ!$C$33:$C$776,СВЦЭМ!$A$33:$A$776,$A13,СВЦЭМ!$B$33:$B$776,B$11)+'СЕТ СН'!$F$9+СВЦЭМ!$D$10+'СЕТ СН'!$F$5-'СЕТ СН'!$F$17</f>
        <v>2489.5428111599999</v>
      </c>
      <c r="C13" s="36">
        <f>SUMIFS(СВЦЭМ!$C$33:$C$776,СВЦЭМ!$A$33:$A$776,$A13,СВЦЭМ!$B$33:$B$776,C$11)+'СЕТ СН'!$F$9+СВЦЭМ!$D$10+'СЕТ СН'!$F$5-'СЕТ СН'!$F$17</f>
        <v>2508.4067132299997</v>
      </c>
      <c r="D13" s="36">
        <f>SUMIFS(СВЦЭМ!$C$33:$C$776,СВЦЭМ!$A$33:$A$776,$A13,СВЦЭМ!$B$33:$B$776,D$11)+'СЕТ СН'!$F$9+СВЦЭМ!$D$10+'СЕТ СН'!$F$5-'СЕТ СН'!$F$17</f>
        <v>2521.1287948099998</v>
      </c>
      <c r="E13" s="36">
        <f>SUMIFS(СВЦЭМ!$C$33:$C$776,СВЦЭМ!$A$33:$A$776,$A13,СВЦЭМ!$B$33:$B$776,E$11)+'СЕТ СН'!$F$9+СВЦЭМ!$D$10+'СЕТ СН'!$F$5-'СЕТ СН'!$F$17</f>
        <v>2517.5539377799996</v>
      </c>
      <c r="F13" s="36">
        <f>SUMIFS(СВЦЭМ!$C$33:$C$776,СВЦЭМ!$A$33:$A$776,$A13,СВЦЭМ!$B$33:$B$776,F$11)+'СЕТ СН'!$F$9+СВЦЭМ!$D$10+'СЕТ СН'!$F$5-'СЕТ СН'!$F$17</f>
        <v>2517.27754852</v>
      </c>
      <c r="G13" s="36">
        <f>SUMIFS(СВЦЭМ!$C$33:$C$776,СВЦЭМ!$A$33:$A$776,$A13,СВЦЭМ!$B$33:$B$776,G$11)+'СЕТ СН'!$F$9+СВЦЭМ!$D$10+'СЕТ СН'!$F$5-'СЕТ СН'!$F$17</f>
        <v>2532.9816465799995</v>
      </c>
      <c r="H13" s="36">
        <f>SUMIFS(СВЦЭМ!$C$33:$C$776,СВЦЭМ!$A$33:$A$776,$A13,СВЦЭМ!$B$33:$B$776,H$11)+'СЕТ СН'!$F$9+СВЦЭМ!$D$10+'СЕТ СН'!$F$5-'СЕТ СН'!$F$17</f>
        <v>2516.7517247699998</v>
      </c>
      <c r="I13" s="36">
        <f>SUMIFS(СВЦЭМ!$C$33:$C$776,СВЦЭМ!$A$33:$A$776,$A13,СВЦЭМ!$B$33:$B$776,I$11)+'СЕТ СН'!$F$9+СВЦЭМ!$D$10+'СЕТ СН'!$F$5-'СЕТ СН'!$F$17</f>
        <v>2507.0104196100001</v>
      </c>
      <c r="J13" s="36">
        <f>SUMIFS(СВЦЭМ!$C$33:$C$776,СВЦЭМ!$A$33:$A$776,$A13,СВЦЭМ!$B$33:$B$776,J$11)+'СЕТ СН'!$F$9+СВЦЭМ!$D$10+'СЕТ СН'!$F$5-'СЕТ СН'!$F$17</f>
        <v>2471.37338903</v>
      </c>
      <c r="K13" s="36">
        <f>SUMIFS(СВЦЭМ!$C$33:$C$776,СВЦЭМ!$A$33:$A$776,$A13,СВЦЭМ!$B$33:$B$776,K$11)+'СЕТ СН'!$F$9+СВЦЭМ!$D$10+'СЕТ СН'!$F$5-'СЕТ СН'!$F$17</f>
        <v>2443.1201113799998</v>
      </c>
      <c r="L13" s="36">
        <f>SUMIFS(СВЦЭМ!$C$33:$C$776,СВЦЭМ!$A$33:$A$776,$A13,СВЦЭМ!$B$33:$B$776,L$11)+'СЕТ СН'!$F$9+СВЦЭМ!$D$10+'СЕТ СН'!$F$5-'СЕТ СН'!$F$17</f>
        <v>2422.61988264</v>
      </c>
      <c r="M13" s="36">
        <f>SUMIFS(СВЦЭМ!$C$33:$C$776,СВЦЭМ!$A$33:$A$776,$A13,СВЦЭМ!$B$33:$B$776,M$11)+'СЕТ СН'!$F$9+СВЦЭМ!$D$10+'СЕТ СН'!$F$5-'СЕТ СН'!$F$17</f>
        <v>2362.0560192900002</v>
      </c>
      <c r="N13" s="36">
        <f>SUMIFS(СВЦЭМ!$C$33:$C$776,СВЦЭМ!$A$33:$A$776,$A13,СВЦЭМ!$B$33:$B$776,N$11)+'СЕТ СН'!$F$9+СВЦЭМ!$D$10+'СЕТ СН'!$F$5-'СЕТ СН'!$F$17</f>
        <v>2309.0081634100002</v>
      </c>
      <c r="O13" s="36">
        <f>SUMIFS(СВЦЭМ!$C$33:$C$776,СВЦЭМ!$A$33:$A$776,$A13,СВЦЭМ!$B$33:$B$776,O$11)+'СЕТ СН'!$F$9+СВЦЭМ!$D$10+'СЕТ СН'!$F$5-'СЕТ СН'!$F$17</f>
        <v>2282.7414319700001</v>
      </c>
      <c r="P13" s="36">
        <f>SUMIFS(СВЦЭМ!$C$33:$C$776,СВЦЭМ!$A$33:$A$776,$A13,СВЦЭМ!$B$33:$B$776,P$11)+'СЕТ СН'!$F$9+СВЦЭМ!$D$10+'СЕТ СН'!$F$5-'СЕТ СН'!$F$17</f>
        <v>2289.3117688900002</v>
      </c>
      <c r="Q13" s="36">
        <f>SUMIFS(СВЦЭМ!$C$33:$C$776,СВЦЭМ!$A$33:$A$776,$A13,СВЦЭМ!$B$33:$B$776,Q$11)+'СЕТ СН'!$F$9+СВЦЭМ!$D$10+'СЕТ СН'!$F$5-'СЕТ СН'!$F$17</f>
        <v>2290.80756698</v>
      </c>
      <c r="R13" s="36">
        <f>SUMIFS(СВЦЭМ!$C$33:$C$776,СВЦЭМ!$A$33:$A$776,$A13,СВЦЭМ!$B$33:$B$776,R$11)+'СЕТ СН'!$F$9+СВЦЭМ!$D$10+'СЕТ СН'!$F$5-'СЕТ СН'!$F$17</f>
        <v>2297.99134933</v>
      </c>
      <c r="S13" s="36">
        <f>SUMIFS(СВЦЭМ!$C$33:$C$776,СВЦЭМ!$A$33:$A$776,$A13,СВЦЭМ!$B$33:$B$776,S$11)+'СЕТ СН'!$F$9+СВЦЭМ!$D$10+'СЕТ СН'!$F$5-'СЕТ СН'!$F$17</f>
        <v>2302.2870680400001</v>
      </c>
      <c r="T13" s="36">
        <f>SUMIFS(СВЦЭМ!$C$33:$C$776,СВЦЭМ!$A$33:$A$776,$A13,СВЦЭМ!$B$33:$B$776,T$11)+'СЕТ СН'!$F$9+СВЦЭМ!$D$10+'СЕТ СН'!$F$5-'СЕТ СН'!$F$17</f>
        <v>2300.5427533299999</v>
      </c>
      <c r="U13" s="36">
        <f>SUMIFS(СВЦЭМ!$C$33:$C$776,СВЦЭМ!$A$33:$A$776,$A13,СВЦЭМ!$B$33:$B$776,U$11)+'СЕТ СН'!$F$9+СВЦЭМ!$D$10+'СЕТ СН'!$F$5-'СЕТ СН'!$F$17</f>
        <v>2298.4060099899998</v>
      </c>
      <c r="V13" s="36">
        <f>SUMIFS(СВЦЭМ!$C$33:$C$776,СВЦЭМ!$A$33:$A$776,$A13,СВЦЭМ!$B$33:$B$776,V$11)+'СЕТ СН'!$F$9+СВЦЭМ!$D$10+'СЕТ СН'!$F$5-'СЕТ СН'!$F$17</f>
        <v>2276.2483450099999</v>
      </c>
      <c r="W13" s="36">
        <f>SUMIFS(СВЦЭМ!$C$33:$C$776,СВЦЭМ!$A$33:$A$776,$A13,СВЦЭМ!$B$33:$B$776,W$11)+'СЕТ СН'!$F$9+СВЦЭМ!$D$10+'СЕТ СН'!$F$5-'СЕТ СН'!$F$17</f>
        <v>2254.55943488</v>
      </c>
      <c r="X13" s="36">
        <f>SUMIFS(СВЦЭМ!$C$33:$C$776,СВЦЭМ!$A$33:$A$776,$A13,СВЦЭМ!$B$33:$B$776,X$11)+'СЕТ СН'!$F$9+СВЦЭМ!$D$10+'СЕТ СН'!$F$5-'СЕТ СН'!$F$17</f>
        <v>2289.6079967800001</v>
      </c>
      <c r="Y13" s="36">
        <f>SUMIFS(СВЦЭМ!$C$33:$C$776,СВЦЭМ!$A$33:$A$776,$A13,СВЦЭМ!$B$33:$B$776,Y$11)+'СЕТ СН'!$F$9+СВЦЭМ!$D$10+'СЕТ СН'!$F$5-'СЕТ СН'!$F$17</f>
        <v>2367.1052560200001</v>
      </c>
    </row>
    <row r="14" spans="1:27" ht="15.75" x14ac:dyDescent="0.2">
      <c r="A14" s="35">
        <f t="shared" ref="A14:A42" si="0">A13+1</f>
        <v>43954</v>
      </c>
      <c r="B14" s="36">
        <f>SUMIFS(СВЦЭМ!$C$33:$C$776,СВЦЭМ!$A$33:$A$776,$A14,СВЦЭМ!$B$33:$B$776,B$11)+'СЕТ СН'!$F$9+СВЦЭМ!$D$10+'СЕТ СН'!$F$5-'СЕТ СН'!$F$17</f>
        <v>2402.2426123200003</v>
      </c>
      <c r="C14" s="36">
        <f>SUMIFS(СВЦЭМ!$C$33:$C$776,СВЦЭМ!$A$33:$A$776,$A14,СВЦЭМ!$B$33:$B$776,C$11)+'СЕТ СН'!$F$9+СВЦЭМ!$D$10+'СЕТ СН'!$F$5-'СЕТ СН'!$F$17</f>
        <v>2414.0950915100002</v>
      </c>
      <c r="D14" s="36">
        <f>SUMIFS(СВЦЭМ!$C$33:$C$776,СВЦЭМ!$A$33:$A$776,$A14,СВЦЭМ!$B$33:$B$776,D$11)+'СЕТ СН'!$F$9+СВЦЭМ!$D$10+'СЕТ СН'!$F$5-'СЕТ СН'!$F$17</f>
        <v>2411.4326890699999</v>
      </c>
      <c r="E14" s="36">
        <f>SUMIFS(СВЦЭМ!$C$33:$C$776,СВЦЭМ!$A$33:$A$776,$A14,СВЦЭМ!$B$33:$B$776,E$11)+'СЕТ СН'!$F$9+СВЦЭМ!$D$10+'СЕТ СН'!$F$5-'СЕТ СН'!$F$17</f>
        <v>2410.4118742000001</v>
      </c>
      <c r="F14" s="36">
        <f>SUMIFS(СВЦЭМ!$C$33:$C$776,СВЦЭМ!$A$33:$A$776,$A14,СВЦЭМ!$B$33:$B$776,F$11)+'СЕТ СН'!$F$9+СВЦЭМ!$D$10+'СЕТ СН'!$F$5-'СЕТ СН'!$F$17</f>
        <v>2415.0643019300001</v>
      </c>
      <c r="G14" s="36">
        <f>SUMIFS(СВЦЭМ!$C$33:$C$776,СВЦЭМ!$A$33:$A$776,$A14,СВЦЭМ!$B$33:$B$776,G$11)+'СЕТ СН'!$F$9+СВЦЭМ!$D$10+'СЕТ СН'!$F$5-'СЕТ СН'!$F$17</f>
        <v>2418.9510136899999</v>
      </c>
      <c r="H14" s="36">
        <f>SUMIFS(СВЦЭМ!$C$33:$C$776,СВЦЭМ!$A$33:$A$776,$A14,СВЦЭМ!$B$33:$B$776,H$11)+'СЕТ СН'!$F$9+СВЦЭМ!$D$10+'СЕТ СН'!$F$5-'СЕТ СН'!$F$17</f>
        <v>2425.9648179000001</v>
      </c>
      <c r="I14" s="36">
        <f>SUMIFS(СВЦЭМ!$C$33:$C$776,СВЦЭМ!$A$33:$A$776,$A14,СВЦЭМ!$B$33:$B$776,I$11)+'СЕТ СН'!$F$9+СВЦЭМ!$D$10+'СЕТ СН'!$F$5-'СЕТ СН'!$F$17</f>
        <v>2427.7413851700003</v>
      </c>
      <c r="J14" s="36">
        <f>SUMIFS(СВЦЭМ!$C$33:$C$776,СВЦЭМ!$A$33:$A$776,$A14,СВЦЭМ!$B$33:$B$776,J$11)+'СЕТ СН'!$F$9+СВЦЭМ!$D$10+'СЕТ СН'!$F$5-'СЕТ СН'!$F$17</f>
        <v>2406.0871743400003</v>
      </c>
      <c r="K14" s="36">
        <f>SUMIFS(СВЦЭМ!$C$33:$C$776,СВЦЭМ!$A$33:$A$776,$A14,СВЦЭМ!$B$33:$B$776,K$11)+'СЕТ СН'!$F$9+СВЦЭМ!$D$10+'СЕТ СН'!$F$5-'СЕТ СН'!$F$17</f>
        <v>2376.7973495800002</v>
      </c>
      <c r="L14" s="36">
        <f>SUMIFS(СВЦЭМ!$C$33:$C$776,СВЦЭМ!$A$33:$A$776,$A14,СВЦЭМ!$B$33:$B$776,L$11)+'СЕТ СН'!$F$9+СВЦЭМ!$D$10+'СЕТ СН'!$F$5-'СЕТ СН'!$F$17</f>
        <v>2342.0086562900001</v>
      </c>
      <c r="M14" s="36">
        <f>SUMIFS(СВЦЭМ!$C$33:$C$776,СВЦЭМ!$A$33:$A$776,$A14,СВЦЭМ!$B$33:$B$776,M$11)+'СЕТ СН'!$F$9+СВЦЭМ!$D$10+'СЕТ СН'!$F$5-'СЕТ СН'!$F$17</f>
        <v>2286.0788169400003</v>
      </c>
      <c r="N14" s="36">
        <f>SUMIFS(СВЦЭМ!$C$33:$C$776,СВЦЭМ!$A$33:$A$776,$A14,СВЦЭМ!$B$33:$B$776,N$11)+'СЕТ СН'!$F$9+СВЦЭМ!$D$10+'СЕТ СН'!$F$5-'СЕТ СН'!$F$17</f>
        <v>2248.9364905500001</v>
      </c>
      <c r="O14" s="36">
        <f>SUMIFS(СВЦЭМ!$C$33:$C$776,СВЦЭМ!$A$33:$A$776,$A14,СВЦЭМ!$B$33:$B$776,O$11)+'СЕТ СН'!$F$9+СВЦЭМ!$D$10+'СЕТ СН'!$F$5-'СЕТ СН'!$F$17</f>
        <v>2254.0255063599998</v>
      </c>
      <c r="P14" s="36">
        <f>SUMIFS(СВЦЭМ!$C$33:$C$776,СВЦЭМ!$A$33:$A$776,$A14,СВЦЭМ!$B$33:$B$776,P$11)+'СЕТ СН'!$F$9+СВЦЭМ!$D$10+'СЕТ СН'!$F$5-'СЕТ СН'!$F$17</f>
        <v>2281.70209854</v>
      </c>
      <c r="Q14" s="36">
        <f>SUMIFS(СВЦЭМ!$C$33:$C$776,СВЦЭМ!$A$33:$A$776,$A14,СВЦЭМ!$B$33:$B$776,Q$11)+'СЕТ СН'!$F$9+СВЦЭМ!$D$10+'СЕТ СН'!$F$5-'СЕТ СН'!$F$17</f>
        <v>2303.53151295</v>
      </c>
      <c r="R14" s="36">
        <f>SUMIFS(СВЦЭМ!$C$33:$C$776,СВЦЭМ!$A$33:$A$776,$A14,СВЦЭМ!$B$33:$B$776,R$11)+'СЕТ СН'!$F$9+СВЦЭМ!$D$10+'СЕТ СН'!$F$5-'СЕТ СН'!$F$17</f>
        <v>2316.8109728999998</v>
      </c>
      <c r="S14" s="36">
        <f>SUMIFS(СВЦЭМ!$C$33:$C$776,СВЦЭМ!$A$33:$A$776,$A14,СВЦЭМ!$B$33:$B$776,S$11)+'СЕТ СН'!$F$9+СВЦЭМ!$D$10+'СЕТ СН'!$F$5-'СЕТ СН'!$F$17</f>
        <v>2318.2352744499999</v>
      </c>
      <c r="T14" s="36">
        <f>SUMIFS(СВЦЭМ!$C$33:$C$776,СВЦЭМ!$A$33:$A$776,$A14,СВЦЭМ!$B$33:$B$776,T$11)+'СЕТ СН'!$F$9+СВЦЭМ!$D$10+'СЕТ СН'!$F$5-'СЕТ СН'!$F$17</f>
        <v>2306.3118210500002</v>
      </c>
      <c r="U14" s="36">
        <f>SUMIFS(СВЦЭМ!$C$33:$C$776,СВЦЭМ!$A$33:$A$776,$A14,СВЦЭМ!$B$33:$B$776,U$11)+'СЕТ СН'!$F$9+СВЦЭМ!$D$10+'СЕТ СН'!$F$5-'СЕТ СН'!$F$17</f>
        <v>2287.0496191699999</v>
      </c>
      <c r="V14" s="36">
        <f>SUMIFS(СВЦЭМ!$C$33:$C$776,СВЦЭМ!$A$33:$A$776,$A14,СВЦЭМ!$B$33:$B$776,V$11)+'СЕТ СН'!$F$9+СВЦЭМ!$D$10+'СЕТ СН'!$F$5-'СЕТ СН'!$F$17</f>
        <v>2242.6783771400001</v>
      </c>
      <c r="W14" s="36">
        <f>SUMIFS(СВЦЭМ!$C$33:$C$776,СВЦЭМ!$A$33:$A$776,$A14,СВЦЭМ!$B$33:$B$776,W$11)+'СЕТ СН'!$F$9+СВЦЭМ!$D$10+'СЕТ СН'!$F$5-'СЕТ СН'!$F$17</f>
        <v>2234.1459626999999</v>
      </c>
      <c r="X14" s="36">
        <f>SUMIFS(СВЦЭМ!$C$33:$C$776,СВЦЭМ!$A$33:$A$776,$A14,СВЦЭМ!$B$33:$B$776,X$11)+'СЕТ СН'!$F$9+СВЦЭМ!$D$10+'СЕТ СН'!$F$5-'СЕТ СН'!$F$17</f>
        <v>2275.5694063400001</v>
      </c>
      <c r="Y14" s="36">
        <f>SUMIFS(СВЦЭМ!$C$33:$C$776,СВЦЭМ!$A$33:$A$776,$A14,СВЦЭМ!$B$33:$B$776,Y$11)+'СЕТ СН'!$F$9+СВЦЭМ!$D$10+'СЕТ СН'!$F$5-'СЕТ СН'!$F$17</f>
        <v>2370.2791501399997</v>
      </c>
    </row>
    <row r="15" spans="1:27" ht="15.75" x14ac:dyDescent="0.2">
      <c r="A15" s="35">
        <f t="shared" si="0"/>
        <v>43955</v>
      </c>
      <c r="B15" s="36">
        <f>SUMIFS(СВЦЭМ!$C$33:$C$776,СВЦЭМ!$A$33:$A$776,$A15,СВЦЭМ!$B$33:$B$776,B$11)+'СЕТ СН'!$F$9+СВЦЭМ!$D$10+'СЕТ СН'!$F$5-'СЕТ СН'!$F$17</f>
        <v>2439.3727134700002</v>
      </c>
      <c r="C15" s="36">
        <f>SUMIFS(СВЦЭМ!$C$33:$C$776,СВЦЭМ!$A$33:$A$776,$A15,СВЦЭМ!$B$33:$B$776,C$11)+'СЕТ СН'!$F$9+СВЦЭМ!$D$10+'СЕТ СН'!$F$5-'СЕТ СН'!$F$17</f>
        <v>2436.3611690500002</v>
      </c>
      <c r="D15" s="36">
        <f>SUMIFS(СВЦЭМ!$C$33:$C$776,СВЦЭМ!$A$33:$A$776,$A15,СВЦЭМ!$B$33:$B$776,D$11)+'СЕТ СН'!$F$9+СВЦЭМ!$D$10+'СЕТ СН'!$F$5-'СЕТ СН'!$F$17</f>
        <v>2420.76237713</v>
      </c>
      <c r="E15" s="36">
        <f>SUMIFS(СВЦЭМ!$C$33:$C$776,СВЦЭМ!$A$33:$A$776,$A15,СВЦЭМ!$B$33:$B$776,E$11)+'СЕТ СН'!$F$9+СВЦЭМ!$D$10+'СЕТ СН'!$F$5-'СЕТ СН'!$F$17</f>
        <v>2418.0986362399999</v>
      </c>
      <c r="F15" s="36">
        <f>SUMIFS(СВЦЭМ!$C$33:$C$776,СВЦЭМ!$A$33:$A$776,$A15,СВЦЭМ!$B$33:$B$776,F$11)+'СЕТ СН'!$F$9+СВЦЭМ!$D$10+'СЕТ СН'!$F$5-'СЕТ СН'!$F$17</f>
        <v>2413.5356033100002</v>
      </c>
      <c r="G15" s="36">
        <f>SUMIFS(СВЦЭМ!$C$33:$C$776,СВЦЭМ!$A$33:$A$776,$A15,СВЦЭМ!$B$33:$B$776,G$11)+'СЕТ СН'!$F$9+СВЦЭМ!$D$10+'СЕТ СН'!$F$5-'СЕТ СН'!$F$17</f>
        <v>2422.3488909400003</v>
      </c>
      <c r="H15" s="36">
        <f>SUMIFS(СВЦЭМ!$C$33:$C$776,СВЦЭМ!$A$33:$A$776,$A15,СВЦЭМ!$B$33:$B$776,H$11)+'СЕТ СН'!$F$9+СВЦЭМ!$D$10+'СЕТ СН'!$F$5-'СЕТ СН'!$F$17</f>
        <v>2431.3406944099997</v>
      </c>
      <c r="I15" s="36">
        <f>SUMIFS(СВЦЭМ!$C$33:$C$776,СВЦЭМ!$A$33:$A$776,$A15,СВЦЭМ!$B$33:$B$776,I$11)+'СЕТ СН'!$F$9+СВЦЭМ!$D$10+'СЕТ СН'!$F$5-'СЕТ СН'!$F$17</f>
        <v>2453.0174892</v>
      </c>
      <c r="J15" s="36">
        <f>SUMIFS(СВЦЭМ!$C$33:$C$776,СВЦЭМ!$A$33:$A$776,$A15,СВЦЭМ!$B$33:$B$776,J$11)+'СЕТ СН'!$F$9+СВЦЭМ!$D$10+'СЕТ СН'!$F$5-'СЕТ СН'!$F$17</f>
        <v>2437.2676762199999</v>
      </c>
      <c r="K15" s="36">
        <f>SUMIFS(СВЦЭМ!$C$33:$C$776,СВЦЭМ!$A$33:$A$776,$A15,СВЦЭМ!$B$33:$B$776,K$11)+'СЕТ СН'!$F$9+СВЦЭМ!$D$10+'СЕТ СН'!$F$5-'СЕТ СН'!$F$17</f>
        <v>2397.9455596500002</v>
      </c>
      <c r="L15" s="36">
        <f>SUMIFS(СВЦЭМ!$C$33:$C$776,СВЦЭМ!$A$33:$A$776,$A15,СВЦЭМ!$B$33:$B$776,L$11)+'СЕТ СН'!$F$9+СВЦЭМ!$D$10+'СЕТ СН'!$F$5-'СЕТ СН'!$F$17</f>
        <v>2374.0101332499999</v>
      </c>
      <c r="M15" s="36">
        <f>SUMIFS(СВЦЭМ!$C$33:$C$776,СВЦЭМ!$A$33:$A$776,$A15,СВЦЭМ!$B$33:$B$776,M$11)+'СЕТ СН'!$F$9+СВЦЭМ!$D$10+'СЕТ СН'!$F$5-'СЕТ СН'!$F$17</f>
        <v>2306.1489708499998</v>
      </c>
      <c r="N15" s="36">
        <f>SUMIFS(СВЦЭМ!$C$33:$C$776,СВЦЭМ!$A$33:$A$776,$A15,СВЦЭМ!$B$33:$B$776,N$11)+'СЕТ СН'!$F$9+СВЦЭМ!$D$10+'СЕТ СН'!$F$5-'СЕТ СН'!$F$17</f>
        <v>2258.2217596300002</v>
      </c>
      <c r="O15" s="36">
        <f>SUMIFS(СВЦЭМ!$C$33:$C$776,СВЦЭМ!$A$33:$A$776,$A15,СВЦЭМ!$B$33:$B$776,O$11)+'СЕТ СН'!$F$9+СВЦЭМ!$D$10+'СЕТ СН'!$F$5-'СЕТ СН'!$F$17</f>
        <v>2234.8284678499999</v>
      </c>
      <c r="P15" s="36">
        <f>SUMIFS(СВЦЭМ!$C$33:$C$776,СВЦЭМ!$A$33:$A$776,$A15,СВЦЭМ!$B$33:$B$776,P$11)+'СЕТ СН'!$F$9+СВЦЭМ!$D$10+'СЕТ СН'!$F$5-'СЕТ СН'!$F$17</f>
        <v>2246.9332601999999</v>
      </c>
      <c r="Q15" s="36">
        <f>SUMIFS(СВЦЭМ!$C$33:$C$776,СВЦЭМ!$A$33:$A$776,$A15,СВЦЭМ!$B$33:$B$776,Q$11)+'СЕТ СН'!$F$9+СВЦЭМ!$D$10+'СЕТ СН'!$F$5-'СЕТ СН'!$F$17</f>
        <v>2254.5694307499998</v>
      </c>
      <c r="R15" s="36">
        <f>SUMIFS(СВЦЭМ!$C$33:$C$776,СВЦЭМ!$A$33:$A$776,$A15,СВЦЭМ!$B$33:$B$776,R$11)+'СЕТ СН'!$F$9+СВЦЭМ!$D$10+'СЕТ СН'!$F$5-'СЕТ СН'!$F$17</f>
        <v>2241.4585088100002</v>
      </c>
      <c r="S15" s="36">
        <f>SUMIFS(СВЦЭМ!$C$33:$C$776,СВЦЭМ!$A$33:$A$776,$A15,СВЦЭМ!$B$33:$B$776,S$11)+'СЕТ СН'!$F$9+СВЦЭМ!$D$10+'СЕТ СН'!$F$5-'СЕТ СН'!$F$17</f>
        <v>2246.80771624</v>
      </c>
      <c r="T15" s="36">
        <f>SUMIFS(СВЦЭМ!$C$33:$C$776,СВЦЭМ!$A$33:$A$776,$A15,СВЦЭМ!$B$33:$B$776,T$11)+'СЕТ СН'!$F$9+СВЦЭМ!$D$10+'СЕТ СН'!$F$5-'СЕТ СН'!$F$17</f>
        <v>2223.2961031899999</v>
      </c>
      <c r="U15" s="36">
        <f>SUMIFS(СВЦЭМ!$C$33:$C$776,СВЦЭМ!$A$33:$A$776,$A15,СВЦЭМ!$B$33:$B$776,U$11)+'СЕТ СН'!$F$9+СВЦЭМ!$D$10+'СЕТ СН'!$F$5-'СЕТ СН'!$F$17</f>
        <v>2211.75660844</v>
      </c>
      <c r="V15" s="36">
        <f>SUMIFS(СВЦЭМ!$C$33:$C$776,СВЦЭМ!$A$33:$A$776,$A15,СВЦЭМ!$B$33:$B$776,V$11)+'СЕТ СН'!$F$9+СВЦЭМ!$D$10+'СЕТ СН'!$F$5-'СЕТ СН'!$F$17</f>
        <v>2199.7755428199998</v>
      </c>
      <c r="W15" s="36">
        <f>SUMIFS(СВЦЭМ!$C$33:$C$776,СВЦЭМ!$A$33:$A$776,$A15,СВЦЭМ!$B$33:$B$776,W$11)+'СЕТ СН'!$F$9+СВЦЭМ!$D$10+'СЕТ СН'!$F$5-'СЕТ СН'!$F$17</f>
        <v>2198.8299301299999</v>
      </c>
      <c r="X15" s="36">
        <f>SUMIFS(СВЦЭМ!$C$33:$C$776,СВЦЭМ!$A$33:$A$776,$A15,СВЦЭМ!$B$33:$B$776,X$11)+'СЕТ СН'!$F$9+СВЦЭМ!$D$10+'СЕТ СН'!$F$5-'СЕТ СН'!$F$17</f>
        <v>2234.0654887999999</v>
      </c>
      <c r="Y15" s="36">
        <f>SUMIFS(СВЦЭМ!$C$33:$C$776,СВЦЭМ!$A$33:$A$776,$A15,СВЦЭМ!$B$33:$B$776,Y$11)+'СЕТ СН'!$F$9+СВЦЭМ!$D$10+'СЕТ СН'!$F$5-'СЕТ СН'!$F$17</f>
        <v>2320.8045856200001</v>
      </c>
    </row>
    <row r="16" spans="1:27" ht="15.75" x14ac:dyDescent="0.2">
      <c r="A16" s="35">
        <f t="shared" si="0"/>
        <v>43956</v>
      </c>
      <c r="B16" s="36">
        <f>SUMIFS(СВЦЭМ!$C$33:$C$776,СВЦЭМ!$A$33:$A$776,$A16,СВЦЭМ!$B$33:$B$776,B$11)+'СЕТ СН'!$F$9+СВЦЭМ!$D$10+'СЕТ СН'!$F$5-'СЕТ СН'!$F$17</f>
        <v>2401.9684853399999</v>
      </c>
      <c r="C16" s="36">
        <f>SUMIFS(СВЦЭМ!$C$33:$C$776,СВЦЭМ!$A$33:$A$776,$A16,СВЦЭМ!$B$33:$B$776,C$11)+'СЕТ СН'!$F$9+СВЦЭМ!$D$10+'СЕТ СН'!$F$5-'СЕТ СН'!$F$17</f>
        <v>2428.4871385199999</v>
      </c>
      <c r="D16" s="36">
        <f>SUMIFS(СВЦЭМ!$C$33:$C$776,СВЦЭМ!$A$33:$A$776,$A16,СВЦЭМ!$B$33:$B$776,D$11)+'СЕТ СН'!$F$9+СВЦЭМ!$D$10+'СЕТ СН'!$F$5-'СЕТ СН'!$F$17</f>
        <v>2427.67199467</v>
      </c>
      <c r="E16" s="36">
        <f>SUMIFS(СВЦЭМ!$C$33:$C$776,СВЦЭМ!$A$33:$A$776,$A16,СВЦЭМ!$B$33:$B$776,E$11)+'СЕТ СН'!$F$9+СВЦЭМ!$D$10+'СЕТ СН'!$F$5-'СЕТ СН'!$F$17</f>
        <v>2420.5114685799999</v>
      </c>
      <c r="F16" s="36">
        <f>SUMIFS(СВЦЭМ!$C$33:$C$776,СВЦЭМ!$A$33:$A$776,$A16,СВЦЭМ!$B$33:$B$776,F$11)+'СЕТ СН'!$F$9+СВЦЭМ!$D$10+'СЕТ СН'!$F$5-'СЕТ СН'!$F$17</f>
        <v>2414.00122861</v>
      </c>
      <c r="G16" s="36">
        <f>SUMIFS(СВЦЭМ!$C$33:$C$776,СВЦЭМ!$A$33:$A$776,$A16,СВЦЭМ!$B$33:$B$776,G$11)+'СЕТ СН'!$F$9+СВЦЭМ!$D$10+'СЕТ СН'!$F$5-'СЕТ СН'!$F$17</f>
        <v>2432.5849641499999</v>
      </c>
      <c r="H16" s="36">
        <f>SUMIFS(СВЦЭМ!$C$33:$C$776,СВЦЭМ!$A$33:$A$776,$A16,СВЦЭМ!$B$33:$B$776,H$11)+'СЕТ СН'!$F$9+СВЦЭМ!$D$10+'СЕТ СН'!$F$5-'СЕТ СН'!$F$17</f>
        <v>2429.2076474099999</v>
      </c>
      <c r="I16" s="36">
        <f>SUMIFS(СВЦЭМ!$C$33:$C$776,СВЦЭМ!$A$33:$A$776,$A16,СВЦЭМ!$B$33:$B$776,I$11)+'СЕТ СН'!$F$9+СВЦЭМ!$D$10+'СЕТ СН'!$F$5-'СЕТ СН'!$F$17</f>
        <v>2417.30844686</v>
      </c>
      <c r="J16" s="36">
        <f>SUMIFS(СВЦЭМ!$C$33:$C$776,СВЦЭМ!$A$33:$A$776,$A16,СВЦЭМ!$B$33:$B$776,J$11)+'СЕТ СН'!$F$9+СВЦЭМ!$D$10+'СЕТ СН'!$F$5-'СЕТ СН'!$F$17</f>
        <v>2384.9265383399998</v>
      </c>
      <c r="K16" s="36">
        <f>SUMIFS(СВЦЭМ!$C$33:$C$776,СВЦЭМ!$A$33:$A$776,$A16,СВЦЭМ!$B$33:$B$776,K$11)+'СЕТ СН'!$F$9+СВЦЭМ!$D$10+'СЕТ СН'!$F$5-'СЕТ СН'!$F$17</f>
        <v>2343.18038441</v>
      </c>
      <c r="L16" s="36">
        <f>SUMIFS(СВЦЭМ!$C$33:$C$776,СВЦЭМ!$A$33:$A$776,$A16,СВЦЭМ!$B$33:$B$776,L$11)+'СЕТ СН'!$F$9+СВЦЭМ!$D$10+'СЕТ СН'!$F$5-'СЕТ СН'!$F$17</f>
        <v>2338.98688176</v>
      </c>
      <c r="M16" s="36">
        <f>SUMIFS(СВЦЭМ!$C$33:$C$776,СВЦЭМ!$A$33:$A$776,$A16,СВЦЭМ!$B$33:$B$776,M$11)+'СЕТ СН'!$F$9+СВЦЭМ!$D$10+'СЕТ СН'!$F$5-'СЕТ СН'!$F$17</f>
        <v>2289.8506586200001</v>
      </c>
      <c r="N16" s="36">
        <f>SUMIFS(СВЦЭМ!$C$33:$C$776,СВЦЭМ!$A$33:$A$776,$A16,СВЦЭМ!$B$33:$B$776,N$11)+'СЕТ СН'!$F$9+СВЦЭМ!$D$10+'СЕТ СН'!$F$5-'СЕТ СН'!$F$17</f>
        <v>2237.4017514900002</v>
      </c>
      <c r="O16" s="36">
        <f>SUMIFS(СВЦЭМ!$C$33:$C$776,СВЦЭМ!$A$33:$A$776,$A16,СВЦЭМ!$B$33:$B$776,O$11)+'СЕТ СН'!$F$9+СВЦЭМ!$D$10+'СЕТ СН'!$F$5-'СЕТ СН'!$F$17</f>
        <v>2227.11602498</v>
      </c>
      <c r="P16" s="36">
        <f>SUMIFS(СВЦЭМ!$C$33:$C$776,СВЦЭМ!$A$33:$A$776,$A16,СВЦЭМ!$B$33:$B$776,P$11)+'СЕТ СН'!$F$9+СВЦЭМ!$D$10+'СЕТ СН'!$F$5-'СЕТ СН'!$F$17</f>
        <v>2234.33632777</v>
      </c>
      <c r="Q16" s="36">
        <f>SUMIFS(СВЦЭМ!$C$33:$C$776,СВЦЭМ!$A$33:$A$776,$A16,СВЦЭМ!$B$33:$B$776,Q$11)+'СЕТ СН'!$F$9+СВЦЭМ!$D$10+'СЕТ СН'!$F$5-'СЕТ СН'!$F$17</f>
        <v>2236.6766947699998</v>
      </c>
      <c r="R16" s="36">
        <f>SUMIFS(СВЦЭМ!$C$33:$C$776,СВЦЭМ!$A$33:$A$776,$A16,СВЦЭМ!$B$33:$B$776,R$11)+'СЕТ СН'!$F$9+СВЦЭМ!$D$10+'СЕТ СН'!$F$5-'СЕТ СН'!$F$17</f>
        <v>2238.9185175000002</v>
      </c>
      <c r="S16" s="36">
        <f>SUMIFS(СВЦЭМ!$C$33:$C$776,СВЦЭМ!$A$33:$A$776,$A16,СВЦЭМ!$B$33:$B$776,S$11)+'СЕТ СН'!$F$9+СВЦЭМ!$D$10+'СЕТ СН'!$F$5-'СЕТ СН'!$F$17</f>
        <v>2242.5730081299998</v>
      </c>
      <c r="T16" s="36">
        <f>SUMIFS(СВЦЭМ!$C$33:$C$776,СВЦЭМ!$A$33:$A$776,$A16,СВЦЭМ!$B$33:$B$776,T$11)+'СЕТ СН'!$F$9+СВЦЭМ!$D$10+'СЕТ СН'!$F$5-'СЕТ СН'!$F$17</f>
        <v>2233.8389480999999</v>
      </c>
      <c r="U16" s="36">
        <f>SUMIFS(СВЦЭМ!$C$33:$C$776,СВЦЭМ!$A$33:$A$776,$A16,СВЦЭМ!$B$33:$B$776,U$11)+'СЕТ СН'!$F$9+СВЦЭМ!$D$10+'СЕТ СН'!$F$5-'СЕТ СН'!$F$17</f>
        <v>2219.6510503499999</v>
      </c>
      <c r="V16" s="36">
        <f>SUMIFS(СВЦЭМ!$C$33:$C$776,СВЦЭМ!$A$33:$A$776,$A16,СВЦЭМ!$B$33:$B$776,V$11)+'СЕТ СН'!$F$9+СВЦЭМ!$D$10+'СЕТ СН'!$F$5-'СЕТ СН'!$F$17</f>
        <v>2171.5905176199999</v>
      </c>
      <c r="W16" s="36">
        <f>SUMIFS(СВЦЭМ!$C$33:$C$776,СВЦЭМ!$A$33:$A$776,$A16,СВЦЭМ!$B$33:$B$776,W$11)+'СЕТ СН'!$F$9+СВЦЭМ!$D$10+'СЕТ СН'!$F$5-'СЕТ СН'!$F$17</f>
        <v>2183.0812623399997</v>
      </c>
      <c r="X16" s="36">
        <f>SUMIFS(СВЦЭМ!$C$33:$C$776,СВЦЭМ!$A$33:$A$776,$A16,СВЦЭМ!$B$33:$B$776,X$11)+'СЕТ СН'!$F$9+СВЦЭМ!$D$10+'СЕТ СН'!$F$5-'СЕТ СН'!$F$17</f>
        <v>2223.8085411800002</v>
      </c>
      <c r="Y16" s="36">
        <f>SUMIFS(СВЦЭМ!$C$33:$C$776,СВЦЭМ!$A$33:$A$776,$A16,СВЦЭМ!$B$33:$B$776,Y$11)+'СЕТ СН'!$F$9+СВЦЭМ!$D$10+'СЕТ СН'!$F$5-'СЕТ СН'!$F$17</f>
        <v>2309.0815784300003</v>
      </c>
    </row>
    <row r="17" spans="1:25" ht="15.75" x14ac:dyDescent="0.2">
      <c r="A17" s="35">
        <f t="shared" si="0"/>
        <v>43957</v>
      </c>
      <c r="B17" s="36">
        <f>SUMIFS(СВЦЭМ!$C$33:$C$776,СВЦЭМ!$A$33:$A$776,$A17,СВЦЭМ!$B$33:$B$776,B$11)+'СЕТ СН'!$F$9+СВЦЭМ!$D$10+'СЕТ СН'!$F$5-'СЕТ СН'!$F$17</f>
        <v>2385.29926974</v>
      </c>
      <c r="C17" s="36">
        <f>SUMIFS(СВЦЭМ!$C$33:$C$776,СВЦЭМ!$A$33:$A$776,$A17,СВЦЭМ!$B$33:$B$776,C$11)+'СЕТ СН'!$F$9+СВЦЭМ!$D$10+'СЕТ СН'!$F$5-'СЕТ СН'!$F$17</f>
        <v>2411.3833199999999</v>
      </c>
      <c r="D17" s="36">
        <f>SUMIFS(СВЦЭМ!$C$33:$C$776,СВЦЭМ!$A$33:$A$776,$A17,СВЦЭМ!$B$33:$B$776,D$11)+'СЕТ СН'!$F$9+СВЦЭМ!$D$10+'СЕТ СН'!$F$5-'СЕТ СН'!$F$17</f>
        <v>2432.3785919299999</v>
      </c>
      <c r="E17" s="36">
        <f>SUMIFS(СВЦЭМ!$C$33:$C$776,СВЦЭМ!$A$33:$A$776,$A17,СВЦЭМ!$B$33:$B$776,E$11)+'СЕТ СН'!$F$9+СВЦЭМ!$D$10+'СЕТ СН'!$F$5-'СЕТ СН'!$F$17</f>
        <v>2432.1245662800002</v>
      </c>
      <c r="F17" s="36">
        <f>SUMIFS(СВЦЭМ!$C$33:$C$776,СВЦЭМ!$A$33:$A$776,$A17,СВЦЭМ!$B$33:$B$776,F$11)+'СЕТ СН'!$F$9+СВЦЭМ!$D$10+'СЕТ СН'!$F$5-'СЕТ СН'!$F$17</f>
        <v>2431.7154715500001</v>
      </c>
      <c r="G17" s="36">
        <f>SUMIFS(СВЦЭМ!$C$33:$C$776,СВЦЭМ!$A$33:$A$776,$A17,СВЦЭМ!$B$33:$B$776,G$11)+'СЕТ СН'!$F$9+СВЦЭМ!$D$10+'СЕТ СН'!$F$5-'СЕТ СН'!$F$17</f>
        <v>2358.0331445399997</v>
      </c>
      <c r="H17" s="36">
        <f>SUMIFS(СВЦЭМ!$C$33:$C$776,СВЦЭМ!$A$33:$A$776,$A17,СВЦЭМ!$B$33:$B$776,H$11)+'СЕТ СН'!$F$9+СВЦЭМ!$D$10+'СЕТ СН'!$F$5-'СЕТ СН'!$F$17</f>
        <v>2382.9739064599999</v>
      </c>
      <c r="I17" s="36">
        <f>SUMIFS(СВЦЭМ!$C$33:$C$776,СВЦЭМ!$A$33:$A$776,$A17,СВЦЭМ!$B$33:$B$776,I$11)+'СЕТ СН'!$F$9+СВЦЭМ!$D$10+'СЕТ СН'!$F$5-'СЕТ СН'!$F$17</f>
        <v>2403.7157739499999</v>
      </c>
      <c r="J17" s="36">
        <f>SUMIFS(СВЦЭМ!$C$33:$C$776,СВЦЭМ!$A$33:$A$776,$A17,СВЦЭМ!$B$33:$B$776,J$11)+'СЕТ СН'!$F$9+СВЦЭМ!$D$10+'СЕТ СН'!$F$5-'СЕТ СН'!$F$17</f>
        <v>2347.2386969700001</v>
      </c>
      <c r="K17" s="36">
        <f>SUMIFS(СВЦЭМ!$C$33:$C$776,СВЦЭМ!$A$33:$A$776,$A17,СВЦЭМ!$B$33:$B$776,K$11)+'СЕТ СН'!$F$9+СВЦЭМ!$D$10+'СЕТ СН'!$F$5-'СЕТ СН'!$F$17</f>
        <v>2323.1539522399999</v>
      </c>
      <c r="L17" s="36">
        <f>SUMIFS(СВЦЭМ!$C$33:$C$776,СВЦЭМ!$A$33:$A$776,$A17,СВЦЭМ!$B$33:$B$776,L$11)+'СЕТ СН'!$F$9+СВЦЭМ!$D$10+'СЕТ СН'!$F$5-'СЕТ СН'!$F$17</f>
        <v>2312.7921031000001</v>
      </c>
      <c r="M17" s="36">
        <f>SUMIFS(СВЦЭМ!$C$33:$C$776,СВЦЭМ!$A$33:$A$776,$A17,СВЦЭМ!$B$33:$B$776,M$11)+'СЕТ СН'!$F$9+СВЦЭМ!$D$10+'СЕТ СН'!$F$5-'СЕТ СН'!$F$17</f>
        <v>2269.6638049600001</v>
      </c>
      <c r="N17" s="36">
        <f>SUMIFS(СВЦЭМ!$C$33:$C$776,СВЦЭМ!$A$33:$A$776,$A17,СВЦЭМ!$B$33:$B$776,N$11)+'СЕТ СН'!$F$9+СВЦЭМ!$D$10+'СЕТ СН'!$F$5-'СЕТ СН'!$F$17</f>
        <v>2215.16146802</v>
      </c>
      <c r="O17" s="36">
        <f>SUMIFS(СВЦЭМ!$C$33:$C$776,СВЦЭМ!$A$33:$A$776,$A17,СВЦЭМ!$B$33:$B$776,O$11)+'СЕТ СН'!$F$9+СВЦЭМ!$D$10+'СЕТ СН'!$F$5-'СЕТ СН'!$F$17</f>
        <v>2253.4761162499999</v>
      </c>
      <c r="P17" s="36">
        <f>SUMIFS(СВЦЭМ!$C$33:$C$776,СВЦЭМ!$A$33:$A$776,$A17,СВЦЭМ!$B$33:$B$776,P$11)+'СЕТ СН'!$F$9+СВЦЭМ!$D$10+'СЕТ СН'!$F$5-'СЕТ СН'!$F$17</f>
        <v>2262.0211284100001</v>
      </c>
      <c r="Q17" s="36">
        <f>SUMIFS(СВЦЭМ!$C$33:$C$776,СВЦЭМ!$A$33:$A$776,$A17,СВЦЭМ!$B$33:$B$776,Q$11)+'СЕТ СН'!$F$9+СВЦЭМ!$D$10+'СЕТ СН'!$F$5-'СЕТ СН'!$F$17</f>
        <v>2263.12483458</v>
      </c>
      <c r="R17" s="36">
        <f>SUMIFS(СВЦЭМ!$C$33:$C$776,СВЦЭМ!$A$33:$A$776,$A17,СВЦЭМ!$B$33:$B$776,R$11)+'СЕТ СН'!$F$9+СВЦЭМ!$D$10+'СЕТ СН'!$F$5-'СЕТ СН'!$F$17</f>
        <v>2270.0758415700002</v>
      </c>
      <c r="S17" s="36">
        <f>SUMIFS(СВЦЭМ!$C$33:$C$776,СВЦЭМ!$A$33:$A$776,$A17,СВЦЭМ!$B$33:$B$776,S$11)+'СЕТ СН'!$F$9+СВЦЭМ!$D$10+'СЕТ СН'!$F$5-'СЕТ СН'!$F$17</f>
        <v>2286.6132242100002</v>
      </c>
      <c r="T17" s="36">
        <f>SUMIFS(СВЦЭМ!$C$33:$C$776,СВЦЭМ!$A$33:$A$776,$A17,СВЦЭМ!$B$33:$B$776,T$11)+'СЕТ СН'!$F$9+СВЦЭМ!$D$10+'СЕТ СН'!$F$5-'СЕТ СН'!$F$17</f>
        <v>2298.2875956400003</v>
      </c>
      <c r="U17" s="36">
        <f>SUMIFS(СВЦЭМ!$C$33:$C$776,СВЦЭМ!$A$33:$A$776,$A17,СВЦЭМ!$B$33:$B$776,U$11)+'СЕТ СН'!$F$9+СВЦЭМ!$D$10+'СЕТ СН'!$F$5-'СЕТ СН'!$F$17</f>
        <v>2293.2244763200001</v>
      </c>
      <c r="V17" s="36">
        <f>SUMIFS(СВЦЭМ!$C$33:$C$776,СВЦЭМ!$A$33:$A$776,$A17,СВЦЭМ!$B$33:$B$776,V$11)+'СЕТ СН'!$F$9+СВЦЭМ!$D$10+'СЕТ СН'!$F$5-'СЕТ СН'!$F$17</f>
        <v>2283.2461460899999</v>
      </c>
      <c r="W17" s="36">
        <f>SUMIFS(СВЦЭМ!$C$33:$C$776,СВЦЭМ!$A$33:$A$776,$A17,СВЦЭМ!$B$33:$B$776,W$11)+'СЕТ СН'!$F$9+СВЦЭМ!$D$10+'СЕТ СН'!$F$5-'СЕТ СН'!$F$17</f>
        <v>2282.2186590400001</v>
      </c>
      <c r="X17" s="36">
        <f>SUMIFS(СВЦЭМ!$C$33:$C$776,СВЦЭМ!$A$33:$A$776,$A17,СВЦЭМ!$B$33:$B$776,X$11)+'СЕТ СН'!$F$9+СВЦЭМ!$D$10+'СЕТ СН'!$F$5-'СЕТ СН'!$F$17</f>
        <v>2270.0557205300001</v>
      </c>
      <c r="Y17" s="36">
        <f>SUMIFS(СВЦЭМ!$C$33:$C$776,СВЦЭМ!$A$33:$A$776,$A17,СВЦЭМ!$B$33:$B$776,Y$11)+'СЕТ СН'!$F$9+СВЦЭМ!$D$10+'СЕТ СН'!$F$5-'СЕТ СН'!$F$17</f>
        <v>2321.0463404699999</v>
      </c>
    </row>
    <row r="18" spans="1:25" ht="15.75" x14ac:dyDescent="0.2">
      <c r="A18" s="35">
        <f t="shared" si="0"/>
        <v>43958</v>
      </c>
      <c r="B18" s="36">
        <f>SUMIFS(СВЦЭМ!$C$33:$C$776,СВЦЭМ!$A$33:$A$776,$A18,СВЦЭМ!$B$33:$B$776,B$11)+'СЕТ СН'!$F$9+СВЦЭМ!$D$10+'СЕТ СН'!$F$5-'СЕТ СН'!$F$17</f>
        <v>2419.0818169700001</v>
      </c>
      <c r="C18" s="36">
        <f>SUMIFS(СВЦЭМ!$C$33:$C$776,СВЦЭМ!$A$33:$A$776,$A18,СВЦЭМ!$B$33:$B$776,C$11)+'СЕТ СН'!$F$9+СВЦЭМ!$D$10+'СЕТ СН'!$F$5-'СЕТ СН'!$F$17</f>
        <v>2425.22206663</v>
      </c>
      <c r="D18" s="36">
        <f>SUMIFS(СВЦЭМ!$C$33:$C$776,СВЦЭМ!$A$33:$A$776,$A18,СВЦЭМ!$B$33:$B$776,D$11)+'СЕТ СН'!$F$9+СВЦЭМ!$D$10+'СЕТ СН'!$F$5-'СЕТ СН'!$F$17</f>
        <v>2420.8484412600001</v>
      </c>
      <c r="E18" s="36">
        <f>SUMIFS(СВЦЭМ!$C$33:$C$776,СВЦЭМ!$A$33:$A$776,$A18,СВЦЭМ!$B$33:$B$776,E$11)+'СЕТ СН'!$F$9+СВЦЭМ!$D$10+'СЕТ СН'!$F$5-'СЕТ СН'!$F$17</f>
        <v>2416.3044998</v>
      </c>
      <c r="F18" s="36">
        <f>SUMIFS(СВЦЭМ!$C$33:$C$776,СВЦЭМ!$A$33:$A$776,$A18,СВЦЭМ!$B$33:$B$776,F$11)+'СЕТ СН'!$F$9+СВЦЭМ!$D$10+'СЕТ СН'!$F$5-'СЕТ СН'!$F$17</f>
        <v>2415.9738128700001</v>
      </c>
      <c r="G18" s="36">
        <f>SUMIFS(СВЦЭМ!$C$33:$C$776,СВЦЭМ!$A$33:$A$776,$A18,СВЦЭМ!$B$33:$B$776,G$11)+'СЕТ СН'!$F$9+СВЦЭМ!$D$10+'СЕТ СН'!$F$5-'СЕТ СН'!$F$17</f>
        <v>2431.08711051</v>
      </c>
      <c r="H18" s="36">
        <f>SUMIFS(СВЦЭМ!$C$33:$C$776,СВЦЭМ!$A$33:$A$776,$A18,СВЦЭМ!$B$33:$B$776,H$11)+'СЕТ СН'!$F$9+СВЦЭМ!$D$10+'СЕТ СН'!$F$5-'СЕТ СН'!$F$17</f>
        <v>2433.1821543599999</v>
      </c>
      <c r="I18" s="36">
        <f>SUMIFS(СВЦЭМ!$C$33:$C$776,СВЦЭМ!$A$33:$A$776,$A18,СВЦЭМ!$B$33:$B$776,I$11)+'СЕТ СН'!$F$9+СВЦЭМ!$D$10+'СЕТ СН'!$F$5-'СЕТ СН'!$F$17</f>
        <v>2422.0533334800002</v>
      </c>
      <c r="J18" s="36">
        <f>SUMIFS(СВЦЭМ!$C$33:$C$776,СВЦЭМ!$A$33:$A$776,$A18,СВЦЭМ!$B$33:$B$776,J$11)+'СЕТ СН'!$F$9+СВЦЭМ!$D$10+'СЕТ СН'!$F$5-'СЕТ СН'!$F$17</f>
        <v>2377.3133503399999</v>
      </c>
      <c r="K18" s="36">
        <f>SUMIFS(СВЦЭМ!$C$33:$C$776,СВЦЭМ!$A$33:$A$776,$A18,СВЦЭМ!$B$33:$B$776,K$11)+'СЕТ СН'!$F$9+СВЦЭМ!$D$10+'СЕТ СН'!$F$5-'СЕТ СН'!$F$17</f>
        <v>2371.1863009200001</v>
      </c>
      <c r="L18" s="36">
        <f>SUMIFS(СВЦЭМ!$C$33:$C$776,СВЦЭМ!$A$33:$A$776,$A18,СВЦЭМ!$B$33:$B$776,L$11)+'СЕТ СН'!$F$9+СВЦЭМ!$D$10+'СЕТ СН'!$F$5-'СЕТ СН'!$F$17</f>
        <v>2361.79651173</v>
      </c>
      <c r="M18" s="36">
        <f>SUMIFS(СВЦЭМ!$C$33:$C$776,СВЦЭМ!$A$33:$A$776,$A18,СВЦЭМ!$B$33:$B$776,M$11)+'СЕТ СН'!$F$9+СВЦЭМ!$D$10+'СЕТ СН'!$F$5-'СЕТ СН'!$F$17</f>
        <v>2305.1367327200001</v>
      </c>
      <c r="N18" s="36">
        <f>SUMIFS(СВЦЭМ!$C$33:$C$776,СВЦЭМ!$A$33:$A$776,$A18,СВЦЭМ!$B$33:$B$776,N$11)+'СЕТ СН'!$F$9+СВЦЭМ!$D$10+'СЕТ СН'!$F$5-'СЕТ СН'!$F$17</f>
        <v>2256.7493590700001</v>
      </c>
      <c r="O18" s="36">
        <f>SUMIFS(СВЦЭМ!$C$33:$C$776,СВЦЭМ!$A$33:$A$776,$A18,СВЦЭМ!$B$33:$B$776,O$11)+'СЕТ СН'!$F$9+СВЦЭМ!$D$10+'СЕТ СН'!$F$5-'СЕТ СН'!$F$17</f>
        <v>2239.3735793699998</v>
      </c>
      <c r="P18" s="36">
        <f>SUMIFS(СВЦЭМ!$C$33:$C$776,СВЦЭМ!$A$33:$A$776,$A18,СВЦЭМ!$B$33:$B$776,P$11)+'СЕТ СН'!$F$9+СВЦЭМ!$D$10+'СЕТ СН'!$F$5-'СЕТ СН'!$F$17</f>
        <v>2249.2827853099998</v>
      </c>
      <c r="Q18" s="36">
        <f>SUMIFS(СВЦЭМ!$C$33:$C$776,СВЦЭМ!$A$33:$A$776,$A18,СВЦЭМ!$B$33:$B$776,Q$11)+'СЕТ СН'!$F$9+СВЦЭМ!$D$10+'СЕТ СН'!$F$5-'СЕТ СН'!$F$17</f>
        <v>2254.7802022400001</v>
      </c>
      <c r="R18" s="36">
        <f>SUMIFS(СВЦЭМ!$C$33:$C$776,СВЦЭМ!$A$33:$A$776,$A18,СВЦЭМ!$B$33:$B$776,R$11)+'СЕТ СН'!$F$9+СВЦЭМ!$D$10+'СЕТ СН'!$F$5-'СЕТ СН'!$F$17</f>
        <v>2249.1439027900001</v>
      </c>
      <c r="S18" s="36">
        <f>SUMIFS(СВЦЭМ!$C$33:$C$776,СВЦЭМ!$A$33:$A$776,$A18,СВЦЭМ!$B$33:$B$776,S$11)+'СЕТ СН'!$F$9+СВЦЭМ!$D$10+'СЕТ СН'!$F$5-'СЕТ СН'!$F$17</f>
        <v>2244.4136150100003</v>
      </c>
      <c r="T18" s="36">
        <f>SUMIFS(СВЦЭМ!$C$33:$C$776,СВЦЭМ!$A$33:$A$776,$A18,СВЦЭМ!$B$33:$B$776,T$11)+'СЕТ СН'!$F$9+СВЦЭМ!$D$10+'СЕТ СН'!$F$5-'СЕТ СН'!$F$17</f>
        <v>2223.49346165</v>
      </c>
      <c r="U18" s="36">
        <f>SUMIFS(СВЦЭМ!$C$33:$C$776,СВЦЭМ!$A$33:$A$776,$A18,СВЦЭМ!$B$33:$B$776,U$11)+'СЕТ СН'!$F$9+СВЦЭМ!$D$10+'СЕТ СН'!$F$5-'СЕТ СН'!$F$17</f>
        <v>2204.70964</v>
      </c>
      <c r="V18" s="36">
        <f>SUMIFS(СВЦЭМ!$C$33:$C$776,СВЦЭМ!$A$33:$A$776,$A18,СВЦЭМ!$B$33:$B$776,V$11)+'СЕТ СН'!$F$9+СВЦЭМ!$D$10+'СЕТ СН'!$F$5-'СЕТ СН'!$F$17</f>
        <v>2175.2365161600001</v>
      </c>
      <c r="W18" s="36">
        <f>SUMIFS(СВЦЭМ!$C$33:$C$776,СВЦЭМ!$A$33:$A$776,$A18,СВЦЭМ!$B$33:$B$776,W$11)+'СЕТ СН'!$F$9+СВЦЭМ!$D$10+'СЕТ СН'!$F$5-'СЕТ СН'!$F$17</f>
        <v>2178.8878274500003</v>
      </c>
      <c r="X18" s="36">
        <f>SUMIFS(СВЦЭМ!$C$33:$C$776,СВЦЭМ!$A$33:$A$776,$A18,СВЦЭМ!$B$33:$B$776,X$11)+'СЕТ СН'!$F$9+СВЦЭМ!$D$10+'СЕТ СН'!$F$5-'СЕТ СН'!$F$17</f>
        <v>2221.0152233500003</v>
      </c>
      <c r="Y18" s="36">
        <f>SUMIFS(СВЦЭМ!$C$33:$C$776,СВЦЭМ!$A$33:$A$776,$A18,СВЦЭМ!$B$33:$B$776,Y$11)+'СЕТ СН'!$F$9+СВЦЭМ!$D$10+'СЕТ СН'!$F$5-'СЕТ СН'!$F$17</f>
        <v>2292.9613670799999</v>
      </c>
    </row>
    <row r="19" spans="1:25" ht="15.75" x14ac:dyDescent="0.2">
      <c r="A19" s="35">
        <f t="shared" si="0"/>
        <v>43959</v>
      </c>
      <c r="B19" s="36">
        <f>SUMIFS(СВЦЭМ!$C$33:$C$776,СВЦЭМ!$A$33:$A$776,$A19,СВЦЭМ!$B$33:$B$776,B$11)+'СЕТ СН'!$F$9+СВЦЭМ!$D$10+'СЕТ СН'!$F$5-'СЕТ СН'!$F$17</f>
        <v>2413.2442645199999</v>
      </c>
      <c r="C19" s="36">
        <f>SUMIFS(СВЦЭМ!$C$33:$C$776,СВЦЭМ!$A$33:$A$776,$A19,СВЦЭМ!$B$33:$B$776,C$11)+'СЕТ СН'!$F$9+СВЦЭМ!$D$10+'СЕТ СН'!$F$5-'СЕТ СН'!$F$17</f>
        <v>2413.9109354000002</v>
      </c>
      <c r="D19" s="36">
        <f>SUMIFS(СВЦЭМ!$C$33:$C$776,СВЦЭМ!$A$33:$A$776,$A19,СВЦЭМ!$B$33:$B$776,D$11)+'СЕТ СН'!$F$9+СВЦЭМ!$D$10+'СЕТ СН'!$F$5-'СЕТ СН'!$F$17</f>
        <v>2405.4557332899999</v>
      </c>
      <c r="E19" s="36">
        <f>SUMIFS(СВЦЭМ!$C$33:$C$776,СВЦЭМ!$A$33:$A$776,$A19,СВЦЭМ!$B$33:$B$776,E$11)+'СЕТ СН'!$F$9+СВЦЭМ!$D$10+'СЕТ СН'!$F$5-'СЕТ СН'!$F$17</f>
        <v>2406.2843133199999</v>
      </c>
      <c r="F19" s="36">
        <f>SUMIFS(СВЦЭМ!$C$33:$C$776,СВЦЭМ!$A$33:$A$776,$A19,СВЦЭМ!$B$33:$B$776,F$11)+'СЕТ СН'!$F$9+СВЦЭМ!$D$10+'СЕТ СН'!$F$5-'СЕТ СН'!$F$17</f>
        <v>2404.9898179900001</v>
      </c>
      <c r="G19" s="36">
        <f>SUMIFS(СВЦЭМ!$C$33:$C$776,СВЦЭМ!$A$33:$A$776,$A19,СВЦЭМ!$B$33:$B$776,G$11)+'СЕТ СН'!$F$9+СВЦЭМ!$D$10+'СЕТ СН'!$F$5-'СЕТ СН'!$F$17</f>
        <v>2412.0920610399999</v>
      </c>
      <c r="H19" s="36">
        <f>SUMIFS(СВЦЭМ!$C$33:$C$776,СВЦЭМ!$A$33:$A$776,$A19,СВЦЭМ!$B$33:$B$776,H$11)+'СЕТ СН'!$F$9+СВЦЭМ!$D$10+'СЕТ СН'!$F$5-'СЕТ СН'!$F$17</f>
        <v>2399.2910243599999</v>
      </c>
      <c r="I19" s="36">
        <f>SUMIFS(СВЦЭМ!$C$33:$C$776,СВЦЭМ!$A$33:$A$776,$A19,СВЦЭМ!$B$33:$B$776,I$11)+'СЕТ СН'!$F$9+СВЦЭМ!$D$10+'СЕТ СН'!$F$5-'СЕТ СН'!$F$17</f>
        <v>2382.8145198399998</v>
      </c>
      <c r="J19" s="36">
        <f>SUMIFS(СВЦЭМ!$C$33:$C$776,СВЦЭМ!$A$33:$A$776,$A19,СВЦЭМ!$B$33:$B$776,J$11)+'СЕТ СН'!$F$9+СВЦЭМ!$D$10+'СЕТ СН'!$F$5-'СЕТ СН'!$F$17</f>
        <v>2358.1163690799999</v>
      </c>
      <c r="K19" s="36">
        <f>SUMIFS(СВЦЭМ!$C$33:$C$776,СВЦЭМ!$A$33:$A$776,$A19,СВЦЭМ!$B$33:$B$776,K$11)+'СЕТ СН'!$F$9+СВЦЭМ!$D$10+'СЕТ СН'!$F$5-'СЕТ СН'!$F$17</f>
        <v>2354.24364595</v>
      </c>
      <c r="L19" s="36">
        <f>SUMIFS(СВЦЭМ!$C$33:$C$776,СВЦЭМ!$A$33:$A$776,$A19,СВЦЭМ!$B$33:$B$776,L$11)+'СЕТ СН'!$F$9+СВЦЭМ!$D$10+'СЕТ СН'!$F$5-'СЕТ СН'!$F$17</f>
        <v>2351.8299190299999</v>
      </c>
      <c r="M19" s="36">
        <f>SUMIFS(СВЦЭМ!$C$33:$C$776,СВЦЭМ!$A$33:$A$776,$A19,СВЦЭМ!$B$33:$B$776,M$11)+'СЕТ СН'!$F$9+СВЦЭМ!$D$10+'СЕТ СН'!$F$5-'СЕТ СН'!$F$17</f>
        <v>2295.6774310299998</v>
      </c>
      <c r="N19" s="36">
        <f>SUMIFS(СВЦЭМ!$C$33:$C$776,СВЦЭМ!$A$33:$A$776,$A19,СВЦЭМ!$B$33:$B$776,N$11)+'СЕТ СН'!$F$9+СВЦЭМ!$D$10+'СЕТ СН'!$F$5-'СЕТ СН'!$F$17</f>
        <v>2241.3756468699999</v>
      </c>
      <c r="O19" s="36">
        <f>SUMIFS(СВЦЭМ!$C$33:$C$776,СВЦЭМ!$A$33:$A$776,$A19,СВЦЭМ!$B$33:$B$776,O$11)+'СЕТ СН'!$F$9+СВЦЭМ!$D$10+'СЕТ СН'!$F$5-'СЕТ СН'!$F$17</f>
        <v>2223.5625908800002</v>
      </c>
      <c r="P19" s="36">
        <f>SUMIFS(СВЦЭМ!$C$33:$C$776,СВЦЭМ!$A$33:$A$776,$A19,СВЦЭМ!$B$33:$B$776,P$11)+'СЕТ СН'!$F$9+СВЦЭМ!$D$10+'СЕТ СН'!$F$5-'СЕТ СН'!$F$17</f>
        <v>2227.1953738800003</v>
      </c>
      <c r="Q19" s="36">
        <f>SUMIFS(СВЦЭМ!$C$33:$C$776,СВЦЭМ!$A$33:$A$776,$A19,СВЦЭМ!$B$33:$B$776,Q$11)+'СЕТ СН'!$F$9+СВЦЭМ!$D$10+'СЕТ СН'!$F$5-'СЕТ СН'!$F$17</f>
        <v>2230.30547768</v>
      </c>
      <c r="R19" s="36">
        <f>SUMIFS(СВЦЭМ!$C$33:$C$776,СВЦЭМ!$A$33:$A$776,$A19,СВЦЭМ!$B$33:$B$776,R$11)+'СЕТ СН'!$F$9+СВЦЭМ!$D$10+'СЕТ СН'!$F$5-'СЕТ СН'!$F$17</f>
        <v>2227.86116253</v>
      </c>
      <c r="S19" s="36">
        <f>SUMIFS(СВЦЭМ!$C$33:$C$776,СВЦЭМ!$A$33:$A$776,$A19,СВЦЭМ!$B$33:$B$776,S$11)+'СЕТ СН'!$F$9+СВЦЭМ!$D$10+'СЕТ СН'!$F$5-'СЕТ СН'!$F$17</f>
        <v>2233.7824635699999</v>
      </c>
      <c r="T19" s="36">
        <f>SUMIFS(СВЦЭМ!$C$33:$C$776,СВЦЭМ!$A$33:$A$776,$A19,СВЦЭМ!$B$33:$B$776,T$11)+'СЕТ СН'!$F$9+СВЦЭМ!$D$10+'СЕТ СН'!$F$5-'СЕТ СН'!$F$17</f>
        <v>2230.0428595900003</v>
      </c>
      <c r="U19" s="36">
        <f>SUMIFS(СВЦЭМ!$C$33:$C$776,СВЦЭМ!$A$33:$A$776,$A19,СВЦЭМ!$B$33:$B$776,U$11)+'СЕТ СН'!$F$9+СВЦЭМ!$D$10+'СЕТ СН'!$F$5-'СЕТ СН'!$F$17</f>
        <v>2213.7238554300002</v>
      </c>
      <c r="V19" s="36">
        <f>SUMIFS(СВЦЭМ!$C$33:$C$776,СВЦЭМ!$A$33:$A$776,$A19,СВЦЭМ!$B$33:$B$776,V$11)+'СЕТ СН'!$F$9+СВЦЭМ!$D$10+'СЕТ СН'!$F$5-'СЕТ СН'!$F$17</f>
        <v>2178.9639624699998</v>
      </c>
      <c r="W19" s="36">
        <f>SUMIFS(СВЦЭМ!$C$33:$C$776,СВЦЭМ!$A$33:$A$776,$A19,СВЦЭМ!$B$33:$B$776,W$11)+'СЕТ СН'!$F$9+СВЦЭМ!$D$10+'СЕТ СН'!$F$5-'СЕТ СН'!$F$17</f>
        <v>2174.64974398</v>
      </c>
      <c r="X19" s="36">
        <f>SUMIFS(СВЦЭМ!$C$33:$C$776,СВЦЭМ!$A$33:$A$776,$A19,СВЦЭМ!$B$33:$B$776,X$11)+'СЕТ СН'!$F$9+СВЦЭМ!$D$10+'СЕТ СН'!$F$5-'СЕТ СН'!$F$17</f>
        <v>2220.5572196399999</v>
      </c>
      <c r="Y19" s="36">
        <f>SUMIFS(СВЦЭМ!$C$33:$C$776,СВЦЭМ!$A$33:$A$776,$A19,СВЦЭМ!$B$33:$B$776,Y$11)+'СЕТ СН'!$F$9+СВЦЭМ!$D$10+'СЕТ СН'!$F$5-'СЕТ СН'!$F$17</f>
        <v>2295.8435615200001</v>
      </c>
    </row>
    <row r="20" spans="1:25" ht="15.75" x14ac:dyDescent="0.2">
      <c r="A20" s="35">
        <f t="shared" si="0"/>
        <v>43960</v>
      </c>
      <c r="B20" s="36">
        <f>SUMIFS(СВЦЭМ!$C$33:$C$776,СВЦЭМ!$A$33:$A$776,$A20,СВЦЭМ!$B$33:$B$776,B$11)+'СЕТ СН'!$F$9+СВЦЭМ!$D$10+'СЕТ СН'!$F$5-'СЕТ СН'!$F$17</f>
        <v>2402.2360539900001</v>
      </c>
      <c r="C20" s="36">
        <f>SUMIFS(СВЦЭМ!$C$33:$C$776,СВЦЭМ!$A$33:$A$776,$A20,СВЦЭМ!$B$33:$B$776,C$11)+'СЕТ СН'!$F$9+СВЦЭМ!$D$10+'СЕТ СН'!$F$5-'СЕТ СН'!$F$17</f>
        <v>2386.1429738400002</v>
      </c>
      <c r="D20" s="36">
        <f>SUMIFS(СВЦЭМ!$C$33:$C$776,СВЦЭМ!$A$33:$A$776,$A20,СВЦЭМ!$B$33:$B$776,D$11)+'СЕТ СН'!$F$9+СВЦЭМ!$D$10+'СЕТ СН'!$F$5-'СЕТ СН'!$F$17</f>
        <v>2368.53849679</v>
      </c>
      <c r="E20" s="36">
        <f>SUMIFS(СВЦЭМ!$C$33:$C$776,СВЦЭМ!$A$33:$A$776,$A20,СВЦЭМ!$B$33:$B$776,E$11)+'СЕТ СН'!$F$9+СВЦЭМ!$D$10+'СЕТ СН'!$F$5-'СЕТ СН'!$F$17</f>
        <v>2367.7684715999999</v>
      </c>
      <c r="F20" s="36">
        <f>SUMIFS(СВЦЭМ!$C$33:$C$776,СВЦЭМ!$A$33:$A$776,$A20,СВЦЭМ!$B$33:$B$776,F$11)+'СЕТ СН'!$F$9+СВЦЭМ!$D$10+'СЕТ СН'!$F$5-'СЕТ СН'!$F$17</f>
        <v>2358.2006986900001</v>
      </c>
      <c r="G20" s="36">
        <f>SUMIFS(СВЦЭМ!$C$33:$C$776,СВЦЭМ!$A$33:$A$776,$A20,СВЦЭМ!$B$33:$B$776,G$11)+'СЕТ СН'!$F$9+СВЦЭМ!$D$10+'СЕТ СН'!$F$5-'СЕТ СН'!$F$17</f>
        <v>2359.93797718</v>
      </c>
      <c r="H20" s="36">
        <f>SUMIFS(СВЦЭМ!$C$33:$C$776,СВЦЭМ!$A$33:$A$776,$A20,СВЦЭМ!$B$33:$B$776,H$11)+'СЕТ СН'!$F$9+СВЦЭМ!$D$10+'СЕТ СН'!$F$5-'СЕТ СН'!$F$17</f>
        <v>2361.2170105599998</v>
      </c>
      <c r="I20" s="36">
        <f>SUMIFS(СВЦЭМ!$C$33:$C$776,СВЦЭМ!$A$33:$A$776,$A20,СВЦЭМ!$B$33:$B$776,I$11)+'СЕТ СН'!$F$9+СВЦЭМ!$D$10+'СЕТ СН'!$F$5-'СЕТ СН'!$F$17</f>
        <v>2375.8079618900001</v>
      </c>
      <c r="J20" s="36">
        <f>SUMIFS(СВЦЭМ!$C$33:$C$776,СВЦЭМ!$A$33:$A$776,$A20,СВЦЭМ!$B$33:$B$776,J$11)+'СЕТ СН'!$F$9+СВЦЭМ!$D$10+'СЕТ СН'!$F$5-'СЕТ СН'!$F$17</f>
        <v>2372.0227467</v>
      </c>
      <c r="K20" s="36">
        <f>SUMIFS(СВЦЭМ!$C$33:$C$776,СВЦЭМ!$A$33:$A$776,$A20,СВЦЭМ!$B$33:$B$776,K$11)+'СЕТ СН'!$F$9+СВЦЭМ!$D$10+'СЕТ СН'!$F$5-'СЕТ СН'!$F$17</f>
        <v>2350.0661754600001</v>
      </c>
      <c r="L20" s="36">
        <f>SUMIFS(СВЦЭМ!$C$33:$C$776,СВЦЭМ!$A$33:$A$776,$A20,СВЦЭМ!$B$33:$B$776,L$11)+'СЕТ СН'!$F$9+СВЦЭМ!$D$10+'СЕТ СН'!$F$5-'СЕТ СН'!$F$17</f>
        <v>2357.2575656500003</v>
      </c>
      <c r="M20" s="36">
        <f>SUMIFS(СВЦЭМ!$C$33:$C$776,СВЦЭМ!$A$33:$A$776,$A20,СВЦЭМ!$B$33:$B$776,M$11)+'СЕТ СН'!$F$9+СВЦЭМ!$D$10+'СЕТ СН'!$F$5-'СЕТ СН'!$F$17</f>
        <v>2300.99550275</v>
      </c>
      <c r="N20" s="36">
        <f>SUMIFS(СВЦЭМ!$C$33:$C$776,СВЦЭМ!$A$33:$A$776,$A20,СВЦЭМ!$B$33:$B$776,N$11)+'СЕТ СН'!$F$9+СВЦЭМ!$D$10+'СЕТ СН'!$F$5-'СЕТ СН'!$F$17</f>
        <v>2250.4772027600002</v>
      </c>
      <c r="O20" s="36">
        <f>SUMIFS(СВЦЭМ!$C$33:$C$776,СВЦЭМ!$A$33:$A$776,$A20,СВЦЭМ!$B$33:$B$776,O$11)+'СЕТ СН'!$F$9+СВЦЭМ!$D$10+'СЕТ СН'!$F$5-'СЕТ СН'!$F$17</f>
        <v>2223.9990219900001</v>
      </c>
      <c r="P20" s="36">
        <f>SUMIFS(СВЦЭМ!$C$33:$C$776,СВЦЭМ!$A$33:$A$776,$A20,СВЦЭМ!$B$33:$B$776,P$11)+'СЕТ СН'!$F$9+СВЦЭМ!$D$10+'СЕТ СН'!$F$5-'СЕТ СН'!$F$17</f>
        <v>2229.9537554799999</v>
      </c>
      <c r="Q20" s="36">
        <f>SUMIFS(СВЦЭМ!$C$33:$C$776,СВЦЭМ!$A$33:$A$776,$A20,СВЦЭМ!$B$33:$B$776,Q$11)+'СЕТ СН'!$F$9+СВЦЭМ!$D$10+'СЕТ СН'!$F$5-'СЕТ СН'!$F$17</f>
        <v>2221.63505347</v>
      </c>
      <c r="R20" s="36">
        <f>SUMIFS(СВЦЭМ!$C$33:$C$776,СВЦЭМ!$A$33:$A$776,$A20,СВЦЭМ!$B$33:$B$776,R$11)+'СЕТ СН'!$F$9+СВЦЭМ!$D$10+'СЕТ СН'!$F$5-'СЕТ СН'!$F$17</f>
        <v>2224.9264394000002</v>
      </c>
      <c r="S20" s="36">
        <f>SUMIFS(СВЦЭМ!$C$33:$C$776,СВЦЭМ!$A$33:$A$776,$A20,СВЦЭМ!$B$33:$B$776,S$11)+'СЕТ СН'!$F$9+СВЦЭМ!$D$10+'СЕТ СН'!$F$5-'СЕТ СН'!$F$17</f>
        <v>2237.1899424799999</v>
      </c>
      <c r="T20" s="36">
        <f>SUMIFS(СВЦЭМ!$C$33:$C$776,СВЦЭМ!$A$33:$A$776,$A20,СВЦЭМ!$B$33:$B$776,T$11)+'СЕТ СН'!$F$9+СВЦЭМ!$D$10+'СЕТ СН'!$F$5-'СЕТ СН'!$F$17</f>
        <v>2225.42089283</v>
      </c>
      <c r="U20" s="36">
        <f>SUMIFS(СВЦЭМ!$C$33:$C$776,СВЦЭМ!$A$33:$A$776,$A20,СВЦЭМ!$B$33:$B$776,U$11)+'СЕТ СН'!$F$9+СВЦЭМ!$D$10+'СЕТ СН'!$F$5-'СЕТ СН'!$F$17</f>
        <v>2227.8435894599997</v>
      </c>
      <c r="V20" s="36">
        <f>SUMIFS(СВЦЭМ!$C$33:$C$776,СВЦЭМ!$A$33:$A$776,$A20,СВЦЭМ!$B$33:$B$776,V$11)+'СЕТ СН'!$F$9+СВЦЭМ!$D$10+'СЕТ СН'!$F$5-'СЕТ СН'!$F$17</f>
        <v>2205.0834051399997</v>
      </c>
      <c r="W20" s="36">
        <f>SUMIFS(СВЦЭМ!$C$33:$C$776,СВЦЭМ!$A$33:$A$776,$A20,СВЦЭМ!$B$33:$B$776,W$11)+'СЕТ СН'!$F$9+СВЦЭМ!$D$10+'СЕТ СН'!$F$5-'СЕТ СН'!$F$17</f>
        <v>2198.4739137199999</v>
      </c>
      <c r="X20" s="36">
        <f>SUMIFS(СВЦЭМ!$C$33:$C$776,СВЦЭМ!$A$33:$A$776,$A20,СВЦЭМ!$B$33:$B$776,X$11)+'СЕТ СН'!$F$9+СВЦЭМ!$D$10+'СЕТ СН'!$F$5-'СЕТ СН'!$F$17</f>
        <v>2244.3550754899998</v>
      </c>
      <c r="Y20" s="36">
        <f>SUMIFS(СВЦЭМ!$C$33:$C$776,СВЦЭМ!$A$33:$A$776,$A20,СВЦЭМ!$B$33:$B$776,Y$11)+'СЕТ СН'!$F$9+СВЦЭМ!$D$10+'СЕТ СН'!$F$5-'СЕТ СН'!$F$17</f>
        <v>2332.87896254</v>
      </c>
    </row>
    <row r="21" spans="1:25" ht="15.75" x14ac:dyDescent="0.2">
      <c r="A21" s="35">
        <f t="shared" si="0"/>
        <v>43961</v>
      </c>
      <c r="B21" s="36">
        <f>SUMIFS(СВЦЭМ!$C$33:$C$776,СВЦЭМ!$A$33:$A$776,$A21,СВЦЭМ!$B$33:$B$776,B$11)+'СЕТ СН'!$F$9+СВЦЭМ!$D$10+'СЕТ СН'!$F$5-'СЕТ СН'!$F$17</f>
        <v>2376.6275806399999</v>
      </c>
      <c r="C21" s="36">
        <f>SUMIFS(СВЦЭМ!$C$33:$C$776,СВЦЭМ!$A$33:$A$776,$A21,СВЦЭМ!$B$33:$B$776,C$11)+'СЕТ СН'!$F$9+СВЦЭМ!$D$10+'СЕТ СН'!$F$5-'СЕТ СН'!$F$17</f>
        <v>2405.9757722200002</v>
      </c>
      <c r="D21" s="36">
        <f>SUMIFS(СВЦЭМ!$C$33:$C$776,СВЦЭМ!$A$33:$A$776,$A21,СВЦЭМ!$B$33:$B$776,D$11)+'СЕТ СН'!$F$9+СВЦЭМ!$D$10+'СЕТ СН'!$F$5-'СЕТ СН'!$F$17</f>
        <v>2414.13316816</v>
      </c>
      <c r="E21" s="36">
        <f>SUMIFS(СВЦЭМ!$C$33:$C$776,СВЦЭМ!$A$33:$A$776,$A21,СВЦЭМ!$B$33:$B$776,E$11)+'СЕТ СН'!$F$9+СВЦЭМ!$D$10+'СЕТ СН'!$F$5-'СЕТ СН'!$F$17</f>
        <v>2436.5874005999999</v>
      </c>
      <c r="F21" s="36">
        <f>SUMIFS(СВЦЭМ!$C$33:$C$776,СВЦЭМ!$A$33:$A$776,$A21,СВЦЭМ!$B$33:$B$776,F$11)+'СЕТ СН'!$F$9+СВЦЭМ!$D$10+'СЕТ СН'!$F$5-'СЕТ СН'!$F$17</f>
        <v>2430.6470773000001</v>
      </c>
      <c r="G21" s="36">
        <f>SUMIFS(СВЦЭМ!$C$33:$C$776,СВЦЭМ!$A$33:$A$776,$A21,СВЦЭМ!$B$33:$B$776,G$11)+'СЕТ СН'!$F$9+СВЦЭМ!$D$10+'СЕТ СН'!$F$5-'СЕТ СН'!$F$17</f>
        <v>2427.66829315</v>
      </c>
      <c r="H21" s="36">
        <f>SUMIFS(СВЦЭМ!$C$33:$C$776,СВЦЭМ!$A$33:$A$776,$A21,СВЦЭМ!$B$33:$B$776,H$11)+'СЕТ СН'!$F$9+СВЦЭМ!$D$10+'СЕТ СН'!$F$5-'СЕТ СН'!$F$17</f>
        <v>2422.1592885499999</v>
      </c>
      <c r="I21" s="36">
        <f>SUMIFS(СВЦЭМ!$C$33:$C$776,СВЦЭМ!$A$33:$A$776,$A21,СВЦЭМ!$B$33:$B$776,I$11)+'СЕТ СН'!$F$9+СВЦЭМ!$D$10+'СЕТ СН'!$F$5-'СЕТ СН'!$F$17</f>
        <v>2397.2957429500002</v>
      </c>
      <c r="J21" s="36">
        <f>SUMIFS(СВЦЭМ!$C$33:$C$776,СВЦЭМ!$A$33:$A$776,$A21,СВЦЭМ!$B$33:$B$776,J$11)+'СЕТ СН'!$F$9+СВЦЭМ!$D$10+'СЕТ СН'!$F$5-'СЕТ СН'!$F$17</f>
        <v>2386.9317758699999</v>
      </c>
      <c r="K21" s="36">
        <f>SUMIFS(СВЦЭМ!$C$33:$C$776,СВЦЭМ!$A$33:$A$776,$A21,СВЦЭМ!$B$33:$B$776,K$11)+'СЕТ СН'!$F$9+СВЦЭМ!$D$10+'СЕТ СН'!$F$5-'СЕТ СН'!$F$17</f>
        <v>2353.3575560999998</v>
      </c>
      <c r="L21" s="36">
        <f>SUMIFS(СВЦЭМ!$C$33:$C$776,СВЦЭМ!$A$33:$A$776,$A21,СВЦЭМ!$B$33:$B$776,L$11)+'СЕТ СН'!$F$9+СВЦЭМ!$D$10+'СЕТ СН'!$F$5-'СЕТ СН'!$F$17</f>
        <v>2345.0605499200001</v>
      </c>
      <c r="M21" s="36">
        <f>SUMIFS(СВЦЭМ!$C$33:$C$776,СВЦЭМ!$A$33:$A$776,$A21,СВЦЭМ!$B$33:$B$776,M$11)+'СЕТ СН'!$F$9+СВЦЭМ!$D$10+'СЕТ СН'!$F$5-'СЕТ СН'!$F$17</f>
        <v>2299.0616101099999</v>
      </c>
      <c r="N21" s="36">
        <f>SUMIFS(СВЦЭМ!$C$33:$C$776,СВЦЭМ!$A$33:$A$776,$A21,СВЦЭМ!$B$33:$B$776,N$11)+'СЕТ СН'!$F$9+СВЦЭМ!$D$10+'СЕТ СН'!$F$5-'СЕТ СН'!$F$17</f>
        <v>2246.2946333999998</v>
      </c>
      <c r="O21" s="36">
        <f>SUMIFS(СВЦЭМ!$C$33:$C$776,СВЦЭМ!$A$33:$A$776,$A21,СВЦЭМ!$B$33:$B$776,O$11)+'СЕТ СН'!$F$9+СВЦЭМ!$D$10+'СЕТ СН'!$F$5-'СЕТ СН'!$F$17</f>
        <v>2226.7912930299999</v>
      </c>
      <c r="P21" s="36">
        <f>SUMIFS(СВЦЭМ!$C$33:$C$776,СВЦЭМ!$A$33:$A$776,$A21,СВЦЭМ!$B$33:$B$776,P$11)+'СЕТ СН'!$F$9+СВЦЭМ!$D$10+'СЕТ СН'!$F$5-'СЕТ СН'!$F$17</f>
        <v>2229.5068840899999</v>
      </c>
      <c r="Q21" s="36">
        <f>SUMIFS(СВЦЭМ!$C$33:$C$776,СВЦЭМ!$A$33:$A$776,$A21,СВЦЭМ!$B$33:$B$776,Q$11)+'СЕТ СН'!$F$9+СВЦЭМ!$D$10+'СЕТ СН'!$F$5-'СЕТ СН'!$F$17</f>
        <v>2236.9413995300001</v>
      </c>
      <c r="R21" s="36">
        <f>SUMIFS(СВЦЭМ!$C$33:$C$776,СВЦЭМ!$A$33:$A$776,$A21,СВЦЭМ!$B$33:$B$776,R$11)+'СЕТ СН'!$F$9+СВЦЭМ!$D$10+'СЕТ СН'!$F$5-'СЕТ СН'!$F$17</f>
        <v>2234.7426984900003</v>
      </c>
      <c r="S21" s="36">
        <f>SUMIFS(СВЦЭМ!$C$33:$C$776,СВЦЭМ!$A$33:$A$776,$A21,СВЦЭМ!$B$33:$B$776,S$11)+'СЕТ СН'!$F$9+СВЦЭМ!$D$10+'СЕТ СН'!$F$5-'СЕТ СН'!$F$17</f>
        <v>2238.6742113800001</v>
      </c>
      <c r="T21" s="36">
        <f>SUMIFS(СВЦЭМ!$C$33:$C$776,СВЦЭМ!$A$33:$A$776,$A21,СВЦЭМ!$B$33:$B$776,T$11)+'СЕТ СН'!$F$9+СВЦЭМ!$D$10+'СЕТ СН'!$F$5-'СЕТ СН'!$F$17</f>
        <v>2228.8276867899999</v>
      </c>
      <c r="U21" s="36">
        <f>SUMIFS(СВЦЭМ!$C$33:$C$776,СВЦЭМ!$A$33:$A$776,$A21,СВЦЭМ!$B$33:$B$776,U$11)+'СЕТ СН'!$F$9+СВЦЭМ!$D$10+'СЕТ СН'!$F$5-'СЕТ СН'!$F$17</f>
        <v>2215.96476575</v>
      </c>
      <c r="V21" s="36">
        <f>SUMIFS(СВЦЭМ!$C$33:$C$776,СВЦЭМ!$A$33:$A$776,$A21,СВЦЭМ!$B$33:$B$776,V$11)+'СЕТ СН'!$F$9+СВЦЭМ!$D$10+'СЕТ СН'!$F$5-'СЕТ СН'!$F$17</f>
        <v>2200.2474648799998</v>
      </c>
      <c r="W21" s="36">
        <f>SUMIFS(СВЦЭМ!$C$33:$C$776,СВЦЭМ!$A$33:$A$776,$A21,СВЦЭМ!$B$33:$B$776,W$11)+'СЕТ СН'!$F$9+СВЦЭМ!$D$10+'СЕТ СН'!$F$5-'СЕТ СН'!$F$17</f>
        <v>2192.2949207400002</v>
      </c>
      <c r="X21" s="36">
        <f>SUMIFS(СВЦЭМ!$C$33:$C$776,СВЦЭМ!$A$33:$A$776,$A21,СВЦЭМ!$B$33:$B$776,X$11)+'СЕТ СН'!$F$9+СВЦЭМ!$D$10+'СЕТ СН'!$F$5-'СЕТ СН'!$F$17</f>
        <v>2230.2751814600001</v>
      </c>
      <c r="Y21" s="36">
        <f>SUMIFS(СВЦЭМ!$C$33:$C$776,СВЦЭМ!$A$33:$A$776,$A21,СВЦЭМ!$B$33:$B$776,Y$11)+'СЕТ СН'!$F$9+СВЦЭМ!$D$10+'СЕТ СН'!$F$5-'СЕТ СН'!$F$17</f>
        <v>2320.8355325000002</v>
      </c>
    </row>
    <row r="22" spans="1:25" ht="15.75" x14ac:dyDescent="0.2">
      <c r="A22" s="35">
        <f t="shared" si="0"/>
        <v>43962</v>
      </c>
      <c r="B22" s="36">
        <f>SUMIFS(СВЦЭМ!$C$33:$C$776,СВЦЭМ!$A$33:$A$776,$A22,СВЦЭМ!$B$33:$B$776,B$11)+'СЕТ СН'!$F$9+СВЦЭМ!$D$10+'СЕТ СН'!$F$5-'СЕТ СН'!$F$17</f>
        <v>2300.4789312299999</v>
      </c>
      <c r="C22" s="36">
        <f>SUMIFS(СВЦЭМ!$C$33:$C$776,СВЦЭМ!$A$33:$A$776,$A22,СВЦЭМ!$B$33:$B$776,C$11)+'СЕТ СН'!$F$9+СВЦЭМ!$D$10+'СЕТ СН'!$F$5-'СЕТ СН'!$F$17</f>
        <v>2379.72254419</v>
      </c>
      <c r="D22" s="36">
        <f>SUMIFS(СВЦЭМ!$C$33:$C$776,СВЦЭМ!$A$33:$A$776,$A22,СВЦЭМ!$B$33:$B$776,D$11)+'СЕТ СН'!$F$9+СВЦЭМ!$D$10+'СЕТ СН'!$F$5-'СЕТ СН'!$F$17</f>
        <v>2415.5919846500001</v>
      </c>
      <c r="E22" s="36">
        <f>SUMIFS(СВЦЭМ!$C$33:$C$776,СВЦЭМ!$A$33:$A$776,$A22,СВЦЭМ!$B$33:$B$776,E$11)+'СЕТ СН'!$F$9+СВЦЭМ!$D$10+'СЕТ СН'!$F$5-'СЕТ СН'!$F$17</f>
        <v>2408.6130831999999</v>
      </c>
      <c r="F22" s="36">
        <f>SUMIFS(СВЦЭМ!$C$33:$C$776,СВЦЭМ!$A$33:$A$776,$A22,СВЦЭМ!$B$33:$B$776,F$11)+'СЕТ СН'!$F$9+СВЦЭМ!$D$10+'СЕТ СН'!$F$5-'СЕТ СН'!$F$17</f>
        <v>2402.6495081000003</v>
      </c>
      <c r="G22" s="36">
        <f>SUMIFS(СВЦЭМ!$C$33:$C$776,СВЦЭМ!$A$33:$A$776,$A22,СВЦЭМ!$B$33:$B$776,G$11)+'СЕТ СН'!$F$9+СВЦЭМ!$D$10+'СЕТ СН'!$F$5-'СЕТ СН'!$F$17</f>
        <v>2404.1082459200002</v>
      </c>
      <c r="H22" s="36">
        <f>SUMIFS(СВЦЭМ!$C$33:$C$776,СВЦЭМ!$A$33:$A$776,$A22,СВЦЭМ!$B$33:$B$776,H$11)+'СЕТ СН'!$F$9+СВЦЭМ!$D$10+'СЕТ СН'!$F$5-'СЕТ СН'!$F$17</f>
        <v>2411.8736737499999</v>
      </c>
      <c r="I22" s="36">
        <f>SUMIFS(СВЦЭМ!$C$33:$C$776,СВЦЭМ!$A$33:$A$776,$A22,СВЦЭМ!$B$33:$B$776,I$11)+'СЕТ СН'!$F$9+СВЦЭМ!$D$10+'СЕТ СН'!$F$5-'СЕТ СН'!$F$17</f>
        <v>2428.2178419500001</v>
      </c>
      <c r="J22" s="36">
        <f>SUMIFS(СВЦЭМ!$C$33:$C$776,СВЦЭМ!$A$33:$A$776,$A22,СВЦЭМ!$B$33:$B$776,J$11)+'СЕТ СН'!$F$9+СВЦЭМ!$D$10+'СЕТ СН'!$F$5-'СЕТ СН'!$F$17</f>
        <v>2375.7489245799998</v>
      </c>
      <c r="K22" s="36">
        <f>SUMIFS(СВЦЭМ!$C$33:$C$776,СВЦЭМ!$A$33:$A$776,$A22,СВЦЭМ!$B$33:$B$776,K$11)+'СЕТ СН'!$F$9+СВЦЭМ!$D$10+'СЕТ СН'!$F$5-'СЕТ СН'!$F$17</f>
        <v>2313.9645388500003</v>
      </c>
      <c r="L22" s="36">
        <f>SUMIFS(СВЦЭМ!$C$33:$C$776,СВЦЭМ!$A$33:$A$776,$A22,СВЦЭМ!$B$33:$B$776,L$11)+'СЕТ СН'!$F$9+СВЦЭМ!$D$10+'СЕТ СН'!$F$5-'СЕТ СН'!$F$17</f>
        <v>2303.69480776</v>
      </c>
      <c r="M22" s="36">
        <f>SUMIFS(СВЦЭМ!$C$33:$C$776,СВЦЭМ!$A$33:$A$776,$A22,СВЦЭМ!$B$33:$B$776,M$11)+'СЕТ СН'!$F$9+СВЦЭМ!$D$10+'СЕТ СН'!$F$5-'СЕТ СН'!$F$17</f>
        <v>2303.3621717000001</v>
      </c>
      <c r="N22" s="36">
        <f>SUMIFS(СВЦЭМ!$C$33:$C$776,СВЦЭМ!$A$33:$A$776,$A22,СВЦЭМ!$B$33:$B$776,N$11)+'СЕТ СН'!$F$9+СВЦЭМ!$D$10+'СЕТ СН'!$F$5-'СЕТ СН'!$F$17</f>
        <v>2323.7759983699998</v>
      </c>
      <c r="O22" s="36">
        <f>SUMIFS(СВЦЭМ!$C$33:$C$776,СВЦЭМ!$A$33:$A$776,$A22,СВЦЭМ!$B$33:$B$776,O$11)+'СЕТ СН'!$F$9+СВЦЭМ!$D$10+'СЕТ СН'!$F$5-'СЕТ СН'!$F$17</f>
        <v>2313.4246745099999</v>
      </c>
      <c r="P22" s="36">
        <f>SUMIFS(СВЦЭМ!$C$33:$C$776,СВЦЭМ!$A$33:$A$776,$A22,СВЦЭМ!$B$33:$B$776,P$11)+'СЕТ СН'!$F$9+СВЦЭМ!$D$10+'СЕТ СН'!$F$5-'СЕТ СН'!$F$17</f>
        <v>2330.65739252</v>
      </c>
      <c r="Q22" s="36">
        <f>SUMIFS(СВЦЭМ!$C$33:$C$776,СВЦЭМ!$A$33:$A$776,$A22,СВЦЭМ!$B$33:$B$776,Q$11)+'СЕТ СН'!$F$9+СВЦЭМ!$D$10+'СЕТ СН'!$F$5-'СЕТ СН'!$F$17</f>
        <v>2338.3836027400002</v>
      </c>
      <c r="R22" s="36">
        <f>SUMIFS(СВЦЭМ!$C$33:$C$776,СВЦЭМ!$A$33:$A$776,$A22,СВЦЭМ!$B$33:$B$776,R$11)+'СЕТ СН'!$F$9+СВЦЭМ!$D$10+'СЕТ СН'!$F$5-'СЕТ СН'!$F$17</f>
        <v>2333.2987693499999</v>
      </c>
      <c r="S22" s="36">
        <f>SUMIFS(СВЦЭМ!$C$33:$C$776,СВЦЭМ!$A$33:$A$776,$A22,СВЦЭМ!$B$33:$B$776,S$11)+'СЕТ СН'!$F$9+СВЦЭМ!$D$10+'СЕТ СН'!$F$5-'СЕТ СН'!$F$17</f>
        <v>2341.0794005299999</v>
      </c>
      <c r="T22" s="36">
        <f>SUMIFS(СВЦЭМ!$C$33:$C$776,СВЦЭМ!$A$33:$A$776,$A22,СВЦЭМ!$B$33:$B$776,T$11)+'СЕТ СН'!$F$9+СВЦЭМ!$D$10+'СЕТ СН'!$F$5-'СЕТ СН'!$F$17</f>
        <v>2325.3514371900001</v>
      </c>
      <c r="U22" s="36">
        <f>SUMIFS(СВЦЭМ!$C$33:$C$776,СВЦЭМ!$A$33:$A$776,$A22,СВЦЭМ!$B$33:$B$776,U$11)+'СЕТ СН'!$F$9+СВЦЭМ!$D$10+'СЕТ СН'!$F$5-'СЕТ СН'!$F$17</f>
        <v>2291.5619606300002</v>
      </c>
      <c r="V22" s="36">
        <f>SUMIFS(СВЦЭМ!$C$33:$C$776,СВЦЭМ!$A$33:$A$776,$A22,СВЦЭМ!$B$33:$B$776,V$11)+'СЕТ СН'!$F$9+СВЦЭМ!$D$10+'СЕТ СН'!$F$5-'СЕТ СН'!$F$17</f>
        <v>2260.33628107</v>
      </c>
      <c r="W22" s="36">
        <f>SUMIFS(СВЦЭМ!$C$33:$C$776,СВЦЭМ!$A$33:$A$776,$A22,СВЦЭМ!$B$33:$B$776,W$11)+'СЕТ СН'!$F$9+СВЦЭМ!$D$10+'СЕТ СН'!$F$5-'СЕТ СН'!$F$17</f>
        <v>2236.1567944099997</v>
      </c>
      <c r="X22" s="36">
        <f>SUMIFS(СВЦЭМ!$C$33:$C$776,СВЦЭМ!$A$33:$A$776,$A22,СВЦЭМ!$B$33:$B$776,X$11)+'СЕТ СН'!$F$9+СВЦЭМ!$D$10+'СЕТ СН'!$F$5-'СЕТ СН'!$F$17</f>
        <v>2232.1870811500003</v>
      </c>
      <c r="Y22" s="36">
        <f>SUMIFS(СВЦЭМ!$C$33:$C$776,СВЦЭМ!$A$33:$A$776,$A22,СВЦЭМ!$B$33:$B$776,Y$11)+'СЕТ СН'!$F$9+СВЦЭМ!$D$10+'СЕТ СН'!$F$5-'СЕТ СН'!$F$17</f>
        <v>2284.5864483699997</v>
      </c>
    </row>
    <row r="23" spans="1:25" ht="15.75" x14ac:dyDescent="0.2">
      <c r="A23" s="35">
        <f t="shared" si="0"/>
        <v>43963</v>
      </c>
      <c r="B23" s="36">
        <f>SUMIFS(СВЦЭМ!$C$33:$C$776,СВЦЭМ!$A$33:$A$776,$A23,СВЦЭМ!$B$33:$B$776,B$11)+'СЕТ СН'!$F$9+СВЦЭМ!$D$10+'СЕТ СН'!$F$5-'СЕТ СН'!$F$17</f>
        <v>2417.39689314</v>
      </c>
      <c r="C23" s="36">
        <f>SUMIFS(СВЦЭМ!$C$33:$C$776,СВЦЭМ!$A$33:$A$776,$A23,СВЦЭМ!$B$33:$B$776,C$11)+'СЕТ СН'!$F$9+СВЦЭМ!$D$10+'СЕТ СН'!$F$5-'СЕТ СН'!$F$17</f>
        <v>2454.5050231099999</v>
      </c>
      <c r="D23" s="36">
        <f>SUMIFS(СВЦЭМ!$C$33:$C$776,СВЦЭМ!$A$33:$A$776,$A23,СВЦЭМ!$B$33:$B$776,D$11)+'СЕТ СН'!$F$9+СВЦЭМ!$D$10+'СЕТ СН'!$F$5-'СЕТ СН'!$F$17</f>
        <v>2442.7000993400002</v>
      </c>
      <c r="E23" s="36">
        <f>SUMIFS(СВЦЭМ!$C$33:$C$776,СВЦЭМ!$A$33:$A$776,$A23,СВЦЭМ!$B$33:$B$776,E$11)+'СЕТ СН'!$F$9+СВЦЭМ!$D$10+'СЕТ СН'!$F$5-'СЕТ СН'!$F$17</f>
        <v>2444.2185486099997</v>
      </c>
      <c r="F23" s="36">
        <f>SUMIFS(СВЦЭМ!$C$33:$C$776,СВЦЭМ!$A$33:$A$776,$A23,СВЦЭМ!$B$33:$B$776,F$11)+'СЕТ СН'!$F$9+СВЦЭМ!$D$10+'СЕТ СН'!$F$5-'СЕТ СН'!$F$17</f>
        <v>2458.52479993</v>
      </c>
      <c r="G23" s="36">
        <f>SUMIFS(СВЦЭМ!$C$33:$C$776,СВЦЭМ!$A$33:$A$776,$A23,СВЦЭМ!$B$33:$B$776,G$11)+'СЕТ СН'!$F$9+СВЦЭМ!$D$10+'СЕТ СН'!$F$5-'СЕТ СН'!$F$17</f>
        <v>2444.9115114599999</v>
      </c>
      <c r="H23" s="36">
        <f>SUMIFS(СВЦЭМ!$C$33:$C$776,СВЦЭМ!$A$33:$A$776,$A23,СВЦЭМ!$B$33:$B$776,H$11)+'СЕТ СН'!$F$9+СВЦЭМ!$D$10+'СЕТ СН'!$F$5-'СЕТ СН'!$F$17</f>
        <v>2451.9110458599998</v>
      </c>
      <c r="I23" s="36">
        <f>SUMIFS(СВЦЭМ!$C$33:$C$776,СВЦЭМ!$A$33:$A$776,$A23,СВЦЭМ!$B$33:$B$776,I$11)+'СЕТ СН'!$F$9+СВЦЭМ!$D$10+'СЕТ СН'!$F$5-'СЕТ СН'!$F$17</f>
        <v>2417.4500960400001</v>
      </c>
      <c r="J23" s="36">
        <f>SUMIFS(СВЦЭМ!$C$33:$C$776,СВЦЭМ!$A$33:$A$776,$A23,СВЦЭМ!$B$33:$B$776,J$11)+'СЕТ СН'!$F$9+СВЦЭМ!$D$10+'СЕТ СН'!$F$5-'СЕТ СН'!$F$17</f>
        <v>2360.7251481499998</v>
      </c>
      <c r="K23" s="36">
        <f>SUMIFS(СВЦЭМ!$C$33:$C$776,СВЦЭМ!$A$33:$A$776,$A23,СВЦЭМ!$B$33:$B$776,K$11)+'СЕТ СН'!$F$9+СВЦЭМ!$D$10+'СЕТ СН'!$F$5-'СЕТ СН'!$F$17</f>
        <v>2349.6116560300002</v>
      </c>
      <c r="L23" s="36">
        <f>SUMIFS(СВЦЭМ!$C$33:$C$776,СВЦЭМ!$A$33:$A$776,$A23,СВЦЭМ!$B$33:$B$776,L$11)+'СЕТ СН'!$F$9+СВЦЭМ!$D$10+'СЕТ СН'!$F$5-'СЕТ СН'!$F$17</f>
        <v>2345.3309757400002</v>
      </c>
      <c r="M23" s="36">
        <f>SUMIFS(СВЦЭМ!$C$33:$C$776,СВЦЭМ!$A$33:$A$776,$A23,СВЦЭМ!$B$33:$B$776,M$11)+'СЕТ СН'!$F$9+СВЦЭМ!$D$10+'СЕТ СН'!$F$5-'СЕТ СН'!$F$17</f>
        <v>2314.18506342</v>
      </c>
      <c r="N23" s="36">
        <f>SUMIFS(СВЦЭМ!$C$33:$C$776,СВЦЭМ!$A$33:$A$776,$A23,СВЦЭМ!$B$33:$B$776,N$11)+'СЕТ СН'!$F$9+СВЦЭМ!$D$10+'СЕТ СН'!$F$5-'СЕТ СН'!$F$17</f>
        <v>2315.81516921</v>
      </c>
      <c r="O23" s="36">
        <f>SUMIFS(СВЦЭМ!$C$33:$C$776,СВЦЭМ!$A$33:$A$776,$A23,СВЦЭМ!$B$33:$B$776,O$11)+'СЕТ СН'!$F$9+СВЦЭМ!$D$10+'СЕТ СН'!$F$5-'СЕТ СН'!$F$17</f>
        <v>2318.9178921900002</v>
      </c>
      <c r="P23" s="36">
        <f>SUMIFS(СВЦЭМ!$C$33:$C$776,СВЦЭМ!$A$33:$A$776,$A23,СВЦЭМ!$B$33:$B$776,P$11)+'СЕТ СН'!$F$9+СВЦЭМ!$D$10+'СЕТ СН'!$F$5-'СЕТ СН'!$F$17</f>
        <v>2329.0462450099999</v>
      </c>
      <c r="Q23" s="36">
        <f>SUMIFS(СВЦЭМ!$C$33:$C$776,СВЦЭМ!$A$33:$A$776,$A23,СВЦЭМ!$B$33:$B$776,Q$11)+'СЕТ СН'!$F$9+СВЦЭМ!$D$10+'СЕТ СН'!$F$5-'СЕТ СН'!$F$17</f>
        <v>2330.42587654</v>
      </c>
      <c r="R23" s="36">
        <f>SUMIFS(СВЦЭМ!$C$33:$C$776,СВЦЭМ!$A$33:$A$776,$A23,СВЦЭМ!$B$33:$B$776,R$11)+'СЕТ СН'!$F$9+СВЦЭМ!$D$10+'СЕТ СН'!$F$5-'СЕТ СН'!$F$17</f>
        <v>2329.2270399600002</v>
      </c>
      <c r="S23" s="36">
        <f>SUMIFS(СВЦЭМ!$C$33:$C$776,СВЦЭМ!$A$33:$A$776,$A23,СВЦЭМ!$B$33:$B$776,S$11)+'СЕТ СН'!$F$9+СВЦЭМ!$D$10+'СЕТ СН'!$F$5-'СЕТ СН'!$F$17</f>
        <v>2331.4837794499999</v>
      </c>
      <c r="T23" s="36">
        <f>SUMIFS(СВЦЭМ!$C$33:$C$776,СВЦЭМ!$A$33:$A$776,$A23,СВЦЭМ!$B$33:$B$776,T$11)+'СЕТ СН'!$F$9+СВЦЭМ!$D$10+'СЕТ СН'!$F$5-'СЕТ СН'!$F$17</f>
        <v>2339.5267278800002</v>
      </c>
      <c r="U23" s="36">
        <f>SUMIFS(СВЦЭМ!$C$33:$C$776,СВЦЭМ!$A$33:$A$776,$A23,СВЦЭМ!$B$33:$B$776,U$11)+'СЕТ СН'!$F$9+СВЦЭМ!$D$10+'СЕТ СН'!$F$5-'СЕТ СН'!$F$17</f>
        <v>2352.6215280900001</v>
      </c>
      <c r="V23" s="36">
        <f>SUMIFS(СВЦЭМ!$C$33:$C$776,СВЦЭМ!$A$33:$A$776,$A23,СВЦЭМ!$B$33:$B$776,V$11)+'СЕТ СН'!$F$9+СВЦЭМ!$D$10+'СЕТ СН'!$F$5-'СЕТ СН'!$F$17</f>
        <v>2317.1027702299998</v>
      </c>
      <c r="W23" s="36">
        <f>SUMIFS(СВЦЭМ!$C$33:$C$776,СВЦЭМ!$A$33:$A$776,$A23,СВЦЭМ!$B$33:$B$776,W$11)+'СЕТ СН'!$F$9+СВЦЭМ!$D$10+'СЕТ СН'!$F$5-'СЕТ СН'!$F$17</f>
        <v>2305.9009393699998</v>
      </c>
      <c r="X23" s="36">
        <f>SUMIFS(СВЦЭМ!$C$33:$C$776,СВЦЭМ!$A$33:$A$776,$A23,СВЦЭМ!$B$33:$B$776,X$11)+'СЕТ СН'!$F$9+СВЦЭМ!$D$10+'СЕТ СН'!$F$5-'СЕТ СН'!$F$17</f>
        <v>2320.8520575800003</v>
      </c>
      <c r="Y23" s="36">
        <f>SUMIFS(СВЦЭМ!$C$33:$C$776,СВЦЭМ!$A$33:$A$776,$A23,СВЦЭМ!$B$33:$B$776,Y$11)+'СЕТ СН'!$F$9+СВЦЭМ!$D$10+'СЕТ СН'!$F$5-'СЕТ СН'!$F$17</f>
        <v>2340.2059099200001</v>
      </c>
    </row>
    <row r="24" spans="1:25" ht="15.75" x14ac:dyDescent="0.2">
      <c r="A24" s="35">
        <f t="shared" si="0"/>
        <v>43964</v>
      </c>
      <c r="B24" s="36">
        <f>SUMIFS(СВЦЭМ!$C$33:$C$776,СВЦЭМ!$A$33:$A$776,$A24,СВЦЭМ!$B$33:$B$776,B$11)+'СЕТ СН'!$F$9+СВЦЭМ!$D$10+'СЕТ СН'!$F$5-'СЕТ СН'!$F$17</f>
        <v>2365.6183996</v>
      </c>
      <c r="C24" s="36">
        <f>SUMIFS(СВЦЭМ!$C$33:$C$776,СВЦЭМ!$A$33:$A$776,$A24,СВЦЭМ!$B$33:$B$776,C$11)+'СЕТ СН'!$F$9+СВЦЭМ!$D$10+'СЕТ СН'!$F$5-'СЕТ СН'!$F$17</f>
        <v>2406.2894460400003</v>
      </c>
      <c r="D24" s="36">
        <f>SUMIFS(СВЦЭМ!$C$33:$C$776,СВЦЭМ!$A$33:$A$776,$A24,СВЦЭМ!$B$33:$B$776,D$11)+'СЕТ СН'!$F$9+СВЦЭМ!$D$10+'СЕТ СН'!$F$5-'СЕТ СН'!$F$17</f>
        <v>2413.53529157</v>
      </c>
      <c r="E24" s="36">
        <f>SUMIFS(СВЦЭМ!$C$33:$C$776,СВЦЭМ!$A$33:$A$776,$A24,СВЦЭМ!$B$33:$B$776,E$11)+'СЕТ СН'!$F$9+СВЦЭМ!$D$10+'СЕТ СН'!$F$5-'СЕТ СН'!$F$17</f>
        <v>2416.9467038299999</v>
      </c>
      <c r="F24" s="36">
        <f>SUMIFS(СВЦЭМ!$C$33:$C$776,СВЦЭМ!$A$33:$A$776,$A24,СВЦЭМ!$B$33:$B$776,F$11)+'СЕТ СН'!$F$9+СВЦЭМ!$D$10+'СЕТ СН'!$F$5-'СЕТ СН'!$F$17</f>
        <v>2418.1150756699999</v>
      </c>
      <c r="G24" s="36">
        <f>SUMIFS(СВЦЭМ!$C$33:$C$776,СВЦЭМ!$A$33:$A$776,$A24,СВЦЭМ!$B$33:$B$776,G$11)+'СЕТ СН'!$F$9+СВЦЭМ!$D$10+'СЕТ СН'!$F$5-'СЕТ СН'!$F$17</f>
        <v>2417.2407958499998</v>
      </c>
      <c r="H24" s="36">
        <f>SUMIFS(СВЦЭМ!$C$33:$C$776,СВЦЭМ!$A$33:$A$776,$A24,СВЦЭМ!$B$33:$B$776,H$11)+'СЕТ СН'!$F$9+СВЦЭМ!$D$10+'СЕТ СН'!$F$5-'СЕТ СН'!$F$17</f>
        <v>2413.2464848099999</v>
      </c>
      <c r="I24" s="36">
        <f>SUMIFS(СВЦЭМ!$C$33:$C$776,СВЦЭМ!$A$33:$A$776,$A24,СВЦЭМ!$B$33:$B$776,I$11)+'СЕТ СН'!$F$9+СВЦЭМ!$D$10+'СЕТ СН'!$F$5-'СЕТ СН'!$F$17</f>
        <v>2386.54988314</v>
      </c>
      <c r="J24" s="36">
        <f>SUMIFS(СВЦЭМ!$C$33:$C$776,СВЦЭМ!$A$33:$A$776,$A24,СВЦЭМ!$B$33:$B$776,J$11)+'СЕТ СН'!$F$9+СВЦЭМ!$D$10+'СЕТ СН'!$F$5-'СЕТ СН'!$F$17</f>
        <v>2313.4088082799999</v>
      </c>
      <c r="K24" s="36">
        <f>SUMIFS(СВЦЭМ!$C$33:$C$776,СВЦЭМ!$A$33:$A$776,$A24,СВЦЭМ!$B$33:$B$776,K$11)+'СЕТ СН'!$F$9+СВЦЭМ!$D$10+'СЕТ СН'!$F$5-'СЕТ СН'!$F$17</f>
        <v>2302.9890841199999</v>
      </c>
      <c r="L24" s="36">
        <f>SUMIFS(СВЦЭМ!$C$33:$C$776,СВЦЭМ!$A$33:$A$776,$A24,СВЦЭМ!$B$33:$B$776,L$11)+'СЕТ СН'!$F$9+СВЦЭМ!$D$10+'СЕТ СН'!$F$5-'СЕТ СН'!$F$17</f>
        <v>2294.1734453899999</v>
      </c>
      <c r="M24" s="36">
        <f>SUMIFS(СВЦЭМ!$C$33:$C$776,СВЦЭМ!$A$33:$A$776,$A24,СВЦЭМ!$B$33:$B$776,M$11)+'СЕТ СН'!$F$9+СВЦЭМ!$D$10+'СЕТ СН'!$F$5-'СЕТ СН'!$F$17</f>
        <v>2288.0103525300001</v>
      </c>
      <c r="N24" s="36">
        <f>SUMIFS(СВЦЭМ!$C$33:$C$776,СВЦЭМ!$A$33:$A$776,$A24,СВЦЭМ!$B$33:$B$776,N$11)+'СЕТ СН'!$F$9+СВЦЭМ!$D$10+'СЕТ СН'!$F$5-'СЕТ СН'!$F$17</f>
        <v>2309.5214932099998</v>
      </c>
      <c r="O24" s="36">
        <f>SUMIFS(СВЦЭМ!$C$33:$C$776,СВЦЭМ!$A$33:$A$776,$A24,СВЦЭМ!$B$33:$B$776,O$11)+'СЕТ СН'!$F$9+СВЦЭМ!$D$10+'СЕТ СН'!$F$5-'СЕТ СН'!$F$17</f>
        <v>2306.20750245</v>
      </c>
      <c r="P24" s="36">
        <f>SUMIFS(СВЦЭМ!$C$33:$C$776,СВЦЭМ!$A$33:$A$776,$A24,СВЦЭМ!$B$33:$B$776,P$11)+'СЕТ СН'!$F$9+СВЦЭМ!$D$10+'СЕТ СН'!$F$5-'СЕТ СН'!$F$17</f>
        <v>2313.9887075199999</v>
      </c>
      <c r="Q24" s="36">
        <f>SUMIFS(СВЦЭМ!$C$33:$C$776,СВЦЭМ!$A$33:$A$776,$A24,СВЦЭМ!$B$33:$B$776,Q$11)+'СЕТ СН'!$F$9+СВЦЭМ!$D$10+'СЕТ СН'!$F$5-'СЕТ СН'!$F$17</f>
        <v>2305.9356618900001</v>
      </c>
      <c r="R24" s="36">
        <f>SUMIFS(СВЦЭМ!$C$33:$C$776,СВЦЭМ!$A$33:$A$776,$A24,СВЦЭМ!$B$33:$B$776,R$11)+'СЕТ СН'!$F$9+СВЦЭМ!$D$10+'СЕТ СН'!$F$5-'СЕТ СН'!$F$17</f>
        <v>2301.5479461200002</v>
      </c>
      <c r="S24" s="36">
        <f>SUMIFS(СВЦЭМ!$C$33:$C$776,СВЦЭМ!$A$33:$A$776,$A24,СВЦЭМ!$B$33:$B$776,S$11)+'СЕТ СН'!$F$9+СВЦЭМ!$D$10+'СЕТ СН'!$F$5-'СЕТ СН'!$F$17</f>
        <v>2315.2026720399999</v>
      </c>
      <c r="T24" s="36">
        <f>SUMIFS(СВЦЭМ!$C$33:$C$776,СВЦЭМ!$A$33:$A$776,$A24,СВЦЭМ!$B$33:$B$776,T$11)+'СЕТ СН'!$F$9+СВЦЭМ!$D$10+'СЕТ СН'!$F$5-'СЕТ СН'!$F$17</f>
        <v>2289.0129628300001</v>
      </c>
      <c r="U24" s="36">
        <f>SUMIFS(СВЦЭМ!$C$33:$C$776,СВЦЭМ!$A$33:$A$776,$A24,СВЦЭМ!$B$33:$B$776,U$11)+'СЕТ СН'!$F$9+СВЦЭМ!$D$10+'СЕТ СН'!$F$5-'СЕТ СН'!$F$17</f>
        <v>2259.7930133199998</v>
      </c>
      <c r="V24" s="36">
        <f>SUMIFS(СВЦЭМ!$C$33:$C$776,СВЦЭМ!$A$33:$A$776,$A24,СВЦЭМ!$B$33:$B$776,V$11)+'СЕТ СН'!$F$9+СВЦЭМ!$D$10+'СЕТ СН'!$F$5-'СЕТ СН'!$F$17</f>
        <v>2242.3609500800003</v>
      </c>
      <c r="W24" s="36">
        <f>SUMIFS(СВЦЭМ!$C$33:$C$776,СВЦЭМ!$A$33:$A$776,$A24,СВЦЭМ!$B$33:$B$776,W$11)+'СЕТ СН'!$F$9+СВЦЭМ!$D$10+'СЕТ СН'!$F$5-'СЕТ СН'!$F$17</f>
        <v>2235.64905985</v>
      </c>
      <c r="X24" s="36">
        <f>SUMIFS(СВЦЭМ!$C$33:$C$776,СВЦЭМ!$A$33:$A$776,$A24,СВЦЭМ!$B$33:$B$776,X$11)+'СЕТ СН'!$F$9+СВЦЭМ!$D$10+'СЕТ СН'!$F$5-'СЕТ СН'!$F$17</f>
        <v>2248.0886206699997</v>
      </c>
      <c r="Y24" s="36">
        <f>SUMIFS(СВЦЭМ!$C$33:$C$776,СВЦЭМ!$A$33:$A$776,$A24,СВЦЭМ!$B$33:$B$776,Y$11)+'СЕТ СН'!$F$9+СВЦЭМ!$D$10+'СЕТ СН'!$F$5-'СЕТ СН'!$F$17</f>
        <v>2268.9341710200001</v>
      </c>
    </row>
    <row r="25" spans="1:25" ht="15.75" x14ac:dyDescent="0.2">
      <c r="A25" s="35">
        <f t="shared" si="0"/>
        <v>43965</v>
      </c>
      <c r="B25" s="36">
        <f>SUMIFS(СВЦЭМ!$C$33:$C$776,СВЦЭМ!$A$33:$A$776,$A25,СВЦЭМ!$B$33:$B$776,B$11)+'СЕТ СН'!$F$9+СВЦЭМ!$D$10+'СЕТ СН'!$F$5-'СЕТ СН'!$F$17</f>
        <v>2336.6606357299997</v>
      </c>
      <c r="C25" s="36">
        <f>SUMIFS(СВЦЭМ!$C$33:$C$776,СВЦЭМ!$A$33:$A$776,$A25,СВЦЭМ!$B$33:$B$776,C$11)+'СЕТ СН'!$F$9+СВЦЭМ!$D$10+'СЕТ СН'!$F$5-'СЕТ СН'!$F$17</f>
        <v>2373.9751097399999</v>
      </c>
      <c r="D25" s="36">
        <f>SUMIFS(СВЦЭМ!$C$33:$C$776,СВЦЭМ!$A$33:$A$776,$A25,СВЦЭМ!$B$33:$B$776,D$11)+'СЕТ СН'!$F$9+СВЦЭМ!$D$10+'СЕТ СН'!$F$5-'СЕТ СН'!$F$17</f>
        <v>2382.9927146499999</v>
      </c>
      <c r="E25" s="36">
        <f>SUMIFS(СВЦЭМ!$C$33:$C$776,СВЦЭМ!$A$33:$A$776,$A25,СВЦЭМ!$B$33:$B$776,E$11)+'СЕТ СН'!$F$9+СВЦЭМ!$D$10+'СЕТ СН'!$F$5-'СЕТ СН'!$F$17</f>
        <v>2418.7256781300002</v>
      </c>
      <c r="F25" s="36">
        <f>SUMIFS(СВЦЭМ!$C$33:$C$776,СВЦЭМ!$A$33:$A$776,$A25,СВЦЭМ!$B$33:$B$776,F$11)+'СЕТ СН'!$F$9+СВЦЭМ!$D$10+'СЕТ СН'!$F$5-'СЕТ СН'!$F$17</f>
        <v>2396.9956489800002</v>
      </c>
      <c r="G25" s="36">
        <f>SUMIFS(СВЦЭМ!$C$33:$C$776,СВЦЭМ!$A$33:$A$776,$A25,СВЦЭМ!$B$33:$B$776,G$11)+'СЕТ СН'!$F$9+СВЦЭМ!$D$10+'СЕТ СН'!$F$5-'СЕТ СН'!$F$17</f>
        <v>2393.5216721199999</v>
      </c>
      <c r="H25" s="36">
        <f>SUMIFS(СВЦЭМ!$C$33:$C$776,СВЦЭМ!$A$33:$A$776,$A25,СВЦЭМ!$B$33:$B$776,H$11)+'СЕТ СН'!$F$9+СВЦЭМ!$D$10+'СЕТ СН'!$F$5-'СЕТ СН'!$F$17</f>
        <v>2386.8521214500001</v>
      </c>
      <c r="I25" s="36">
        <f>SUMIFS(СВЦЭМ!$C$33:$C$776,СВЦЭМ!$A$33:$A$776,$A25,СВЦЭМ!$B$33:$B$776,I$11)+'СЕТ СН'!$F$9+СВЦЭМ!$D$10+'СЕТ СН'!$F$5-'СЕТ СН'!$F$17</f>
        <v>2354.6166101600002</v>
      </c>
      <c r="J25" s="36">
        <f>SUMIFS(СВЦЭМ!$C$33:$C$776,СВЦЭМ!$A$33:$A$776,$A25,СВЦЭМ!$B$33:$B$776,J$11)+'СЕТ СН'!$F$9+СВЦЭМ!$D$10+'СЕТ СН'!$F$5-'СЕТ СН'!$F$17</f>
        <v>2303.1902000199998</v>
      </c>
      <c r="K25" s="36">
        <f>SUMIFS(СВЦЭМ!$C$33:$C$776,СВЦЭМ!$A$33:$A$776,$A25,СВЦЭМ!$B$33:$B$776,K$11)+'СЕТ СН'!$F$9+СВЦЭМ!$D$10+'СЕТ СН'!$F$5-'СЕТ СН'!$F$17</f>
        <v>2283.58528148</v>
      </c>
      <c r="L25" s="36">
        <f>SUMIFS(СВЦЭМ!$C$33:$C$776,СВЦЭМ!$A$33:$A$776,$A25,СВЦЭМ!$B$33:$B$776,L$11)+'СЕТ СН'!$F$9+СВЦЭМ!$D$10+'СЕТ СН'!$F$5-'СЕТ СН'!$F$17</f>
        <v>2270.8110753299998</v>
      </c>
      <c r="M25" s="36">
        <f>SUMIFS(СВЦЭМ!$C$33:$C$776,СВЦЭМ!$A$33:$A$776,$A25,СВЦЭМ!$B$33:$B$776,M$11)+'СЕТ СН'!$F$9+СВЦЭМ!$D$10+'СЕТ СН'!$F$5-'СЕТ СН'!$F$17</f>
        <v>2271.8007251899999</v>
      </c>
      <c r="N25" s="36">
        <f>SUMIFS(СВЦЭМ!$C$33:$C$776,СВЦЭМ!$A$33:$A$776,$A25,СВЦЭМ!$B$33:$B$776,N$11)+'СЕТ СН'!$F$9+СВЦЭМ!$D$10+'СЕТ СН'!$F$5-'СЕТ СН'!$F$17</f>
        <v>2268.8046338300001</v>
      </c>
      <c r="O25" s="36">
        <f>SUMIFS(СВЦЭМ!$C$33:$C$776,СВЦЭМ!$A$33:$A$776,$A25,СВЦЭМ!$B$33:$B$776,O$11)+'СЕТ СН'!$F$9+СВЦЭМ!$D$10+'СЕТ СН'!$F$5-'СЕТ СН'!$F$17</f>
        <v>2279.93132277</v>
      </c>
      <c r="P25" s="36">
        <f>SUMIFS(СВЦЭМ!$C$33:$C$776,СВЦЭМ!$A$33:$A$776,$A25,СВЦЭМ!$B$33:$B$776,P$11)+'СЕТ СН'!$F$9+СВЦЭМ!$D$10+'СЕТ СН'!$F$5-'СЕТ СН'!$F$17</f>
        <v>2304.8850720199998</v>
      </c>
      <c r="Q25" s="36">
        <f>SUMIFS(СВЦЭМ!$C$33:$C$776,СВЦЭМ!$A$33:$A$776,$A25,СВЦЭМ!$B$33:$B$776,Q$11)+'СЕТ СН'!$F$9+СВЦЭМ!$D$10+'СЕТ СН'!$F$5-'СЕТ СН'!$F$17</f>
        <v>2294.3040221700003</v>
      </c>
      <c r="R25" s="36">
        <f>SUMIFS(СВЦЭМ!$C$33:$C$776,СВЦЭМ!$A$33:$A$776,$A25,СВЦЭМ!$B$33:$B$776,R$11)+'СЕТ СН'!$F$9+СВЦЭМ!$D$10+'СЕТ СН'!$F$5-'СЕТ СН'!$F$17</f>
        <v>2291.2543525900001</v>
      </c>
      <c r="S25" s="36">
        <f>SUMIFS(СВЦЭМ!$C$33:$C$776,СВЦЭМ!$A$33:$A$776,$A25,СВЦЭМ!$B$33:$B$776,S$11)+'СЕТ СН'!$F$9+СВЦЭМ!$D$10+'СЕТ СН'!$F$5-'СЕТ СН'!$F$17</f>
        <v>2312.07542934</v>
      </c>
      <c r="T25" s="36">
        <f>SUMIFS(СВЦЭМ!$C$33:$C$776,СВЦЭМ!$A$33:$A$776,$A25,СВЦЭМ!$B$33:$B$776,T$11)+'СЕТ СН'!$F$9+СВЦЭМ!$D$10+'СЕТ СН'!$F$5-'СЕТ СН'!$F$17</f>
        <v>2290.8274852700001</v>
      </c>
      <c r="U25" s="36">
        <f>SUMIFS(СВЦЭМ!$C$33:$C$776,СВЦЭМ!$A$33:$A$776,$A25,СВЦЭМ!$B$33:$B$776,U$11)+'СЕТ СН'!$F$9+СВЦЭМ!$D$10+'СЕТ СН'!$F$5-'СЕТ СН'!$F$17</f>
        <v>2267.9004566200001</v>
      </c>
      <c r="V25" s="36">
        <f>SUMIFS(СВЦЭМ!$C$33:$C$776,СВЦЭМ!$A$33:$A$776,$A25,СВЦЭМ!$B$33:$B$776,V$11)+'СЕТ СН'!$F$9+СВЦЭМ!$D$10+'СЕТ СН'!$F$5-'СЕТ СН'!$F$17</f>
        <v>2249.5917819800002</v>
      </c>
      <c r="W25" s="36">
        <f>SUMIFS(СВЦЭМ!$C$33:$C$776,СВЦЭМ!$A$33:$A$776,$A25,СВЦЭМ!$B$33:$B$776,W$11)+'СЕТ СН'!$F$9+СВЦЭМ!$D$10+'СЕТ СН'!$F$5-'СЕТ СН'!$F$17</f>
        <v>2224.6943122100001</v>
      </c>
      <c r="X25" s="36">
        <f>SUMIFS(СВЦЭМ!$C$33:$C$776,СВЦЭМ!$A$33:$A$776,$A25,СВЦЭМ!$B$33:$B$776,X$11)+'СЕТ СН'!$F$9+СВЦЭМ!$D$10+'СЕТ СН'!$F$5-'СЕТ СН'!$F$17</f>
        <v>2233.0835777000002</v>
      </c>
      <c r="Y25" s="36">
        <f>SUMIFS(СВЦЭМ!$C$33:$C$776,СВЦЭМ!$A$33:$A$776,$A25,СВЦЭМ!$B$33:$B$776,Y$11)+'СЕТ СН'!$F$9+СВЦЭМ!$D$10+'СЕТ СН'!$F$5-'СЕТ СН'!$F$17</f>
        <v>2264.30248342</v>
      </c>
    </row>
    <row r="26" spans="1:25" ht="15.75" x14ac:dyDescent="0.2">
      <c r="A26" s="35">
        <f t="shared" si="0"/>
        <v>43966</v>
      </c>
      <c r="B26" s="36">
        <f>SUMIFS(СВЦЭМ!$C$33:$C$776,СВЦЭМ!$A$33:$A$776,$A26,СВЦЭМ!$B$33:$B$776,B$11)+'СЕТ СН'!$F$9+СВЦЭМ!$D$10+'СЕТ СН'!$F$5-'СЕТ СН'!$F$17</f>
        <v>2325.4436405599999</v>
      </c>
      <c r="C26" s="36">
        <f>SUMIFS(СВЦЭМ!$C$33:$C$776,СВЦЭМ!$A$33:$A$776,$A26,СВЦЭМ!$B$33:$B$776,C$11)+'СЕТ СН'!$F$9+СВЦЭМ!$D$10+'СЕТ СН'!$F$5-'СЕТ СН'!$F$17</f>
        <v>2378.37536576</v>
      </c>
      <c r="D26" s="36">
        <f>SUMIFS(СВЦЭМ!$C$33:$C$776,СВЦЭМ!$A$33:$A$776,$A26,СВЦЭМ!$B$33:$B$776,D$11)+'СЕТ СН'!$F$9+СВЦЭМ!$D$10+'СЕТ СН'!$F$5-'СЕТ СН'!$F$17</f>
        <v>2402.2306546499999</v>
      </c>
      <c r="E26" s="36">
        <f>SUMIFS(СВЦЭМ!$C$33:$C$776,СВЦЭМ!$A$33:$A$776,$A26,СВЦЭМ!$B$33:$B$776,E$11)+'СЕТ СН'!$F$9+СВЦЭМ!$D$10+'СЕТ СН'!$F$5-'СЕТ СН'!$F$17</f>
        <v>2402.0664249800002</v>
      </c>
      <c r="F26" s="36">
        <f>SUMIFS(СВЦЭМ!$C$33:$C$776,СВЦЭМ!$A$33:$A$776,$A26,СВЦЭМ!$B$33:$B$776,F$11)+'СЕТ СН'!$F$9+СВЦЭМ!$D$10+'СЕТ СН'!$F$5-'СЕТ СН'!$F$17</f>
        <v>2399.0619664699998</v>
      </c>
      <c r="G26" s="36">
        <f>SUMIFS(СВЦЭМ!$C$33:$C$776,СВЦЭМ!$A$33:$A$776,$A26,СВЦЭМ!$B$33:$B$776,G$11)+'СЕТ СН'!$F$9+СВЦЭМ!$D$10+'СЕТ СН'!$F$5-'СЕТ СН'!$F$17</f>
        <v>2405.5304271200002</v>
      </c>
      <c r="H26" s="36">
        <f>SUMIFS(СВЦЭМ!$C$33:$C$776,СВЦЭМ!$A$33:$A$776,$A26,СВЦЭМ!$B$33:$B$776,H$11)+'СЕТ СН'!$F$9+СВЦЭМ!$D$10+'СЕТ СН'!$F$5-'СЕТ СН'!$F$17</f>
        <v>2412.72250463</v>
      </c>
      <c r="I26" s="36">
        <f>SUMIFS(СВЦЭМ!$C$33:$C$776,СВЦЭМ!$A$33:$A$776,$A26,СВЦЭМ!$B$33:$B$776,I$11)+'СЕТ СН'!$F$9+СВЦЭМ!$D$10+'СЕТ СН'!$F$5-'СЕТ СН'!$F$17</f>
        <v>2377.2354066600001</v>
      </c>
      <c r="J26" s="36">
        <f>SUMIFS(СВЦЭМ!$C$33:$C$776,СВЦЭМ!$A$33:$A$776,$A26,СВЦЭМ!$B$33:$B$776,J$11)+'СЕТ СН'!$F$9+СВЦЭМ!$D$10+'СЕТ СН'!$F$5-'СЕТ СН'!$F$17</f>
        <v>2315.9064025500002</v>
      </c>
      <c r="K26" s="36">
        <f>SUMIFS(СВЦЭМ!$C$33:$C$776,СВЦЭМ!$A$33:$A$776,$A26,СВЦЭМ!$B$33:$B$776,K$11)+'СЕТ СН'!$F$9+СВЦЭМ!$D$10+'СЕТ СН'!$F$5-'СЕТ СН'!$F$17</f>
        <v>2250.9733846499998</v>
      </c>
      <c r="L26" s="36">
        <f>SUMIFS(СВЦЭМ!$C$33:$C$776,СВЦЭМ!$A$33:$A$776,$A26,СВЦЭМ!$B$33:$B$776,L$11)+'СЕТ СН'!$F$9+СВЦЭМ!$D$10+'СЕТ СН'!$F$5-'СЕТ СН'!$F$17</f>
        <v>2237.00903965</v>
      </c>
      <c r="M26" s="36">
        <f>SUMIFS(СВЦЭМ!$C$33:$C$776,СВЦЭМ!$A$33:$A$776,$A26,СВЦЭМ!$B$33:$B$776,M$11)+'СЕТ СН'!$F$9+СВЦЭМ!$D$10+'СЕТ СН'!$F$5-'СЕТ СН'!$F$17</f>
        <v>2257.8434378100001</v>
      </c>
      <c r="N26" s="36">
        <f>SUMIFS(СВЦЭМ!$C$33:$C$776,СВЦЭМ!$A$33:$A$776,$A26,СВЦЭМ!$B$33:$B$776,N$11)+'СЕТ СН'!$F$9+СВЦЭМ!$D$10+'СЕТ СН'!$F$5-'СЕТ СН'!$F$17</f>
        <v>2264.3515831899999</v>
      </c>
      <c r="O26" s="36">
        <f>SUMIFS(СВЦЭМ!$C$33:$C$776,СВЦЭМ!$A$33:$A$776,$A26,СВЦЭМ!$B$33:$B$776,O$11)+'СЕТ СН'!$F$9+СВЦЭМ!$D$10+'СЕТ СН'!$F$5-'СЕТ СН'!$F$17</f>
        <v>2257.7765401199999</v>
      </c>
      <c r="P26" s="36">
        <f>SUMIFS(СВЦЭМ!$C$33:$C$776,СВЦЭМ!$A$33:$A$776,$A26,СВЦЭМ!$B$33:$B$776,P$11)+'СЕТ СН'!$F$9+СВЦЭМ!$D$10+'СЕТ СН'!$F$5-'СЕТ СН'!$F$17</f>
        <v>2263.6650898600001</v>
      </c>
      <c r="Q26" s="36">
        <f>SUMIFS(СВЦЭМ!$C$33:$C$776,СВЦЭМ!$A$33:$A$776,$A26,СВЦЭМ!$B$33:$B$776,Q$11)+'СЕТ СН'!$F$9+СВЦЭМ!$D$10+'СЕТ СН'!$F$5-'СЕТ СН'!$F$17</f>
        <v>2259.1907084200002</v>
      </c>
      <c r="R26" s="36">
        <f>SUMIFS(СВЦЭМ!$C$33:$C$776,СВЦЭМ!$A$33:$A$776,$A26,СВЦЭМ!$B$33:$B$776,R$11)+'СЕТ СН'!$F$9+СВЦЭМ!$D$10+'СЕТ СН'!$F$5-'СЕТ СН'!$F$17</f>
        <v>2257.9404726600001</v>
      </c>
      <c r="S26" s="36">
        <f>SUMIFS(СВЦЭМ!$C$33:$C$776,СВЦЭМ!$A$33:$A$776,$A26,СВЦЭМ!$B$33:$B$776,S$11)+'СЕТ СН'!$F$9+СВЦЭМ!$D$10+'СЕТ СН'!$F$5-'СЕТ СН'!$F$17</f>
        <v>2266.32291291</v>
      </c>
      <c r="T26" s="36">
        <f>SUMIFS(СВЦЭМ!$C$33:$C$776,СВЦЭМ!$A$33:$A$776,$A26,СВЦЭМ!$B$33:$B$776,T$11)+'СЕТ СН'!$F$9+СВЦЭМ!$D$10+'СЕТ СН'!$F$5-'СЕТ СН'!$F$17</f>
        <v>2262.0427278699999</v>
      </c>
      <c r="U26" s="36">
        <f>SUMIFS(СВЦЭМ!$C$33:$C$776,СВЦЭМ!$A$33:$A$776,$A26,СВЦЭМ!$B$33:$B$776,U$11)+'СЕТ СН'!$F$9+СВЦЭМ!$D$10+'СЕТ СН'!$F$5-'СЕТ СН'!$F$17</f>
        <v>2267.7701192099998</v>
      </c>
      <c r="V26" s="36">
        <f>SUMIFS(СВЦЭМ!$C$33:$C$776,СВЦЭМ!$A$33:$A$776,$A26,СВЦЭМ!$B$33:$B$776,V$11)+'СЕТ СН'!$F$9+СВЦЭМ!$D$10+'СЕТ СН'!$F$5-'СЕТ СН'!$F$17</f>
        <v>2258.6022409799998</v>
      </c>
      <c r="W26" s="36">
        <f>SUMIFS(СВЦЭМ!$C$33:$C$776,СВЦЭМ!$A$33:$A$776,$A26,СВЦЭМ!$B$33:$B$776,W$11)+'СЕТ СН'!$F$9+СВЦЭМ!$D$10+'СЕТ СН'!$F$5-'СЕТ СН'!$F$17</f>
        <v>2243.5340219199998</v>
      </c>
      <c r="X26" s="36">
        <f>SUMIFS(СВЦЭМ!$C$33:$C$776,СВЦЭМ!$A$33:$A$776,$A26,СВЦЭМ!$B$33:$B$776,X$11)+'СЕТ СН'!$F$9+СВЦЭМ!$D$10+'СЕТ СН'!$F$5-'СЕТ СН'!$F$17</f>
        <v>2244.6565743900001</v>
      </c>
      <c r="Y26" s="36">
        <f>SUMIFS(СВЦЭМ!$C$33:$C$776,СВЦЭМ!$A$33:$A$776,$A26,СВЦЭМ!$B$33:$B$776,Y$11)+'СЕТ СН'!$F$9+СВЦЭМ!$D$10+'СЕТ СН'!$F$5-'СЕТ СН'!$F$17</f>
        <v>2248.19434959</v>
      </c>
    </row>
    <row r="27" spans="1:25" ht="15.75" x14ac:dyDescent="0.2">
      <c r="A27" s="35">
        <f t="shared" si="0"/>
        <v>43967</v>
      </c>
      <c r="B27" s="36">
        <f>SUMIFS(СВЦЭМ!$C$33:$C$776,СВЦЭМ!$A$33:$A$776,$A27,СВЦЭМ!$B$33:$B$776,B$11)+'СЕТ СН'!$F$9+СВЦЭМ!$D$10+'СЕТ СН'!$F$5-'СЕТ СН'!$F$17</f>
        <v>2361.1889301400001</v>
      </c>
      <c r="C27" s="36">
        <f>SUMIFS(СВЦЭМ!$C$33:$C$776,СВЦЭМ!$A$33:$A$776,$A27,СВЦЭМ!$B$33:$B$776,C$11)+'СЕТ СН'!$F$9+СВЦЭМ!$D$10+'СЕТ СН'!$F$5-'СЕТ СН'!$F$17</f>
        <v>2397.62647694</v>
      </c>
      <c r="D27" s="36">
        <f>SUMIFS(СВЦЭМ!$C$33:$C$776,СВЦЭМ!$A$33:$A$776,$A27,СВЦЭМ!$B$33:$B$776,D$11)+'СЕТ СН'!$F$9+СВЦЭМ!$D$10+'СЕТ СН'!$F$5-'СЕТ СН'!$F$17</f>
        <v>2399.1364470500002</v>
      </c>
      <c r="E27" s="36">
        <f>SUMIFS(СВЦЭМ!$C$33:$C$776,СВЦЭМ!$A$33:$A$776,$A27,СВЦЭМ!$B$33:$B$776,E$11)+'СЕТ СН'!$F$9+СВЦЭМ!$D$10+'СЕТ СН'!$F$5-'СЕТ СН'!$F$17</f>
        <v>2412.4252142599998</v>
      </c>
      <c r="F27" s="36">
        <f>SUMIFS(СВЦЭМ!$C$33:$C$776,СВЦЭМ!$A$33:$A$776,$A27,СВЦЭМ!$B$33:$B$776,F$11)+'СЕТ СН'!$F$9+СВЦЭМ!$D$10+'СЕТ СН'!$F$5-'СЕТ СН'!$F$17</f>
        <v>2415.08990881</v>
      </c>
      <c r="G27" s="36">
        <f>SUMIFS(СВЦЭМ!$C$33:$C$776,СВЦЭМ!$A$33:$A$776,$A27,СВЦЭМ!$B$33:$B$776,G$11)+'СЕТ СН'!$F$9+СВЦЭМ!$D$10+'СЕТ СН'!$F$5-'СЕТ СН'!$F$17</f>
        <v>2415.4790780799999</v>
      </c>
      <c r="H27" s="36">
        <f>SUMIFS(СВЦЭМ!$C$33:$C$776,СВЦЭМ!$A$33:$A$776,$A27,СВЦЭМ!$B$33:$B$776,H$11)+'СЕТ СН'!$F$9+СВЦЭМ!$D$10+'СЕТ СН'!$F$5-'СЕТ СН'!$F$17</f>
        <v>2419.8198500200001</v>
      </c>
      <c r="I27" s="36">
        <f>SUMIFS(СВЦЭМ!$C$33:$C$776,СВЦЭМ!$A$33:$A$776,$A27,СВЦЭМ!$B$33:$B$776,I$11)+'СЕТ СН'!$F$9+СВЦЭМ!$D$10+'СЕТ СН'!$F$5-'СЕТ СН'!$F$17</f>
        <v>2363.58393372</v>
      </c>
      <c r="J27" s="36">
        <f>SUMIFS(СВЦЭМ!$C$33:$C$776,СВЦЭМ!$A$33:$A$776,$A27,СВЦЭМ!$B$33:$B$776,J$11)+'СЕТ СН'!$F$9+СВЦЭМ!$D$10+'СЕТ СН'!$F$5-'СЕТ СН'!$F$17</f>
        <v>2288.09827937</v>
      </c>
      <c r="K27" s="36">
        <f>SUMIFS(СВЦЭМ!$C$33:$C$776,СВЦЭМ!$A$33:$A$776,$A27,СВЦЭМ!$B$33:$B$776,K$11)+'СЕТ СН'!$F$9+СВЦЭМ!$D$10+'СЕТ СН'!$F$5-'СЕТ СН'!$F$17</f>
        <v>2286.7088010500001</v>
      </c>
      <c r="L27" s="36">
        <f>SUMIFS(СВЦЭМ!$C$33:$C$776,СВЦЭМ!$A$33:$A$776,$A27,СВЦЭМ!$B$33:$B$776,L$11)+'СЕТ СН'!$F$9+СВЦЭМ!$D$10+'СЕТ СН'!$F$5-'СЕТ СН'!$F$17</f>
        <v>2286.93585661</v>
      </c>
      <c r="M27" s="36">
        <f>SUMIFS(СВЦЭМ!$C$33:$C$776,СВЦЭМ!$A$33:$A$776,$A27,СВЦЭМ!$B$33:$B$776,M$11)+'СЕТ СН'!$F$9+СВЦЭМ!$D$10+'СЕТ СН'!$F$5-'СЕТ СН'!$F$17</f>
        <v>2278.86683507</v>
      </c>
      <c r="N27" s="36">
        <f>SUMIFS(СВЦЭМ!$C$33:$C$776,СВЦЭМ!$A$33:$A$776,$A27,СВЦЭМ!$B$33:$B$776,N$11)+'СЕТ СН'!$F$9+СВЦЭМ!$D$10+'СЕТ СН'!$F$5-'СЕТ СН'!$F$17</f>
        <v>2277.3572160799999</v>
      </c>
      <c r="O27" s="36">
        <f>SUMIFS(СВЦЭМ!$C$33:$C$776,СВЦЭМ!$A$33:$A$776,$A27,СВЦЭМ!$B$33:$B$776,O$11)+'СЕТ СН'!$F$9+СВЦЭМ!$D$10+'СЕТ СН'!$F$5-'СЕТ СН'!$F$17</f>
        <v>2265.6722792800001</v>
      </c>
      <c r="P27" s="36">
        <f>SUMIFS(СВЦЭМ!$C$33:$C$776,СВЦЭМ!$A$33:$A$776,$A27,СВЦЭМ!$B$33:$B$776,P$11)+'СЕТ СН'!$F$9+СВЦЭМ!$D$10+'СЕТ СН'!$F$5-'СЕТ СН'!$F$17</f>
        <v>2271.15537894</v>
      </c>
      <c r="Q27" s="36">
        <f>SUMIFS(СВЦЭМ!$C$33:$C$776,СВЦЭМ!$A$33:$A$776,$A27,СВЦЭМ!$B$33:$B$776,Q$11)+'СЕТ СН'!$F$9+СВЦЭМ!$D$10+'СЕТ СН'!$F$5-'СЕТ СН'!$F$17</f>
        <v>2268.2854219800001</v>
      </c>
      <c r="R27" s="36">
        <f>SUMIFS(СВЦЭМ!$C$33:$C$776,СВЦЭМ!$A$33:$A$776,$A27,СВЦЭМ!$B$33:$B$776,R$11)+'СЕТ СН'!$F$9+СВЦЭМ!$D$10+'СЕТ СН'!$F$5-'СЕТ СН'!$F$17</f>
        <v>2265.1461267200002</v>
      </c>
      <c r="S27" s="36">
        <f>SUMIFS(СВЦЭМ!$C$33:$C$776,СВЦЭМ!$A$33:$A$776,$A27,СВЦЭМ!$B$33:$B$776,S$11)+'СЕТ СН'!$F$9+СВЦЭМ!$D$10+'СЕТ СН'!$F$5-'СЕТ СН'!$F$17</f>
        <v>2263.5785593000001</v>
      </c>
      <c r="T27" s="36">
        <f>SUMIFS(СВЦЭМ!$C$33:$C$776,СВЦЭМ!$A$33:$A$776,$A27,СВЦЭМ!$B$33:$B$776,T$11)+'СЕТ СН'!$F$9+СВЦЭМ!$D$10+'СЕТ СН'!$F$5-'СЕТ СН'!$F$17</f>
        <v>2264.93528917</v>
      </c>
      <c r="U27" s="36">
        <f>SUMIFS(СВЦЭМ!$C$33:$C$776,СВЦЭМ!$A$33:$A$776,$A27,СВЦЭМ!$B$33:$B$776,U$11)+'СЕТ СН'!$F$9+СВЦЭМ!$D$10+'СЕТ СН'!$F$5-'СЕТ СН'!$F$17</f>
        <v>2257.7602585599998</v>
      </c>
      <c r="V27" s="36">
        <f>SUMIFS(СВЦЭМ!$C$33:$C$776,СВЦЭМ!$A$33:$A$776,$A27,СВЦЭМ!$B$33:$B$776,V$11)+'СЕТ СН'!$F$9+СВЦЭМ!$D$10+'СЕТ СН'!$F$5-'СЕТ СН'!$F$17</f>
        <v>2263.0632439599999</v>
      </c>
      <c r="W27" s="36">
        <f>SUMIFS(СВЦЭМ!$C$33:$C$776,СВЦЭМ!$A$33:$A$776,$A27,СВЦЭМ!$B$33:$B$776,W$11)+'СЕТ СН'!$F$9+СВЦЭМ!$D$10+'СЕТ СН'!$F$5-'СЕТ СН'!$F$17</f>
        <v>2254.3182085899998</v>
      </c>
      <c r="X27" s="36">
        <f>SUMIFS(СВЦЭМ!$C$33:$C$776,СВЦЭМ!$A$33:$A$776,$A27,СВЦЭМ!$B$33:$B$776,X$11)+'СЕТ СН'!$F$9+СВЦЭМ!$D$10+'СЕТ СН'!$F$5-'СЕТ СН'!$F$17</f>
        <v>2255.0310884299997</v>
      </c>
      <c r="Y27" s="36">
        <f>SUMIFS(СВЦЭМ!$C$33:$C$776,СВЦЭМ!$A$33:$A$776,$A27,СВЦЭМ!$B$33:$B$776,Y$11)+'СЕТ СН'!$F$9+СВЦЭМ!$D$10+'СЕТ СН'!$F$5-'СЕТ СН'!$F$17</f>
        <v>2272.9961975599999</v>
      </c>
    </row>
    <row r="28" spans="1:25" ht="15.75" x14ac:dyDescent="0.2">
      <c r="A28" s="35">
        <f t="shared" si="0"/>
        <v>43968</v>
      </c>
      <c r="B28" s="36">
        <f>SUMIFS(СВЦЭМ!$C$33:$C$776,СВЦЭМ!$A$33:$A$776,$A28,СВЦЭМ!$B$33:$B$776,B$11)+'СЕТ СН'!$F$9+СВЦЭМ!$D$10+'СЕТ СН'!$F$5-'СЕТ СН'!$F$17</f>
        <v>2365.5420821400003</v>
      </c>
      <c r="C28" s="36">
        <f>SUMIFS(СВЦЭМ!$C$33:$C$776,СВЦЭМ!$A$33:$A$776,$A28,СВЦЭМ!$B$33:$B$776,C$11)+'СЕТ СН'!$F$9+СВЦЭМ!$D$10+'СЕТ СН'!$F$5-'СЕТ СН'!$F$17</f>
        <v>2396.3983895199999</v>
      </c>
      <c r="D28" s="36">
        <f>SUMIFS(СВЦЭМ!$C$33:$C$776,СВЦЭМ!$A$33:$A$776,$A28,СВЦЭМ!$B$33:$B$776,D$11)+'СЕТ СН'!$F$9+СВЦЭМ!$D$10+'СЕТ СН'!$F$5-'СЕТ СН'!$F$17</f>
        <v>2404.3412345400002</v>
      </c>
      <c r="E28" s="36">
        <f>SUMIFS(СВЦЭМ!$C$33:$C$776,СВЦЭМ!$A$33:$A$776,$A28,СВЦЭМ!$B$33:$B$776,E$11)+'СЕТ СН'!$F$9+СВЦЭМ!$D$10+'СЕТ СН'!$F$5-'СЕТ СН'!$F$17</f>
        <v>2411.5557227099998</v>
      </c>
      <c r="F28" s="36">
        <f>SUMIFS(СВЦЭМ!$C$33:$C$776,СВЦЭМ!$A$33:$A$776,$A28,СВЦЭМ!$B$33:$B$776,F$11)+'СЕТ СН'!$F$9+СВЦЭМ!$D$10+'СЕТ СН'!$F$5-'СЕТ СН'!$F$17</f>
        <v>2408.1854157100001</v>
      </c>
      <c r="G28" s="36">
        <f>SUMIFS(СВЦЭМ!$C$33:$C$776,СВЦЭМ!$A$33:$A$776,$A28,СВЦЭМ!$B$33:$B$776,G$11)+'СЕТ СН'!$F$9+СВЦЭМ!$D$10+'СЕТ СН'!$F$5-'СЕТ СН'!$F$17</f>
        <v>2409.1002917400001</v>
      </c>
      <c r="H28" s="36">
        <f>SUMIFS(СВЦЭМ!$C$33:$C$776,СВЦЭМ!$A$33:$A$776,$A28,СВЦЭМ!$B$33:$B$776,H$11)+'СЕТ СН'!$F$9+СВЦЭМ!$D$10+'СЕТ СН'!$F$5-'СЕТ СН'!$F$17</f>
        <v>2414.51115897</v>
      </c>
      <c r="I28" s="36">
        <f>SUMIFS(СВЦЭМ!$C$33:$C$776,СВЦЭМ!$A$33:$A$776,$A28,СВЦЭМ!$B$33:$B$776,I$11)+'СЕТ СН'!$F$9+СВЦЭМ!$D$10+'СЕТ СН'!$F$5-'СЕТ СН'!$F$17</f>
        <v>2380.2981666599999</v>
      </c>
      <c r="J28" s="36">
        <f>SUMIFS(СВЦЭМ!$C$33:$C$776,СВЦЭМ!$A$33:$A$776,$A28,СВЦЭМ!$B$33:$B$776,J$11)+'СЕТ СН'!$F$9+СВЦЭМ!$D$10+'СЕТ СН'!$F$5-'СЕТ СН'!$F$17</f>
        <v>2306.1810375499999</v>
      </c>
      <c r="K28" s="36">
        <f>SUMIFS(СВЦЭМ!$C$33:$C$776,СВЦЭМ!$A$33:$A$776,$A28,СВЦЭМ!$B$33:$B$776,K$11)+'СЕТ СН'!$F$9+СВЦЭМ!$D$10+'СЕТ СН'!$F$5-'СЕТ СН'!$F$17</f>
        <v>2276.3049368500001</v>
      </c>
      <c r="L28" s="36">
        <f>SUMIFS(СВЦЭМ!$C$33:$C$776,СВЦЭМ!$A$33:$A$776,$A28,СВЦЭМ!$B$33:$B$776,L$11)+'СЕТ СН'!$F$9+СВЦЭМ!$D$10+'СЕТ СН'!$F$5-'СЕТ СН'!$F$17</f>
        <v>2274.4655067200001</v>
      </c>
      <c r="M28" s="36">
        <f>SUMIFS(СВЦЭМ!$C$33:$C$776,СВЦЭМ!$A$33:$A$776,$A28,СВЦЭМ!$B$33:$B$776,M$11)+'СЕТ СН'!$F$9+СВЦЭМ!$D$10+'СЕТ СН'!$F$5-'СЕТ СН'!$F$17</f>
        <v>2272.89679222</v>
      </c>
      <c r="N28" s="36">
        <f>SUMIFS(СВЦЭМ!$C$33:$C$776,СВЦЭМ!$A$33:$A$776,$A28,СВЦЭМ!$B$33:$B$776,N$11)+'СЕТ СН'!$F$9+СВЦЭМ!$D$10+'СЕТ СН'!$F$5-'СЕТ СН'!$F$17</f>
        <v>2267.50982071</v>
      </c>
      <c r="O28" s="36">
        <f>SUMIFS(СВЦЭМ!$C$33:$C$776,СВЦЭМ!$A$33:$A$776,$A28,СВЦЭМ!$B$33:$B$776,O$11)+'СЕТ СН'!$F$9+СВЦЭМ!$D$10+'СЕТ СН'!$F$5-'СЕТ СН'!$F$17</f>
        <v>2267.4328477099998</v>
      </c>
      <c r="P28" s="36">
        <f>SUMIFS(СВЦЭМ!$C$33:$C$776,СВЦЭМ!$A$33:$A$776,$A28,СВЦЭМ!$B$33:$B$776,P$11)+'СЕТ СН'!$F$9+СВЦЭМ!$D$10+'СЕТ СН'!$F$5-'СЕТ СН'!$F$17</f>
        <v>2273.6536982299999</v>
      </c>
      <c r="Q28" s="36">
        <f>SUMIFS(СВЦЭМ!$C$33:$C$776,СВЦЭМ!$A$33:$A$776,$A28,СВЦЭМ!$B$33:$B$776,Q$11)+'СЕТ СН'!$F$9+СВЦЭМ!$D$10+'СЕТ СН'!$F$5-'СЕТ СН'!$F$17</f>
        <v>2276.5034590099999</v>
      </c>
      <c r="R28" s="36">
        <f>SUMIFS(СВЦЭМ!$C$33:$C$776,СВЦЭМ!$A$33:$A$776,$A28,СВЦЭМ!$B$33:$B$776,R$11)+'СЕТ СН'!$F$9+СВЦЭМ!$D$10+'СЕТ СН'!$F$5-'СЕТ СН'!$F$17</f>
        <v>2273.2060004800001</v>
      </c>
      <c r="S28" s="36">
        <f>SUMIFS(СВЦЭМ!$C$33:$C$776,СВЦЭМ!$A$33:$A$776,$A28,СВЦЭМ!$B$33:$B$776,S$11)+'СЕТ СН'!$F$9+СВЦЭМ!$D$10+'СЕТ СН'!$F$5-'СЕТ СН'!$F$17</f>
        <v>2277.1165871399999</v>
      </c>
      <c r="T28" s="36">
        <f>SUMIFS(СВЦЭМ!$C$33:$C$776,СВЦЭМ!$A$33:$A$776,$A28,СВЦЭМ!$B$33:$B$776,T$11)+'СЕТ СН'!$F$9+СВЦЭМ!$D$10+'СЕТ СН'!$F$5-'СЕТ СН'!$F$17</f>
        <v>2265.4050439100001</v>
      </c>
      <c r="U28" s="36">
        <f>SUMIFS(СВЦЭМ!$C$33:$C$776,СВЦЭМ!$A$33:$A$776,$A28,СВЦЭМ!$B$33:$B$776,U$11)+'СЕТ СН'!$F$9+СВЦЭМ!$D$10+'СЕТ СН'!$F$5-'СЕТ СН'!$F$17</f>
        <v>2255.4666797</v>
      </c>
      <c r="V28" s="36">
        <f>SUMIFS(СВЦЭМ!$C$33:$C$776,СВЦЭМ!$A$33:$A$776,$A28,СВЦЭМ!$B$33:$B$776,V$11)+'СЕТ СН'!$F$9+СВЦЭМ!$D$10+'СЕТ СН'!$F$5-'СЕТ СН'!$F$17</f>
        <v>2215.4944676</v>
      </c>
      <c r="W28" s="36">
        <f>SUMIFS(СВЦЭМ!$C$33:$C$776,СВЦЭМ!$A$33:$A$776,$A28,СВЦЭМ!$B$33:$B$776,W$11)+'СЕТ СН'!$F$9+СВЦЭМ!$D$10+'СЕТ СН'!$F$5-'СЕТ СН'!$F$17</f>
        <v>2217.6602922800002</v>
      </c>
      <c r="X28" s="36">
        <f>SUMIFS(СВЦЭМ!$C$33:$C$776,СВЦЭМ!$A$33:$A$776,$A28,СВЦЭМ!$B$33:$B$776,X$11)+'СЕТ СН'!$F$9+СВЦЭМ!$D$10+'СЕТ СН'!$F$5-'СЕТ СН'!$F$17</f>
        <v>2217.7952211399997</v>
      </c>
      <c r="Y28" s="36">
        <f>SUMIFS(СВЦЭМ!$C$33:$C$776,СВЦЭМ!$A$33:$A$776,$A28,СВЦЭМ!$B$33:$B$776,Y$11)+'СЕТ СН'!$F$9+СВЦЭМ!$D$10+'СЕТ СН'!$F$5-'СЕТ СН'!$F$17</f>
        <v>2247.5077515100002</v>
      </c>
    </row>
    <row r="29" spans="1:25" ht="15.75" x14ac:dyDescent="0.2">
      <c r="A29" s="35">
        <f t="shared" si="0"/>
        <v>43969</v>
      </c>
      <c r="B29" s="36">
        <f>SUMIFS(СВЦЭМ!$C$33:$C$776,СВЦЭМ!$A$33:$A$776,$A29,СВЦЭМ!$B$33:$B$776,B$11)+'СЕТ СН'!$F$9+СВЦЭМ!$D$10+'СЕТ СН'!$F$5-'СЕТ СН'!$F$17</f>
        <v>2366.2916656699999</v>
      </c>
      <c r="C29" s="36">
        <f>SUMIFS(СВЦЭМ!$C$33:$C$776,СВЦЭМ!$A$33:$A$776,$A29,СВЦЭМ!$B$33:$B$776,C$11)+'СЕТ СН'!$F$9+СВЦЭМ!$D$10+'СЕТ СН'!$F$5-'СЕТ СН'!$F$17</f>
        <v>2384.5543002599998</v>
      </c>
      <c r="D29" s="36">
        <f>SUMIFS(СВЦЭМ!$C$33:$C$776,СВЦЭМ!$A$33:$A$776,$A29,СВЦЭМ!$B$33:$B$776,D$11)+'СЕТ СН'!$F$9+СВЦЭМ!$D$10+'СЕТ СН'!$F$5-'СЕТ СН'!$F$17</f>
        <v>2372.3599673399999</v>
      </c>
      <c r="E29" s="36">
        <f>SUMIFS(СВЦЭМ!$C$33:$C$776,СВЦЭМ!$A$33:$A$776,$A29,СВЦЭМ!$B$33:$B$776,E$11)+'СЕТ СН'!$F$9+СВЦЭМ!$D$10+'СЕТ СН'!$F$5-'СЕТ СН'!$F$17</f>
        <v>2384.16188934</v>
      </c>
      <c r="F29" s="36">
        <f>SUMIFS(СВЦЭМ!$C$33:$C$776,СВЦЭМ!$A$33:$A$776,$A29,СВЦЭМ!$B$33:$B$776,F$11)+'СЕТ СН'!$F$9+СВЦЭМ!$D$10+'СЕТ СН'!$F$5-'СЕТ СН'!$F$17</f>
        <v>2381.80734596</v>
      </c>
      <c r="G29" s="36">
        <f>SUMIFS(СВЦЭМ!$C$33:$C$776,СВЦЭМ!$A$33:$A$776,$A29,СВЦЭМ!$B$33:$B$776,G$11)+'СЕТ СН'!$F$9+СВЦЭМ!$D$10+'СЕТ СН'!$F$5-'СЕТ СН'!$F$17</f>
        <v>2385.4919269900001</v>
      </c>
      <c r="H29" s="36">
        <f>SUMIFS(СВЦЭМ!$C$33:$C$776,СВЦЭМ!$A$33:$A$776,$A29,СВЦЭМ!$B$33:$B$776,H$11)+'СЕТ СН'!$F$9+СВЦЭМ!$D$10+'СЕТ СН'!$F$5-'СЕТ СН'!$F$17</f>
        <v>2379.1515783</v>
      </c>
      <c r="I29" s="36">
        <f>SUMIFS(СВЦЭМ!$C$33:$C$776,СВЦЭМ!$A$33:$A$776,$A29,СВЦЭМ!$B$33:$B$776,I$11)+'СЕТ СН'!$F$9+СВЦЭМ!$D$10+'СЕТ СН'!$F$5-'СЕТ СН'!$F$17</f>
        <v>2356.7234125</v>
      </c>
      <c r="J29" s="36">
        <f>SUMIFS(СВЦЭМ!$C$33:$C$776,СВЦЭМ!$A$33:$A$776,$A29,СВЦЭМ!$B$33:$B$776,J$11)+'СЕТ СН'!$F$9+СВЦЭМ!$D$10+'СЕТ СН'!$F$5-'СЕТ СН'!$F$17</f>
        <v>2261.7335293599999</v>
      </c>
      <c r="K29" s="36">
        <f>SUMIFS(СВЦЭМ!$C$33:$C$776,СВЦЭМ!$A$33:$A$776,$A29,СВЦЭМ!$B$33:$B$776,K$11)+'СЕТ СН'!$F$9+СВЦЭМ!$D$10+'СЕТ СН'!$F$5-'СЕТ СН'!$F$17</f>
        <v>2244.20871072</v>
      </c>
      <c r="L29" s="36">
        <f>SUMIFS(СВЦЭМ!$C$33:$C$776,СВЦЭМ!$A$33:$A$776,$A29,СВЦЭМ!$B$33:$B$776,L$11)+'СЕТ СН'!$F$9+СВЦЭМ!$D$10+'СЕТ СН'!$F$5-'СЕТ СН'!$F$17</f>
        <v>2251.7919783299999</v>
      </c>
      <c r="M29" s="36">
        <f>SUMIFS(СВЦЭМ!$C$33:$C$776,СВЦЭМ!$A$33:$A$776,$A29,СВЦЭМ!$B$33:$B$776,M$11)+'СЕТ СН'!$F$9+СВЦЭМ!$D$10+'СЕТ СН'!$F$5-'СЕТ СН'!$F$17</f>
        <v>2251.8382085200001</v>
      </c>
      <c r="N29" s="36">
        <f>SUMIFS(СВЦЭМ!$C$33:$C$776,СВЦЭМ!$A$33:$A$776,$A29,СВЦЭМ!$B$33:$B$776,N$11)+'СЕТ СН'!$F$9+СВЦЭМ!$D$10+'СЕТ СН'!$F$5-'СЕТ СН'!$F$17</f>
        <v>2247.8956735199999</v>
      </c>
      <c r="O29" s="36">
        <f>SUMIFS(СВЦЭМ!$C$33:$C$776,СВЦЭМ!$A$33:$A$776,$A29,СВЦЭМ!$B$33:$B$776,O$11)+'СЕТ СН'!$F$9+СВЦЭМ!$D$10+'СЕТ СН'!$F$5-'СЕТ СН'!$F$17</f>
        <v>2243.26499358</v>
      </c>
      <c r="P29" s="36">
        <f>SUMIFS(СВЦЭМ!$C$33:$C$776,СВЦЭМ!$A$33:$A$776,$A29,СВЦЭМ!$B$33:$B$776,P$11)+'СЕТ СН'!$F$9+СВЦЭМ!$D$10+'СЕТ СН'!$F$5-'СЕТ СН'!$F$17</f>
        <v>2261.5949551200001</v>
      </c>
      <c r="Q29" s="36">
        <f>SUMIFS(СВЦЭМ!$C$33:$C$776,СВЦЭМ!$A$33:$A$776,$A29,СВЦЭМ!$B$33:$B$776,Q$11)+'СЕТ СН'!$F$9+СВЦЭМ!$D$10+'СЕТ СН'!$F$5-'СЕТ СН'!$F$17</f>
        <v>2249.0342268100003</v>
      </c>
      <c r="R29" s="36">
        <f>SUMIFS(СВЦЭМ!$C$33:$C$776,СВЦЭМ!$A$33:$A$776,$A29,СВЦЭМ!$B$33:$B$776,R$11)+'СЕТ СН'!$F$9+СВЦЭМ!$D$10+'СЕТ СН'!$F$5-'СЕТ СН'!$F$17</f>
        <v>2249.6621380300003</v>
      </c>
      <c r="S29" s="36">
        <f>SUMIFS(СВЦЭМ!$C$33:$C$776,СВЦЭМ!$A$33:$A$776,$A29,СВЦЭМ!$B$33:$B$776,S$11)+'СЕТ СН'!$F$9+СВЦЭМ!$D$10+'СЕТ СН'!$F$5-'СЕТ СН'!$F$17</f>
        <v>2264.73006244</v>
      </c>
      <c r="T29" s="36">
        <f>SUMIFS(СВЦЭМ!$C$33:$C$776,СВЦЭМ!$A$33:$A$776,$A29,СВЦЭМ!$B$33:$B$776,T$11)+'СЕТ СН'!$F$9+СВЦЭМ!$D$10+'СЕТ СН'!$F$5-'СЕТ СН'!$F$17</f>
        <v>2257.42835006</v>
      </c>
      <c r="U29" s="36">
        <f>SUMIFS(СВЦЭМ!$C$33:$C$776,СВЦЭМ!$A$33:$A$776,$A29,СВЦЭМ!$B$33:$B$776,U$11)+'СЕТ СН'!$F$9+СВЦЭМ!$D$10+'СЕТ СН'!$F$5-'СЕТ СН'!$F$17</f>
        <v>2252.25885561</v>
      </c>
      <c r="V29" s="36">
        <f>SUMIFS(СВЦЭМ!$C$33:$C$776,СВЦЭМ!$A$33:$A$776,$A29,СВЦЭМ!$B$33:$B$776,V$11)+'СЕТ СН'!$F$9+СВЦЭМ!$D$10+'СЕТ СН'!$F$5-'СЕТ СН'!$F$17</f>
        <v>2228.92575257</v>
      </c>
      <c r="W29" s="36">
        <f>SUMIFS(СВЦЭМ!$C$33:$C$776,СВЦЭМ!$A$33:$A$776,$A29,СВЦЭМ!$B$33:$B$776,W$11)+'СЕТ СН'!$F$9+СВЦЭМ!$D$10+'СЕТ СН'!$F$5-'СЕТ СН'!$F$17</f>
        <v>2226.4237549199997</v>
      </c>
      <c r="X29" s="36">
        <f>SUMIFS(СВЦЭМ!$C$33:$C$776,СВЦЭМ!$A$33:$A$776,$A29,СВЦЭМ!$B$33:$B$776,X$11)+'СЕТ СН'!$F$9+СВЦЭМ!$D$10+'СЕТ СН'!$F$5-'СЕТ СН'!$F$17</f>
        <v>2225.2484485700002</v>
      </c>
      <c r="Y29" s="36">
        <f>SUMIFS(СВЦЭМ!$C$33:$C$776,СВЦЭМ!$A$33:$A$776,$A29,СВЦЭМ!$B$33:$B$776,Y$11)+'СЕТ СН'!$F$9+СВЦЭМ!$D$10+'СЕТ СН'!$F$5-'СЕТ СН'!$F$17</f>
        <v>2248.9000792799998</v>
      </c>
    </row>
    <row r="30" spans="1:25" ht="15.75" x14ac:dyDescent="0.2">
      <c r="A30" s="35">
        <f t="shared" si="0"/>
        <v>43970</v>
      </c>
      <c r="B30" s="36">
        <f>SUMIFS(СВЦЭМ!$C$33:$C$776,СВЦЭМ!$A$33:$A$776,$A30,СВЦЭМ!$B$33:$B$776,B$11)+'СЕТ СН'!$F$9+СВЦЭМ!$D$10+'СЕТ СН'!$F$5-'СЕТ СН'!$F$17</f>
        <v>2380.7560122899999</v>
      </c>
      <c r="C30" s="36">
        <f>SUMIFS(СВЦЭМ!$C$33:$C$776,СВЦЭМ!$A$33:$A$776,$A30,СВЦЭМ!$B$33:$B$776,C$11)+'СЕТ СН'!$F$9+СВЦЭМ!$D$10+'СЕТ СН'!$F$5-'СЕТ СН'!$F$17</f>
        <v>2405.22253946</v>
      </c>
      <c r="D30" s="36">
        <f>SUMIFS(СВЦЭМ!$C$33:$C$776,СВЦЭМ!$A$33:$A$776,$A30,СВЦЭМ!$B$33:$B$776,D$11)+'СЕТ СН'!$F$9+СВЦЭМ!$D$10+'СЕТ СН'!$F$5-'СЕТ СН'!$F$17</f>
        <v>2395.8490228299997</v>
      </c>
      <c r="E30" s="36">
        <f>SUMIFS(СВЦЭМ!$C$33:$C$776,СВЦЭМ!$A$33:$A$776,$A30,СВЦЭМ!$B$33:$B$776,E$11)+'СЕТ СН'!$F$9+СВЦЭМ!$D$10+'СЕТ СН'!$F$5-'СЕТ СН'!$F$17</f>
        <v>2391.9781230600001</v>
      </c>
      <c r="F30" s="36">
        <f>SUMIFS(СВЦЭМ!$C$33:$C$776,СВЦЭМ!$A$33:$A$776,$A30,СВЦЭМ!$B$33:$B$776,F$11)+'СЕТ СН'!$F$9+СВЦЭМ!$D$10+'СЕТ СН'!$F$5-'СЕТ СН'!$F$17</f>
        <v>2387.9854161399999</v>
      </c>
      <c r="G30" s="36">
        <f>SUMIFS(СВЦЭМ!$C$33:$C$776,СВЦЭМ!$A$33:$A$776,$A30,СВЦЭМ!$B$33:$B$776,G$11)+'СЕТ СН'!$F$9+СВЦЭМ!$D$10+'СЕТ СН'!$F$5-'СЕТ СН'!$F$17</f>
        <v>2397.2895291599998</v>
      </c>
      <c r="H30" s="36">
        <f>SUMIFS(СВЦЭМ!$C$33:$C$776,СВЦЭМ!$A$33:$A$776,$A30,СВЦЭМ!$B$33:$B$776,H$11)+'СЕТ СН'!$F$9+СВЦЭМ!$D$10+'СЕТ СН'!$F$5-'СЕТ СН'!$F$17</f>
        <v>2398.2268796600001</v>
      </c>
      <c r="I30" s="36">
        <f>SUMIFS(СВЦЭМ!$C$33:$C$776,СВЦЭМ!$A$33:$A$776,$A30,СВЦЭМ!$B$33:$B$776,I$11)+'СЕТ СН'!$F$9+СВЦЭМ!$D$10+'СЕТ СН'!$F$5-'СЕТ СН'!$F$17</f>
        <v>2375.3195493399999</v>
      </c>
      <c r="J30" s="36">
        <f>SUMIFS(СВЦЭМ!$C$33:$C$776,СВЦЭМ!$A$33:$A$776,$A30,СВЦЭМ!$B$33:$B$776,J$11)+'СЕТ СН'!$F$9+СВЦЭМ!$D$10+'СЕТ СН'!$F$5-'СЕТ СН'!$F$17</f>
        <v>2277.2622507000001</v>
      </c>
      <c r="K30" s="36">
        <f>SUMIFS(СВЦЭМ!$C$33:$C$776,СВЦЭМ!$A$33:$A$776,$A30,СВЦЭМ!$B$33:$B$776,K$11)+'СЕТ СН'!$F$9+СВЦЭМ!$D$10+'СЕТ СН'!$F$5-'СЕТ СН'!$F$17</f>
        <v>2259.7290738699999</v>
      </c>
      <c r="L30" s="36">
        <f>SUMIFS(СВЦЭМ!$C$33:$C$776,СВЦЭМ!$A$33:$A$776,$A30,СВЦЭМ!$B$33:$B$776,L$11)+'СЕТ СН'!$F$9+СВЦЭМ!$D$10+'СЕТ СН'!$F$5-'СЕТ СН'!$F$17</f>
        <v>2254.3638346899997</v>
      </c>
      <c r="M30" s="36">
        <f>SUMIFS(СВЦЭМ!$C$33:$C$776,СВЦЭМ!$A$33:$A$776,$A30,СВЦЭМ!$B$33:$B$776,M$11)+'СЕТ СН'!$F$9+СВЦЭМ!$D$10+'СЕТ СН'!$F$5-'СЕТ СН'!$F$17</f>
        <v>2237.7978460599998</v>
      </c>
      <c r="N30" s="36">
        <f>SUMIFS(СВЦЭМ!$C$33:$C$776,СВЦЭМ!$A$33:$A$776,$A30,СВЦЭМ!$B$33:$B$776,N$11)+'СЕТ СН'!$F$9+СВЦЭМ!$D$10+'СЕТ СН'!$F$5-'СЕТ СН'!$F$17</f>
        <v>2240.82372919</v>
      </c>
      <c r="O30" s="36">
        <f>SUMIFS(СВЦЭМ!$C$33:$C$776,СВЦЭМ!$A$33:$A$776,$A30,СВЦЭМ!$B$33:$B$776,O$11)+'СЕТ СН'!$F$9+СВЦЭМ!$D$10+'СЕТ СН'!$F$5-'СЕТ СН'!$F$17</f>
        <v>2244.7669071800001</v>
      </c>
      <c r="P30" s="36">
        <f>SUMIFS(СВЦЭМ!$C$33:$C$776,СВЦЭМ!$A$33:$A$776,$A30,СВЦЭМ!$B$33:$B$776,P$11)+'СЕТ СН'!$F$9+СВЦЭМ!$D$10+'СЕТ СН'!$F$5-'СЕТ СН'!$F$17</f>
        <v>2251.36435084</v>
      </c>
      <c r="Q30" s="36">
        <f>SUMIFS(СВЦЭМ!$C$33:$C$776,СВЦЭМ!$A$33:$A$776,$A30,СВЦЭМ!$B$33:$B$776,Q$11)+'СЕТ СН'!$F$9+СВЦЭМ!$D$10+'СЕТ СН'!$F$5-'СЕТ СН'!$F$17</f>
        <v>2256.4745368700001</v>
      </c>
      <c r="R30" s="36">
        <f>SUMIFS(СВЦЭМ!$C$33:$C$776,СВЦЭМ!$A$33:$A$776,$A30,СВЦЭМ!$B$33:$B$776,R$11)+'СЕТ СН'!$F$9+СВЦЭМ!$D$10+'СЕТ СН'!$F$5-'СЕТ СН'!$F$17</f>
        <v>2259.17131698</v>
      </c>
      <c r="S30" s="36">
        <f>SUMIFS(СВЦЭМ!$C$33:$C$776,СВЦЭМ!$A$33:$A$776,$A30,СВЦЭМ!$B$33:$B$776,S$11)+'СЕТ СН'!$F$9+СВЦЭМ!$D$10+'СЕТ СН'!$F$5-'СЕТ СН'!$F$17</f>
        <v>2272.1574957900002</v>
      </c>
      <c r="T30" s="36">
        <f>SUMIFS(СВЦЭМ!$C$33:$C$776,СВЦЭМ!$A$33:$A$776,$A30,СВЦЭМ!$B$33:$B$776,T$11)+'СЕТ СН'!$F$9+СВЦЭМ!$D$10+'СЕТ СН'!$F$5-'СЕТ СН'!$F$17</f>
        <v>2270.9513066600002</v>
      </c>
      <c r="U30" s="36">
        <f>SUMIFS(СВЦЭМ!$C$33:$C$776,СВЦЭМ!$A$33:$A$776,$A30,СВЦЭМ!$B$33:$B$776,U$11)+'СЕТ СН'!$F$9+СВЦЭМ!$D$10+'СЕТ СН'!$F$5-'СЕТ СН'!$F$17</f>
        <v>2262.57765703</v>
      </c>
      <c r="V30" s="36">
        <f>SUMIFS(СВЦЭМ!$C$33:$C$776,СВЦЭМ!$A$33:$A$776,$A30,СВЦЭМ!$B$33:$B$776,V$11)+'СЕТ СН'!$F$9+СВЦЭМ!$D$10+'СЕТ СН'!$F$5-'СЕТ СН'!$F$17</f>
        <v>2260.28001877</v>
      </c>
      <c r="W30" s="36">
        <f>SUMIFS(СВЦЭМ!$C$33:$C$776,СВЦЭМ!$A$33:$A$776,$A30,СВЦЭМ!$B$33:$B$776,W$11)+'СЕТ СН'!$F$9+СВЦЭМ!$D$10+'СЕТ СН'!$F$5-'СЕТ СН'!$F$17</f>
        <v>2249.6461472199999</v>
      </c>
      <c r="X30" s="36">
        <f>SUMIFS(СВЦЭМ!$C$33:$C$776,СВЦЭМ!$A$33:$A$776,$A30,СВЦЭМ!$B$33:$B$776,X$11)+'СЕТ СН'!$F$9+СВЦЭМ!$D$10+'СЕТ СН'!$F$5-'СЕТ СН'!$F$17</f>
        <v>2243.1993165899999</v>
      </c>
      <c r="Y30" s="36">
        <f>SUMIFS(СВЦЭМ!$C$33:$C$776,СВЦЭМ!$A$33:$A$776,$A30,СВЦЭМ!$B$33:$B$776,Y$11)+'СЕТ СН'!$F$9+СВЦЭМ!$D$10+'СЕТ СН'!$F$5-'СЕТ СН'!$F$17</f>
        <v>2258.5556745899999</v>
      </c>
    </row>
    <row r="31" spans="1:25" ht="15.75" x14ac:dyDescent="0.2">
      <c r="A31" s="35">
        <f t="shared" si="0"/>
        <v>43971</v>
      </c>
      <c r="B31" s="36">
        <f>SUMIFS(СВЦЭМ!$C$33:$C$776,СВЦЭМ!$A$33:$A$776,$A31,СВЦЭМ!$B$33:$B$776,B$11)+'СЕТ СН'!$F$9+СВЦЭМ!$D$10+'СЕТ СН'!$F$5-'СЕТ СН'!$F$17</f>
        <v>2339.7054134600003</v>
      </c>
      <c r="C31" s="36">
        <f>SUMIFS(СВЦЭМ!$C$33:$C$776,СВЦЭМ!$A$33:$A$776,$A31,СВЦЭМ!$B$33:$B$776,C$11)+'СЕТ СН'!$F$9+СВЦЭМ!$D$10+'СЕТ СН'!$F$5-'СЕТ СН'!$F$17</f>
        <v>2346.66629577</v>
      </c>
      <c r="D31" s="36">
        <f>SUMIFS(СВЦЭМ!$C$33:$C$776,СВЦЭМ!$A$33:$A$776,$A31,СВЦЭМ!$B$33:$B$776,D$11)+'СЕТ СН'!$F$9+СВЦЭМ!$D$10+'СЕТ СН'!$F$5-'СЕТ СН'!$F$17</f>
        <v>2364.6617698</v>
      </c>
      <c r="E31" s="36">
        <f>SUMIFS(СВЦЭМ!$C$33:$C$776,СВЦЭМ!$A$33:$A$776,$A31,СВЦЭМ!$B$33:$B$776,E$11)+'СЕТ СН'!$F$9+СВЦЭМ!$D$10+'СЕТ СН'!$F$5-'СЕТ СН'!$F$17</f>
        <v>2361.47387024</v>
      </c>
      <c r="F31" s="36">
        <f>SUMIFS(СВЦЭМ!$C$33:$C$776,СВЦЭМ!$A$33:$A$776,$A31,СВЦЭМ!$B$33:$B$776,F$11)+'СЕТ СН'!$F$9+СВЦЭМ!$D$10+'СЕТ СН'!$F$5-'СЕТ СН'!$F$17</f>
        <v>2356.85214619</v>
      </c>
      <c r="G31" s="36">
        <f>SUMIFS(СВЦЭМ!$C$33:$C$776,СВЦЭМ!$A$33:$A$776,$A31,СВЦЭМ!$B$33:$B$776,G$11)+'СЕТ СН'!$F$9+СВЦЭМ!$D$10+'СЕТ СН'!$F$5-'СЕТ СН'!$F$17</f>
        <v>2363.37712741</v>
      </c>
      <c r="H31" s="36">
        <f>SUMIFS(СВЦЭМ!$C$33:$C$776,СВЦЭМ!$A$33:$A$776,$A31,СВЦЭМ!$B$33:$B$776,H$11)+'СЕТ СН'!$F$9+СВЦЭМ!$D$10+'СЕТ СН'!$F$5-'СЕТ СН'!$F$17</f>
        <v>2373.87515609</v>
      </c>
      <c r="I31" s="36">
        <f>SUMIFS(СВЦЭМ!$C$33:$C$776,СВЦЭМ!$A$33:$A$776,$A31,СВЦЭМ!$B$33:$B$776,I$11)+'СЕТ СН'!$F$9+СВЦЭМ!$D$10+'СЕТ СН'!$F$5-'СЕТ СН'!$F$17</f>
        <v>2370.42414624</v>
      </c>
      <c r="J31" s="36">
        <f>SUMIFS(СВЦЭМ!$C$33:$C$776,СВЦЭМ!$A$33:$A$776,$A31,СВЦЭМ!$B$33:$B$776,J$11)+'СЕТ СН'!$F$9+СВЦЭМ!$D$10+'СЕТ СН'!$F$5-'СЕТ СН'!$F$17</f>
        <v>2264.1196306500001</v>
      </c>
      <c r="K31" s="36">
        <f>SUMIFS(СВЦЭМ!$C$33:$C$776,СВЦЭМ!$A$33:$A$776,$A31,СВЦЭМ!$B$33:$B$776,K$11)+'СЕТ СН'!$F$9+СВЦЭМ!$D$10+'СЕТ СН'!$F$5-'СЕТ СН'!$F$17</f>
        <v>2265.8980961900002</v>
      </c>
      <c r="L31" s="36">
        <f>SUMIFS(СВЦЭМ!$C$33:$C$776,СВЦЭМ!$A$33:$A$776,$A31,СВЦЭМ!$B$33:$B$776,L$11)+'СЕТ СН'!$F$9+СВЦЭМ!$D$10+'СЕТ СН'!$F$5-'СЕТ СН'!$F$17</f>
        <v>2269.51657088</v>
      </c>
      <c r="M31" s="36">
        <f>SUMIFS(СВЦЭМ!$C$33:$C$776,СВЦЭМ!$A$33:$A$776,$A31,СВЦЭМ!$B$33:$B$776,M$11)+'СЕТ СН'!$F$9+СВЦЭМ!$D$10+'СЕТ СН'!$F$5-'СЕТ СН'!$F$17</f>
        <v>2272.0494633200001</v>
      </c>
      <c r="N31" s="36">
        <f>SUMIFS(СВЦЭМ!$C$33:$C$776,СВЦЭМ!$A$33:$A$776,$A31,СВЦЭМ!$B$33:$B$776,N$11)+'СЕТ СН'!$F$9+СВЦЭМ!$D$10+'СЕТ СН'!$F$5-'СЕТ СН'!$F$17</f>
        <v>2271.6375185900001</v>
      </c>
      <c r="O31" s="36">
        <f>SUMIFS(СВЦЭМ!$C$33:$C$776,СВЦЭМ!$A$33:$A$776,$A31,СВЦЭМ!$B$33:$B$776,O$11)+'СЕТ СН'!$F$9+СВЦЭМ!$D$10+'СЕТ СН'!$F$5-'СЕТ СН'!$F$17</f>
        <v>2270.5618729299999</v>
      </c>
      <c r="P31" s="36">
        <f>SUMIFS(СВЦЭМ!$C$33:$C$776,СВЦЭМ!$A$33:$A$776,$A31,СВЦЭМ!$B$33:$B$776,P$11)+'СЕТ СН'!$F$9+СВЦЭМ!$D$10+'СЕТ СН'!$F$5-'СЕТ СН'!$F$17</f>
        <v>2272.93994643</v>
      </c>
      <c r="Q31" s="36">
        <f>SUMIFS(СВЦЭМ!$C$33:$C$776,СВЦЭМ!$A$33:$A$776,$A31,СВЦЭМ!$B$33:$B$776,Q$11)+'СЕТ СН'!$F$9+СВЦЭМ!$D$10+'СЕТ СН'!$F$5-'СЕТ СН'!$F$17</f>
        <v>2273.5081961800001</v>
      </c>
      <c r="R31" s="36">
        <f>SUMIFS(СВЦЭМ!$C$33:$C$776,СВЦЭМ!$A$33:$A$776,$A31,СВЦЭМ!$B$33:$B$776,R$11)+'СЕТ СН'!$F$9+СВЦЭМ!$D$10+'СЕТ СН'!$F$5-'СЕТ СН'!$F$17</f>
        <v>2276.29971811</v>
      </c>
      <c r="S31" s="36">
        <f>SUMIFS(СВЦЭМ!$C$33:$C$776,СВЦЭМ!$A$33:$A$776,$A31,СВЦЭМ!$B$33:$B$776,S$11)+'СЕТ СН'!$F$9+СВЦЭМ!$D$10+'СЕТ СН'!$F$5-'СЕТ СН'!$F$17</f>
        <v>2279.23647962</v>
      </c>
      <c r="T31" s="36">
        <f>SUMIFS(СВЦЭМ!$C$33:$C$776,СВЦЭМ!$A$33:$A$776,$A31,СВЦЭМ!$B$33:$B$776,T$11)+'СЕТ СН'!$F$9+СВЦЭМ!$D$10+'СЕТ СН'!$F$5-'СЕТ СН'!$F$17</f>
        <v>2280.82509845</v>
      </c>
      <c r="U31" s="36">
        <f>SUMIFS(СВЦЭМ!$C$33:$C$776,СВЦЭМ!$A$33:$A$776,$A31,СВЦЭМ!$B$33:$B$776,U$11)+'СЕТ СН'!$F$9+СВЦЭМ!$D$10+'СЕТ СН'!$F$5-'СЕТ СН'!$F$17</f>
        <v>2279.6068466699999</v>
      </c>
      <c r="V31" s="36">
        <f>SUMIFS(СВЦЭМ!$C$33:$C$776,СВЦЭМ!$A$33:$A$776,$A31,СВЦЭМ!$B$33:$B$776,V$11)+'СЕТ СН'!$F$9+СВЦЭМ!$D$10+'СЕТ СН'!$F$5-'СЕТ СН'!$F$17</f>
        <v>2259.7770622200001</v>
      </c>
      <c r="W31" s="36">
        <f>SUMIFS(СВЦЭМ!$C$33:$C$776,СВЦЭМ!$A$33:$A$776,$A31,СВЦЭМ!$B$33:$B$776,W$11)+'СЕТ СН'!$F$9+СВЦЭМ!$D$10+'СЕТ СН'!$F$5-'СЕТ СН'!$F$17</f>
        <v>2262.7284997400002</v>
      </c>
      <c r="X31" s="36">
        <f>SUMIFS(СВЦЭМ!$C$33:$C$776,СВЦЭМ!$A$33:$A$776,$A31,СВЦЭМ!$B$33:$B$776,X$11)+'СЕТ СН'!$F$9+СВЦЭМ!$D$10+'СЕТ СН'!$F$5-'СЕТ СН'!$F$17</f>
        <v>2267.2301458000002</v>
      </c>
      <c r="Y31" s="36">
        <f>SUMIFS(СВЦЭМ!$C$33:$C$776,СВЦЭМ!$A$33:$A$776,$A31,СВЦЭМ!$B$33:$B$776,Y$11)+'СЕТ СН'!$F$9+СВЦЭМ!$D$10+'СЕТ СН'!$F$5-'СЕТ СН'!$F$17</f>
        <v>2269.2895027499999</v>
      </c>
    </row>
    <row r="32" spans="1:25" ht="15.75" x14ac:dyDescent="0.2">
      <c r="A32" s="35">
        <f t="shared" si="0"/>
        <v>43972</v>
      </c>
      <c r="B32" s="36">
        <f>SUMIFS(СВЦЭМ!$C$33:$C$776,СВЦЭМ!$A$33:$A$776,$A32,СВЦЭМ!$B$33:$B$776,B$11)+'СЕТ СН'!$F$9+СВЦЭМ!$D$10+'СЕТ СН'!$F$5-'СЕТ СН'!$F$17</f>
        <v>2339.0746895800003</v>
      </c>
      <c r="C32" s="36">
        <f>SUMIFS(СВЦЭМ!$C$33:$C$776,СВЦЭМ!$A$33:$A$776,$A32,СВЦЭМ!$B$33:$B$776,C$11)+'СЕТ СН'!$F$9+СВЦЭМ!$D$10+'СЕТ СН'!$F$5-'СЕТ СН'!$F$17</f>
        <v>2369.0978301200003</v>
      </c>
      <c r="D32" s="36">
        <f>SUMIFS(СВЦЭМ!$C$33:$C$776,СВЦЭМ!$A$33:$A$776,$A32,СВЦЭМ!$B$33:$B$776,D$11)+'СЕТ СН'!$F$9+СВЦЭМ!$D$10+'СЕТ СН'!$F$5-'СЕТ СН'!$F$17</f>
        <v>2390.2856784699998</v>
      </c>
      <c r="E32" s="36">
        <f>SUMIFS(СВЦЭМ!$C$33:$C$776,СВЦЭМ!$A$33:$A$776,$A32,СВЦЭМ!$B$33:$B$776,E$11)+'СЕТ СН'!$F$9+СВЦЭМ!$D$10+'СЕТ СН'!$F$5-'СЕТ СН'!$F$17</f>
        <v>2388.8670642100001</v>
      </c>
      <c r="F32" s="36">
        <f>SUMIFS(СВЦЭМ!$C$33:$C$776,СВЦЭМ!$A$33:$A$776,$A32,СВЦЭМ!$B$33:$B$776,F$11)+'СЕТ СН'!$F$9+СВЦЭМ!$D$10+'СЕТ СН'!$F$5-'СЕТ СН'!$F$17</f>
        <v>2387.56428203</v>
      </c>
      <c r="G32" s="36">
        <f>SUMIFS(СВЦЭМ!$C$33:$C$776,СВЦЭМ!$A$33:$A$776,$A32,СВЦЭМ!$B$33:$B$776,G$11)+'СЕТ СН'!$F$9+СВЦЭМ!$D$10+'СЕТ СН'!$F$5-'СЕТ СН'!$F$17</f>
        <v>2397.5101890300002</v>
      </c>
      <c r="H32" s="36">
        <f>SUMIFS(СВЦЭМ!$C$33:$C$776,СВЦЭМ!$A$33:$A$776,$A32,СВЦЭМ!$B$33:$B$776,H$11)+'СЕТ СН'!$F$9+СВЦЭМ!$D$10+'СЕТ СН'!$F$5-'СЕТ СН'!$F$17</f>
        <v>2385.5770566700003</v>
      </c>
      <c r="I32" s="36">
        <f>SUMIFS(СВЦЭМ!$C$33:$C$776,СВЦЭМ!$A$33:$A$776,$A32,СВЦЭМ!$B$33:$B$776,I$11)+'СЕТ СН'!$F$9+СВЦЭМ!$D$10+'СЕТ СН'!$F$5-'СЕТ СН'!$F$17</f>
        <v>2372.8001039700002</v>
      </c>
      <c r="J32" s="36">
        <f>SUMIFS(СВЦЭМ!$C$33:$C$776,СВЦЭМ!$A$33:$A$776,$A32,СВЦЭМ!$B$33:$B$776,J$11)+'СЕТ СН'!$F$9+СВЦЭМ!$D$10+'СЕТ СН'!$F$5-'СЕТ СН'!$F$17</f>
        <v>2330.35020248</v>
      </c>
      <c r="K32" s="36">
        <f>SUMIFS(СВЦЭМ!$C$33:$C$776,СВЦЭМ!$A$33:$A$776,$A32,СВЦЭМ!$B$33:$B$776,K$11)+'СЕТ СН'!$F$9+СВЦЭМ!$D$10+'СЕТ СН'!$F$5-'СЕТ СН'!$F$17</f>
        <v>2323.9272501699998</v>
      </c>
      <c r="L32" s="36">
        <f>SUMIFS(СВЦЭМ!$C$33:$C$776,СВЦЭМ!$A$33:$A$776,$A32,СВЦЭМ!$B$33:$B$776,L$11)+'СЕТ СН'!$F$9+СВЦЭМ!$D$10+'СЕТ СН'!$F$5-'СЕТ СН'!$F$17</f>
        <v>2325.9481615300001</v>
      </c>
      <c r="M32" s="36">
        <f>SUMIFS(СВЦЭМ!$C$33:$C$776,СВЦЭМ!$A$33:$A$776,$A32,СВЦЭМ!$B$33:$B$776,M$11)+'СЕТ СН'!$F$9+СВЦЭМ!$D$10+'СЕТ СН'!$F$5-'СЕТ СН'!$F$17</f>
        <v>2278.6177327999999</v>
      </c>
      <c r="N32" s="36">
        <f>SUMIFS(СВЦЭМ!$C$33:$C$776,СВЦЭМ!$A$33:$A$776,$A32,СВЦЭМ!$B$33:$B$776,N$11)+'СЕТ СН'!$F$9+СВЦЭМ!$D$10+'СЕТ СН'!$F$5-'СЕТ СН'!$F$17</f>
        <v>2225.3641695300003</v>
      </c>
      <c r="O32" s="36">
        <f>SUMIFS(СВЦЭМ!$C$33:$C$776,СВЦЭМ!$A$33:$A$776,$A32,СВЦЭМ!$B$33:$B$776,O$11)+'СЕТ СН'!$F$9+СВЦЭМ!$D$10+'СЕТ СН'!$F$5-'СЕТ СН'!$F$17</f>
        <v>2198.2593471099999</v>
      </c>
      <c r="P32" s="36">
        <f>SUMIFS(СВЦЭМ!$C$33:$C$776,СВЦЭМ!$A$33:$A$776,$A32,СВЦЭМ!$B$33:$B$776,P$11)+'СЕТ СН'!$F$9+СВЦЭМ!$D$10+'СЕТ СН'!$F$5-'СЕТ СН'!$F$17</f>
        <v>2196.2226317099999</v>
      </c>
      <c r="Q32" s="36">
        <f>SUMIFS(СВЦЭМ!$C$33:$C$776,СВЦЭМ!$A$33:$A$776,$A32,СВЦЭМ!$B$33:$B$776,Q$11)+'СЕТ СН'!$F$9+СВЦЭМ!$D$10+'СЕТ СН'!$F$5-'СЕТ СН'!$F$17</f>
        <v>2201.9855087400001</v>
      </c>
      <c r="R32" s="36">
        <f>SUMIFS(СВЦЭМ!$C$33:$C$776,СВЦЭМ!$A$33:$A$776,$A32,СВЦЭМ!$B$33:$B$776,R$11)+'СЕТ СН'!$F$9+СВЦЭМ!$D$10+'СЕТ СН'!$F$5-'СЕТ СН'!$F$17</f>
        <v>2197.5055228800002</v>
      </c>
      <c r="S32" s="36">
        <f>SUMIFS(СВЦЭМ!$C$33:$C$776,СВЦЭМ!$A$33:$A$776,$A32,СВЦЭМ!$B$33:$B$776,S$11)+'СЕТ СН'!$F$9+СВЦЭМ!$D$10+'СЕТ СН'!$F$5-'СЕТ СН'!$F$17</f>
        <v>2203.0637825200001</v>
      </c>
      <c r="T32" s="36">
        <f>SUMIFS(СВЦЭМ!$C$33:$C$776,СВЦЭМ!$A$33:$A$776,$A32,СВЦЭМ!$B$33:$B$776,T$11)+'СЕТ СН'!$F$9+СВЦЭМ!$D$10+'СЕТ СН'!$F$5-'СЕТ СН'!$F$17</f>
        <v>2202.7998905899999</v>
      </c>
      <c r="U32" s="36">
        <f>SUMIFS(СВЦЭМ!$C$33:$C$776,СВЦЭМ!$A$33:$A$776,$A32,СВЦЭМ!$B$33:$B$776,U$11)+'СЕТ СН'!$F$9+СВЦЭМ!$D$10+'СЕТ СН'!$F$5-'СЕТ СН'!$F$17</f>
        <v>2203.2424908000003</v>
      </c>
      <c r="V32" s="36">
        <f>SUMIFS(СВЦЭМ!$C$33:$C$776,СВЦЭМ!$A$33:$A$776,$A32,СВЦЭМ!$B$33:$B$776,V$11)+'СЕТ СН'!$F$9+СВЦЭМ!$D$10+'СЕТ СН'!$F$5-'СЕТ СН'!$F$17</f>
        <v>2196.7945307499999</v>
      </c>
      <c r="W32" s="36">
        <f>SUMIFS(СВЦЭМ!$C$33:$C$776,СВЦЭМ!$A$33:$A$776,$A32,СВЦЭМ!$B$33:$B$776,W$11)+'СЕТ СН'!$F$9+СВЦЭМ!$D$10+'СЕТ СН'!$F$5-'СЕТ СН'!$F$17</f>
        <v>2164.1885195300001</v>
      </c>
      <c r="X32" s="36">
        <f>SUMIFS(СВЦЭМ!$C$33:$C$776,СВЦЭМ!$A$33:$A$776,$A32,СВЦЭМ!$B$33:$B$776,X$11)+'СЕТ СН'!$F$9+СВЦЭМ!$D$10+'СЕТ СН'!$F$5-'СЕТ СН'!$F$17</f>
        <v>2204.3948138300002</v>
      </c>
      <c r="Y32" s="36">
        <f>SUMIFS(СВЦЭМ!$C$33:$C$776,СВЦЭМ!$A$33:$A$776,$A32,СВЦЭМ!$B$33:$B$776,Y$11)+'СЕТ СН'!$F$9+СВЦЭМ!$D$10+'СЕТ СН'!$F$5-'СЕТ СН'!$F$17</f>
        <v>2251.4134959399998</v>
      </c>
    </row>
    <row r="33" spans="1:25" ht="15.75" x14ac:dyDescent="0.2">
      <c r="A33" s="35">
        <f t="shared" si="0"/>
        <v>43973</v>
      </c>
      <c r="B33" s="36">
        <f>SUMIFS(СВЦЭМ!$C$33:$C$776,СВЦЭМ!$A$33:$A$776,$A33,СВЦЭМ!$B$33:$B$776,B$11)+'СЕТ СН'!$F$9+СВЦЭМ!$D$10+'СЕТ СН'!$F$5-'СЕТ СН'!$F$17</f>
        <v>2334.3351334099998</v>
      </c>
      <c r="C33" s="36">
        <f>SUMIFS(СВЦЭМ!$C$33:$C$776,СВЦЭМ!$A$33:$A$776,$A33,СВЦЭМ!$B$33:$B$776,C$11)+'СЕТ СН'!$F$9+СВЦЭМ!$D$10+'СЕТ СН'!$F$5-'СЕТ СН'!$F$17</f>
        <v>2377.8057078299998</v>
      </c>
      <c r="D33" s="36">
        <f>SUMIFS(СВЦЭМ!$C$33:$C$776,СВЦЭМ!$A$33:$A$776,$A33,СВЦЭМ!$B$33:$B$776,D$11)+'СЕТ СН'!$F$9+СВЦЭМ!$D$10+'СЕТ СН'!$F$5-'СЕТ СН'!$F$17</f>
        <v>2394.9936058200001</v>
      </c>
      <c r="E33" s="36">
        <f>SUMIFS(СВЦЭМ!$C$33:$C$776,СВЦЭМ!$A$33:$A$776,$A33,СВЦЭМ!$B$33:$B$776,E$11)+'СЕТ СН'!$F$9+СВЦЭМ!$D$10+'СЕТ СН'!$F$5-'СЕТ СН'!$F$17</f>
        <v>2391.9812899600001</v>
      </c>
      <c r="F33" s="36">
        <f>SUMIFS(СВЦЭМ!$C$33:$C$776,СВЦЭМ!$A$33:$A$776,$A33,СВЦЭМ!$B$33:$B$776,F$11)+'СЕТ СН'!$F$9+СВЦЭМ!$D$10+'СЕТ СН'!$F$5-'СЕТ СН'!$F$17</f>
        <v>2390.7098409600003</v>
      </c>
      <c r="G33" s="36">
        <f>SUMIFS(СВЦЭМ!$C$33:$C$776,СВЦЭМ!$A$33:$A$776,$A33,СВЦЭМ!$B$33:$B$776,G$11)+'СЕТ СН'!$F$9+СВЦЭМ!$D$10+'СЕТ СН'!$F$5-'СЕТ СН'!$F$17</f>
        <v>2398.0774716699998</v>
      </c>
      <c r="H33" s="36">
        <f>SUMIFS(СВЦЭМ!$C$33:$C$776,СВЦЭМ!$A$33:$A$776,$A33,СВЦЭМ!$B$33:$B$776,H$11)+'СЕТ СН'!$F$9+СВЦЭМ!$D$10+'СЕТ СН'!$F$5-'СЕТ СН'!$F$17</f>
        <v>2407.39666803</v>
      </c>
      <c r="I33" s="36">
        <f>SUMIFS(СВЦЭМ!$C$33:$C$776,СВЦЭМ!$A$33:$A$776,$A33,СВЦЭМ!$B$33:$B$776,I$11)+'СЕТ СН'!$F$9+СВЦЭМ!$D$10+'СЕТ СН'!$F$5-'СЕТ СН'!$F$17</f>
        <v>2377.0388526799998</v>
      </c>
      <c r="J33" s="36">
        <f>SUMIFS(СВЦЭМ!$C$33:$C$776,СВЦЭМ!$A$33:$A$776,$A33,СВЦЭМ!$B$33:$B$776,J$11)+'СЕТ СН'!$F$9+СВЦЭМ!$D$10+'СЕТ СН'!$F$5-'СЕТ СН'!$F$17</f>
        <v>2318.8457115800002</v>
      </c>
      <c r="K33" s="36">
        <f>SUMIFS(СВЦЭМ!$C$33:$C$776,СВЦЭМ!$A$33:$A$776,$A33,СВЦЭМ!$B$33:$B$776,K$11)+'СЕТ СН'!$F$9+СВЦЭМ!$D$10+'СЕТ СН'!$F$5-'СЕТ СН'!$F$17</f>
        <v>2297.58946096</v>
      </c>
      <c r="L33" s="36">
        <f>SUMIFS(СВЦЭМ!$C$33:$C$776,СВЦЭМ!$A$33:$A$776,$A33,СВЦЭМ!$B$33:$B$776,L$11)+'СЕТ СН'!$F$9+СВЦЭМ!$D$10+'СЕТ СН'!$F$5-'СЕТ СН'!$F$17</f>
        <v>2284.0069727</v>
      </c>
      <c r="M33" s="36">
        <f>SUMIFS(СВЦЭМ!$C$33:$C$776,СВЦЭМ!$A$33:$A$776,$A33,СВЦЭМ!$B$33:$B$776,M$11)+'СЕТ СН'!$F$9+СВЦЭМ!$D$10+'СЕТ СН'!$F$5-'СЕТ СН'!$F$17</f>
        <v>2236.6909307300002</v>
      </c>
      <c r="N33" s="36">
        <f>SUMIFS(СВЦЭМ!$C$33:$C$776,СВЦЭМ!$A$33:$A$776,$A33,СВЦЭМ!$B$33:$B$776,N$11)+'СЕТ СН'!$F$9+СВЦЭМ!$D$10+'СЕТ СН'!$F$5-'СЕТ СН'!$F$17</f>
        <v>2190.0444827599999</v>
      </c>
      <c r="O33" s="36">
        <f>SUMIFS(СВЦЭМ!$C$33:$C$776,СВЦЭМ!$A$33:$A$776,$A33,СВЦЭМ!$B$33:$B$776,O$11)+'СЕТ СН'!$F$9+СВЦЭМ!$D$10+'СЕТ СН'!$F$5-'СЕТ СН'!$F$17</f>
        <v>2168.3594604800001</v>
      </c>
      <c r="P33" s="36">
        <f>SUMIFS(СВЦЭМ!$C$33:$C$776,СВЦЭМ!$A$33:$A$776,$A33,СВЦЭМ!$B$33:$B$776,P$11)+'СЕТ СН'!$F$9+СВЦЭМ!$D$10+'СЕТ СН'!$F$5-'СЕТ СН'!$F$17</f>
        <v>2186.6363449999999</v>
      </c>
      <c r="Q33" s="36">
        <f>SUMIFS(СВЦЭМ!$C$33:$C$776,СВЦЭМ!$A$33:$A$776,$A33,СВЦЭМ!$B$33:$B$776,Q$11)+'СЕТ СН'!$F$9+СВЦЭМ!$D$10+'СЕТ СН'!$F$5-'СЕТ СН'!$F$17</f>
        <v>2191.6659937899999</v>
      </c>
      <c r="R33" s="36">
        <f>SUMIFS(СВЦЭМ!$C$33:$C$776,СВЦЭМ!$A$33:$A$776,$A33,СВЦЭМ!$B$33:$B$776,R$11)+'СЕТ СН'!$F$9+СВЦЭМ!$D$10+'СЕТ СН'!$F$5-'СЕТ СН'!$F$17</f>
        <v>2192.5180167799999</v>
      </c>
      <c r="S33" s="36">
        <f>SUMIFS(СВЦЭМ!$C$33:$C$776,СВЦЭМ!$A$33:$A$776,$A33,СВЦЭМ!$B$33:$B$776,S$11)+'СЕТ СН'!$F$9+СВЦЭМ!$D$10+'СЕТ СН'!$F$5-'СЕТ СН'!$F$17</f>
        <v>2197.5282661700003</v>
      </c>
      <c r="T33" s="36">
        <f>SUMIFS(СВЦЭМ!$C$33:$C$776,СВЦЭМ!$A$33:$A$776,$A33,СВЦЭМ!$B$33:$B$776,T$11)+'СЕТ СН'!$F$9+СВЦЭМ!$D$10+'СЕТ СН'!$F$5-'СЕТ СН'!$F$17</f>
        <v>2185.1754163599999</v>
      </c>
      <c r="U33" s="36">
        <f>SUMIFS(СВЦЭМ!$C$33:$C$776,СВЦЭМ!$A$33:$A$776,$A33,СВЦЭМ!$B$33:$B$776,U$11)+'СЕТ СН'!$F$9+СВЦЭМ!$D$10+'СЕТ СН'!$F$5-'СЕТ СН'!$F$17</f>
        <v>2173.6122882099999</v>
      </c>
      <c r="V33" s="36">
        <f>SUMIFS(СВЦЭМ!$C$33:$C$776,СВЦЭМ!$A$33:$A$776,$A33,СВЦЭМ!$B$33:$B$776,V$11)+'СЕТ СН'!$F$9+СВЦЭМ!$D$10+'СЕТ СН'!$F$5-'СЕТ СН'!$F$17</f>
        <v>2157.8780340100002</v>
      </c>
      <c r="W33" s="36">
        <f>SUMIFS(СВЦЭМ!$C$33:$C$776,СВЦЭМ!$A$33:$A$776,$A33,СВЦЭМ!$B$33:$B$776,W$11)+'СЕТ СН'!$F$9+СВЦЭМ!$D$10+'СЕТ СН'!$F$5-'СЕТ СН'!$F$17</f>
        <v>2150.68014296</v>
      </c>
      <c r="X33" s="36">
        <f>SUMIFS(СВЦЭМ!$C$33:$C$776,СВЦЭМ!$A$33:$A$776,$A33,СВЦЭМ!$B$33:$B$776,X$11)+'СЕТ СН'!$F$9+СВЦЭМ!$D$10+'СЕТ СН'!$F$5-'СЕТ СН'!$F$17</f>
        <v>2168.1584627100001</v>
      </c>
      <c r="Y33" s="36">
        <f>SUMIFS(СВЦЭМ!$C$33:$C$776,СВЦЭМ!$A$33:$A$776,$A33,СВЦЭМ!$B$33:$B$776,Y$11)+'СЕТ СН'!$F$9+СВЦЭМ!$D$10+'СЕТ СН'!$F$5-'СЕТ СН'!$F$17</f>
        <v>2203.8457296500001</v>
      </c>
    </row>
    <row r="34" spans="1:25" ht="15.75" x14ac:dyDescent="0.2">
      <c r="A34" s="35">
        <f t="shared" si="0"/>
        <v>43974</v>
      </c>
      <c r="B34" s="36">
        <f>SUMIFS(СВЦЭМ!$C$33:$C$776,СВЦЭМ!$A$33:$A$776,$A34,СВЦЭМ!$B$33:$B$776,B$11)+'СЕТ СН'!$F$9+СВЦЭМ!$D$10+'СЕТ СН'!$F$5-'СЕТ СН'!$F$17</f>
        <v>2309.21044519</v>
      </c>
      <c r="C34" s="36">
        <f>SUMIFS(СВЦЭМ!$C$33:$C$776,СВЦЭМ!$A$33:$A$776,$A34,СВЦЭМ!$B$33:$B$776,C$11)+'СЕТ СН'!$F$9+СВЦЭМ!$D$10+'СЕТ СН'!$F$5-'СЕТ СН'!$F$17</f>
        <v>2342.62413406</v>
      </c>
      <c r="D34" s="36">
        <f>SUMIFS(СВЦЭМ!$C$33:$C$776,СВЦЭМ!$A$33:$A$776,$A34,СВЦЭМ!$B$33:$B$776,D$11)+'СЕТ СН'!$F$9+СВЦЭМ!$D$10+'СЕТ СН'!$F$5-'СЕТ СН'!$F$17</f>
        <v>2362.81860095</v>
      </c>
      <c r="E34" s="36">
        <f>SUMIFS(СВЦЭМ!$C$33:$C$776,СВЦЭМ!$A$33:$A$776,$A34,СВЦЭМ!$B$33:$B$776,E$11)+'СЕТ СН'!$F$9+СВЦЭМ!$D$10+'СЕТ СН'!$F$5-'СЕТ СН'!$F$17</f>
        <v>2377.0147657899997</v>
      </c>
      <c r="F34" s="36">
        <f>SUMIFS(СВЦЭМ!$C$33:$C$776,СВЦЭМ!$A$33:$A$776,$A34,СВЦЭМ!$B$33:$B$776,F$11)+'СЕТ СН'!$F$9+СВЦЭМ!$D$10+'СЕТ СН'!$F$5-'СЕТ СН'!$F$17</f>
        <v>2384.0511592100002</v>
      </c>
      <c r="G34" s="36">
        <f>SUMIFS(СВЦЭМ!$C$33:$C$776,СВЦЭМ!$A$33:$A$776,$A34,СВЦЭМ!$B$33:$B$776,G$11)+'СЕТ СН'!$F$9+СВЦЭМ!$D$10+'СЕТ СН'!$F$5-'СЕТ СН'!$F$17</f>
        <v>2382.4381694900003</v>
      </c>
      <c r="H34" s="36">
        <f>SUMIFS(СВЦЭМ!$C$33:$C$776,СВЦЭМ!$A$33:$A$776,$A34,СВЦЭМ!$B$33:$B$776,H$11)+'СЕТ СН'!$F$9+СВЦЭМ!$D$10+'СЕТ СН'!$F$5-'СЕТ СН'!$F$17</f>
        <v>2373.1196835800001</v>
      </c>
      <c r="I34" s="36">
        <f>SUMIFS(СВЦЭМ!$C$33:$C$776,СВЦЭМ!$A$33:$A$776,$A34,СВЦЭМ!$B$33:$B$776,I$11)+'СЕТ СН'!$F$9+СВЦЭМ!$D$10+'СЕТ СН'!$F$5-'СЕТ СН'!$F$17</f>
        <v>2350.1894725800003</v>
      </c>
      <c r="J34" s="36">
        <f>SUMIFS(СВЦЭМ!$C$33:$C$776,СВЦЭМ!$A$33:$A$776,$A34,СВЦЭМ!$B$33:$B$776,J$11)+'СЕТ СН'!$F$9+СВЦЭМ!$D$10+'СЕТ СН'!$F$5-'СЕТ СН'!$F$17</f>
        <v>2312.29813173</v>
      </c>
      <c r="K34" s="36">
        <f>SUMIFS(СВЦЭМ!$C$33:$C$776,СВЦЭМ!$A$33:$A$776,$A34,СВЦЭМ!$B$33:$B$776,K$11)+'СЕТ СН'!$F$9+СВЦЭМ!$D$10+'СЕТ СН'!$F$5-'СЕТ СН'!$F$17</f>
        <v>2274.4974180099998</v>
      </c>
      <c r="L34" s="36">
        <f>SUMIFS(СВЦЭМ!$C$33:$C$776,СВЦЭМ!$A$33:$A$776,$A34,СВЦЭМ!$B$33:$B$776,L$11)+'СЕТ СН'!$F$9+СВЦЭМ!$D$10+'СЕТ СН'!$F$5-'СЕТ СН'!$F$17</f>
        <v>2253.6555202300001</v>
      </c>
      <c r="M34" s="36">
        <f>SUMIFS(СВЦЭМ!$C$33:$C$776,СВЦЭМ!$A$33:$A$776,$A34,СВЦЭМ!$B$33:$B$776,M$11)+'СЕТ СН'!$F$9+СВЦЭМ!$D$10+'СЕТ СН'!$F$5-'СЕТ СН'!$F$17</f>
        <v>2199.21181265</v>
      </c>
      <c r="N34" s="36">
        <f>SUMIFS(СВЦЭМ!$C$33:$C$776,СВЦЭМ!$A$33:$A$776,$A34,СВЦЭМ!$B$33:$B$776,N$11)+'СЕТ СН'!$F$9+СВЦЭМ!$D$10+'СЕТ СН'!$F$5-'СЕТ СН'!$F$17</f>
        <v>2151.9644649800002</v>
      </c>
      <c r="O34" s="36">
        <f>SUMIFS(СВЦЭМ!$C$33:$C$776,СВЦЭМ!$A$33:$A$776,$A34,СВЦЭМ!$B$33:$B$776,O$11)+'СЕТ СН'!$F$9+СВЦЭМ!$D$10+'СЕТ СН'!$F$5-'СЕТ СН'!$F$17</f>
        <v>2137.43198936</v>
      </c>
      <c r="P34" s="36">
        <f>SUMIFS(СВЦЭМ!$C$33:$C$776,СВЦЭМ!$A$33:$A$776,$A34,СВЦЭМ!$B$33:$B$776,P$11)+'СЕТ СН'!$F$9+СВЦЭМ!$D$10+'СЕТ СН'!$F$5-'СЕТ СН'!$F$17</f>
        <v>2162.9541812500001</v>
      </c>
      <c r="Q34" s="36">
        <f>SUMIFS(СВЦЭМ!$C$33:$C$776,СВЦЭМ!$A$33:$A$776,$A34,СВЦЭМ!$B$33:$B$776,Q$11)+'СЕТ СН'!$F$9+СВЦЭМ!$D$10+'СЕТ СН'!$F$5-'СЕТ СН'!$F$17</f>
        <v>2165.8194597800002</v>
      </c>
      <c r="R34" s="36">
        <f>SUMIFS(СВЦЭМ!$C$33:$C$776,СВЦЭМ!$A$33:$A$776,$A34,СВЦЭМ!$B$33:$B$776,R$11)+'СЕТ СН'!$F$9+СВЦЭМ!$D$10+'СЕТ СН'!$F$5-'СЕТ СН'!$F$17</f>
        <v>2172.73559118</v>
      </c>
      <c r="S34" s="36">
        <f>SUMIFS(СВЦЭМ!$C$33:$C$776,СВЦЭМ!$A$33:$A$776,$A34,СВЦЭМ!$B$33:$B$776,S$11)+'СЕТ СН'!$F$9+СВЦЭМ!$D$10+'СЕТ СН'!$F$5-'СЕТ СН'!$F$17</f>
        <v>2192.49924164</v>
      </c>
      <c r="T34" s="36">
        <f>SUMIFS(СВЦЭМ!$C$33:$C$776,СВЦЭМ!$A$33:$A$776,$A34,СВЦЭМ!$B$33:$B$776,T$11)+'СЕТ СН'!$F$9+СВЦЭМ!$D$10+'СЕТ СН'!$F$5-'СЕТ СН'!$F$17</f>
        <v>2195.9660338399999</v>
      </c>
      <c r="U34" s="36">
        <f>SUMIFS(СВЦЭМ!$C$33:$C$776,СВЦЭМ!$A$33:$A$776,$A34,СВЦЭМ!$B$33:$B$776,U$11)+'СЕТ СН'!$F$9+СВЦЭМ!$D$10+'СЕТ СН'!$F$5-'СЕТ СН'!$F$17</f>
        <v>2194.0444115499999</v>
      </c>
      <c r="V34" s="36">
        <f>SUMIFS(СВЦЭМ!$C$33:$C$776,СВЦЭМ!$A$33:$A$776,$A34,СВЦЭМ!$B$33:$B$776,V$11)+'СЕТ СН'!$F$9+СВЦЭМ!$D$10+'СЕТ СН'!$F$5-'СЕТ СН'!$F$17</f>
        <v>2189.1123985599997</v>
      </c>
      <c r="W34" s="36">
        <f>SUMIFS(СВЦЭМ!$C$33:$C$776,СВЦЭМ!$A$33:$A$776,$A34,СВЦЭМ!$B$33:$B$776,W$11)+'СЕТ СН'!$F$9+СВЦЭМ!$D$10+'СЕТ СН'!$F$5-'СЕТ СН'!$F$17</f>
        <v>2180.1444843499999</v>
      </c>
      <c r="X34" s="36">
        <f>SUMIFS(СВЦЭМ!$C$33:$C$776,СВЦЭМ!$A$33:$A$776,$A34,СВЦЭМ!$B$33:$B$776,X$11)+'СЕТ СН'!$F$9+СВЦЭМ!$D$10+'СЕТ СН'!$F$5-'СЕТ СН'!$F$17</f>
        <v>2208.28285022</v>
      </c>
      <c r="Y34" s="36">
        <f>SUMIFS(СВЦЭМ!$C$33:$C$776,СВЦЭМ!$A$33:$A$776,$A34,СВЦЭМ!$B$33:$B$776,Y$11)+'СЕТ СН'!$F$9+СВЦЭМ!$D$10+'СЕТ СН'!$F$5-'СЕТ СН'!$F$17</f>
        <v>2285.9847872300002</v>
      </c>
    </row>
    <row r="35" spans="1:25" ht="15.75" x14ac:dyDescent="0.2">
      <c r="A35" s="35">
        <f t="shared" si="0"/>
        <v>43975</v>
      </c>
      <c r="B35" s="36">
        <f>SUMIFS(СВЦЭМ!$C$33:$C$776,СВЦЭМ!$A$33:$A$776,$A35,СВЦЭМ!$B$33:$B$776,B$11)+'СЕТ СН'!$F$9+СВЦЭМ!$D$10+'СЕТ СН'!$F$5-'СЕТ СН'!$F$17</f>
        <v>2348.8340904300003</v>
      </c>
      <c r="C35" s="36">
        <f>SUMIFS(СВЦЭМ!$C$33:$C$776,СВЦЭМ!$A$33:$A$776,$A35,СВЦЭМ!$B$33:$B$776,C$11)+'СЕТ СН'!$F$9+СВЦЭМ!$D$10+'СЕТ СН'!$F$5-'СЕТ СН'!$F$17</f>
        <v>2376.4169154199999</v>
      </c>
      <c r="D35" s="36">
        <f>SUMIFS(СВЦЭМ!$C$33:$C$776,СВЦЭМ!$A$33:$A$776,$A35,СВЦЭМ!$B$33:$B$776,D$11)+'СЕТ СН'!$F$9+СВЦЭМ!$D$10+'СЕТ СН'!$F$5-'СЕТ СН'!$F$17</f>
        <v>2384.8131408499999</v>
      </c>
      <c r="E35" s="36">
        <f>SUMIFS(СВЦЭМ!$C$33:$C$776,СВЦЭМ!$A$33:$A$776,$A35,СВЦЭМ!$B$33:$B$776,E$11)+'СЕТ СН'!$F$9+СВЦЭМ!$D$10+'СЕТ СН'!$F$5-'СЕТ СН'!$F$17</f>
        <v>2378.9556422599999</v>
      </c>
      <c r="F35" s="36">
        <f>SUMIFS(СВЦЭМ!$C$33:$C$776,СВЦЭМ!$A$33:$A$776,$A35,СВЦЭМ!$B$33:$B$776,F$11)+'СЕТ СН'!$F$9+СВЦЭМ!$D$10+'СЕТ СН'!$F$5-'СЕТ СН'!$F$17</f>
        <v>2388.20116684</v>
      </c>
      <c r="G35" s="36">
        <f>SUMIFS(СВЦЭМ!$C$33:$C$776,СВЦЭМ!$A$33:$A$776,$A35,СВЦЭМ!$B$33:$B$776,G$11)+'СЕТ СН'!$F$9+СВЦЭМ!$D$10+'СЕТ СН'!$F$5-'СЕТ СН'!$F$17</f>
        <v>2378.36211443</v>
      </c>
      <c r="H35" s="36">
        <f>SUMIFS(СВЦЭМ!$C$33:$C$776,СВЦЭМ!$A$33:$A$776,$A35,СВЦЭМ!$B$33:$B$776,H$11)+'СЕТ СН'!$F$9+СВЦЭМ!$D$10+'СЕТ СН'!$F$5-'СЕТ СН'!$F$17</f>
        <v>2366.5157790200001</v>
      </c>
      <c r="I35" s="36">
        <f>SUMIFS(СВЦЭМ!$C$33:$C$776,СВЦЭМ!$A$33:$A$776,$A35,СВЦЭМ!$B$33:$B$776,I$11)+'СЕТ СН'!$F$9+СВЦЭМ!$D$10+'СЕТ СН'!$F$5-'СЕТ СН'!$F$17</f>
        <v>2342.7547980099998</v>
      </c>
      <c r="J35" s="36">
        <f>SUMIFS(СВЦЭМ!$C$33:$C$776,СВЦЭМ!$A$33:$A$776,$A35,СВЦЭМ!$B$33:$B$776,J$11)+'СЕТ СН'!$F$9+СВЦЭМ!$D$10+'СЕТ СН'!$F$5-'СЕТ СН'!$F$17</f>
        <v>2328.8322464799999</v>
      </c>
      <c r="K35" s="36">
        <f>SUMIFS(СВЦЭМ!$C$33:$C$776,СВЦЭМ!$A$33:$A$776,$A35,СВЦЭМ!$B$33:$B$776,K$11)+'СЕТ СН'!$F$9+СВЦЭМ!$D$10+'СЕТ СН'!$F$5-'СЕТ СН'!$F$17</f>
        <v>2292.6020444599999</v>
      </c>
      <c r="L35" s="36">
        <f>SUMIFS(СВЦЭМ!$C$33:$C$776,СВЦЭМ!$A$33:$A$776,$A35,СВЦЭМ!$B$33:$B$776,L$11)+'СЕТ СН'!$F$9+СВЦЭМ!$D$10+'СЕТ СН'!$F$5-'СЕТ СН'!$F$17</f>
        <v>2301.7684809800003</v>
      </c>
      <c r="M35" s="36">
        <f>SUMIFS(СВЦЭМ!$C$33:$C$776,СВЦЭМ!$A$33:$A$776,$A35,СВЦЭМ!$B$33:$B$776,M$11)+'СЕТ СН'!$F$9+СВЦЭМ!$D$10+'СЕТ СН'!$F$5-'СЕТ СН'!$F$17</f>
        <v>2265.1295571599999</v>
      </c>
      <c r="N35" s="36">
        <f>SUMIFS(СВЦЭМ!$C$33:$C$776,СВЦЭМ!$A$33:$A$776,$A35,СВЦЭМ!$B$33:$B$776,N$11)+'СЕТ СН'!$F$9+СВЦЭМ!$D$10+'СЕТ СН'!$F$5-'СЕТ СН'!$F$17</f>
        <v>2220.4304622</v>
      </c>
      <c r="O35" s="36">
        <f>SUMIFS(СВЦЭМ!$C$33:$C$776,СВЦЭМ!$A$33:$A$776,$A35,СВЦЭМ!$B$33:$B$776,O$11)+'СЕТ СН'!$F$9+СВЦЭМ!$D$10+'СЕТ СН'!$F$5-'СЕТ СН'!$F$17</f>
        <v>2187.7475509800001</v>
      </c>
      <c r="P35" s="36">
        <f>SUMIFS(СВЦЭМ!$C$33:$C$776,СВЦЭМ!$A$33:$A$776,$A35,СВЦЭМ!$B$33:$B$776,P$11)+'СЕТ СН'!$F$9+СВЦЭМ!$D$10+'СЕТ СН'!$F$5-'СЕТ СН'!$F$17</f>
        <v>2192.9738856100003</v>
      </c>
      <c r="Q35" s="36">
        <f>SUMIFS(СВЦЭМ!$C$33:$C$776,СВЦЭМ!$A$33:$A$776,$A35,СВЦЭМ!$B$33:$B$776,Q$11)+'СЕТ СН'!$F$9+СВЦЭМ!$D$10+'СЕТ СН'!$F$5-'СЕТ СН'!$F$17</f>
        <v>2198.49201696</v>
      </c>
      <c r="R35" s="36">
        <f>SUMIFS(СВЦЭМ!$C$33:$C$776,СВЦЭМ!$A$33:$A$776,$A35,СВЦЭМ!$B$33:$B$776,R$11)+'СЕТ СН'!$F$9+СВЦЭМ!$D$10+'СЕТ СН'!$F$5-'СЕТ СН'!$F$17</f>
        <v>2185.7899051200002</v>
      </c>
      <c r="S35" s="36">
        <f>SUMIFS(СВЦЭМ!$C$33:$C$776,СВЦЭМ!$A$33:$A$776,$A35,СВЦЭМ!$B$33:$B$776,S$11)+'СЕТ СН'!$F$9+СВЦЭМ!$D$10+'СЕТ СН'!$F$5-'СЕТ СН'!$F$17</f>
        <v>2193.7731307499998</v>
      </c>
      <c r="T35" s="36">
        <f>SUMIFS(СВЦЭМ!$C$33:$C$776,СВЦЭМ!$A$33:$A$776,$A35,СВЦЭМ!$B$33:$B$776,T$11)+'СЕТ СН'!$F$9+СВЦЭМ!$D$10+'СЕТ СН'!$F$5-'СЕТ СН'!$F$17</f>
        <v>2190.19155327</v>
      </c>
      <c r="U35" s="36">
        <f>SUMIFS(СВЦЭМ!$C$33:$C$776,СВЦЭМ!$A$33:$A$776,$A35,СВЦЭМ!$B$33:$B$776,U$11)+'СЕТ СН'!$F$9+СВЦЭМ!$D$10+'СЕТ СН'!$F$5-'СЕТ СН'!$F$17</f>
        <v>2174.4937774199998</v>
      </c>
      <c r="V35" s="36">
        <f>SUMIFS(СВЦЭМ!$C$33:$C$776,СВЦЭМ!$A$33:$A$776,$A35,СВЦЭМ!$B$33:$B$776,V$11)+'СЕТ СН'!$F$9+СВЦЭМ!$D$10+'СЕТ СН'!$F$5-'СЕТ СН'!$F$17</f>
        <v>2144.1220583700001</v>
      </c>
      <c r="W35" s="36">
        <f>SUMIFS(СВЦЭМ!$C$33:$C$776,СВЦЭМ!$A$33:$A$776,$A35,СВЦЭМ!$B$33:$B$776,W$11)+'СЕТ СН'!$F$9+СВЦЭМ!$D$10+'СЕТ СН'!$F$5-'СЕТ СН'!$F$17</f>
        <v>2146.5147007800001</v>
      </c>
      <c r="X35" s="36">
        <f>SUMIFS(СВЦЭМ!$C$33:$C$776,СВЦЭМ!$A$33:$A$776,$A35,СВЦЭМ!$B$33:$B$776,X$11)+'СЕТ СН'!$F$9+СВЦЭМ!$D$10+'СЕТ СН'!$F$5-'СЕТ СН'!$F$17</f>
        <v>2171.3307855200001</v>
      </c>
      <c r="Y35" s="36">
        <f>SUMIFS(СВЦЭМ!$C$33:$C$776,СВЦЭМ!$A$33:$A$776,$A35,СВЦЭМ!$B$33:$B$776,Y$11)+'СЕТ СН'!$F$9+СВЦЭМ!$D$10+'СЕТ СН'!$F$5-'СЕТ СН'!$F$17</f>
        <v>2250.1295479700002</v>
      </c>
    </row>
    <row r="36" spans="1:25" ht="15.75" x14ac:dyDescent="0.2">
      <c r="A36" s="35">
        <f t="shared" si="0"/>
        <v>43976</v>
      </c>
      <c r="B36" s="36">
        <f>SUMIFS(СВЦЭМ!$C$33:$C$776,СВЦЭМ!$A$33:$A$776,$A36,СВЦЭМ!$B$33:$B$776,B$11)+'СЕТ СН'!$F$9+СВЦЭМ!$D$10+'СЕТ СН'!$F$5-'СЕТ СН'!$F$17</f>
        <v>2401.5035867199999</v>
      </c>
      <c r="C36" s="36">
        <f>SUMIFS(СВЦЭМ!$C$33:$C$776,СВЦЭМ!$A$33:$A$776,$A36,СВЦЭМ!$B$33:$B$776,C$11)+'СЕТ СН'!$F$9+СВЦЭМ!$D$10+'СЕТ СН'!$F$5-'СЕТ СН'!$F$17</f>
        <v>2395.68265707</v>
      </c>
      <c r="D36" s="36">
        <f>SUMIFS(СВЦЭМ!$C$33:$C$776,СВЦЭМ!$A$33:$A$776,$A36,СВЦЭМ!$B$33:$B$776,D$11)+'СЕТ СН'!$F$9+СВЦЭМ!$D$10+'СЕТ СН'!$F$5-'СЕТ СН'!$F$17</f>
        <v>2380.9326993599998</v>
      </c>
      <c r="E36" s="36">
        <f>SUMIFS(СВЦЭМ!$C$33:$C$776,СВЦЭМ!$A$33:$A$776,$A36,СВЦЭМ!$B$33:$B$776,E$11)+'СЕТ СН'!$F$9+СВЦЭМ!$D$10+'СЕТ СН'!$F$5-'СЕТ СН'!$F$17</f>
        <v>2375.1086537900001</v>
      </c>
      <c r="F36" s="36">
        <f>SUMIFS(СВЦЭМ!$C$33:$C$776,СВЦЭМ!$A$33:$A$776,$A36,СВЦЭМ!$B$33:$B$776,F$11)+'СЕТ СН'!$F$9+СВЦЭМ!$D$10+'СЕТ СН'!$F$5-'СЕТ СН'!$F$17</f>
        <v>2383.2202864599999</v>
      </c>
      <c r="G36" s="36">
        <f>SUMIFS(СВЦЭМ!$C$33:$C$776,СВЦЭМ!$A$33:$A$776,$A36,СВЦЭМ!$B$33:$B$776,G$11)+'СЕТ СН'!$F$9+СВЦЭМ!$D$10+'СЕТ СН'!$F$5-'СЕТ СН'!$F$17</f>
        <v>2383.77468288</v>
      </c>
      <c r="H36" s="36">
        <f>SUMIFS(СВЦЭМ!$C$33:$C$776,СВЦЭМ!$A$33:$A$776,$A36,СВЦЭМ!$B$33:$B$776,H$11)+'СЕТ СН'!$F$9+СВЦЭМ!$D$10+'СЕТ СН'!$F$5-'СЕТ СН'!$F$17</f>
        <v>2382.1940269400002</v>
      </c>
      <c r="I36" s="36">
        <f>SUMIFS(СВЦЭМ!$C$33:$C$776,СВЦЭМ!$A$33:$A$776,$A36,СВЦЭМ!$B$33:$B$776,I$11)+'СЕТ СН'!$F$9+СВЦЭМ!$D$10+'СЕТ СН'!$F$5-'СЕТ СН'!$F$17</f>
        <v>2360.6480772</v>
      </c>
      <c r="J36" s="36">
        <f>SUMIFS(СВЦЭМ!$C$33:$C$776,СВЦЭМ!$A$33:$A$776,$A36,СВЦЭМ!$B$33:$B$776,J$11)+'СЕТ СН'!$F$9+СВЦЭМ!$D$10+'СЕТ СН'!$F$5-'СЕТ СН'!$F$17</f>
        <v>2327.97699173</v>
      </c>
      <c r="K36" s="36">
        <f>SUMIFS(СВЦЭМ!$C$33:$C$776,СВЦЭМ!$A$33:$A$776,$A36,СВЦЭМ!$B$33:$B$776,K$11)+'СЕТ СН'!$F$9+СВЦЭМ!$D$10+'СЕТ СН'!$F$5-'СЕТ СН'!$F$17</f>
        <v>2320.3465908100002</v>
      </c>
      <c r="L36" s="36">
        <f>SUMIFS(СВЦЭМ!$C$33:$C$776,СВЦЭМ!$A$33:$A$776,$A36,СВЦЭМ!$B$33:$B$776,L$11)+'СЕТ СН'!$F$9+СВЦЭМ!$D$10+'СЕТ СН'!$F$5-'СЕТ СН'!$F$17</f>
        <v>2310.7634138799999</v>
      </c>
      <c r="M36" s="36">
        <f>SUMIFS(СВЦЭМ!$C$33:$C$776,СВЦЭМ!$A$33:$A$776,$A36,СВЦЭМ!$B$33:$B$776,M$11)+'СЕТ СН'!$F$9+СВЦЭМ!$D$10+'СЕТ СН'!$F$5-'СЕТ СН'!$F$17</f>
        <v>2248.1932372400001</v>
      </c>
      <c r="N36" s="36">
        <f>SUMIFS(СВЦЭМ!$C$33:$C$776,СВЦЭМ!$A$33:$A$776,$A36,СВЦЭМ!$B$33:$B$776,N$11)+'СЕТ СН'!$F$9+СВЦЭМ!$D$10+'СЕТ СН'!$F$5-'СЕТ СН'!$F$17</f>
        <v>2196.6249080500002</v>
      </c>
      <c r="O36" s="36">
        <f>SUMIFS(СВЦЭМ!$C$33:$C$776,СВЦЭМ!$A$33:$A$776,$A36,СВЦЭМ!$B$33:$B$776,O$11)+'СЕТ СН'!$F$9+СВЦЭМ!$D$10+'СЕТ СН'!$F$5-'СЕТ СН'!$F$17</f>
        <v>2170.0851333700002</v>
      </c>
      <c r="P36" s="36">
        <f>SUMIFS(СВЦЭМ!$C$33:$C$776,СВЦЭМ!$A$33:$A$776,$A36,СВЦЭМ!$B$33:$B$776,P$11)+'СЕТ СН'!$F$9+СВЦЭМ!$D$10+'СЕТ СН'!$F$5-'СЕТ СН'!$F$17</f>
        <v>2175.92692691</v>
      </c>
      <c r="Q36" s="36">
        <f>SUMIFS(СВЦЭМ!$C$33:$C$776,СВЦЭМ!$A$33:$A$776,$A36,СВЦЭМ!$B$33:$B$776,Q$11)+'СЕТ СН'!$F$9+СВЦЭМ!$D$10+'СЕТ СН'!$F$5-'СЕТ СН'!$F$17</f>
        <v>2177.9072621699997</v>
      </c>
      <c r="R36" s="36">
        <f>SUMIFS(СВЦЭМ!$C$33:$C$776,СВЦЭМ!$A$33:$A$776,$A36,СВЦЭМ!$B$33:$B$776,R$11)+'СЕТ СН'!$F$9+СВЦЭМ!$D$10+'СЕТ СН'!$F$5-'СЕТ СН'!$F$17</f>
        <v>2186.0924053200001</v>
      </c>
      <c r="S36" s="36">
        <f>SUMIFS(СВЦЭМ!$C$33:$C$776,СВЦЭМ!$A$33:$A$776,$A36,СВЦЭМ!$B$33:$B$776,S$11)+'СЕТ СН'!$F$9+СВЦЭМ!$D$10+'СЕТ СН'!$F$5-'СЕТ СН'!$F$17</f>
        <v>2183.4041853200001</v>
      </c>
      <c r="T36" s="36">
        <f>SUMIFS(СВЦЭМ!$C$33:$C$776,СВЦЭМ!$A$33:$A$776,$A36,СВЦЭМ!$B$33:$B$776,T$11)+'СЕТ СН'!$F$9+СВЦЭМ!$D$10+'СЕТ СН'!$F$5-'СЕТ СН'!$F$17</f>
        <v>2182.51782912</v>
      </c>
      <c r="U36" s="36">
        <f>SUMIFS(СВЦЭМ!$C$33:$C$776,СВЦЭМ!$A$33:$A$776,$A36,СВЦЭМ!$B$33:$B$776,U$11)+'СЕТ СН'!$F$9+СВЦЭМ!$D$10+'СЕТ СН'!$F$5-'СЕТ СН'!$F$17</f>
        <v>2175.6259036400002</v>
      </c>
      <c r="V36" s="36">
        <f>SUMIFS(СВЦЭМ!$C$33:$C$776,СВЦЭМ!$A$33:$A$776,$A36,СВЦЭМ!$B$33:$B$776,V$11)+'СЕТ СН'!$F$9+СВЦЭМ!$D$10+'СЕТ СН'!$F$5-'СЕТ СН'!$F$17</f>
        <v>2165.3970245199998</v>
      </c>
      <c r="W36" s="36">
        <f>SUMIFS(СВЦЭМ!$C$33:$C$776,СВЦЭМ!$A$33:$A$776,$A36,СВЦЭМ!$B$33:$B$776,W$11)+'СЕТ СН'!$F$9+СВЦЭМ!$D$10+'СЕТ СН'!$F$5-'СЕТ СН'!$F$17</f>
        <v>2167.9076079400002</v>
      </c>
      <c r="X36" s="36">
        <f>SUMIFS(СВЦЭМ!$C$33:$C$776,СВЦЭМ!$A$33:$A$776,$A36,СВЦЭМ!$B$33:$B$776,X$11)+'СЕТ СН'!$F$9+СВЦЭМ!$D$10+'СЕТ СН'!$F$5-'СЕТ СН'!$F$17</f>
        <v>2183.87209605</v>
      </c>
      <c r="Y36" s="36">
        <f>SUMIFS(СВЦЭМ!$C$33:$C$776,СВЦЭМ!$A$33:$A$776,$A36,СВЦЭМ!$B$33:$B$776,Y$11)+'СЕТ СН'!$F$9+СВЦЭМ!$D$10+'СЕТ СН'!$F$5-'СЕТ СН'!$F$17</f>
        <v>2265.8548311200002</v>
      </c>
    </row>
    <row r="37" spans="1:25" ht="15.75" x14ac:dyDescent="0.2">
      <c r="A37" s="35">
        <f t="shared" si="0"/>
        <v>43977</v>
      </c>
      <c r="B37" s="36">
        <f>SUMIFS(СВЦЭМ!$C$33:$C$776,СВЦЭМ!$A$33:$A$776,$A37,СВЦЭМ!$B$33:$B$776,B$11)+'СЕТ СН'!$F$9+СВЦЭМ!$D$10+'СЕТ СН'!$F$5-'СЕТ СН'!$F$17</f>
        <v>2351.0976393700003</v>
      </c>
      <c r="C37" s="36">
        <f>SUMIFS(СВЦЭМ!$C$33:$C$776,СВЦЭМ!$A$33:$A$776,$A37,СВЦЭМ!$B$33:$B$776,C$11)+'СЕТ СН'!$F$9+СВЦЭМ!$D$10+'СЕТ СН'!$F$5-'СЕТ СН'!$F$17</f>
        <v>2380.3509711199999</v>
      </c>
      <c r="D37" s="36">
        <f>SUMIFS(СВЦЭМ!$C$33:$C$776,СВЦЭМ!$A$33:$A$776,$A37,СВЦЭМ!$B$33:$B$776,D$11)+'СЕТ СН'!$F$9+СВЦЭМ!$D$10+'СЕТ СН'!$F$5-'СЕТ СН'!$F$17</f>
        <v>2371.4400399199999</v>
      </c>
      <c r="E37" s="36">
        <f>SUMIFS(СВЦЭМ!$C$33:$C$776,СВЦЭМ!$A$33:$A$776,$A37,СВЦЭМ!$B$33:$B$776,E$11)+'СЕТ СН'!$F$9+СВЦЭМ!$D$10+'СЕТ СН'!$F$5-'СЕТ СН'!$F$17</f>
        <v>2363.1283750000002</v>
      </c>
      <c r="F37" s="36">
        <f>SUMIFS(СВЦЭМ!$C$33:$C$776,СВЦЭМ!$A$33:$A$776,$A37,СВЦЭМ!$B$33:$B$776,F$11)+'СЕТ СН'!$F$9+СВЦЭМ!$D$10+'СЕТ СН'!$F$5-'СЕТ СН'!$F$17</f>
        <v>2363.32235051</v>
      </c>
      <c r="G37" s="36">
        <f>SUMIFS(СВЦЭМ!$C$33:$C$776,СВЦЭМ!$A$33:$A$776,$A37,СВЦЭМ!$B$33:$B$776,G$11)+'СЕТ СН'!$F$9+СВЦЭМ!$D$10+'СЕТ СН'!$F$5-'СЕТ СН'!$F$17</f>
        <v>2367.9110801299998</v>
      </c>
      <c r="H37" s="36">
        <f>SUMIFS(СВЦЭМ!$C$33:$C$776,СВЦЭМ!$A$33:$A$776,$A37,СВЦЭМ!$B$33:$B$776,H$11)+'СЕТ СН'!$F$9+СВЦЭМ!$D$10+'СЕТ СН'!$F$5-'СЕТ СН'!$F$17</f>
        <v>2379.62384625</v>
      </c>
      <c r="I37" s="36">
        <f>SUMIFS(СВЦЭМ!$C$33:$C$776,СВЦЭМ!$A$33:$A$776,$A37,СВЦЭМ!$B$33:$B$776,I$11)+'СЕТ СН'!$F$9+СВЦЭМ!$D$10+'СЕТ СН'!$F$5-'СЕТ СН'!$F$17</f>
        <v>2354.6056130799998</v>
      </c>
      <c r="J37" s="36">
        <f>SUMIFS(СВЦЭМ!$C$33:$C$776,СВЦЭМ!$A$33:$A$776,$A37,СВЦЭМ!$B$33:$B$776,J$11)+'СЕТ СН'!$F$9+СВЦЭМ!$D$10+'СЕТ СН'!$F$5-'СЕТ СН'!$F$17</f>
        <v>2328.04570238</v>
      </c>
      <c r="K37" s="36">
        <f>SUMIFS(СВЦЭМ!$C$33:$C$776,СВЦЭМ!$A$33:$A$776,$A37,СВЦЭМ!$B$33:$B$776,K$11)+'СЕТ СН'!$F$9+СВЦЭМ!$D$10+'СЕТ СН'!$F$5-'СЕТ СН'!$F$17</f>
        <v>2312.7456753000001</v>
      </c>
      <c r="L37" s="36">
        <f>SUMIFS(СВЦЭМ!$C$33:$C$776,СВЦЭМ!$A$33:$A$776,$A37,СВЦЭМ!$B$33:$B$776,L$11)+'СЕТ СН'!$F$9+СВЦЭМ!$D$10+'СЕТ СН'!$F$5-'СЕТ СН'!$F$17</f>
        <v>2310.2881617799999</v>
      </c>
      <c r="M37" s="36">
        <f>SUMIFS(СВЦЭМ!$C$33:$C$776,СВЦЭМ!$A$33:$A$776,$A37,СВЦЭМ!$B$33:$B$776,M$11)+'СЕТ СН'!$F$9+СВЦЭМ!$D$10+'СЕТ СН'!$F$5-'СЕТ СН'!$F$17</f>
        <v>2252.2489775499998</v>
      </c>
      <c r="N37" s="36">
        <f>SUMIFS(СВЦЭМ!$C$33:$C$776,СВЦЭМ!$A$33:$A$776,$A37,СВЦЭМ!$B$33:$B$776,N$11)+'СЕТ СН'!$F$9+СВЦЭМ!$D$10+'СЕТ СН'!$F$5-'СЕТ СН'!$F$17</f>
        <v>2204.3177736600001</v>
      </c>
      <c r="O37" s="36">
        <f>SUMIFS(СВЦЭМ!$C$33:$C$776,СВЦЭМ!$A$33:$A$776,$A37,СВЦЭМ!$B$33:$B$776,O$11)+'СЕТ СН'!$F$9+СВЦЭМ!$D$10+'СЕТ СН'!$F$5-'СЕТ СН'!$F$17</f>
        <v>2180.55255214</v>
      </c>
      <c r="P37" s="36">
        <f>SUMIFS(СВЦЭМ!$C$33:$C$776,СВЦЭМ!$A$33:$A$776,$A37,СВЦЭМ!$B$33:$B$776,P$11)+'СЕТ СН'!$F$9+СВЦЭМ!$D$10+'СЕТ СН'!$F$5-'СЕТ СН'!$F$17</f>
        <v>2185.5630953099999</v>
      </c>
      <c r="Q37" s="36">
        <f>SUMIFS(СВЦЭМ!$C$33:$C$776,СВЦЭМ!$A$33:$A$776,$A37,СВЦЭМ!$B$33:$B$776,Q$11)+'СЕТ СН'!$F$9+СВЦЭМ!$D$10+'СЕТ СН'!$F$5-'СЕТ СН'!$F$17</f>
        <v>2190.77212005</v>
      </c>
      <c r="R37" s="36">
        <f>SUMIFS(СВЦЭМ!$C$33:$C$776,СВЦЭМ!$A$33:$A$776,$A37,СВЦЭМ!$B$33:$B$776,R$11)+'СЕТ СН'!$F$9+СВЦЭМ!$D$10+'СЕТ СН'!$F$5-'СЕТ СН'!$F$17</f>
        <v>2190.8714408599999</v>
      </c>
      <c r="S37" s="36">
        <f>SUMIFS(СВЦЭМ!$C$33:$C$776,СВЦЭМ!$A$33:$A$776,$A37,СВЦЭМ!$B$33:$B$776,S$11)+'СЕТ СН'!$F$9+СВЦЭМ!$D$10+'СЕТ СН'!$F$5-'СЕТ СН'!$F$17</f>
        <v>2196.79169615</v>
      </c>
      <c r="T37" s="36">
        <f>SUMIFS(СВЦЭМ!$C$33:$C$776,СВЦЭМ!$A$33:$A$776,$A37,СВЦЭМ!$B$33:$B$776,T$11)+'СЕТ СН'!$F$9+СВЦЭМ!$D$10+'СЕТ СН'!$F$5-'СЕТ СН'!$F$17</f>
        <v>2192.2185722499999</v>
      </c>
      <c r="U37" s="36">
        <f>SUMIFS(СВЦЭМ!$C$33:$C$776,СВЦЭМ!$A$33:$A$776,$A37,СВЦЭМ!$B$33:$B$776,U$11)+'СЕТ СН'!$F$9+СВЦЭМ!$D$10+'СЕТ СН'!$F$5-'СЕТ СН'!$F$17</f>
        <v>2184.0702656100002</v>
      </c>
      <c r="V37" s="36">
        <f>SUMIFS(СВЦЭМ!$C$33:$C$776,СВЦЭМ!$A$33:$A$776,$A37,СВЦЭМ!$B$33:$B$776,V$11)+'СЕТ СН'!$F$9+СВЦЭМ!$D$10+'СЕТ СН'!$F$5-'СЕТ СН'!$F$17</f>
        <v>2166.53424954</v>
      </c>
      <c r="W37" s="36">
        <f>SUMIFS(СВЦЭМ!$C$33:$C$776,СВЦЭМ!$A$33:$A$776,$A37,СВЦЭМ!$B$33:$B$776,W$11)+'СЕТ СН'!$F$9+СВЦЭМ!$D$10+'СЕТ СН'!$F$5-'СЕТ СН'!$F$17</f>
        <v>2160.0106912400001</v>
      </c>
      <c r="X37" s="36">
        <f>SUMIFS(СВЦЭМ!$C$33:$C$776,СВЦЭМ!$A$33:$A$776,$A37,СВЦЭМ!$B$33:$B$776,X$11)+'СЕТ СН'!$F$9+СВЦЭМ!$D$10+'СЕТ СН'!$F$5-'СЕТ СН'!$F$17</f>
        <v>2181.4609200499999</v>
      </c>
      <c r="Y37" s="36">
        <f>SUMIFS(СВЦЭМ!$C$33:$C$776,СВЦЭМ!$A$33:$A$776,$A37,СВЦЭМ!$B$33:$B$776,Y$11)+'СЕТ СН'!$F$9+СВЦЭМ!$D$10+'СЕТ СН'!$F$5-'СЕТ СН'!$F$17</f>
        <v>2248.2895517100001</v>
      </c>
    </row>
    <row r="38" spans="1:25" ht="15.75" x14ac:dyDescent="0.2">
      <c r="A38" s="35">
        <f t="shared" si="0"/>
        <v>43978</v>
      </c>
      <c r="B38" s="36">
        <f>SUMIFS(СВЦЭМ!$C$33:$C$776,СВЦЭМ!$A$33:$A$776,$A38,СВЦЭМ!$B$33:$B$776,B$11)+'СЕТ СН'!$F$9+СВЦЭМ!$D$10+'СЕТ СН'!$F$5-'СЕТ СН'!$F$17</f>
        <v>2335.71926364</v>
      </c>
      <c r="C38" s="36">
        <f>SUMIFS(СВЦЭМ!$C$33:$C$776,СВЦЭМ!$A$33:$A$776,$A38,СВЦЭМ!$B$33:$B$776,C$11)+'СЕТ СН'!$F$9+СВЦЭМ!$D$10+'СЕТ СН'!$F$5-'СЕТ СН'!$F$17</f>
        <v>2369.1856804999998</v>
      </c>
      <c r="D38" s="36">
        <f>SUMIFS(СВЦЭМ!$C$33:$C$776,СВЦЭМ!$A$33:$A$776,$A38,СВЦЭМ!$B$33:$B$776,D$11)+'СЕТ СН'!$F$9+СВЦЭМ!$D$10+'СЕТ СН'!$F$5-'СЕТ СН'!$F$17</f>
        <v>2387.8472411900002</v>
      </c>
      <c r="E38" s="36">
        <f>SUMIFS(СВЦЭМ!$C$33:$C$776,СВЦЭМ!$A$33:$A$776,$A38,СВЦЭМ!$B$33:$B$776,E$11)+'СЕТ СН'!$F$9+СВЦЭМ!$D$10+'СЕТ СН'!$F$5-'СЕТ СН'!$F$17</f>
        <v>2396.79634201</v>
      </c>
      <c r="F38" s="36">
        <f>SUMIFS(СВЦЭМ!$C$33:$C$776,СВЦЭМ!$A$33:$A$776,$A38,СВЦЭМ!$B$33:$B$776,F$11)+'СЕТ СН'!$F$9+СВЦЭМ!$D$10+'СЕТ СН'!$F$5-'СЕТ СН'!$F$17</f>
        <v>2396.6076465199999</v>
      </c>
      <c r="G38" s="36">
        <f>SUMIFS(СВЦЭМ!$C$33:$C$776,СВЦЭМ!$A$33:$A$776,$A38,СВЦЭМ!$B$33:$B$776,G$11)+'СЕТ СН'!$F$9+СВЦЭМ!$D$10+'СЕТ СН'!$F$5-'СЕТ СН'!$F$17</f>
        <v>2401.9798715400002</v>
      </c>
      <c r="H38" s="36">
        <f>SUMIFS(СВЦЭМ!$C$33:$C$776,СВЦЭМ!$A$33:$A$776,$A38,СВЦЭМ!$B$33:$B$776,H$11)+'СЕТ СН'!$F$9+СВЦЭМ!$D$10+'СЕТ СН'!$F$5-'СЕТ СН'!$F$17</f>
        <v>2381.9960848599999</v>
      </c>
      <c r="I38" s="36">
        <f>SUMIFS(СВЦЭМ!$C$33:$C$776,СВЦЭМ!$A$33:$A$776,$A38,СВЦЭМ!$B$33:$B$776,I$11)+'СЕТ СН'!$F$9+СВЦЭМ!$D$10+'СЕТ СН'!$F$5-'СЕТ СН'!$F$17</f>
        <v>2373.1864227699998</v>
      </c>
      <c r="J38" s="36">
        <f>SUMIFS(СВЦЭМ!$C$33:$C$776,СВЦЭМ!$A$33:$A$776,$A38,СВЦЭМ!$B$33:$B$776,J$11)+'СЕТ СН'!$F$9+СВЦЭМ!$D$10+'СЕТ СН'!$F$5-'СЕТ СН'!$F$17</f>
        <v>2335.71825571</v>
      </c>
      <c r="K38" s="36">
        <f>SUMIFS(СВЦЭМ!$C$33:$C$776,СВЦЭМ!$A$33:$A$776,$A38,СВЦЭМ!$B$33:$B$776,K$11)+'СЕТ СН'!$F$9+СВЦЭМ!$D$10+'СЕТ СН'!$F$5-'СЕТ СН'!$F$17</f>
        <v>2317.2355019300003</v>
      </c>
      <c r="L38" s="36">
        <f>SUMIFS(СВЦЭМ!$C$33:$C$776,СВЦЭМ!$A$33:$A$776,$A38,СВЦЭМ!$B$33:$B$776,L$11)+'СЕТ СН'!$F$9+СВЦЭМ!$D$10+'СЕТ СН'!$F$5-'СЕТ СН'!$F$17</f>
        <v>2292.5182992499999</v>
      </c>
      <c r="M38" s="36">
        <f>SUMIFS(СВЦЭМ!$C$33:$C$776,СВЦЭМ!$A$33:$A$776,$A38,СВЦЭМ!$B$33:$B$776,M$11)+'СЕТ СН'!$F$9+СВЦЭМ!$D$10+'СЕТ СН'!$F$5-'СЕТ СН'!$F$17</f>
        <v>2242.9761077799999</v>
      </c>
      <c r="N38" s="36">
        <f>SUMIFS(СВЦЭМ!$C$33:$C$776,СВЦЭМ!$A$33:$A$776,$A38,СВЦЭМ!$B$33:$B$776,N$11)+'СЕТ СН'!$F$9+СВЦЭМ!$D$10+'СЕТ СН'!$F$5-'СЕТ СН'!$F$17</f>
        <v>2179.70586224</v>
      </c>
      <c r="O38" s="36">
        <f>SUMIFS(СВЦЭМ!$C$33:$C$776,СВЦЭМ!$A$33:$A$776,$A38,СВЦЭМ!$B$33:$B$776,O$11)+'СЕТ СН'!$F$9+СВЦЭМ!$D$10+'СЕТ СН'!$F$5-'СЕТ СН'!$F$17</f>
        <v>2160.9364328299998</v>
      </c>
      <c r="P38" s="36">
        <f>SUMIFS(СВЦЭМ!$C$33:$C$776,СВЦЭМ!$A$33:$A$776,$A38,СВЦЭМ!$B$33:$B$776,P$11)+'СЕТ СН'!$F$9+СВЦЭМ!$D$10+'СЕТ СН'!$F$5-'СЕТ СН'!$F$17</f>
        <v>2156.05736316</v>
      </c>
      <c r="Q38" s="36">
        <f>SUMIFS(СВЦЭМ!$C$33:$C$776,СВЦЭМ!$A$33:$A$776,$A38,СВЦЭМ!$B$33:$B$776,Q$11)+'СЕТ СН'!$F$9+СВЦЭМ!$D$10+'СЕТ СН'!$F$5-'СЕТ СН'!$F$17</f>
        <v>2160.3525464300001</v>
      </c>
      <c r="R38" s="36">
        <f>SUMIFS(СВЦЭМ!$C$33:$C$776,СВЦЭМ!$A$33:$A$776,$A38,СВЦЭМ!$B$33:$B$776,R$11)+'СЕТ СН'!$F$9+СВЦЭМ!$D$10+'СЕТ СН'!$F$5-'СЕТ СН'!$F$17</f>
        <v>2164.5036383500001</v>
      </c>
      <c r="S38" s="36">
        <f>SUMIFS(СВЦЭМ!$C$33:$C$776,СВЦЭМ!$A$33:$A$776,$A38,СВЦЭМ!$B$33:$B$776,S$11)+'СЕТ СН'!$F$9+СВЦЭМ!$D$10+'СЕТ СН'!$F$5-'СЕТ СН'!$F$17</f>
        <v>2171.1847886</v>
      </c>
      <c r="T38" s="36">
        <f>SUMIFS(СВЦЭМ!$C$33:$C$776,СВЦЭМ!$A$33:$A$776,$A38,СВЦЭМ!$B$33:$B$776,T$11)+'СЕТ СН'!$F$9+СВЦЭМ!$D$10+'СЕТ СН'!$F$5-'СЕТ СН'!$F$17</f>
        <v>2166.9888433599999</v>
      </c>
      <c r="U38" s="36">
        <f>SUMIFS(СВЦЭМ!$C$33:$C$776,СВЦЭМ!$A$33:$A$776,$A38,СВЦЭМ!$B$33:$B$776,U$11)+'СЕТ СН'!$F$9+СВЦЭМ!$D$10+'СЕТ СН'!$F$5-'СЕТ СН'!$F$17</f>
        <v>2156.9252003800002</v>
      </c>
      <c r="V38" s="36">
        <f>SUMIFS(СВЦЭМ!$C$33:$C$776,СВЦЭМ!$A$33:$A$776,$A38,СВЦЭМ!$B$33:$B$776,V$11)+'СЕТ СН'!$F$9+СВЦЭМ!$D$10+'СЕТ СН'!$F$5-'СЕТ СН'!$F$17</f>
        <v>2144.8468375699999</v>
      </c>
      <c r="W38" s="36">
        <f>SUMIFS(СВЦЭМ!$C$33:$C$776,СВЦЭМ!$A$33:$A$776,$A38,СВЦЭМ!$B$33:$B$776,W$11)+'СЕТ СН'!$F$9+СВЦЭМ!$D$10+'СЕТ СН'!$F$5-'СЕТ СН'!$F$17</f>
        <v>2139.8810942499999</v>
      </c>
      <c r="X38" s="36">
        <f>SUMIFS(СВЦЭМ!$C$33:$C$776,СВЦЭМ!$A$33:$A$776,$A38,СВЦЭМ!$B$33:$B$776,X$11)+'СЕТ СН'!$F$9+СВЦЭМ!$D$10+'СЕТ СН'!$F$5-'СЕТ СН'!$F$17</f>
        <v>2176.8139634200002</v>
      </c>
      <c r="Y38" s="36">
        <f>SUMIFS(СВЦЭМ!$C$33:$C$776,СВЦЭМ!$A$33:$A$776,$A38,СВЦЭМ!$B$33:$B$776,Y$11)+'СЕТ СН'!$F$9+СВЦЭМ!$D$10+'СЕТ СН'!$F$5-'СЕТ СН'!$F$17</f>
        <v>2235.49219679</v>
      </c>
    </row>
    <row r="39" spans="1:25" ht="15.75" x14ac:dyDescent="0.2">
      <c r="A39" s="35">
        <f t="shared" si="0"/>
        <v>43979</v>
      </c>
      <c r="B39" s="36">
        <f>SUMIFS(СВЦЭМ!$C$33:$C$776,СВЦЭМ!$A$33:$A$776,$A39,СВЦЭМ!$B$33:$B$776,B$11)+'СЕТ СН'!$F$9+СВЦЭМ!$D$10+'СЕТ СН'!$F$5-'СЕТ СН'!$F$17</f>
        <v>2273.9441027900002</v>
      </c>
      <c r="C39" s="36">
        <f>SUMIFS(СВЦЭМ!$C$33:$C$776,СВЦЭМ!$A$33:$A$776,$A39,СВЦЭМ!$B$33:$B$776,C$11)+'СЕТ СН'!$F$9+СВЦЭМ!$D$10+'СЕТ СН'!$F$5-'СЕТ СН'!$F$17</f>
        <v>2288.1725961800003</v>
      </c>
      <c r="D39" s="36">
        <f>SUMIFS(СВЦЭМ!$C$33:$C$776,СВЦЭМ!$A$33:$A$776,$A39,СВЦЭМ!$B$33:$B$776,D$11)+'СЕТ СН'!$F$9+СВЦЭМ!$D$10+'СЕТ СН'!$F$5-'СЕТ СН'!$F$17</f>
        <v>2314.84229555</v>
      </c>
      <c r="E39" s="36">
        <f>SUMIFS(СВЦЭМ!$C$33:$C$776,СВЦЭМ!$A$33:$A$776,$A39,СВЦЭМ!$B$33:$B$776,E$11)+'СЕТ СН'!$F$9+СВЦЭМ!$D$10+'СЕТ СН'!$F$5-'СЕТ СН'!$F$17</f>
        <v>2331.8508488400003</v>
      </c>
      <c r="F39" s="36">
        <f>SUMIFS(СВЦЭМ!$C$33:$C$776,СВЦЭМ!$A$33:$A$776,$A39,СВЦЭМ!$B$33:$B$776,F$11)+'СЕТ СН'!$F$9+СВЦЭМ!$D$10+'СЕТ СН'!$F$5-'СЕТ СН'!$F$17</f>
        <v>2332.1301653999999</v>
      </c>
      <c r="G39" s="36">
        <f>SUMIFS(СВЦЭМ!$C$33:$C$776,СВЦЭМ!$A$33:$A$776,$A39,СВЦЭМ!$B$33:$B$776,G$11)+'СЕТ СН'!$F$9+СВЦЭМ!$D$10+'СЕТ СН'!$F$5-'СЕТ СН'!$F$17</f>
        <v>2341.9093226499999</v>
      </c>
      <c r="H39" s="36">
        <f>SUMIFS(СВЦЭМ!$C$33:$C$776,СВЦЭМ!$A$33:$A$776,$A39,СВЦЭМ!$B$33:$B$776,H$11)+'СЕТ СН'!$F$9+СВЦЭМ!$D$10+'СЕТ СН'!$F$5-'СЕТ СН'!$F$17</f>
        <v>2324.2696761500001</v>
      </c>
      <c r="I39" s="36">
        <f>SUMIFS(СВЦЭМ!$C$33:$C$776,СВЦЭМ!$A$33:$A$776,$A39,СВЦЭМ!$B$33:$B$776,I$11)+'СЕТ СН'!$F$9+СВЦЭМ!$D$10+'СЕТ СН'!$F$5-'СЕТ СН'!$F$17</f>
        <v>2336.1677623099999</v>
      </c>
      <c r="J39" s="36">
        <f>SUMIFS(СВЦЭМ!$C$33:$C$776,СВЦЭМ!$A$33:$A$776,$A39,СВЦЭМ!$B$33:$B$776,J$11)+'СЕТ СН'!$F$9+СВЦЭМ!$D$10+'СЕТ СН'!$F$5-'СЕТ СН'!$F$17</f>
        <v>2285.4254383799998</v>
      </c>
      <c r="K39" s="36">
        <f>SUMIFS(СВЦЭМ!$C$33:$C$776,СВЦЭМ!$A$33:$A$776,$A39,СВЦЭМ!$B$33:$B$776,K$11)+'СЕТ СН'!$F$9+СВЦЭМ!$D$10+'СЕТ СН'!$F$5-'СЕТ СН'!$F$17</f>
        <v>2269.5921184999997</v>
      </c>
      <c r="L39" s="36">
        <f>SUMIFS(СВЦЭМ!$C$33:$C$776,СВЦЭМ!$A$33:$A$776,$A39,СВЦЭМ!$B$33:$B$776,L$11)+'СЕТ СН'!$F$9+СВЦЭМ!$D$10+'СЕТ СН'!$F$5-'СЕТ СН'!$F$17</f>
        <v>2274.6586550399998</v>
      </c>
      <c r="M39" s="36">
        <f>SUMIFS(СВЦЭМ!$C$33:$C$776,СВЦЭМ!$A$33:$A$776,$A39,СВЦЭМ!$B$33:$B$776,M$11)+'СЕТ СН'!$F$9+СВЦЭМ!$D$10+'СЕТ СН'!$F$5-'СЕТ СН'!$F$17</f>
        <v>2247.8958603800002</v>
      </c>
      <c r="N39" s="36">
        <f>SUMIFS(СВЦЭМ!$C$33:$C$776,СВЦЭМ!$A$33:$A$776,$A39,СВЦЭМ!$B$33:$B$776,N$11)+'СЕТ СН'!$F$9+СВЦЭМ!$D$10+'СЕТ СН'!$F$5-'СЕТ СН'!$F$17</f>
        <v>2205.3733283800002</v>
      </c>
      <c r="O39" s="36">
        <f>SUMIFS(СВЦЭМ!$C$33:$C$776,СВЦЭМ!$A$33:$A$776,$A39,СВЦЭМ!$B$33:$B$776,O$11)+'СЕТ СН'!$F$9+СВЦЭМ!$D$10+'СЕТ СН'!$F$5-'СЕТ СН'!$F$17</f>
        <v>2178.68348358</v>
      </c>
      <c r="P39" s="36">
        <f>SUMIFS(СВЦЭМ!$C$33:$C$776,СВЦЭМ!$A$33:$A$776,$A39,СВЦЭМ!$B$33:$B$776,P$11)+'СЕТ СН'!$F$9+СВЦЭМ!$D$10+'СЕТ СН'!$F$5-'СЕТ СН'!$F$17</f>
        <v>2186.0774212000001</v>
      </c>
      <c r="Q39" s="36">
        <f>SUMIFS(СВЦЭМ!$C$33:$C$776,СВЦЭМ!$A$33:$A$776,$A39,СВЦЭМ!$B$33:$B$776,Q$11)+'СЕТ СН'!$F$9+СВЦЭМ!$D$10+'СЕТ СН'!$F$5-'СЕТ СН'!$F$17</f>
        <v>2187.2610351799999</v>
      </c>
      <c r="R39" s="36">
        <f>SUMIFS(СВЦЭМ!$C$33:$C$776,СВЦЭМ!$A$33:$A$776,$A39,СВЦЭМ!$B$33:$B$776,R$11)+'СЕТ СН'!$F$9+СВЦЭМ!$D$10+'СЕТ СН'!$F$5-'СЕТ СН'!$F$17</f>
        <v>2188.8663477600003</v>
      </c>
      <c r="S39" s="36">
        <f>SUMIFS(СВЦЭМ!$C$33:$C$776,СВЦЭМ!$A$33:$A$776,$A39,СВЦЭМ!$B$33:$B$776,S$11)+'СЕТ СН'!$F$9+СВЦЭМ!$D$10+'СЕТ СН'!$F$5-'СЕТ СН'!$F$17</f>
        <v>2199.1471957399999</v>
      </c>
      <c r="T39" s="36">
        <f>SUMIFS(СВЦЭМ!$C$33:$C$776,СВЦЭМ!$A$33:$A$776,$A39,СВЦЭМ!$B$33:$B$776,T$11)+'СЕТ СН'!$F$9+СВЦЭМ!$D$10+'СЕТ СН'!$F$5-'СЕТ СН'!$F$17</f>
        <v>2201.7343059499999</v>
      </c>
      <c r="U39" s="36">
        <f>SUMIFS(СВЦЭМ!$C$33:$C$776,СВЦЭМ!$A$33:$A$776,$A39,СВЦЭМ!$B$33:$B$776,U$11)+'СЕТ СН'!$F$9+СВЦЭМ!$D$10+'СЕТ СН'!$F$5-'СЕТ СН'!$F$17</f>
        <v>2203.9389908900002</v>
      </c>
      <c r="V39" s="36">
        <f>SUMIFS(СВЦЭМ!$C$33:$C$776,СВЦЭМ!$A$33:$A$776,$A39,СВЦЭМ!$B$33:$B$776,V$11)+'СЕТ СН'!$F$9+СВЦЭМ!$D$10+'СЕТ СН'!$F$5-'СЕТ СН'!$F$17</f>
        <v>2188.08575376</v>
      </c>
      <c r="W39" s="36">
        <f>SUMIFS(СВЦЭМ!$C$33:$C$776,СВЦЭМ!$A$33:$A$776,$A39,СВЦЭМ!$B$33:$B$776,W$11)+'СЕТ СН'!$F$9+СВЦЭМ!$D$10+'СЕТ СН'!$F$5-'СЕТ СН'!$F$17</f>
        <v>2170.9649118100001</v>
      </c>
      <c r="X39" s="36">
        <f>SUMIFS(СВЦЭМ!$C$33:$C$776,СВЦЭМ!$A$33:$A$776,$A39,СВЦЭМ!$B$33:$B$776,X$11)+'СЕТ СН'!$F$9+СВЦЭМ!$D$10+'СЕТ СН'!$F$5-'СЕТ СН'!$F$17</f>
        <v>2211.5856831999999</v>
      </c>
      <c r="Y39" s="36">
        <f>SUMIFS(СВЦЭМ!$C$33:$C$776,СВЦЭМ!$A$33:$A$776,$A39,СВЦЭМ!$B$33:$B$776,Y$11)+'СЕТ СН'!$F$9+СВЦЭМ!$D$10+'СЕТ СН'!$F$5-'СЕТ СН'!$F$17</f>
        <v>2277.3782405299999</v>
      </c>
    </row>
    <row r="40" spans="1:25" ht="15.75" x14ac:dyDescent="0.2">
      <c r="A40" s="35">
        <f t="shared" si="0"/>
        <v>43980</v>
      </c>
      <c r="B40" s="36">
        <f>SUMIFS(СВЦЭМ!$C$33:$C$776,СВЦЭМ!$A$33:$A$776,$A40,СВЦЭМ!$B$33:$B$776,B$11)+'СЕТ СН'!$F$9+СВЦЭМ!$D$10+'СЕТ СН'!$F$5-'СЕТ СН'!$F$17</f>
        <v>2293.2996060800001</v>
      </c>
      <c r="C40" s="36">
        <f>SUMIFS(СВЦЭМ!$C$33:$C$776,СВЦЭМ!$A$33:$A$776,$A40,СВЦЭМ!$B$33:$B$776,C$11)+'СЕТ СН'!$F$9+СВЦЭМ!$D$10+'СЕТ СН'!$F$5-'СЕТ СН'!$F$17</f>
        <v>2313.4432746800003</v>
      </c>
      <c r="D40" s="36">
        <f>SUMIFS(СВЦЭМ!$C$33:$C$776,СВЦЭМ!$A$33:$A$776,$A40,СВЦЭМ!$B$33:$B$776,D$11)+'СЕТ СН'!$F$9+СВЦЭМ!$D$10+'СЕТ СН'!$F$5-'СЕТ СН'!$F$17</f>
        <v>2313.2069757099998</v>
      </c>
      <c r="E40" s="36">
        <f>SUMIFS(СВЦЭМ!$C$33:$C$776,СВЦЭМ!$A$33:$A$776,$A40,СВЦЭМ!$B$33:$B$776,E$11)+'СЕТ СН'!$F$9+СВЦЭМ!$D$10+'СЕТ СН'!$F$5-'СЕТ СН'!$F$17</f>
        <v>2318.15490757</v>
      </c>
      <c r="F40" s="36">
        <f>SUMIFS(СВЦЭМ!$C$33:$C$776,СВЦЭМ!$A$33:$A$776,$A40,СВЦЭМ!$B$33:$B$776,F$11)+'СЕТ СН'!$F$9+СВЦЭМ!$D$10+'СЕТ СН'!$F$5-'СЕТ СН'!$F$17</f>
        <v>2316.7700507199997</v>
      </c>
      <c r="G40" s="36">
        <f>SUMIFS(СВЦЭМ!$C$33:$C$776,СВЦЭМ!$A$33:$A$776,$A40,СВЦЭМ!$B$33:$B$776,G$11)+'СЕТ СН'!$F$9+СВЦЭМ!$D$10+'СЕТ СН'!$F$5-'СЕТ СН'!$F$17</f>
        <v>2318.4890716499999</v>
      </c>
      <c r="H40" s="36">
        <f>SUMIFS(СВЦЭМ!$C$33:$C$776,СВЦЭМ!$A$33:$A$776,$A40,СВЦЭМ!$B$33:$B$776,H$11)+'СЕТ СН'!$F$9+СВЦЭМ!$D$10+'СЕТ СН'!$F$5-'СЕТ СН'!$F$17</f>
        <v>2329.6497660200002</v>
      </c>
      <c r="I40" s="36">
        <f>SUMIFS(СВЦЭМ!$C$33:$C$776,СВЦЭМ!$A$33:$A$776,$A40,СВЦЭМ!$B$33:$B$776,I$11)+'СЕТ СН'!$F$9+СВЦЭМ!$D$10+'СЕТ СН'!$F$5-'СЕТ СН'!$F$17</f>
        <v>2326.7179975500003</v>
      </c>
      <c r="J40" s="36">
        <f>SUMIFS(СВЦЭМ!$C$33:$C$776,СВЦЭМ!$A$33:$A$776,$A40,СВЦЭМ!$B$33:$B$776,J$11)+'СЕТ СН'!$F$9+СВЦЭМ!$D$10+'СЕТ СН'!$F$5-'СЕТ СН'!$F$17</f>
        <v>2267.0450203</v>
      </c>
      <c r="K40" s="36">
        <f>SUMIFS(СВЦЭМ!$C$33:$C$776,СВЦЭМ!$A$33:$A$776,$A40,СВЦЭМ!$B$33:$B$776,K$11)+'СЕТ СН'!$F$9+СВЦЭМ!$D$10+'СЕТ СН'!$F$5-'СЕТ СН'!$F$17</f>
        <v>2248.6824933100002</v>
      </c>
      <c r="L40" s="36">
        <f>SUMIFS(СВЦЭМ!$C$33:$C$776,СВЦЭМ!$A$33:$A$776,$A40,СВЦЭМ!$B$33:$B$776,L$11)+'СЕТ СН'!$F$9+СВЦЭМ!$D$10+'СЕТ СН'!$F$5-'СЕТ СН'!$F$17</f>
        <v>2275.1972153300003</v>
      </c>
      <c r="M40" s="36">
        <f>SUMIFS(СВЦЭМ!$C$33:$C$776,СВЦЭМ!$A$33:$A$776,$A40,СВЦЭМ!$B$33:$B$776,M$11)+'СЕТ СН'!$F$9+СВЦЭМ!$D$10+'СЕТ СН'!$F$5-'СЕТ СН'!$F$17</f>
        <v>2195.06051983</v>
      </c>
      <c r="N40" s="36">
        <f>SUMIFS(СВЦЭМ!$C$33:$C$776,СВЦЭМ!$A$33:$A$776,$A40,СВЦЭМ!$B$33:$B$776,N$11)+'СЕТ СН'!$F$9+СВЦЭМ!$D$10+'СЕТ СН'!$F$5-'СЕТ СН'!$F$17</f>
        <v>2137.1782107099998</v>
      </c>
      <c r="O40" s="36">
        <f>SUMIFS(СВЦЭМ!$C$33:$C$776,СВЦЭМ!$A$33:$A$776,$A40,СВЦЭМ!$B$33:$B$776,O$11)+'СЕТ СН'!$F$9+СВЦЭМ!$D$10+'СЕТ СН'!$F$5-'СЕТ СН'!$F$17</f>
        <v>2121.9804839600001</v>
      </c>
      <c r="P40" s="36">
        <f>SUMIFS(СВЦЭМ!$C$33:$C$776,СВЦЭМ!$A$33:$A$776,$A40,СВЦЭМ!$B$33:$B$776,P$11)+'СЕТ СН'!$F$9+СВЦЭМ!$D$10+'СЕТ СН'!$F$5-'СЕТ СН'!$F$17</f>
        <v>2129.2561579499998</v>
      </c>
      <c r="Q40" s="36">
        <f>SUMIFS(СВЦЭМ!$C$33:$C$776,СВЦЭМ!$A$33:$A$776,$A40,СВЦЭМ!$B$33:$B$776,Q$11)+'СЕТ СН'!$F$9+СВЦЭМ!$D$10+'СЕТ СН'!$F$5-'СЕТ СН'!$F$17</f>
        <v>2122.1672774500003</v>
      </c>
      <c r="R40" s="36">
        <f>SUMIFS(СВЦЭМ!$C$33:$C$776,СВЦЭМ!$A$33:$A$776,$A40,СВЦЭМ!$B$33:$B$776,R$11)+'СЕТ СН'!$F$9+СВЦЭМ!$D$10+'СЕТ СН'!$F$5-'СЕТ СН'!$F$17</f>
        <v>2125.9437942700001</v>
      </c>
      <c r="S40" s="36">
        <f>SUMIFS(СВЦЭМ!$C$33:$C$776,СВЦЭМ!$A$33:$A$776,$A40,СВЦЭМ!$B$33:$B$776,S$11)+'СЕТ СН'!$F$9+СВЦЭМ!$D$10+'СЕТ СН'!$F$5-'СЕТ СН'!$F$17</f>
        <v>2134.8443680199998</v>
      </c>
      <c r="T40" s="36">
        <f>SUMIFS(СВЦЭМ!$C$33:$C$776,СВЦЭМ!$A$33:$A$776,$A40,СВЦЭМ!$B$33:$B$776,T$11)+'СЕТ СН'!$F$9+СВЦЭМ!$D$10+'СЕТ СН'!$F$5-'СЕТ СН'!$F$17</f>
        <v>2147.3350247200001</v>
      </c>
      <c r="U40" s="36">
        <f>SUMIFS(СВЦЭМ!$C$33:$C$776,СВЦЭМ!$A$33:$A$776,$A40,СВЦЭМ!$B$33:$B$776,U$11)+'СЕТ СН'!$F$9+СВЦЭМ!$D$10+'СЕТ СН'!$F$5-'СЕТ СН'!$F$17</f>
        <v>2154.53499547</v>
      </c>
      <c r="V40" s="36">
        <f>SUMIFS(СВЦЭМ!$C$33:$C$776,СВЦЭМ!$A$33:$A$776,$A40,СВЦЭМ!$B$33:$B$776,V$11)+'СЕТ СН'!$F$9+СВЦЭМ!$D$10+'СЕТ СН'!$F$5-'СЕТ СН'!$F$17</f>
        <v>2189.0316717199998</v>
      </c>
      <c r="W40" s="36">
        <f>SUMIFS(СВЦЭМ!$C$33:$C$776,СВЦЭМ!$A$33:$A$776,$A40,СВЦЭМ!$B$33:$B$776,W$11)+'СЕТ СН'!$F$9+СВЦЭМ!$D$10+'СЕТ СН'!$F$5-'СЕТ СН'!$F$17</f>
        <v>2219.48928002</v>
      </c>
      <c r="X40" s="36">
        <f>SUMIFS(СВЦЭМ!$C$33:$C$776,СВЦЭМ!$A$33:$A$776,$A40,СВЦЭМ!$B$33:$B$776,X$11)+'СЕТ СН'!$F$9+СВЦЭМ!$D$10+'СЕТ СН'!$F$5-'СЕТ СН'!$F$17</f>
        <v>2202.8517070600001</v>
      </c>
      <c r="Y40" s="36">
        <f>SUMIFS(СВЦЭМ!$C$33:$C$776,СВЦЭМ!$A$33:$A$776,$A40,СВЦЭМ!$B$33:$B$776,Y$11)+'СЕТ СН'!$F$9+СВЦЭМ!$D$10+'СЕТ СН'!$F$5-'СЕТ СН'!$F$17</f>
        <v>2244.5745816899998</v>
      </c>
    </row>
    <row r="41" spans="1:25" ht="15.75" x14ac:dyDescent="0.2">
      <c r="A41" s="35">
        <f t="shared" si="0"/>
        <v>43981</v>
      </c>
      <c r="B41" s="36">
        <f>SUMIFS(СВЦЭМ!$C$33:$C$776,СВЦЭМ!$A$33:$A$776,$A41,СВЦЭМ!$B$33:$B$776,B$11)+'СЕТ СН'!$F$9+СВЦЭМ!$D$10+'СЕТ СН'!$F$5-'СЕТ СН'!$F$17</f>
        <v>2328.7241783600002</v>
      </c>
      <c r="C41" s="36">
        <f>SUMIFS(СВЦЭМ!$C$33:$C$776,СВЦЭМ!$A$33:$A$776,$A41,СВЦЭМ!$B$33:$B$776,C$11)+'СЕТ СН'!$F$9+СВЦЭМ!$D$10+'СЕТ СН'!$F$5-'СЕТ СН'!$F$17</f>
        <v>2333.5000862400002</v>
      </c>
      <c r="D41" s="36">
        <f>SUMIFS(СВЦЭМ!$C$33:$C$776,СВЦЭМ!$A$33:$A$776,$A41,СВЦЭМ!$B$33:$B$776,D$11)+'СЕТ СН'!$F$9+СВЦЭМ!$D$10+'СЕТ СН'!$F$5-'СЕТ СН'!$F$17</f>
        <v>2334.1126915700002</v>
      </c>
      <c r="E41" s="36">
        <f>SUMIFS(СВЦЭМ!$C$33:$C$776,СВЦЭМ!$A$33:$A$776,$A41,СВЦЭМ!$B$33:$B$776,E$11)+'СЕТ СН'!$F$9+СВЦЭМ!$D$10+'СЕТ СН'!$F$5-'СЕТ СН'!$F$17</f>
        <v>2332.1357504500002</v>
      </c>
      <c r="F41" s="36">
        <f>SUMIFS(СВЦЭМ!$C$33:$C$776,СВЦЭМ!$A$33:$A$776,$A41,СВЦЭМ!$B$33:$B$776,F$11)+'СЕТ СН'!$F$9+СВЦЭМ!$D$10+'СЕТ СН'!$F$5-'СЕТ СН'!$F$17</f>
        <v>2332.7020598499998</v>
      </c>
      <c r="G41" s="36">
        <f>SUMIFS(СВЦЭМ!$C$33:$C$776,СВЦЭМ!$A$33:$A$776,$A41,СВЦЭМ!$B$33:$B$776,G$11)+'СЕТ СН'!$F$9+СВЦЭМ!$D$10+'СЕТ СН'!$F$5-'СЕТ СН'!$F$17</f>
        <v>2329.5978097699999</v>
      </c>
      <c r="H41" s="36">
        <f>SUMIFS(СВЦЭМ!$C$33:$C$776,СВЦЭМ!$A$33:$A$776,$A41,СВЦЭМ!$B$33:$B$776,H$11)+'СЕТ СН'!$F$9+СВЦЭМ!$D$10+'СЕТ СН'!$F$5-'СЕТ СН'!$F$17</f>
        <v>2326.78782615</v>
      </c>
      <c r="I41" s="36">
        <f>SUMIFS(СВЦЭМ!$C$33:$C$776,СВЦЭМ!$A$33:$A$776,$A41,СВЦЭМ!$B$33:$B$776,I$11)+'СЕТ СН'!$F$9+СВЦЭМ!$D$10+'СЕТ СН'!$F$5-'СЕТ СН'!$F$17</f>
        <v>2313.0696178099997</v>
      </c>
      <c r="J41" s="36">
        <f>SUMIFS(СВЦЭМ!$C$33:$C$776,СВЦЭМ!$A$33:$A$776,$A41,СВЦЭМ!$B$33:$B$776,J$11)+'СЕТ СН'!$F$9+СВЦЭМ!$D$10+'СЕТ СН'!$F$5-'СЕТ СН'!$F$17</f>
        <v>2280.28427646</v>
      </c>
      <c r="K41" s="36">
        <f>SUMIFS(СВЦЭМ!$C$33:$C$776,СВЦЭМ!$A$33:$A$776,$A41,СВЦЭМ!$B$33:$B$776,K$11)+'СЕТ СН'!$F$9+СВЦЭМ!$D$10+'СЕТ СН'!$F$5-'СЕТ СН'!$F$17</f>
        <v>2262.5121391900002</v>
      </c>
      <c r="L41" s="36">
        <f>SUMIFS(СВЦЭМ!$C$33:$C$776,СВЦЭМ!$A$33:$A$776,$A41,СВЦЭМ!$B$33:$B$776,L$11)+'СЕТ СН'!$F$9+СВЦЭМ!$D$10+'СЕТ СН'!$F$5-'СЕТ СН'!$F$17</f>
        <v>2249.18328763</v>
      </c>
      <c r="M41" s="36">
        <f>SUMIFS(СВЦЭМ!$C$33:$C$776,СВЦЭМ!$A$33:$A$776,$A41,СВЦЭМ!$B$33:$B$776,M$11)+'СЕТ СН'!$F$9+СВЦЭМ!$D$10+'СЕТ СН'!$F$5-'СЕТ СН'!$F$17</f>
        <v>2197.5741168499999</v>
      </c>
      <c r="N41" s="36">
        <f>SUMIFS(СВЦЭМ!$C$33:$C$776,СВЦЭМ!$A$33:$A$776,$A41,СВЦЭМ!$B$33:$B$776,N$11)+'СЕТ СН'!$F$9+СВЦЭМ!$D$10+'СЕТ СН'!$F$5-'СЕТ СН'!$F$17</f>
        <v>2147.9644397800002</v>
      </c>
      <c r="O41" s="36">
        <f>SUMIFS(СВЦЭМ!$C$33:$C$776,СВЦЭМ!$A$33:$A$776,$A41,СВЦЭМ!$B$33:$B$776,O$11)+'СЕТ СН'!$F$9+СВЦЭМ!$D$10+'СЕТ СН'!$F$5-'СЕТ СН'!$F$17</f>
        <v>2136.2080948799999</v>
      </c>
      <c r="P41" s="36">
        <f>SUMIFS(СВЦЭМ!$C$33:$C$776,СВЦЭМ!$A$33:$A$776,$A41,СВЦЭМ!$B$33:$B$776,P$11)+'СЕТ СН'!$F$9+СВЦЭМ!$D$10+'СЕТ СН'!$F$5-'СЕТ СН'!$F$17</f>
        <v>2139.6715476099998</v>
      </c>
      <c r="Q41" s="36">
        <f>SUMIFS(СВЦЭМ!$C$33:$C$776,СВЦЭМ!$A$33:$A$776,$A41,СВЦЭМ!$B$33:$B$776,Q$11)+'СЕТ СН'!$F$9+СВЦЭМ!$D$10+'СЕТ СН'!$F$5-'СЕТ СН'!$F$17</f>
        <v>2141.15700393</v>
      </c>
      <c r="R41" s="36">
        <f>SUMIFS(СВЦЭМ!$C$33:$C$776,СВЦЭМ!$A$33:$A$776,$A41,СВЦЭМ!$B$33:$B$776,R$11)+'СЕТ СН'!$F$9+СВЦЭМ!$D$10+'СЕТ СН'!$F$5-'СЕТ СН'!$F$17</f>
        <v>2139.19922795</v>
      </c>
      <c r="S41" s="36">
        <f>SUMIFS(СВЦЭМ!$C$33:$C$776,СВЦЭМ!$A$33:$A$776,$A41,СВЦЭМ!$B$33:$B$776,S$11)+'СЕТ СН'!$F$9+СВЦЭМ!$D$10+'СЕТ СН'!$F$5-'СЕТ СН'!$F$17</f>
        <v>2141.5540720700001</v>
      </c>
      <c r="T41" s="36">
        <f>SUMIFS(СВЦЭМ!$C$33:$C$776,СВЦЭМ!$A$33:$A$776,$A41,СВЦЭМ!$B$33:$B$776,T$11)+'СЕТ СН'!$F$9+СВЦЭМ!$D$10+'СЕТ СН'!$F$5-'СЕТ СН'!$F$17</f>
        <v>2136.4191596299997</v>
      </c>
      <c r="U41" s="36">
        <f>SUMIFS(СВЦЭМ!$C$33:$C$776,СВЦЭМ!$A$33:$A$776,$A41,СВЦЭМ!$B$33:$B$776,U$11)+'СЕТ СН'!$F$9+СВЦЭМ!$D$10+'СЕТ СН'!$F$5-'СЕТ СН'!$F$17</f>
        <v>2142.3138086600002</v>
      </c>
      <c r="V41" s="36">
        <f>SUMIFS(СВЦЭМ!$C$33:$C$776,СВЦЭМ!$A$33:$A$776,$A41,СВЦЭМ!$B$33:$B$776,V$11)+'СЕТ СН'!$F$9+СВЦЭМ!$D$10+'СЕТ СН'!$F$5-'СЕТ СН'!$F$17</f>
        <v>2137.5432300900002</v>
      </c>
      <c r="W41" s="36">
        <f>SUMIFS(СВЦЭМ!$C$33:$C$776,СВЦЭМ!$A$33:$A$776,$A41,СВЦЭМ!$B$33:$B$776,W$11)+'СЕТ СН'!$F$9+СВЦЭМ!$D$10+'СЕТ СН'!$F$5-'СЕТ СН'!$F$17</f>
        <v>2139.60105677</v>
      </c>
      <c r="X41" s="36">
        <f>SUMIFS(СВЦЭМ!$C$33:$C$776,СВЦЭМ!$A$33:$A$776,$A41,СВЦЭМ!$B$33:$B$776,X$11)+'СЕТ СН'!$F$9+СВЦЭМ!$D$10+'СЕТ СН'!$F$5-'СЕТ СН'!$F$17</f>
        <v>2142.23872424</v>
      </c>
      <c r="Y41" s="36">
        <f>SUMIFS(СВЦЭМ!$C$33:$C$776,СВЦЭМ!$A$33:$A$776,$A41,СВЦЭМ!$B$33:$B$776,Y$11)+'СЕТ СН'!$F$9+СВЦЭМ!$D$10+'СЕТ СН'!$F$5-'СЕТ СН'!$F$17</f>
        <v>2209.1374172199999</v>
      </c>
    </row>
    <row r="42" spans="1:25" ht="15.75" x14ac:dyDescent="0.2">
      <c r="A42" s="35">
        <f t="shared" si="0"/>
        <v>43982</v>
      </c>
      <c r="B42" s="36">
        <f>SUMIFS(СВЦЭМ!$C$33:$C$776,СВЦЭМ!$A$33:$A$776,$A42,СВЦЭМ!$B$33:$B$776,B$11)+'СЕТ СН'!$F$9+СВЦЭМ!$D$10+'СЕТ СН'!$F$5-'СЕТ СН'!$F$17</f>
        <v>2299.8997834299998</v>
      </c>
      <c r="C42" s="36">
        <f>SUMIFS(СВЦЭМ!$C$33:$C$776,СВЦЭМ!$A$33:$A$776,$A42,СВЦЭМ!$B$33:$B$776,C$11)+'СЕТ СН'!$F$9+СВЦЭМ!$D$10+'СЕТ СН'!$F$5-'СЕТ СН'!$F$17</f>
        <v>2303.8017280399999</v>
      </c>
      <c r="D42" s="36">
        <f>SUMIFS(СВЦЭМ!$C$33:$C$776,СВЦЭМ!$A$33:$A$776,$A42,СВЦЭМ!$B$33:$B$776,D$11)+'СЕТ СН'!$F$9+СВЦЭМ!$D$10+'СЕТ СН'!$F$5-'СЕТ СН'!$F$17</f>
        <v>2311.3715611899997</v>
      </c>
      <c r="E42" s="36">
        <f>SUMIFS(СВЦЭМ!$C$33:$C$776,СВЦЭМ!$A$33:$A$776,$A42,СВЦЭМ!$B$33:$B$776,E$11)+'СЕТ СН'!$F$9+СВЦЭМ!$D$10+'СЕТ СН'!$F$5-'СЕТ СН'!$F$17</f>
        <v>2310.6557628</v>
      </c>
      <c r="F42" s="36">
        <f>SUMIFS(СВЦЭМ!$C$33:$C$776,СВЦЭМ!$A$33:$A$776,$A42,СВЦЭМ!$B$33:$B$776,F$11)+'СЕТ СН'!$F$9+СВЦЭМ!$D$10+'СЕТ СН'!$F$5-'СЕТ СН'!$F$17</f>
        <v>2301.53268944</v>
      </c>
      <c r="G42" s="36">
        <f>SUMIFS(СВЦЭМ!$C$33:$C$776,СВЦЭМ!$A$33:$A$776,$A42,СВЦЭМ!$B$33:$B$776,G$11)+'СЕТ СН'!$F$9+СВЦЭМ!$D$10+'СЕТ СН'!$F$5-'СЕТ СН'!$F$17</f>
        <v>2302.5385348</v>
      </c>
      <c r="H42" s="36">
        <f>SUMIFS(СВЦЭМ!$C$33:$C$776,СВЦЭМ!$A$33:$A$776,$A42,СВЦЭМ!$B$33:$B$776,H$11)+'СЕТ СН'!$F$9+СВЦЭМ!$D$10+'СЕТ СН'!$F$5-'СЕТ СН'!$F$17</f>
        <v>2313.1998251700002</v>
      </c>
      <c r="I42" s="36">
        <f>SUMIFS(СВЦЭМ!$C$33:$C$776,СВЦЭМ!$A$33:$A$776,$A42,СВЦЭМ!$B$33:$B$776,I$11)+'СЕТ СН'!$F$9+СВЦЭМ!$D$10+'СЕТ СН'!$F$5-'СЕТ СН'!$F$17</f>
        <v>2296.2577481600001</v>
      </c>
      <c r="J42" s="36">
        <f>SUMIFS(СВЦЭМ!$C$33:$C$776,СВЦЭМ!$A$33:$A$776,$A42,СВЦЭМ!$B$33:$B$776,J$11)+'СЕТ СН'!$F$9+СВЦЭМ!$D$10+'СЕТ СН'!$F$5-'СЕТ СН'!$F$17</f>
        <v>2268.3069850299999</v>
      </c>
      <c r="K42" s="36">
        <f>SUMIFS(СВЦЭМ!$C$33:$C$776,СВЦЭМ!$A$33:$A$776,$A42,СВЦЭМ!$B$33:$B$776,K$11)+'СЕТ СН'!$F$9+СВЦЭМ!$D$10+'СЕТ СН'!$F$5-'СЕТ СН'!$F$17</f>
        <v>2273.8833748400002</v>
      </c>
      <c r="L42" s="36">
        <f>SUMIFS(СВЦЭМ!$C$33:$C$776,СВЦЭМ!$A$33:$A$776,$A42,СВЦЭМ!$B$33:$B$776,L$11)+'СЕТ СН'!$F$9+СВЦЭМ!$D$10+'СЕТ СН'!$F$5-'СЕТ СН'!$F$17</f>
        <v>2271.31544549</v>
      </c>
      <c r="M42" s="36">
        <f>SUMIFS(СВЦЭМ!$C$33:$C$776,СВЦЭМ!$A$33:$A$776,$A42,СВЦЭМ!$B$33:$B$776,M$11)+'СЕТ СН'!$F$9+СВЦЭМ!$D$10+'СЕТ СН'!$F$5-'СЕТ СН'!$F$17</f>
        <v>2221.73551266</v>
      </c>
      <c r="N42" s="36">
        <f>SUMIFS(СВЦЭМ!$C$33:$C$776,СВЦЭМ!$A$33:$A$776,$A42,СВЦЭМ!$B$33:$B$776,N$11)+'СЕТ СН'!$F$9+СВЦЭМ!$D$10+'СЕТ СН'!$F$5-'СЕТ СН'!$F$17</f>
        <v>2159.6283613699998</v>
      </c>
      <c r="O42" s="36">
        <f>SUMIFS(СВЦЭМ!$C$33:$C$776,СВЦЭМ!$A$33:$A$776,$A42,СВЦЭМ!$B$33:$B$776,O$11)+'СЕТ СН'!$F$9+СВЦЭМ!$D$10+'СЕТ СН'!$F$5-'СЕТ СН'!$F$17</f>
        <v>2127.87411208</v>
      </c>
      <c r="P42" s="36">
        <f>SUMIFS(СВЦЭМ!$C$33:$C$776,СВЦЭМ!$A$33:$A$776,$A42,СВЦЭМ!$B$33:$B$776,P$11)+'СЕТ СН'!$F$9+СВЦЭМ!$D$10+'СЕТ СН'!$F$5-'СЕТ СН'!$F$17</f>
        <v>2136.32329764</v>
      </c>
      <c r="Q42" s="36">
        <f>SUMIFS(СВЦЭМ!$C$33:$C$776,СВЦЭМ!$A$33:$A$776,$A42,СВЦЭМ!$B$33:$B$776,Q$11)+'СЕТ СН'!$F$9+СВЦЭМ!$D$10+'СЕТ СН'!$F$5-'СЕТ СН'!$F$17</f>
        <v>2138.5284841100001</v>
      </c>
      <c r="R42" s="36">
        <f>SUMIFS(СВЦЭМ!$C$33:$C$776,СВЦЭМ!$A$33:$A$776,$A42,СВЦЭМ!$B$33:$B$776,R$11)+'СЕТ СН'!$F$9+СВЦЭМ!$D$10+'СЕТ СН'!$F$5-'СЕТ СН'!$F$17</f>
        <v>2142.5249277299999</v>
      </c>
      <c r="S42" s="36">
        <f>SUMIFS(СВЦЭМ!$C$33:$C$776,СВЦЭМ!$A$33:$A$776,$A42,СВЦЭМ!$B$33:$B$776,S$11)+'СЕТ СН'!$F$9+СВЦЭМ!$D$10+'СЕТ СН'!$F$5-'СЕТ СН'!$F$17</f>
        <v>2153.3772733699998</v>
      </c>
      <c r="T42" s="36">
        <f>SUMIFS(СВЦЭМ!$C$33:$C$776,СВЦЭМ!$A$33:$A$776,$A42,СВЦЭМ!$B$33:$B$776,T$11)+'СЕТ СН'!$F$9+СВЦЭМ!$D$10+'СЕТ СН'!$F$5-'СЕТ СН'!$F$17</f>
        <v>2135.0601761200001</v>
      </c>
      <c r="U42" s="36">
        <f>SUMIFS(СВЦЭМ!$C$33:$C$776,СВЦЭМ!$A$33:$A$776,$A42,СВЦЭМ!$B$33:$B$776,U$11)+'СЕТ СН'!$F$9+СВЦЭМ!$D$10+'СЕТ СН'!$F$5-'СЕТ СН'!$F$17</f>
        <v>2115.5273114699999</v>
      </c>
      <c r="V42" s="36">
        <f>SUMIFS(СВЦЭМ!$C$33:$C$776,СВЦЭМ!$A$33:$A$776,$A42,СВЦЭМ!$B$33:$B$776,V$11)+'СЕТ СН'!$F$9+СВЦЭМ!$D$10+'СЕТ СН'!$F$5-'СЕТ СН'!$F$17</f>
        <v>2076.5687744000002</v>
      </c>
      <c r="W42" s="36">
        <f>SUMIFS(СВЦЭМ!$C$33:$C$776,СВЦЭМ!$A$33:$A$776,$A42,СВЦЭМ!$B$33:$B$776,W$11)+'СЕТ СН'!$F$9+СВЦЭМ!$D$10+'СЕТ СН'!$F$5-'СЕТ СН'!$F$17</f>
        <v>2070.8301913099999</v>
      </c>
      <c r="X42" s="36">
        <f>SUMIFS(СВЦЭМ!$C$33:$C$776,СВЦЭМ!$A$33:$A$776,$A42,СВЦЭМ!$B$33:$B$776,X$11)+'СЕТ СН'!$F$9+СВЦЭМ!$D$10+'СЕТ СН'!$F$5-'СЕТ СН'!$F$17</f>
        <v>2102.7630739300002</v>
      </c>
      <c r="Y42" s="36">
        <f>SUMIFS(СВЦЭМ!$C$33:$C$776,СВЦЭМ!$A$33:$A$776,$A42,СВЦЭМ!$B$33:$B$776,Y$11)+'СЕТ СН'!$F$9+СВЦЭМ!$D$10+'СЕТ СН'!$F$5-'СЕТ СН'!$F$17</f>
        <v>2171.2841008</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3" t="s">
        <v>7</v>
      </c>
      <c r="B45" s="126" t="s">
        <v>71</v>
      </c>
      <c r="C45" s="127"/>
      <c r="D45" s="127"/>
      <c r="E45" s="127"/>
      <c r="F45" s="127"/>
      <c r="G45" s="127"/>
      <c r="H45" s="127"/>
      <c r="I45" s="127"/>
      <c r="J45" s="127"/>
      <c r="K45" s="127"/>
      <c r="L45" s="127"/>
      <c r="M45" s="127"/>
      <c r="N45" s="127"/>
      <c r="O45" s="127"/>
      <c r="P45" s="127"/>
      <c r="Q45" s="127"/>
      <c r="R45" s="127"/>
      <c r="S45" s="127"/>
      <c r="T45" s="127"/>
      <c r="U45" s="127"/>
      <c r="V45" s="127"/>
      <c r="W45" s="127"/>
      <c r="X45" s="127"/>
      <c r="Y45" s="128"/>
    </row>
    <row r="46" spans="1:25" ht="12.75" customHeight="1" x14ac:dyDescent="0.2">
      <c r="A46" s="124"/>
      <c r="B46" s="129"/>
      <c r="C46" s="130"/>
      <c r="D46" s="130"/>
      <c r="E46" s="130"/>
      <c r="F46" s="130"/>
      <c r="G46" s="130"/>
      <c r="H46" s="130"/>
      <c r="I46" s="130"/>
      <c r="J46" s="130"/>
      <c r="K46" s="130"/>
      <c r="L46" s="130"/>
      <c r="M46" s="130"/>
      <c r="N46" s="130"/>
      <c r="O46" s="130"/>
      <c r="P46" s="130"/>
      <c r="Q46" s="130"/>
      <c r="R46" s="130"/>
      <c r="S46" s="130"/>
      <c r="T46" s="130"/>
      <c r="U46" s="130"/>
      <c r="V46" s="130"/>
      <c r="W46" s="130"/>
      <c r="X46" s="130"/>
      <c r="Y46" s="131"/>
    </row>
    <row r="47" spans="1:25" ht="12.75" customHeight="1" x14ac:dyDescent="0.2">
      <c r="A47" s="12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01.05.2020</v>
      </c>
      <c r="B48" s="36">
        <f>SUMIFS(СВЦЭМ!$C$33:$C$776,СВЦЭМ!$A$33:$A$776,$A48,СВЦЭМ!$B$33:$B$776,B$47)+'СЕТ СН'!$G$9+СВЦЭМ!$D$10+'СЕТ СН'!$G$5-'СЕТ СН'!$G$17</f>
        <v>3145.5524830499999</v>
      </c>
      <c r="C48" s="36">
        <f>SUMIFS(СВЦЭМ!$C$33:$C$776,СВЦЭМ!$A$33:$A$776,$A48,СВЦЭМ!$B$33:$B$776,C$47)+'СЕТ СН'!$G$9+СВЦЭМ!$D$10+'СЕТ СН'!$G$5-'СЕТ СН'!$G$17</f>
        <v>3184.6379693700001</v>
      </c>
      <c r="D48" s="36">
        <f>SUMIFS(СВЦЭМ!$C$33:$C$776,СВЦЭМ!$A$33:$A$776,$A48,СВЦЭМ!$B$33:$B$776,D$47)+'СЕТ СН'!$G$9+СВЦЭМ!$D$10+'СЕТ СН'!$G$5-'СЕТ СН'!$G$17</f>
        <v>3182.1442063899999</v>
      </c>
      <c r="E48" s="36">
        <f>SUMIFS(СВЦЭМ!$C$33:$C$776,СВЦЭМ!$A$33:$A$776,$A48,СВЦЭМ!$B$33:$B$776,E$47)+'СЕТ СН'!$G$9+СВЦЭМ!$D$10+'СЕТ СН'!$G$5-'СЕТ СН'!$G$17</f>
        <v>3180.3398801399999</v>
      </c>
      <c r="F48" s="36">
        <f>SUMIFS(СВЦЭМ!$C$33:$C$776,СВЦЭМ!$A$33:$A$776,$A48,СВЦЭМ!$B$33:$B$776,F$47)+'СЕТ СН'!$G$9+СВЦЭМ!$D$10+'СЕТ СН'!$G$5-'СЕТ СН'!$G$17</f>
        <v>3209.3258914500002</v>
      </c>
      <c r="G48" s="36">
        <f>SUMIFS(СВЦЭМ!$C$33:$C$776,СВЦЭМ!$A$33:$A$776,$A48,СВЦЭМ!$B$33:$B$776,G$47)+'СЕТ СН'!$G$9+СВЦЭМ!$D$10+'СЕТ СН'!$G$5-'СЕТ СН'!$G$17</f>
        <v>3193.5844468200003</v>
      </c>
      <c r="H48" s="36">
        <f>SUMIFS(СВЦЭМ!$C$33:$C$776,СВЦЭМ!$A$33:$A$776,$A48,СВЦЭМ!$B$33:$B$776,H$47)+'СЕТ СН'!$G$9+СВЦЭМ!$D$10+'СЕТ СН'!$G$5-'СЕТ СН'!$G$17</f>
        <v>3188.5792069399999</v>
      </c>
      <c r="I48" s="36">
        <f>SUMIFS(СВЦЭМ!$C$33:$C$776,СВЦЭМ!$A$33:$A$776,$A48,СВЦЭМ!$B$33:$B$776,I$47)+'СЕТ СН'!$G$9+СВЦЭМ!$D$10+'СЕТ СН'!$G$5-'СЕТ СН'!$G$17</f>
        <v>3167.0695956500003</v>
      </c>
      <c r="J48" s="36">
        <f>SUMIFS(СВЦЭМ!$C$33:$C$776,СВЦЭМ!$A$33:$A$776,$A48,СВЦЭМ!$B$33:$B$776,J$47)+'СЕТ СН'!$G$9+СВЦЭМ!$D$10+'СЕТ СН'!$G$5-'СЕТ СН'!$G$17</f>
        <v>3153.2296497300003</v>
      </c>
      <c r="K48" s="36">
        <f>SUMIFS(СВЦЭМ!$C$33:$C$776,СВЦЭМ!$A$33:$A$776,$A48,СВЦЭМ!$B$33:$B$776,K$47)+'СЕТ СН'!$G$9+СВЦЭМ!$D$10+'СЕТ СН'!$G$5-'СЕТ СН'!$G$17</f>
        <v>3147.8451681200004</v>
      </c>
      <c r="L48" s="36">
        <f>SUMIFS(СВЦЭМ!$C$33:$C$776,СВЦЭМ!$A$33:$A$776,$A48,СВЦЭМ!$B$33:$B$776,L$47)+'СЕТ СН'!$G$9+СВЦЭМ!$D$10+'СЕТ СН'!$G$5-'СЕТ СН'!$G$17</f>
        <v>3127.0805179899999</v>
      </c>
      <c r="M48" s="36">
        <f>SUMIFS(СВЦЭМ!$C$33:$C$776,СВЦЭМ!$A$33:$A$776,$A48,СВЦЭМ!$B$33:$B$776,M$47)+'СЕТ СН'!$G$9+СВЦЭМ!$D$10+'СЕТ СН'!$G$5-'СЕТ СН'!$G$17</f>
        <v>3062.7420731100001</v>
      </c>
      <c r="N48" s="36">
        <f>SUMIFS(СВЦЭМ!$C$33:$C$776,СВЦЭМ!$A$33:$A$776,$A48,СВЦЭМ!$B$33:$B$776,N$47)+'СЕТ СН'!$G$9+СВЦЭМ!$D$10+'СЕТ СН'!$G$5-'СЕТ СН'!$G$17</f>
        <v>3002.1137119800001</v>
      </c>
      <c r="O48" s="36">
        <f>SUMIFS(СВЦЭМ!$C$33:$C$776,СВЦЭМ!$A$33:$A$776,$A48,СВЦЭМ!$B$33:$B$776,O$47)+'СЕТ СН'!$G$9+СВЦЭМ!$D$10+'СЕТ СН'!$G$5-'СЕТ СН'!$G$17</f>
        <v>2974.35776025</v>
      </c>
      <c r="P48" s="36">
        <f>SUMIFS(СВЦЭМ!$C$33:$C$776,СВЦЭМ!$A$33:$A$776,$A48,СВЦЭМ!$B$33:$B$776,P$47)+'СЕТ СН'!$G$9+СВЦЭМ!$D$10+'СЕТ СН'!$G$5-'СЕТ СН'!$G$17</f>
        <v>2983.31141845</v>
      </c>
      <c r="Q48" s="36">
        <f>SUMIFS(СВЦЭМ!$C$33:$C$776,СВЦЭМ!$A$33:$A$776,$A48,СВЦЭМ!$B$33:$B$776,Q$47)+'СЕТ СН'!$G$9+СВЦЭМ!$D$10+'СЕТ СН'!$G$5-'СЕТ СН'!$G$17</f>
        <v>2986.1443517600001</v>
      </c>
      <c r="R48" s="36">
        <f>SUMIFS(СВЦЭМ!$C$33:$C$776,СВЦЭМ!$A$33:$A$776,$A48,СВЦЭМ!$B$33:$B$776,R$47)+'СЕТ СН'!$G$9+СВЦЭМ!$D$10+'СЕТ СН'!$G$5-'СЕТ СН'!$G$17</f>
        <v>2984.07505133</v>
      </c>
      <c r="S48" s="36">
        <f>SUMIFS(СВЦЭМ!$C$33:$C$776,СВЦЭМ!$A$33:$A$776,$A48,СВЦЭМ!$B$33:$B$776,S$47)+'СЕТ СН'!$G$9+СВЦЭМ!$D$10+'СЕТ СН'!$G$5-'СЕТ СН'!$G$17</f>
        <v>2984.7337961100002</v>
      </c>
      <c r="T48" s="36">
        <f>SUMIFS(СВЦЭМ!$C$33:$C$776,СВЦЭМ!$A$33:$A$776,$A48,СВЦЭМ!$B$33:$B$776,T$47)+'СЕТ СН'!$G$9+СВЦЭМ!$D$10+'СЕТ СН'!$G$5-'СЕТ СН'!$G$17</f>
        <v>2975.3044018400001</v>
      </c>
      <c r="U48" s="36">
        <f>SUMIFS(СВЦЭМ!$C$33:$C$776,СВЦЭМ!$A$33:$A$776,$A48,СВЦЭМ!$B$33:$B$776,U$47)+'СЕТ СН'!$G$9+СВЦЭМ!$D$10+'СЕТ СН'!$G$5-'СЕТ СН'!$G$17</f>
        <v>2967.23944446</v>
      </c>
      <c r="V48" s="36">
        <f>SUMIFS(СВЦЭМ!$C$33:$C$776,СВЦЭМ!$A$33:$A$776,$A48,СВЦЭМ!$B$33:$B$776,V$47)+'СЕТ СН'!$G$9+СВЦЭМ!$D$10+'СЕТ СН'!$G$5-'СЕТ СН'!$G$17</f>
        <v>2952.4470737000001</v>
      </c>
      <c r="W48" s="36">
        <f>SUMIFS(СВЦЭМ!$C$33:$C$776,СВЦЭМ!$A$33:$A$776,$A48,СВЦЭМ!$B$33:$B$776,W$47)+'СЕТ СН'!$G$9+СВЦЭМ!$D$10+'СЕТ СН'!$G$5-'СЕТ СН'!$G$17</f>
        <v>2953.77473805</v>
      </c>
      <c r="X48" s="36">
        <f>SUMIFS(СВЦЭМ!$C$33:$C$776,СВЦЭМ!$A$33:$A$776,$A48,СВЦЭМ!$B$33:$B$776,X$47)+'СЕТ СН'!$G$9+СВЦЭМ!$D$10+'СЕТ СН'!$G$5-'СЕТ СН'!$G$17</f>
        <v>2984.2778654500003</v>
      </c>
      <c r="Y48" s="36">
        <f>SUMIFS(СВЦЭМ!$C$33:$C$776,СВЦЭМ!$A$33:$A$776,$A48,СВЦЭМ!$B$33:$B$776,Y$47)+'СЕТ СН'!$G$9+СВЦЭМ!$D$10+'СЕТ СН'!$G$5-'СЕТ СН'!$G$17</f>
        <v>3085.8525749099999</v>
      </c>
    </row>
    <row r="49" spans="1:25" ht="15.75" x14ac:dyDescent="0.2">
      <c r="A49" s="35">
        <f>A48+1</f>
        <v>43953</v>
      </c>
      <c r="B49" s="36">
        <f>SUMIFS(СВЦЭМ!$C$33:$C$776,СВЦЭМ!$A$33:$A$776,$A49,СВЦЭМ!$B$33:$B$776,B$47)+'СЕТ СН'!$G$9+СВЦЭМ!$D$10+'СЕТ СН'!$G$5-'СЕТ СН'!$G$17</f>
        <v>3179.9128111600003</v>
      </c>
      <c r="C49" s="36">
        <f>SUMIFS(СВЦЭМ!$C$33:$C$776,СВЦЭМ!$A$33:$A$776,$A49,СВЦЭМ!$B$33:$B$776,C$47)+'СЕТ СН'!$G$9+СВЦЭМ!$D$10+'СЕТ СН'!$G$5-'СЕТ СН'!$G$17</f>
        <v>3198.77671323</v>
      </c>
      <c r="D49" s="36">
        <f>SUMIFS(СВЦЭМ!$C$33:$C$776,СВЦЭМ!$A$33:$A$776,$A49,СВЦЭМ!$B$33:$B$776,D$47)+'СЕТ СН'!$G$9+СВЦЭМ!$D$10+'СЕТ СН'!$G$5-'СЕТ СН'!$G$17</f>
        <v>3211.4987948100002</v>
      </c>
      <c r="E49" s="36">
        <f>SUMIFS(СВЦЭМ!$C$33:$C$776,СВЦЭМ!$A$33:$A$776,$A49,СВЦЭМ!$B$33:$B$776,E$47)+'СЕТ СН'!$G$9+СВЦЭМ!$D$10+'СЕТ СН'!$G$5-'СЕТ СН'!$G$17</f>
        <v>3207.92393778</v>
      </c>
      <c r="F49" s="36">
        <f>SUMIFS(СВЦЭМ!$C$33:$C$776,СВЦЭМ!$A$33:$A$776,$A49,СВЦЭМ!$B$33:$B$776,F$47)+'СЕТ СН'!$G$9+СВЦЭМ!$D$10+'СЕТ СН'!$G$5-'СЕТ СН'!$G$17</f>
        <v>3207.6475485199999</v>
      </c>
      <c r="G49" s="36">
        <f>SUMIFS(СВЦЭМ!$C$33:$C$776,СВЦЭМ!$A$33:$A$776,$A49,СВЦЭМ!$B$33:$B$776,G$47)+'СЕТ СН'!$G$9+СВЦЭМ!$D$10+'СЕТ СН'!$G$5-'СЕТ СН'!$G$17</f>
        <v>3223.3516465799999</v>
      </c>
      <c r="H49" s="36">
        <f>SUMIFS(СВЦЭМ!$C$33:$C$776,СВЦЭМ!$A$33:$A$776,$A49,СВЦЭМ!$B$33:$B$776,H$47)+'СЕТ СН'!$G$9+СВЦЭМ!$D$10+'СЕТ СН'!$G$5-'СЕТ СН'!$G$17</f>
        <v>3207.1217247700001</v>
      </c>
      <c r="I49" s="36">
        <f>SUMIFS(СВЦЭМ!$C$33:$C$776,СВЦЭМ!$A$33:$A$776,$A49,СВЦЭМ!$B$33:$B$776,I$47)+'СЕТ СН'!$G$9+СВЦЭМ!$D$10+'СЕТ СН'!$G$5-'СЕТ СН'!$G$17</f>
        <v>3197.38041961</v>
      </c>
      <c r="J49" s="36">
        <f>SUMIFS(СВЦЭМ!$C$33:$C$776,СВЦЭМ!$A$33:$A$776,$A49,СВЦЭМ!$B$33:$B$776,J$47)+'СЕТ СН'!$G$9+СВЦЭМ!$D$10+'СЕТ СН'!$G$5-'СЕТ СН'!$G$17</f>
        <v>3161.7433890299999</v>
      </c>
      <c r="K49" s="36">
        <f>SUMIFS(СВЦЭМ!$C$33:$C$776,СВЦЭМ!$A$33:$A$776,$A49,СВЦЭМ!$B$33:$B$776,K$47)+'СЕТ СН'!$G$9+СВЦЭМ!$D$10+'СЕТ СН'!$G$5-'СЕТ СН'!$G$17</f>
        <v>3133.4901113800001</v>
      </c>
      <c r="L49" s="36">
        <f>SUMIFS(СВЦЭМ!$C$33:$C$776,СВЦЭМ!$A$33:$A$776,$A49,СВЦЭМ!$B$33:$B$776,L$47)+'СЕТ СН'!$G$9+СВЦЭМ!$D$10+'СЕТ СН'!$G$5-'СЕТ СН'!$G$17</f>
        <v>3112.9898826400004</v>
      </c>
      <c r="M49" s="36">
        <f>SUMIFS(СВЦЭМ!$C$33:$C$776,СВЦЭМ!$A$33:$A$776,$A49,СВЦЭМ!$B$33:$B$776,M$47)+'СЕТ СН'!$G$9+СВЦЭМ!$D$10+'СЕТ СН'!$G$5-'СЕТ СН'!$G$17</f>
        <v>3052.4260192900001</v>
      </c>
      <c r="N49" s="36">
        <f>SUMIFS(СВЦЭМ!$C$33:$C$776,СВЦЭМ!$A$33:$A$776,$A49,СВЦЭМ!$B$33:$B$776,N$47)+'СЕТ СН'!$G$9+СВЦЭМ!$D$10+'СЕТ СН'!$G$5-'СЕТ СН'!$G$17</f>
        <v>2999.3781634100001</v>
      </c>
      <c r="O49" s="36">
        <f>SUMIFS(СВЦЭМ!$C$33:$C$776,СВЦЭМ!$A$33:$A$776,$A49,СВЦЭМ!$B$33:$B$776,O$47)+'СЕТ СН'!$G$9+СВЦЭМ!$D$10+'СЕТ СН'!$G$5-'СЕТ СН'!$G$17</f>
        <v>2973.11143197</v>
      </c>
      <c r="P49" s="36">
        <f>SUMIFS(СВЦЭМ!$C$33:$C$776,СВЦЭМ!$A$33:$A$776,$A49,СВЦЭМ!$B$33:$B$776,P$47)+'СЕТ СН'!$G$9+СВЦЭМ!$D$10+'СЕТ СН'!$G$5-'СЕТ СН'!$G$17</f>
        <v>2979.6817688900001</v>
      </c>
      <c r="Q49" s="36">
        <f>SUMIFS(СВЦЭМ!$C$33:$C$776,СВЦЭМ!$A$33:$A$776,$A49,СВЦЭМ!$B$33:$B$776,Q$47)+'СЕТ СН'!$G$9+СВЦЭМ!$D$10+'СЕТ СН'!$G$5-'СЕТ СН'!$G$17</f>
        <v>2981.1775669799999</v>
      </c>
      <c r="R49" s="36">
        <f>SUMIFS(СВЦЭМ!$C$33:$C$776,СВЦЭМ!$A$33:$A$776,$A49,СВЦЭМ!$B$33:$B$776,R$47)+'СЕТ СН'!$G$9+СВЦЭМ!$D$10+'СЕТ СН'!$G$5-'СЕТ СН'!$G$17</f>
        <v>2988.3613493299999</v>
      </c>
      <c r="S49" s="36">
        <f>SUMIFS(СВЦЭМ!$C$33:$C$776,СВЦЭМ!$A$33:$A$776,$A49,СВЦЭМ!$B$33:$B$776,S$47)+'СЕТ СН'!$G$9+СВЦЭМ!$D$10+'СЕТ СН'!$G$5-'СЕТ СН'!$G$17</f>
        <v>2992.65706804</v>
      </c>
      <c r="T49" s="36">
        <f>SUMIFS(СВЦЭМ!$C$33:$C$776,СВЦЭМ!$A$33:$A$776,$A49,СВЦЭМ!$B$33:$B$776,T$47)+'СЕТ СН'!$G$9+СВЦЭМ!$D$10+'СЕТ СН'!$G$5-'СЕТ СН'!$G$17</f>
        <v>2990.9127533300002</v>
      </c>
      <c r="U49" s="36">
        <f>SUMIFS(СВЦЭМ!$C$33:$C$776,СВЦЭМ!$A$33:$A$776,$A49,СВЦЭМ!$B$33:$B$776,U$47)+'СЕТ СН'!$G$9+СВЦЭМ!$D$10+'СЕТ СН'!$G$5-'СЕТ СН'!$G$17</f>
        <v>2988.7760099900001</v>
      </c>
      <c r="V49" s="36">
        <f>SUMIFS(СВЦЭМ!$C$33:$C$776,СВЦЭМ!$A$33:$A$776,$A49,СВЦЭМ!$B$33:$B$776,V$47)+'СЕТ СН'!$G$9+СВЦЭМ!$D$10+'СЕТ СН'!$G$5-'СЕТ СН'!$G$17</f>
        <v>2966.6183450100002</v>
      </c>
      <c r="W49" s="36">
        <f>SUMIFS(СВЦЭМ!$C$33:$C$776,СВЦЭМ!$A$33:$A$776,$A49,СВЦЭМ!$B$33:$B$776,W$47)+'СЕТ СН'!$G$9+СВЦЭМ!$D$10+'СЕТ СН'!$G$5-'СЕТ СН'!$G$17</f>
        <v>2944.9294348800004</v>
      </c>
      <c r="X49" s="36">
        <f>SUMIFS(СВЦЭМ!$C$33:$C$776,СВЦЭМ!$A$33:$A$776,$A49,СВЦЭМ!$B$33:$B$776,X$47)+'СЕТ СН'!$G$9+СВЦЭМ!$D$10+'СЕТ СН'!$G$5-'СЕТ СН'!$G$17</f>
        <v>2979.97799678</v>
      </c>
      <c r="Y49" s="36">
        <f>SUMIFS(СВЦЭМ!$C$33:$C$776,СВЦЭМ!$A$33:$A$776,$A49,СВЦЭМ!$B$33:$B$776,Y$47)+'СЕТ СН'!$G$9+СВЦЭМ!$D$10+'СЕТ СН'!$G$5-'СЕТ СН'!$G$17</f>
        <v>3057.47525602</v>
      </c>
    </row>
    <row r="50" spans="1:25" ht="15.75" x14ac:dyDescent="0.2">
      <c r="A50" s="35">
        <f t="shared" ref="A50:A78" si="1">A49+1</f>
        <v>43954</v>
      </c>
      <c r="B50" s="36">
        <f>SUMIFS(СВЦЭМ!$C$33:$C$776,СВЦЭМ!$A$33:$A$776,$A50,СВЦЭМ!$B$33:$B$776,B$47)+'СЕТ СН'!$G$9+СВЦЭМ!$D$10+'СЕТ СН'!$G$5-'СЕТ СН'!$G$17</f>
        <v>3092.6126123200002</v>
      </c>
      <c r="C50" s="36">
        <f>SUMIFS(СВЦЭМ!$C$33:$C$776,СВЦЭМ!$A$33:$A$776,$A50,СВЦЭМ!$B$33:$B$776,C$47)+'СЕТ СН'!$G$9+СВЦЭМ!$D$10+'СЕТ СН'!$G$5-'СЕТ СН'!$G$17</f>
        <v>3104.4650915100001</v>
      </c>
      <c r="D50" s="36">
        <f>SUMIFS(СВЦЭМ!$C$33:$C$776,СВЦЭМ!$A$33:$A$776,$A50,СВЦЭМ!$B$33:$B$776,D$47)+'СЕТ СН'!$G$9+СВЦЭМ!$D$10+'СЕТ СН'!$G$5-'СЕТ СН'!$G$17</f>
        <v>3101.8026890700003</v>
      </c>
      <c r="E50" s="36">
        <f>SUMIFS(СВЦЭМ!$C$33:$C$776,СВЦЭМ!$A$33:$A$776,$A50,СВЦЭМ!$B$33:$B$776,E$47)+'СЕТ СН'!$G$9+СВЦЭМ!$D$10+'СЕТ СН'!$G$5-'СЕТ СН'!$G$17</f>
        <v>3100.7818741999999</v>
      </c>
      <c r="F50" s="36">
        <f>SUMIFS(СВЦЭМ!$C$33:$C$776,СВЦЭМ!$A$33:$A$776,$A50,СВЦЭМ!$B$33:$B$776,F$47)+'СЕТ СН'!$G$9+СВЦЭМ!$D$10+'СЕТ СН'!$G$5-'СЕТ СН'!$G$17</f>
        <v>3105.4343019300004</v>
      </c>
      <c r="G50" s="36">
        <f>SUMIFS(СВЦЭМ!$C$33:$C$776,СВЦЭМ!$A$33:$A$776,$A50,СВЦЭМ!$B$33:$B$776,G$47)+'СЕТ СН'!$G$9+СВЦЭМ!$D$10+'СЕТ СН'!$G$5-'СЕТ СН'!$G$17</f>
        <v>3109.3210136900002</v>
      </c>
      <c r="H50" s="36">
        <f>SUMIFS(СВЦЭМ!$C$33:$C$776,СВЦЭМ!$A$33:$A$776,$A50,СВЦЭМ!$B$33:$B$776,H$47)+'СЕТ СН'!$G$9+СВЦЭМ!$D$10+'СЕТ СН'!$G$5-'СЕТ СН'!$G$17</f>
        <v>3116.3348179</v>
      </c>
      <c r="I50" s="36">
        <f>SUMIFS(СВЦЭМ!$C$33:$C$776,СВЦЭМ!$A$33:$A$776,$A50,СВЦЭМ!$B$33:$B$776,I$47)+'СЕТ СН'!$G$9+СВЦЭМ!$D$10+'СЕТ СН'!$G$5-'СЕТ СН'!$G$17</f>
        <v>3118.1113851700002</v>
      </c>
      <c r="J50" s="36">
        <f>SUMIFS(СВЦЭМ!$C$33:$C$776,СВЦЭМ!$A$33:$A$776,$A50,СВЦЭМ!$B$33:$B$776,J$47)+'СЕТ СН'!$G$9+СВЦЭМ!$D$10+'СЕТ СН'!$G$5-'СЕТ СН'!$G$17</f>
        <v>3096.4571743400002</v>
      </c>
      <c r="K50" s="36">
        <f>SUMIFS(СВЦЭМ!$C$33:$C$776,СВЦЭМ!$A$33:$A$776,$A50,СВЦЭМ!$B$33:$B$776,K$47)+'СЕТ СН'!$G$9+СВЦЭМ!$D$10+'СЕТ СН'!$G$5-'СЕТ СН'!$G$17</f>
        <v>3067.1673495800001</v>
      </c>
      <c r="L50" s="36">
        <f>SUMIFS(СВЦЭМ!$C$33:$C$776,СВЦЭМ!$A$33:$A$776,$A50,СВЦЭМ!$B$33:$B$776,L$47)+'СЕТ СН'!$G$9+СВЦЭМ!$D$10+'СЕТ СН'!$G$5-'СЕТ СН'!$G$17</f>
        <v>3032.37865629</v>
      </c>
      <c r="M50" s="36">
        <f>SUMIFS(СВЦЭМ!$C$33:$C$776,СВЦЭМ!$A$33:$A$776,$A50,СВЦЭМ!$B$33:$B$776,M$47)+'СЕТ СН'!$G$9+СВЦЭМ!$D$10+'СЕТ СН'!$G$5-'СЕТ СН'!$G$17</f>
        <v>2976.4488169400001</v>
      </c>
      <c r="N50" s="36">
        <f>SUMIFS(СВЦЭМ!$C$33:$C$776,СВЦЭМ!$A$33:$A$776,$A50,СВЦЭМ!$B$33:$B$776,N$47)+'СЕТ СН'!$G$9+СВЦЭМ!$D$10+'СЕТ СН'!$G$5-'СЕТ СН'!$G$17</f>
        <v>2939.30649055</v>
      </c>
      <c r="O50" s="36">
        <f>SUMIFS(СВЦЭМ!$C$33:$C$776,СВЦЭМ!$A$33:$A$776,$A50,СВЦЭМ!$B$33:$B$776,O$47)+'СЕТ СН'!$G$9+СВЦЭМ!$D$10+'СЕТ СН'!$G$5-'СЕТ СН'!$G$17</f>
        <v>2944.3955063600001</v>
      </c>
      <c r="P50" s="36">
        <f>SUMIFS(СВЦЭМ!$C$33:$C$776,СВЦЭМ!$A$33:$A$776,$A50,СВЦЭМ!$B$33:$B$776,P$47)+'СЕТ СН'!$G$9+СВЦЭМ!$D$10+'СЕТ СН'!$G$5-'СЕТ СН'!$G$17</f>
        <v>2972.0720985400003</v>
      </c>
      <c r="Q50" s="36">
        <f>SUMIFS(СВЦЭМ!$C$33:$C$776,СВЦЭМ!$A$33:$A$776,$A50,СВЦЭМ!$B$33:$B$776,Q$47)+'СЕТ СН'!$G$9+СВЦЭМ!$D$10+'СЕТ СН'!$G$5-'СЕТ СН'!$G$17</f>
        <v>2993.9015129500003</v>
      </c>
      <c r="R50" s="36">
        <f>SUMIFS(СВЦЭМ!$C$33:$C$776,СВЦЭМ!$A$33:$A$776,$A50,СВЦЭМ!$B$33:$B$776,R$47)+'СЕТ СН'!$G$9+СВЦЭМ!$D$10+'СЕТ СН'!$G$5-'СЕТ СН'!$G$17</f>
        <v>3007.1809729000001</v>
      </c>
      <c r="S50" s="36">
        <f>SUMIFS(СВЦЭМ!$C$33:$C$776,СВЦЭМ!$A$33:$A$776,$A50,СВЦЭМ!$B$33:$B$776,S$47)+'СЕТ СН'!$G$9+СВЦЭМ!$D$10+'СЕТ СН'!$G$5-'СЕТ СН'!$G$17</f>
        <v>3008.6052744500003</v>
      </c>
      <c r="T50" s="36">
        <f>SUMIFS(СВЦЭМ!$C$33:$C$776,СВЦЭМ!$A$33:$A$776,$A50,СВЦЭМ!$B$33:$B$776,T$47)+'СЕТ СН'!$G$9+СВЦЭМ!$D$10+'СЕТ СН'!$G$5-'СЕТ СН'!$G$17</f>
        <v>2996.6818210500001</v>
      </c>
      <c r="U50" s="36">
        <f>SUMIFS(СВЦЭМ!$C$33:$C$776,СВЦЭМ!$A$33:$A$776,$A50,СВЦЭМ!$B$33:$B$776,U$47)+'СЕТ СН'!$G$9+СВЦЭМ!$D$10+'СЕТ СН'!$G$5-'СЕТ СН'!$G$17</f>
        <v>2977.4196191700003</v>
      </c>
      <c r="V50" s="36">
        <f>SUMIFS(СВЦЭМ!$C$33:$C$776,СВЦЭМ!$A$33:$A$776,$A50,СВЦЭМ!$B$33:$B$776,V$47)+'СЕТ СН'!$G$9+СВЦЭМ!$D$10+'СЕТ СН'!$G$5-'СЕТ СН'!$G$17</f>
        <v>2933.0483771400004</v>
      </c>
      <c r="W50" s="36">
        <f>SUMIFS(СВЦЭМ!$C$33:$C$776,СВЦЭМ!$A$33:$A$776,$A50,СВЦЭМ!$B$33:$B$776,W$47)+'СЕТ СН'!$G$9+СВЦЭМ!$D$10+'СЕТ СН'!$G$5-'СЕТ СН'!$G$17</f>
        <v>2924.5159627000003</v>
      </c>
      <c r="X50" s="36">
        <f>SUMIFS(СВЦЭМ!$C$33:$C$776,СВЦЭМ!$A$33:$A$776,$A50,СВЦЭМ!$B$33:$B$776,X$47)+'СЕТ СН'!$G$9+СВЦЭМ!$D$10+'СЕТ СН'!$G$5-'СЕТ СН'!$G$17</f>
        <v>2965.93940634</v>
      </c>
      <c r="Y50" s="36">
        <f>SUMIFS(СВЦЭМ!$C$33:$C$776,СВЦЭМ!$A$33:$A$776,$A50,СВЦЭМ!$B$33:$B$776,Y$47)+'СЕТ СН'!$G$9+СВЦЭМ!$D$10+'СЕТ СН'!$G$5-'СЕТ СН'!$G$17</f>
        <v>3060.6491501400001</v>
      </c>
    </row>
    <row r="51" spans="1:25" ht="15.75" x14ac:dyDescent="0.2">
      <c r="A51" s="35">
        <f t="shared" si="1"/>
        <v>43955</v>
      </c>
      <c r="B51" s="36">
        <f>SUMIFS(СВЦЭМ!$C$33:$C$776,СВЦЭМ!$A$33:$A$776,$A51,СВЦЭМ!$B$33:$B$776,B$47)+'СЕТ СН'!$G$9+СВЦЭМ!$D$10+'СЕТ СН'!$G$5-'СЕТ СН'!$G$17</f>
        <v>3129.7427134700001</v>
      </c>
      <c r="C51" s="36">
        <f>SUMIFS(СВЦЭМ!$C$33:$C$776,СВЦЭМ!$A$33:$A$776,$A51,СВЦЭМ!$B$33:$B$776,C$47)+'СЕТ СН'!$G$9+СВЦЭМ!$D$10+'СЕТ СН'!$G$5-'СЕТ СН'!$G$17</f>
        <v>3126.7311690500001</v>
      </c>
      <c r="D51" s="36">
        <f>SUMIFS(СВЦЭМ!$C$33:$C$776,СВЦЭМ!$A$33:$A$776,$A51,СВЦЭМ!$B$33:$B$776,D$47)+'СЕТ СН'!$G$9+СВЦЭМ!$D$10+'СЕТ СН'!$G$5-'СЕТ СН'!$G$17</f>
        <v>3111.1323771300004</v>
      </c>
      <c r="E51" s="36">
        <f>SUMIFS(СВЦЭМ!$C$33:$C$776,СВЦЭМ!$A$33:$A$776,$A51,СВЦЭМ!$B$33:$B$776,E$47)+'СЕТ СН'!$G$9+СВЦЭМ!$D$10+'СЕТ СН'!$G$5-'СЕТ СН'!$G$17</f>
        <v>3108.4686362400003</v>
      </c>
      <c r="F51" s="36">
        <f>SUMIFS(СВЦЭМ!$C$33:$C$776,СВЦЭМ!$A$33:$A$776,$A51,СВЦЭМ!$B$33:$B$776,F$47)+'СЕТ СН'!$G$9+СВЦЭМ!$D$10+'СЕТ СН'!$G$5-'СЕТ СН'!$G$17</f>
        <v>3103.9056033100001</v>
      </c>
      <c r="G51" s="36">
        <f>SUMIFS(СВЦЭМ!$C$33:$C$776,СВЦЭМ!$A$33:$A$776,$A51,СВЦЭМ!$B$33:$B$776,G$47)+'СЕТ СН'!$G$9+СВЦЭМ!$D$10+'СЕТ СН'!$G$5-'СЕТ СН'!$G$17</f>
        <v>3112.7188909400002</v>
      </c>
      <c r="H51" s="36">
        <f>SUMIFS(СВЦЭМ!$C$33:$C$776,СВЦЭМ!$A$33:$A$776,$A51,СВЦЭМ!$B$33:$B$776,H$47)+'СЕТ СН'!$G$9+СВЦЭМ!$D$10+'СЕТ СН'!$G$5-'СЕТ СН'!$G$17</f>
        <v>3121.7106944100001</v>
      </c>
      <c r="I51" s="36">
        <f>SUMIFS(СВЦЭМ!$C$33:$C$776,СВЦЭМ!$A$33:$A$776,$A51,СВЦЭМ!$B$33:$B$776,I$47)+'СЕТ СН'!$G$9+СВЦЭМ!$D$10+'СЕТ СН'!$G$5-'СЕТ СН'!$G$17</f>
        <v>3143.3874892000003</v>
      </c>
      <c r="J51" s="36">
        <f>SUMIFS(СВЦЭМ!$C$33:$C$776,СВЦЭМ!$A$33:$A$776,$A51,СВЦЭМ!$B$33:$B$776,J$47)+'СЕТ СН'!$G$9+СВЦЭМ!$D$10+'СЕТ СН'!$G$5-'СЕТ СН'!$G$17</f>
        <v>3127.6376762200002</v>
      </c>
      <c r="K51" s="36">
        <f>SUMIFS(СВЦЭМ!$C$33:$C$776,СВЦЭМ!$A$33:$A$776,$A51,СВЦЭМ!$B$33:$B$776,K$47)+'СЕТ СН'!$G$9+СВЦЭМ!$D$10+'СЕТ СН'!$G$5-'СЕТ СН'!$G$17</f>
        <v>3088.3155596500001</v>
      </c>
      <c r="L51" s="36">
        <f>SUMIFS(СВЦЭМ!$C$33:$C$776,СВЦЭМ!$A$33:$A$776,$A51,СВЦЭМ!$B$33:$B$776,L$47)+'СЕТ СН'!$G$9+СВЦЭМ!$D$10+'СЕТ СН'!$G$5-'СЕТ СН'!$G$17</f>
        <v>3064.3801332500002</v>
      </c>
      <c r="M51" s="36">
        <f>SUMIFS(СВЦЭМ!$C$33:$C$776,СВЦЭМ!$A$33:$A$776,$A51,СВЦЭМ!$B$33:$B$776,M$47)+'СЕТ СН'!$G$9+СВЦЭМ!$D$10+'СЕТ СН'!$G$5-'СЕТ СН'!$G$17</f>
        <v>2996.5189708500002</v>
      </c>
      <c r="N51" s="36">
        <f>SUMIFS(СВЦЭМ!$C$33:$C$776,СВЦЭМ!$A$33:$A$776,$A51,СВЦЭМ!$B$33:$B$776,N$47)+'СЕТ СН'!$G$9+СВЦЭМ!$D$10+'СЕТ СН'!$G$5-'СЕТ СН'!$G$17</f>
        <v>2948.5917596300001</v>
      </c>
      <c r="O51" s="36">
        <f>SUMIFS(СВЦЭМ!$C$33:$C$776,СВЦЭМ!$A$33:$A$776,$A51,СВЦЭМ!$B$33:$B$776,O$47)+'СЕТ СН'!$G$9+СВЦЭМ!$D$10+'СЕТ СН'!$G$5-'СЕТ СН'!$G$17</f>
        <v>2925.1984678500003</v>
      </c>
      <c r="P51" s="36">
        <f>SUMIFS(СВЦЭМ!$C$33:$C$776,СВЦЭМ!$A$33:$A$776,$A51,СВЦЭМ!$B$33:$B$776,P$47)+'СЕТ СН'!$G$9+СВЦЭМ!$D$10+'СЕТ СН'!$G$5-'СЕТ СН'!$G$17</f>
        <v>2937.3032602000003</v>
      </c>
      <c r="Q51" s="36">
        <f>SUMIFS(СВЦЭМ!$C$33:$C$776,СВЦЭМ!$A$33:$A$776,$A51,СВЦЭМ!$B$33:$B$776,Q$47)+'СЕТ СН'!$G$9+СВЦЭМ!$D$10+'СЕТ СН'!$G$5-'СЕТ СН'!$G$17</f>
        <v>2944.9394307500002</v>
      </c>
      <c r="R51" s="36">
        <f>SUMIFS(СВЦЭМ!$C$33:$C$776,СВЦЭМ!$A$33:$A$776,$A51,СВЦЭМ!$B$33:$B$776,R$47)+'СЕТ СН'!$G$9+СВЦЭМ!$D$10+'СЕТ СН'!$G$5-'СЕТ СН'!$G$17</f>
        <v>2931.8285088100001</v>
      </c>
      <c r="S51" s="36">
        <f>SUMIFS(СВЦЭМ!$C$33:$C$776,СВЦЭМ!$A$33:$A$776,$A51,СВЦЭМ!$B$33:$B$776,S$47)+'СЕТ СН'!$G$9+СВЦЭМ!$D$10+'СЕТ СН'!$G$5-'СЕТ СН'!$G$17</f>
        <v>2937.1777162400003</v>
      </c>
      <c r="T51" s="36">
        <f>SUMIFS(СВЦЭМ!$C$33:$C$776,СВЦЭМ!$A$33:$A$776,$A51,СВЦЭМ!$B$33:$B$776,T$47)+'СЕТ СН'!$G$9+СВЦЭМ!$D$10+'СЕТ СН'!$G$5-'СЕТ СН'!$G$17</f>
        <v>2913.6661031900003</v>
      </c>
      <c r="U51" s="36">
        <f>SUMIFS(СВЦЭМ!$C$33:$C$776,СВЦЭМ!$A$33:$A$776,$A51,СВЦЭМ!$B$33:$B$776,U$47)+'СЕТ СН'!$G$9+СВЦЭМ!$D$10+'СЕТ СН'!$G$5-'СЕТ СН'!$G$17</f>
        <v>2902.1266084400004</v>
      </c>
      <c r="V51" s="36">
        <f>SUMIFS(СВЦЭМ!$C$33:$C$776,СВЦЭМ!$A$33:$A$776,$A51,СВЦЭМ!$B$33:$B$776,V$47)+'СЕТ СН'!$G$9+СВЦЭМ!$D$10+'СЕТ СН'!$G$5-'СЕТ СН'!$G$17</f>
        <v>2890.1455428200002</v>
      </c>
      <c r="W51" s="36">
        <f>SUMIFS(СВЦЭМ!$C$33:$C$776,СВЦЭМ!$A$33:$A$776,$A51,СВЦЭМ!$B$33:$B$776,W$47)+'СЕТ СН'!$G$9+СВЦЭМ!$D$10+'СЕТ СН'!$G$5-'СЕТ СН'!$G$17</f>
        <v>2889.1999301300002</v>
      </c>
      <c r="X51" s="36">
        <f>SUMIFS(СВЦЭМ!$C$33:$C$776,СВЦЭМ!$A$33:$A$776,$A51,СВЦЭМ!$B$33:$B$776,X$47)+'СЕТ СН'!$G$9+СВЦЭМ!$D$10+'СЕТ СН'!$G$5-'СЕТ СН'!$G$17</f>
        <v>2924.4354888000003</v>
      </c>
      <c r="Y51" s="36">
        <f>SUMIFS(СВЦЭМ!$C$33:$C$776,СВЦЭМ!$A$33:$A$776,$A51,СВЦЭМ!$B$33:$B$776,Y$47)+'СЕТ СН'!$G$9+СВЦЭМ!$D$10+'СЕТ СН'!$G$5-'СЕТ СН'!$G$17</f>
        <v>3011.17458562</v>
      </c>
    </row>
    <row r="52" spans="1:25" ht="15.75" x14ac:dyDescent="0.2">
      <c r="A52" s="35">
        <f t="shared" si="1"/>
        <v>43956</v>
      </c>
      <c r="B52" s="36">
        <f>SUMIFS(СВЦЭМ!$C$33:$C$776,СВЦЭМ!$A$33:$A$776,$A52,СВЦЭМ!$B$33:$B$776,B$47)+'СЕТ СН'!$G$9+СВЦЭМ!$D$10+'СЕТ СН'!$G$5-'СЕТ СН'!$G$17</f>
        <v>3092.3384853400003</v>
      </c>
      <c r="C52" s="36">
        <f>SUMIFS(СВЦЭМ!$C$33:$C$776,СВЦЭМ!$A$33:$A$776,$A52,СВЦЭМ!$B$33:$B$776,C$47)+'СЕТ СН'!$G$9+СВЦЭМ!$D$10+'СЕТ СН'!$G$5-'СЕТ СН'!$G$17</f>
        <v>3118.8571385200003</v>
      </c>
      <c r="D52" s="36">
        <f>SUMIFS(СВЦЭМ!$C$33:$C$776,СВЦЭМ!$A$33:$A$776,$A52,СВЦЭМ!$B$33:$B$776,D$47)+'СЕТ СН'!$G$9+СВЦЭМ!$D$10+'СЕТ СН'!$G$5-'СЕТ СН'!$G$17</f>
        <v>3118.0419946700003</v>
      </c>
      <c r="E52" s="36">
        <f>SUMIFS(СВЦЭМ!$C$33:$C$776,СВЦЭМ!$A$33:$A$776,$A52,СВЦЭМ!$B$33:$B$776,E$47)+'СЕТ СН'!$G$9+СВЦЭМ!$D$10+'СЕТ СН'!$G$5-'СЕТ СН'!$G$17</f>
        <v>3110.8814685800003</v>
      </c>
      <c r="F52" s="36">
        <f>SUMIFS(СВЦЭМ!$C$33:$C$776,СВЦЭМ!$A$33:$A$776,$A52,СВЦЭМ!$B$33:$B$776,F$47)+'СЕТ СН'!$G$9+СВЦЭМ!$D$10+'СЕТ СН'!$G$5-'СЕТ СН'!$G$17</f>
        <v>3104.3712286099999</v>
      </c>
      <c r="G52" s="36">
        <f>SUMIFS(СВЦЭМ!$C$33:$C$776,СВЦЭМ!$A$33:$A$776,$A52,СВЦЭМ!$B$33:$B$776,G$47)+'СЕТ СН'!$G$9+СВЦЭМ!$D$10+'СЕТ СН'!$G$5-'СЕТ СН'!$G$17</f>
        <v>3122.9549641500003</v>
      </c>
      <c r="H52" s="36">
        <f>SUMIFS(СВЦЭМ!$C$33:$C$776,СВЦЭМ!$A$33:$A$776,$A52,СВЦЭМ!$B$33:$B$776,H$47)+'СЕТ СН'!$G$9+СВЦЭМ!$D$10+'СЕТ СН'!$G$5-'СЕТ СН'!$G$17</f>
        <v>3119.5776474100003</v>
      </c>
      <c r="I52" s="36">
        <f>SUMIFS(СВЦЭМ!$C$33:$C$776,СВЦЭМ!$A$33:$A$776,$A52,СВЦЭМ!$B$33:$B$776,I$47)+'СЕТ СН'!$G$9+СВЦЭМ!$D$10+'СЕТ СН'!$G$5-'СЕТ СН'!$G$17</f>
        <v>3107.6784468599999</v>
      </c>
      <c r="J52" s="36">
        <f>SUMIFS(СВЦЭМ!$C$33:$C$776,СВЦЭМ!$A$33:$A$776,$A52,СВЦЭМ!$B$33:$B$776,J$47)+'СЕТ СН'!$G$9+СВЦЭМ!$D$10+'СЕТ СН'!$G$5-'СЕТ СН'!$G$17</f>
        <v>3075.2965383400001</v>
      </c>
      <c r="K52" s="36">
        <f>SUMIFS(СВЦЭМ!$C$33:$C$776,СВЦЭМ!$A$33:$A$776,$A52,СВЦЭМ!$B$33:$B$776,K$47)+'СЕТ СН'!$G$9+СВЦЭМ!$D$10+'СЕТ СН'!$G$5-'СЕТ СН'!$G$17</f>
        <v>3033.5503844100003</v>
      </c>
      <c r="L52" s="36">
        <f>SUMIFS(СВЦЭМ!$C$33:$C$776,СВЦЭМ!$A$33:$A$776,$A52,СВЦЭМ!$B$33:$B$776,L$47)+'СЕТ СН'!$G$9+СВЦЭМ!$D$10+'СЕТ СН'!$G$5-'СЕТ СН'!$G$17</f>
        <v>3029.3568817599999</v>
      </c>
      <c r="M52" s="36">
        <f>SUMIFS(СВЦЭМ!$C$33:$C$776,СВЦЭМ!$A$33:$A$776,$A52,СВЦЭМ!$B$33:$B$776,M$47)+'СЕТ СН'!$G$9+СВЦЭМ!$D$10+'СЕТ СН'!$G$5-'СЕТ СН'!$G$17</f>
        <v>2980.22065862</v>
      </c>
      <c r="N52" s="36">
        <f>SUMIFS(СВЦЭМ!$C$33:$C$776,СВЦЭМ!$A$33:$A$776,$A52,СВЦЭМ!$B$33:$B$776,N$47)+'СЕТ СН'!$G$9+СВЦЭМ!$D$10+'СЕТ СН'!$G$5-'СЕТ СН'!$G$17</f>
        <v>2927.77175149</v>
      </c>
      <c r="O52" s="36">
        <f>SUMIFS(СВЦЭМ!$C$33:$C$776,СВЦЭМ!$A$33:$A$776,$A52,СВЦЭМ!$B$33:$B$776,O$47)+'СЕТ СН'!$G$9+СВЦЭМ!$D$10+'СЕТ СН'!$G$5-'СЕТ СН'!$G$17</f>
        <v>2917.4860249800004</v>
      </c>
      <c r="P52" s="36">
        <f>SUMIFS(СВЦЭМ!$C$33:$C$776,СВЦЭМ!$A$33:$A$776,$A52,СВЦЭМ!$B$33:$B$776,P$47)+'СЕТ СН'!$G$9+СВЦЭМ!$D$10+'СЕТ СН'!$G$5-'СЕТ СН'!$G$17</f>
        <v>2924.7063277699999</v>
      </c>
      <c r="Q52" s="36">
        <f>SUMIFS(СВЦЭМ!$C$33:$C$776,СВЦЭМ!$A$33:$A$776,$A52,СВЦЭМ!$B$33:$B$776,Q$47)+'СЕТ СН'!$G$9+СВЦЭМ!$D$10+'СЕТ СН'!$G$5-'СЕТ СН'!$G$17</f>
        <v>2927.0466947700002</v>
      </c>
      <c r="R52" s="36">
        <f>SUMIFS(СВЦЭМ!$C$33:$C$776,СВЦЭМ!$A$33:$A$776,$A52,СВЦЭМ!$B$33:$B$776,R$47)+'СЕТ СН'!$G$9+СВЦЭМ!$D$10+'СЕТ СН'!$G$5-'СЕТ СН'!$G$17</f>
        <v>2929.2885175000001</v>
      </c>
      <c r="S52" s="36">
        <f>SUMIFS(СВЦЭМ!$C$33:$C$776,СВЦЭМ!$A$33:$A$776,$A52,СВЦЭМ!$B$33:$B$776,S$47)+'СЕТ СН'!$G$9+СВЦЭМ!$D$10+'СЕТ СН'!$G$5-'СЕТ СН'!$G$17</f>
        <v>2932.9430081300002</v>
      </c>
      <c r="T52" s="36">
        <f>SUMIFS(СВЦЭМ!$C$33:$C$776,СВЦЭМ!$A$33:$A$776,$A52,СВЦЭМ!$B$33:$B$776,T$47)+'СЕТ СН'!$G$9+СВЦЭМ!$D$10+'СЕТ СН'!$G$5-'СЕТ СН'!$G$17</f>
        <v>2924.2089481000003</v>
      </c>
      <c r="U52" s="36">
        <f>SUMIFS(СВЦЭМ!$C$33:$C$776,СВЦЭМ!$A$33:$A$776,$A52,СВЦЭМ!$B$33:$B$776,U$47)+'СЕТ СН'!$G$9+СВЦЭМ!$D$10+'СЕТ СН'!$G$5-'СЕТ СН'!$G$17</f>
        <v>2910.0210503500002</v>
      </c>
      <c r="V52" s="36">
        <f>SUMIFS(СВЦЭМ!$C$33:$C$776,СВЦЭМ!$A$33:$A$776,$A52,СВЦЭМ!$B$33:$B$776,V$47)+'СЕТ СН'!$G$9+СВЦЭМ!$D$10+'СЕТ СН'!$G$5-'СЕТ СН'!$G$17</f>
        <v>2861.9605176200002</v>
      </c>
      <c r="W52" s="36">
        <f>SUMIFS(СВЦЭМ!$C$33:$C$776,СВЦЭМ!$A$33:$A$776,$A52,СВЦЭМ!$B$33:$B$776,W$47)+'СЕТ СН'!$G$9+СВЦЭМ!$D$10+'СЕТ СН'!$G$5-'СЕТ СН'!$G$17</f>
        <v>2873.4512623400001</v>
      </c>
      <c r="X52" s="36">
        <f>SUMIFS(СВЦЭМ!$C$33:$C$776,СВЦЭМ!$A$33:$A$776,$A52,СВЦЭМ!$B$33:$B$776,X$47)+'СЕТ СН'!$G$9+СВЦЭМ!$D$10+'СЕТ СН'!$G$5-'СЕТ СН'!$G$17</f>
        <v>2914.1785411800001</v>
      </c>
      <c r="Y52" s="36">
        <f>SUMIFS(СВЦЭМ!$C$33:$C$776,СВЦЭМ!$A$33:$A$776,$A52,СВЦЭМ!$B$33:$B$776,Y$47)+'СЕТ СН'!$G$9+СВЦЭМ!$D$10+'СЕТ СН'!$G$5-'СЕТ СН'!$G$17</f>
        <v>2999.4515784300002</v>
      </c>
    </row>
    <row r="53" spans="1:25" ht="15.75" x14ac:dyDescent="0.2">
      <c r="A53" s="35">
        <f t="shared" si="1"/>
        <v>43957</v>
      </c>
      <c r="B53" s="36">
        <f>SUMIFS(СВЦЭМ!$C$33:$C$776,СВЦЭМ!$A$33:$A$776,$A53,СВЦЭМ!$B$33:$B$776,B$47)+'СЕТ СН'!$G$9+СВЦЭМ!$D$10+'СЕТ СН'!$G$5-'СЕТ СН'!$G$17</f>
        <v>3075.6692697400003</v>
      </c>
      <c r="C53" s="36">
        <f>SUMIFS(СВЦЭМ!$C$33:$C$776,СВЦЭМ!$A$33:$A$776,$A53,СВЦЭМ!$B$33:$B$776,C$47)+'СЕТ СН'!$G$9+СВЦЭМ!$D$10+'СЕТ СН'!$G$5-'СЕТ СН'!$G$17</f>
        <v>3101.7533200000003</v>
      </c>
      <c r="D53" s="36">
        <f>SUMIFS(СВЦЭМ!$C$33:$C$776,СВЦЭМ!$A$33:$A$776,$A53,СВЦЭМ!$B$33:$B$776,D$47)+'СЕТ СН'!$G$9+СВЦЭМ!$D$10+'СЕТ СН'!$G$5-'СЕТ СН'!$G$17</f>
        <v>3122.7485919300002</v>
      </c>
      <c r="E53" s="36">
        <f>SUMIFS(СВЦЭМ!$C$33:$C$776,СВЦЭМ!$A$33:$A$776,$A53,СВЦЭМ!$B$33:$B$776,E$47)+'СЕТ СН'!$G$9+СВЦЭМ!$D$10+'СЕТ СН'!$G$5-'СЕТ СН'!$G$17</f>
        <v>3122.4945662800001</v>
      </c>
      <c r="F53" s="36">
        <f>SUMIFS(СВЦЭМ!$C$33:$C$776,СВЦЭМ!$A$33:$A$776,$A53,СВЦЭМ!$B$33:$B$776,F$47)+'СЕТ СН'!$G$9+СВЦЭМ!$D$10+'СЕТ СН'!$G$5-'СЕТ СН'!$G$17</f>
        <v>3122.08547155</v>
      </c>
      <c r="G53" s="36">
        <f>SUMIFS(СВЦЭМ!$C$33:$C$776,СВЦЭМ!$A$33:$A$776,$A53,СВЦЭМ!$B$33:$B$776,G$47)+'СЕТ СН'!$G$9+СВЦЭМ!$D$10+'СЕТ СН'!$G$5-'СЕТ СН'!$G$17</f>
        <v>3048.4031445400001</v>
      </c>
      <c r="H53" s="36">
        <f>SUMIFS(СВЦЭМ!$C$33:$C$776,СВЦЭМ!$A$33:$A$776,$A53,СВЦЭМ!$B$33:$B$776,H$47)+'СЕТ СН'!$G$9+СВЦЭМ!$D$10+'СЕТ СН'!$G$5-'СЕТ СН'!$G$17</f>
        <v>3073.3439064600002</v>
      </c>
      <c r="I53" s="36">
        <f>SUMIFS(СВЦЭМ!$C$33:$C$776,СВЦЭМ!$A$33:$A$776,$A53,СВЦЭМ!$B$33:$B$776,I$47)+'СЕТ СН'!$G$9+СВЦЭМ!$D$10+'СЕТ СН'!$G$5-'СЕТ СН'!$G$17</f>
        <v>3094.0857739500002</v>
      </c>
      <c r="J53" s="36">
        <f>SUMIFS(СВЦЭМ!$C$33:$C$776,СВЦЭМ!$A$33:$A$776,$A53,СВЦЭМ!$B$33:$B$776,J$47)+'СЕТ СН'!$G$9+СВЦЭМ!$D$10+'СЕТ СН'!$G$5-'СЕТ СН'!$G$17</f>
        <v>3037.60869697</v>
      </c>
      <c r="K53" s="36">
        <f>SUMIFS(СВЦЭМ!$C$33:$C$776,СВЦЭМ!$A$33:$A$776,$A53,СВЦЭМ!$B$33:$B$776,K$47)+'СЕТ СН'!$G$9+СВЦЭМ!$D$10+'СЕТ СН'!$G$5-'СЕТ СН'!$G$17</f>
        <v>3013.5239522400002</v>
      </c>
      <c r="L53" s="36">
        <f>SUMIFS(СВЦЭМ!$C$33:$C$776,СВЦЭМ!$A$33:$A$776,$A53,СВЦЭМ!$B$33:$B$776,L$47)+'СЕТ СН'!$G$9+СВЦЭМ!$D$10+'СЕТ СН'!$G$5-'СЕТ СН'!$G$17</f>
        <v>3003.1621031</v>
      </c>
      <c r="M53" s="36">
        <f>SUMIFS(СВЦЭМ!$C$33:$C$776,СВЦЭМ!$A$33:$A$776,$A53,СВЦЭМ!$B$33:$B$776,M$47)+'СЕТ СН'!$G$9+СВЦЭМ!$D$10+'СЕТ СН'!$G$5-'СЕТ СН'!$G$17</f>
        <v>2960.03380496</v>
      </c>
      <c r="N53" s="36">
        <f>SUMIFS(СВЦЭМ!$C$33:$C$776,СВЦЭМ!$A$33:$A$776,$A53,СВЦЭМ!$B$33:$B$776,N$47)+'СЕТ СН'!$G$9+СВЦЭМ!$D$10+'СЕТ СН'!$G$5-'СЕТ СН'!$G$17</f>
        <v>2905.5314680199999</v>
      </c>
      <c r="O53" s="36">
        <f>SUMIFS(СВЦЭМ!$C$33:$C$776,СВЦЭМ!$A$33:$A$776,$A53,СВЦЭМ!$B$33:$B$776,O$47)+'СЕТ СН'!$G$9+СВЦЭМ!$D$10+'СЕТ СН'!$G$5-'СЕТ СН'!$G$17</f>
        <v>2943.8461162500003</v>
      </c>
      <c r="P53" s="36">
        <f>SUMIFS(СВЦЭМ!$C$33:$C$776,СВЦЭМ!$A$33:$A$776,$A53,СВЦЭМ!$B$33:$B$776,P$47)+'СЕТ СН'!$G$9+СВЦЭМ!$D$10+'СЕТ СН'!$G$5-'СЕТ СН'!$G$17</f>
        <v>2952.39112841</v>
      </c>
      <c r="Q53" s="36">
        <f>SUMIFS(СВЦЭМ!$C$33:$C$776,СВЦЭМ!$A$33:$A$776,$A53,СВЦЭМ!$B$33:$B$776,Q$47)+'СЕТ СН'!$G$9+СВЦЭМ!$D$10+'СЕТ СН'!$G$5-'СЕТ СН'!$G$17</f>
        <v>2953.4948345800003</v>
      </c>
      <c r="R53" s="36">
        <f>SUMIFS(СВЦЭМ!$C$33:$C$776,СВЦЭМ!$A$33:$A$776,$A53,СВЦЭМ!$B$33:$B$776,R$47)+'СЕТ СН'!$G$9+СВЦЭМ!$D$10+'СЕТ СН'!$G$5-'СЕТ СН'!$G$17</f>
        <v>2960.4458415700001</v>
      </c>
      <c r="S53" s="36">
        <f>SUMIFS(СВЦЭМ!$C$33:$C$776,СВЦЭМ!$A$33:$A$776,$A53,СВЦЭМ!$B$33:$B$776,S$47)+'СЕТ СН'!$G$9+СВЦЭМ!$D$10+'СЕТ СН'!$G$5-'СЕТ СН'!$G$17</f>
        <v>2976.9832242100001</v>
      </c>
      <c r="T53" s="36">
        <f>SUMIFS(СВЦЭМ!$C$33:$C$776,СВЦЭМ!$A$33:$A$776,$A53,СВЦЭМ!$B$33:$B$776,T$47)+'СЕТ СН'!$G$9+СВЦЭМ!$D$10+'СЕТ СН'!$G$5-'СЕТ СН'!$G$17</f>
        <v>2988.6575956400002</v>
      </c>
      <c r="U53" s="36">
        <f>SUMIFS(СВЦЭМ!$C$33:$C$776,СВЦЭМ!$A$33:$A$776,$A53,СВЦЭМ!$B$33:$B$776,U$47)+'СЕТ СН'!$G$9+СВЦЭМ!$D$10+'СЕТ СН'!$G$5-'СЕТ СН'!$G$17</f>
        <v>2983.59447632</v>
      </c>
      <c r="V53" s="36">
        <f>SUMIFS(СВЦЭМ!$C$33:$C$776,СВЦЭМ!$A$33:$A$776,$A53,СВЦЭМ!$B$33:$B$776,V$47)+'СЕТ СН'!$G$9+СВЦЭМ!$D$10+'СЕТ СН'!$G$5-'СЕТ СН'!$G$17</f>
        <v>2973.6161460900003</v>
      </c>
      <c r="W53" s="36">
        <f>SUMIFS(СВЦЭМ!$C$33:$C$776,СВЦЭМ!$A$33:$A$776,$A53,СВЦЭМ!$B$33:$B$776,W$47)+'СЕТ СН'!$G$9+СВЦЭМ!$D$10+'СЕТ СН'!$G$5-'СЕТ СН'!$G$17</f>
        <v>2972.58865904</v>
      </c>
      <c r="X53" s="36">
        <f>SUMIFS(СВЦЭМ!$C$33:$C$776,СВЦЭМ!$A$33:$A$776,$A53,СВЦЭМ!$B$33:$B$776,X$47)+'СЕТ СН'!$G$9+СВЦЭМ!$D$10+'СЕТ СН'!$G$5-'СЕТ СН'!$G$17</f>
        <v>2960.42572053</v>
      </c>
      <c r="Y53" s="36">
        <f>SUMIFS(СВЦЭМ!$C$33:$C$776,СВЦЭМ!$A$33:$A$776,$A53,СВЦЭМ!$B$33:$B$776,Y$47)+'СЕТ СН'!$G$9+СВЦЭМ!$D$10+'СЕТ СН'!$G$5-'СЕТ СН'!$G$17</f>
        <v>3011.4163404700003</v>
      </c>
    </row>
    <row r="54" spans="1:25" ht="15.75" x14ac:dyDescent="0.2">
      <c r="A54" s="35">
        <f t="shared" si="1"/>
        <v>43958</v>
      </c>
      <c r="B54" s="36">
        <f>SUMIFS(СВЦЭМ!$C$33:$C$776,СВЦЭМ!$A$33:$A$776,$A54,СВЦЭМ!$B$33:$B$776,B$47)+'СЕТ СН'!$G$9+СВЦЭМ!$D$10+'СЕТ СН'!$G$5-'СЕТ СН'!$G$17</f>
        <v>3109.45181697</v>
      </c>
      <c r="C54" s="36">
        <f>SUMIFS(СВЦЭМ!$C$33:$C$776,СВЦЭМ!$A$33:$A$776,$A54,СВЦЭМ!$B$33:$B$776,C$47)+'СЕТ СН'!$G$9+СВЦЭМ!$D$10+'СЕТ СН'!$G$5-'СЕТ СН'!$G$17</f>
        <v>3115.5920666299999</v>
      </c>
      <c r="D54" s="36">
        <f>SUMIFS(СВЦЭМ!$C$33:$C$776,СВЦЭМ!$A$33:$A$776,$A54,СВЦЭМ!$B$33:$B$776,D$47)+'СЕТ СН'!$G$9+СВЦЭМ!$D$10+'СЕТ СН'!$G$5-'СЕТ СН'!$G$17</f>
        <v>3111.21844126</v>
      </c>
      <c r="E54" s="36">
        <f>SUMIFS(СВЦЭМ!$C$33:$C$776,СВЦЭМ!$A$33:$A$776,$A54,СВЦЭМ!$B$33:$B$776,E$47)+'СЕТ СН'!$G$9+СВЦЭМ!$D$10+'СЕТ СН'!$G$5-'СЕТ СН'!$G$17</f>
        <v>3106.6744998000004</v>
      </c>
      <c r="F54" s="36">
        <f>SUMIFS(СВЦЭМ!$C$33:$C$776,СВЦЭМ!$A$33:$A$776,$A54,СВЦЭМ!$B$33:$B$776,F$47)+'СЕТ СН'!$G$9+СВЦЭМ!$D$10+'СЕТ СН'!$G$5-'СЕТ СН'!$G$17</f>
        <v>3106.34381287</v>
      </c>
      <c r="G54" s="36">
        <f>SUMIFS(СВЦЭМ!$C$33:$C$776,СВЦЭМ!$A$33:$A$776,$A54,СВЦЭМ!$B$33:$B$776,G$47)+'СЕТ СН'!$G$9+СВЦЭМ!$D$10+'СЕТ СН'!$G$5-'СЕТ СН'!$G$17</f>
        <v>3121.4571105100003</v>
      </c>
      <c r="H54" s="36">
        <f>SUMIFS(СВЦЭМ!$C$33:$C$776,СВЦЭМ!$A$33:$A$776,$A54,СВЦЭМ!$B$33:$B$776,H$47)+'СЕТ СН'!$G$9+СВЦЭМ!$D$10+'СЕТ СН'!$G$5-'СЕТ СН'!$G$17</f>
        <v>3123.5521543600003</v>
      </c>
      <c r="I54" s="36">
        <f>SUMIFS(СВЦЭМ!$C$33:$C$776,СВЦЭМ!$A$33:$A$776,$A54,СВЦЭМ!$B$33:$B$776,I$47)+'СЕТ СН'!$G$9+СВЦЭМ!$D$10+'СЕТ СН'!$G$5-'СЕТ СН'!$G$17</f>
        <v>3112.4233334800001</v>
      </c>
      <c r="J54" s="36">
        <f>SUMIFS(СВЦЭМ!$C$33:$C$776,СВЦЭМ!$A$33:$A$776,$A54,СВЦЭМ!$B$33:$B$776,J$47)+'СЕТ СН'!$G$9+СВЦЭМ!$D$10+'СЕТ СН'!$G$5-'СЕТ СН'!$G$17</f>
        <v>3067.6833503400003</v>
      </c>
      <c r="K54" s="36">
        <f>SUMIFS(СВЦЭМ!$C$33:$C$776,СВЦЭМ!$A$33:$A$776,$A54,СВЦЭМ!$B$33:$B$776,K$47)+'СЕТ СН'!$G$9+СВЦЭМ!$D$10+'СЕТ СН'!$G$5-'СЕТ СН'!$G$17</f>
        <v>3061.55630092</v>
      </c>
      <c r="L54" s="36">
        <f>SUMIFS(СВЦЭМ!$C$33:$C$776,СВЦЭМ!$A$33:$A$776,$A54,СВЦЭМ!$B$33:$B$776,L$47)+'СЕТ СН'!$G$9+СВЦЭМ!$D$10+'СЕТ СН'!$G$5-'СЕТ СН'!$G$17</f>
        <v>3052.1665117299999</v>
      </c>
      <c r="M54" s="36">
        <f>SUMIFS(СВЦЭМ!$C$33:$C$776,СВЦЭМ!$A$33:$A$776,$A54,СВЦЭМ!$B$33:$B$776,M$47)+'СЕТ СН'!$G$9+СВЦЭМ!$D$10+'СЕТ СН'!$G$5-'СЕТ СН'!$G$17</f>
        <v>2995.5067327200004</v>
      </c>
      <c r="N54" s="36">
        <f>SUMIFS(СВЦЭМ!$C$33:$C$776,СВЦЭМ!$A$33:$A$776,$A54,СВЦЭМ!$B$33:$B$776,N$47)+'СЕТ СН'!$G$9+СВЦЭМ!$D$10+'СЕТ СН'!$G$5-'СЕТ СН'!$G$17</f>
        <v>2947.11935907</v>
      </c>
      <c r="O54" s="36">
        <f>SUMIFS(СВЦЭМ!$C$33:$C$776,СВЦЭМ!$A$33:$A$776,$A54,СВЦЭМ!$B$33:$B$776,O$47)+'СЕТ СН'!$G$9+СВЦЭМ!$D$10+'СЕТ СН'!$G$5-'СЕТ СН'!$G$17</f>
        <v>2929.7435793700001</v>
      </c>
      <c r="P54" s="36">
        <f>SUMIFS(СВЦЭМ!$C$33:$C$776,СВЦЭМ!$A$33:$A$776,$A54,СВЦЭМ!$B$33:$B$776,P$47)+'СЕТ СН'!$G$9+СВЦЭМ!$D$10+'СЕТ СН'!$G$5-'СЕТ СН'!$G$17</f>
        <v>2939.6527853100001</v>
      </c>
      <c r="Q54" s="36">
        <f>SUMIFS(СВЦЭМ!$C$33:$C$776,СВЦЭМ!$A$33:$A$776,$A54,СВЦЭМ!$B$33:$B$776,Q$47)+'СЕТ СН'!$G$9+СВЦЭМ!$D$10+'СЕТ СН'!$G$5-'СЕТ СН'!$G$17</f>
        <v>2945.15020224</v>
      </c>
      <c r="R54" s="36">
        <f>SUMIFS(СВЦЭМ!$C$33:$C$776,СВЦЭМ!$A$33:$A$776,$A54,СВЦЭМ!$B$33:$B$776,R$47)+'СЕТ СН'!$G$9+СВЦЭМ!$D$10+'СЕТ СН'!$G$5-'СЕТ СН'!$G$17</f>
        <v>2939.51390279</v>
      </c>
      <c r="S54" s="36">
        <f>SUMIFS(СВЦЭМ!$C$33:$C$776,СВЦЭМ!$A$33:$A$776,$A54,СВЦЭМ!$B$33:$B$776,S$47)+'СЕТ СН'!$G$9+СВЦЭМ!$D$10+'СЕТ СН'!$G$5-'СЕТ СН'!$G$17</f>
        <v>2934.7836150100002</v>
      </c>
      <c r="T54" s="36">
        <f>SUMIFS(СВЦЭМ!$C$33:$C$776,СВЦЭМ!$A$33:$A$776,$A54,СВЦЭМ!$B$33:$B$776,T$47)+'СЕТ СН'!$G$9+СВЦЭМ!$D$10+'СЕТ СН'!$G$5-'СЕТ СН'!$G$17</f>
        <v>2913.8634616500003</v>
      </c>
      <c r="U54" s="36">
        <f>SUMIFS(СВЦЭМ!$C$33:$C$776,СВЦЭМ!$A$33:$A$776,$A54,СВЦЭМ!$B$33:$B$776,U$47)+'СЕТ СН'!$G$9+СВЦЭМ!$D$10+'СЕТ СН'!$G$5-'СЕТ СН'!$G$17</f>
        <v>2895.0796399999999</v>
      </c>
      <c r="V54" s="36">
        <f>SUMIFS(СВЦЭМ!$C$33:$C$776,СВЦЭМ!$A$33:$A$776,$A54,СВЦЭМ!$B$33:$B$776,V$47)+'СЕТ СН'!$G$9+СВЦЭМ!$D$10+'СЕТ СН'!$G$5-'СЕТ СН'!$G$17</f>
        <v>2865.60651616</v>
      </c>
      <c r="W54" s="36">
        <f>SUMIFS(СВЦЭМ!$C$33:$C$776,СВЦЭМ!$A$33:$A$776,$A54,СВЦЭМ!$B$33:$B$776,W$47)+'СЕТ СН'!$G$9+СВЦЭМ!$D$10+'СЕТ СН'!$G$5-'СЕТ СН'!$G$17</f>
        <v>2869.2578274500001</v>
      </c>
      <c r="X54" s="36">
        <f>SUMIFS(СВЦЭМ!$C$33:$C$776,СВЦЭМ!$A$33:$A$776,$A54,СВЦЭМ!$B$33:$B$776,X$47)+'СЕТ СН'!$G$9+СВЦЭМ!$D$10+'СЕТ СН'!$G$5-'СЕТ СН'!$G$17</f>
        <v>2911.3852233500002</v>
      </c>
      <c r="Y54" s="36">
        <f>SUMIFS(СВЦЭМ!$C$33:$C$776,СВЦЭМ!$A$33:$A$776,$A54,СВЦЭМ!$B$33:$B$776,Y$47)+'СЕТ СН'!$G$9+СВЦЭМ!$D$10+'СЕТ СН'!$G$5-'СЕТ СН'!$G$17</f>
        <v>2983.3313670800003</v>
      </c>
    </row>
    <row r="55" spans="1:25" ht="15.75" x14ac:dyDescent="0.2">
      <c r="A55" s="35">
        <f t="shared" si="1"/>
        <v>43959</v>
      </c>
      <c r="B55" s="36">
        <f>SUMIFS(СВЦЭМ!$C$33:$C$776,СВЦЭМ!$A$33:$A$776,$A55,СВЦЭМ!$B$33:$B$776,B$47)+'СЕТ СН'!$G$9+СВЦЭМ!$D$10+'СЕТ СН'!$G$5-'СЕТ СН'!$G$17</f>
        <v>3103.6142645200002</v>
      </c>
      <c r="C55" s="36">
        <f>SUMIFS(СВЦЭМ!$C$33:$C$776,СВЦЭМ!$A$33:$A$776,$A55,СВЦЭМ!$B$33:$B$776,C$47)+'СЕТ СН'!$G$9+СВЦЭМ!$D$10+'СЕТ СН'!$G$5-'СЕТ СН'!$G$17</f>
        <v>3104.2809354000001</v>
      </c>
      <c r="D55" s="36">
        <f>SUMIFS(СВЦЭМ!$C$33:$C$776,СВЦЭМ!$A$33:$A$776,$A55,СВЦЭМ!$B$33:$B$776,D$47)+'СЕТ СН'!$G$9+СВЦЭМ!$D$10+'СЕТ СН'!$G$5-'СЕТ СН'!$G$17</f>
        <v>3095.8257332900002</v>
      </c>
      <c r="E55" s="36">
        <f>SUMIFS(СВЦЭМ!$C$33:$C$776,СВЦЭМ!$A$33:$A$776,$A55,СВЦЭМ!$B$33:$B$776,E$47)+'СЕТ СН'!$G$9+СВЦЭМ!$D$10+'СЕТ СН'!$G$5-'СЕТ СН'!$G$17</f>
        <v>3096.6543133200003</v>
      </c>
      <c r="F55" s="36">
        <f>SUMIFS(СВЦЭМ!$C$33:$C$776,СВЦЭМ!$A$33:$A$776,$A55,СВЦЭМ!$B$33:$B$776,F$47)+'СЕТ СН'!$G$9+СВЦЭМ!$D$10+'СЕТ СН'!$G$5-'СЕТ СН'!$G$17</f>
        <v>3095.35981799</v>
      </c>
      <c r="G55" s="36">
        <f>SUMIFS(СВЦЭМ!$C$33:$C$776,СВЦЭМ!$A$33:$A$776,$A55,СВЦЭМ!$B$33:$B$776,G$47)+'СЕТ СН'!$G$9+СВЦЭМ!$D$10+'СЕТ СН'!$G$5-'СЕТ СН'!$G$17</f>
        <v>3102.4620610400002</v>
      </c>
      <c r="H55" s="36">
        <f>SUMIFS(СВЦЭМ!$C$33:$C$776,СВЦЭМ!$A$33:$A$776,$A55,СВЦЭМ!$B$33:$B$776,H$47)+'СЕТ СН'!$G$9+СВЦЭМ!$D$10+'СЕТ СН'!$G$5-'СЕТ СН'!$G$17</f>
        <v>3089.6610243600003</v>
      </c>
      <c r="I55" s="36">
        <f>SUMIFS(СВЦЭМ!$C$33:$C$776,СВЦЭМ!$A$33:$A$776,$A55,СВЦЭМ!$B$33:$B$776,I$47)+'СЕТ СН'!$G$9+СВЦЭМ!$D$10+'СЕТ СН'!$G$5-'СЕТ СН'!$G$17</f>
        <v>3073.1845198400001</v>
      </c>
      <c r="J55" s="36">
        <f>SUMIFS(СВЦЭМ!$C$33:$C$776,СВЦЭМ!$A$33:$A$776,$A55,СВЦЭМ!$B$33:$B$776,J$47)+'СЕТ СН'!$G$9+СВЦЭМ!$D$10+'СЕТ СН'!$G$5-'СЕТ СН'!$G$17</f>
        <v>3048.4863690800003</v>
      </c>
      <c r="K55" s="36">
        <f>SUMIFS(СВЦЭМ!$C$33:$C$776,СВЦЭМ!$A$33:$A$776,$A55,СВЦЭМ!$B$33:$B$776,K$47)+'СЕТ СН'!$G$9+СВЦЭМ!$D$10+'СЕТ СН'!$G$5-'СЕТ СН'!$G$17</f>
        <v>3044.6136459500003</v>
      </c>
      <c r="L55" s="36">
        <f>SUMIFS(СВЦЭМ!$C$33:$C$776,СВЦЭМ!$A$33:$A$776,$A55,СВЦЭМ!$B$33:$B$776,L$47)+'СЕТ СН'!$G$9+СВЦЭМ!$D$10+'СЕТ СН'!$G$5-'СЕТ СН'!$G$17</f>
        <v>3042.1999190300003</v>
      </c>
      <c r="M55" s="36">
        <f>SUMIFS(СВЦЭМ!$C$33:$C$776,СВЦЭМ!$A$33:$A$776,$A55,СВЦЭМ!$B$33:$B$776,M$47)+'СЕТ СН'!$G$9+СВЦЭМ!$D$10+'СЕТ СН'!$G$5-'СЕТ СН'!$G$17</f>
        <v>2986.0474310300001</v>
      </c>
      <c r="N55" s="36">
        <f>SUMIFS(СВЦЭМ!$C$33:$C$776,СВЦЭМ!$A$33:$A$776,$A55,СВЦЭМ!$B$33:$B$776,N$47)+'СЕТ СН'!$G$9+СВЦЭМ!$D$10+'СЕТ СН'!$G$5-'СЕТ СН'!$G$17</f>
        <v>2931.7456468700002</v>
      </c>
      <c r="O55" s="36">
        <f>SUMIFS(СВЦЭМ!$C$33:$C$776,СВЦЭМ!$A$33:$A$776,$A55,СВЦЭМ!$B$33:$B$776,O$47)+'СЕТ СН'!$G$9+СВЦЭМ!$D$10+'СЕТ СН'!$G$5-'СЕТ СН'!$G$17</f>
        <v>2913.9325908800001</v>
      </c>
      <c r="P55" s="36">
        <f>SUMIFS(СВЦЭМ!$C$33:$C$776,СВЦЭМ!$A$33:$A$776,$A55,СВЦЭМ!$B$33:$B$776,P$47)+'СЕТ СН'!$G$9+СВЦЭМ!$D$10+'СЕТ СН'!$G$5-'СЕТ СН'!$G$17</f>
        <v>2917.5653738800002</v>
      </c>
      <c r="Q55" s="36">
        <f>SUMIFS(СВЦЭМ!$C$33:$C$776,СВЦЭМ!$A$33:$A$776,$A55,СВЦЭМ!$B$33:$B$776,Q$47)+'СЕТ СН'!$G$9+СВЦЭМ!$D$10+'СЕТ СН'!$G$5-'СЕТ СН'!$G$17</f>
        <v>2920.6754776799999</v>
      </c>
      <c r="R55" s="36">
        <f>SUMIFS(СВЦЭМ!$C$33:$C$776,СВЦЭМ!$A$33:$A$776,$A55,СВЦЭМ!$B$33:$B$776,R$47)+'СЕТ СН'!$G$9+СВЦЭМ!$D$10+'СЕТ СН'!$G$5-'СЕТ СН'!$G$17</f>
        <v>2918.2311625299999</v>
      </c>
      <c r="S55" s="36">
        <f>SUMIFS(СВЦЭМ!$C$33:$C$776,СВЦЭМ!$A$33:$A$776,$A55,СВЦЭМ!$B$33:$B$776,S$47)+'СЕТ СН'!$G$9+СВЦЭМ!$D$10+'СЕТ СН'!$G$5-'СЕТ СН'!$G$17</f>
        <v>2924.1524635700002</v>
      </c>
      <c r="T55" s="36">
        <f>SUMIFS(СВЦЭМ!$C$33:$C$776,СВЦЭМ!$A$33:$A$776,$A55,СВЦЭМ!$B$33:$B$776,T$47)+'СЕТ СН'!$G$9+СВЦЭМ!$D$10+'СЕТ СН'!$G$5-'СЕТ СН'!$G$17</f>
        <v>2920.4128595900002</v>
      </c>
      <c r="U55" s="36">
        <f>SUMIFS(СВЦЭМ!$C$33:$C$776,СВЦЭМ!$A$33:$A$776,$A55,СВЦЭМ!$B$33:$B$776,U$47)+'СЕТ СН'!$G$9+СВЦЭМ!$D$10+'СЕТ СН'!$G$5-'СЕТ СН'!$G$17</f>
        <v>2904.0938554300001</v>
      </c>
      <c r="V55" s="36">
        <f>SUMIFS(СВЦЭМ!$C$33:$C$776,СВЦЭМ!$A$33:$A$776,$A55,СВЦЭМ!$B$33:$B$776,V$47)+'СЕТ СН'!$G$9+СВЦЭМ!$D$10+'СЕТ СН'!$G$5-'СЕТ СН'!$G$17</f>
        <v>2869.3339624700002</v>
      </c>
      <c r="W55" s="36">
        <f>SUMIFS(СВЦЭМ!$C$33:$C$776,СВЦЭМ!$A$33:$A$776,$A55,СВЦЭМ!$B$33:$B$776,W$47)+'СЕТ СН'!$G$9+СВЦЭМ!$D$10+'СЕТ СН'!$G$5-'СЕТ СН'!$G$17</f>
        <v>2865.0197439800004</v>
      </c>
      <c r="X55" s="36">
        <f>SUMIFS(СВЦЭМ!$C$33:$C$776,СВЦЭМ!$A$33:$A$776,$A55,СВЦЭМ!$B$33:$B$776,X$47)+'СЕТ СН'!$G$9+СВЦЭМ!$D$10+'СЕТ СН'!$G$5-'СЕТ СН'!$G$17</f>
        <v>2910.9272196400002</v>
      </c>
      <c r="Y55" s="36">
        <f>SUMIFS(СВЦЭМ!$C$33:$C$776,СВЦЭМ!$A$33:$A$776,$A55,СВЦЭМ!$B$33:$B$776,Y$47)+'СЕТ СН'!$G$9+СВЦЭМ!$D$10+'СЕТ СН'!$G$5-'СЕТ СН'!$G$17</f>
        <v>2986.21356152</v>
      </c>
    </row>
    <row r="56" spans="1:25" ht="15.75" x14ac:dyDescent="0.2">
      <c r="A56" s="35">
        <f t="shared" si="1"/>
        <v>43960</v>
      </c>
      <c r="B56" s="36">
        <f>SUMIFS(СВЦЭМ!$C$33:$C$776,СВЦЭМ!$A$33:$A$776,$A56,СВЦЭМ!$B$33:$B$776,B$47)+'СЕТ СН'!$G$9+СВЦЭМ!$D$10+'СЕТ СН'!$G$5-'СЕТ СН'!$G$17</f>
        <v>3092.60605399</v>
      </c>
      <c r="C56" s="36">
        <f>SUMIFS(СВЦЭМ!$C$33:$C$776,СВЦЭМ!$A$33:$A$776,$A56,СВЦЭМ!$B$33:$B$776,C$47)+'СЕТ СН'!$G$9+СВЦЭМ!$D$10+'СЕТ СН'!$G$5-'СЕТ СН'!$G$17</f>
        <v>3076.5129738400001</v>
      </c>
      <c r="D56" s="36">
        <f>SUMIFS(СВЦЭМ!$C$33:$C$776,СВЦЭМ!$A$33:$A$776,$A56,СВЦЭМ!$B$33:$B$776,D$47)+'СЕТ СН'!$G$9+СВЦЭМ!$D$10+'СЕТ СН'!$G$5-'СЕТ СН'!$G$17</f>
        <v>3058.9084967900003</v>
      </c>
      <c r="E56" s="36">
        <f>SUMIFS(СВЦЭМ!$C$33:$C$776,СВЦЭМ!$A$33:$A$776,$A56,СВЦЭМ!$B$33:$B$776,E$47)+'СЕТ СН'!$G$9+СВЦЭМ!$D$10+'СЕТ СН'!$G$5-'СЕТ СН'!$G$17</f>
        <v>3058.1384716000002</v>
      </c>
      <c r="F56" s="36">
        <f>SUMIFS(СВЦЭМ!$C$33:$C$776,СВЦЭМ!$A$33:$A$776,$A56,СВЦЭМ!$B$33:$B$776,F$47)+'СЕТ СН'!$G$9+СВЦЭМ!$D$10+'СЕТ СН'!$G$5-'СЕТ СН'!$G$17</f>
        <v>3048.57069869</v>
      </c>
      <c r="G56" s="36">
        <f>SUMIFS(СВЦЭМ!$C$33:$C$776,СВЦЭМ!$A$33:$A$776,$A56,СВЦЭМ!$B$33:$B$776,G$47)+'СЕТ СН'!$G$9+СВЦЭМ!$D$10+'СЕТ СН'!$G$5-'СЕТ СН'!$G$17</f>
        <v>3050.3079771800003</v>
      </c>
      <c r="H56" s="36">
        <f>SUMIFS(СВЦЭМ!$C$33:$C$776,СВЦЭМ!$A$33:$A$776,$A56,СВЦЭМ!$B$33:$B$776,H$47)+'СЕТ СН'!$G$9+СВЦЭМ!$D$10+'СЕТ СН'!$G$5-'СЕТ СН'!$G$17</f>
        <v>3051.5870105600002</v>
      </c>
      <c r="I56" s="36">
        <f>SUMIFS(СВЦЭМ!$C$33:$C$776,СВЦЭМ!$A$33:$A$776,$A56,СВЦЭМ!$B$33:$B$776,I$47)+'СЕТ СН'!$G$9+СВЦЭМ!$D$10+'СЕТ СН'!$G$5-'СЕТ СН'!$G$17</f>
        <v>3066.17796189</v>
      </c>
      <c r="J56" s="36">
        <f>SUMIFS(СВЦЭМ!$C$33:$C$776,СВЦЭМ!$A$33:$A$776,$A56,СВЦЭМ!$B$33:$B$776,J$47)+'СЕТ СН'!$G$9+СВЦЭМ!$D$10+'СЕТ СН'!$G$5-'СЕТ СН'!$G$17</f>
        <v>3062.3927467000003</v>
      </c>
      <c r="K56" s="36">
        <f>SUMIFS(СВЦЭМ!$C$33:$C$776,СВЦЭМ!$A$33:$A$776,$A56,СВЦЭМ!$B$33:$B$776,K$47)+'СЕТ СН'!$G$9+СВЦЭМ!$D$10+'СЕТ СН'!$G$5-'СЕТ СН'!$G$17</f>
        <v>3040.43617546</v>
      </c>
      <c r="L56" s="36">
        <f>SUMIFS(СВЦЭМ!$C$33:$C$776,СВЦЭМ!$A$33:$A$776,$A56,СВЦЭМ!$B$33:$B$776,L$47)+'СЕТ СН'!$G$9+СВЦЭМ!$D$10+'СЕТ СН'!$G$5-'СЕТ СН'!$G$17</f>
        <v>3047.6275656500002</v>
      </c>
      <c r="M56" s="36">
        <f>SUMIFS(СВЦЭМ!$C$33:$C$776,СВЦЭМ!$A$33:$A$776,$A56,СВЦЭМ!$B$33:$B$776,M$47)+'СЕТ СН'!$G$9+СВЦЭМ!$D$10+'СЕТ СН'!$G$5-'СЕТ СН'!$G$17</f>
        <v>2991.3655027499999</v>
      </c>
      <c r="N56" s="36">
        <f>SUMIFS(СВЦЭМ!$C$33:$C$776,СВЦЭМ!$A$33:$A$776,$A56,СВЦЭМ!$B$33:$B$776,N$47)+'СЕТ СН'!$G$9+СВЦЭМ!$D$10+'СЕТ СН'!$G$5-'СЕТ СН'!$G$17</f>
        <v>2940.8472027600001</v>
      </c>
      <c r="O56" s="36">
        <f>SUMIFS(СВЦЭМ!$C$33:$C$776,СВЦЭМ!$A$33:$A$776,$A56,СВЦЭМ!$B$33:$B$776,O$47)+'СЕТ СН'!$G$9+СВЦЭМ!$D$10+'СЕТ СН'!$G$5-'СЕТ СН'!$G$17</f>
        <v>2914.36902199</v>
      </c>
      <c r="P56" s="36">
        <f>SUMIFS(СВЦЭМ!$C$33:$C$776,СВЦЭМ!$A$33:$A$776,$A56,СВЦЭМ!$B$33:$B$776,P$47)+'СЕТ СН'!$G$9+СВЦЭМ!$D$10+'СЕТ СН'!$G$5-'СЕТ СН'!$G$17</f>
        <v>2920.3237554800003</v>
      </c>
      <c r="Q56" s="36">
        <f>SUMIFS(СВЦЭМ!$C$33:$C$776,СВЦЭМ!$A$33:$A$776,$A56,СВЦЭМ!$B$33:$B$776,Q$47)+'СЕТ СН'!$G$9+СВЦЭМ!$D$10+'СЕТ СН'!$G$5-'СЕТ СН'!$G$17</f>
        <v>2912.0050534700003</v>
      </c>
      <c r="R56" s="36">
        <f>SUMIFS(СВЦЭМ!$C$33:$C$776,СВЦЭМ!$A$33:$A$776,$A56,СВЦЭМ!$B$33:$B$776,R$47)+'СЕТ СН'!$G$9+СВЦЭМ!$D$10+'СЕТ СН'!$G$5-'СЕТ СН'!$G$17</f>
        <v>2915.2964394000001</v>
      </c>
      <c r="S56" s="36">
        <f>SUMIFS(СВЦЭМ!$C$33:$C$776,СВЦЭМ!$A$33:$A$776,$A56,СВЦЭМ!$B$33:$B$776,S$47)+'СЕТ СН'!$G$9+СВЦЭМ!$D$10+'СЕТ СН'!$G$5-'СЕТ СН'!$G$17</f>
        <v>2927.5599424800002</v>
      </c>
      <c r="T56" s="36">
        <f>SUMIFS(СВЦЭМ!$C$33:$C$776,СВЦЭМ!$A$33:$A$776,$A56,СВЦЭМ!$B$33:$B$776,T$47)+'СЕТ СН'!$G$9+СВЦЭМ!$D$10+'СЕТ СН'!$G$5-'СЕТ СН'!$G$17</f>
        <v>2915.7908928300003</v>
      </c>
      <c r="U56" s="36">
        <f>SUMIFS(СВЦЭМ!$C$33:$C$776,СВЦЭМ!$A$33:$A$776,$A56,СВЦЭМ!$B$33:$B$776,U$47)+'СЕТ СН'!$G$9+СВЦЭМ!$D$10+'СЕТ СН'!$G$5-'СЕТ СН'!$G$17</f>
        <v>2918.2135894600001</v>
      </c>
      <c r="V56" s="36">
        <f>SUMIFS(СВЦЭМ!$C$33:$C$776,СВЦЭМ!$A$33:$A$776,$A56,СВЦЭМ!$B$33:$B$776,V$47)+'СЕТ СН'!$G$9+СВЦЭМ!$D$10+'СЕТ СН'!$G$5-'СЕТ СН'!$G$17</f>
        <v>2895.4534051400001</v>
      </c>
      <c r="W56" s="36">
        <f>SUMIFS(СВЦЭМ!$C$33:$C$776,СВЦЭМ!$A$33:$A$776,$A56,СВЦЭМ!$B$33:$B$776,W$47)+'СЕТ СН'!$G$9+СВЦЭМ!$D$10+'СЕТ СН'!$G$5-'СЕТ СН'!$G$17</f>
        <v>2888.8439137200003</v>
      </c>
      <c r="X56" s="36">
        <f>SUMIFS(СВЦЭМ!$C$33:$C$776,СВЦЭМ!$A$33:$A$776,$A56,СВЦЭМ!$B$33:$B$776,X$47)+'СЕТ СН'!$G$9+СВЦЭМ!$D$10+'СЕТ СН'!$G$5-'СЕТ СН'!$G$17</f>
        <v>2934.7250754900001</v>
      </c>
      <c r="Y56" s="36">
        <f>SUMIFS(СВЦЭМ!$C$33:$C$776,СВЦЭМ!$A$33:$A$776,$A56,СВЦЭМ!$B$33:$B$776,Y$47)+'СЕТ СН'!$G$9+СВЦЭМ!$D$10+'СЕТ СН'!$G$5-'СЕТ СН'!$G$17</f>
        <v>3023.2489625400003</v>
      </c>
    </row>
    <row r="57" spans="1:25" ht="15.75" x14ac:dyDescent="0.2">
      <c r="A57" s="35">
        <f t="shared" si="1"/>
        <v>43961</v>
      </c>
      <c r="B57" s="36">
        <f>SUMIFS(СВЦЭМ!$C$33:$C$776,СВЦЭМ!$A$33:$A$776,$A57,СВЦЭМ!$B$33:$B$776,B$47)+'СЕТ СН'!$G$9+СВЦЭМ!$D$10+'СЕТ СН'!$G$5-'СЕТ СН'!$G$17</f>
        <v>3066.9975806400003</v>
      </c>
      <c r="C57" s="36">
        <f>SUMIFS(СВЦЭМ!$C$33:$C$776,СВЦЭМ!$A$33:$A$776,$A57,СВЦЭМ!$B$33:$B$776,C$47)+'СЕТ СН'!$G$9+СВЦЭМ!$D$10+'СЕТ СН'!$G$5-'СЕТ СН'!$G$17</f>
        <v>3096.3457722200001</v>
      </c>
      <c r="D57" s="36">
        <f>SUMIFS(СВЦЭМ!$C$33:$C$776,СВЦЭМ!$A$33:$A$776,$A57,СВЦЭМ!$B$33:$B$776,D$47)+'СЕТ СН'!$G$9+СВЦЭМ!$D$10+'СЕТ СН'!$G$5-'СЕТ СН'!$G$17</f>
        <v>3104.5031681600003</v>
      </c>
      <c r="E57" s="36">
        <f>SUMIFS(СВЦЭМ!$C$33:$C$776,СВЦЭМ!$A$33:$A$776,$A57,СВЦЭМ!$B$33:$B$776,E$47)+'СЕТ СН'!$G$9+СВЦЭМ!$D$10+'СЕТ СН'!$G$5-'СЕТ СН'!$G$17</f>
        <v>3126.9574006000003</v>
      </c>
      <c r="F57" s="36">
        <f>SUMIFS(СВЦЭМ!$C$33:$C$776,СВЦЭМ!$A$33:$A$776,$A57,СВЦЭМ!$B$33:$B$776,F$47)+'СЕТ СН'!$G$9+СВЦЭМ!$D$10+'СЕТ СН'!$G$5-'СЕТ СН'!$G$17</f>
        <v>3121.0170773</v>
      </c>
      <c r="G57" s="36">
        <f>SUMIFS(СВЦЭМ!$C$33:$C$776,СВЦЭМ!$A$33:$A$776,$A57,СВЦЭМ!$B$33:$B$776,G$47)+'СЕТ СН'!$G$9+СВЦЭМ!$D$10+'СЕТ СН'!$G$5-'СЕТ СН'!$G$17</f>
        <v>3118.0382931499998</v>
      </c>
      <c r="H57" s="36">
        <f>SUMIFS(СВЦЭМ!$C$33:$C$776,СВЦЭМ!$A$33:$A$776,$A57,СВЦЭМ!$B$33:$B$776,H$47)+'СЕТ СН'!$G$9+СВЦЭМ!$D$10+'СЕТ СН'!$G$5-'СЕТ СН'!$G$17</f>
        <v>3112.5292885500003</v>
      </c>
      <c r="I57" s="36">
        <f>SUMIFS(СВЦЭМ!$C$33:$C$776,СВЦЭМ!$A$33:$A$776,$A57,СВЦЭМ!$B$33:$B$776,I$47)+'СЕТ СН'!$G$9+СВЦЭМ!$D$10+'СЕТ СН'!$G$5-'СЕТ СН'!$G$17</f>
        <v>3087.6657429500001</v>
      </c>
      <c r="J57" s="36">
        <f>SUMIFS(СВЦЭМ!$C$33:$C$776,СВЦЭМ!$A$33:$A$776,$A57,СВЦЭМ!$B$33:$B$776,J$47)+'СЕТ СН'!$G$9+СВЦЭМ!$D$10+'СЕТ СН'!$G$5-'СЕТ СН'!$G$17</f>
        <v>3077.3017758700003</v>
      </c>
      <c r="K57" s="36">
        <f>SUMIFS(СВЦЭМ!$C$33:$C$776,СВЦЭМ!$A$33:$A$776,$A57,СВЦЭМ!$B$33:$B$776,K$47)+'СЕТ СН'!$G$9+СВЦЭМ!$D$10+'СЕТ СН'!$G$5-'СЕТ СН'!$G$17</f>
        <v>3043.7275561000001</v>
      </c>
      <c r="L57" s="36">
        <f>SUMIFS(СВЦЭМ!$C$33:$C$776,СВЦЭМ!$A$33:$A$776,$A57,СВЦЭМ!$B$33:$B$776,L$47)+'СЕТ СН'!$G$9+СВЦЭМ!$D$10+'СЕТ СН'!$G$5-'СЕТ СН'!$G$17</f>
        <v>3035.43054992</v>
      </c>
      <c r="M57" s="36">
        <f>SUMIFS(СВЦЭМ!$C$33:$C$776,СВЦЭМ!$A$33:$A$776,$A57,СВЦЭМ!$B$33:$B$776,M$47)+'СЕТ СН'!$G$9+СВЦЭМ!$D$10+'СЕТ СН'!$G$5-'СЕТ СН'!$G$17</f>
        <v>2989.4316101100003</v>
      </c>
      <c r="N57" s="36">
        <f>SUMIFS(СВЦЭМ!$C$33:$C$776,СВЦЭМ!$A$33:$A$776,$A57,СВЦЭМ!$B$33:$B$776,N$47)+'СЕТ СН'!$G$9+СВЦЭМ!$D$10+'СЕТ СН'!$G$5-'СЕТ СН'!$G$17</f>
        <v>2936.6646334000002</v>
      </c>
      <c r="O57" s="36">
        <f>SUMIFS(СВЦЭМ!$C$33:$C$776,СВЦЭМ!$A$33:$A$776,$A57,СВЦЭМ!$B$33:$B$776,O$47)+'СЕТ СН'!$G$9+СВЦЭМ!$D$10+'СЕТ СН'!$G$5-'СЕТ СН'!$G$17</f>
        <v>2917.1612930300003</v>
      </c>
      <c r="P57" s="36">
        <f>SUMIFS(СВЦЭМ!$C$33:$C$776,СВЦЭМ!$A$33:$A$776,$A57,СВЦЭМ!$B$33:$B$776,P$47)+'СЕТ СН'!$G$9+СВЦЭМ!$D$10+'СЕТ СН'!$G$5-'СЕТ СН'!$G$17</f>
        <v>2919.8768840900002</v>
      </c>
      <c r="Q57" s="36">
        <f>SUMIFS(СВЦЭМ!$C$33:$C$776,СВЦЭМ!$A$33:$A$776,$A57,СВЦЭМ!$B$33:$B$776,Q$47)+'СЕТ СН'!$G$9+СВЦЭМ!$D$10+'СЕТ СН'!$G$5-'СЕТ СН'!$G$17</f>
        <v>2927.31139953</v>
      </c>
      <c r="R57" s="36">
        <f>SUMIFS(СВЦЭМ!$C$33:$C$776,СВЦЭМ!$A$33:$A$776,$A57,СВЦЭМ!$B$33:$B$776,R$47)+'СЕТ СН'!$G$9+СВЦЭМ!$D$10+'СЕТ СН'!$G$5-'СЕТ СН'!$G$17</f>
        <v>2925.1126984900002</v>
      </c>
      <c r="S57" s="36">
        <f>SUMIFS(СВЦЭМ!$C$33:$C$776,СВЦЭМ!$A$33:$A$776,$A57,СВЦЭМ!$B$33:$B$776,S$47)+'СЕТ СН'!$G$9+СВЦЭМ!$D$10+'СЕТ СН'!$G$5-'СЕТ СН'!$G$17</f>
        <v>2929.04421138</v>
      </c>
      <c r="T57" s="36">
        <f>SUMIFS(СВЦЭМ!$C$33:$C$776,СВЦЭМ!$A$33:$A$776,$A57,СВЦЭМ!$B$33:$B$776,T$47)+'СЕТ СН'!$G$9+СВЦЭМ!$D$10+'СЕТ СН'!$G$5-'СЕТ СН'!$G$17</f>
        <v>2919.1976867900003</v>
      </c>
      <c r="U57" s="36">
        <f>SUMIFS(СВЦЭМ!$C$33:$C$776,СВЦЭМ!$A$33:$A$776,$A57,СВЦЭМ!$B$33:$B$776,U$47)+'СЕТ СН'!$G$9+СВЦЭМ!$D$10+'СЕТ СН'!$G$5-'СЕТ СН'!$G$17</f>
        <v>2906.3347657499999</v>
      </c>
      <c r="V57" s="36">
        <f>SUMIFS(СВЦЭМ!$C$33:$C$776,СВЦЭМ!$A$33:$A$776,$A57,СВЦЭМ!$B$33:$B$776,V$47)+'СЕТ СН'!$G$9+СВЦЭМ!$D$10+'СЕТ СН'!$G$5-'СЕТ СН'!$G$17</f>
        <v>2890.6174648800002</v>
      </c>
      <c r="W57" s="36">
        <f>SUMIFS(СВЦЭМ!$C$33:$C$776,СВЦЭМ!$A$33:$A$776,$A57,СВЦЭМ!$B$33:$B$776,W$47)+'СЕТ СН'!$G$9+СВЦЭМ!$D$10+'СЕТ СН'!$G$5-'СЕТ СН'!$G$17</f>
        <v>2882.6649207400001</v>
      </c>
      <c r="X57" s="36">
        <f>SUMIFS(СВЦЭМ!$C$33:$C$776,СВЦЭМ!$A$33:$A$776,$A57,СВЦЭМ!$B$33:$B$776,X$47)+'СЕТ СН'!$G$9+СВЦЭМ!$D$10+'СЕТ СН'!$G$5-'СЕТ СН'!$G$17</f>
        <v>2920.64518146</v>
      </c>
      <c r="Y57" s="36">
        <f>SUMIFS(СВЦЭМ!$C$33:$C$776,СВЦЭМ!$A$33:$A$776,$A57,СВЦЭМ!$B$33:$B$776,Y$47)+'СЕТ СН'!$G$9+СВЦЭМ!$D$10+'СЕТ СН'!$G$5-'СЕТ СН'!$G$17</f>
        <v>3011.2055325000001</v>
      </c>
    </row>
    <row r="58" spans="1:25" ht="15.75" x14ac:dyDescent="0.2">
      <c r="A58" s="35">
        <f t="shared" si="1"/>
        <v>43962</v>
      </c>
      <c r="B58" s="36">
        <f>SUMIFS(СВЦЭМ!$C$33:$C$776,СВЦЭМ!$A$33:$A$776,$A58,СВЦЭМ!$B$33:$B$776,B$47)+'СЕТ СН'!$G$9+СВЦЭМ!$D$10+'СЕТ СН'!$G$5-'СЕТ СН'!$G$17</f>
        <v>2990.8489312300003</v>
      </c>
      <c r="C58" s="36">
        <f>SUMIFS(СВЦЭМ!$C$33:$C$776,СВЦЭМ!$A$33:$A$776,$A58,СВЦЭМ!$B$33:$B$776,C$47)+'СЕТ СН'!$G$9+СВЦЭМ!$D$10+'СЕТ СН'!$G$5-'СЕТ СН'!$G$17</f>
        <v>3070.0925441899999</v>
      </c>
      <c r="D58" s="36">
        <f>SUMIFS(СВЦЭМ!$C$33:$C$776,СВЦЭМ!$A$33:$A$776,$A58,СВЦЭМ!$B$33:$B$776,D$47)+'СЕТ СН'!$G$9+СВЦЭМ!$D$10+'СЕТ СН'!$G$5-'СЕТ СН'!$G$17</f>
        <v>3105.96198465</v>
      </c>
      <c r="E58" s="36">
        <f>SUMIFS(СВЦЭМ!$C$33:$C$776,СВЦЭМ!$A$33:$A$776,$A58,СВЦЭМ!$B$33:$B$776,E$47)+'СЕТ СН'!$G$9+СВЦЭМ!$D$10+'СЕТ СН'!$G$5-'СЕТ СН'!$G$17</f>
        <v>3098.9830832000002</v>
      </c>
      <c r="F58" s="36">
        <f>SUMIFS(СВЦЭМ!$C$33:$C$776,СВЦЭМ!$A$33:$A$776,$A58,СВЦЭМ!$B$33:$B$776,F$47)+'СЕТ СН'!$G$9+СВЦЭМ!$D$10+'СЕТ СН'!$G$5-'СЕТ СН'!$G$17</f>
        <v>3093.0195081000002</v>
      </c>
      <c r="G58" s="36">
        <f>SUMIFS(СВЦЭМ!$C$33:$C$776,СВЦЭМ!$A$33:$A$776,$A58,СВЦЭМ!$B$33:$B$776,G$47)+'СЕТ СН'!$G$9+СВЦЭМ!$D$10+'СЕТ СН'!$G$5-'СЕТ СН'!$G$17</f>
        <v>3094.4782459200001</v>
      </c>
      <c r="H58" s="36">
        <f>SUMIFS(СВЦЭМ!$C$33:$C$776,СВЦЭМ!$A$33:$A$776,$A58,СВЦЭМ!$B$33:$B$776,H$47)+'СЕТ СН'!$G$9+СВЦЭМ!$D$10+'СЕТ СН'!$G$5-'СЕТ СН'!$G$17</f>
        <v>3102.2436737500002</v>
      </c>
      <c r="I58" s="36">
        <f>SUMIFS(СВЦЭМ!$C$33:$C$776,СВЦЭМ!$A$33:$A$776,$A58,СВЦЭМ!$B$33:$B$776,I$47)+'СЕТ СН'!$G$9+СВЦЭМ!$D$10+'СЕТ СН'!$G$5-'СЕТ СН'!$G$17</f>
        <v>3118.58784195</v>
      </c>
      <c r="J58" s="36">
        <f>SUMIFS(СВЦЭМ!$C$33:$C$776,СВЦЭМ!$A$33:$A$776,$A58,СВЦЭМ!$B$33:$B$776,J$47)+'СЕТ СН'!$G$9+СВЦЭМ!$D$10+'СЕТ СН'!$G$5-'СЕТ СН'!$G$17</f>
        <v>3066.1189245800001</v>
      </c>
      <c r="K58" s="36">
        <f>SUMIFS(СВЦЭМ!$C$33:$C$776,СВЦЭМ!$A$33:$A$776,$A58,СВЦЭМ!$B$33:$B$776,K$47)+'СЕТ СН'!$G$9+СВЦЭМ!$D$10+'СЕТ СН'!$G$5-'СЕТ СН'!$G$17</f>
        <v>3004.3345388500002</v>
      </c>
      <c r="L58" s="36">
        <f>SUMIFS(СВЦЭМ!$C$33:$C$776,СВЦЭМ!$A$33:$A$776,$A58,СВЦЭМ!$B$33:$B$776,L$47)+'СЕТ СН'!$G$9+СВЦЭМ!$D$10+'СЕТ СН'!$G$5-'СЕТ СН'!$G$17</f>
        <v>2994.0648077599999</v>
      </c>
      <c r="M58" s="36">
        <f>SUMIFS(СВЦЭМ!$C$33:$C$776,СВЦЭМ!$A$33:$A$776,$A58,СВЦЭМ!$B$33:$B$776,M$47)+'СЕТ СН'!$G$9+СВЦЭМ!$D$10+'СЕТ СН'!$G$5-'СЕТ СН'!$G$17</f>
        <v>2993.7321717</v>
      </c>
      <c r="N58" s="36">
        <f>SUMIFS(СВЦЭМ!$C$33:$C$776,СВЦЭМ!$A$33:$A$776,$A58,СВЦЭМ!$B$33:$B$776,N$47)+'СЕТ СН'!$G$9+СВЦЭМ!$D$10+'СЕТ СН'!$G$5-'СЕТ СН'!$G$17</f>
        <v>3014.1459983700001</v>
      </c>
      <c r="O58" s="36">
        <f>SUMIFS(СВЦЭМ!$C$33:$C$776,СВЦЭМ!$A$33:$A$776,$A58,СВЦЭМ!$B$33:$B$776,O$47)+'СЕТ СН'!$G$9+СВЦЭМ!$D$10+'СЕТ СН'!$G$5-'СЕТ СН'!$G$17</f>
        <v>3003.7946745100003</v>
      </c>
      <c r="P58" s="36">
        <f>SUMIFS(СВЦЭМ!$C$33:$C$776,СВЦЭМ!$A$33:$A$776,$A58,СВЦЭМ!$B$33:$B$776,P$47)+'СЕТ СН'!$G$9+СВЦЭМ!$D$10+'СЕТ СН'!$G$5-'СЕТ СН'!$G$17</f>
        <v>3021.0273925199999</v>
      </c>
      <c r="Q58" s="36">
        <f>SUMIFS(СВЦЭМ!$C$33:$C$776,СВЦЭМ!$A$33:$A$776,$A58,СВЦЭМ!$B$33:$B$776,Q$47)+'СЕТ СН'!$G$9+СВЦЭМ!$D$10+'СЕТ СН'!$G$5-'СЕТ СН'!$G$17</f>
        <v>3028.7536027400001</v>
      </c>
      <c r="R58" s="36">
        <f>SUMIFS(СВЦЭМ!$C$33:$C$776,СВЦЭМ!$A$33:$A$776,$A58,СВЦЭМ!$B$33:$B$776,R$47)+'СЕТ СН'!$G$9+СВЦЭМ!$D$10+'СЕТ СН'!$G$5-'СЕТ СН'!$G$17</f>
        <v>3023.6687693500003</v>
      </c>
      <c r="S58" s="36">
        <f>SUMIFS(СВЦЭМ!$C$33:$C$776,СВЦЭМ!$A$33:$A$776,$A58,СВЦЭМ!$B$33:$B$776,S$47)+'СЕТ СН'!$G$9+СВЦЭМ!$D$10+'СЕТ СН'!$G$5-'СЕТ СН'!$G$17</f>
        <v>3031.4494005300003</v>
      </c>
      <c r="T58" s="36">
        <f>SUMIFS(СВЦЭМ!$C$33:$C$776,СВЦЭМ!$A$33:$A$776,$A58,СВЦЭМ!$B$33:$B$776,T$47)+'СЕТ СН'!$G$9+СВЦЭМ!$D$10+'СЕТ СН'!$G$5-'СЕТ СН'!$G$17</f>
        <v>3015.72143719</v>
      </c>
      <c r="U58" s="36">
        <f>SUMIFS(СВЦЭМ!$C$33:$C$776,СВЦЭМ!$A$33:$A$776,$A58,СВЦЭМ!$B$33:$B$776,U$47)+'СЕТ СН'!$G$9+СВЦЭМ!$D$10+'СЕТ СН'!$G$5-'СЕТ СН'!$G$17</f>
        <v>2981.93196063</v>
      </c>
      <c r="V58" s="36">
        <f>SUMIFS(СВЦЭМ!$C$33:$C$776,СВЦЭМ!$A$33:$A$776,$A58,СВЦЭМ!$B$33:$B$776,V$47)+'СЕТ СН'!$G$9+СВЦЭМ!$D$10+'СЕТ СН'!$G$5-'СЕТ СН'!$G$17</f>
        <v>2950.7062810699999</v>
      </c>
      <c r="W58" s="36">
        <f>SUMIFS(СВЦЭМ!$C$33:$C$776,СВЦЭМ!$A$33:$A$776,$A58,СВЦЭМ!$B$33:$B$776,W$47)+'СЕТ СН'!$G$9+СВЦЭМ!$D$10+'СЕТ СН'!$G$5-'СЕТ СН'!$G$17</f>
        <v>2926.5267944100001</v>
      </c>
      <c r="X58" s="36">
        <f>SUMIFS(СВЦЭМ!$C$33:$C$776,СВЦЭМ!$A$33:$A$776,$A58,СВЦЭМ!$B$33:$B$776,X$47)+'СЕТ СН'!$G$9+СВЦЭМ!$D$10+'СЕТ СН'!$G$5-'СЕТ СН'!$G$17</f>
        <v>2922.5570811500002</v>
      </c>
      <c r="Y58" s="36">
        <f>SUMIFS(СВЦЭМ!$C$33:$C$776,СВЦЭМ!$A$33:$A$776,$A58,СВЦЭМ!$B$33:$B$776,Y$47)+'СЕТ СН'!$G$9+СВЦЭМ!$D$10+'СЕТ СН'!$G$5-'СЕТ СН'!$G$17</f>
        <v>2974.9564483700001</v>
      </c>
    </row>
    <row r="59" spans="1:25" ht="15.75" x14ac:dyDescent="0.2">
      <c r="A59" s="35">
        <f t="shared" si="1"/>
        <v>43963</v>
      </c>
      <c r="B59" s="36">
        <f>SUMIFS(СВЦЭМ!$C$33:$C$776,СВЦЭМ!$A$33:$A$776,$A59,СВЦЭМ!$B$33:$B$776,B$47)+'СЕТ СН'!$G$9+СВЦЭМ!$D$10+'СЕТ СН'!$G$5-'СЕТ СН'!$G$17</f>
        <v>3107.7668931400003</v>
      </c>
      <c r="C59" s="36">
        <f>SUMIFS(СВЦЭМ!$C$33:$C$776,СВЦЭМ!$A$33:$A$776,$A59,СВЦЭМ!$B$33:$B$776,C$47)+'СЕТ СН'!$G$9+СВЦЭМ!$D$10+'СЕТ СН'!$G$5-'СЕТ СН'!$G$17</f>
        <v>3144.8750231100003</v>
      </c>
      <c r="D59" s="36">
        <f>SUMIFS(СВЦЭМ!$C$33:$C$776,СВЦЭМ!$A$33:$A$776,$A59,СВЦЭМ!$B$33:$B$776,D$47)+'СЕТ СН'!$G$9+СВЦЭМ!$D$10+'СЕТ СН'!$G$5-'СЕТ СН'!$G$17</f>
        <v>3133.0700993400001</v>
      </c>
      <c r="E59" s="36">
        <f>SUMIFS(СВЦЭМ!$C$33:$C$776,СВЦЭМ!$A$33:$A$776,$A59,СВЦЭМ!$B$33:$B$776,E$47)+'СЕТ СН'!$G$9+СВЦЭМ!$D$10+'СЕТ СН'!$G$5-'СЕТ СН'!$G$17</f>
        <v>3134.5885486100001</v>
      </c>
      <c r="F59" s="36">
        <f>SUMIFS(СВЦЭМ!$C$33:$C$776,СВЦЭМ!$A$33:$A$776,$A59,СВЦЭМ!$B$33:$B$776,F$47)+'СЕТ СН'!$G$9+СВЦЭМ!$D$10+'СЕТ СН'!$G$5-'СЕТ СН'!$G$17</f>
        <v>3148.8947999299999</v>
      </c>
      <c r="G59" s="36">
        <f>SUMIFS(СВЦЭМ!$C$33:$C$776,СВЦЭМ!$A$33:$A$776,$A59,СВЦЭМ!$B$33:$B$776,G$47)+'СЕТ СН'!$G$9+СВЦЭМ!$D$10+'СЕТ СН'!$G$5-'СЕТ СН'!$G$17</f>
        <v>3135.2815114600003</v>
      </c>
      <c r="H59" s="36">
        <f>SUMIFS(СВЦЭМ!$C$33:$C$776,СВЦЭМ!$A$33:$A$776,$A59,СВЦЭМ!$B$33:$B$776,H$47)+'СЕТ СН'!$G$9+СВЦЭМ!$D$10+'СЕТ СН'!$G$5-'СЕТ СН'!$G$17</f>
        <v>3142.2810458600002</v>
      </c>
      <c r="I59" s="36">
        <f>SUMIFS(СВЦЭМ!$C$33:$C$776,СВЦЭМ!$A$33:$A$776,$A59,СВЦЭМ!$B$33:$B$776,I$47)+'СЕТ СН'!$G$9+СВЦЭМ!$D$10+'СЕТ СН'!$G$5-'СЕТ СН'!$G$17</f>
        <v>3107.82009604</v>
      </c>
      <c r="J59" s="36">
        <f>SUMIFS(СВЦЭМ!$C$33:$C$776,СВЦЭМ!$A$33:$A$776,$A59,СВЦЭМ!$B$33:$B$776,J$47)+'СЕТ СН'!$G$9+СВЦЭМ!$D$10+'СЕТ СН'!$G$5-'СЕТ СН'!$G$17</f>
        <v>3051.0951481500001</v>
      </c>
      <c r="K59" s="36">
        <f>SUMIFS(СВЦЭМ!$C$33:$C$776,СВЦЭМ!$A$33:$A$776,$A59,СВЦЭМ!$B$33:$B$776,K$47)+'СЕТ СН'!$G$9+СВЦЭМ!$D$10+'СЕТ СН'!$G$5-'СЕТ СН'!$G$17</f>
        <v>3039.9816560300001</v>
      </c>
      <c r="L59" s="36">
        <f>SUMIFS(СВЦЭМ!$C$33:$C$776,СВЦЭМ!$A$33:$A$776,$A59,СВЦЭМ!$B$33:$B$776,L$47)+'СЕТ СН'!$G$9+СВЦЭМ!$D$10+'СЕТ СН'!$G$5-'СЕТ СН'!$G$17</f>
        <v>3035.7009757400001</v>
      </c>
      <c r="M59" s="36">
        <f>SUMIFS(СВЦЭМ!$C$33:$C$776,СВЦЭМ!$A$33:$A$776,$A59,СВЦЭМ!$B$33:$B$776,M$47)+'СЕТ СН'!$G$9+СВЦЭМ!$D$10+'СЕТ СН'!$G$5-'СЕТ СН'!$G$17</f>
        <v>3004.5550634199999</v>
      </c>
      <c r="N59" s="36">
        <f>SUMIFS(СВЦЭМ!$C$33:$C$776,СВЦЭМ!$A$33:$A$776,$A59,СВЦЭМ!$B$33:$B$776,N$47)+'СЕТ СН'!$G$9+СВЦЭМ!$D$10+'СЕТ СН'!$G$5-'СЕТ СН'!$G$17</f>
        <v>3006.1851692099999</v>
      </c>
      <c r="O59" s="36">
        <f>SUMIFS(СВЦЭМ!$C$33:$C$776,СВЦЭМ!$A$33:$A$776,$A59,СВЦЭМ!$B$33:$B$776,O$47)+'СЕТ СН'!$G$9+СВЦЭМ!$D$10+'СЕТ СН'!$G$5-'СЕТ СН'!$G$17</f>
        <v>3009.2878921900001</v>
      </c>
      <c r="P59" s="36">
        <f>SUMIFS(СВЦЭМ!$C$33:$C$776,СВЦЭМ!$A$33:$A$776,$A59,СВЦЭМ!$B$33:$B$776,P$47)+'СЕТ СН'!$G$9+СВЦЭМ!$D$10+'СЕТ СН'!$G$5-'СЕТ СН'!$G$17</f>
        <v>3019.4162450100002</v>
      </c>
      <c r="Q59" s="36">
        <f>SUMIFS(СВЦЭМ!$C$33:$C$776,СВЦЭМ!$A$33:$A$776,$A59,СВЦЭМ!$B$33:$B$776,Q$47)+'СЕТ СН'!$G$9+СВЦЭМ!$D$10+'СЕТ СН'!$G$5-'СЕТ СН'!$G$17</f>
        <v>3020.7958765399999</v>
      </c>
      <c r="R59" s="36">
        <f>SUMIFS(СВЦЭМ!$C$33:$C$776,СВЦЭМ!$A$33:$A$776,$A59,СВЦЭМ!$B$33:$B$776,R$47)+'СЕТ СН'!$G$9+СВЦЭМ!$D$10+'СЕТ СН'!$G$5-'СЕТ СН'!$G$17</f>
        <v>3019.5970399600001</v>
      </c>
      <c r="S59" s="36">
        <f>SUMIFS(СВЦЭМ!$C$33:$C$776,СВЦЭМ!$A$33:$A$776,$A59,СВЦЭМ!$B$33:$B$776,S$47)+'СЕТ СН'!$G$9+СВЦЭМ!$D$10+'СЕТ СН'!$G$5-'СЕТ СН'!$G$17</f>
        <v>3021.8537794500003</v>
      </c>
      <c r="T59" s="36">
        <f>SUMIFS(СВЦЭМ!$C$33:$C$776,СВЦЭМ!$A$33:$A$776,$A59,СВЦЭМ!$B$33:$B$776,T$47)+'СЕТ СН'!$G$9+СВЦЭМ!$D$10+'СЕТ СН'!$G$5-'СЕТ СН'!$G$17</f>
        <v>3029.8967278800001</v>
      </c>
      <c r="U59" s="36">
        <f>SUMIFS(СВЦЭМ!$C$33:$C$776,СВЦЭМ!$A$33:$A$776,$A59,СВЦЭМ!$B$33:$B$776,U$47)+'СЕТ СН'!$G$9+СВЦЭМ!$D$10+'СЕТ СН'!$G$5-'СЕТ СН'!$G$17</f>
        <v>3042.99152809</v>
      </c>
      <c r="V59" s="36">
        <f>SUMIFS(СВЦЭМ!$C$33:$C$776,СВЦЭМ!$A$33:$A$776,$A59,СВЦЭМ!$B$33:$B$776,V$47)+'СЕТ СН'!$G$9+СВЦЭМ!$D$10+'СЕТ СН'!$G$5-'СЕТ СН'!$G$17</f>
        <v>3007.4727702300002</v>
      </c>
      <c r="W59" s="36">
        <f>SUMIFS(СВЦЭМ!$C$33:$C$776,СВЦЭМ!$A$33:$A$776,$A59,СВЦЭМ!$B$33:$B$776,W$47)+'СЕТ СН'!$G$9+СВЦЭМ!$D$10+'СЕТ СН'!$G$5-'СЕТ СН'!$G$17</f>
        <v>2996.2709393700002</v>
      </c>
      <c r="X59" s="36">
        <f>SUMIFS(СВЦЭМ!$C$33:$C$776,СВЦЭМ!$A$33:$A$776,$A59,СВЦЭМ!$B$33:$B$776,X$47)+'СЕТ СН'!$G$9+СВЦЭМ!$D$10+'СЕТ СН'!$G$5-'СЕТ СН'!$G$17</f>
        <v>3011.2220575800002</v>
      </c>
      <c r="Y59" s="36">
        <f>SUMIFS(СВЦЭМ!$C$33:$C$776,СВЦЭМ!$A$33:$A$776,$A59,СВЦЭМ!$B$33:$B$776,Y$47)+'СЕТ СН'!$G$9+СВЦЭМ!$D$10+'СЕТ СН'!$G$5-'СЕТ СН'!$G$17</f>
        <v>3030.5759099200004</v>
      </c>
    </row>
    <row r="60" spans="1:25" ht="15.75" x14ac:dyDescent="0.2">
      <c r="A60" s="35">
        <f t="shared" si="1"/>
        <v>43964</v>
      </c>
      <c r="B60" s="36">
        <f>SUMIFS(СВЦЭМ!$C$33:$C$776,СВЦЭМ!$A$33:$A$776,$A60,СВЦЭМ!$B$33:$B$776,B$47)+'СЕТ СН'!$G$9+СВЦЭМ!$D$10+'СЕТ СН'!$G$5-'СЕТ СН'!$G$17</f>
        <v>3055.9883995999999</v>
      </c>
      <c r="C60" s="36">
        <f>SUMIFS(СВЦЭМ!$C$33:$C$776,СВЦЭМ!$A$33:$A$776,$A60,СВЦЭМ!$B$33:$B$776,C$47)+'СЕТ СН'!$G$9+СВЦЭМ!$D$10+'СЕТ СН'!$G$5-'СЕТ СН'!$G$17</f>
        <v>3096.6594460400001</v>
      </c>
      <c r="D60" s="36">
        <f>SUMIFS(СВЦЭМ!$C$33:$C$776,СВЦЭМ!$A$33:$A$776,$A60,СВЦЭМ!$B$33:$B$776,D$47)+'СЕТ СН'!$G$9+СВЦЭМ!$D$10+'СЕТ СН'!$G$5-'СЕТ СН'!$G$17</f>
        <v>3103.9052915700004</v>
      </c>
      <c r="E60" s="36">
        <f>SUMIFS(СВЦЭМ!$C$33:$C$776,СВЦЭМ!$A$33:$A$776,$A60,СВЦЭМ!$B$33:$B$776,E$47)+'СЕТ СН'!$G$9+СВЦЭМ!$D$10+'СЕТ СН'!$G$5-'СЕТ СН'!$G$17</f>
        <v>3107.3167038300003</v>
      </c>
      <c r="F60" s="36">
        <f>SUMIFS(СВЦЭМ!$C$33:$C$776,СВЦЭМ!$A$33:$A$776,$A60,СВЦЭМ!$B$33:$B$776,F$47)+'СЕТ СН'!$G$9+СВЦЭМ!$D$10+'СЕТ СН'!$G$5-'СЕТ СН'!$G$17</f>
        <v>3108.4850756700002</v>
      </c>
      <c r="G60" s="36">
        <f>SUMIFS(СВЦЭМ!$C$33:$C$776,СВЦЭМ!$A$33:$A$776,$A60,СВЦЭМ!$B$33:$B$776,G$47)+'СЕТ СН'!$G$9+СВЦЭМ!$D$10+'СЕТ СН'!$G$5-'СЕТ СН'!$G$17</f>
        <v>3107.6107958500002</v>
      </c>
      <c r="H60" s="36">
        <f>SUMIFS(СВЦЭМ!$C$33:$C$776,СВЦЭМ!$A$33:$A$776,$A60,СВЦЭМ!$B$33:$B$776,H$47)+'СЕТ СН'!$G$9+СВЦЭМ!$D$10+'СЕТ СН'!$G$5-'СЕТ СН'!$G$17</f>
        <v>3103.6164848100002</v>
      </c>
      <c r="I60" s="36">
        <f>SUMIFS(СВЦЭМ!$C$33:$C$776,СВЦЭМ!$A$33:$A$776,$A60,СВЦЭМ!$B$33:$B$776,I$47)+'СЕТ СН'!$G$9+СВЦЭМ!$D$10+'СЕТ СН'!$G$5-'СЕТ СН'!$G$17</f>
        <v>3076.9198831399999</v>
      </c>
      <c r="J60" s="36">
        <f>SUMIFS(СВЦЭМ!$C$33:$C$776,СВЦЭМ!$A$33:$A$776,$A60,СВЦЭМ!$B$33:$B$776,J$47)+'СЕТ СН'!$G$9+СВЦЭМ!$D$10+'СЕТ СН'!$G$5-'СЕТ СН'!$G$17</f>
        <v>3003.7788082800002</v>
      </c>
      <c r="K60" s="36">
        <f>SUMIFS(СВЦЭМ!$C$33:$C$776,СВЦЭМ!$A$33:$A$776,$A60,СВЦЭМ!$B$33:$B$776,K$47)+'СЕТ СН'!$G$9+СВЦЭМ!$D$10+'СЕТ СН'!$G$5-'СЕТ СН'!$G$17</f>
        <v>2993.3590841200003</v>
      </c>
      <c r="L60" s="36">
        <f>SUMIFS(СВЦЭМ!$C$33:$C$776,СВЦЭМ!$A$33:$A$776,$A60,СВЦЭМ!$B$33:$B$776,L$47)+'СЕТ СН'!$G$9+СВЦЭМ!$D$10+'СЕТ СН'!$G$5-'СЕТ СН'!$G$17</f>
        <v>2984.5434453900002</v>
      </c>
      <c r="M60" s="36">
        <f>SUMIFS(СВЦЭМ!$C$33:$C$776,СВЦЭМ!$A$33:$A$776,$A60,СВЦЭМ!$B$33:$B$776,M$47)+'СЕТ СН'!$G$9+СВЦЭМ!$D$10+'СЕТ СН'!$G$5-'СЕТ СН'!$G$17</f>
        <v>2978.38035253</v>
      </c>
      <c r="N60" s="36">
        <f>SUMIFS(СВЦЭМ!$C$33:$C$776,СВЦЭМ!$A$33:$A$776,$A60,СВЦЭМ!$B$33:$B$776,N$47)+'СЕТ СН'!$G$9+СВЦЭМ!$D$10+'СЕТ СН'!$G$5-'СЕТ СН'!$G$17</f>
        <v>2999.8914932100001</v>
      </c>
      <c r="O60" s="36">
        <f>SUMIFS(СВЦЭМ!$C$33:$C$776,СВЦЭМ!$A$33:$A$776,$A60,СВЦЭМ!$B$33:$B$776,O$47)+'СЕТ СН'!$G$9+СВЦЭМ!$D$10+'СЕТ СН'!$G$5-'СЕТ СН'!$G$17</f>
        <v>2996.5775024499999</v>
      </c>
      <c r="P60" s="36">
        <f>SUMIFS(СВЦЭМ!$C$33:$C$776,СВЦЭМ!$A$33:$A$776,$A60,СВЦЭМ!$B$33:$B$776,P$47)+'СЕТ СН'!$G$9+СВЦЭМ!$D$10+'СЕТ СН'!$G$5-'СЕТ СН'!$G$17</f>
        <v>3004.3587075200003</v>
      </c>
      <c r="Q60" s="36">
        <f>SUMIFS(СВЦЭМ!$C$33:$C$776,СВЦЭМ!$A$33:$A$776,$A60,СВЦЭМ!$B$33:$B$776,Q$47)+'СЕТ СН'!$G$9+СВЦЭМ!$D$10+'СЕТ СН'!$G$5-'СЕТ СН'!$G$17</f>
        <v>2996.30566189</v>
      </c>
      <c r="R60" s="36">
        <f>SUMIFS(СВЦЭМ!$C$33:$C$776,СВЦЭМ!$A$33:$A$776,$A60,СВЦЭМ!$B$33:$B$776,R$47)+'СЕТ СН'!$G$9+СВЦЭМ!$D$10+'СЕТ СН'!$G$5-'СЕТ СН'!$G$17</f>
        <v>2991.9179461200001</v>
      </c>
      <c r="S60" s="36">
        <f>SUMIFS(СВЦЭМ!$C$33:$C$776,СВЦЭМ!$A$33:$A$776,$A60,СВЦЭМ!$B$33:$B$776,S$47)+'СЕТ СН'!$G$9+СВЦЭМ!$D$10+'СЕТ СН'!$G$5-'СЕТ СН'!$G$17</f>
        <v>3005.5726720400003</v>
      </c>
      <c r="T60" s="36">
        <f>SUMIFS(СВЦЭМ!$C$33:$C$776,СВЦЭМ!$A$33:$A$776,$A60,СВЦЭМ!$B$33:$B$776,T$47)+'СЕТ СН'!$G$9+СВЦЭМ!$D$10+'СЕТ СН'!$G$5-'СЕТ СН'!$G$17</f>
        <v>2979.38296283</v>
      </c>
      <c r="U60" s="36">
        <f>SUMIFS(СВЦЭМ!$C$33:$C$776,СВЦЭМ!$A$33:$A$776,$A60,СВЦЭМ!$B$33:$B$776,U$47)+'СЕТ СН'!$G$9+СВЦЭМ!$D$10+'СЕТ СН'!$G$5-'СЕТ СН'!$G$17</f>
        <v>2950.1630133200001</v>
      </c>
      <c r="V60" s="36">
        <f>SUMIFS(СВЦЭМ!$C$33:$C$776,СВЦЭМ!$A$33:$A$776,$A60,СВЦЭМ!$B$33:$B$776,V$47)+'СЕТ СН'!$G$9+СВЦЭМ!$D$10+'СЕТ СН'!$G$5-'СЕТ СН'!$G$17</f>
        <v>2932.7309500800002</v>
      </c>
      <c r="W60" s="36">
        <f>SUMIFS(СВЦЭМ!$C$33:$C$776,СВЦЭМ!$A$33:$A$776,$A60,СВЦЭМ!$B$33:$B$776,W$47)+'СЕТ СН'!$G$9+СВЦЭМ!$D$10+'СЕТ СН'!$G$5-'СЕТ СН'!$G$17</f>
        <v>2926.0190598500003</v>
      </c>
      <c r="X60" s="36">
        <f>SUMIFS(СВЦЭМ!$C$33:$C$776,СВЦЭМ!$A$33:$A$776,$A60,СВЦЭМ!$B$33:$B$776,X$47)+'СЕТ СН'!$G$9+СВЦЭМ!$D$10+'СЕТ СН'!$G$5-'СЕТ СН'!$G$17</f>
        <v>2938.4586206700001</v>
      </c>
      <c r="Y60" s="36">
        <f>SUMIFS(СВЦЭМ!$C$33:$C$776,СВЦЭМ!$A$33:$A$776,$A60,СВЦЭМ!$B$33:$B$776,Y$47)+'СЕТ СН'!$G$9+СВЦЭМ!$D$10+'СЕТ СН'!$G$5-'СЕТ СН'!$G$17</f>
        <v>2959.30417102</v>
      </c>
    </row>
    <row r="61" spans="1:25" ht="15.75" x14ac:dyDescent="0.2">
      <c r="A61" s="35">
        <f t="shared" si="1"/>
        <v>43965</v>
      </c>
      <c r="B61" s="36">
        <f>SUMIFS(СВЦЭМ!$C$33:$C$776,СВЦЭМ!$A$33:$A$776,$A61,СВЦЭМ!$B$33:$B$776,B$47)+'СЕТ СН'!$G$9+СВЦЭМ!$D$10+'СЕТ СН'!$G$5-'СЕТ СН'!$G$17</f>
        <v>3027.0306357300001</v>
      </c>
      <c r="C61" s="36">
        <f>SUMIFS(СВЦЭМ!$C$33:$C$776,СВЦЭМ!$A$33:$A$776,$A61,СВЦЭМ!$B$33:$B$776,C$47)+'СЕТ СН'!$G$9+СВЦЭМ!$D$10+'СЕТ СН'!$G$5-'СЕТ СН'!$G$17</f>
        <v>3064.3451097400002</v>
      </c>
      <c r="D61" s="36">
        <f>SUMIFS(СВЦЭМ!$C$33:$C$776,СВЦЭМ!$A$33:$A$776,$A61,СВЦЭМ!$B$33:$B$776,D$47)+'СЕТ СН'!$G$9+СВЦЭМ!$D$10+'СЕТ СН'!$G$5-'СЕТ СН'!$G$17</f>
        <v>3073.3627146500003</v>
      </c>
      <c r="E61" s="36">
        <f>SUMIFS(СВЦЭМ!$C$33:$C$776,СВЦЭМ!$A$33:$A$776,$A61,СВЦЭМ!$B$33:$B$776,E$47)+'СЕТ СН'!$G$9+СВЦЭМ!$D$10+'СЕТ СН'!$G$5-'СЕТ СН'!$G$17</f>
        <v>3109.0956781300001</v>
      </c>
      <c r="F61" s="36">
        <f>SUMIFS(СВЦЭМ!$C$33:$C$776,СВЦЭМ!$A$33:$A$776,$A61,СВЦЭМ!$B$33:$B$776,F$47)+'СЕТ СН'!$G$9+СВЦЭМ!$D$10+'СЕТ СН'!$G$5-'СЕТ СН'!$G$17</f>
        <v>3087.3656489800001</v>
      </c>
      <c r="G61" s="36">
        <f>SUMIFS(СВЦЭМ!$C$33:$C$776,СВЦЭМ!$A$33:$A$776,$A61,СВЦЭМ!$B$33:$B$776,G$47)+'СЕТ СН'!$G$9+СВЦЭМ!$D$10+'СЕТ СН'!$G$5-'СЕТ СН'!$G$17</f>
        <v>3083.8916721200003</v>
      </c>
      <c r="H61" s="36">
        <f>SUMIFS(СВЦЭМ!$C$33:$C$776,СВЦЭМ!$A$33:$A$776,$A61,СВЦЭМ!$B$33:$B$776,H$47)+'СЕТ СН'!$G$9+СВЦЭМ!$D$10+'СЕТ СН'!$G$5-'СЕТ СН'!$G$17</f>
        <v>3077.22212145</v>
      </c>
      <c r="I61" s="36">
        <f>SUMIFS(СВЦЭМ!$C$33:$C$776,СВЦЭМ!$A$33:$A$776,$A61,СВЦЭМ!$B$33:$B$776,I$47)+'СЕТ СН'!$G$9+СВЦЭМ!$D$10+'СЕТ СН'!$G$5-'СЕТ СН'!$G$17</f>
        <v>3044.9866101600001</v>
      </c>
      <c r="J61" s="36">
        <f>SUMIFS(СВЦЭМ!$C$33:$C$776,СВЦЭМ!$A$33:$A$776,$A61,СВЦЭМ!$B$33:$B$776,J$47)+'СЕТ СН'!$G$9+СВЦЭМ!$D$10+'СЕТ СН'!$G$5-'СЕТ СН'!$G$17</f>
        <v>2993.5602000200001</v>
      </c>
      <c r="K61" s="36">
        <f>SUMIFS(СВЦЭМ!$C$33:$C$776,СВЦЭМ!$A$33:$A$776,$A61,СВЦЭМ!$B$33:$B$776,K$47)+'СЕТ СН'!$G$9+СВЦЭМ!$D$10+'СЕТ СН'!$G$5-'СЕТ СН'!$G$17</f>
        <v>2973.9552814799999</v>
      </c>
      <c r="L61" s="36">
        <f>SUMIFS(СВЦЭМ!$C$33:$C$776,СВЦЭМ!$A$33:$A$776,$A61,СВЦЭМ!$B$33:$B$776,L$47)+'СЕТ СН'!$G$9+СВЦЭМ!$D$10+'СЕТ СН'!$G$5-'СЕТ СН'!$G$17</f>
        <v>2961.1810753300001</v>
      </c>
      <c r="M61" s="36">
        <f>SUMIFS(СВЦЭМ!$C$33:$C$776,СВЦЭМ!$A$33:$A$776,$A61,СВЦЭМ!$B$33:$B$776,M$47)+'СЕТ СН'!$G$9+СВЦЭМ!$D$10+'СЕТ СН'!$G$5-'СЕТ СН'!$G$17</f>
        <v>2962.1707251900002</v>
      </c>
      <c r="N61" s="36">
        <f>SUMIFS(СВЦЭМ!$C$33:$C$776,СВЦЭМ!$A$33:$A$776,$A61,СВЦЭМ!$B$33:$B$776,N$47)+'СЕТ СН'!$G$9+СВЦЭМ!$D$10+'СЕТ СН'!$G$5-'СЕТ СН'!$G$17</f>
        <v>2959.1746338299999</v>
      </c>
      <c r="O61" s="36">
        <f>SUMIFS(СВЦЭМ!$C$33:$C$776,СВЦЭМ!$A$33:$A$776,$A61,СВЦЭМ!$B$33:$B$776,O$47)+'СЕТ СН'!$G$9+СВЦЭМ!$D$10+'СЕТ СН'!$G$5-'СЕТ СН'!$G$17</f>
        <v>2970.3013227700003</v>
      </c>
      <c r="P61" s="36">
        <f>SUMIFS(СВЦЭМ!$C$33:$C$776,СВЦЭМ!$A$33:$A$776,$A61,СВЦЭМ!$B$33:$B$776,P$47)+'СЕТ СН'!$G$9+СВЦЭМ!$D$10+'СЕТ СН'!$G$5-'СЕТ СН'!$G$17</f>
        <v>2995.2550720200002</v>
      </c>
      <c r="Q61" s="36">
        <f>SUMIFS(СВЦЭМ!$C$33:$C$776,СВЦЭМ!$A$33:$A$776,$A61,СВЦЭМ!$B$33:$B$776,Q$47)+'СЕТ СН'!$G$9+СВЦЭМ!$D$10+'СЕТ СН'!$G$5-'СЕТ СН'!$G$17</f>
        <v>2984.6740221700002</v>
      </c>
      <c r="R61" s="36">
        <f>SUMIFS(СВЦЭМ!$C$33:$C$776,СВЦЭМ!$A$33:$A$776,$A61,СВЦЭМ!$B$33:$B$776,R$47)+'СЕТ СН'!$G$9+СВЦЭМ!$D$10+'СЕТ СН'!$G$5-'СЕТ СН'!$G$17</f>
        <v>2981.6243525899999</v>
      </c>
      <c r="S61" s="36">
        <f>SUMIFS(СВЦЭМ!$C$33:$C$776,СВЦЭМ!$A$33:$A$776,$A61,СВЦЭМ!$B$33:$B$776,S$47)+'СЕТ СН'!$G$9+СВЦЭМ!$D$10+'СЕТ СН'!$G$5-'СЕТ СН'!$G$17</f>
        <v>3002.4454293400004</v>
      </c>
      <c r="T61" s="36">
        <f>SUMIFS(СВЦЭМ!$C$33:$C$776,СВЦЭМ!$A$33:$A$776,$A61,СВЦЭМ!$B$33:$B$776,T$47)+'СЕТ СН'!$G$9+СВЦЭМ!$D$10+'СЕТ СН'!$G$5-'СЕТ СН'!$G$17</f>
        <v>2981.19748527</v>
      </c>
      <c r="U61" s="36">
        <f>SUMIFS(СВЦЭМ!$C$33:$C$776,СВЦЭМ!$A$33:$A$776,$A61,СВЦЭМ!$B$33:$B$776,U$47)+'СЕТ СН'!$G$9+СВЦЭМ!$D$10+'СЕТ СН'!$G$5-'СЕТ СН'!$G$17</f>
        <v>2958.27045662</v>
      </c>
      <c r="V61" s="36">
        <f>SUMIFS(СВЦЭМ!$C$33:$C$776,СВЦЭМ!$A$33:$A$776,$A61,СВЦЭМ!$B$33:$B$776,V$47)+'СЕТ СН'!$G$9+СВЦЭМ!$D$10+'СЕТ СН'!$G$5-'СЕТ СН'!$G$17</f>
        <v>2939.9617819800001</v>
      </c>
      <c r="W61" s="36">
        <f>SUMIFS(СВЦЭМ!$C$33:$C$776,СВЦЭМ!$A$33:$A$776,$A61,СВЦЭМ!$B$33:$B$776,W$47)+'СЕТ СН'!$G$9+СВЦЭМ!$D$10+'СЕТ СН'!$G$5-'СЕТ СН'!$G$17</f>
        <v>2915.06431221</v>
      </c>
      <c r="X61" s="36">
        <f>SUMIFS(СВЦЭМ!$C$33:$C$776,СВЦЭМ!$A$33:$A$776,$A61,СВЦЭМ!$B$33:$B$776,X$47)+'СЕТ СН'!$G$9+СВЦЭМ!$D$10+'СЕТ СН'!$G$5-'СЕТ СН'!$G$17</f>
        <v>2923.4535777000001</v>
      </c>
      <c r="Y61" s="36">
        <f>SUMIFS(СВЦЭМ!$C$33:$C$776,СВЦЭМ!$A$33:$A$776,$A61,СВЦЭМ!$B$33:$B$776,Y$47)+'СЕТ СН'!$G$9+СВЦЭМ!$D$10+'СЕТ СН'!$G$5-'СЕТ СН'!$G$17</f>
        <v>2954.6724834200004</v>
      </c>
    </row>
    <row r="62" spans="1:25" ht="15.75" x14ac:dyDescent="0.2">
      <c r="A62" s="35">
        <f t="shared" si="1"/>
        <v>43966</v>
      </c>
      <c r="B62" s="36">
        <f>SUMIFS(СВЦЭМ!$C$33:$C$776,СВЦЭМ!$A$33:$A$776,$A62,СВЦЭМ!$B$33:$B$776,B$47)+'СЕТ СН'!$G$9+СВЦЭМ!$D$10+'СЕТ СН'!$G$5-'СЕТ СН'!$G$17</f>
        <v>3015.8136405600003</v>
      </c>
      <c r="C62" s="36">
        <f>SUMIFS(СВЦЭМ!$C$33:$C$776,СВЦЭМ!$A$33:$A$776,$A62,СВЦЭМ!$B$33:$B$776,C$47)+'СЕТ СН'!$G$9+СВЦЭМ!$D$10+'СЕТ СН'!$G$5-'СЕТ СН'!$G$17</f>
        <v>3068.7453657599999</v>
      </c>
      <c r="D62" s="36">
        <f>SUMIFS(СВЦЭМ!$C$33:$C$776,СВЦЭМ!$A$33:$A$776,$A62,СВЦЭМ!$B$33:$B$776,D$47)+'СЕТ СН'!$G$9+СВЦЭМ!$D$10+'СЕТ СН'!$G$5-'СЕТ СН'!$G$17</f>
        <v>3092.6006546500003</v>
      </c>
      <c r="E62" s="36">
        <f>SUMIFS(СВЦЭМ!$C$33:$C$776,СВЦЭМ!$A$33:$A$776,$A62,СВЦЭМ!$B$33:$B$776,E$47)+'СЕТ СН'!$G$9+СВЦЭМ!$D$10+'СЕТ СН'!$G$5-'СЕТ СН'!$G$17</f>
        <v>3092.4364249800001</v>
      </c>
      <c r="F62" s="36">
        <f>SUMIFS(СВЦЭМ!$C$33:$C$776,СВЦЭМ!$A$33:$A$776,$A62,СВЦЭМ!$B$33:$B$776,F$47)+'СЕТ СН'!$G$9+СВЦЭМ!$D$10+'СЕТ СН'!$G$5-'СЕТ СН'!$G$17</f>
        <v>3089.4319664700001</v>
      </c>
      <c r="G62" s="36">
        <f>SUMIFS(СВЦЭМ!$C$33:$C$776,СВЦЭМ!$A$33:$A$776,$A62,СВЦЭМ!$B$33:$B$776,G$47)+'СЕТ СН'!$G$9+СВЦЭМ!$D$10+'СЕТ СН'!$G$5-'СЕТ СН'!$G$17</f>
        <v>3095.9004271200001</v>
      </c>
      <c r="H62" s="36">
        <f>SUMIFS(СВЦЭМ!$C$33:$C$776,СВЦЭМ!$A$33:$A$776,$A62,СВЦЭМ!$B$33:$B$776,H$47)+'СЕТ СН'!$G$9+СВЦЭМ!$D$10+'СЕТ СН'!$G$5-'СЕТ СН'!$G$17</f>
        <v>3103.0925046299999</v>
      </c>
      <c r="I62" s="36">
        <f>SUMIFS(СВЦЭМ!$C$33:$C$776,СВЦЭМ!$A$33:$A$776,$A62,СВЦЭМ!$B$33:$B$776,I$47)+'СЕТ СН'!$G$9+СВЦЭМ!$D$10+'СЕТ СН'!$G$5-'СЕТ СН'!$G$17</f>
        <v>3067.60540666</v>
      </c>
      <c r="J62" s="36">
        <f>SUMIFS(СВЦЭМ!$C$33:$C$776,СВЦЭМ!$A$33:$A$776,$A62,СВЦЭМ!$B$33:$B$776,J$47)+'СЕТ СН'!$G$9+СВЦЭМ!$D$10+'СЕТ СН'!$G$5-'СЕТ СН'!$G$17</f>
        <v>3006.2764025500001</v>
      </c>
      <c r="K62" s="36">
        <f>SUMIFS(СВЦЭМ!$C$33:$C$776,СВЦЭМ!$A$33:$A$776,$A62,СВЦЭМ!$B$33:$B$776,K$47)+'СЕТ СН'!$G$9+СВЦЭМ!$D$10+'СЕТ СН'!$G$5-'СЕТ СН'!$G$17</f>
        <v>2941.3433846500002</v>
      </c>
      <c r="L62" s="36">
        <f>SUMIFS(СВЦЭМ!$C$33:$C$776,СВЦЭМ!$A$33:$A$776,$A62,СВЦЭМ!$B$33:$B$776,L$47)+'СЕТ СН'!$G$9+СВЦЭМ!$D$10+'СЕТ СН'!$G$5-'СЕТ СН'!$G$17</f>
        <v>2927.3790396499999</v>
      </c>
      <c r="M62" s="36">
        <f>SUMIFS(СВЦЭМ!$C$33:$C$776,СВЦЭМ!$A$33:$A$776,$A62,СВЦЭМ!$B$33:$B$776,M$47)+'СЕТ СН'!$G$9+СВЦЭМ!$D$10+'СЕТ СН'!$G$5-'СЕТ СН'!$G$17</f>
        <v>2948.21343781</v>
      </c>
      <c r="N62" s="36">
        <f>SUMIFS(СВЦЭМ!$C$33:$C$776,СВЦЭМ!$A$33:$A$776,$A62,СВЦЭМ!$B$33:$B$776,N$47)+'СЕТ СН'!$G$9+СВЦЭМ!$D$10+'СЕТ СН'!$G$5-'СЕТ СН'!$G$17</f>
        <v>2954.7215831900003</v>
      </c>
      <c r="O62" s="36">
        <f>SUMIFS(СВЦЭМ!$C$33:$C$776,СВЦЭМ!$A$33:$A$776,$A62,СВЦЭМ!$B$33:$B$776,O$47)+'СЕТ СН'!$G$9+СВЦЭМ!$D$10+'СЕТ СН'!$G$5-'СЕТ СН'!$G$17</f>
        <v>2948.1465401200003</v>
      </c>
      <c r="P62" s="36">
        <f>SUMIFS(СВЦЭМ!$C$33:$C$776,СВЦЭМ!$A$33:$A$776,$A62,СВЦЭМ!$B$33:$B$776,P$47)+'СЕТ СН'!$G$9+СВЦЭМ!$D$10+'СЕТ СН'!$G$5-'СЕТ СН'!$G$17</f>
        <v>2954.03508986</v>
      </c>
      <c r="Q62" s="36">
        <f>SUMIFS(СВЦЭМ!$C$33:$C$776,СВЦЭМ!$A$33:$A$776,$A62,СВЦЭМ!$B$33:$B$776,Q$47)+'СЕТ СН'!$G$9+СВЦЭМ!$D$10+'СЕТ СН'!$G$5-'СЕТ СН'!$G$17</f>
        <v>2949.5607084200001</v>
      </c>
      <c r="R62" s="36">
        <f>SUMIFS(СВЦЭМ!$C$33:$C$776,СВЦЭМ!$A$33:$A$776,$A62,СВЦЭМ!$B$33:$B$776,R$47)+'СЕТ СН'!$G$9+СВЦЭМ!$D$10+'СЕТ СН'!$G$5-'СЕТ СН'!$G$17</f>
        <v>2948.31047266</v>
      </c>
      <c r="S62" s="36">
        <f>SUMIFS(СВЦЭМ!$C$33:$C$776,СВЦЭМ!$A$33:$A$776,$A62,СВЦЭМ!$B$33:$B$776,S$47)+'СЕТ СН'!$G$9+СВЦЭМ!$D$10+'СЕТ СН'!$G$5-'СЕТ СН'!$G$17</f>
        <v>2956.6929129099999</v>
      </c>
      <c r="T62" s="36">
        <f>SUMIFS(СВЦЭМ!$C$33:$C$776,СВЦЭМ!$A$33:$A$776,$A62,СВЦЭМ!$B$33:$B$776,T$47)+'СЕТ СН'!$G$9+СВЦЭМ!$D$10+'СЕТ СН'!$G$5-'СЕТ СН'!$G$17</f>
        <v>2952.4127278700003</v>
      </c>
      <c r="U62" s="36">
        <f>SUMIFS(СВЦЭМ!$C$33:$C$776,СВЦЭМ!$A$33:$A$776,$A62,СВЦЭМ!$B$33:$B$776,U$47)+'СЕТ СН'!$G$9+СВЦЭМ!$D$10+'СЕТ СН'!$G$5-'СЕТ СН'!$G$17</f>
        <v>2958.1401192100002</v>
      </c>
      <c r="V62" s="36">
        <f>SUMIFS(СВЦЭМ!$C$33:$C$776,СВЦЭМ!$A$33:$A$776,$A62,СВЦЭМ!$B$33:$B$776,V$47)+'СЕТ СН'!$G$9+СВЦЭМ!$D$10+'СЕТ СН'!$G$5-'СЕТ СН'!$G$17</f>
        <v>2948.9722409800002</v>
      </c>
      <c r="W62" s="36">
        <f>SUMIFS(СВЦЭМ!$C$33:$C$776,СВЦЭМ!$A$33:$A$776,$A62,СВЦЭМ!$B$33:$B$776,W$47)+'СЕТ СН'!$G$9+СВЦЭМ!$D$10+'СЕТ СН'!$G$5-'СЕТ СН'!$G$17</f>
        <v>2933.9040219200001</v>
      </c>
      <c r="X62" s="36">
        <f>SUMIFS(СВЦЭМ!$C$33:$C$776,СВЦЭМ!$A$33:$A$776,$A62,СВЦЭМ!$B$33:$B$776,X$47)+'СЕТ СН'!$G$9+СВЦЭМ!$D$10+'СЕТ СН'!$G$5-'СЕТ СН'!$G$17</f>
        <v>2935.02657439</v>
      </c>
      <c r="Y62" s="36">
        <f>SUMIFS(СВЦЭМ!$C$33:$C$776,СВЦЭМ!$A$33:$A$776,$A62,СВЦЭМ!$B$33:$B$776,Y$47)+'СЕТ СН'!$G$9+СВЦЭМ!$D$10+'СЕТ СН'!$G$5-'СЕТ СН'!$G$17</f>
        <v>2938.5643495900003</v>
      </c>
    </row>
    <row r="63" spans="1:25" ht="15.75" x14ac:dyDescent="0.2">
      <c r="A63" s="35">
        <f t="shared" si="1"/>
        <v>43967</v>
      </c>
      <c r="B63" s="36">
        <f>SUMIFS(СВЦЭМ!$C$33:$C$776,СВЦЭМ!$A$33:$A$776,$A63,СВЦЭМ!$B$33:$B$776,B$47)+'СЕТ СН'!$G$9+СВЦЭМ!$D$10+'СЕТ СН'!$G$5-'СЕТ СН'!$G$17</f>
        <v>3051.55893014</v>
      </c>
      <c r="C63" s="36">
        <f>SUMIFS(СВЦЭМ!$C$33:$C$776,СВЦЭМ!$A$33:$A$776,$A63,СВЦЭМ!$B$33:$B$776,C$47)+'СЕТ СН'!$G$9+СВЦЭМ!$D$10+'СЕТ СН'!$G$5-'СЕТ СН'!$G$17</f>
        <v>3087.9964769400003</v>
      </c>
      <c r="D63" s="36">
        <f>SUMIFS(СВЦЭМ!$C$33:$C$776,СВЦЭМ!$A$33:$A$776,$A63,СВЦЭМ!$B$33:$B$776,D$47)+'СЕТ СН'!$G$9+СВЦЭМ!$D$10+'СЕТ СН'!$G$5-'СЕТ СН'!$G$17</f>
        <v>3089.5064470500001</v>
      </c>
      <c r="E63" s="36">
        <f>SUMIFS(СВЦЭМ!$C$33:$C$776,СВЦЭМ!$A$33:$A$776,$A63,СВЦЭМ!$B$33:$B$776,E$47)+'СЕТ СН'!$G$9+СВЦЭМ!$D$10+'СЕТ СН'!$G$5-'СЕТ СН'!$G$17</f>
        <v>3102.7952142600002</v>
      </c>
      <c r="F63" s="36">
        <f>SUMIFS(СВЦЭМ!$C$33:$C$776,СВЦЭМ!$A$33:$A$776,$A63,СВЦЭМ!$B$33:$B$776,F$47)+'СЕТ СН'!$G$9+СВЦЭМ!$D$10+'СЕТ СН'!$G$5-'СЕТ СН'!$G$17</f>
        <v>3105.4599088100003</v>
      </c>
      <c r="G63" s="36">
        <f>SUMIFS(СВЦЭМ!$C$33:$C$776,СВЦЭМ!$A$33:$A$776,$A63,СВЦЭМ!$B$33:$B$776,G$47)+'СЕТ СН'!$G$9+СВЦЭМ!$D$10+'СЕТ СН'!$G$5-'СЕТ СН'!$G$17</f>
        <v>3105.8490780800003</v>
      </c>
      <c r="H63" s="36">
        <f>SUMIFS(СВЦЭМ!$C$33:$C$776,СВЦЭМ!$A$33:$A$776,$A63,СВЦЭМ!$B$33:$B$776,H$47)+'СЕТ СН'!$G$9+СВЦЭМ!$D$10+'СЕТ СН'!$G$5-'СЕТ СН'!$G$17</f>
        <v>3110.18985002</v>
      </c>
      <c r="I63" s="36">
        <f>SUMIFS(СВЦЭМ!$C$33:$C$776,СВЦЭМ!$A$33:$A$776,$A63,СВЦЭМ!$B$33:$B$776,I$47)+'СЕТ СН'!$G$9+СВЦЭМ!$D$10+'СЕТ СН'!$G$5-'СЕТ СН'!$G$17</f>
        <v>3053.9539337200004</v>
      </c>
      <c r="J63" s="36">
        <f>SUMIFS(СВЦЭМ!$C$33:$C$776,СВЦЭМ!$A$33:$A$776,$A63,СВЦЭМ!$B$33:$B$776,J$47)+'СЕТ СН'!$G$9+СВЦЭМ!$D$10+'СЕТ СН'!$G$5-'СЕТ СН'!$G$17</f>
        <v>2978.4682793700003</v>
      </c>
      <c r="K63" s="36">
        <f>SUMIFS(СВЦЭМ!$C$33:$C$776,СВЦЭМ!$A$33:$A$776,$A63,СВЦЭМ!$B$33:$B$776,K$47)+'СЕТ СН'!$G$9+СВЦЭМ!$D$10+'СЕТ СН'!$G$5-'СЕТ СН'!$G$17</f>
        <v>2977.07880105</v>
      </c>
      <c r="L63" s="36">
        <f>SUMIFS(СВЦЭМ!$C$33:$C$776,СВЦЭМ!$A$33:$A$776,$A63,СВЦЭМ!$B$33:$B$776,L$47)+'СЕТ СН'!$G$9+СВЦЭМ!$D$10+'СЕТ СН'!$G$5-'СЕТ СН'!$G$17</f>
        <v>2977.3058566099999</v>
      </c>
      <c r="M63" s="36">
        <f>SUMIFS(СВЦЭМ!$C$33:$C$776,СВЦЭМ!$A$33:$A$776,$A63,СВЦЭМ!$B$33:$B$776,M$47)+'СЕТ СН'!$G$9+СВЦЭМ!$D$10+'СЕТ СН'!$G$5-'СЕТ СН'!$G$17</f>
        <v>2969.2368350699999</v>
      </c>
      <c r="N63" s="36">
        <f>SUMIFS(СВЦЭМ!$C$33:$C$776,СВЦЭМ!$A$33:$A$776,$A63,СВЦЭМ!$B$33:$B$776,N$47)+'СЕТ СН'!$G$9+СВЦЭМ!$D$10+'СЕТ СН'!$G$5-'СЕТ СН'!$G$17</f>
        <v>2967.7272160800003</v>
      </c>
      <c r="O63" s="36">
        <f>SUMIFS(СВЦЭМ!$C$33:$C$776,СВЦЭМ!$A$33:$A$776,$A63,СВЦЭМ!$B$33:$B$776,O$47)+'СЕТ СН'!$G$9+СВЦЭМ!$D$10+'СЕТ СН'!$G$5-'СЕТ СН'!$G$17</f>
        <v>2956.04227928</v>
      </c>
      <c r="P63" s="36">
        <f>SUMIFS(СВЦЭМ!$C$33:$C$776,СВЦЭМ!$A$33:$A$776,$A63,СВЦЭМ!$B$33:$B$776,P$47)+'СЕТ СН'!$G$9+СВЦЭМ!$D$10+'СЕТ СН'!$G$5-'СЕТ СН'!$G$17</f>
        <v>2961.5253789400003</v>
      </c>
      <c r="Q63" s="36">
        <f>SUMIFS(СВЦЭМ!$C$33:$C$776,СВЦЭМ!$A$33:$A$776,$A63,СВЦЭМ!$B$33:$B$776,Q$47)+'СЕТ СН'!$G$9+СВЦЭМ!$D$10+'СЕТ СН'!$G$5-'СЕТ СН'!$G$17</f>
        <v>2958.65542198</v>
      </c>
      <c r="R63" s="36">
        <f>SUMIFS(СВЦЭМ!$C$33:$C$776,СВЦЭМ!$A$33:$A$776,$A63,СВЦЭМ!$B$33:$B$776,R$47)+'СЕТ СН'!$G$9+СВЦЭМ!$D$10+'СЕТ СН'!$G$5-'СЕТ СН'!$G$17</f>
        <v>2955.5161267200001</v>
      </c>
      <c r="S63" s="36">
        <f>SUMIFS(СВЦЭМ!$C$33:$C$776,СВЦЭМ!$A$33:$A$776,$A63,СВЦЭМ!$B$33:$B$776,S$47)+'СЕТ СН'!$G$9+СВЦЭМ!$D$10+'СЕТ СН'!$G$5-'СЕТ СН'!$G$17</f>
        <v>2953.9485592999999</v>
      </c>
      <c r="T63" s="36">
        <f>SUMIFS(СВЦЭМ!$C$33:$C$776,СВЦЭМ!$A$33:$A$776,$A63,СВЦЭМ!$B$33:$B$776,T$47)+'СЕТ СН'!$G$9+СВЦЭМ!$D$10+'СЕТ СН'!$G$5-'СЕТ СН'!$G$17</f>
        <v>2955.3052891699999</v>
      </c>
      <c r="U63" s="36">
        <f>SUMIFS(СВЦЭМ!$C$33:$C$776,СВЦЭМ!$A$33:$A$776,$A63,СВЦЭМ!$B$33:$B$776,U$47)+'СЕТ СН'!$G$9+СВЦЭМ!$D$10+'СЕТ СН'!$G$5-'СЕТ СН'!$G$17</f>
        <v>2948.1302585600001</v>
      </c>
      <c r="V63" s="36">
        <f>SUMIFS(СВЦЭМ!$C$33:$C$776,СВЦЭМ!$A$33:$A$776,$A63,СВЦЭМ!$B$33:$B$776,V$47)+'СЕТ СН'!$G$9+СВЦЭМ!$D$10+'СЕТ СН'!$G$5-'СЕТ СН'!$G$17</f>
        <v>2953.4332439600003</v>
      </c>
      <c r="W63" s="36">
        <f>SUMIFS(СВЦЭМ!$C$33:$C$776,СВЦЭМ!$A$33:$A$776,$A63,СВЦЭМ!$B$33:$B$776,W$47)+'СЕТ СН'!$G$9+СВЦЭМ!$D$10+'СЕТ СН'!$G$5-'СЕТ СН'!$G$17</f>
        <v>2944.6882085900002</v>
      </c>
      <c r="X63" s="36">
        <f>SUMIFS(СВЦЭМ!$C$33:$C$776,СВЦЭМ!$A$33:$A$776,$A63,СВЦЭМ!$B$33:$B$776,X$47)+'СЕТ СН'!$G$9+СВЦЭМ!$D$10+'СЕТ СН'!$G$5-'СЕТ СН'!$G$17</f>
        <v>2945.4010884300001</v>
      </c>
      <c r="Y63" s="36">
        <f>SUMIFS(СВЦЭМ!$C$33:$C$776,СВЦЭМ!$A$33:$A$776,$A63,СВЦЭМ!$B$33:$B$776,Y$47)+'СЕТ СН'!$G$9+СВЦЭМ!$D$10+'СЕТ СН'!$G$5-'СЕТ СН'!$G$17</f>
        <v>2963.3661975600003</v>
      </c>
    </row>
    <row r="64" spans="1:25" ht="15.75" x14ac:dyDescent="0.2">
      <c r="A64" s="35">
        <f t="shared" si="1"/>
        <v>43968</v>
      </c>
      <c r="B64" s="36">
        <f>SUMIFS(СВЦЭМ!$C$33:$C$776,СВЦЭМ!$A$33:$A$776,$A64,СВЦЭМ!$B$33:$B$776,B$47)+'СЕТ СН'!$G$9+СВЦЭМ!$D$10+'СЕТ СН'!$G$5-'СЕТ СН'!$G$17</f>
        <v>3055.9120821400002</v>
      </c>
      <c r="C64" s="36">
        <f>SUMIFS(СВЦЭМ!$C$33:$C$776,СВЦЭМ!$A$33:$A$776,$A64,СВЦЭМ!$B$33:$B$776,C$47)+'СЕТ СН'!$G$9+СВЦЭМ!$D$10+'СЕТ СН'!$G$5-'СЕТ СН'!$G$17</f>
        <v>3086.7683895200003</v>
      </c>
      <c r="D64" s="36">
        <f>SUMIFS(СВЦЭМ!$C$33:$C$776,СВЦЭМ!$A$33:$A$776,$A64,СВЦЭМ!$B$33:$B$776,D$47)+'СЕТ СН'!$G$9+СВЦЭМ!$D$10+'СЕТ СН'!$G$5-'СЕТ СН'!$G$17</f>
        <v>3094.7112345400001</v>
      </c>
      <c r="E64" s="36">
        <f>SUMIFS(СВЦЭМ!$C$33:$C$776,СВЦЭМ!$A$33:$A$776,$A64,СВЦЭМ!$B$33:$B$776,E$47)+'СЕТ СН'!$G$9+СВЦЭМ!$D$10+'СЕТ СН'!$G$5-'СЕТ СН'!$G$17</f>
        <v>3101.9257227100002</v>
      </c>
      <c r="F64" s="36">
        <f>SUMIFS(СВЦЭМ!$C$33:$C$776,СВЦЭМ!$A$33:$A$776,$A64,СВЦЭМ!$B$33:$B$776,F$47)+'СЕТ СН'!$G$9+СВЦЭМ!$D$10+'СЕТ СН'!$G$5-'СЕТ СН'!$G$17</f>
        <v>3098.55541571</v>
      </c>
      <c r="G64" s="36">
        <f>SUMIFS(СВЦЭМ!$C$33:$C$776,СВЦЭМ!$A$33:$A$776,$A64,СВЦЭМ!$B$33:$B$776,G$47)+'СЕТ СН'!$G$9+СВЦЭМ!$D$10+'СЕТ СН'!$G$5-'СЕТ СН'!$G$17</f>
        <v>3099.47029174</v>
      </c>
      <c r="H64" s="36">
        <f>SUMIFS(СВЦЭМ!$C$33:$C$776,СВЦЭМ!$A$33:$A$776,$A64,СВЦЭМ!$B$33:$B$776,H$47)+'СЕТ СН'!$G$9+СВЦЭМ!$D$10+'СЕТ СН'!$G$5-'СЕТ СН'!$G$17</f>
        <v>3104.8811589699999</v>
      </c>
      <c r="I64" s="36">
        <f>SUMIFS(СВЦЭМ!$C$33:$C$776,СВЦЭМ!$A$33:$A$776,$A64,СВЦЭМ!$B$33:$B$776,I$47)+'СЕТ СН'!$G$9+СВЦЭМ!$D$10+'СЕТ СН'!$G$5-'СЕТ СН'!$G$17</f>
        <v>3070.6681666600002</v>
      </c>
      <c r="J64" s="36">
        <f>SUMIFS(СВЦЭМ!$C$33:$C$776,СВЦЭМ!$A$33:$A$776,$A64,СВЦЭМ!$B$33:$B$776,J$47)+'СЕТ СН'!$G$9+СВЦЭМ!$D$10+'СЕТ СН'!$G$5-'СЕТ СН'!$G$17</f>
        <v>2996.5510375500003</v>
      </c>
      <c r="K64" s="36">
        <f>SUMIFS(СВЦЭМ!$C$33:$C$776,СВЦЭМ!$A$33:$A$776,$A64,СВЦЭМ!$B$33:$B$776,K$47)+'СЕТ СН'!$G$9+СВЦЭМ!$D$10+'СЕТ СН'!$G$5-'СЕТ СН'!$G$17</f>
        <v>2966.67493685</v>
      </c>
      <c r="L64" s="36">
        <f>SUMIFS(СВЦЭМ!$C$33:$C$776,СВЦЭМ!$A$33:$A$776,$A64,СВЦЭМ!$B$33:$B$776,L$47)+'СЕТ СН'!$G$9+СВЦЭМ!$D$10+'СЕТ СН'!$G$5-'СЕТ СН'!$G$17</f>
        <v>2964.83550672</v>
      </c>
      <c r="M64" s="36">
        <f>SUMIFS(СВЦЭМ!$C$33:$C$776,СВЦЭМ!$A$33:$A$776,$A64,СВЦЭМ!$B$33:$B$776,M$47)+'СЕТ СН'!$G$9+СВЦЭМ!$D$10+'СЕТ СН'!$G$5-'СЕТ СН'!$G$17</f>
        <v>2963.2667922200003</v>
      </c>
      <c r="N64" s="36">
        <f>SUMIFS(СВЦЭМ!$C$33:$C$776,СВЦЭМ!$A$33:$A$776,$A64,СВЦЭМ!$B$33:$B$776,N$47)+'СЕТ СН'!$G$9+СВЦЭМ!$D$10+'СЕТ СН'!$G$5-'СЕТ СН'!$G$17</f>
        <v>2957.8798207099999</v>
      </c>
      <c r="O64" s="36">
        <f>SUMIFS(СВЦЭМ!$C$33:$C$776,СВЦЭМ!$A$33:$A$776,$A64,СВЦЭМ!$B$33:$B$776,O$47)+'СЕТ СН'!$G$9+СВЦЭМ!$D$10+'СЕТ СН'!$G$5-'СЕТ СН'!$G$17</f>
        <v>2957.8028477100002</v>
      </c>
      <c r="P64" s="36">
        <f>SUMIFS(СВЦЭМ!$C$33:$C$776,СВЦЭМ!$A$33:$A$776,$A64,СВЦЭМ!$B$33:$B$776,P$47)+'СЕТ СН'!$G$9+СВЦЭМ!$D$10+'СЕТ СН'!$G$5-'СЕТ СН'!$G$17</f>
        <v>2964.0236982300003</v>
      </c>
      <c r="Q64" s="36">
        <f>SUMIFS(СВЦЭМ!$C$33:$C$776,СВЦЭМ!$A$33:$A$776,$A64,СВЦЭМ!$B$33:$B$776,Q$47)+'СЕТ СН'!$G$9+СВЦЭМ!$D$10+'СЕТ СН'!$G$5-'СЕТ СН'!$G$17</f>
        <v>2966.8734590100003</v>
      </c>
      <c r="R64" s="36">
        <f>SUMIFS(СВЦЭМ!$C$33:$C$776,СВЦЭМ!$A$33:$A$776,$A64,СВЦЭМ!$B$33:$B$776,R$47)+'СЕТ СН'!$G$9+СВЦЭМ!$D$10+'СЕТ СН'!$G$5-'СЕТ СН'!$G$17</f>
        <v>2963.5760004800004</v>
      </c>
      <c r="S64" s="36">
        <f>SUMIFS(СВЦЭМ!$C$33:$C$776,СВЦЭМ!$A$33:$A$776,$A64,СВЦЭМ!$B$33:$B$776,S$47)+'СЕТ СН'!$G$9+СВЦЭМ!$D$10+'СЕТ СН'!$G$5-'СЕТ СН'!$G$17</f>
        <v>2967.4865871400002</v>
      </c>
      <c r="T64" s="36">
        <f>SUMIFS(СВЦЭМ!$C$33:$C$776,СВЦЭМ!$A$33:$A$776,$A64,СВЦЭМ!$B$33:$B$776,T$47)+'СЕТ СН'!$G$9+СВЦЭМ!$D$10+'СЕТ СН'!$G$5-'СЕТ СН'!$G$17</f>
        <v>2955.77504391</v>
      </c>
      <c r="U64" s="36">
        <f>SUMIFS(СВЦЭМ!$C$33:$C$776,СВЦЭМ!$A$33:$A$776,$A64,СВЦЭМ!$B$33:$B$776,U$47)+'СЕТ СН'!$G$9+СВЦЭМ!$D$10+'СЕТ СН'!$G$5-'СЕТ СН'!$G$17</f>
        <v>2945.8366796999999</v>
      </c>
      <c r="V64" s="36">
        <f>SUMIFS(СВЦЭМ!$C$33:$C$776,СВЦЭМ!$A$33:$A$776,$A64,СВЦЭМ!$B$33:$B$776,V$47)+'СЕТ СН'!$G$9+СВЦЭМ!$D$10+'СЕТ СН'!$G$5-'СЕТ СН'!$G$17</f>
        <v>2905.8644676000004</v>
      </c>
      <c r="W64" s="36">
        <f>SUMIFS(СВЦЭМ!$C$33:$C$776,СВЦЭМ!$A$33:$A$776,$A64,СВЦЭМ!$B$33:$B$776,W$47)+'СЕТ СН'!$G$9+СВЦЭМ!$D$10+'СЕТ СН'!$G$5-'СЕТ СН'!$G$17</f>
        <v>2908.0302922800001</v>
      </c>
      <c r="X64" s="36">
        <f>SUMIFS(СВЦЭМ!$C$33:$C$776,СВЦЭМ!$A$33:$A$776,$A64,СВЦЭМ!$B$33:$B$776,X$47)+'СЕТ СН'!$G$9+СВЦЭМ!$D$10+'СЕТ СН'!$G$5-'СЕТ СН'!$G$17</f>
        <v>2908.1652211400001</v>
      </c>
      <c r="Y64" s="36">
        <f>SUMIFS(СВЦЭМ!$C$33:$C$776,СВЦЭМ!$A$33:$A$776,$A64,СВЦЭМ!$B$33:$B$776,Y$47)+'СЕТ СН'!$G$9+СВЦЭМ!$D$10+'СЕТ СН'!$G$5-'СЕТ СН'!$G$17</f>
        <v>2937.8777515100001</v>
      </c>
    </row>
    <row r="65" spans="1:27" ht="15.75" x14ac:dyDescent="0.2">
      <c r="A65" s="35">
        <f t="shared" si="1"/>
        <v>43969</v>
      </c>
      <c r="B65" s="36">
        <f>SUMIFS(СВЦЭМ!$C$33:$C$776,СВЦЭМ!$A$33:$A$776,$A65,СВЦЭМ!$B$33:$B$776,B$47)+'СЕТ СН'!$G$9+СВЦЭМ!$D$10+'СЕТ СН'!$G$5-'СЕТ СН'!$G$17</f>
        <v>3056.6616656700003</v>
      </c>
      <c r="C65" s="36">
        <f>SUMIFS(СВЦЭМ!$C$33:$C$776,СВЦЭМ!$A$33:$A$776,$A65,СВЦЭМ!$B$33:$B$776,C$47)+'СЕТ СН'!$G$9+СВЦЭМ!$D$10+'СЕТ СН'!$G$5-'СЕТ СН'!$G$17</f>
        <v>3074.9243002600001</v>
      </c>
      <c r="D65" s="36">
        <f>SUMIFS(СВЦЭМ!$C$33:$C$776,СВЦЭМ!$A$33:$A$776,$A65,СВЦЭМ!$B$33:$B$776,D$47)+'СЕТ СН'!$G$9+СВЦЭМ!$D$10+'СЕТ СН'!$G$5-'СЕТ СН'!$G$17</f>
        <v>3062.7299673400003</v>
      </c>
      <c r="E65" s="36">
        <f>SUMIFS(СВЦЭМ!$C$33:$C$776,СВЦЭМ!$A$33:$A$776,$A65,СВЦЭМ!$B$33:$B$776,E$47)+'СЕТ СН'!$G$9+СВЦЭМ!$D$10+'СЕТ СН'!$G$5-'СЕТ СН'!$G$17</f>
        <v>3074.5318893399999</v>
      </c>
      <c r="F65" s="36">
        <f>SUMIFS(СВЦЭМ!$C$33:$C$776,СВЦЭМ!$A$33:$A$776,$A65,СВЦЭМ!$B$33:$B$776,F$47)+'СЕТ СН'!$G$9+СВЦЭМ!$D$10+'СЕТ СН'!$G$5-'СЕТ СН'!$G$17</f>
        <v>3072.1773459599999</v>
      </c>
      <c r="G65" s="36">
        <f>SUMIFS(СВЦЭМ!$C$33:$C$776,СВЦЭМ!$A$33:$A$776,$A65,СВЦЭМ!$B$33:$B$776,G$47)+'СЕТ СН'!$G$9+СВЦЭМ!$D$10+'СЕТ СН'!$G$5-'СЕТ СН'!$G$17</f>
        <v>3075.86192699</v>
      </c>
      <c r="H65" s="36">
        <f>SUMIFS(СВЦЭМ!$C$33:$C$776,СВЦЭМ!$A$33:$A$776,$A65,СВЦЭМ!$B$33:$B$776,H$47)+'СЕТ СН'!$G$9+СВЦЭМ!$D$10+'СЕТ СН'!$G$5-'СЕТ СН'!$G$17</f>
        <v>3069.5215783000003</v>
      </c>
      <c r="I65" s="36">
        <f>SUMIFS(СВЦЭМ!$C$33:$C$776,СВЦЭМ!$A$33:$A$776,$A65,СВЦЭМ!$B$33:$B$776,I$47)+'СЕТ СН'!$G$9+СВЦЭМ!$D$10+'СЕТ СН'!$G$5-'СЕТ СН'!$G$17</f>
        <v>3047.0934125000003</v>
      </c>
      <c r="J65" s="36">
        <f>SUMIFS(СВЦЭМ!$C$33:$C$776,СВЦЭМ!$A$33:$A$776,$A65,СВЦЭМ!$B$33:$B$776,J$47)+'СЕТ СН'!$G$9+СВЦЭМ!$D$10+'СЕТ СН'!$G$5-'СЕТ СН'!$G$17</f>
        <v>2952.1035293600003</v>
      </c>
      <c r="K65" s="36">
        <f>SUMIFS(СВЦЭМ!$C$33:$C$776,СВЦЭМ!$A$33:$A$776,$A65,СВЦЭМ!$B$33:$B$776,K$47)+'СЕТ СН'!$G$9+СВЦЭМ!$D$10+'СЕТ СН'!$G$5-'СЕТ СН'!$G$17</f>
        <v>2934.5787107200003</v>
      </c>
      <c r="L65" s="36">
        <f>SUMIFS(СВЦЭМ!$C$33:$C$776,СВЦЭМ!$A$33:$A$776,$A65,СВЦЭМ!$B$33:$B$776,L$47)+'СЕТ СН'!$G$9+СВЦЭМ!$D$10+'СЕТ СН'!$G$5-'СЕТ СН'!$G$17</f>
        <v>2942.1619783300002</v>
      </c>
      <c r="M65" s="36">
        <f>SUMIFS(СВЦЭМ!$C$33:$C$776,СВЦЭМ!$A$33:$A$776,$A65,СВЦЭМ!$B$33:$B$776,M$47)+'СЕТ СН'!$G$9+СВЦЭМ!$D$10+'СЕТ СН'!$G$5-'СЕТ СН'!$G$17</f>
        <v>2942.20820852</v>
      </c>
      <c r="N65" s="36">
        <f>SUMIFS(СВЦЭМ!$C$33:$C$776,СВЦЭМ!$A$33:$A$776,$A65,СВЦЭМ!$B$33:$B$776,N$47)+'СЕТ СН'!$G$9+СВЦЭМ!$D$10+'СЕТ СН'!$G$5-'СЕТ СН'!$G$17</f>
        <v>2938.2656735200003</v>
      </c>
      <c r="O65" s="36">
        <f>SUMIFS(СВЦЭМ!$C$33:$C$776,СВЦЭМ!$A$33:$A$776,$A65,СВЦЭМ!$B$33:$B$776,O$47)+'СЕТ СН'!$G$9+СВЦЭМ!$D$10+'СЕТ СН'!$G$5-'СЕТ СН'!$G$17</f>
        <v>2933.6349935799999</v>
      </c>
      <c r="P65" s="36">
        <f>SUMIFS(СВЦЭМ!$C$33:$C$776,СВЦЭМ!$A$33:$A$776,$A65,СВЦЭМ!$B$33:$B$776,P$47)+'СЕТ СН'!$G$9+СВЦЭМ!$D$10+'СЕТ СН'!$G$5-'СЕТ СН'!$G$17</f>
        <v>2951.96495512</v>
      </c>
      <c r="Q65" s="36">
        <f>SUMIFS(СВЦЭМ!$C$33:$C$776,СВЦЭМ!$A$33:$A$776,$A65,СВЦЭМ!$B$33:$B$776,Q$47)+'СЕТ СН'!$G$9+СВЦЭМ!$D$10+'СЕТ СН'!$G$5-'СЕТ СН'!$G$17</f>
        <v>2939.4042268100002</v>
      </c>
      <c r="R65" s="36">
        <f>SUMIFS(СВЦЭМ!$C$33:$C$776,СВЦЭМ!$A$33:$A$776,$A65,СВЦЭМ!$B$33:$B$776,R$47)+'СЕТ СН'!$G$9+СВЦЭМ!$D$10+'СЕТ СН'!$G$5-'СЕТ СН'!$G$17</f>
        <v>2940.0321380300002</v>
      </c>
      <c r="S65" s="36">
        <f>SUMIFS(СВЦЭМ!$C$33:$C$776,СВЦЭМ!$A$33:$A$776,$A65,СВЦЭМ!$B$33:$B$776,S$47)+'СЕТ СН'!$G$9+СВЦЭМ!$D$10+'СЕТ СН'!$G$5-'СЕТ СН'!$G$17</f>
        <v>2955.1000624400003</v>
      </c>
      <c r="T65" s="36">
        <f>SUMIFS(СВЦЭМ!$C$33:$C$776,СВЦЭМ!$A$33:$A$776,$A65,СВЦЭМ!$B$33:$B$776,T$47)+'СЕТ СН'!$G$9+СВЦЭМ!$D$10+'СЕТ СН'!$G$5-'СЕТ СН'!$G$17</f>
        <v>2947.7983500600003</v>
      </c>
      <c r="U65" s="36">
        <f>SUMIFS(СВЦЭМ!$C$33:$C$776,СВЦЭМ!$A$33:$A$776,$A65,СВЦЭМ!$B$33:$B$776,U$47)+'СЕТ СН'!$G$9+СВЦЭМ!$D$10+'СЕТ СН'!$G$5-'СЕТ СН'!$G$17</f>
        <v>2942.6288556099998</v>
      </c>
      <c r="V65" s="36">
        <f>SUMIFS(СВЦЭМ!$C$33:$C$776,СВЦЭМ!$A$33:$A$776,$A65,СВЦЭМ!$B$33:$B$776,V$47)+'СЕТ СН'!$G$9+СВЦЭМ!$D$10+'СЕТ СН'!$G$5-'СЕТ СН'!$G$17</f>
        <v>2919.2957525700003</v>
      </c>
      <c r="W65" s="36">
        <f>SUMIFS(СВЦЭМ!$C$33:$C$776,СВЦЭМ!$A$33:$A$776,$A65,СВЦЭМ!$B$33:$B$776,W$47)+'СЕТ СН'!$G$9+СВЦЭМ!$D$10+'СЕТ СН'!$G$5-'СЕТ СН'!$G$17</f>
        <v>2916.7937549200001</v>
      </c>
      <c r="X65" s="36">
        <f>SUMIFS(СВЦЭМ!$C$33:$C$776,СВЦЭМ!$A$33:$A$776,$A65,СВЦЭМ!$B$33:$B$776,X$47)+'СЕТ СН'!$G$9+СВЦЭМ!$D$10+'СЕТ СН'!$G$5-'СЕТ СН'!$G$17</f>
        <v>2915.6184485700001</v>
      </c>
      <c r="Y65" s="36">
        <f>SUMIFS(СВЦЭМ!$C$33:$C$776,СВЦЭМ!$A$33:$A$776,$A65,СВЦЭМ!$B$33:$B$776,Y$47)+'СЕТ СН'!$G$9+СВЦЭМ!$D$10+'СЕТ СН'!$G$5-'СЕТ СН'!$G$17</f>
        <v>2939.2700792800001</v>
      </c>
    </row>
    <row r="66" spans="1:27" ht="15.75" x14ac:dyDescent="0.2">
      <c r="A66" s="35">
        <f t="shared" si="1"/>
        <v>43970</v>
      </c>
      <c r="B66" s="36">
        <f>SUMIFS(СВЦЭМ!$C$33:$C$776,СВЦЭМ!$A$33:$A$776,$A66,СВЦЭМ!$B$33:$B$776,B$47)+'СЕТ СН'!$G$9+СВЦЭМ!$D$10+'СЕТ СН'!$G$5-'СЕТ СН'!$G$17</f>
        <v>3071.1260122900003</v>
      </c>
      <c r="C66" s="36">
        <f>SUMIFS(СВЦЭМ!$C$33:$C$776,СВЦЭМ!$A$33:$A$776,$A66,СВЦЭМ!$B$33:$B$776,C$47)+'СЕТ СН'!$G$9+СВЦЭМ!$D$10+'СЕТ СН'!$G$5-'СЕТ СН'!$G$17</f>
        <v>3095.5925394599999</v>
      </c>
      <c r="D66" s="36">
        <f>SUMIFS(СВЦЭМ!$C$33:$C$776,СВЦЭМ!$A$33:$A$776,$A66,СВЦЭМ!$B$33:$B$776,D$47)+'СЕТ СН'!$G$9+СВЦЭМ!$D$10+'СЕТ СН'!$G$5-'СЕТ СН'!$G$17</f>
        <v>3086.2190228300001</v>
      </c>
      <c r="E66" s="36">
        <f>SUMIFS(СВЦЭМ!$C$33:$C$776,СВЦЭМ!$A$33:$A$776,$A66,СВЦЭМ!$B$33:$B$776,E$47)+'СЕТ СН'!$G$9+СВЦЭМ!$D$10+'СЕТ СН'!$G$5-'СЕТ СН'!$G$17</f>
        <v>3082.34812306</v>
      </c>
      <c r="F66" s="36">
        <f>SUMIFS(СВЦЭМ!$C$33:$C$776,СВЦЭМ!$A$33:$A$776,$A66,СВЦЭМ!$B$33:$B$776,F$47)+'СЕТ СН'!$G$9+СВЦЭМ!$D$10+'СЕТ СН'!$G$5-'СЕТ СН'!$G$17</f>
        <v>3078.3554161400002</v>
      </c>
      <c r="G66" s="36">
        <f>SUMIFS(СВЦЭМ!$C$33:$C$776,СВЦЭМ!$A$33:$A$776,$A66,СВЦЭМ!$B$33:$B$776,G$47)+'СЕТ СН'!$G$9+СВЦЭМ!$D$10+'СЕТ СН'!$G$5-'СЕТ СН'!$G$17</f>
        <v>3087.6595291600001</v>
      </c>
      <c r="H66" s="36">
        <f>SUMIFS(СВЦЭМ!$C$33:$C$776,СВЦЭМ!$A$33:$A$776,$A66,СВЦЭМ!$B$33:$B$776,H$47)+'СЕТ СН'!$G$9+СВЦЭМ!$D$10+'СЕТ СН'!$G$5-'СЕТ СН'!$G$17</f>
        <v>3088.59687966</v>
      </c>
      <c r="I66" s="36">
        <f>SUMIFS(СВЦЭМ!$C$33:$C$776,СВЦЭМ!$A$33:$A$776,$A66,СВЦЭМ!$B$33:$B$776,I$47)+'СЕТ СН'!$G$9+СВЦЭМ!$D$10+'СЕТ СН'!$G$5-'СЕТ СН'!$G$17</f>
        <v>3065.6895493400002</v>
      </c>
      <c r="J66" s="36">
        <f>SUMIFS(СВЦЭМ!$C$33:$C$776,СВЦЭМ!$A$33:$A$776,$A66,СВЦЭМ!$B$33:$B$776,J$47)+'СЕТ СН'!$G$9+СВЦЭМ!$D$10+'СЕТ СН'!$G$5-'СЕТ СН'!$G$17</f>
        <v>2967.6322507</v>
      </c>
      <c r="K66" s="36">
        <f>SUMIFS(СВЦЭМ!$C$33:$C$776,СВЦЭМ!$A$33:$A$776,$A66,СВЦЭМ!$B$33:$B$776,K$47)+'СЕТ СН'!$G$9+СВЦЭМ!$D$10+'СЕТ СН'!$G$5-'СЕТ СН'!$G$17</f>
        <v>2950.0990738700002</v>
      </c>
      <c r="L66" s="36">
        <f>SUMIFS(СВЦЭМ!$C$33:$C$776,СВЦЭМ!$A$33:$A$776,$A66,СВЦЭМ!$B$33:$B$776,L$47)+'СЕТ СН'!$G$9+СВЦЭМ!$D$10+'СЕТ СН'!$G$5-'СЕТ СН'!$G$17</f>
        <v>2944.7338346900001</v>
      </c>
      <c r="M66" s="36">
        <f>SUMIFS(СВЦЭМ!$C$33:$C$776,СВЦЭМ!$A$33:$A$776,$A66,СВЦЭМ!$B$33:$B$776,M$47)+'СЕТ СН'!$G$9+СВЦЭМ!$D$10+'СЕТ СН'!$G$5-'СЕТ СН'!$G$17</f>
        <v>2928.1678460600001</v>
      </c>
      <c r="N66" s="36">
        <f>SUMIFS(СВЦЭМ!$C$33:$C$776,СВЦЭМ!$A$33:$A$776,$A66,СВЦЭМ!$B$33:$B$776,N$47)+'СЕТ СН'!$G$9+СВЦЭМ!$D$10+'СЕТ СН'!$G$5-'СЕТ СН'!$G$17</f>
        <v>2931.1937291900003</v>
      </c>
      <c r="O66" s="36">
        <f>SUMIFS(СВЦЭМ!$C$33:$C$776,СВЦЭМ!$A$33:$A$776,$A66,СВЦЭМ!$B$33:$B$776,O$47)+'СЕТ СН'!$G$9+СВЦЭМ!$D$10+'СЕТ СН'!$G$5-'СЕТ СН'!$G$17</f>
        <v>2935.13690718</v>
      </c>
      <c r="P66" s="36">
        <f>SUMIFS(СВЦЭМ!$C$33:$C$776,СВЦЭМ!$A$33:$A$776,$A66,СВЦЭМ!$B$33:$B$776,P$47)+'СЕТ СН'!$G$9+СВЦЭМ!$D$10+'СЕТ СН'!$G$5-'СЕТ СН'!$G$17</f>
        <v>2941.7343508399999</v>
      </c>
      <c r="Q66" s="36">
        <f>SUMIFS(СВЦЭМ!$C$33:$C$776,СВЦЭМ!$A$33:$A$776,$A66,СВЦЭМ!$B$33:$B$776,Q$47)+'СЕТ СН'!$G$9+СВЦЭМ!$D$10+'СЕТ СН'!$G$5-'СЕТ СН'!$G$17</f>
        <v>2946.8445368700004</v>
      </c>
      <c r="R66" s="36">
        <f>SUMIFS(СВЦЭМ!$C$33:$C$776,СВЦЭМ!$A$33:$A$776,$A66,СВЦЭМ!$B$33:$B$776,R$47)+'СЕТ СН'!$G$9+СВЦЭМ!$D$10+'СЕТ СН'!$G$5-'СЕТ СН'!$G$17</f>
        <v>2949.5413169800004</v>
      </c>
      <c r="S66" s="36">
        <f>SUMIFS(СВЦЭМ!$C$33:$C$776,СВЦЭМ!$A$33:$A$776,$A66,СВЦЭМ!$B$33:$B$776,S$47)+'СЕТ СН'!$G$9+СВЦЭМ!$D$10+'СЕТ СН'!$G$5-'СЕТ СН'!$G$17</f>
        <v>2962.5274957900001</v>
      </c>
      <c r="T66" s="36">
        <f>SUMIFS(СВЦЭМ!$C$33:$C$776,СВЦЭМ!$A$33:$A$776,$A66,СВЦЭМ!$B$33:$B$776,T$47)+'СЕТ СН'!$G$9+СВЦЭМ!$D$10+'СЕТ СН'!$G$5-'СЕТ СН'!$G$17</f>
        <v>2961.3213066600001</v>
      </c>
      <c r="U66" s="36">
        <f>SUMIFS(СВЦЭМ!$C$33:$C$776,СВЦЭМ!$A$33:$A$776,$A66,СВЦЭМ!$B$33:$B$776,U$47)+'СЕТ СН'!$G$9+СВЦЭМ!$D$10+'СЕТ СН'!$G$5-'СЕТ СН'!$G$17</f>
        <v>2952.9476570300003</v>
      </c>
      <c r="V66" s="36">
        <f>SUMIFS(СВЦЭМ!$C$33:$C$776,СВЦЭМ!$A$33:$A$776,$A66,СВЦЭМ!$B$33:$B$776,V$47)+'СЕТ СН'!$G$9+СВЦЭМ!$D$10+'СЕТ СН'!$G$5-'СЕТ СН'!$G$17</f>
        <v>2950.6500187700003</v>
      </c>
      <c r="W66" s="36">
        <f>SUMIFS(СВЦЭМ!$C$33:$C$776,СВЦЭМ!$A$33:$A$776,$A66,СВЦЭМ!$B$33:$B$776,W$47)+'СЕТ СН'!$G$9+СВЦЭМ!$D$10+'СЕТ СН'!$G$5-'СЕТ СН'!$G$17</f>
        <v>2940.0161472200002</v>
      </c>
      <c r="X66" s="36">
        <f>SUMIFS(СВЦЭМ!$C$33:$C$776,СВЦЭМ!$A$33:$A$776,$A66,СВЦЭМ!$B$33:$B$776,X$47)+'СЕТ СН'!$G$9+СВЦЭМ!$D$10+'СЕТ СН'!$G$5-'СЕТ СН'!$G$17</f>
        <v>2933.5693165900002</v>
      </c>
      <c r="Y66" s="36">
        <f>SUMIFS(СВЦЭМ!$C$33:$C$776,СВЦЭМ!$A$33:$A$776,$A66,СВЦЭМ!$B$33:$B$776,Y$47)+'СЕТ СН'!$G$9+СВЦЭМ!$D$10+'СЕТ СН'!$G$5-'СЕТ СН'!$G$17</f>
        <v>2948.9256745900002</v>
      </c>
    </row>
    <row r="67" spans="1:27" ht="15.75" x14ac:dyDescent="0.2">
      <c r="A67" s="35">
        <f t="shared" si="1"/>
        <v>43971</v>
      </c>
      <c r="B67" s="36">
        <f>SUMIFS(СВЦЭМ!$C$33:$C$776,СВЦЭМ!$A$33:$A$776,$A67,СВЦЭМ!$B$33:$B$776,B$47)+'СЕТ СН'!$G$9+СВЦЭМ!$D$10+'СЕТ СН'!$G$5-'СЕТ СН'!$G$17</f>
        <v>3030.0754134600002</v>
      </c>
      <c r="C67" s="36">
        <f>SUMIFS(СВЦЭМ!$C$33:$C$776,СВЦЭМ!$A$33:$A$776,$A67,СВЦЭМ!$B$33:$B$776,C$47)+'СЕТ СН'!$G$9+СВЦЭМ!$D$10+'СЕТ СН'!$G$5-'СЕТ СН'!$G$17</f>
        <v>3037.0362957699999</v>
      </c>
      <c r="D67" s="36">
        <f>SUMIFS(СВЦЭМ!$C$33:$C$776,СВЦЭМ!$A$33:$A$776,$A67,СВЦЭМ!$B$33:$B$776,D$47)+'СЕТ СН'!$G$9+СВЦЭМ!$D$10+'СЕТ СН'!$G$5-'СЕТ СН'!$G$17</f>
        <v>3055.0317697999999</v>
      </c>
      <c r="E67" s="36">
        <f>SUMIFS(СВЦЭМ!$C$33:$C$776,СВЦЭМ!$A$33:$A$776,$A67,СВЦЭМ!$B$33:$B$776,E$47)+'СЕТ СН'!$G$9+СВЦЭМ!$D$10+'СЕТ СН'!$G$5-'СЕТ СН'!$G$17</f>
        <v>3051.8438702399999</v>
      </c>
      <c r="F67" s="36">
        <f>SUMIFS(СВЦЭМ!$C$33:$C$776,СВЦЭМ!$A$33:$A$776,$A67,СВЦЭМ!$B$33:$B$776,F$47)+'СЕТ СН'!$G$9+СВЦЭМ!$D$10+'СЕТ СН'!$G$5-'СЕТ СН'!$G$17</f>
        <v>3047.2221461899999</v>
      </c>
      <c r="G67" s="36">
        <f>SUMIFS(СВЦЭМ!$C$33:$C$776,СВЦЭМ!$A$33:$A$776,$A67,СВЦЭМ!$B$33:$B$776,G$47)+'СЕТ СН'!$G$9+СВЦЭМ!$D$10+'СЕТ СН'!$G$5-'СЕТ СН'!$G$17</f>
        <v>3053.7471274099998</v>
      </c>
      <c r="H67" s="36">
        <f>SUMIFS(СВЦЭМ!$C$33:$C$776,СВЦЭМ!$A$33:$A$776,$A67,СВЦЭМ!$B$33:$B$776,H$47)+'СЕТ СН'!$G$9+СВЦЭМ!$D$10+'СЕТ СН'!$G$5-'СЕТ СН'!$G$17</f>
        <v>3064.2451560899999</v>
      </c>
      <c r="I67" s="36">
        <f>SUMIFS(СВЦЭМ!$C$33:$C$776,СВЦЭМ!$A$33:$A$776,$A67,СВЦЭМ!$B$33:$B$776,I$47)+'СЕТ СН'!$G$9+СВЦЭМ!$D$10+'СЕТ СН'!$G$5-'СЕТ СН'!$G$17</f>
        <v>3060.7941462400004</v>
      </c>
      <c r="J67" s="36">
        <f>SUMIFS(СВЦЭМ!$C$33:$C$776,СВЦЭМ!$A$33:$A$776,$A67,СВЦЭМ!$B$33:$B$776,J$47)+'СЕТ СН'!$G$9+СВЦЭМ!$D$10+'СЕТ СН'!$G$5-'СЕТ СН'!$G$17</f>
        <v>2954.48963065</v>
      </c>
      <c r="K67" s="36">
        <f>SUMIFS(СВЦЭМ!$C$33:$C$776,СВЦЭМ!$A$33:$A$776,$A67,СВЦЭМ!$B$33:$B$776,K$47)+'СЕТ СН'!$G$9+СВЦЭМ!$D$10+'СЕТ СН'!$G$5-'СЕТ СН'!$G$17</f>
        <v>2956.2680961900001</v>
      </c>
      <c r="L67" s="36">
        <f>SUMIFS(СВЦЭМ!$C$33:$C$776,СВЦЭМ!$A$33:$A$776,$A67,СВЦЭМ!$B$33:$B$776,L$47)+'СЕТ СН'!$G$9+СВЦЭМ!$D$10+'СЕТ СН'!$G$5-'СЕТ СН'!$G$17</f>
        <v>2959.8865708800004</v>
      </c>
      <c r="M67" s="36">
        <f>SUMIFS(СВЦЭМ!$C$33:$C$776,СВЦЭМ!$A$33:$A$776,$A67,СВЦЭМ!$B$33:$B$776,M$47)+'СЕТ СН'!$G$9+СВЦЭМ!$D$10+'СЕТ СН'!$G$5-'СЕТ СН'!$G$17</f>
        <v>2962.41946332</v>
      </c>
      <c r="N67" s="36">
        <f>SUMIFS(СВЦЭМ!$C$33:$C$776,СВЦЭМ!$A$33:$A$776,$A67,СВЦЭМ!$B$33:$B$776,N$47)+'СЕТ СН'!$G$9+СВЦЭМ!$D$10+'СЕТ СН'!$G$5-'СЕТ СН'!$G$17</f>
        <v>2962.00751859</v>
      </c>
      <c r="O67" s="36">
        <f>SUMIFS(СВЦЭМ!$C$33:$C$776,СВЦЭМ!$A$33:$A$776,$A67,СВЦЭМ!$B$33:$B$776,O$47)+'СЕТ СН'!$G$9+СВЦЭМ!$D$10+'СЕТ СН'!$G$5-'СЕТ СН'!$G$17</f>
        <v>2960.9318729300003</v>
      </c>
      <c r="P67" s="36">
        <f>SUMIFS(СВЦЭМ!$C$33:$C$776,СВЦЭМ!$A$33:$A$776,$A67,СВЦЭМ!$B$33:$B$776,P$47)+'СЕТ СН'!$G$9+СВЦЭМ!$D$10+'СЕТ СН'!$G$5-'СЕТ СН'!$G$17</f>
        <v>2963.3099464300003</v>
      </c>
      <c r="Q67" s="36">
        <f>SUMIFS(СВЦЭМ!$C$33:$C$776,СВЦЭМ!$A$33:$A$776,$A67,СВЦЭМ!$B$33:$B$776,Q$47)+'СЕТ СН'!$G$9+СВЦЭМ!$D$10+'СЕТ СН'!$G$5-'СЕТ СН'!$G$17</f>
        <v>2963.87819618</v>
      </c>
      <c r="R67" s="36">
        <f>SUMIFS(СВЦЭМ!$C$33:$C$776,СВЦЭМ!$A$33:$A$776,$A67,СВЦЭМ!$B$33:$B$776,R$47)+'СЕТ СН'!$G$9+СВЦЭМ!$D$10+'СЕТ СН'!$G$5-'СЕТ СН'!$G$17</f>
        <v>2966.6697181099998</v>
      </c>
      <c r="S67" s="36">
        <f>SUMIFS(СВЦЭМ!$C$33:$C$776,СВЦЭМ!$A$33:$A$776,$A67,СВЦЭМ!$B$33:$B$776,S$47)+'СЕТ СН'!$G$9+СВЦЭМ!$D$10+'СЕТ СН'!$G$5-'СЕТ СН'!$G$17</f>
        <v>2969.6064796199998</v>
      </c>
      <c r="T67" s="36">
        <f>SUMIFS(СВЦЭМ!$C$33:$C$776,СВЦЭМ!$A$33:$A$776,$A67,СВЦЭМ!$B$33:$B$776,T$47)+'СЕТ СН'!$G$9+СВЦЭМ!$D$10+'СЕТ СН'!$G$5-'СЕТ СН'!$G$17</f>
        <v>2971.1950984499999</v>
      </c>
      <c r="U67" s="36">
        <f>SUMIFS(СВЦЭМ!$C$33:$C$776,СВЦЭМ!$A$33:$A$776,$A67,СВЦЭМ!$B$33:$B$776,U$47)+'СЕТ СН'!$G$9+СВЦЭМ!$D$10+'СЕТ СН'!$G$5-'СЕТ СН'!$G$17</f>
        <v>2969.9768466700002</v>
      </c>
      <c r="V67" s="36">
        <f>SUMIFS(СВЦЭМ!$C$33:$C$776,СВЦЭМ!$A$33:$A$776,$A67,СВЦЭМ!$B$33:$B$776,V$47)+'СЕТ СН'!$G$9+СВЦЭМ!$D$10+'СЕТ СН'!$G$5-'СЕТ СН'!$G$17</f>
        <v>2950.1470622200004</v>
      </c>
      <c r="W67" s="36">
        <f>SUMIFS(СВЦЭМ!$C$33:$C$776,СВЦЭМ!$A$33:$A$776,$A67,СВЦЭМ!$B$33:$B$776,W$47)+'СЕТ СН'!$G$9+СВЦЭМ!$D$10+'СЕТ СН'!$G$5-'СЕТ СН'!$G$17</f>
        <v>2953.0984997400001</v>
      </c>
      <c r="X67" s="36">
        <f>SUMIFS(СВЦЭМ!$C$33:$C$776,СВЦЭМ!$A$33:$A$776,$A67,СВЦЭМ!$B$33:$B$776,X$47)+'СЕТ СН'!$G$9+СВЦЭМ!$D$10+'СЕТ СН'!$G$5-'СЕТ СН'!$G$17</f>
        <v>2957.6001458000001</v>
      </c>
      <c r="Y67" s="36">
        <f>SUMIFS(СВЦЭМ!$C$33:$C$776,СВЦЭМ!$A$33:$A$776,$A67,СВЦЭМ!$B$33:$B$776,Y$47)+'СЕТ СН'!$G$9+СВЦЭМ!$D$10+'СЕТ СН'!$G$5-'СЕТ СН'!$G$17</f>
        <v>2959.6595027500002</v>
      </c>
    </row>
    <row r="68" spans="1:27" ht="15.75" x14ac:dyDescent="0.2">
      <c r="A68" s="35">
        <f t="shared" si="1"/>
        <v>43972</v>
      </c>
      <c r="B68" s="36">
        <f>SUMIFS(СВЦЭМ!$C$33:$C$776,СВЦЭМ!$A$33:$A$776,$A68,СВЦЭМ!$B$33:$B$776,B$47)+'СЕТ СН'!$G$9+СВЦЭМ!$D$10+'СЕТ СН'!$G$5-'СЕТ СН'!$G$17</f>
        <v>3029.4446895800002</v>
      </c>
      <c r="C68" s="36">
        <f>SUMIFS(СВЦЭМ!$C$33:$C$776,СВЦЭМ!$A$33:$A$776,$A68,СВЦЭМ!$B$33:$B$776,C$47)+'СЕТ СН'!$G$9+СВЦЭМ!$D$10+'СЕТ СН'!$G$5-'СЕТ СН'!$G$17</f>
        <v>3059.4678301200001</v>
      </c>
      <c r="D68" s="36">
        <f>SUMIFS(СВЦЭМ!$C$33:$C$776,СВЦЭМ!$A$33:$A$776,$A68,СВЦЭМ!$B$33:$B$776,D$47)+'СЕТ СН'!$G$9+СВЦЭМ!$D$10+'СЕТ СН'!$G$5-'СЕТ СН'!$G$17</f>
        <v>3080.6556784700001</v>
      </c>
      <c r="E68" s="36">
        <f>SUMIFS(СВЦЭМ!$C$33:$C$776,СВЦЭМ!$A$33:$A$776,$A68,СВЦЭМ!$B$33:$B$776,E$47)+'СЕТ СН'!$G$9+СВЦЭМ!$D$10+'СЕТ СН'!$G$5-'СЕТ СН'!$G$17</f>
        <v>3079.23706421</v>
      </c>
      <c r="F68" s="36">
        <f>SUMIFS(СВЦЭМ!$C$33:$C$776,СВЦЭМ!$A$33:$A$776,$A68,СВЦЭМ!$B$33:$B$776,F$47)+'СЕТ СН'!$G$9+СВЦЭМ!$D$10+'СЕТ СН'!$G$5-'СЕТ СН'!$G$17</f>
        <v>3077.9342820299998</v>
      </c>
      <c r="G68" s="36">
        <f>SUMIFS(СВЦЭМ!$C$33:$C$776,СВЦЭМ!$A$33:$A$776,$A68,СВЦЭМ!$B$33:$B$776,G$47)+'СЕТ СН'!$G$9+СВЦЭМ!$D$10+'СЕТ СН'!$G$5-'СЕТ СН'!$G$17</f>
        <v>3087.8801890300001</v>
      </c>
      <c r="H68" s="36">
        <f>SUMIFS(СВЦЭМ!$C$33:$C$776,СВЦЭМ!$A$33:$A$776,$A68,СВЦЭМ!$B$33:$B$776,H$47)+'СЕТ СН'!$G$9+СВЦЭМ!$D$10+'СЕТ СН'!$G$5-'СЕТ СН'!$G$17</f>
        <v>3075.9470566700002</v>
      </c>
      <c r="I68" s="36">
        <f>SUMIFS(СВЦЭМ!$C$33:$C$776,СВЦЭМ!$A$33:$A$776,$A68,СВЦЭМ!$B$33:$B$776,I$47)+'СЕТ СН'!$G$9+СВЦЭМ!$D$10+'СЕТ СН'!$G$5-'СЕТ СН'!$G$17</f>
        <v>3063.1701039700001</v>
      </c>
      <c r="J68" s="36">
        <f>SUMIFS(СВЦЭМ!$C$33:$C$776,СВЦЭМ!$A$33:$A$776,$A68,СВЦЭМ!$B$33:$B$776,J$47)+'СЕТ СН'!$G$9+СВЦЭМ!$D$10+'СЕТ СН'!$G$5-'СЕТ СН'!$G$17</f>
        <v>3020.7202024799999</v>
      </c>
      <c r="K68" s="36">
        <f>SUMIFS(СВЦЭМ!$C$33:$C$776,СВЦЭМ!$A$33:$A$776,$A68,СВЦЭМ!$B$33:$B$776,K$47)+'СЕТ СН'!$G$9+СВЦЭМ!$D$10+'СЕТ СН'!$G$5-'СЕТ СН'!$G$17</f>
        <v>3014.2972501700001</v>
      </c>
      <c r="L68" s="36">
        <f>SUMIFS(СВЦЭМ!$C$33:$C$776,СВЦЭМ!$A$33:$A$776,$A68,СВЦЭМ!$B$33:$B$776,L$47)+'СЕТ СН'!$G$9+СВЦЭМ!$D$10+'СЕТ СН'!$G$5-'СЕТ СН'!$G$17</f>
        <v>3016.31816153</v>
      </c>
      <c r="M68" s="36">
        <f>SUMIFS(СВЦЭМ!$C$33:$C$776,СВЦЭМ!$A$33:$A$776,$A68,СВЦЭМ!$B$33:$B$776,M$47)+'СЕТ СН'!$G$9+СВЦЭМ!$D$10+'СЕТ СН'!$G$5-'СЕТ СН'!$G$17</f>
        <v>2968.9877328000002</v>
      </c>
      <c r="N68" s="36">
        <f>SUMIFS(СВЦЭМ!$C$33:$C$776,СВЦЭМ!$A$33:$A$776,$A68,СВЦЭМ!$B$33:$B$776,N$47)+'СЕТ СН'!$G$9+СВЦЭМ!$D$10+'СЕТ СН'!$G$5-'СЕТ СН'!$G$17</f>
        <v>2915.7341695300001</v>
      </c>
      <c r="O68" s="36">
        <f>SUMIFS(СВЦЭМ!$C$33:$C$776,СВЦЭМ!$A$33:$A$776,$A68,СВЦЭМ!$B$33:$B$776,O$47)+'СЕТ СН'!$G$9+СВЦЭМ!$D$10+'СЕТ СН'!$G$5-'СЕТ СН'!$G$17</f>
        <v>2888.6293471100003</v>
      </c>
      <c r="P68" s="36">
        <f>SUMIFS(СВЦЭМ!$C$33:$C$776,СВЦЭМ!$A$33:$A$776,$A68,СВЦЭМ!$B$33:$B$776,P$47)+'СЕТ СН'!$G$9+СВЦЭМ!$D$10+'СЕТ СН'!$G$5-'СЕТ СН'!$G$17</f>
        <v>2886.5926317100002</v>
      </c>
      <c r="Q68" s="36">
        <f>SUMIFS(СВЦЭМ!$C$33:$C$776,СВЦЭМ!$A$33:$A$776,$A68,СВЦЭМ!$B$33:$B$776,Q$47)+'СЕТ СН'!$G$9+СВЦЭМ!$D$10+'СЕТ СН'!$G$5-'СЕТ СН'!$G$17</f>
        <v>2892.35550874</v>
      </c>
      <c r="R68" s="36">
        <f>SUMIFS(СВЦЭМ!$C$33:$C$776,СВЦЭМ!$A$33:$A$776,$A68,СВЦЭМ!$B$33:$B$776,R$47)+'СЕТ СН'!$G$9+СВЦЭМ!$D$10+'СЕТ СН'!$G$5-'СЕТ СН'!$G$17</f>
        <v>2887.8755228800001</v>
      </c>
      <c r="S68" s="36">
        <f>SUMIFS(СВЦЭМ!$C$33:$C$776,СВЦЭМ!$A$33:$A$776,$A68,СВЦЭМ!$B$33:$B$776,S$47)+'СЕТ СН'!$G$9+СВЦЭМ!$D$10+'СЕТ СН'!$G$5-'СЕТ СН'!$G$17</f>
        <v>2893.43378252</v>
      </c>
      <c r="T68" s="36">
        <f>SUMIFS(СВЦЭМ!$C$33:$C$776,СВЦЭМ!$A$33:$A$776,$A68,СВЦЭМ!$B$33:$B$776,T$47)+'СЕТ СН'!$G$9+СВЦЭМ!$D$10+'СЕТ СН'!$G$5-'СЕТ СН'!$G$17</f>
        <v>2893.1698905900003</v>
      </c>
      <c r="U68" s="36">
        <f>SUMIFS(СВЦЭМ!$C$33:$C$776,СВЦЭМ!$A$33:$A$776,$A68,СВЦЭМ!$B$33:$B$776,U$47)+'СЕТ СН'!$G$9+СВЦЭМ!$D$10+'СЕТ СН'!$G$5-'СЕТ СН'!$G$17</f>
        <v>2893.6124908000002</v>
      </c>
      <c r="V68" s="36">
        <f>SUMIFS(СВЦЭМ!$C$33:$C$776,СВЦЭМ!$A$33:$A$776,$A68,СВЦЭМ!$B$33:$B$776,V$47)+'СЕТ СН'!$G$9+СВЦЭМ!$D$10+'СЕТ СН'!$G$5-'СЕТ СН'!$G$17</f>
        <v>2887.1645307500003</v>
      </c>
      <c r="W68" s="36">
        <f>SUMIFS(СВЦЭМ!$C$33:$C$776,СВЦЭМ!$A$33:$A$776,$A68,СВЦЭМ!$B$33:$B$776,W$47)+'СЕТ СН'!$G$9+СВЦЭМ!$D$10+'СЕТ СН'!$G$5-'СЕТ СН'!$G$17</f>
        <v>2854.55851953</v>
      </c>
      <c r="X68" s="36">
        <f>SUMIFS(СВЦЭМ!$C$33:$C$776,СВЦЭМ!$A$33:$A$776,$A68,СВЦЭМ!$B$33:$B$776,X$47)+'СЕТ СН'!$G$9+СВЦЭМ!$D$10+'СЕТ СН'!$G$5-'СЕТ СН'!$G$17</f>
        <v>2894.7648138300001</v>
      </c>
      <c r="Y68" s="36">
        <f>SUMIFS(СВЦЭМ!$C$33:$C$776,СВЦЭМ!$A$33:$A$776,$A68,СВЦЭМ!$B$33:$B$776,Y$47)+'СЕТ СН'!$G$9+СВЦЭМ!$D$10+'СЕТ СН'!$G$5-'СЕТ СН'!$G$17</f>
        <v>2941.7834959400002</v>
      </c>
    </row>
    <row r="69" spans="1:27" ht="15.75" x14ac:dyDescent="0.2">
      <c r="A69" s="35">
        <f t="shared" si="1"/>
        <v>43973</v>
      </c>
      <c r="B69" s="36">
        <f>SUMIFS(СВЦЭМ!$C$33:$C$776,СВЦЭМ!$A$33:$A$776,$A69,СВЦЭМ!$B$33:$B$776,B$47)+'СЕТ СН'!$G$9+СВЦЭМ!$D$10+'СЕТ СН'!$G$5-'СЕТ СН'!$G$17</f>
        <v>3024.7051334100001</v>
      </c>
      <c r="C69" s="36">
        <f>SUMIFS(СВЦЭМ!$C$33:$C$776,СВЦЭМ!$A$33:$A$776,$A69,СВЦЭМ!$B$33:$B$776,C$47)+'СЕТ СН'!$G$9+СВЦЭМ!$D$10+'СЕТ СН'!$G$5-'СЕТ СН'!$G$17</f>
        <v>3068.1757078300002</v>
      </c>
      <c r="D69" s="36">
        <f>SUMIFS(СВЦЭМ!$C$33:$C$776,СВЦЭМ!$A$33:$A$776,$A69,СВЦЭМ!$B$33:$B$776,D$47)+'СЕТ СН'!$G$9+СВЦЭМ!$D$10+'СЕТ СН'!$G$5-'СЕТ СН'!$G$17</f>
        <v>3085.36360582</v>
      </c>
      <c r="E69" s="36">
        <f>SUMIFS(СВЦЭМ!$C$33:$C$776,СВЦЭМ!$A$33:$A$776,$A69,СВЦЭМ!$B$33:$B$776,E$47)+'СЕТ СН'!$G$9+СВЦЭМ!$D$10+'СЕТ СН'!$G$5-'СЕТ СН'!$G$17</f>
        <v>3082.35128996</v>
      </c>
      <c r="F69" s="36">
        <f>SUMIFS(СВЦЭМ!$C$33:$C$776,СВЦЭМ!$A$33:$A$776,$A69,СВЦЭМ!$B$33:$B$776,F$47)+'СЕТ СН'!$G$9+СВЦЭМ!$D$10+'СЕТ СН'!$G$5-'СЕТ СН'!$G$17</f>
        <v>3081.0798409600002</v>
      </c>
      <c r="G69" s="36">
        <f>SUMIFS(СВЦЭМ!$C$33:$C$776,СВЦЭМ!$A$33:$A$776,$A69,СВЦЭМ!$B$33:$B$776,G$47)+'СЕТ СН'!$G$9+СВЦЭМ!$D$10+'СЕТ СН'!$G$5-'СЕТ СН'!$G$17</f>
        <v>3088.4474716700001</v>
      </c>
      <c r="H69" s="36">
        <f>SUMIFS(СВЦЭМ!$C$33:$C$776,СВЦЭМ!$A$33:$A$776,$A69,СВЦЭМ!$B$33:$B$776,H$47)+'СЕТ СН'!$G$9+СВЦЭМ!$D$10+'СЕТ СН'!$G$5-'СЕТ СН'!$G$17</f>
        <v>3097.7666680299999</v>
      </c>
      <c r="I69" s="36">
        <f>SUMIFS(СВЦЭМ!$C$33:$C$776,СВЦЭМ!$A$33:$A$776,$A69,СВЦЭМ!$B$33:$B$776,I$47)+'СЕТ СН'!$G$9+СВЦЭМ!$D$10+'СЕТ СН'!$G$5-'СЕТ СН'!$G$17</f>
        <v>3067.4088526800001</v>
      </c>
      <c r="J69" s="36">
        <f>SUMIFS(СВЦЭМ!$C$33:$C$776,СВЦЭМ!$A$33:$A$776,$A69,СВЦЭМ!$B$33:$B$776,J$47)+'СЕТ СН'!$G$9+СВЦЭМ!$D$10+'СЕТ СН'!$G$5-'СЕТ СН'!$G$17</f>
        <v>3009.2157115800001</v>
      </c>
      <c r="K69" s="36">
        <f>SUMIFS(СВЦЭМ!$C$33:$C$776,СВЦЭМ!$A$33:$A$776,$A69,СВЦЭМ!$B$33:$B$776,K$47)+'СЕТ СН'!$G$9+СВЦЭМ!$D$10+'СЕТ СН'!$G$5-'СЕТ СН'!$G$17</f>
        <v>2987.9594609599999</v>
      </c>
      <c r="L69" s="36">
        <f>SUMIFS(СВЦЭМ!$C$33:$C$776,СВЦЭМ!$A$33:$A$776,$A69,СВЦЭМ!$B$33:$B$776,L$47)+'СЕТ СН'!$G$9+СВЦЭМ!$D$10+'СЕТ СН'!$G$5-'СЕТ СН'!$G$17</f>
        <v>2974.3769726999999</v>
      </c>
      <c r="M69" s="36">
        <f>SUMIFS(СВЦЭМ!$C$33:$C$776,СВЦЭМ!$A$33:$A$776,$A69,СВЦЭМ!$B$33:$B$776,M$47)+'СЕТ СН'!$G$9+СВЦЭМ!$D$10+'СЕТ СН'!$G$5-'СЕТ СН'!$G$17</f>
        <v>2927.0609307300001</v>
      </c>
      <c r="N69" s="36">
        <f>SUMIFS(СВЦЭМ!$C$33:$C$776,СВЦЭМ!$A$33:$A$776,$A69,СВЦЭМ!$B$33:$B$776,N$47)+'СЕТ СН'!$G$9+СВЦЭМ!$D$10+'СЕТ СН'!$G$5-'СЕТ СН'!$G$17</f>
        <v>2880.4144827600003</v>
      </c>
      <c r="O69" s="36">
        <f>SUMIFS(СВЦЭМ!$C$33:$C$776,СВЦЭМ!$A$33:$A$776,$A69,СВЦЭМ!$B$33:$B$776,O$47)+'СЕТ СН'!$G$9+СВЦЭМ!$D$10+'СЕТ СН'!$G$5-'СЕТ СН'!$G$17</f>
        <v>2858.7294604799999</v>
      </c>
      <c r="P69" s="36">
        <f>SUMIFS(СВЦЭМ!$C$33:$C$776,СВЦЭМ!$A$33:$A$776,$A69,СВЦЭМ!$B$33:$B$776,P$47)+'СЕТ СН'!$G$9+СВЦЭМ!$D$10+'СЕТ СН'!$G$5-'СЕТ СН'!$G$17</f>
        <v>2877.0063450000002</v>
      </c>
      <c r="Q69" s="36">
        <f>SUMIFS(СВЦЭМ!$C$33:$C$776,СВЦЭМ!$A$33:$A$776,$A69,СВЦЭМ!$B$33:$B$776,Q$47)+'СЕТ СН'!$G$9+СВЦЭМ!$D$10+'СЕТ СН'!$G$5-'СЕТ СН'!$G$17</f>
        <v>2882.0359937900002</v>
      </c>
      <c r="R69" s="36">
        <f>SUMIFS(СВЦЭМ!$C$33:$C$776,СВЦЭМ!$A$33:$A$776,$A69,СВЦЭМ!$B$33:$B$776,R$47)+'СЕТ СН'!$G$9+СВЦЭМ!$D$10+'СЕТ СН'!$G$5-'СЕТ СН'!$G$17</f>
        <v>2882.8880167800003</v>
      </c>
      <c r="S69" s="36">
        <f>SUMIFS(СВЦЭМ!$C$33:$C$776,СВЦЭМ!$A$33:$A$776,$A69,СВЦЭМ!$B$33:$B$776,S$47)+'СЕТ СН'!$G$9+СВЦЭМ!$D$10+'СЕТ СН'!$G$5-'СЕТ СН'!$G$17</f>
        <v>2887.8982661700002</v>
      </c>
      <c r="T69" s="36">
        <f>SUMIFS(СВЦЭМ!$C$33:$C$776,СВЦЭМ!$A$33:$A$776,$A69,СВЦЭМ!$B$33:$B$776,T$47)+'СЕТ СН'!$G$9+СВЦЭМ!$D$10+'СЕТ СН'!$G$5-'СЕТ СН'!$G$17</f>
        <v>2875.5454163600002</v>
      </c>
      <c r="U69" s="36">
        <f>SUMIFS(СВЦЭМ!$C$33:$C$776,СВЦЭМ!$A$33:$A$776,$A69,СВЦЭМ!$B$33:$B$776,U$47)+'СЕТ СН'!$G$9+СВЦЭМ!$D$10+'СЕТ СН'!$G$5-'СЕТ СН'!$G$17</f>
        <v>2863.9822882100002</v>
      </c>
      <c r="V69" s="36">
        <f>SUMIFS(СВЦЭМ!$C$33:$C$776,СВЦЭМ!$A$33:$A$776,$A69,СВЦЭМ!$B$33:$B$776,V$47)+'СЕТ СН'!$G$9+СВЦЭМ!$D$10+'СЕТ СН'!$G$5-'СЕТ СН'!$G$17</f>
        <v>2848.2480340100001</v>
      </c>
      <c r="W69" s="36">
        <f>SUMIFS(СВЦЭМ!$C$33:$C$776,СВЦЭМ!$A$33:$A$776,$A69,СВЦЭМ!$B$33:$B$776,W$47)+'СЕТ СН'!$G$9+СВЦЭМ!$D$10+'СЕТ СН'!$G$5-'СЕТ СН'!$G$17</f>
        <v>2841.0501429599999</v>
      </c>
      <c r="X69" s="36">
        <f>SUMIFS(СВЦЭМ!$C$33:$C$776,СВЦЭМ!$A$33:$A$776,$A69,СВЦЭМ!$B$33:$B$776,X$47)+'СЕТ СН'!$G$9+СВЦЭМ!$D$10+'СЕТ СН'!$G$5-'СЕТ СН'!$G$17</f>
        <v>2858.52846271</v>
      </c>
      <c r="Y69" s="36">
        <f>SUMIFS(СВЦЭМ!$C$33:$C$776,СВЦЭМ!$A$33:$A$776,$A69,СВЦЭМ!$B$33:$B$776,Y$47)+'СЕТ СН'!$G$9+СВЦЭМ!$D$10+'СЕТ СН'!$G$5-'СЕТ СН'!$G$17</f>
        <v>2894.21572965</v>
      </c>
    </row>
    <row r="70" spans="1:27" ht="15.75" x14ac:dyDescent="0.2">
      <c r="A70" s="35">
        <f t="shared" si="1"/>
        <v>43974</v>
      </c>
      <c r="B70" s="36">
        <f>SUMIFS(СВЦЭМ!$C$33:$C$776,СВЦЭМ!$A$33:$A$776,$A70,СВЦЭМ!$B$33:$B$776,B$47)+'СЕТ СН'!$G$9+СВЦЭМ!$D$10+'СЕТ СН'!$G$5-'СЕТ СН'!$G$17</f>
        <v>2999.5804451900003</v>
      </c>
      <c r="C70" s="36">
        <f>SUMIFS(СВЦЭМ!$C$33:$C$776,СВЦЭМ!$A$33:$A$776,$A70,СВЦЭМ!$B$33:$B$776,C$47)+'СЕТ СН'!$G$9+СВЦЭМ!$D$10+'СЕТ СН'!$G$5-'СЕТ СН'!$G$17</f>
        <v>3032.9941340599999</v>
      </c>
      <c r="D70" s="36">
        <f>SUMIFS(СВЦЭМ!$C$33:$C$776,СВЦЭМ!$A$33:$A$776,$A70,СВЦЭМ!$B$33:$B$776,D$47)+'СЕТ СН'!$G$9+СВЦЭМ!$D$10+'СЕТ СН'!$G$5-'СЕТ СН'!$G$17</f>
        <v>3053.1886009500004</v>
      </c>
      <c r="E70" s="36">
        <f>SUMIFS(СВЦЭМ!$C$33:$C$776,СВЦЭМ!$A$33:$A$776,$A70,СВЦЭМ!$B$33:$B$776,E$47)+'СЕТ СН'!$G$9+СВЦЭМ!$D$10+'СЕТ СН'!$G$5-'СЕТ СН'!$G$17</f>
        <v>3067.3847657900001</v>
      </c>
      <c r="F70" s="36">
        <f>SUMIFS(СВЦЭМ!$C$33:$C$776,СВЦЭМ!$A$33:$A$776,$A70,СВЦЭМ!$B$33:$B$776,F$47)+'СЕТ СН'!$G$9+СВЦЭМ!$D$10+'СЕТ СН'!$G$5-'СЕТ СН'!$G$17</f>
        <v>3074.42115921</v>
      </c>
      <c r="G70" s="36">
        <f>SUMIFS(СВЦЭМ!$C$33:$C$776,СВЦЭМ!$A$33:$A$776,$A70,СВЦЭМ!$B$33:$B$776,G$47)+'СЕТ СН'!$G$9+СВЦЭМ!$D$10+'СЕТ СН'!$G$5-'СЕТ СН'!$G$17</f>
        <v>3072.8081694900002</v>
      </c>
      <c r="H70" s="36">
        <f>SUMIFS(СВЦЭМ!$C$33:$C$776,СВЦЭМ!$A$33:$A$776,$A70,СВЦЭМ!$B$33:$B$776,H$47)+'СЕТ СН'!$G$9+СВЦЭМ!$D$10+'СЕТ СН'!$G$5-'СЕТ СН'!$G$17</f>
        <v>3063.48968358</v>
      </c>
      <c r="I70" s="36">
        <f>SUMIFS(СВЦЭМ!$C$33:$C$776,СВЦЭМ!$A$33:$A$776,$A70,СВЦЭМ!$B$33:$B$776,I$47)+'СЕТ СН'!$G$9+СВЦЭМ!$D$10+'СЕТ СН'!$G$5-'СЕТ СН'!$G$17</f>
        <v>3040.5594725800001</v>
      </c>
      <c r="J70" s="36">
        <f>SUMIFS(СВЦЭМ!$C$33:$C$776,СВЦЭМ!$A$33:$A$776,$A70,СВЦЭМ!$B$33:$B$776,J$47)+'СЕТ СН'!$G$9+СВЦЭМ!$D$10+'СЕТ СН'!$G$5-'СЕТ СН'!$G$17</f>
        <v>3002.6681317299999</v>
      </c>
      <c r="K70" s="36">
        <f>SUMIFS(СВЦЭМ!$C$33:$C$776,СВЦЭМ!$A$33:$A$776,$A70,СВЦЭМ!$B$33:$B$776,K$47)+'СЕТ СН'!$G$9+СВЦЭМ!$D$10+'СЕТ СН'!$G$5-'СЕТ СН'!$G$17</f>
        <v>2964.8674180100002</v>
      </c>
      <c r="L70" s="36">
        <f>SUMIFS(СВЦЭМ!$C$33:$C$776,СВЦЭМ!$A$33:$A$776,$A70,СВЦЭМ!$B$33:$B$776,L$47)+'СЕТ СН'!$G$9+СВЦЭМ!$D$10+'СЕТ СН'!$G$5-'СЕТ СН'!$G$17</f>
        <v>2944.02552023</v>
      </c>
      <c r="M70" s="36">
        <f>SUMIFS(СВЦЭМ!$C$33:$C$776,СВЦЭМ!$A$33:$A$776,$A70,СВЦЭМ!$B$33:$B$776,M$47)+'СЕТ СН'!$G$9+СВЦЭМ!$D$10+'СЕТ СН'!$G$5-'СЕТ СН'!$G$17</f>
        <v>2889.5818126499998</v>
      </c>
      <c r="N70" s="36">
        <f>SUMIFS(СВЦЭМ!$C$33:$C$776,СВЦЭМ!$A$33:$A$776,$A70,СВЦЭМ!$B$33:$B$776,N$47)+'СЕТ СН'!$G$9+СВЦЭМ!$D$10+'СЕТ СН'!$G$5-'СЕТ СН'!$G$17</f>
        <v>2842.3344649800001</v>
      </c>
      <c r="O70" s="36">
        <f>SUMIFS(СВЦЭМ!$C$33:$C$776,СВЦЭМ!$A$33:$A$776,$A70,СВЦЭМ!$B$33:$B$776,O$47)+'СЕТ СН'!$G$9+СВЦЭМ!$D$10+'СЕТ СН'!$G$5-'СЕТ СН'!$G$17</f>
        <v>2827.8019893600003</v>
      </c>
      <c r="P70" s="36">
        <f>SUMIFS(СВЦЭМ!$C$33:$C$776,СВЦЭМ!$A$33:$A$776,$A70,СВЦЭМ!$B$33:$B$776,P$47)+'СЕТ СН'!$G$9+СВЦЭМ!$D$10+'СЕТ СН'!$G$5-'СЕТ СН'!$G$17</f>
        <v>2853.32418125</v>
      </c>
      <c r="Q70" s="36">
        <f>SUMIFS(СВЦЭМ!$C$33:$C$776,СВЦЭМ!$A$33:$A$776,$A70,СВЦЭМ!$B$33:$B$776,Q$47)+'СЕТ СН'!$G$9+СВЦЭМ!$D$10+'СЕТ СН'!$G$5-'СЕТ СН'!$G$17</f>
        <v>2856.1894597800001</v>
      </c>
      <c r="R70" s="36">
        <f>SUMIFS(СВЦЭМ!$C$33:$C$776,СВЦЭМ!$A$33:$A$776,$A70,СВЦЭМ!$B$33:$B$776,R$47)+'СЕТ СН'!$G$9+СВЦЭМ!$D$10+'СЕТ СН'!$G$5-'СЕТ СН'!$G$17</f>
        <v>2863.1055911800004</v>
      </c>
      <c r="S70" s="36">
        <f>SUMIFS(СВЦЭМ!$C$33:$C$776,СВЦЭМ!$A$33:$A$776,$A70,СВЦЭМ!$B$33:$B$776,S$47)+'СЕТ СН'!$G$9+СВЦЭМ!$D$10+'СЕТ СН'!$G$5-'СЕТ СН'!$G$17</f>
        <v>2882.8692416399999</v>
      </c>
      <c r="T70" s="36">
        <f>SUMIFS(СВЦЭМ!$C$33:$C$776,СВЦЭМ!$A$33:$A$776,$A70,СВЦЭМ!$B$33:$B$776,T$47)+'СЕТ СН'!$G$9+СВЦЭМ!$D$10+'СЕТ СН'!$G$5-'СЕТ СН'!$G$17</f>
        <v>2886.3360338400003</v>
      </c>
      <c r="U70" s="36">
        <f>SUMIFS(СВЦЭМ!$C$33:$C$776,СВЦЭМ!$A$33:$A$776,$A70,СВЦЭМ!$B$33:$B$776,U$47)+'СЕТ СН'!$G$9+СВЦЭМ!$D$10+'СЕТ СН'!$G$5-'СЕТ СН'!$G$17</f>
        <v>2884.4144115500003</v>
      </c>
      <c r="V70" s="36">
        <f>SUMIFS(СВЦЭМ!$C$33:$C$776,СВЦЭМ!$A$33:$A$776,$A70,СВЦЭМ!$B$33:$B$776,V$47)+'СЕТ СН'!$G$9+СВЦЭМ!$D$10+'СЕТ СН'!$G$5-'СЕТ СН'!$G$17</f>
        <v>2879.4823985600001</v>
      </c>
      <c r="W70" s="36">
        <f>SUMIFS(СВЦЭМ!$C$33:$C$776,СВЦЭМ!$A$33:$A$776,$A70,СВЦЭМ!$B$33:$B$776,W$47)+'СЕТ СН'!$G$9+СВЦЭМ!$D$10+'СЕТ СН'!$G$5-'СЕТ СН'!$G$17</f>
        <v>2870.5144843500002</v>
      </c>
      <c r="X70" s="36">
        <f>SUMIFS(СВЦЭМ!$C$33:$C$776,СВЦЭМ!$A$33:$A$776,$A70,СВЦЭМ!$B$33:$B$776,X$47)+'СЕТ СН'!$G$9+СВЦЭМ!$D$10+'СЕТ СН'!$G$5-'СЕТ СН'!$G$17</f>
        <v>2898.6528502199999</v>
      </c>
      <c r="Y70" s="36">
        <f>SUMIFS(СВЦЭМ!$C$33:$C$776,СВЦЭМ!$A$33:$A$776,$A70,СВЦЭМ!$B$33:$B$776,Y$47)+'СЕТ СН'!$G$9+СВЦЭМ!$D$10+'СЕТ СН'!$G$5-'СЕТ СН'!$G$17</f>
        <v>2976.3547872300001</v>
      </c>
    </row>
    <row r="71" spans="1:27" ht="15.75" x14ac:dyDescent="0.2">
      <c r="A71" s="35">
        <f t="shared" si="1"/>
        <v>43975</v>
      </c>
      <c r="B71" s="36">
        <f>SUMIFS(СВЦЭМ!$C$33:$C$776,СВЦЭМ!$A$33:$A$776,$A71,СВЦЭМ!$B$33:$B$776,B$47)+'СЕТ СН'!$G$9+СВЦЭМ!$D$10+'СЕТ СН'!$G$5-'СЕТ СН'!$G$17</f>
        <v>3039.2040904300002</v>
      </c>
      <c r="C71" s="36">
        <f>SUMIFS(СВЦЭМ!$C$33:$C$776,СВЦЭМ!$A$33:$A$776,$A71,СВЦЭМ!$B$33:$B$776,C$47)+'СЕТ СН'!$G$9+СВЦЭМ!$D$10+'СЕТ СН'!$G$5-'СЕТ СН'!$G$17</f>
        <v>3066.7869154200002</v>
      </c>
      <c r="D71" s="36">
        <f>SUMIFS(СВЦЭМ!$C$33:$C$776,СВЦЭМ!$A$33:$A$776,$A71,СВЦЭМ!$B$33:$B$776,D$47)+'СЕТ СН'!$G$9+СВЦЭМ!$D$10+'СЕТ СН'!$G$5-'СЕТ СН'!$G$17</f>
        <v>3075.1831408500002</v>
      </c>
      <c r="E71" s="36">
        <f>SUMIFS(СВЦЭМ!$C$33:$C$776,СВЦЭМ!$A$33:$A$776,$A71,СВЦЭМ!$B$33:$B$776,E$47)+'СЕТ СН'!$G$9+СВЦЭМ!$D$10+'СЕТ СН'!$G$5-'СЕТ СН'!$G$17</f>
        <v>3069.3256422600002</v>
      </c>
      <c r="F71" s="36">
        <f>SUMIFS(СВЦЭМ!$C$33:$C$776,СВЦЭМ!$A$33:$A$776,$A71,СВЦЭМ!$B$33:$B$776,F$47)+'СЕТ СН'!$G$9+СВЦЭМ!$D$10+'СЕТ СН'!$G$5-'СЕТ СН'!$G$17</f>
        <v>3078.5711668399999</v>
      </c>
      <c r="G71" s="36">
        <f>SUMIFS(СВЦЭМ!$C$33:$C$776,СВЦЭМ!$A$33:$A$776,$A71,СВЦЭМ!$B$33:$B$776,G$47)+'СЕТ СН'!$G$9+СВЦЭМ!$D$10+'СЕТ СН'!$G$5-'СЕТ СН'!$G$17</f>
        <v>3068.7321144300004</v>
      </c>
      <c r="H71" s="36">
        <f>SUMIFS(СВЦЭМ!$C$33:$C$776,СВЦЭМ!$A$33:$A$776,$A71,СВЦЭМ!$B$33:$B$776,H$47)+'СЕТ СН'!$G$9+СВЦЭМ!$D$10+'СЕТ СН'!$G$5-'СЕТ СН'!$G$17</f>
        <v>3056.88577902</v>
      </c>
      <c r="I71" s="36">
        <f>SUMIFS(СВЦЭМ!$C$33:$C$776,СВЦЭМ!$A$33:$A$776,$A71,СВЦЭМ!$B$33:$B$776,I$47)+'СЕТ СН'!$G$9+СВЦЭМ!$D$10+'СЕТ СН'!$G$5-'СЕТ СН'!$G$17</f>
        <v>3033.1247980100002</v>
      </c>
      <c r="J71" s="36">
        <f>SUMIFS(СВЦЭМ!$C$33:$C$776,СВЦЭМ!$A$33:$A$776,$A71,СВЦЭМ!$B$33:$B$776,J$47)+'СЕТ СН'!$G$9+СВЦЭМ!$D$10+'СЕТ СН'!$G$5-'СЕТ СН'!$G$17</f>
        <v>3019.2022464800002</v>
      </c>
      <c r="K71" s="36">
        <f>SUMIFS(СВЦЭМ!$C$33:$C$776,СВЦЭМ!$A$33:$A$776,$A71,СВЦЭМ!$B$33:$B$776,K$47)+'СЕТ СН'!$G$9+СВЦЭМ!$D$10+'СЕТ СН'!$G$5-'СЕТ СН'!$G$17</f>
        <v>2982.9720444600002</v>
      </c>
      <c r="L71" s="36">
        <f>SUMIFS(СВЦЭМ!$C$33:$C$776,СВЦЭМ!$A$33:$A$776,$A71,СВЦЭМ!$B$33:$B$776,L$47)+'СЕТ СН'!$G$9+СВЦЭМ!$D$10+'СЕТ СН'!$G$5-'СЕТ СН'!$G$17</f>
        <v>2992.1384809800002</v>
      </c>
      <c r="M71" s="36">
        <f>SUMIFS(СВЦЭМ!$C$33:$C$776,СВЦЭМ!$A$33:$A$776,$A71,СВЦЭМ!$B$33:$B$776,M$47)+'СЕТ СН'!$G$9+СВЦЭМ!$D$10+'СЕТ СН'!$G$5-'СЕТ СН'!$G$17</f>
        <v>2955.4995571600002</v>
      </c>
      <c r="N71" s="36">
        <f>SUMIFS(СВЦЭМ!$C$33:$C$776,СВЦЭМ!$A$33:$A$776,$A71,СВЦЭМ!$B$33:$B$776,N$47)+'СЕТ СН'!$G$9+СВЦЭМ!$D$10+'СЕТ СН'!$G$5-'СЕТ СН'!$G$17</f>
        <v>2910.8004621999999</v>
      </c>
      <c r="O71" s="36">
        <f>SUMIFS(СВЦЭМ!$C$33:$C$776,СВЦЭМ!$A$33:$A$776,$A71,СВЦЭМ!$B$33:$B$776,O$47)+'СЕТ СН'!$G$9+СВЦЭМ!$D$10+'СЕТ СН'!$G$5-'СЕТ СН'!$G$17</f>
        <v>2878.11755098</v>
      </c>
      <c r="P71" s="36">
        <f>SUMIFS(СВЦЭМ!$C$33:$C$776,СВЦЭМ!$A$33:$A$776,$A71,СВЦЭМ!$B$33:$B$776,P$47)+'СЕТ СН'!$G$9+СВЦЭМ!$D$10+'СЕТ СН'!$G$5-'СЕТ СН'!$G$17</f>
        <v>2883.3438856100001</v>
      </c>
      <c r="Q71" s="36">
        <f>SUMIFS(СВЦЭМ!$C$33:$C$776,СВЦЭМ!$A$33:$A$776,$A71,СВЦЭМ!$B$33:$B$776,Q$47)+'СЕТ СН'!$G$9+СВЦЭМ!$D$10+'СЕТ СН'!$G$5-'СЕТ СН'!$G$17</f>
        <v>2888.8620169599999</v>
      </c>
      <c r="R71" s="36">
        <f>SUMIFS(СВЦЭМ!$C$33:$C$776,СВЦЭМ!$A$33:$A$776,$A71,СВЦЭМ!$B$33:$B$776,R$47)+'СЕТ СН'!$G$9+СВЦЭМ!$D$10+'СЕТ СН'!$G$5-'СЕТ СН'!$G$17</f>
        <v>2876.1599051200001</v>
      </c>
      <c r="S71" s="36">
        <f>SUMIFS(СВЦЭМ!$C$33:$C$776,СВЦЭМ!$A$33:$A$776,$A71,СВЦЭМ!$B$33:$B$776,S$47)+'СЕТ СН'!$G$9+СВЦЭМ!$D$10+'СЕТ СН'!$G$5-'СЕТ СН'!$G$17</f>
        <v>2884.1431307500002</v>
      </c>
      <c r="T71" s="36">
        <f>SUMIFS(СВЦЭМ!$C$33:$C$776,СВЦЭМ!$A$33:$A$776,$A71,СВЦЭМ!$B$33:$B$776,T$47)+'СЕТ СН'!$G$9+СВЦЭМ!$D$10+'СЕТ СН'!$G$5-'СЕТ СН'!$G$17</f>
        <v>2880.5615532700003</v>
      </c>
      <c r="U71" s="36">
        <f>SUMIFS(СВЦЭМ!$C$33:$C$776,СВЦЭМ!$A$33:$A$776,$A71,СВЦЭМ!$B$33:$B$776,U$47)+'СЕТ СН'!$G$9+СВЦЭМ!$D$10+'СЕТ СН'!$G$5-'СЕТ СН'!$G$17</f>
        <v>2864.8637774200001</v>
      </c>
      <c r="V71" s="36">
        <f>SUMIFS(СВЦЭМ!$C$33:$C$776,СВЦЭМ!$A$33:$A$776,$A71,СВЦЭМ!$B$33:$B$776,V$47)+'СЕТ СН'!$G$9+СВЦЭМ!$D$10+'СЕТ СН'!$G$5-'СЕТ СН'!$G$17</f>
        <v>2834.49205837</v>
      </c>
      <c r="W71" s="36">
        <f>SUMIFS(СВЦЭМ!$C$33:$C$776,СВЦЭМ!$A$33:$A$776,$A71,СВЦЭМ!$B$33:$B$776,W$47)+'СЕТ СН'!$G$9+СВЦЭМ!$D$10+'СЕТ СН'!$G$5-'СЕТ СН'!$G$17</f>
        <v>2836.88470078</v>
      </c>
      <c r="X71" s="36">
        <f>SUMIFS(СВЦЭМ!$C$33:$C$776,СВЦЭМ!$A$33:$A$776,$A71,СВЦЭМ!$B$33:$B$776,X$47)+'СЕТ СН'!$G$9+СВЦЭМ!$D$10+'СЕТ СН'!$G$5-'СЕТ СН'!$G$17</f>
        <v>2861.70078552</v>
      </c>
      <c r="Y71" s="36">
        <f>SUMIFS(СВЦЭМ!$C$33:$C$776,СВЦЭМ!$A$33:$A$776,$A71,СВЦЭМ!$B$33:$B$776,Y$47)+'СЕТ СН'!$G$9+СВЦЭМ!$D$10+'СЕТ СН'!$G$5-'СЕТ СН'!$G$17</f>
        <v>2940.4995479700001</v>
      </c>
    </row>
    <row r="72" spans="1:27" ht="15.75" x14ac:dyDescent="0.2">
      <c r="A72" s="35">
        <f t="shared" si="1"/>
        <v>43976</v>
      </c>
      <c r="B72" s="36">
        <f>SUMIFS(СВЦЭМ!$C$33:$C$776,СВЦЭМ!$A$33:$A$776,$A72,СВЦЭМ!$B$33:$B$776,B$47)+'СЕТ СН'!$G$9+СВЦЭМ!$D$10+'СЕТ СН'!$G$5-'СЕТ СН'!$G$17</f>
        <v>3091.8735867200003</v>
      </c>
      <c r="C72" s="36">
        <f>SUMIFS(СВЦЭМ!$C$33:$C$776,СВЦЭМ!$A$33:$A$776,$A72,СВЦЭМ!$B$33:$B$776,C$47)+'СЕТ СН'!$G$9+СВЦЭМ!$D$10+'СЕТ СН'!$G$5-'СЕТ СН'!$G$17</f>
        <v>3086.0526570700004</v>
      </c>
      <c r="D72" s="36">
        <f>SUMIFS(СВЦЭМ!$C$33:$C$776,СВЦЭМ!$A$33:$A$776,$A72,СВЦЭМ!$B$33:$B$776,D$47)+'СЕТ СН'!$G$9+СВЦЭМ!$D$10+'СЕТ СН'!$G$5-'СЕТ СН'!$G$17</f>
        <v>3071.3026993600001</v>
      </c>
      <c r="E72" s="36">
        <f>SUMIFS(СВЦЭМ!$C$33:$C$776,СВЦЭМ!$A$33:$A$776,$A72,СВЦЭМ!$B$33:$B$776,E$47)+'СЕТ СН'!$G$9+СВЦЭМ!$D$10+'СЕТ СН'!$G$5-'СЕТ СН'!$G$17</f>
        <v>3065.47865379</v>
      </c>
      <c r="F72" s="36">
        <f>SUMIFS(СВЦЭМ!$C$33:$C$776,СВЦЭМ!$A$33:$A$776,$A72,СВЦЭМ!$B$33:$B$776,F$47)+'СЕТ СН'!$G$9+СВЦЭМ!$D$10+'СЕТ СН'!$G$5-'СЕТ СН'!$G$17</f>
        <v>3073.5902864600002</v>
      </c>
      <c r="G72" s="36">
        <f>SUMIFS(СВЦЭМ!$C$33:$C$776,СВЦЭМ!$A$33:$A$776,$A72,СВЦЭМ!$B$33:$B$776,G$47)+'СЕТ СН'!$G$9+СВЦЭМ!$D$10+'СЕТ СН'!$G$5-'СЕТ СН'!$G$17</f>
        <v>3074.1446828799999</v>
      </c>
      <c r="H72" s="36">
        <f>SUMIFS(СВЦЭМ!$C$33:$C$776,СВЦЭМ!$A$33:$A$776,$A72,СВЦЭМ!$B$33:$B$776,H$47)+'СЕТ СН'!$G$9+СВЦЭМ!$D$10+'СЕТ СН'!$G$5-'СЕТ СН'!$G$17</f>
        <v>3072.5640269400001</v>
      </c>
      <c r="I72" s="36">
        <f>SUMIFS(СВЦЭМ!$C$33:$C$776,СВЦЭМ!$A$33:$A$776,$A72,СВЦЭМ!$B$33:$B$776,I$47)+'СЕТ СН'!$G$9+СВЦЭМ!$D$10+'СЕТ СН'!$G$5-'СЕТ СН'!$G$17</f>
        <v>3051.0180772000003</v>
      </c>
      <c r="J72" s="36">
        <f>SUMIFS(СВЦЭМ!$C$33:$C$776,СВЦЭМ!$A$33:$A$776,$A72,СВЦЭМ!$B$33:$B$776,J$47)+'СЕТ СН'!$G$9+СВЦЭМ!$D$10+'СЕТ СН'!$G$5-'СЕТ СН'!$G$17</f>
        <v>3018.3469917299999</v>
      </c>
      <c r="K72" s="36">
        <f>SUMIFS(СВЦЭМ!$C$33:$C$776,СВЦЭМ!$A$33:$A$776,$A72,СВЦЭМ!$B$33:$B$776,K$47)+'СЕТ СН'!$G$9+СВЦЭМ!$D$10+'СЕТ СН'!$G$5-'СЕТ СН'!$G$17</f>
        <v>3010.7165908100001</v>
      </c>
      <c r="L72" s="36">
        <f>SUMIFS(СВЦЭМ!$C$33:$C$776,СВЦЭМ!$A$33:$A$776,$A72,СВЦЭМ!$B$33:$B$776,L$47)+'СЕТ СН'!$G$9+СВЦЭМ!$D$10+'СЕТ СН'!$G$5-'СЕТ СН'!$G$17</f>
        <v>3001.1334138800003</v>
      </c>
      <c r="M72" s="36">
        <f>SUMIFS(СВЦЭМ!$C$33:$C$776,СВЦЭМ!$A$33:$A$776,$A72,СВЦЭМ!$B$33:$B$776,M$47)+'СЕТ СН'!$G$9+СВЦЭМ!$D$10+'СЕТ СН'!$G$5-'СЕТ СН'!$G$17</f>
        <v>2938.56323724</v>
      </c>
      <c r="N72" s="36">
        <f>SUMIFS(СВЦЭМ!$C$33:$C$776,СВЦЭМ!$A$33:$A$776,$A72,СВЦЭМ!$B$33:$B$776,N$47)+'СЕТ СН'!$G$9+СВЦЭМ!$D$10+'СЕТ СН'!$G$5-'СЕТ СН'!$G$17</f>
        <v>2886.99490805</v>
      </c>
      <c r="O72" s="36">
        <f>SUMIFS(СВЦЭМ!$C$33:$C$776,СВЦЭМ!$A$33:$A$776,$A72,СВЦЭМ!$B$33:$B$776,O$47)+'СЕТ СН'!$G$9+СВЦЭМ!$D$10+'СЕТ СН'!$G$5-'СЕТ СН'!$G$17</f>
        <v>2860.4551333700001</v>
      </c>
      <c r="P72" s="36">
        <f>SUMIFS(СВЦЭМ!$C$33:$C$776,СВЦЭМ!$A$33:$A$776,$A72,СВЦЭМ!$B$33:$B$776,P$47)+'СЕТ СН'!$G$9+СВЦЭМ!$D$10+'СЕТ СН'!$G$5-'СЕТ СН'!$G$17</f>
        <v>2866.2969269100004</v>
      </c>
      <c r="Q72" s="36">
        <f>SUMIFS(СВЦЭМ!$C$33:$C$776,СВЦЭМ!$A$33:$A$776,$A72,СВЦЭМ!$B$33:$B$776,Q$47)+'СЕТ СН'!$G$9+СВЦЭМ!$D$10+'СЕТ СН'!$G$5-'СЕТ СН'!$G$17</f>
        <v>2868.2772621700001</v>
      </c>
      <c r="R72" s="36">
        <f>SUMIFS(СВЦЭМ!$C$33:$C$776,СВЦЭМ!$A$33:$A$776,$A72,СВЦЭМ!$B$33:$B$776,R$47)+'СЕТ СН'!$G$9+СВЦЭМ!$D$10+'СЕТ СН'!$G$5-'СЕТ СН'!$G$17</f>
        <v>2876.46240532</v>
      </c>
      <c r="S72" s="36">
        <f>SUMIFS(СВЦЭМ!$C$33:$C$776,СВЦЭМ!$A$33:$A$776,$A72,СВЦЭМ!$B$33:$B$776,S$47)+'СЕТ СН'!$G$9+СВЦЭМ!$D$10+'СЕТ СН'!$G$5-'СЕТ СН'!$G$17</f>
        <v>2873.77418532</v>
      </c>
      <c r="T72" s="36">
        <f>SUMIFS(СВЦЭМ!$C$33:$C$776,СВЦЭМ!$A$33:$A$776,$A72,СВЦЭМ!$B$33:$B$776,T$47)+'СЕТ СН'!$G$9+СВЦЭМ!$D$10+'СЕТ СН'!$G$5-'СЕТ СН'!$G$17</f>
        <v>2872.8878291199999</v>
      </c>
      <c r="U72" s="36">
        <f>SUMIFS(СВЦЭМ!$C$33:$C$776,СВЦЭМ!$A$33:$A$776,$A72,СВЦЭМ!$B$33:$B$776,U$47)+'СЕТ СН'!$G$9+СВЦЭМ!$D$10+'СЕТ СН'!$G$5-'СЕТ СН'!$G$17</f>
        <v>2865.9959036400001</v>
      </c>
      <c r="V72" s="36">
        <f>SUMIFS(СВЦЭМ!$C$33:$C$776,СВЦЭМ!$A$33:$A$776,$A72,СВЦЭМ!$B$33:$B$776,V$47)+'СЕТ СН'!$G$9+СВЦЭМ!$D$10+'СЕТ СН'!$G$5-'СЕТ СН'!$G$17</f>
        <v>2855.7670245200002</v>
      </c>
      <c r="W72" s="36">
        <f>SUMIFS(СВЦЭМ!$C$33:$C$776,СВЦЭМ!$A$33:$A$776,$A72,СВЦЭМ!$B$33:$B$776,W$47)+'СЕТ СН'!$G$9+СВЦЭМ!$D$10+'СЕТ СН'!$G$5-'СЕТ СН'!$G$17</f>
        <v>2858.2776079400001</v>
      </c>
      <c r="X72" s="36">
        <f>SUMIFS(СВЦЭМ!$C$33:$C$776,СВЦЭМ!$A$33:$A$776,$A72,СВЦЭМ!$B$33:$B$776,X$47)+'СЕТ СН'!$G$9+СВЦЭМ!$D$10+'СЕТ СН'!$G$5-'СЕТ СН'!$G$17</f>
        <v>2874.2420960500003</v>
      </c>
      <c r="Y72" s="36">
        <f>SUMIFS(СВЦЭМ!$C$33:$C$776,СВЦЭМ!$A$33:$A$776,$A72,СВЦЭМ!$B$33:$B$776,Y$47)+'СЕТ СН'!$G$9+СВЦЭМ!$D$10+'СЕТ СН'!$G$5-'СЕТ СН'!$G$17</f>
        <v>2956.2248311200001</v>
      </c>
    </row>
    <row r="73" spans="1:27" ht="15.75" x14ac:dyDescent="0.2">
      <c r="A73" s="35">
        <f t="shared" si="1"/>
        <v>43977</v>
      </c>
      <c r="B73" s="36">
        <f>SUMIFS(СВЦЭМ!$C$33:$C$776,СВЦЭМ!$A$33:$A$776,$A73,СВЦЭМ!$B$33:$B$776,B$47)+'СЕТ СН'!$G$9+СВЦЭМ!$D$10+'СЕТ СН'!$G$5-'СЕТ СН'!$G$17</f>
        <v>3041.4676393700001</v>
      </c>
      <c r="C73" s="36">
        <f>SUMIFS(СВЦЭМ!$C$33:$C$776,СВЦЭМ!$A$33:$A$776,$A73,СВЦЭМ!$B$33:$B$776,C$47)+'СЕТ СН'!$G$9+СВЦЭМ!$D$10+'СЕТ СН'!$G$5-'СЕТ СН'!$G$17</f>
        <v>3070.7209711200003</v>
      </c>
      <c r="D73" s="36">
        <f>SUMIFS(СВЦЭМ!$C$33:$C$776,СВЦЭМ!$A$33:$A$776,$A73,СВЦЭМ!$B$33:$B$776,D$47)+'СЕТ СН'!$G$9+СВЦЭМ!$D$10+'СЕТ СН'!$G$5-'СЕТ СН'!$G$17</f>
        <v>3061.8100399200002</v>
      </c>
      <c r="E73" s="36">
        <f>SUMIFS(СВЦЭМ!$C$33:$C$776,СВЦЭМ!$A$33:$A$776,$A73,СВЦЭМ!$B$33:$B$776,E$47)+'СЕТ СН'!$G$9+СВЦЭМ!$D$10+'СЕТ СН'!$G$5-'СЕТ СН'!$G$17</f>
        <v>3053.4983750000001</v>
      </c>
      <c r="F73" s="36">
        <f>SUMIFS(СВЦЭМ!$C$33:$C$776,СВЦЭМ!$A$33:$A$776,$A73,СВЦЭМ!$B$33:$B$776,F$47)+'СЕТ СН'!$G$9+СВЦЭМ!$D$10+'СЕТ СН'!$G$5-'СЕТ СН'!$G$17</f>
        <v>3053.6923505100003</v>
      </c>
      <c r="G73" s="36">
        <f>SUMIFS(СВЦЭМ!$C$33:$C$776,СВЦЭМ!$A$33:$A$776,$A73,СВЦЭМ!$B$33:$B$776,G$47)+'СЕТ СН'!$G$9+СВЦЭМ!$D$10+'СЕТ СН'!$G$5-'СЕТ СН'!$G$17</f>
        <v>3058.2810801300002</v>
      </c>
      <c r="H73" s="36">
        <f>SUMIFS(СВЦЭМ!$C$33:$C$776,СВЦЭМ!$A$33:$A$776,$A73,СВЦЭМ!$B$33:$B$776,H$47)+'СЕТ СН'!$G$9+СВЦЭМ!$D$10+'СЕТ СН'!$G$5-'СЕТ СН'!$G$17</f>
        <v>3069.9938462500004</v>
      </c>
      <c r="I73" s="36">
        <f>SUMIFS(СВЦЭМ!$C$33:$C$776,СВЦЭМ!$A$33:$A$776,$A73,СВЦЭМ!$B$33:$B$776,I$47)+'СЕТ СН'!$G$9+СВЦЭМ!$D$10+'СЕТ СН'!$G$5-'СЕТ СН'!$G$17</f>
        <v>3044.9756130800001</v>
      </c>
      <c r="J73" s="36">
        <f>SUMIFS(СВЦЭМ!$C$33:$C$776,СВЦЭМ!$A$33:$A$776,$A73,СВЦЭМ!$B$33:$B$776,J$47)+'СЕТ СН'!$G$9+СВЦЭМ!$D$10+'СЕТ СН'!$G$5-'СЕТ СН'!$G$17</f>
        <v>3018.4157023799999</v>
      </c>
      <c r="K73" s="36">
        <f>SUMIFS(СВЦЭМ!$C$33:$C$776,СВЦЭМ!$A$33:$A$776,$A73,СВЦЭМ!$B$33:$B$776,K$47)+'СЕТ СН'!$G$9+СВЦЭМ!$D$10+'СЕТ СН'!$G$5-'СЕТ СН'!$G$17</f>
        <v>3003.1156753</v>
      </c>
      <c r="L73" s="36">
        <f>SUMIFS(СВЦЭМ!$C$33:$C$776,СВЦЭМ!$A$33:$A$776,$A73,СВЦЭМ!$B$33:$B$776,L$47)+'СЕТ СН'!$G$9+СВЦЭМ!$D$10+'СЕТ СН'!$G$5-'СЕТ СН'!$G$17</f>
        <v>3000.6581617800002</v>
      </c>
      <c r="M73" s="36">
        <f>SUMIFS(СВЦЭМ!$C$33:$C$776,СВЦЭМ!$A$33:$A$776,$A73,СВЦЭМ!$B$33:$B$776,M$47)+'СЕТ СН'!$G$9+СВЦЭМ!$D$10+'СЕТ СН'!$G$5-'СЕТ СН'!$G$17</f>
        <v>2942.6189775500002</v>
      </c>
      <c r="N73" s="36">
        <f>SUMIFS(СВЦЭМ!$C$33:$C$776,СВЦЭМ!$A$33:$A$776,$A73,СВЦЭМ!$B$33:$B$776,N$47)+'СЕТ СН'!$G$9+СВЦЭМ!$D$10+'СЕТ СН'!$G$5-'СЕТ СН'!$G$17</f>
        <v>2894.6877736599999</v>
      </c>
      <c r="O73" s="36">
        <f>SUMIFS(СВЦЭМ!$C$33:$C$776,СВЦЭМ!$A$33:$A$776,$A73,СВЦЭМ!$B$33:$B$776,O$47)+'СЕТ СН'!$G$9+СВЦЭМ!$D$10+'СЕТ СН'!$G$5-'СЕТ СН'!$G$17</f>
        <v>2870.9225521400003</v>
      </c>
      <c r="P73" s="36">
        <f>SUMIFS(СВЦЭМ!$C$33:$C$776,СВЦЭМ!$A$33:$A$776,$A73,СВЦЭМ!$B$33:$B$776,P$47)+'СЕТ СН'!$G$9+СВЦЭМ!$D$10+'СЕТ СН'!$G$5-'СЕТ СН'!$G$17</f>
        <v>2875.9330953100002</v>
      </c>
      <c r="Q73" s="36">
        <f>SUMIFS(СВЦЭМ!$C$33:$C$776,СВЦЭМ!$A$33:$A$776,$A73,СВЦЭМ!$B$33:$B$776,Q$47)+'СЕТ СН'!$G$9+СВЦЭМ!$D$10+'СЕТ СН'!$G$5-'СЕТ СН'!$G$17</f>
        <v>2881.1421200499999</v>
      </c>
      <c r="R73" s="36">
        <f>SUMIFS(СВЦЭМ!$C$33:$C$776,СВЦЭМ!$A$33:$A$776,$A73,СВЦЭМ!$B$33:$B$776,R$47)+'СЕТ СН'!$G$9+СВЦЭМ!$D$10+'СЕТ СН'!$G$5-'СЕТ СН'!$G$17</f>
        <v>2881.2414408600002</v>
      </c>
      <c r="S73" s="36">
        <f>SUMIFS(СВЦЭМ!$C$33:$C$776,СВЦЭМ!$A$33:$A$776,$A73,СВЦЭМ!$B$33:$B$776,S$47)+'СЕТ СН'!$G$9+СВЦЭМ!$D$10+'СЕТ СН'!$G$5-'СЕТ СН'!$G$17</f>
        <v>2887.1616961500004</v>
      </c>
      <c r="T73" s="36">
        <f>SUMIFS(СВЦЭМ!$C$33:$C$776,СВЦЭМ!$A$33:$A$776,$A73,СВЦЭМ!$B$33:$B$776,T$47)+'СЕТ СН'!$G$9+СВЦЭМ!$D$10+'СЕТ СН'!$G$5-'СЕТ СН'!$G$17</f>
        <v>2882.5885722500002</v>
      </c>
      <c r="U73" s="36">
        <f>SUMIFS(СВЦЭМ!$C$33:$C$776,СВЦЭМ!$A$33:$A$776,$A73,СВЦЭМ!$B$33:$B$776,U$47)+'СЕТ СН'!$G$9+СВЦЭМ!$D$10+'СЕТ СН'!$G$5-'СЕТ СН'!$G$17</f>
        <v>2874.4402656100001</v>
      </c>
      <c r="V73" s="36">
        <f>SUMIFS(СВЦЭМ!$C$33:$C$776,СВЦЭМ!$A$33:$A$776,$A73,СВЦЭМ!$B$33:$B$776,V$47)+'СЕТ СН'!$G$9+СВЦЭМ!$D$10+'СЕТ СН'!$G$5-'СЕТ СН'!$G$17</f>
        <v>2856.9042495399999</v>
      </c>
      <c r="W73" s="36">
        <f>SUMIFS(СВЦЭМ!$C$33:$C$776,СВЦЭМ!$A$33:$A$776,$A73,СВЦЭМ!$B$33:$B$776,W$47)+'СЕТ СН'!$G$9+СВЦЭМ!$D$10+'СЕТ СН'!$G$5-'СЕТ СН'!$G$17</f>
        <v>2850.38069124</v>
      </c>
      <c r="X73" s="36">
        <f>SUMIFS(СВЦЭМ!$C$33:$C$776,СВЦЭМ!$A$33:$A$776,$A73,СВЦЭМ!$B$33:$B$776,X$47)+'СЕТ СН'!$G$9+СВЦЭМ!$D$10+'СЕТ СН'!$G$5-'СЕТ СН'!$G$17</f>
        <v>2871.8309200500003</v>
      </c>
      <c r="Y73" s="36">
        <f>SUMIFS(СВЦЭМ!$C$33:$C$776,СВЦЭМ!$A$33:$A$776,$A73,СВЦЭМ!$B$33:$B$776,Y$47)+'СЕТ СН'!$G$9+СВЦЭМ!$D$10+'СЕТ СН'!$G$5-'СЕТ СН'!$G$17</f>
        <v>2938.65955171</v>
      </c>
    </row>
    <row r="74" spans="1:27" ht="15.75" x14ac:dyDescent="0.2">
      <c r="A74" s="35">
        <f t="shared" si="1"/>
        <v>43978</v>
      </c>
      <c r="B74" s="36">
        <f>SUMIFS(СВЦЭМ!$C$33:$C$776,СВЦЭМ!$A$33:$A$776,$A74,СВЦЭМ!$B$33:$B$776,B$47)+'СЕТ СН'!$G$9+СВЦЭМ!$D$10+'СЕТ СН'!$G$5-'СЕТ СН'!$G$17</f>
        <v>3026.0892636400004</v>
      </c>
      <c r="C74" s="36">
        <f>SUMIFS(СВЦЭМ!$C$33:$C$776,СВЦЭМ!$A$33:$A$776,$A74,СВЦЭМ!$B$33:$B$776,C$47)+'СЕТ СН'!$G$9+СВЦЭМ!$D$10+'СЕТ СН'!$G$5-'СЕТ СН'!$G$17</f>
        <v>3059.5556805000001</v>
      </c>
      <c r="D74" s="36">
        <f>SUMIFS(СВЦЭМ!$C$33:$C$776,СВЦЭМ!$A$33:$A$776,$A74,СВЦЭМ!$B$33:$B$776,D$47)+'СЕТ СН'!$G$9+СВЦЭМ!$D$10+'СЕТ СН'!$G$5-'СЕТ СН'!$G$17</f>
        <v>3078.2172411900001</v>
      </c>
      <c r="E74" s="36">
        <f>SUMIFS(СВЦЭМ!$C$33:$C$776,СВЦЭМ!$A$33:$A$776,$A74,СВЦЭМ!$B$33:$B$776,E$47)+'СЕТ СН'!$G$9+СВЦЭМ!$D$10+'СЕТ СН'!$G$5-'СЕТ СН'!$G$17</f>
        <v>3087.1663420100003</v>
      </c>
      <c r="F74" s="36">
        <f>SUMIFS(СВЦЭМ!$C$33:$C$776,СВЦЭМ!$A$33:$A$776,$A74,СВЦЭМ!$B$33:$B$776,F$47)+'СЕТ СН'!$G$9+СВЦЭМ!$D$10+'СЕТ СН'!$G$5-'СЕТ СН'!$G$17</f>
        <v>3086.9776465200002</v>
      </c>
      <c r="G74" s="36">
        <f>SUMIFS(СВЦЭМ!$C$33:$C$776,СВЦЭМ!$A$33:$A$776,$A74,СВЦЭМ!$B$33:$B$776,G$47)+'СЕТ СН'!$G$9+СВЦЭМ!$D$10+'СЕТ СН'!$G$5-'СЕТ СН'!$G$17</f>
        <v>3092.3498715400001</v>
      </c>
      <c r="H74" s="36">
        <f>SUMIFS(СВЦЭМ!$C$33:$C$776,СВЦЭМ!$A$33:$A$776,$A74,СВЦЭМ!$B$33:$B$776,H$47)+'СЕТ СН'!$G$9+СВЦЭМ!$D$10+'СЕТ СН'!$G$5-'СЕТ СН'!$G$17</f>
        <v>3072.3660848600002</v>
      </c>
      <c r="I74" s="36">
        <f>SUMIFS(СВЦЭМ!$C$33:$C$776,СВЦЭМ!$A$33:$A$776,$A74,СВЦЭМ!$B$33:$B$776,I$47)+'СЕТ СН'!$G$9+СВЦЭМ!$D$10+'СЕТ СН'!$G$5-'СЕТ СН'!$G$17</f>
        <v>3063.5564227700002</v>
      </c>
      <c r="J74" s="36">
        <f>SUMIFS(СВЦЭМ!$C$33:$C$776,СВЦЭМ!$A$33:$A$776,$A74,СВЦЭМ!$B$33:$B$776,J$47)+'СЕТ СН'!$G$9+СВЦЭМ!$D$10+'СЕТ СН'!$G$5-'СЕТ СН'!$G$17</f>
        <v>3026.0882557100003</v>
      </c>
      <c r="K74" s="36">
        <f>SUMIFS(СВЦЭМ!$C$33:$C$776,СВЦЭМ!$A$33:$A$776,$A74,СВЦЭМ!$B$33:$B$776,K$47)+'СЕТ СН'!$G$9+СВЦЭМ!$D$10+'СЕТ СН'!$G$5-'СЕТ СН'!$G$17</f>
        <v>3007.6055019300002</v>
      </c>
      <c r="L74" s="36">
        <f>SUMIFS(СВЦЭМ!$C$33:$C$776,СВЦЭМ!$A$33:$A$776,$A74,СВЦЭМ!$B$33:$B$776,L$47)+'СЕТ СН'!$G$9+СВЦЭМ!$D$10+'СЕТ СН'!$G$5-'СЕТ СН'!$G$17</f>
        <v>2982.8882992500003</v>
      </c>
      <c r="M74" s="36">
        <f>SUMIFS(СВЦЭМ!$C$33:$C$776,СВЦЭМ!$A$33:$A$776,$A74,СВЦЭМ!$B$33:$B$776,M$47)+'СЕТ СН'!$G$9+СВЦЭМ!$D$10+'СЕТ СН'!$G$5-'СЕТ СН'!$G$17</f>
        <v>2933.3461077800002</v>
      </c>
      <c r="N74" s="36">
        <f>SUMIFS(СВЦЭМ!$C$33:$C$776,СВЦЭМ!$A$33:$A$776,$A74,СВЦЭМ!$B$33:$B$776,N$47)+'СЕТ СН'!$G$9+СВЦЭМ!$D$10+'СЕТ СН'!$G$5-'СЕТ СН'!$G$17</f>
        <v>2870.0758622399999</v>
      </c>
      <c r="O74" s="36">
        <f>SUMIFS(СВЦЭМ!$C$33:$C$776,СВЦЭМ!$A$33:$A$776,$A74,СВЦЭМ!$B$33:$B$776,O$47)+'СЕТ СН'!$G$9+СВЦЭМ!$D$10+'СЕТ СН'!$G$5-'СЕТ СН'!$G$17</f>
        <v>2851.3064328300002</v>
      </c>
      <c r="P74" s="36">
        <f>SUMIFS(СВЦЭМ!$C$33:$C$776,СВЦЭМ!$A$33:$A$776,$A74,СВЦЭМ!$B$33:$B$776,P$47)+'СЕТ СН'!$G$9+СВЦЭМ!$D$10+'СЕТ СН'!$G$5-'СЕТ СН'!$G$17</f>
        <v>2846.4273631599999</v>
      </c>
      <c r="Q74" s="36">
        <f>SUMIFS(СВЦЭМ!$C$33:$C$776,СВЦЭМ!$A$33:$A$776,$A74,СВЦЭМ!$B$33:$B$776,Q$47)+'СЕТ СН'!$G$9+СВЦЭМ!$D$10+'СЕТ СН'!$G$5-'СЕТ СН'!$G$17</f>
        <v>2850.72254643</v>
      </c>
      <c r="R74" s="36">
        <f>SUMIFS(СВЦЭМ!$C$33:$C$776,СВЦЭМ!$A$33:$A$776,$A74,СВЦЭМ!$B$33:$B$776,R$47)+'СЕТ СН'!$G$9+СВЦЭМ!$D$10+'СЕТ СН'!$G$5-'СЕТ СН'!$G$17</f>
        <v>2854.87363835</v>
      </c>
      <c r="S74" s="36">
        <f>SUMIFS(СВЦЭМ!$C$33:$C$776,СВЦЭМ!$A$33:$A$776,$A74,СВЦЭМ!$B$33:$B$776,S$47)+'СЕТ СН'!$G$9+СВЦЭМ!$D$10+'СЕТ СН'!$G$5-'СЕТ СН'!$G$17</f>
        <v>2861.5547886000004</v>
      </c>
      <c r="T74" s="36">
        <f>SUMIFS(СВЦЭМ!$C$33:$C$776,СВЦЭМ!$A$33:$A$776,$A74,СВЦЭМ!$B$33:$B$776,T$47)+'СЕТ СН'!$G$9+СВЦЭМ!$D$10+'СЕТ СН'!$G$5-'СЕТ СН'!$G$17</f>
        <v>2857.3588433600003</v>
      </c>
      <c r="U74" s="36">
        <f>SUMIFS(СВЦЭМ!$C$33:$C$776,СВЦЭМ!$A$33:$A$776,$A74,СВЦЭМ!$B$33:$B$776,U$47)+'СЕТ СН'!$G$9+СВЦЭМ!$D$10+'СЕТ СН'!$G$5-'СЕТ СН'!$G$17</f>
        <v>2847.2952003800001</v>
      </c>
      <c r="V74" s="36">
        <f>SUMIFS(СВЦЭМ!$C$33:$C$776,СВЦЭМ!$A$33:$A$776,$A74,СВЦЭМ!$B$33:$B$776,V$47)+'СЕТ СН'!$G$9+СВЦЭМ!$D$10+'СЕТ СН'!$G$5-'СЕТ СН'!$G$17</f>
        <v>2835.2168375700003</v>
      </c>
      <c r="W74" s="36">
        <f>SUMIFS(СВЦЭМ!$C$33:$C$776,СВЦЭМ!$A$33:$A$776,$A74,СВЦЭМ!$B$33:$B$776,W$47)+'СЕТ СН'!$G$9+СВЦЭМ!$D$10+'СЕТ СН'!$G$5-'СЕТ СН'!$G$17</f>
        <v>2830.2510942500003</v>
      </c>
      <c r="X74" s="36">
        <f>SUMIFS(СВЦЭМ!$C$33:$C$776,СВЦЭМ!$A$33:$A$776,$A74,СВЦЭМ!$B$33:$B$776,X$47)+'СЕТ СН'!$G$9+СВЦЭМ!$D$10+'СЕТ СН'!$G$5-'СЕТ СН'!$G$17</f>
        <v>2867.1839634200001</v>
      </c>
      <c r="Y74" s="36">
        <f>SUMIFS(СВЦЭМ!$C$33:$C$776,СВЦЭМ!$A$33:$A$776,$A74,СВЦЭМ!$B$33:$B$776,Y$47)+'СЕТ СН'!$G$9+СВЦЭМ!$D$10+'СЕТ СН'!$G$5-'СЕТ СН'!$G$17</f>
        <v>2925.8621967899999</v>
      </c>
    </row>
    <row r="75" spans="1:27" ht="15.75" x14ac:dyDescent="0.2">
      <c r="A75" s="35">
        <f t="shared" si="1"/>
        <v>43979</v>
      </c>
      <c r="B75" s="36">
        <f>SUMIFS(СВЦЭМ!$C$33:$C$776,СВЦЭМ!$A$33:$A$776,$A75,СВЦЭМ!$B$33:$B$776,B$47)+'СЕТ СН'!$G$9+СВЦЭМ!$D$10+'СЕТ СН'!$G$5-'СЕТ СН'!$G$17</f>
        <v>2964.3141027900001</v>
      </c>
      <c r="C75" s="36">
        <f>SUMIFS(СВЦЭМ!$C$33:$C$776,СВЦЭМ!$A$33:$A$776,$A75,СВЦЭМ!$B$33:$B$776,C$47)+'СЕТ СН'!$G$9+СВЦЭМ!$D$10+'СЕТ СН'!$G$5-'СЕТ СН'!$G$17</f>
        <v>2978.5425961800001</v>
      </c>
      <c r="D75" s="36">
        <f>SUMIFS(СВЦЭМ!$C$33:$C$776,СВЦЭМ!$A$33:$A$776,$A75,СВЦЭМ!$B$33:$B$776,D$47)+'СЕТ СН'!$G$9+СВЦЭМ!$D$10+'СЕТ СН'!$G$5-'СЕТ СН'!$G$17</f>
        <v>3005.2122955499999</v>
      </c>
      <c r="E75" s="36">
        <f>SUMIFS(СВЦЭМ!$C$33:$C$776,СВЦЭМ!$A$33:$A$776,$A75,СВЦЭМ!$B$33:$B$776,E$47)+'СЕТ СН'!$G$9+СВЦЭМ!$D$10+'СЕТ СН'!$G$5-'СЕТ СН'!$G$17</f>
        <v>3022.2208488400001</v>
      </c>
      <c r="F75" s="36">
        <f>SUMIFS(СВЦЭМ!$C$33:$C$776,СВЦЭМ!$A$33:$A$776,$A75,СВЦЭМ!$B$33:$B$776,F$47)+'СЕТ СН'!$G$9+СВЦЭМ!$D$10+'СЕТ СН'!$G$5-'СЕТ СН'!$G$17</f>
        <v>3022.5001654000002</v>
      </c>
      <c r="G75" s="36">
        <f>SUMIFS(СВЦЭМ!$C$33:$C$776,СВЦЭМ!$A$33:$A$776,$A75,СВЦЭМ!$B$33:$B$776,G$47)+'СЕТ СН'!$G$9+СВЦЭМ!$D$10+'СЕТ СН'!$G$5-'СЕТ СН'!$G$17</f>
        <v>3032.2793226500003</v>
      </c>
      <c r="H75" s="36">
        <f>SUMIFS(СВЦЭМ!$C$33:$C$776,СВЦЭМ!$A$33:$A$776,$A75,СВЦЭМ!$B$33:$B$776,H$47)+'СЕТ СН'!$G$9+СВЦЭМ!$D$10+'СЕТ СН'!$G$5-'СЕТ СН'!$G$17</f>
        <v>3014.63967615</v>
      </c>
      <c r="I75" s="36">
        <f>SUMIFS(СВЦЭМ!$C$33:$C$776,СВЦЭМ!$A$33:$A$776,$A75,СВЦЭМ!$B$33:$B$776,I$47)+'СЕТ СН'!$G$9+СВЦЭМ!$D$10+'СЕТ СН'!$G$5-'СЕТ СН'!$G$17</f>
        <v>3026.5377623100003</v>
      </c>
      <c r="J75" s="36">
        <f>SUMIFS(СВЦЭМ!$C$33:$C$776,СВЦЭМ!$A$33:$A$776,$A75,СВЦЭМ!$B$33:$B$776,J$47)+'СЕТ СН'!$G$9+СВЦЭМ!$D$10+'СЕТ СН'!$G$5-'СЕТ СН'!$G$17</f>
        <v>2975.7954383800002</v>
      </c>
      <c r="K75" s="36">
        <f>SUMIFS(СВЦЭМ!$C$33:$C$776,СВЦЭМ!$A$33:$A$776,$A75,СВЦЭМ!$B$33:$B$776,K$47)+'СЕТ СН'!$G$9+СВЦЭМ!$D$10+'СЕТ СН'!$G$5-'СЕТ СН'!$G$17</f>
        <v>2959.9621185000001</v>
      </c>
      <c r="L75" s="36">
        <f>SUMIFS(СВЦЭМ!$C$33:$C$776,СВЦЭМ!$A$33:$A$776,$A75,СВЦЭМ!$B$33:$B$776,L$47)+'СЕТ СН'!$G$9+СВЦЭМ!$D$10+'СЕТ СН'!$G$5-'СЕТ СН'!$G$17</f>
        <v>2965.0286550400001</v>
      </c>
      <c r="M75" s="36">
        <f>SUMIFS(СВЦЭМ!$C$33:$C$776,СВЦЭМ!$A$33:$A$776,$A75,СВЦЭМ!$B$33:$B$776,M$47)+'СЕТ СН'!$G$9+СВЦЭМ!$D$10+'СЕТ СН'!$G$5-'СЕТ СН'!$G$17</f>
        <v>2938.26586038</v>
      </c>
      <c r="N75" s="36">
        <f>SUMIFS(СВЦЭМ!$C$33:$C$776,СВЦЭМ!$A$33:$A$776,$A75,СВЦЭМ!$B$33:$B$776,N$47)+'СЕТ СН'!$G$9+СВЦЭМ!$D$10+'СЕТ СН'!$G$5-'СЕТ СН'!$G$17</f>
        <v>2895.7433283800001</v>
      </c>
      <c r="O75" s="36">
        <f>SUMIFS(СВЦЭМ!$C$33:$C$776,СВЦЭМ!$A$33:$A$776,$A75,СВЦЭМ!$B$33:$B$776,O$47)+'СЕТ СН'!$G$9+СВЦЭМ!$D$10+'СЕТ СН'!$G$5-'СЕТ СН'!$G$17</f>
        <v>2869.0534835799999</v>
      </c>
      <c r="P75" s="36">
        <f>SUMIFS(СВЦЭМ!$C$33:$C$776,СВЦЭМ!$A$33:$A$776,$A75,СВЦЭМ!$B$33:$B$776,P$47)+'СЕТ СН'!$G$9+СВЦЭМ!$D$10+'СЕТ СН'!$G$5-'СЕТ СН'!$G$17</f>
        <v>2876.4474212</v>
      </c>
      <c r="Q75" s="36">
        <f>SUMIFS(СВЦЭМ!$C$33:$C$776,СВЦЭМ!$A$33:$A$776,$A75,СВЦЭМ!$B$33:$B$776,Q$47)+'СЕТ СН'!$G$9+СВЦЭМ!$D$10+'СЕТ СН'!$G$5-'СЕТ СН'!$G$17</f>
        <v>2877.6310351800003</v>
      </c>
      <c r="R75" s="36">
        <f>SUMIFS(СВЦЭМ!$C$33:$C$776,СВЦЭМ!$A$33:$A$776,$A75,СВЦЭМ!$B$33:$B$776,R$47)+'СЕТ СН'!$G$9+СВЦЭМ!$D$10+'СЕТ СН'!$G$5-'СЕТ СН'!$G$17</f>
        <v>2879.2363477600002</v>
      </c>
      <c r="S75" s="36">
        <f>SUMIFS(СВЦЭМ!$C$33:$C$776,СВЦЭМ!$A$33:$A$776,$A75,СВЦЭМ!$B$33:$B$776,S$47)+'СЕТ СН'!$G$9+СВЦЭМ!$D$10+'СЕТ СН'!$G$5-'СЕТ СН'!$G$17</f>
        <v>2889.5171957400003</v>
      </c>
      <c r="T75" s="36">
        <f>SUMIFS(СВЦЭМ!$C$33:$C$776,СВЦЭМ!$A$33:$A$776,$A75,СВЦЭМ!$B$33:$B$776,T$47)+'СЕТ СН'!$G$9+СВЦЭМ!$D$10+'СЕТ СН'!$G$5-'СЕТ СН'!$G$17</f>
        <v>2892.1043059500003</v>
      </c>
      <c r="U75" s="36">
        <f>SUMIFS(СВЦЭМ!$C$33:$C$776,СВЦЭМ!$A$33:$A$776,$A75,СВЦЭМ!$B$33:$B$776,U$47)+'СЕТ СН'!$G$9+СВЦЭМ!$D$10+'СЕТ СН'!$G$5-'СЕТ СН'!$G$17</f>
        <v>2894.3089908900001</v>
      </c>
      <c r="V75" s="36">
        <f>SUMIFS(СВЦЭМ!$C$33:$C$776,СВЦЭМ!$A$33:$A$776,$A75,СВЦЭМ!$B$33:$B$776,V$47)+'СЕТ СН'!$G$9+СВЦЭМ!$D$10+'СЕТ СН'!$G$5-'СЕТ СН'!$G$17</f>
        <v>2878.4557537600003</v>
      </c>
      <c r="W75" s="36">
        <f>SUMIFS(СВЦЭМ!$C$33:$C$776,СВЦЭМ!$A$33:$A$776,$A75,СВЦЭМ!$B$33:$B$776,W$47)+'СЕТ СН'!$G$9+СВЦЭМ!$D$10+'СЕТ СН'!$G$5-'СЕТ СН'!$G$17</f>
        <v>2861.33491181</v>
      </c>
      <c r="X75" s="36">
        <f>SUMIFS(СВЦЭМ!$C$33:$C$776,СВЦЭМ!$A$33:$A$776,$A75,СВЦЭМ!$B$33:$B$776,X$47)+'СЕТ СН'!$G$9+СВЦЭМ!$D$10+'СЕТ СН'!$G$5-'СЕТ СН'!$G$17</f>
        <v>2901.9556832000003</v>
      </c>
      <c r="Y75" s="36">
        <f>SUMIFS(СВЦЭМ!$C$33:$C$776,СВЦЭМ!$A$33:$A$776,$A75,СВЦЭМ!$B$33:$B$776,Y$47)+'СЕТ СН'!$G$9+СВЦЭМ!$D$10+'СЕТ СН'!$G$5-'СЕТ СН'!$G$17</f>
        <v>2967.7482405300002</v>
      </c>
    </row>
    <row r="76" spans="1:27" ht="15.75" x14ac:dyDescent="0.2">
      <c r="A76" s="35">
        <f t="shared" si="1"/>
        <v>43980</v>
      </c>
      <c r="B76" s="36">
        <f>SUMIFS(СВЦЭМ!$C$33:$C$776,СВЦЭМ!$A$33:$A$776,$A76,СВЦЭМ!$B$33:$B$776,B$47)+'СЕТ СН'!$G$9+СВЦЭМ!$D$10+'СЕТ СН'!$G$5-'СЕТ СН'!$G$17</f>
        <v>2983.66960608</v>
      </c>
      <c r="C76" s="36">
        <f>SUMIFS(СВЦЭМ!$C$33:$C$776,СВЦЭМ!$A$33:$A$776,$A76,СВЦЭМ!$B$33:$B$776,C$47)+'СЕТ СН'!$G$9+СВЦЭМ!$D$10+'СЕТ СН'!$G$5-'СЕТ СН'!$G$17</f>
        <v>3003.8132746800002</v>
      </c>
      <c r="D76" s="36">
        <f>SUMIFS(СВЦЭМ!$C$33:$C$776,СВЦЭМ!$A$33:$A$776,$A76,СВЦЭМ!$B$33:$B$776,D$47)+'СЕТ СН'!$G$9+СВЦЭМ!$D$10+'СЕТ СН'!$G$5-'СЕТ СН'!$G$17</f>
        <v>3003.5769757100002</v>
      </c>
      <c r="E76" s="36">
        <f>SUMIFS(СВЦЭМ!$C$33:$C$776,СВЦЭМ!$A$33:$A$776,$A76,СВЦЭМ!$B$33:$B$776,E$47)+'СЕТ СН'!$G$9+СВЦЭМ!$D$10+'СЕТ СН'!$G$5-'СЕТ СН'!$G$17</f>
        <v>3008.5249075700003</v>
      </c>
      <c r="F76" s="36">
        <f>SUMIFS(СВЦЭМ!$C$33:$C$776,СВЦЭМ!$A$33:$A$776,$A76,СВЦЭМ!$B$33:$B$776,F$47)+'СЕТ СН'!$G$9+СВЦЭМ!$D$10+'СЕТ СН'!$G$5-'СЕТ СН'!$G$17</f>
        <v>3007.1400507200001</v>
      </c>
      <c r="G76" s="36">
        <f>SUMIFS(СВЦЭМ!$C$33:$C$776,СВЦЭМ!$A$33:$A$776,$A76,СВЦЭМ!$B$33:$B$776,G$47)+'СЕТ СН'!$G$9+СВЦЭМ!$D$10+'СЕТ СН'!$G$5-'СЕТ СН'!$G$17</f>
        <v>3008.8590716500003</v>
      </c>
      <c r="H76" s="36">
        <f>SUMIFS(СВЦЭМ!$C$33:$C$776,СВЦЭМ!$A$33:$A$776,$A76,СВЦЭМ!$B$33:$B$776,H$47)+'СЕТ СН'!$G$9+СВЦЭМ!$D$10+'СЕТ СН'!$G$5-'СЕТ СН'!$G$17</f>
        <v>3020.0197660200001</v>
      </c>
      <c r="I76" s="36">
        <f>SUMIFS(СВЦЭМ!$C$33:$C$776,СВЦЭМ!$A$33:$A$776,$A76,СВЦЭМ!$B$33:$B$776,I$47)+'СЕТ СН'!$G$9+СВЦЭМ!$D$10+'СЕТ СН'!$G$5-'СЕТ СН'!$G$17</f>
        <v>3017.0879975500002</v>
      </c>
      <c r="J76" s="36">
        <f>SUMIFS(СВЦЭМ!$C$33:$C$776,СВЦЭМ!$A$33:$A$776,$A76,СВЦЭМ!$B$33:$B$776,J$47)+'СЕТ СН'!$G$9+СВЦЭМ!$D$10+'СЕТ СН'!$G$5-'СЕТ СН'!$G$17</f>
        <v>2957.4150202999999</v>
      </c>
      <c r="K76" s="36">
        <f>SUMIFS(СВЦЭМ!$C$33:$C$776,СВЦЭМ!$A$33:$A$776,$A76,СВЦЭМ!$B$33:$B$776,K$47)+'СЕТ СН'!$G$9+СВЦЭМ!$D$10+'СЕТ СН'!$G$5-'СЕТ СН'!$G$17</f>
        <v>2939.05249331</v>
      </c>
      <c r="L76" s="36">
        <f>SUMIFS(СВЦЭМ!$C$33:$C$776,СВЦЭМ!$A$33:$A$776,$A76,СВЦЭМ!$B$33:$B$776,L$47)+'СЕТ СН'!$G$9+СВЦЭМ!$D$10+'СЕТ СН'!$G$5-'СЕТ СН'!$G$17</f>
        <v>2965.5672153300002</v>
      </c>
      <c r="M76" s="36">
        <f>SUMIFS(СВЦЭМ!$C$33:$C$776,СВЦЭМ!$A$33:$A$776,$A76,СВЦЭМ!$B$33:$B$776,M$47)+'СЕТ СН'!$G$9+СВЦЭМ!$D$10+'СЕТ СН'!$G$5-'СЕТ СН'!$G$17</f>
        <v>2885.4305198299999</v>
      </c>
      <c r="N76" s="36">
        <f>SUMIFS(СВЦЭМ!$C$33:$C$776,СВЦЭМ!$A$33:$A$776,$A76,СВЦЭМ!$B$33:$B$776,N$47)+'СЕТ СН'!$G$9+СВЦЭМ!$D$10+'СЕТ СН'!$G$5-'СЕТ СН'!$G$17</f>
        <v>2827.5482107100001</v>
      </c>
      <c r="O76" s="36">
        <f>SUMIFS(СВЦЭМ!$C$33:$C$776,СВЦЭМ!$A$33:$A$776,$A76,СВЦЭМ!$B$33:$B$776,O$47)+'СЕТ СН'!$G$9+СВЦЭМ!$D$10+'СЕТ СН'!$G$5-'СЕТ СН'!$G$17</f>
        <v>2812.35048396</v>
      </c>
      <c r="P76" s="36">
        <f>SUMIFS(СВЦЭМ!$C$33:$C$776,СВЦЭМ!$A$33:$A$776,$A76,СВЦЭМ!$B$33:$B$776,P$47)+'СЕТ СН'!$G$9+СВЦЭМ!$D$10+'СЕТ СН'!$G$5-'СЕТ СН'!$G$17</f>
        <v>2819.6261579500001</v>
      </c>
      <c r="Q76" s="36">
        <f>SUMIFS(СВЦЭМ!$C$33:$C$776,СВЦЭМ!$A$33:$A$776,$A76,СВЦЭМ!$B$33:$B$776,Q$47)+'СЕТ СН'!$G$9+СВЦЭМ!$D$10+'СЕТ СН'!$G$5-'СЕТ СН'!$G$17</f>
        <v>2812.5372774500001</v>
      </c>
      <c r="R76" s="36">
        <f>SUMIFS(СВЦЭМ!$C$33:$C$776,СВЦЭМ!$A$33:$A$776,$A76,СВЦЭМ!$B$33:$B$776,R$47)+'СЕТ СН'!$G$9+СВЦЭМ!$D$10+'СЕТ СН'!$G$5-'СЕТ СН'!$G$17</f>
        <v>2816.31379427</v>
      </c>
      <c r="S76" s="36">
        <f>SUMIFS(СВЦЭМ!$C$33:$C$776,СВЦЭМ!$A$33:$A$776,$A76,СВЦЭМ!$B$33:$B$776,S$47)+'СЕТ СН'!$G$9+СВЦЭМ!$D$10+'СЕТ СН'!$G$5-'СЕТ СН'!$G$17</f>
        <v>2825.2143680200002</v>
      </c>
      <c r="T76" s="36">
        <f>SUMIFS(СВЦЭМ!$C$33:$C$776,СВЦЭМ!$A$33:$A$776,$A76,СВЦЭМ!$B$33:$B$776,T$47)+'СЕТ СН'!$G$9+СВЦЭМ!$D$10+'СЕТ СН'!$G$5-'СЕТ СН'!$G$17</f>
        <v>2837.70502472</v>
      </c>
      <c r="U76" s="36">
        <f>SUMIFS(СВЦЭМ!$C$33:$C$776,СВЦЭМ!$A$33:$A$776,$A76,СВЦЭМ!$B$33:$B$776,U$47)+'СЕТ СН'!$G$9+СВЦЭМ!$D$10+'СЕТ СН'!$G$5-'СЕТ СН'!$G$17</f>
        <v>2844.9049954700004</v>
      </c>
      <c r="V76" s="36">
        <f>SUMIFS(СВЦЭМ!$C$33:$C$776,СВЦЭМ!$A$33:$A$776,$A76,СВЦЭМ!$B$33:$B$776,V$47)+'СЕТ СН'!$G$9+СВЦЭМ!$D$10+'СЕТ СН'!$G$5-'СЕТ СН'!$G$17</f>
        <v>2879.4016717200002</v>
      </c>
      <c r="W76" s="36">
        <f>SUMIFS(СВЦЭМ!$C$33:$C$776,СВЦЭМ!$A$33:$A$776,$A76,СВЦЭМ!$B$33:$B$776,W$47)+'СЕТ СН'!$G$9+СВЦЭМ!$D$10+'СЕТ СН'!$G$5-'СЕТ СН'!$G$17</f>
        <v>2909.8592800200004</v>
      </c>
      <c r="X76" s="36">
        <f>SUMIFS(СВЦЭМ!$C$33:$C$776,СВЦЭМ!$A$33:$A$776,$A76,СВЦЭМ!$B$33:$B$776,X$47)+'СЕТ СН'!$G$9+СВЦЭМ!$D$10+'СЕТ СН'!$G$5-'СЕТ СН'!$G$17</f>
        <v>2893.22170706</v>
      </c>
      <c r="Y76" s="36">
        <f>SUMIFS(СВЦЭМ!$C$33:$C$776,СВЦЭМ!$A$33:$A$776,$A76,СВЦЭМ!$B$33:$B$776,Y$47)+'СЕТ СН'!$G$9+СВЦЭМ!$D$10+'СЕТ СН'!$G$5-'СЕТ СН'!$G$17</f>
        <v>2934.9445816900002</v>
      </c>
    </row>
    <row r="77" spans="1:27" ht="15.75" x14ac:dyDescent="0.2">
      <c r="A77" s="35">
        <f t="shared" si="1"/>
        <v>43981</v>
      </c>
      <c r="B77" s="36">
        <f>SUMIFS(СВЦЭМ!$C$33:$C$776,СВЦЭМ!$A$33:$A$776,$A77,СВЦЭМ!$B$33:$B$776,B$47)+'СЕТ СН'!$G$9+СВЦЭМ!$D$10+'СЕТ СН'!$G$5-'СЕТ СН'!$G$17</f>
        <v>3019.0941783600001</v>
      </c>
      <c r="C77" s="36">
        <f>SUMIFS(СВЦЭМ!$C$33:$C$776,СВЦЭМ!$A$33:$A$776,$A77,СВЦЭМ!$B$33:$B$776,C$47)+'СЕТ СН'!$G$9+СВЦЭМ!$D$10+'СЕТ СН'!$G$5-'СЕТ СН'!$G$17</f>
        <v>3023.8700862400001</v>
      </c>
      <c r="D77" s="36">
        <f>SUMIFS(СВЦЭМ!$C$33:$C$776,СВЦЭМ!$A$33:$A$776,$A77,СВЦЭМ!$B$33:$B$776,D$47)+'СЕТ СН'!$G$9+СВЦЭМ!$D$10+'СЕТ СН'!$G$5-'СЕТ СН'!$G$17</f>
        <v>3024.48269157</v>
      </c>
      <c r="E77" s="36">
        <f>SUMIFS(СВЦЭМ!$C$33:$C$776,СВЦЭМ!$A$33:$A$776,$A77,СВЦЭМ!$B$33:$B$776,E$47)+'СЕТ СН'!$G$9+СВЦЭМ!$D$10+'СЕТ СН'!$G$5-'СЕТ СН'!$G$17</f>
        <v>3022.5057504500001</v>
      </c>
      <c r="F77" s="36">
        <f>SUMIFS(СВЦЭМ!$C$33:$C$776,СВЦЭМ!$A$33:$A$776,$A77,СВЦЭМ!$B$33:$B$776,F$47)+'СЕТ СН'!$G$9+СВЦЭМ!$D$10+'СЕТ СН'!$G$5-'СЕТ СН'!$G$17</f>
        <v>3023.0720598500002</v>
      </c>
      <c r="G77" s="36">
        <f>SUMIFS(СВЦЭМ!$C$33:$C$776,СВЦЭМ!$A$33:$A$776,$A77,СВЦЭМ!$B$33:$B$776,G$47)+'СЕТ СН'!$G$9+СВЦЭМ!$D$10+'СЕТ СН'!$G$5-'СЕТ СН'!$G$17</f>
        <v>3019.9678097700003</v>
      </c>
      <c r="H77" s="36">
        <f>SUMIFS(СВЦЭМ!$C$33:$C$776,СВЦЭМ!$A$33:$A$776,$A77,СВЦЭМ!$B$33:$B$776,H$47)+'СЕТ СН'!$G$9+СВЦЭМ!$D$10+'СЕТ СН'!$G$5-'СЕТ СН'!$G$17</f>
        <v>3017.1578261499999</v>
      </c>
      <c r="I77" s="36">
        <f>SUMIFS(СВЦЭМ!$C$33:$C$776,СВЦЭМ!$A$33:$A$776,$A77,СВЦЭМ!$B$33:$B$776,I$47)+'СЕТ СН'!$G$9+СВЦЭМ!$D$10+'СЕТ СН'!$G$5-'СЕТ СН'!$G$17</f>
        <v>3003.4396178100001</v>
      </c>
      <c r="J77" s="36">
        <f>SUMIFS(СВЦЭМ!$C$33:$C$776,СВЦЭМ!$A$33:$A$776,$A77,СВЦЭМ!$B$33:$B$776,J$47)+'СЕТ СН'!$G$9+СВЦЭМ!$D$10+'СЕТ СН'!$G$5-'СЕТ СН'!$G$17</f>
        <v>2970.6542764599999</v>
      </c>
      <c r="K77" s="36">
        <f>SUMIFS(СВЦЭМ!$C$33:$C$776,СВЦЭМ!$A$33:$A$776,$A77,СВЦЭМ!$B$33:$B$776,K$47)+'СЕТ СН'!$G$9+СВЦЭМ!$D$10+'СЕТ СН'!$G$5-'СЕТ СН'!$G$17</f>
        <v>2952.8821391900001</v>
      </c>
      <c r="L77" s="36">
        <f>SUMIFS(СВЦЭМ!$C$33:$C$776,СВЦЭМ!$A$33:$A$776,$A77,СВЦЭМ!$B$33:$B$776,L$47)+'СЕТ СН'!$G$9+СВЦЭМ!$D$10+'СЕТ СН'!$G$5-'СЕТ СН'!$G$17</f>
        <v>2939.5532876300003</v>
      </c>
      <c r="M77" s="36">
        <f>SUMIFS(СВЦЭМ!$C$33:$C$776,СВЦЭМ!$A$33:$A$776,$A77,СВЦЭМ!$B$33:$B$776,M$47)+'СЕТ СН'!$G$9+СВЦЭМ!$D$10+'СЕТ СН'!$G$5-'СЕТ СН'!$G$17</f>
        <v>2887.9441168500002</v>
      </c>
      <c r="N77" s="36">
        <f>SUMIFS(СВЦЭМ!$C$33:$C$776,СВЦЭМ!$A$33:$A$776,$A77,СВЦЭМ!$B$33:$B$776,N$47)+'СЕТ СН'!$G$9+СВЦЭМ!$D$10+'СЕТ СН'!$G$5-'СЕТ СН'!$G$17</f>
        <v>2838.3344397800001</v>
      </c>
      <c r="O77" s="36">
        <f>SUMIFS(СВЦЭМ!$C$33:$C$776,СВЦЭМ!$A$33:$A$776,$A77,СВЦЭМ!$B$33:$B$776,O$47)+'СЕТ СН'!$G$9+СВЦЭМ!$D$10+'СЕТ СН'!$G$5-'СЕТ СН'!$G$17</f>
        <v>2826.5780948800002</v>
      </c>
      <c r="P77" s="36">
        <f>SUMIFS(СВЦЭМ!$C$33:$C$776,СВЦЭМ!$A$33:$A$776,$A77,СВЦЭМ!$B$33:$B$776,P$47)+'СЕТ СН'!$G$9+СВЦЭМ!$D$10+'СЕТ СН'!$G$5-'СЕТ СН'!$G$17</f>
        <v>2830.0415476100002</v>
      </c>
      <c r="Q77" s="36">
        <f>SUMIFS(СВЦЭМ!$C$33:$C$776,СВЦЭМ!$A$33:$A$776,$A77,СВЦЭМ!$B$33:$B$776,Q$47)+'СЕТ СН'!$G$9+СВЦЭМ!$D$10+'СЕТ СН'!$G$5-'СЕТ СН'!$G$17</f>
        <v>2831.5270039300003</v>
      </c>
      <c r="R77" s="36">
        <f>SUMIFS(СВЦЭМ!$C$33:$C$776,СВЦЭМ!$A$33:$A$776,$A77,СВЦЭМ!$B$33:$B$776,R$47)+'СЕТ СН'!$G$9+СВЦЭМ!$D$10+'СЕТ СН'!$G$5-'СЕТ СН'!$G$17</f>
        <v>2829.5692279499999</v>
      </c>
      <c r="S77" s="36">
        <f>SUMIFS(СВЦЭМ!$C$33:$C$776,СВЦЭМ!$A$33:$A$776,$A77,СВЦЭМ!$B$33:$B$776,S$47)+'СЕТ СН'!$G$9+СВЦЭМ!$D$10+'СЕТ СН'!$G$5-'СЕТ СН'!$G$17</f>
        <v>2831.92407207</v>
      </c>
      <c r="T77" s="36">
        <f>SUMIFS(СВЦЭМ!$C$33:$C$776,СВЦЭМ!$A$33:$A$776,$A77,СВЦЭМ!$B$33:$B$776,T$47)+'СЕТ СН'!$G$9+СВЦЭМ!$D$10+'СЕТ СН'!$G$5-'СЕТ СН'!$G$17</f>
        <v>2826.7891596300001</v>
      </c>
      <c r="U77" s="36">
        <f>SUMIFS(СВЦЭМ!$C$33:$C$776,СВЦЭМ!$A$33:$A$776,$A77,СВЦЭМ!$B$33:$B$776,U$47)+'СЕТ СН'!$G$9+СВЦЭМ!$D$10+'СЕТ СН'!$G$5-'СЕТ СН'!$G$17</f>
        <v>2832.6838086600001</v>
      </c>
      <c r="V77" s="36">
        <f>SUMIFS(СВЦЭМ!$C$33:$C$776,СВЦЭМ!$A$33:$A$776,$A77,СВЦЭМ!$B$33:$B$776,V$47)+'СЕТ СН'!$G$9+СВЦЭМ!$D$10+'СЕТ СН'!$G$5-'СЕТ СН'!$G$17</f>
        <v>2827.9132300900001</v>
      </c>
      <c r="W77" s="36">
        <f>SUMIFS(СВЦЭМ!$C$33:$C$776,СВЦЭМ!$A$33:$A$776,$A77,СВЦЭМ!$B$33:$B$776,W$47)+'СЕТ СН'!$G$9+СВЦЭМ!$D$10+'СЕТ СН'!$G$5-'СЕТ СН'!$G$17</f>
        <v>2829.9710567700004</v>
      </c>
      <c r="X77" s="36">
        <f>SUMIFS(СВЦЭМ!$C$33:$C$776,СВЦЭМ!$A$33:$A$776,$A77,СВЦЭМ!$B$33:$B$776,X$47)+'СЕТ СН'!$G$9+СВЦЭМ!$D$10+'СЕТ СН'!$G$5-'СЕТ СН'!$G$17</f>
        <v>2832.6087242399999</v>
      </c>
      <c r="Y77" s="36">
        <f>SUMIFS(СВЦЭМ!$C$33:$C$776,СВЦЭМ!$A$33:$A$776,$A77,СВЦЭМ!$B$33:$B$776,Y$47)+'СЕТ СН'!$G$9+СВЦЭМ!$D$10+'СЕТ СН'!$G$5-'СЕТ СН'!$G$17</f>
        <v>2899.5074172200002</v>
      </c>
      <c r="AA77" s="37"/>
    </row>
    <row r="78" spans="1:27" ht="15.75" x14ac:dyDescent="0.2">
      <c r="A78" s="35">
        <f t="shared" si="1"/>
        <v>43982</v>
      </c>
      <c r="B78" s="36">
        <f>SUMIFS(СВЦЭМ!$C$33:$C$776,СВЦЭМ!$A$33:$A$776,$A78,СВЦЭМ!$B$33:$B$776,B$47)+'СЕТ СН'!$G$9+СВЦЭМ!$D$10+'СЕТ СН'!$G$5-'СЕТ СН'!$G$17</f>
        <v>2990.2697834300002</v>
      </c>
      <c r="C78" s="36">
        <f>SUMIFS(СВЦЭМ!$C$33:$C$776,СВЦЭМ!$A$33:$A$776,$A78,СВЦЭМ!$B$33:$B$776,C$47)+'СЕТ СН'!$G$9+СВЦЭМ!$D$10+'СЕТ СН'!$G$5-'СЕТ СН'!$G$17</f>
        <v>2994.1717280400003</v>
      </c>
      <c r="D78" s="36">
        <f>SUMIFS(СВЦЭМ!$C$33:$C$776,СВЦЭМ!$A$33:$A$776,$A78,СВЦЭМ!$B$33:$B$776,D$47)+'СЕТ СН'!$G$9+СВЦЭМ!$D$10+'СЕТ СН'!$G$5-'СЕТ СН'!$G$17</f>
        <v>3001.7415611900001</v>
      </c>
      <c r="E78" s="36">
        <f>SUMIFS(СВЦЭМ!$C$33:$C$776,СВЦЭМ!$A$33:$A$776,$A78,СВЦЭМ!$B$33:$B$776,E$47)+'СЕТ СН'!$G$9+СВЦЭМ!$D$10+'СЕТ СН'!$G$5-'СЕТ СН'!$G$17</f>
        <v>3001.0257627999999</v>
      </c>
      <c r="F78" s="36">
        <f>SUMIFS(СВЦЭМ!$C$33:$C$776,СВЦЭМ!$A$33:$A$776,$A78,СВЦЭМ!$B$33:$B$776,F$47)+'СЕТ СН'!$G$9+СВЦЭМ!$D$10+'СЕТ СН'!$G$5-'СЕТ СН'!$G$17</f>
        <v>2991.9026894400004</v>
      </c>
      <c r="G78" s="36">
        <f>SUMIFS(СВЦЭМ!$C$33:$C$776,СВЦЭМ!$A$33:$A$776,$A78,СВЦЭМ!$B$33:$B$776,G$47)+'СЕТ СН'!$G$9+СВЦЭМ!$D$10+'СЕТ СН'!$G$5-'СЕТ СН'!$G$17</f>
        <v>2992.9085347999999</v>
      </c>
      <c r="H78" s="36">
        <f>SUMIFS(СВЦЭМ!$C$33:$C$776,СВЦЭМ!$A$33:$A$776,$A78,СВЦЭМ!$B$33:$B$776,H$47)+'СЕТ СН'!$G$9+СВЦЭМ!$D$10+'СЕТ СН'!$G$5-'СЕТ СН'!$G$17</f>
        <v>3003.5698251700001</v>
      </c>
      <c r="I78" s="36">
        <f>SUMIFS(СВЦЭМ!$C$33:$C$776,СВЦЭМ!$A$33:$A$776,$A78,СВЦЭМ!$B$33:$B$776,I$47)+'СЕТ СН'!$G$9+СВЦЭМ!$D$10+'СЕТ СН'!$G$5-'СЕТ СН'!$G$17</f>
        <v>2986.62774816</v>
      </c>
      <c r="J78" s="36">
        <f>SUMIFS(СВЦЭМ!$C$33:$C$776,СВЦЭМ!$A$33:$A$776,$A78,СВЦЭМ!$B$33:$B$776,J$47)+'СЕТ СН'!$G$9+СВЦЭМ!$D$10+'СЕТ СН'!$G$5-'СЕТ СН'!$G$17</f>
        <v>2958.6769850300002</v>
      </c>
      <c r="K78" s="36">
        <f>SUMIFS(СВЦЭМ!$C$33:$C$776,СВЦЭМ!$A$33:$A$776,$A78,СВЦЭМ!$B$33:$B$776,K$47)+'СЕТ СН'!$G$9+СВЦЭМ!$D$10+'СЕТ СН'!$G$5-'СЕТ СН'!$G$17</f>
        <v>2964.2533748400001</v>
      </c>
      <c r="L78" s="36">
        <f>SUMIFS(СВЦЭМ!$C$33:$C$776,СВЦЭМ!$A$33:$A$776,$A78,СВЦЭМ!$B$33:$B$776,L$47)+'СЕТ СН'!$G$9+СВЦЭМ!$D$10+'СЕТ СН'!$G$5-'СЕТ СН'!$G$17</f>
        <v>2961.6854454900003</v>
      </c>
      <c r="M78" s="36">
        <f>SUMIFS(СВЦЭМ!$C$33:$C$776,СВЦЭМ!$A$33:$A$776,$A78,СВЦЭМ!$B$33:$B$776,M$47)+'СЕТ СН'!$G$9+СВЦЭМ!$D$10+'СЕТ СН'!$G$5-'СЕТ СН'!$G$17</f>
        <v>2912.1055126600004</v>
      </c>
      <c r="N78" s="36">
        <f>SUMIFS(СВЦЭМ!$C$33:$C$776,СВЦЭМ!$A$33:$A$776,$A78,СВЦЭМ!$B$33:$B$776,N$47)+'СЕТ СН'!$G$9+СВЦЭМ!$D$10+'СЕТ СН'!$G$5-'СЕТ СН'!$G$17</f>
        <v>2849.9983613700001</v>
      </c>
      <c r="O78" s="36">
        <f>SUMIFS(СВЦЭМ!$C$33:$C$776,СВЦЭМ!$A$33:$A$776,$A78,СВЦЭМ!$B$33:$B$776,O$47)+'СЕТ СН'!$G$9+СВЦЭМ!$D$10+'СЕТ СН'!$G$5-'СЕТ СН'!$G$17</f>
        <v>2818.2441120800004</v>
      </c>
      <c r="P78" s="36">
        <f>SUMIFS(СВЦЭМ!$C$33:$C$776,СВЦЭМ!$A$33:$A$776,$A78,СВЦЭМ!$B$33:$B$776,P$47)+'СЕТ СН'!$G$9+СВЦЭМ!$D$10+'СЕТ СН'!$G$5-'СЕТ СН'!$G$17</f>
        <v>2826.6932976400003</v>
      </c>
      <c r="Q78" s="36">
        <f>SUMIFS(СВЦЭМ!$C$33:$C$776,СВЦЭМ!$A$33:$A$776,$A78,СВЦЭМ!$B$33:$B$776,Q$47)+'СЕТ СН'!$G$9+СВЦЭМ!$D$10+'СЕТ СН'!$G$5-'СЕТ СН'!$G$17</f>
        <v>2828.89848411</v>
      </c>
      <c r="R78" s="36">
        <f>SUMIFS(СВЦЭМ!$C$33:$C$776,СВЦЭМ!$A$33:$A$776,$A78,СВЦЭМ!$B$33:$B$776,R$47)+'СЕТ СН'!$G$9+СВЦЭМ!$D$10+'СЕТ СН'!$G$5-'СЕТ СН'!$G$17</f>
        <v>2832.8949277300003</v>
      </c>
      <c r="S78" s="36">
        <f>SUMIFS(СВЦЭМ!$C$33:$C$776,СВЦЭМ!$A$33:$A$776,$A78,СВЦЭМ!$B$33:$B$776,S$47)+'СЕТ СН'!$G$9+СВЦЭМ!$D$10+'СЕТ СН'!$G$5-'СЕТ СН'!$G$17</f>
        <v>2843.7472733700001</v>
      </c>
      <c r="T78" s="36">
        <f>SUMIFS(СВЦЭМ!$C$33:$C$776,СВЦЭМ!$A$33:$A$776,$A78,СВЦЭМ!$B$33:$B$776,T$47)+'СЕТ СН'!$G$9+СВЦЭМ!$D$10+'СЕТ СН'!$G$5-'СЕТ СН'!$G$17</f>
        <v>2825.4301761200004</v>
      </c>
      <c r="U78" s="36">
        <f>SUMIFS(СВЦЭМ!$C$33:$C$776,СВЦЭМ!$A$33:$A$776,$A78,СВЦЭМ!$B$33:$B$776,U$47)+'СЕТ СН'!$G$9+СВЦЭМ!$D$10+'СЕТ СН'!$G$5-'СЕТ СН'!$G$17</f>
        <v>2805.8973114700002</v>
      </c>
      <c r="V78" s="36">
        <f>SUMIFS(СВЦЭМ!$C$33:$C$776,СВЦЭМ!$A$33:$A$776,$A78,СВЦЭМ!$B$33:$B$776,V$47)+'СЕТ СН'!$G$9+СВЦЭМ!$D$10+'СЕТ СН'!$G$5-'СЕТ СН'!$G$17</f>
        <v>2766.9387744000001</v>
      </c>
      <c r="W78" s="36">
        <f>SUMIFS(СВЦЭМ!$C$33:$C$776,СВЦЭМ!$A$33:$A$776,$A78,СВЦЭМ!$B$33:$B$776,W$47)+'СЕТ СН'!$G$9+СВЦЭМ!$D$10+'СЕТ СН'!$G$5-'СЕТ СН'!$G$17</f>
        <v>2761.2001913100003</v>
      </c>
      <c r="X78" s="36">
        <f>SUMIFS(СВЦЭМ!$C$33:$C$776,СВЦЭМ!$A$33:$A$776,$A78,СВЦЭМ!$B$33:$B$776,X$47)+'СЕТ СН'!$G$9+СВЦЭМ!$D$10+'СЕТ СН'!$G$5-'СЕТ СН'!$G$17</f>
        <v>2793.1330739300001</v>
      </c>
      <c r="Y78" s="36">
        <f>SUMIFS(СВЦЭМ!$C$33:$C$776,СВЦЭМ!$A$33:$A$776,$A78,СВЦЭМ!$B$33:$B$776,Y$47)+'СЕТ СН'!$G$9+СВЦЭМ!$D$10+'СЕТ СН'!$G$5-'СЕТ СН'!$G$17</f>
        <v>2861.6541008000004</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3" t="s">
        <v>7</v>
      </c>
      <c r="B81" s="126" t="s">
        <v>72</v>
      </c>
      <c r="C81" s="127"/>
      <c r="D81" s="127"/>
      <c r="E81" s="127"/>
      <c r="F81" s="127"/>
      <c r="G81" s="127"/>
      <c r="H81" s="127"/>
      <c r="I81" s="127"/>
      <c r="J81" s="127"/>
      <c r="K81" s="127"/>
      <c r="L81" s="127"/>
      <c r="M81" s="127"/>
      <c r="N81" s="127"/>
      <c r="O81" s="127"/>
      <c r="P81" s="127"/>
      <c r="Q81" s="127"/>
      <c r="R81" s="127"/>
      <c r="S81" s="127"/>
      <c r="T81" s="127"/>
      <c r="U81" s="127"/>
      <c r="V81" s="127"/>
      <c r="W81" s="127"/>
      <c r="X81" s="127"/>
      <c r="Y81" s="128"/>
    </row>
    <row r="82" spans="1:25" ht="12.75" customHeight="1" x14ac:dyDescent="0.2">
      <c r="A82" s="124"/>
      <c r="B82" s="129"/>
      <c r="C82" s="130"/>
      <c r="D82" s="130"/>
      <c r="E82" s="130"/>
      <c r="F82" s="130"/>
      <c r="G82" s="130"/>
      <c r="H82" s="130"/>
      <c r="I82" s="130"/>
      <c r="J82" s="130"/>
      <c r="K82" s="130"/>
      <c r="L82" s="130"/>
      <c r="M82" s="130"/>
      <c r="N82" s="130"/>
      <c r="O82" s="130"/>
      <c r="P82" s="130"/>
      <c r="Q82" s="130"/>
      <c r="R82" s="130"/>
      <c r="S82" s="130"/>
      <c r="T82" s="130"/>
      <c r="U82" s="130"/>
      <c r="V82" s="130"/>
      <c r="W82" s="130"/>
      <c r="X82" s="130"/>
      <c r="Y82" s="131"/>
    </row>
    <row r="83" spans="1:25" ht="12.75" customHeight="1" x14ac:dyDescent="0.2">
      <c r="A83" s="12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01.05.2020</v>
      </c>
      <c r="B84" s="36">
        <f>SUMIFS(СВЦЭМ!$C$33:$C$776,СВЦЭМ!$A$33:$A$776,$A84,СВЦЭМ!$B$33:$B$776,B$83)+'СЕТ СН'!$H$9+СВЦЭМ!$D$10+'СЕТ СН'!$H$5-'СЕТ СН'!$H$17</f>
        <v>3555.0924830499998</v>
      </c>
      <c r="C84" s="36">
        <f>SUMIFS(СВЦЭМ!$C$33:$C$776,СВЦЭМ!$A$33:$A$776,$A84,СВЦЭМ!$B$33:$B$776,C$83)+'СЕТ СН'!$H$9+СВЦЭМ!$D$10+'СЕТ СН'!$H$5-'СЕТ СН'!$H$17</f>
        <v>3594.17796937</v>
      </c>
      <c r="D84" s="36">
        <f>SUMIFS(СВЦЭМ!$C$33:$C$776,СВЦЭМ!$A$33:$A$776,$A84,СВЦЭМ!$B$33:$B$776,D$83)+'СЕТ СН'!$H$9+СВЦЭМ!$D$10+'СЕТ СН'!$H$5-'СЕТ СН'!$H$17</f>
        <v>3591.6842063899999</v>
      </c>
      <c r="E84" s="36">
        <f>SUMIFS(СВЦЭМ!$C$33:$C$776,СВЦЭМ!$A$33:$A$776,$A84,СВЦЭМ!$B$33:$B$776,E$83)+'СЕТ СН'!$H$9+СВЦЭМ!$D$10+'СЕТ СН'!$H$5-'СЕТ СН'!$H$17</f>
        <v>3589.8798801399998</v>
      </c>
      <c r="F84" s="36">
        <f>SUMIFS(СВЦЭМ!$C$33:$C$776,СВЦЭМ!$A$33:$A$776,$A84,СВЦЭМ!$B$33:$B$776,F$83)+'СЕТ СН'!$H$9+СВЦЭМ!$D$10+'СЕТ СН'!$H$5-'СЕТ СН'!$H$17</f>
        <v>3618.8658914500002</v>
      </c>
      <c r="G84" s="36">
        <f>SUMIFS(СВЦЭМ!$C$33:$C$776,СВЦЭМ!$A$33:$A$776,$A84,СВЦЭМ!$B$33:$B$776,G$83)+'СЕТ СН'!$H$9+СВЦЭМ!$D$10+'СЕТ СН'!$H$5-'СЕТ СН'!$H$17</f>
        <v>3603.1244468200002</v>
      </c>
      <c r="H84" s="36">
        <f>SUMIFS(СВЦЭМ!$C$33:$C$776,СВЦЭМ!$A$33:$A$776,$A84,СВЦЭМ!$B$33:$B$776,H$83)+'СЕТ СН'!$H$9+СВЦЭМ!$D$10+'СЕТ СН'!$H$5-'СЕТ СН'!$H$17</f>
        <v>3598.1192069399999</v>
      </c>
      <c r="I84" s="36">
        <f>SUMIFS(СВЦЭМ!$C$33:$C$776,СВЦЭМ!$A$33:$A$776,$A84,СВЦЭМ!$B$33:$B$776,I$83)+'СЕТ СН'!$H$9+СВЦЭМ!$D$10+'СЕТ СН'!$H$5-'СЕТ СН'!$H$17</f>
        <v>3576.6095956500003</v>
      </c>
      <c r="J84" s="36">
        <f>SUMIFS(СВЦЭМ!$C$33:$C$776,СВЦЭМ!$A$33:$A$776,$A84,СВЦЭМ!$B$33:$B$776,J$83)+'СЕТ СН'!$H$9+СВЦЭМ!$D$10+'СЕТ СН'!$H$5-'СЕТ СН'!$H$17</f>
        <v>3562.7696497300003</v>
      </c>
      <c r="K84" s="36">
        <f>SUMIFS(СВЦЭМ!$C$33:$C$776,СВЦЭМ!$A$33:$A$776,$A84,СВЦЭМ!$B$33:$B$776,K$83)+'СЕТ СН'!$H$9+СВЦЭМ!$D$10+'СЕТ СН'!$H$5-'СЕТ СН'!$H$17</f>
        <v>3557.3851681200003</v>
      </c>
      <c r="L84" s="36">
        <f>SUMIFS(СВЦЭМ!$C$33:$C$776,СВЦЭМ!$A$33:$A$776,$A84,СВЦЭМ!$B$33:$B$776,L$83)+'СЕТ СН'!$H$9+СВЦЭМ!$D$10+'СЕТ СН'!$H$5-'СЕТ СН'!$H$17</f>
        <v>3536.6205179899998</v>
      </c>
      <c r="M84" s="36">
        <f>SUMIFS(СВЦЭМ!$C$33:$C$776,СВЦЭМ!$A$33:$A$776,$A84,СВЦЭМ!$B$33:$B$776,M$83)+'СЕТ СН'!$H$9+СВЦЭМ!$D$10+'СЕТ СН'!$H$5-'СЕТ СН'!$H$17</f>
        <v>3472.2820731100001</v>
      </c>
      <c r="N84" s="36">
        <f>SUMIFS(СВЦЭМ!$C$33:$C$776,СВЦЭМ!$A$33:$A$776,$A84,СВЦЭМ!$B$33:$B$776,N$83)+'СЕТ СН'!$H$9+СВЦЭМ!$D$10+'СЕТ СН'!$H$5-'СЕТ СН'!$H$17</f>
        <v>3411.65371198</v>
      </c>
      <c r="O84" s="36">
        <f>SUMIFS(СВЦЭМ!$C$33:$C$776,СВЦЭМ!$A$33:$A$776,$A84,СВЦЭМ!$B$33:$B$776,O$83)+'СЕТ СН'!$H$9+СВЦЭМ!$D$10+'СЕТ СН'!$H$5-'СЕТ СН'!$H$17</f>
        <v>3383.8977602499999</v>
      </c>
      <c r="P84" s="36">
        <f>SUMIFS(СВЦЭМ!$C$33:$C$776,СВЦЭМ!$A$33:$A$776,$A84,СВЦЭМ!$B$33:$B$776,P$83)+'СЕТ СН'!$H$9+СВЦЭМ!$D$10+'СЕТ СН'!$H$5-'СЕТ СН'!$H$17</f>
        <v>3392.85141845</v>
      </c>
      <c r="Q84" s="36">
        <f>SUMIFS(СВЦЭМ!$C$33:$C$776,СВЦЭМ!$A$33:$A$776,$A84,СВЦЭМ!$B$33:$B$776,Q$83)+'СЕТ СН'!$H$9+СВЦЭМ!$D$10+'СЕТ СН'!$H$5-'СЕТ СН'!$H$17</f>
        <v>3395.68435176</v>
      </c>
      <c r="R84" s="36">
        <f>SUMIFS(СВЦЭМ!$C$33:$C$776,СВЦЭМ!$A$33:$A$776,$A84,СВЦЭМ!$B$33:$B$776,R$83)+'СЕТ СН'!$H$9+СВЦЭМ!$D$10+'СЕТ СН'!$H$5-'СЕТ СН'!$H$17</f>
        <v>3393.6150513299999</v>
      </c>
      <c r="S84" s="36">
        <f>SUMIFS(СВЦЭМ!$C$33:$C$776,СВЦЭМ!$A$33:$A$776,$A84,СВЦЭМ!$B$33:$B$776,S$83)+'СЕТ СН'!$H$9+СВЦЭМ!$D$10+'СЕТ СН'!$H$5-'СЕТ СН'!$H$17</f>
        <v>3394.2737961100001</v>
      </c>
      <c r="T84" s="36">
        <f>SUMIFS(СВЦЭМ!$C$33:$C$776,СВЦЭМ!$A$33:$A$776,$A84,СВЦЭМ!$B$33:$B$776,T$83)+'СЕТ СН'!$H$9+СВЦЭМ!$D$10+'СЕТ СН'!$H$5-'СЕТ СН'!$H$17</f>
        <v>3384.84440184</v>
      </c>
      <c r="U84" s="36">
        <f>SUMIFS(СВЦЭМ!$C$33:$C$776,СВЦЭМ!$A$33:$A$776,$A84,СВЦЭМ!$B$33:$B$776,U$83)+'СЕТ СН'!$H$9+СВЦЭМ!$D$10+'СЕТ СН'!$H$5-'СЕТ СН'!$H$17</f>
        <v>3376.7794444599999</v>
      </c>
      <c r="V84" s="36">
        <f>SUMIFS(СВЦЭМ!$C$33:$C$776,СВЦЭМ!$A$33:$A$776,$A84,СВЦЭМ!$B$33:$B$776,V$83)+'СЕТ СН'!$H$9+СВЦЭМ!$D$10+'СЕТ СН'!$H$5-'СЕТ СН'!$H$17</f>
        <v>3361.9870737000001</v>
      </c>
      <c r="W84" s="36">
        <f>SUMIFS(СВЦЭМ!$C$33:$C$776,СВЦЭМ!$A$33:$A$776,$A84,СВЦЭМ!$B$33:$B$776,W$83)+'СЕТ СН'!$H$9+СВЦЭМ!$D$10+'СЕТ СН'!$H$5-'СЕТ СН'!$H$17</f>
        <v>3363.31473805</v>
      </c>
      <c r="X84" s="36">
        <f>SUMIFS(СВЦЭМ!$C$33:$C$776,СВЦЭМ!$A$33:$A$776,$A84,СВЦЭМ!$B$33:$B$776,X$83)+'СЕТ СН'!$H$9+СВЦЭМ!$D$10+'СЕТ СН'!$H$5-'СЕТ СН'!$H$17</f>
        <v>3393.8178654500002</v>
      </c>
      <c r="Y84" s="36">
        <f>SUMIFS(СВЦЭМ!$C$33:$C$776,СВЦЭМ!$A$33:$A$776,$A84,СВЦЭМ!$B$33:$B$776,Y$83)+'СЕТ СН'!$H$9+СВЦЭМ!$D$10+'СЕТ СН'!$H$5-'СЕТ СН'!$H$17</f>
        <v>3495.3925749099999</v>
      </c>
    </row>
    <row r="85" spans="1:25" ht="15.75" x14ac:dyDescent="0.2">
      <c r="A85" s="35">
        <f>A84+1</f>
        <v>43953</v>
      </c>
      <c r="B85" s="36">
        <f>SUMIFS(СВЦЭМ!$C$33:$C$776,СВЦЭМ!$A$33:$A$776,$A85,СВЦЭМ!$B$33:$B$776,B$83)+'СЕТ СН'!$H$9+СВЦЭМ!$D$10+'СЕТ СН'!$H$5-'СЕТ СН'!$H$17</f>
        <v>3589.4528111600002</v>
      </c>
      <c r="C85" s="36">
        <f>SUMIFS(СВЦЭМ!$C$33:$C$776,СВЦЭМ!$A$33:$A$776,$A85,СВЦЭМ!$B$33:$B$776,C$83)+'СЕТ СН'!$H$9+СВЦЭМ!$D$10+'СЕТ СН'!$H$5-'СЕТ СН'!$H$17</f>
        <v>3608.31671323</v>
      </c>
      <c r="D85" s="36">
        <f>SUMIFS(СВЦЭМ!$C$33:$C$776,СВЦЭМ!$A$33:$A$776,$A85,СВЦЭМ!$B$33:$B$776,D$83)+'СЕТ СН'!$H$9+СВЦЭМ!$D$10+'СЕТ СН'!$H$5-'СЕТ СН'!$H$17</f>
        <v>3621.0387948100001</v>
      </c>
      <c r="E85" s="36">
        <f>SUMIFS(СВЦЭМ!$C$33:$C$776,СВЦЭМ!$A$33:$A$776,$A85,СВЦЭМ!$B$33:$B$776,E$83)+'СЕТ СН'!$H$9+СВЦЭМ!$D$10+'СЕТ СН'!$H$5-'СЕТ СН'!$H$17</f>
        <v>3617.4639377799999</v>
      </c>
      <c r="F85" s="36">
        <f>SUMIFS(СВЦЭМ!$C$33:$C$776,СВЦЭМ!$A$33:$A$776,$A85,СВЦЭМ!$B$33:$B$776,F$83)+'СЕТ СН'!$H$9+СВЦЭМ!$D$10+'СЕТ СН'!$H$5-'СЕТ СН'!$H$17</f>
        <v>3617.1875485199998</v>
      </c>
      <c r="G85" s="36">
        <f>SUMIFS(СВЦЭМ!$C$33:$C$776,СВЦЭМ!$A$33:$A$776,$A85,СВЦЭМ!$B$33:$B$776,G$83)+'СЕТ СН'!$H$9+СВЦЭМ!$D$10+'СЕТ СН'!$H$5-'СЕТ СН'!$H$17</f>
        <v>3632.8916465799998</v>
      </c>
      <c r="H85" s="36">
        <f>SUMIFS(СВЦЭМ!$C$33:$C$776,СВЦЭМ!$A$33:$A$776,$A85,СВЦЭМ!$B$33:$B$776,H$83)+'СЕТ СН'!$H$9+СВЦЭМ!$D$10+'СЕТ СН'!$H$5-'СЕТ СН'!$H$17</f>
        <v>3616.6617247700001</v>
      </c>
      <c r="I85" s="36">
        <f>SUMIFS(СВЦЭМ!$C$33:$C$776,СВЦЭМ!$A$33:$A$776,$A85,СВЦЭМ!$B$33:$B$776,I$83)+'СЕТ СН'!$H$9+СВЦЭМ!$D$10+'СЕТ СН'!$H$5-'СЕТ СН'!$H$17</f>
        <v>3606.92041961</v>
      </c>
      <c r="J85" s="36">
        <f>SUMIFS(СВЦЭМ!$C$33:$C$776,СВЦЭМ!$A$33:$A$776,$A85,СВЦЭМ!$B$33:$B$776,J$83)+'СЕТ СН'!$H$9+СВЦЭМ!$D$10+'СЕТ СН'!$H$5-'СЕТ СН'!$H$17</f>
        <v>3571.2833890299999</v>
      </c>
      <c r="K85" s="36">
        <f>SUMIFS(СВЦЭМ!$C$33:$C$776,СВЦЭМ!$A$33:$A$776,$A85,СВЦЭМ!$B$33:$B$776,K$83)+'СЕТ СН'!$H$9+СВЦЭМ!$D$10+'СЕТ СН'!$H$5-'СЕТ СН'!$H$17</f>
        <v>3543.0301113800001</v>
      </c>
      <c r="L85" s="36">
        <f>SUMIFS(СВЦЭМ!$C$33:$C$776,СВЦЭМ!$A$33:$A$776,$A85,СВЦЭМ!$B$33:$B$776,L$83)+'СЕТ СН'!$H$9+СВЦЭМ!$D$10+'СЕТ СН'!$H$5-'СЕТ СН'!$H$17</f>
        <v>3522.5298826400003</v>
      </c>
      <c r="M85" s="36">
        <f>SUMIFS(СВЦЭМ!$C$33:$C$776,СВЦЭМ!$A$33:$A$776,$A85,СВЦЭМ!$B$33:$B$776,M$83)+'СЕТ СН'!$H$9+СВЦЭМ!$D$10+'СЕТ СН'!$H$5-'СЕТ СН'!$H$17</f>
        <v>3461.9660192900001</v>
      </c>
      <c r="N85" s="36">
        <f>SUMIFS(СВЦЭМ!$C$33:$C$776,СВЦЭМ!$A$33:$A$776,$A85,СВЦЭМ!$B$33:$B$776,N$83)+'СЕТ СН'!$H$9+СВЦЭМ!$D$10+'СЕТ СН'!$H$5-'СЕТ СН'!$H$17</f>
        <v>3408.91816341</v>
      </c>
      <c r="O85" s="36">
        <f>SUMIFS(СВЦЭМ!$C$33:$C$776,СВЦЭМ!$A$33:$A$776,$A85,СВЦЭМ!$B$33:$B$776,O$83)+'СЕТ СН'!$H$9+СВЦЭМ!$D$10+'СЕТ СН'!$H$5-'СЕТ СН'!$H$17</f>
        <v>3382.65143197</v>
      </c>
      <c r="P85" s="36">
        <f>SUMIFS(СВЦЭМ!$C$33:$C$776,СВЦЭМ!$A$33:$A$776,$A85,СВЦЭМ!$B$33:$B$776,P$83)+'СЕТ СН'!$H$9+СВЦЭМ!$D$10+'СЕТ СН'!$H$5-'СЕТ СН'!$H$17</f>
        <v>3389.22176889</v>
      </c>
      <c r="Q85" s="36">
        <f>SUMIFS(СВЦЭМ!$C$33:$C$776,СВЦЭМ!$A$33:$A$776,$A85,СВЦЭМ!$B$33:$B$776,Q$83)+'СЕТ СН'!$H$9+СВЦЭМ!$D$10+'СЕТ СН'!$H$5-'СЕТ СН'!$H$17</f>
        <v>3390.7175669799999</v>
      </c>
      <c r="R85" s="36">
        <f>SUMIFS(СВЦЭМ!$C$33:$C$776,СВЦЭМ!$A$33:$A$776,$A85,СВЦЭМ!$B$33:$B$776,R$83)+'СЕТ СН'!$H$9+СВЦЭМ!$D$10+'СЕТ СН'!$H$5-'СЕТ СН'!$H$17</f>
        <v>3397.9013493299999</v>
      </c>
      <c r="S85" s="36">
        <f>SUMIFS(СВЦЭМ!$C$33:$C$776,СВЦЭМ!$A$33:$A$776,$A85,СВЦЭМ!$B$33:$B$776,S$83)+'СЕТ СН'!$H$9+СВЦЭМ!$D$10+'СЕТ СН'!$H$5-'СЕТ СН'!$H$17</f>
        <v>3402.19706804</v>
      </c>
      <c r="T85" s="36">
        <f>SUMIFS(СВЦЭМ!$C$33:$C$776,СВЦЭМ!$A$33:$A$776,$A85,СВЦЭМ!$B$33:$B$776,T$83)+'СЕТ СН'!$H$9+СВЦЭМ!$D$10+'СЕТ СН'!$H$5-'СЕТ СН'!$H$17</f>
        <v>3400.4527533300002</v>
      </c>
      <c r="U85" s="36">
        <f>SUMIFS(СВЦЭМ!$C$33:$C$776,СВЦЭМ!$A$33:$A$776,$A85,СВЦЭМ!$B$33:$B$776,U$83)+'СЕТ СН'!$H$9+СВЦЭМ!$D$10+'СЕТ СН'!$H$5-'СЕТ СН'!$H$17</f>
        <v>3398.3160099900001</v>
      </c>
      <c r="V85" s="36">
        <f>SUMIFS(СВЦЭМ!$C$33:$C$776,СВЦЭМ!$A$33:$A$776,$A85,СВЦЭМ!$B$33:$B$776,V$83)+'СЕТ СН'!$H$9+СВЦЭМ!$D$10+'СЕТ СН'!$H$5-'СЕТ СН'!$H$17</f>
        <v>3376.1583450100002</v>
      </c>
      <c r="W85" s="36">
        <f>SUMIFS(СВЦЭМ!$C$33:$C$776,СВЦЭМ!$A$33:$A$776,$A85,СВЦЭМ!$B$33:$B$776,W$83)+'СЕТ СН'!$H$9+СВЦЭМ!$D$10+'СЕТ СН'!$H$5-'СЕТ СН'!$H$17</f>
        <v>3354.4694348800003</v>
      </c>
      <c r="X85" s="36">
        <f>SUMIFS(СВЦЭМ!$C$33:$C$776,СВЦЭМ!$A$33:$A$776,$A85,СВЦЭМ!$B$33:$B$776,X$83)+'СЕТ СН'!$H$9+СВЦЭМ!$D$10+'СЕТ СН'!$H$5-'СЕТ СН'!$H$17</f>
        <v>3389.51799678</v>
      </c>
      <c r="Y85" s="36">
        <f>SUMIFS(СВЦЭМ!$C$33:$C$776,СВЦЭМ!$A$33:$A$776,$A85,СВЦЭМ!$B$33:$B$776,Y$83)+'СЕТ СН'!$H$9+СВЦЭМ!$D$10+'СЕТ СН'!$H$5-'СЕТ СН'!$H$17</f>
        <v>3467.0152560199999</v>
      </c>
    </row>
    <row r="86" spans="1:25" ht="15.75" x14ac:dyDescent="0.2">
      <c r="A86" s="35">
        <f t="shared" ref="A86:A114" si="2">A85+1</f>
        <v>43954</v>
      </c>
      <c r="B86" s="36">
        <f>SUMIFS(СВЦЭМ!$C$33:$C$776,СВЦЭМ!$A$33:$A$776,$A86,СВЦЭМ!$B$33:$B$776,B$83)+'СЕТ СН'!$H$9+СВЦЭМ!$D$10+'СЕТ СН'!$H$5-'СЕТ СН'!$H$17</f>
        <v>3502.1526123200001</v>
      </c>
      <c r="C86" s="36">
        <f>SUMIFS(СВЦЭМ!$C$33:$C$776,СВЦЭМ!$A$33:$A$776,$A86,СВЦЭМ!$B$33:$B$776,C$83)+'СЕТ СН'!$H$9+СВЦЭМ!$D$10+'СЕТ СН'!$H$5-'СЕТ СН'!$H$17</f>
        <v>3514.0050915100001</v>
      </c>
      <c r="D86" s="36">
        <f>SUMIFS(СВЦЭМ!$C$33:$C$776,СВЦЭМ!$A$33:$A$776,$A86,СВЦЭМ!$B$33:$B$776,D$83)+'СЕТ СН'!$H$9+СВЦЭМ!$D$10+'СЕТ СН'!$H$5-'СЕТ СН'!$H$17</f>
        <v>3511.3426890700002</v>
      </c>
      <c r="E86" s="36">
        <f>SUMIFS(СВЦЭМ!$C$33:$C$776,СВЦЭМ!$A$33:$A$776,$A86,СВЦЭМ!$B$33:$B$776,E$83)+'СЕТ СН'!$H$9+СВЦЭМ!$D$10+'СЕТ СН'!$H$5-'СЕТ СН'!$H$17</f>
        <v>3510.3218741999999</v>
      </c>
      <c r="F86" s="36">
        <f>SUMIFS(СВЦЭМ!$C$33:$C$776,СВЦЭМ!$A$33:$A$776,$A86,СВЦЭМ!$B$33:$B$776,F$83)+'СЕТ СН'!$H$9+СВЦЭМ!$D$10+'СЕТ СН'!$H$5-'СЕТ СН'!$H$17</f>
        <v>3514.9743019300004</v>
      </c>
      <c r="G86" s="36">
        <f>SUMIFS(СВЦЭМ!$C$33:$C$776,СВЦЭМ!$A$33:$A$776,$A86,СВЦЭМ!$B$33:$B$776,G$83)+'СЕТ СН'!$H$9+СВЦЭМ!$D$10+'СЕТ СН'!$H$5-'СЕТ СН'!$H$17</f>
        <v>3518.8610136900002</v>
      </c>
      <c r="H86" s="36">
        <f>SUMIFS(СВЦЭМ!$C$33:$C$776,СВЦЭМ!$A$33:$A$776,$A86,СВЦЭМ!$B$33:$B$776,H$83)+'СЕТ СН'!$H$9+СВЦЭМ!$D$10+'СЕТ СН'!$H$5-'СЕТ СН'!$H$17</f>
        <v>3525.8748178999999</v>
      </c>
      <c r="I86" s="36">
        <f>SUMIFS(СВЦЭМ!$C$33:$C$776,СВЦЭМ!$A$33:$A$776,$A86,СВЦЭМ!$B$33:$B$776,I$83)+'СЕТ СН'!$H$9+СВЦЭМ!$D$10+'СЕТ СН'!$H$5-'СЕТ СН'!$H$17</f>
        <v>3527.6513851700001</v>
      </c>
      <c r="J86" s="36">
        <f>SUMIFS(СВЦЭМ!$C$33:$C$776,СВЦЭМ!$A$33:$A$776,$A86,СВЦЭМ!$B$33:$B$776,J$83)+'СЕТ СН'!$H$9+СВЦЭМ!$D$10+'СЕТ СН'!$H$5-'СЕТ СН'!$H$17</f>
        <v>3505.9971743400001</v>
      </c>
      <c r="K86" s="36">
        <f>SUMIFS(СВЦЭМ!$C$33:$C$776,СВЦЭМ!$A$33:$A$776,$A86,СВЦЭМ!$B$33:$B$776,K$83)+'СЕТ СН'!$H$9+СВЦЭМ!$D$10+'СЕТ СН'!$H$5-'СЕТ СН'!$H$17</f>
        <v>3476.70734958</v>
      </c>
      <c r="L86" s="36">
        <f>SUMIFS(СВЦЭМ!$C$33:$C$776,СВЦЭМ!$A$33:$A$776,$A86,СВЦЭМ!$B$33:$B$776,L$83)+'СЕТ СН'!$H$9+СВЦЭМ!$D$10+'СЕТ СН'!$H$5-'СЕТ СН'!$H$17</f>
        <v>3441.9186562899999</v>
      </c>
      <c r="M86" s="36">
        <f>SUMIFS(СВЦЭМ!$C$33:$C$776,СВЦЭМ!$A$33:$A$776,$A86,СВЦЭМ!$B$33:$B$776,M$83)+'СЕТ СН'!$H$9+СВЦЭМ!$D$10+'СЕТ СН'!$H$5-'СЕТ СН'!$H$17</f>
        <v>3385.9888169400001</v>
      </c>
      <c r="N86" s="36">
        <f>SUMIFS(СВЦЭМ!$C$33:$C$776,СВЦЭМ!$A$33:$A$776,$A86,СВЦЭМ!$B$33:$B$776,N$83)+'СЕТ СН'!$H$9+СВЦЭМ!$D$10+'СЕТ СН'!$H$5-'СЕТ СН'!$H$17</f>
        <v>3348.84649055</v>
      </c>
      <c r="O86" s="36">
        <f>SUMIFS(СВЦЭМ!$C$33:$C$776,СВЦЭМ!$A$33:$A$776,$A86,СВЦЭМ!$B$33:$B$776,O$83)+'СЕТ СН'!$H$9+СВЦЭМ!$D$10+'СЕТ СН'!$H$5-'СЕТ СН'!$H$17</f>
        <v>3353.9355063600001</v>
      </c>
      <c r="P86" s="36">
        <f>SUMIFS(СВЦЭМ!$C$33:$C$776,СВЦЭМ!$A$33:$A$776,$A86,СВЦЭМ!$B$33:$B$776,P$83)+'СЕТ СН'!$H$9+СВЦЭМ!$D$10+'СЕТ СН'!$H$5-'СЕТ СН'!$H$17</f>
        <v>3381.6120985400003</v>
      </c>
      <c r="Q86" s="36">
        <f>SUMIFS(СВЦЭМ!$C$33:$C$776,СВЦЭМ!$A$33:$A$776,$A86,СВЦЭМ!$B$33:$B$776,Q$83)+'СЕТ СН'!$H$9+СВЦЭМ!$D$10+'СЕТ СН'!$H$5-'СЕТ СН'!$H$17</f>
        <v>3403.4415129500003</v>
      </c>
      <c r="R86" s="36">
        <f>SUMIFS(СВЦЭМ!$C$33:$C$776,СВЦЭМ!$A$33:$A$776,$A86,СВЦЭМ!$B$33:$B$776,R$83)+'СЕТ СН'!$H$9+СВЦЭМ!$D$10+'СЕТ СН'!$H$5-'СЕТ СН'!$H$17</f>
        <v>3416.7209729000001</v>
      </c>
      <c r="S86" s="36">
        <f>SUMIFS(СВЦЭМ!$C$33:$C$776,СВЦЭМ!$A$33:$A$776,$A86,СВЦЭМ!$B$33:$B$776,S$83)+'СЕТ СН'!$H$9+СВЦЭМ!$D$10+'СЕТ СН'!$H$5-'СЕТ СН'!$H$17</f>
        <v>3418.1452744500002</v>
      </c>
      <c r="T86" s="36">
        <f>SUMIFS(СВЦЭМ!$C$33:$C$776,СВЦЭМ!$A$33:$A$776,$A86,СВЦЭМ!$B$33:$B$776,T$83)+'СЕТ СН'!$H$9+СВЦЭМ!$D$10+'СЕТ СН'!$H$5-'СЕТ СН'!$H$17</f>
        <v>3406.22182105</v>
      </c>
      <c r="U86" s="36">
        <f>SUMIFS(СВЦЭМ!$C$33:$C$776,СВЦЭМ!$A$33:$A$776,$A86,СВЦЭМ!$B$33:$B$776,U$83)+'СЕТ СН'!$H$9+СВЦЭМ!$D$10+'СЕТ СН'!$H$5-'СЕТ СН'!$H$17</f>
        <v>3386.9596191700002</v>
      </c>
      <c r="V86" s="36">
        <f>SUMIFS(СВЦЭМ!$C$33:$C$776,СВЦЭМ!$A$33:$A$776,$A86,СВЦЭМ!$B$33:$B$776,V$83)+'СЕТ СН'!$H$9+СВЦЭМ!$D$10+'СЕТ СН'!$H$5-'СЕТ СН'!$H$17</f>
        <v>3342.5883771400004</v>
      </c>
      <c r="W86" s="36">
        <f>SUMIFS(СВЦЭМ!$C$33:$C$776,СВЦЭМ!$A$33:$A$776,$A86,СВЦЭМ!$B$33:$B$776,W$83)+'СЕТ СН'!$H$9+СВЦЭМ!$D$10+'СЕТ СН'!$H$5-'СЕТ СН'!$H$17</f>
        <v>3334.0559627000002</v>
      </c>
      <c r="X86" s="36">
        <f>SUMIFS(СВЦЭМ!$C$33:$C$776,СВЦЭМ!$A$33:$A$776,$A86,СВЦЭМ!$B$33:$B$776,X$83)+'СЕТ СН'!$H$9+СВЦЭМ!$D$10+'СЕТ СН'!$H$5-'СЕТ СН'!$H$17</f>
        <v>3375.47940634</v>
      </c>
      <c r="Y86" s="36">
        <f>SUMIFS(СВЦЭМ!$C$33:$C$776,СВЦЭМ!$A$33:$A$776,$A86,СВЦЭМ!$B$33:$B$776,Y$83)+'СЕТ СН'!$H$9+СВЦЭМ!$D$10+'СЕТ СН'!$H$5-'СЕТ СН'!$H$17</f>
        <v>3470.18915014</v>
      </c>
    </row>
    <row r="87" spans="1:25" ht="15.75" x14ac:dyDescent="0.2">
      <c r="A87" s="35">
        <f t="shared" si="2"/>
        <v>43955</v>
      </c>
      <c r="B87" s="36">
        <f>SUMIFS(СВЦЭМ!$C$33:$C$776,СВЦЭМ!$A$33:$A$776,$A87,СВЦЭМ!$B$33:$B$776,B$83)+'СЕТ СН'!$H$9+СВЦЭМ!$D$10+'СЕТ СН'!$H$5-'СЕТ СН'!$H$17</f>
        <v>3539.2827134700001</v>
      </c>
      <c r="C87" s="36">
        <f>SUMIFS(СВЦЭМ!$C$33:$C$776,СВЦЭМ!$A$33:$A$776,$A87,СВЦЭМ!$B$33:$B$776,C$83)+'СЕТ СН'!$H$9+СВЦЭМ!$D$10+'СЕТ СН'!$H$5-'СЕТ СН'!$H$17</f>
        <v>3536.27116905</v>
      </c>
      <c r="D87" s="36">
        <f>SUMIFS(СВЦЭМ!$C$33:$C$776,СВЦЭМ!$A$33:$A$776,$A87,СВЦЭМ!$B$33:$B$776,D$83)+'СЕТ СН'!$H$9+СВЦЭМ!$D$10+'СЕТ СН'!$H$5-'СЕТ СН'!$H$17</f>
        <v>3520.6723771300003</v>
      </c>
      <c r="E87" s="36">
        <f>SUMIFS(СВЦЭМ!$C$33:$C$776,СВЦЭМ!$A$33:$A$776,$A87,СВЦЭМ!$B$33:$B$776,E$83)+'СЕТ СН'!$H$9+СВЦЭМ!$D$10+'СЕТ СН'!$H$5-'СЕТ СН'!$H$17</f>
        <v>3518.0086362400002</v>
      </c>
      <c r="F87" s="36">
        <f>SUMIFS(СВЦЭМ!$C$33:$C$776,СВЦЭМ!$A$33:$A$776,$A87,СВЦЭМ!$B$33:$B$776,F$83)+'СЕТ СН'!$H$9+СВЦЭМ!$D$10+'СЕТ СН'!$H$5-'СЕТ СН'!$H$17</f>
        <v>3513.44560331</v>
      </c>
      <c r="G87" s="36">
        <f>SUMIFS(СВЦЭМ!$C$33:$C$776,СВЦЭМ!$A$33:$A$776,$A87,СВЦЭМ!$B$33:$B$776,G$83)+'СЕТ СН'!$H$9+СВЦЭМ!$D$10+'СЕТ СН'!$H$5-'СЕТ СН'!$H$17</f>
        <v>3522.2588909400001</v>
      </c>
      <c r="H87" s="36">
        <f>SUMIFS(СВЦЭМ!$C$33:$C$776,СВЦЭМ!$A$33:$A$776,$A87,СВЦЭМ!$B$33:$B$776,H$83)+'СЕТ СН'!$H$9+СВЦЭМ!$D$10+'СЕТ СН'!$H$5-'СЕТ СН'!$H$17</f>
        <v>3531.2506944100001</v>
      </c>
      <c r="I87" s="36">
        <f>SUMIFS(СВЦЭМ!$C$33:$C$776,СВЦЭМ!$A$33:$A$776,$A87,СВЦЭМ!$B$33:$B$776,I$83)+'СЕТ СН'!$H$9+СВЦЭМ!$D$10+'СЕТ СН'!$H$5-'СЕТ СН'!$H$17</f>
        <v>3552.9274892000003</v>
      </c>
      <c r="J87" s="36">
        <f>SUMIFS(СВЦЭМ!$C$33:$C$776,СВЦЭМ!$A$33:$A$776,$A87,СВЦЭМ!$B$33:$B$776,J$83)+'СЕТ СН'!$H$9+СВЦЭМ!$D$10+'СЕТ СН'!$H$5-'СЕТ СН'!$H$17</f>
        <v>3537.1776762200002</v>
      </c>
      <c r="K87" s="36">
        <f>SUMIFS(СВЦЭМ!$C$33:$C$776,СВЦЭМ!$A$33:$A$776,$A87,СВЦЭМ!$B$33:$B$776,K$83)+'СЕТ СН'!$H$9+СВЦЭМ!$D$10+'СЕТ СН'!$H$5-'СЕТ СН'!$H$17</f>
        <v>3497.85555965</v>
      </c>
      <c r="L87" s="36">
        <f>SUMIFS(СВЦЭМ!$C$33:$C$776,СВЦЭМ!$A$33:$A$776,$A87,СВЦЭМ!$B$33:$B$776,L$83)+'СЕТ СН'!$H$9+СВЦЭМ!$D$10+'СЕТ СН'!$H$5-'СЕТ СН'!$H$17</f>
        <v>3473.9201332500002</v>
      </c>
      <c r="M87" s="36">
        <f>SUMIFS(СВЦЭМ!$C$33:$C$776,СВЦЭМ!$A$33:$A$776,$A87,СВЦЭМ!$B$33:$B$776,M$83)+'СЕТ СН'!$H$9+СВЦЭМ!$D$10+'СЕТ СН'!$H$5-'СЕТ СН'!$H$17</f>
        <v>3406.0589708500002</v>
      </c>
      <c r="N87" s="36">
        <f>SUMIFS(СВЦЭМ!$C$33:$C$776,СВЦЭМ!$A$33:$A$776,$A87,СВЦЭМ!$B$33:$B$776,N$83)+'СЕТ СН'!$H$9+СВЦЭМ!$D$10+'СЕТ СН'!$H$5-'СЕТ СН'!$H$17</f>
        <v>3358.13175963</v>
      </c>
      <c r="O87" s="36">
        <f>SUMIFS(СВЦЭМ!$C$33:$C$776,СВЦЭМ!$A$33:$A$776,$A87,СВЦЭМ!$B$33:$B$776,O$83)+'СЕТ СН'!$H$9+СВЦЭМ!$D$10+'СЕТ СН'!$H$5-'СЕТ СН'!$H$17</f>
        <v>3334.7384678500002</v>
      </c>
      <c r="P87" s="36">
        <f>SUMIFS(СВЦЭМ!$C$33:$C$776,СВЦЭМ!$A$33:$A$776,$A87,СВЦЭМ!$B$33:$B$776,P$83)+'СЕТ СН'!$H$9+СВЦЭМ!$D$10+'СЕТ СН'!$H$5-'СЕТ СН'!$H$17</f>
        <v>3346.8432602000003</v>
      </c>
      <c r="Q87" s="36">
        <f>SUMIFS(СВЦЭМ!$C$33:$C$776,СВЦЭМ!$A$33:$A$776,$A87,СВЦЭМ!$B$33:$B$776,Q$83)+'СЕТ СН'!$H$9+СВЦЭМ!$D$10+'СЕТ СН'!$H$5-'СЕТ СН'!$H$17</f>
        <v>3354.4794307500001</v>
      </c>
      <c r="R87" s="36">
        <f>SUMIFS(СВЦЭМ!$C$33:$C$776,СВЦЭМ!$A$33:$A$776,$A87,СВЦЭМ!$B$33:$B$776,R$83)+'СЕТ СН'!$H$9+СВЦЭМ!$D$10+'СЕТ СН'!$H$5-'СЕТ СН'!$H$17</f>
        <v>3341.3685088100001</v>
      </c>
      <c r="S87" s="36">
        <f>SUMIFS(СВЦЭМ!$C$33:$C$776,СВЦЭМ!$A$33:$A$776,$A87,СВЦЭМ!$B$33:$B$776,S$83)+'СЕТ СН'!$H$9+СВЦЭМ!$D$10+'СЕТ СН'!$H$5-'СЕТ СН'!$H$17</f>
        <v>3346.7177162400003</v>
      </c>
      <c r="T87" s="36">
        <f>SUMIFS(СВЦЭМ!$C$33:$C$776,СВЦЭМ!$A$33:$A$776,$A87,СВЦЭМ!$B$33:$B$776,T$83)+'СЕТ СН'!$H$9+СВЦЭМ!$D$10+'СЕТ СН'!$H$5-'СЕТ СН'!$H$17</f>
        <v>3323.2061031900002</v>
      </c>
      <c r="U87" s="36">
        <f>SUMIFS(СВЦЭМ!$C$33:$C$776,СВЦЭМ!$A$33:$A$776,$A87,СВЦЭМ!$B$33:$B$776,U$83)+'СЕТ СН'!$H$9+СВЦЭМ!$D$10+'СЕТ СН'!$H$5-'СЕТ СН'!$H$17</f>
        <v>3311.6666084400003</v>
      </c>
      <c r="V87" s="36">
        <f>SUMIFS(СВЦЭМ!$C$33:$C$776,СВЦЭМ!$A$33:$A$776,$A87,СВЦЭМ!$B$33:$B$776,V$83)+'СЕТ СН'!$H$9+СВЦЭМ!$D$10+'СЕТ СН'!$H$5-'СЕТ СН'!$H$17</f>
        <v>3299.6855428200001</v>
      </c>
      <c r="W87" s="36">
        <f>SUMIFS(СВЦЭМ!$C$33:$C$776,СВЦЭМ!$A$33:$A$776,$A87,СВЦЭМ!$B$33:$B$776,W$83)+'СЕТ СН'!$H$9+СВЦЭМ!$D$10+'СЕТ СН'!$H$5-'СЕТ СН'!$H$17</f>
        <v>3298.7399301300002</v>
      </c>
      <c r="X87" s="36">
        <f>SUMIFS(СВЦЭМ!$C$33:$C$776,СВЦЭМ!$A$33:$A$776,$A87,СВЦЭМ!$B$33:$B$776,X$83)+'СЕТ СН'!$H$9+СВЦЭМ!$D$10+'СЕТ СН'!$H$5-'СЕТ СН'!$H$17</f>
        <v>3333.9754888000002</v>
      </c>
      <c r="Y87" s="36">
        <f>SUMIFS(СВЦЭМ!$C$33:$C$776,СВЦЭМ!$A$33:$A$776,$A87,СВЦЭМ!$B$33:$B$776,Y$83)+'СЕТ СН'!$H$9+СВЦЭМ!$D$10+'СЕТ СН'!$H$5-'СЕТ СН'!$H$17</f>
        <v>3420.71458562</v>
      </c>
    </row>
    <row r="88" spans="1:25" ht="15.75" x14ac:dyDescent="0.2">
      <c r="A88" s="35">
        <f t="shared" si="2"/>
        <v>43956</v>
      </c>
      <c r="B88" s="36">
        <f>SUMIFS(СВЦЭМ!$C$33:$C$776,СВЦЭМ!$A$33:$A$776,$A88,СВЦЭМ!$B$33:$B$776,B$83)+'СЕТ СН'!$H$9+СВЦЭМ!$D$10+'СЕТ СН'!$H$5-'СЕТ СН'!$H$17</f>
        <v>3501.8784853400002</v>
      </c>
      <c r="C88" s="36">
        <f>SUMIFS(СВЦЭМ!$C$33:$C$776,СВЦЭМ!$A$33:$A$776,$A88,СВЦЭМ!$B$33:$B$776,C$83)+'СЕТ СН'!$H$9+СВЦЭМ!$D$10+'СЕТ СН'!$H$5-'СЕТ СН'!$H$17</f>
        <v>3528.3971385200002</v>
      </c>
      <c r="D88" s="36">
        <f>SUMIFS(СВЦЭМ!$C$33:$C$776,СВЦЭМ!$A$33:$A$776,$A88,СВЦЭМ!$B$33:$B$776,D$83)+'СЕТ СН'!$H$9+СВЦЭМ!$D$10+'СЕТ СН'!$H$5-'СЕТ СН'!$H$17</f>
        <v>3527.5819946700003</v>
      </c>
      <c r="E88" s="36">
        <f>SUMIFS(СВЦЭМ!$C$33:$C$776,СВЦЭМ!$A$33:$A$776,$A88,СВЦЭМ!$B$33:$B$776,E$83)+'СЕТ СН'!$H$9+СВЦЭМ!$D$10+'СЕТ СН'!$H$5-'СЕТ СН'!$H$17</f>
        <v>3520.4214685800002</v>
      </c>
      <c r="F88" s="36">
        <f>SUMIFS(СВЦЭМ!$C$33:$C$776,СВЦЭМ!$A$33:$A$776,$A88,СВЦЭМ!$B$33:$B$776,F$83)+'СЕТ СН'!$H$9+СВЦЭМ!$D$10+'СЕТ СН'!$H$5-'СЕТ СН'!$H$17</f>
        <v>3513.9112286099999</v>
      </c>
      <c r="G88" s="36">
        <f>SUMIFS(СВЦЭМ!$C$33:$C$776,СВЦЭМ!$A$33:$A$776,$A88,СВЦЭМ!$B$33:$B$776,G$83)+'СЕТ СН'!$H$9+СВЦЭМ!$D$10+'СЕТ СН'!$H$5-'СЕТ СН'!$H$17</f>
        <v>3532.4949641500002</v>
      </c>
      <c r="H88" s="36">
        <f>SUMIFS(СВЦЭМ!$C$33:$C$776,СВЦЭМ!$A$33:$A$776,$A88,СВЦЭМ!$B$33:$B$776,H$83)+'СЕТ СН'!$H$9+СВЦЭМ!$D$10+'СЕТ СН'!$H$5-'СЕТ СН'!$H$17</f>
        <v>3529.1176474100002</v>
      </c>
      <c r="I88" s="36">
        <f>SUMIFS(СВЦЭМ!$C$33:$C$776,СВЦЭМ!$A$33:$A$776,$A88,СВЦЭМ!$B$33:$B$776,I$83)+'СЕТ СН'!$H$9+СВЦЭМ!$D$10+'СЕТ СН'!$H$5-'СЕТ СН'!$H$17</f>
        <v>3517.2184468599999</v>
      </c>
      <c r="J88" s="36">
        <f>SUMIFS(СВЦЭМ!$C$33:$C$776,СВЦЭМ!$A$33:$A$776,$A88,СВЦЭМ!$B$33:$B$776,J$83)+'СЕТ СН'!$H$9+СВЦЭМ!$D$10+'СЕТ СН'!$H$5-'СЕТ СН'!$H$17</f>
        <v>3484.8365383400001</v>
      </c>
      <c r="K88" s="36">
        <f>SUMIFS(СВЦЭМ!$C$33:$C$776,СВЦЭМ!$A$33:$A$776,$A88,СВЦЭМ!$B$33:$B$776,K$83)+'СЕТ СН'!$H$9+СВЦЭМ!$D$10+'СЕТ СН'!$H$5-'СЕТ СН'!$H$17</f>
        <v>3443.0903844100003</v>
      </c>
      <c r="L88" s="36">
        <f>SUMIFS(СВЦЭМ!$C$33:$C$776,СВЦЭМ!$A$33:$A$776,$A88,СВЦЭМ!$B$33:$B$776,L$83)+'СЕТ СН'!$H$9+СВЦЭМ!$D$10+'СЕТ СН'!$H$5-'СЕТ СН'!$H$17</f>
        <v>3438.8968817599998</v>
      </c>
      <c r="M88" s="36">
        <f>SUMIFS(СВЦЭМ!$C$33:$C$776,СВЦЭМ!$A$33:$A$776,$A88,СВЦЭМ!$B$33:$B$776,M$83)+'СЕТ СН'!$H$9+СВЦЭМ!$D$10+'СЕТ СН'!$H$5-'СЕТ СН'!$H$17</f>
        <v>3389.76065862</v>
      </c>
      <c r="N88" s="36">
        <f>SUMIFS(СВЦЭМ!$C$33:$C$776,СВЦЭМ!$A$33:$A$776,$A88,СВЦЭМ!$B$33:$B$776,N$83)+'СЕТ СН'!$H$9+СВЦЭМ!$D$10+'СЕТ СН'!$H$5-'СЕТ СН'!$H$17</f>
        <v>3337.31175149</v>
      </c>
      <c r="O88" s="36">
        <f>SUMIFS(СВЦЭМ!$C$33:$C$776,СВЦЭМ!$A$33:$A$776,$A88,СВЦЭМ!$B$33:$B$776,O$83)+'СЕТ СН'!$H$9+СВЦЭМ!$D$10+'СЕТ СН'!$H$5-'СЕТ СН'!$H$17</f>
        <v>3327.0260249800003</v>
      </c>
      <c r="P88" s="36">
        <f>SUMIFS(СВЦЭМ!$C$33:$C$776,СВЦЭМ!$A$33:$A$776,$A88,СВЦЭМ!$B$33:$B$776,P$83)+'СЕТ СН'!$H$9+СВЦЭМ!$D$10+'СЕТ СН'!$H$5-'СЕТ СН'!$H$17</f>
        <v>3334.2463277699999</v>
      </c>
      <c r="Q88" s="36">
        <f>SUMIFS(СВЦЭМ!$C$33:$C$776,СВЦЭМ!$A$33:$A$776,$A88,СВЦЭМ!$B$33:$B$776,Q$83)+'СЕТ СН'!$H$9+СВЦЭМ!$D$10+'СЕТ СН'!$H$5-'СЕТ СН'!$H$17</f>
        <v>3336.5866947700001</v>
      </c>
      <c r="R88" s="36">
        <f>SUMIFS(СВЦЭМ!$C$33:$C$776,СВЦЭМ!$A$33:$A$776,$A88,СВЦЭМ!$B$33:$B$776,R$83)+'СЕТ СН'!$H$9+СВЦЭМ!$D$10+'СЕТ СН'!$H$5-'СЕТ СН'!$H$17</f>
        <v>3338.8285175000001</v>
      </c>
      <c r="S88" s="36">
        <f>SUMIFS(СВЦЭМ!$C$33:$C$776,СВЦЭМ!$A$33:$A$776,$A88,СВЦЭМ!$B$33:$B$776,S$83)+'СЕТ СН'!$H$9+СВЦЭМ!$D$10+'СЕТ СН'!$H$5-'СЕТ СН'!$H$17</f>
        <v>3342.4830081300001</v>
      </c>
      <c r="T88" s="36">
        <f>SUMIFS(СВЦЭМ!$C$33:$C$776,СВЦЭМ!$A$33:$A$776,$A88,СВЦЭМ!$B$33:$B$776,T$83)+'СЕТ СН'!$H$9+СВЦЭМ!$D$10+'СЕТ СН'!$H$5-'СЕТ СН'!$H$17</f>
        <v>3333.7489481000002</v>
      </c>
      <c r="U88" s="36">
        <f>SUMIFS(СВЦЭМ!$C$33:$C$776,СВЦЭМ!$A$33:$A$776,$A88,СВЦЭМ!$B$33:$B$776,U$83)+'СЕТ СН'!$H$9+СВЦЭМ!$D$10+'СЕТ СН'!$H$5-'СЕТ СН'!$H$17</f>
        <v>3319.5610503500002</v>
      </c>
      <c r="V88" s="36">
        <f>SUMIFS(СВЦЭМ!$C$33:$C$776,СВЦЭМ!$A$33:$A$776,$A88,СВЦЭМ!$B$33:$B$776,V$83)+'СЕТ СН'!$H$9+СВЦЭМ!$D$10+'СЕТ СН'!$H$5-'СЕТ СН'!$H$17</f>
        <v>3271.5005176200002</v>
      </c>
      <c r="W88" s="36">
        <f>SUMIFS(СВЦЭМ!$C$33:$C$776,СВЦЭМ!$A$33:$A$776,$A88,СВЦЭМ!$B$33:$B$776,W$83)+'СЕТ СН'!$H$9+СВЦЭМ!$D$10+'СЕТ СН'!$H$5-'СЕТ СН'!$H$17</f>
        <v>3282.99126234</v>
      </c>
      <c r="X88" s="36">
        <f>SUMIFS(СВЦЭМ!$C$33:$C$776,СВЦЭМ!$A$33:$A$776,$A88,СВЦЭМ!$B$33:$B$776,X$83)+'СЕТ СН'!$H$9+СВЦЭМ!$D$10+'СЕТ СН'!$H$5-'СЕТ СН'!$H$17</f>
        <v>3323.7185411800001</v>
      </c>
      <c r="Y88" s="36">
        <f>SUMIFS(СВЦЭМ!$C$33:$C$776,СВЦЭМ!$A$33:$A$776,$A88,СВЦЭМ!$B$33:$B$776,Y$83)+'СЕТ СН'!$H$9+СВЦЭМ!$D$10+'СЕТ СН'!$H$5-'СЕТ СН'!$H$17</f>
        <v>3408.9915784300001</v>
      </c>
    </row>
    <row r="89" spans="1:25" ht="15.75" x14ac:dyDescent="0.2">
      <c r="A89" s="35">
        <f t="shared" si="2"/>
        <v>43957</v>
      </c>
      <c r="B89" s="36">
        <f>SUMIFS(СВЦЭМ!$C$33:$C$776,СВЦЭМ!$A$33:$A$776,$A89,СВЦЭМ!$B$33:$B$776,B$83)+'СЕТ СН'!$H$9+СВЦЭМ!$D$10+'СЕТ СН'!$H$5-'СЕТ СН'!$H$17</f>
        <v>3485.2092697400003</v>
      </c>
      <c r="C89" s="36">
        <f>SUMIFS(СВЦЭМ!$C$33:$C$776,СВЦЭМ!$A$33:$A$776,$A89,СВЦЭМ!$B$33:$B$776,C$83)+'СЕТ СН'!$H$9+СВЦЭМ!$D$10+'СЕТ СН'!$H$5-'СЕТ СН'!$H$17</f>
        <v>3511.2933200000002</v>
      </c>
      <c r="D89" s="36">
        <f>SUMIFS(СВЦЭМ!$C$33:$C$776,СВЦЭМ!$A$33:$A$776,$A89,СВЦЭМ!$B$33:$B$776,D$83)+'СЕТ СН'!$H$9+СВЦЭМ!$D$10+'СЕТ СН'!$H$5-'СЕТ СН'!$H$17</f>
        <v>3532.2885919300002</v>
      </c>
      <c r="E89" s="36">
        <f>SUMIFS(СВЦЭМ!$C$33:$C$776,СВЦЭМ!$A$33:$A$776,$A89,СВЦЭМ!$B$33:$B$776,E$83)+'СЕТ СН'!$H$9+СВЦЭМ!$D$10+'СЕТ СН'!$H$5-'СЕТ СН'!$H$17</f>
        <v>3532.03456628</v>
      </c>
      <c r="F89" s="36">
        <f>SUMIFS(СВЦЭМ!$C$33:$C$776,СВЦЭМ!$A$33:$A$776,$A89,СВЦЭМ!$B$33:$B$776,F$83)+'СЕТ СН'!$H$9+СВЦЭМ!$D$10+'СЕТ СН'!$H$5-'СЕТ СН'!$H$17</f>
        <v>3531.6254715499999</v>
      </c>
      <c r="G89" s="36">
        <f>SUMIFS(СВЦЭМ!$C$33:$C$776,СВЦЭМ!$A$33:$A$776,$A89,СВЦЭМ!$B$33:$B$776,G$83)+'СЕТ СН'!$H$9+СВЦЭМ!$D$10+'СЕТ СН'!$H$5-'СЕТ СН'!$H$17</f>
        <v>3457.94314454</v>
      </c>
      <c r="H89" s="36">
        <f>SUMIFS(СВЦЭМ!$C$33:$C$776,СВЦЭМ!$A$33:$A$776,$A89,СВЦЭМ!$B$33:$B$776,H$83)+'СЕТ СН'!$H$9+СВЦЭМ!$D$10+'СЕТ СН'!$H$5-'СЕТ СН'!$H$17</f>
        <v>3482.8839064600002</v>
      </c>
      <c r="I89" s="36">
        <f>SUMIFS(СВЦЭМ!$C$33:$C$776,СВЦЭМ!$A$33:$A$776,$A89,СВЦЭМ!$B$33:$B$776,I$83)+'СЕТ СН'!$H$9+СВЦЭМ!$D$10+'СЕТ СН'!$H$5-'СЕТ СН'!$H$17</f>
        <v>3503.6257739500002</v>
      </c>
      <c r="J89" s="36">
        <f>SUMIFS(СВЦЭМ!$C$33:$C$776,СВЦЭМ!$A$33:$A$776,$A89,СВЦЭМ!$B$33:$B$776,J$83)+'СЕТ СН'!$H$9+СВЦЭМ!$D$10+'СЕТ СН'!$H$5-'СЕТ СН'!$H$17</f>
        <v>3447.1486969699999</v>
      </c>
      <c r="K89" s="36">
        <f>SUMIFS(СВЦЭМ!$C$33:$C$776,СВЦЭМ!$A$33:$A$776,$A89,СВЦЭМ!$B$33:$B$776,K$83)+'СЕТ СН'!$H$9+СВЦЭМ!$D$10+'СЕТ СН'!$H$5-'СЕТ СН'!$H$17</f>
        <v>3423.0639522400002</v>
      </c>
      <c r="L89" s="36">
        <f>SUMIFS(СВЦЭМ!$C$33:$C$776,СВЦЭМ!$A$33:$A$776,$A89,СВЦЭМ!$B$33:$B$776,L$83)+'СЕТ СН'!$H$9+СВЦЭМ!$D$10+'СЕТ СН'!$H$5-'СЕТ СН'!$H$17</f>
        <v>3412.7021030999999</v>
      </c>
      <c r="M89" s="36">
        <f>SUMIFS(СВЦЭМ!$C$33:$C$776,СВЦЭМ!$A$33:$A$776,$A89,СВЦЭМ!$B$33:$B$776,M$83)+'СЕТ СН'!$H$9+СВЦЭМ!$D$10+'СЕТ СН'!$H$5-'СЕТ СН'!$H$17</f>
        <v>3369.57380496</v>
      </c>
      <c r="N89" s="36">
        <f>SUMIFS(СВЦЭМ!$C$33:$C$776,СВЦЭМ!$A$33:$A$776,$A89,СВЦЭМ!$B$33:$B$776,N$83)+'СЕТ СН'!$H$9+СВЦЭМ!$D$10+'СЕТ СН'!$H$5-'СЕТ СН'!$H$17</f>
        <v>3315.0714680199999</v>
      </c>
      <c r="O89" s="36">
        <f>SUMIFS(СВЦЭМ!$C$33:$C$776,СВЦЭМ!$A$33:$A$776,$A89,СВЦЭМ!$B$33:$B$776,O$83)+'СЕТ СН'!$H$9+СВЦЭМ!$D$10+'СЕТ СН'!$H$5-'СЕТ СН'!$H$17</f>
        <v>3353.3861162500002</v>
      </c>
      <c r="P89" s="36">
        <f>SUMIFS(СВЦЭМ!$C$33:$C$776,СВЦЭМ!$A$33:$A$776,$A89,СВЦЭМ!$B$33:$B$776,P$83)+'СЕТ СН'!$H$9+СВЦЭМ!$D$10+'СЕТ СН'!$H$5-'СЕТ СН'!$H$17</f>
        <v>3361.9311284099999</v>
      </c>
      <c r="Q89" s="36">
        <f>SUMIFS(СВЦЭМ!$C$33:$C$776,СВЦЭМ!$A$33:$A$776,$A89,СВЦЭМ!$B$33:$B$776,Q$83)+'СЕТ СН'!$H$9+СВЦЭМ!$D$10+'СЕТ СН'!$H$5-'СЕТ СН'!$H$17</f>
        <v>3363.0348345800003</v>
      </c>
      <c r="R89" s="36">
        <f>SUMIFS(СВЦЭМ!$C$33:$C$776,СВЦЭМ!$A$33:$A$776,$A89,СВЦЭМ!$B$33:$B$776,R$83)+'СЕТ СН'!$H$9+СВЦЭМ!$D$10+'СЕТ СН'!$H$5-'СЕТ СН'!$H$17</f>
        <v>3369.98584157</v>
      </c>
      <c r="S89" s="36">
        <f>SUMIFS(СВЦЭМ!$C$33:$C$776,СВЦЭМ!$A$33:$A$776,$A89,СВЦЭМ!$B$33:$B$776,S$83)+'СЕТ СН'!$H$9+СВЦЭМ!$D$10+'СЕТ СН'!$H$5-'СЕТ СН'!$H$17</f>
        <v>3386.5232242100001</v>
      </c>
      <c r="T89" s="36">
        <f>SUMIFS(СВЦЭМ!$C$33:$C$776,СВЦЭМ!$A$33:$A$776,$A89,СВЦЭМ!$B$33:$B$776,T$83)+'СЕТ СН'!$H$9+СВЦЭМ!$D$10+'СЕТ СН'!$H$5-'СЕТ СН'!$H$17</f>
        <v>3398.1975956400001</v>
      </c>
      <c r="U89" s="36">
        <f>SUMIFS(СВЦЭМ!$C$33:$C$776,СВЦЭМ!$A$33:$A$776,$A89,СВЦЭМ!$B$33:$B$776,U$83)+'СЕТ СН'!$H$9+СВЦЭМ!$D$10+'СЕТ СН'!$H$5-'СЕТ СН'!$H$17</f>
        <v>3393.13447632</v>
      </c>
      <c r="V89" s="36">
        <f>SUMIFS(СВЦЭМ!$C$33:$C$776,СВЦЭМ!$A$33:$A$776,$A89,СВЦЭМ!$B$33:$B$776,V$83)+'СЕТ СН'!$H$9+СВЦЭМ!$D$10+'СЕТ СН'!$H$5-'СЕТ СН'!$H$17</f>
        <v>3383.1561460900002</v>
      </c>
      <c r="W89" s="36">
        <f>SUMIFS(СВЦЭМ!$C$33:$C$776,СВЦЭМ!$A$33:$A$776,$A89,СВЦЭМ!$B$33:$B$776,W$83)+'СЕТ СН'!$H$9+СВЦЭМ!$D$10+'СЕТ СН'!$H$5-'СЕТ СН'!$H$17</f>
        <v>3382.12865904</v>
      </c>
      <c r="X89" s="36">
        <f>SUMIFS(СВЦЭМ!$C$33:$C$776,СВЦЭМ!$A$33:$A$776,$A89,СВЦЭМ!$B$33:$B$776,X$83)+'СЕТ СН'!$H$9+СВЦЭМ!$D$10+'СЕТ СН'!$H$5-'СЕТ СН'!$H$17</f>
        <v>3369.96572053</v>
      </c>
      <c r="Y89" s="36">
        <f>SUMIFS(СВЦЭМ!$C$33:$C$776,СВЦЭМ!$A$33:$A$776,$A89,СВЦЭМ!$B$33:$B$776,Y$83)+'СЕТ СН'!$H$9+СВЦЭМ!$D$10+'СЕТ СН'!$H$5-'СЕТ СН'!$H$17</f>
        <v>3420.9563404700002</v>
      </c>
    </row>
    <row r="90" spans="1:25" ht="15.75" x14ac:dyDescent="0.2">
      <c r="A90" s="35">
        <f t="shared" si="2"/>
        <v>43958</v>
      </c>
      <c r="B90" s="36">
        <f>SUMIFS(СВЦЭМ!$C$33:$C$776,СВЦЭМ!$A$33:$A$776,$A90,СВЦЭМ!$B$33:$B$776,B$83)+'СЕТ СН'!$H$9+СВЦЭМ!$D$10+'СЕТ СН'!$H$5-'СЕТ СН'!$H$17</f>
        <v>3518.9918169699999</v>
      </c>
      <c r="C90" s="36">
        <f>SUMIFS(СВЦЭМ!$C$33:$C$776,СВЦЭМ!$A$33:$A$776,$A90,СВЦЭМ!$B$33:$B$776,C$83)+'СЕТ СН'!$H$9+СВЦЭМ!$D$10+'СЕТ СН'!$H$5-'СЕТ СН'!$H$17</f>
        <v>3525.1320666299998</v>
      </c>
      <c r="D90" s="36">
        <f>SUMIFS(СВЦЭМ!$C$33:$C$776,СВЦЭМ!$A$33:$A$776,$A90,СВЦЭМ!$B$33:$B$776,D$83)+'СЕТ СН'!$H$9+СВЦЭМ!$D$10+'СЕТ СН'!$H$5-'СЕТ СН'!$H$17</f>
        <v>3520.7584412599999</v>
      </c>
      <c r="E90" s="36">
        <f>SUMIFS(СВЦЭМ!$C$33:$C$776,СВЦЭМ!$A$33:$A$776,$A90,СВЦЭМ!$B$33:$B$776,E$83)+'СЕТ СН'!$H$9+СВЦЭМ!$D$10+'СЕТ СН'!$H$5-'СЕТ СН'!$H$17</f>
        <v>3516.2144998000003</v>
      </c>
      <c r="F90" s="36">
        <f>SUMIFS(СВЦЭМ!$C$33:$C$776,СВЦЭМ!$A$33:$A$776,$A90,СВЦЭМ!$B$33:$B$776,F$83)+'СЕТ СН'!$H$9+СВЦЭМ!$D$10+'СЕТ СН'!$H$5-'СЕТ СН'!$H$17</f>
        <v>3515.8838128699999</v>
      </c>
      <c r="G90" s="36">
        <f>SUMIFS(СВЦЭМ!$C$33:$C$776,СВЦЭМ!$A$33:$A$776,$A90,СВЦЭМ!$B$33:$B$776,G$83)+'СЕТ СН'!$H$9+СВЦЭМ!$D$10+'СЕТ СН'!$H$5-'СЕТ СН'!$H$17</f>
        <v>3530.9971105100003</v>
      </c>
      <c r="H90" s="36">
        <f>SUMIFS(СВЦЭМ!$C$33:$C$776,СВЦЭМ!$A$33:$A$776,$A90,СВЦЭМ!$B$33:$B$776,H$83)+'СЕТ СН'!$H$9+СВЦЭМ!$D$10+'СЕТ СН'!$H$5-'СЕТ СН'!$H$17</f>
        <v>3533.0921543600002</v>
      </c>
      <c r="I90" s="36">
        <f>SUMIFS(СВЦЭМ!$C$33:$C$776,СВЦЭМ!$A$33:$A$776,$A90,СВЦЭМ!$B$33:$B$776,I$83)+'СЕТ СН'!$H$9+СВЦЭМ!$D$10+'СЕТ СН'!$H$5-'СЕТ СН'!$H$17</f>
        <v>3521.9633334800001</v>
      </c>
      <c r="J90" s="36">
        <f>SUMIFS(СВЦЭМ!$C$33:$C$776,СВЦЭМ!$A$33:$A$776,$A90,СВЦЭМ!$B$33:$B$776,J$83)+'СЕТ СН'!$H$9+СВЦЭМ!$D$10+'СЕТ СН'!$H$5-'СЕТ СН'!$H$17</f>
        <v>3477.2233503400003</v>
      </c>
      <c r="K90" s="36">
        <f>SUMIFS(СВЦЭМ!$C$33:$C$776,СВЦЭМ!$A$33:$A$776,$A90,СВЦЭМ!$B$33:$B$776,K$83)+'СЕТ СН'!$H$9+СВЦЭМ!$D$10+'СЕТ СН'!$H$5-'СЕТ СН'!$H$17</f>
        <v>3471.09630092</v>
      </c>
      <c r="L90" s="36">
        <f>SUMIFS(СВЦЭМ!$C$33:$C$776,СВЦЭМ!$A$33:$A$776,$A90,СВЦЭМ!$B$33:$B$776,L$83)+'СЕТ СН'!$H$9+СВЦЭМ!$D$10+'СЕТ СН'!$H$5-'СЕТ СН'!$H$17</f>
        <v>3461.7065117299999</v>
      </c>
      <c r="M90" s="36">
        <f>SUMIFS(СВЦЭМ!$C$33:$C$776,СВЦЭМ!$A$33:$A$776,$A90,СВЦЭМ!$B$33:$B$776,M$83)+'СЕТ СН'!$H$9+СВЦЭМ!$D$10+'СЕТ СН'!$H$5-'СЕТ СН'!$H$17</f>
        <v>3405.0467327200004</v>
      </c>
      <c r="N90" s="36">
        <f>SUMIFS(СВЦЭМ!$C$33:$C$776,СВЦЭМ!$A$33:$A$776,$A90,СВЦЭМ!$B$33:$B$776,N$83)+'СЕТ СН'!$H$9+СВЦЭМ!$D$10+'СЕТ СН'!$H$5-'СЕТ СН'!$H$17</f>
        <v>3356.6593590699999</v>
      </c>
      <c r="O90" s="36">
        <f>SUMIFS(СВЦЭМ!$C$33:$C$776,СВЦЭМ!$A$33:$A$776,$A90,СВЦЭМ!$B$33:$B$776,O$83)+'СЕТ СН'!$H$9+СВЦЭМ!$D$10+'СЕТ СН'!$H$5-'СЕТ СН'!$H$17</f>
        <v>3339.2835793700001</v>
      </c>
      <c r="P90" s="36">
        <f>SUMIFS(СВЦЭМ!$C$33:$C$776,СВЦЭМ!$A$33:$A$776,$A90,СВЦЭМ!$B$33:$B$776,P$83)+'СЕТ СН'!$H$9+СВЦЭМ!$D$10+'СЕТ СН'!$H$5-'СЕТ СН'!$H$17</f>
        <v>3349.1927853100001</v>
      </c>
      <c r="Q90" s="36">
        <f>SUMIFS(СВЦЭМ!$C$33:$C$776,СВЦЭМ!$A$33:$A$776,$A90,СВЦЭМ!$B$33:$B$776,Q$83)+'СЕТ СН'!$H$9+СВЦЭМ!$D$10+'СЕТ СН'!$H$5-'СЕТ СН'!$H$17</f>
        <v>3354.69020224</v>
      </c>
      <c r="R90" s="36">
        <f>SUMIFS(СВЦЭМ!$C$33:$C$776,СВЦЭМ!$A$33:$A$776,$A90,СВЦЭМ!$B$33:$B$776,R$83)+'СЕТ СН'!$H$9+СВЦЭМ!$D$10+'СЕТ СН'!$H$5-'СЕТ СН'!$H$17</f>
        <v>3349.0539027899999</v>
      </c>
      <c r="S90" s="36">
        <f>SUMIFS(СВЦЭМ!$C$33:$C$776,СВЦЭМ!$A$33:$A$776,$A90,СВЦЭМ!$B$33:$B$776,S$83)+'СЕТ СН'!$H$9+СВЦЭМ!$D$10+'СЕТ СН'!$H$5-'СЕТ СН'!$H$17</f>
        <v>3344.3236150100001</v>
      </c>
      <c r="T90" s="36">
        <f>SUMIFS(СВЦЭМ!$C$33:$C$776,СВЦЭМ!$A$33:$A$776,$A90,СВЦЭМ!$B$33:$B$776,T$83)+'СЕТ СН'!$H$9+СВЦЭМ!$D$10+'СЕТ СН'!$H$5-'СЕТ СН'!$H$17</f>
        <v>3323.4034616500003</v>
      </c>
      <c r="U90" s="36">
        <f>SUMIFS(СВЦЭМ!$C$33:$C$776,СВЦЭМ!$A$33:$A$776,$A90,СВЦЭМ!$B$33:$B$776,U$83)+'СЕТ СН'!$H$9+СВЦЭМ!$D$10+'СЕТ СН'!$H$5-'СЕТ СН'!$H$17</f>
        <v>3304.6196399999999</v>
      </c>
      <c r="V90" s="36">
        <f>SUMIFS(СВЦЭМ!$C$33:$C$776,СВЦЭМ!$A$33:$A$776,$A90,СВЦЭМ!$B$33:$B$776,V$83)+'СЕТ СН'!$H$9+СВЦЭМ!$D$10+'СЕТ СН'!$H$5-'СЕТ СН'!$H$17</f>
        <v>3275.1465161599999</v>
      </c>
      <c r="W90" s="36">
        <f>SUMIFS(СВЦЭМ!$C$33:$C$776,СВЦЭМ!$A$33:$A$776,$A90,СВЦЭМ!$B$33:$B$776,W$83)+'СЕТ СН'!$H$9+СВЦЭМ!$D$10+'СЕТ СН'!$H$5-'СЕТ СН'!$H$17</f>
        <v>3278.7978274500001</v>
      </c>
      <c r="X90" s="36">
        <f>SUMIFS(СВЦЭМ!$C$33:$C$776,СВЦЭМ!$A$33:$A$776,$A90,СВЦЭМ!$B$33:$B$776,X$83)+'СЕТ СН'!$H$9+СВЦЭМ!$D$10+'СЕТ СН'!$H$5-'СЕТ СН'!$H$17</f>
        <v>3320.9252233500001</v>
      </c>
      <c r="Y90" s="36">
        <f>SUMIFS(СВЦЭМ!$C$33:$C$776,СВЦЭМ!$A$33:$A$776,$A90,СВЦЭМ!$B$33:$B$776,Y$83)+'СЕТ СН'!$H$9+СВЦЭМ!$D$10+'СЕТ СН'!$H$5-'СЕТ СН'!$H$17</f>
        <v>3392.8713670800003</v>
      </c>
    </row>
    <row r="91" spans="1:25" ht="15.75" x14ac:dyDescent="0.2">
      <c r="A91" s="35">
        <f t="shared" si="2"/>
        <v>43959</v>
      </c>
      <c r="B91" s="36">
        <f>SUMIFS(СВЦЭМ!$C$33:$C$776,СВЦЭМ!$A$33:$A$776,$A91,СВЦЭМ!$B$33:$B$776,B$83)+'СЕТ СН'!$H$9+СВЦЭМ!$D$10+'СЕТ СН'!$H$5-'СЕТ СН'!$H$17</f>
        <v>3513.1542645200002</v>
      </c>
      <c r="C91" s="36">
        <f>SUMIFS(СВЦЭМ!$C$33:$C$776,СВЦЭМ!$A$33:$A$776,$A91,СВЦЭМ!$B$33:$B$776,C$83)+'СЕТ СН'!$H$9+СВЦЭМ!$D$10+'СЕТ СН'!$H$5-'СЕТ СН'!$H$17</f>
        <v>3513.8209354000001</v>
      </c>
      <c r="D91" s="36">
        <f>SUMIFS(СВЦЭМ!$C$33:$C$776,СВЦЭМ!$A$33:$A$776,$A91,СВЦЭМ!$B$33:$B$776,D$83)+'СЕТ СН'!$H$9+СВЦЭМ!$D$10+'СЕТ СН'!$H$5-'СЕТ СН'!$H$17</f>
        <v>3505.3657332900002</v>
      </c>
      <c r="E91" s="36">
        <f>SUMIFS(СВЦЭМ!$C$33:$C$776,СВЦЭМ!$A$33:$A$776,$A91,СВЦЭМ!$B$33:$B$776,E$83)+'СЕТ СН'!$H$9+СВЦЭМ!$D$10+'СЕТ СН'!$H$5-'СЕТ СН'!$H$17</f>
        <v>3506.1943133200002</v>
      </c>
      <c r="F91" s="36">
        <f>SUMIFS(СВЦЭМ!$C$33:$C$776,СВЦЭМ!$A$33:$A$776,$A91,СВЦЭМ!$B$33:$B$776,F$83)+'СЕТ СН'!$H$9+СВЦЭМ!$D$10+'СЕТ СН'!$H$5-'СЕТ СН'!$H$17</f>
        <v>3504.89981799</v>
      </c>
      <c r="G91" s="36">
        <f>SUMIFS(СВЦЭМ!$C$33:$C$776,СВЦЭМ!$A$33:$A$776,$A91,СВЦЭМ!$B$33:$B$776,G$83)+'СЕТ СН'!$H$9+СВЦЭМ!$D$10+'СЕТ СН'!$H$5-'СЕТ СН'!$H$17</f>
        <v>3512.0020610400002</v>
      </c>
      <c r="H91" s="36">
        <f>SUMIFS(СВЦЭМ!$C$33:$C$776,СВЦЭМ!$A$33:$A$776,$A91,СВЦЭМ!$B$33:$B$776,H$83)+'СЕТ СН'!$H$9+СВЦЭМ!$D$10+'СЕТ СН'!$H$5-'СЕТ СН'!$H$17</f>
        <v>3499.2010243600002</v>
      </c>
      <c r="I91" s="36">
        <f>SUMIFS(СВЦЭМ!$C$33:$C$776,СВЦЭМ!$A$33:$A$776,$A91,СВЦЭМ!$B$33:$B$776,I$83)+'СЕТ СН'!$H$9+СВЦЭМ!$D$10+'СЕТ СН'!$H$5-'СЕТ СН'!$H$17</f>
        <v>3482.7245198400001</v>
      </c>
      <c r="J91" s="36">
        <f>SUMIFS(СВЦЭМ!$C$33:$C$776,СВЦЭМ!$A$33:$A$776,$A91,СВЦЭМ!$B$33:$B$776,J$83)+'СЕТ СН'!$H$9+СВЦЭМ!$D$10+'СЕТ СН'!$H$5-'СЕТ СН'!$H$17</f>
        <v>3458.0263690800002</v>
      </c>
      <c r="K91" s="36">
        <f>SUMIFS(СВЦЭМ!$C$33:$C$776,СВЦЭМ!$A$33:$A$776,$A91,СВЦЭМ!$B$33:$B$776,K$83)+'СЕТ СН'!$H$9+СВЦЭМ!$D$10+'СЕТ СН'!$H$5-'СЕТ СН'!$H$17</f>
        <v>3454.1536459500003</v>
      </c>
      <c r="L91" s="36">
        <f>SUMIFS(СВЦЭМ!$C$33:$C$776,СВЦЭМ!$A$33:$A$776,$A91,СВЦЭМ!$B$33:$B$776,L$83)+'СЕТ СН'!$H$9+СВЦЭМ!$D$10+'СЕТ СН'!$H$5-'СЕТ СН'!$H$17</f>
        <v>3451.7399190300002</v>
      </c>
      <c r="M91" s="36">
        <f>SUMIFS(СВЦЭМ!$C$33:$C$776,СВЦЭМ!$A$33:$A$776,$A91,СВЦЭМ!$B$33:$B$776,M$83)+'СЕТ СН'!$H$9+СВЦЭМ!$D$10+'СЕТ СН'!$H$5-'СЕТ СН'!$H$17</f>
        <v>3395.5874310300001</v>
      </c>
      <c r="N91" s="36">
        <f>SUMIFS(СВЦЭМ!$C$33:$C$776,СВЦЭМ!$A$33:$A$776,$A91,СВЦЭМ!$B$33:$B$776,N$83)+'СЕТ СН'!$H$9+СВЦЭМ!$D$10+'СЕТ СН'!$H$5-'СЕТ СН'!$H$17</f>
        <v>3341.2856468700002</v>
      </c>
      <c r="O91" s="36">
        <f>SUMIFS(СВЦЭМ!$C$33:$C$776,СВЦЭМ!$A$33:$A$776,$A91,СВЦЭМ!$B$33:$B$776,O$83)+'СЕТ СН'!$H$9+СВЦЭМ!$D$10+'СЕТ СН'!$H$5-'СЕТ СН'!$H$17</f>
        <v>3323.4725908800001</v>
      </c>
      <c r="P91" s="36">
        <f>SUMIFS(СВЦЭМ!$C$33:$C$776,СВЦЭМ!$A$33:$A$776,$A91,СВЦЭМ!$B$33:$B$776,P$83)+'СЕТ СН'!$H$9+СВЦЭМ!$D$10+'СЕТ СН'!$H$5-'СЕТ СН'!$H$17</f>
        <v>3327.1053738800001</v>
      </c>
      <c r="Q91" s="36">
        <f>SUMIFS(СВЦЭМ!$C$33:$C$776,СВЦЭМ!$A$33:$A$776,$A91,СВЦЭМ!$B$33:$B$776,Q$83)+'СЕТ СН'!$H$9+СВЦЭМ!$D$10+'СЕТ СН'!$H$5-'СЕТ СН'!$H$17</f>
        <v>3330.2154776799998</v>
      </c>
      <c r="R91" s="36">
        <f>SUMIFS(СВЦЭМ!$C$33:$C$776,СВЦЭМ!$A$33:$A$776,$A91,СВЦЭМ!$B$33:$B$776,R$83)+'СЕТ СН'!$H$9+СВЦЭМ!$D$10+'СЕТ СН'!$H$5-'СЕТ СН'!$H$17</f>
        <v>3327.7711625299999</v>
      </c>
      <c r="S91" s="36">
        <f>SUMIFS(СВЦЭМ!$C$33:$C$776,СВЦЭМ!$A$33:$A$776,$A91,СВЦЭМ!$B$33:$B$776,S$83)+'СЕТ СН'!$H$9+СВЦЭМ!$D$10+'СЕТ СН'!$H$5-'СЕТ СН'!$H$17</f>
        <v>3333.6924635700002</v>
      </c>
      <c r="T91" s="36">
        <f>SUMIFS(СВЦЭМ!$C$33:$C$776,СВЦЭМ!$A$33:$A$776,$A91,СВЦЭМ!$B$33:$B$776,T$83)+'СЕТ СН'!$H$9+СВЦЭМ!$D$10+'СЕТ СН'!$H$5-'СЕТ СН'!$H$17</f>
        <v>3329.9528595900001</v>
      </c>
      <c r="U91" s="36">
        <f>SUMIFS(СВЦЭМ!$C$33:$C$776,СВЦЭМ!$A$33:$A$776,$A91,СВЦЭМ!$B$33:$B$776,U$83)+'СЕТ СН'!$H$9+СВЦЭМ!$D$10+'СЕТ СН'!$H$5-'СЕТ СН'!$H$17</f>
        <v>3313.63385543</v>
      </c>
      <c r="V91" s="36">
        <f>SUMIFS(СВЦЭМ!$C$33:$C$776,СВЦЭМ!$A$33:$A$776,$A91,СВЦЭМ!$B$33:$B$776,V$83)+'СЕТ СН'!$H$9+СВЦЭМ!$D$10+'СЕТ СН'!$H$5-'СЕТ СН'!$H$17</f>
        <v>3278.8739624700002</v>
      </c>
      <c r="W91" s="36">
        <f>SUMIFS(СВЦЭМ!$C$33:$C$776,СВЦЭМ!$A$33:$A$776,$A91,СВЦЭМ!$B$33:$B$776,W$83)+'СЕТ СН'!$H$9+СВЦЭМ!$D$10+'СЕТ СН'!$H$5-'СЕТ СН'!$H$17</f>
        <v>3274.5597439800003</v>
      </c>
      <c r="X91" s="36">
        <f>SUMIFS(СВЦЭМ!$C$33:$C$776,СВЦЭМ!$A$33:$A$776,$A91,СВЦЭМ!$B$33:$B$776,X$83)+'СЕТ СН'!$H$9+СВЦЭМ!$D$10+'СЕТ СН'!$H$5-'СЕТ СН'!$H$17</f>
        <v>3320.4672196400002</v>
      </c>
      <c r="Y91" s="36">
        <f>SUMIFS(СВЦЭМ!$C$33:$C$776,СВЦЭМ!$A$33:$A$776,$A91,СВЦЭМ!$B$33:$B$776,Y$83)+'СЕТ СН'!$H$9+СВЦЭМ!$D$10+'СЕТ СН'!$H$5-'СЕТ СН'!$H$17</f>
        <v>3395.7535615199999</v>
      </c>
    </row>
    <row r="92" spans="1:25" ht="15.75" x14ac:dyDescent="0.2">
      <c r="A92" s="35">
        <f t="shared" si="2"/>
        <v>43960</v>
      </c>
      <c r="B92" s="36">
        <f>SUMIFS(СВЦЭМ!$C$33:$C$776,СВЦЭМ!$A$33:$A$776,$A92,СВЦЭМ!$B$33:$B$776,B$83)+'СЕТ СН'!$H$9+СВЦЭМ!$D$10+'СЕТ СН'!$H$5-'СЕТ СН'!$H$17</f>
        <v>3502.1460539899999</v>
      </c>
      <c r="C92" s="36">
        <f>SUMIFS(СВЦЭМ!$C$33:$C$776,СВЦЭМ!$A$33:$A$776,$A92,СВЦЭМ!$B$33:$B$776,C$83)+'СЕТ СН'!$H$9+СВЦЭМ!$D$10+'СЕТ СН'!$H$5-'СЕТ СН'!$H$17</f>
        <v>3486.05297384</v>
      </c>
      <c r="D92" s="36">
        <f>SUMIFS(СВЦЭМ!$C$33:$C$776,СВЦЭМ!$A$33:$A$776,$A92,СВЦЭМ!$B$33:$B$776,D$83)+'СЕТ СН'!$H$9+СВЦЭМ!$D$10+'СЕТ СН'!$H$5-'СЕТ СН'!$H$17</f>
        <v>3468.4484967900003</v>
      </c>
      <c r="E92" s="36">
        <f>SUMIFS(СВЦЭМ!$C$33:$C$776,СВЦЭМ!$A$33:$A$776,$A92,СВЦЭМ!$B$33:$B$776,E$83)+'СЕТ СН'!$H$9+СВЦЭМ!$D$10+'СЕТ СН'!$H$5-'СЕТ СН'!$H$17</f>
        <v>3467.6784716000002</v>
      </c>
      <c r="F92" s="36">
        <f>SUMIFS(СВЦЭМ!$C$33:$C$776,СВЦЭМ!$A$33:$A$776,$A92,СВЦЭМ!$B$33:$B$776,F$83)+'СЕТ СН'!$H$9+СВЦЭМ!$D$10+'СЕТ СН'!$H$5-'СЕТ СН'!$H$17</f>
        <v>3458.1106986899999</v>
      </c>
      <c r="G92" s="36">
        <f>SUMIFS(СВЦЭМ!$C$33:$C$776,СВЦЭМ!$A$33:$A$776,$A92,СВЦЭМ!$B$33:$B$776,G$83)+'СЕТ СН'!$H$9+СВЦЭМ!$D$10+'СЕТ СН'!$H$5-'СЕТ СН'!$H$17</f>
        <v>3459.8479771800003</v>
      </c>
      <c r="H92" s="36">
        <f>SUMIFS(СВЦЭМ!$C$33:$C$776,СВЦЭМ!$A$33:$A$776,$A92,СВЦЭМ!$B$33:$B$776,H$83)+'СЕТ СН'!$H$9+СВЦЭМ!$D$10+'СЕТ СН'!$H$5-'СЕТ СН'!$H$17</f>
        <v>3461.1270105600001</v>
      </c>
      <c r="I92" s="36">
        <f>SUMIFS(СВЦЭМ!$C$33:$C$776,СВЦЭМ!$A$33:$A$776,$A92,СВЦЭМ!$B$33:$B$776,I$83)+'СЕТ СН'!$H$9+СВЦЭМ!$D$10+'СЕТ СН'!$H$5-'СЕТ СН'!$H$17</f>
        <v>3475.71796189</v>
      </c>
      <c r="J92" s="36">
        <f>SUMIFS(СВЦЭМ!$C$33:$C$776,СВЦЭМ!$A$33:$A$776,$A92,СВЦЭМ!$B$33:$B$776,J$83)+'СЕТ СН'!$H$9+СВЦЭМ!$D$10+'СЕТ СН'!$H$5-'СЕТ СН'!$H$17</f>
        <v>3471.9327467000003</v>
      </c>
      <c r="K92" s="36">
        <f>SUMIFS(СВЦЭМ!$C$33:$C$776,СВЦЭМ!$A$33:$A$776,$A92,СВЦЭМ!$B$33:$B$776,K$83)+'СЕТ СН'!$H$9+СВЦЭМ!$D$10+'СЕТ СН'!$H$5-'СЕТ СН'!$H$17</f>
        <v>3449.9761754599999</v>
      </c>
      <c r="L92" s="36">
        <f>SUMIFS(СВЦЭМ!$C$33:$C$776,СВЦЭМ!$A$33:$A$776,$A92,СВЦЭМ!$B$33:$B$776,L$83)+'СЕТ СН'!$H$9+СВЦЭМ!$D$10+'СЕТ СН'!$H$5-'СЕТ СН'!$H$17</f>
        <v>3457.1675656500001</v>
      </c>
      <c r="M92" s="36">
        <f>SUMIFS(СВЦЭМ!$C$33:$C$776,СВЦЭМ!$A$33:$A$776,$A92,СВЦЭМ!$B$33:$B$776,M$83)+'СЕТ СН'!$H$9+СВЦЭМ!$D$10+'СЕТ СН'!$H$5-'СЕТ СН'!$H$17</f>
        <v>3400.9055027499999</v>
      </c>
      <c r="N92" s="36">
        <f>SUMIFS(СВЦЭМ!$C$33:$C$776,СВЦЭМ!$A$33:$A$776,$A92,СВЦЭМ!$B$33:$B$776,N$83)+'СЕТ СН'!$H$9+СВЦЭМ!$D$10+'СЕТ СН'!$H$5-'СЕТ СН'!$H$17</f>
        <v>3350.38720276</v>
      </c>
      <c r="O92" s="36">
        <f>SUMIFS(СВЦЭМ!$C$33:$C$776,СВЦЭМ!$A$33:$A$776,$A92,СВЦЭМ!$B$33:$B$776,O$83)+'СЕТ СН'!$H$9+СВЦЭМ!$D$10+'СЕТ СН'!$H$5-'СЕТ СН'!$H$17</f>
        <v>3323.9090219899999</v>
      </c>
      <c r="P92" s="36">
        <f>SUMIFS(СВЦЭМ!$C$33:$C$776,СВЦЭМ!$A$33:$A$776,$A92,СВЦЭМ!$B$33:$B$776,P$83)+'СЕТ СН'!$H$9+СВЦЭМ!$D$10+'СЕТ СН'!$H$5-'СЕТ СН'!$H$17</f>
        <v>3329.8637554800002</v>
      </c>
      <c r="Q92" s="36">
        <f>SUMIFS(СВЦЭМ!$C$33:$C$776,СВЦЭМ!$A$33:$A$776,$A92,СВЦЭМ!$B$33:$B$776,Q$83)+'СЕТ СН'!$H$9+СВЦЭМ!$D$10+'СЕТ СН'!$H$5-'СЕТ СН'!$H$17</f>
        <v>3321.5450534700003</v>
      </c>
      <c r="R92" s="36">
        <f>SUMIFS(СВЦЭМ!$C$33:$C$776,СВЦЭМ!$A$33:$A$776,$A92,СВЦЭМ!$B$33:$B$776,R$83)+'СЕТ СН'!$H$9+СВЦЭМ!$D$10+'СЕТ СН'!$H$5-'СЕТ СН'!$H$17</f>
        <v>3324.8364394</v>
      </c>
      <c r="S92" s="36">
        <f>SUMIFS(СВЦЭМ!$C$33:$C$776,СВЦЭМ!$A$33:$A$776,$A92,СВЦЭМ!$B$33:$B$776,S$83)+'СЕТ СН'!$H$9+СВЦЭМ!$D$10+'СЕТ СН'!$H$5-'СЕТ СН'!$H$17</f>
        <v>3337.0999424800002</v>
      </c>
      <c r="T92" s="36">
        <f>SUMIFS(СВЦЭМ!$C$33:$C$776,СВЦЭМ!$A$33:$A$776,$A92,СВЦЭМ!$B$33:$B$776,T$83)+'СЕТ СН'!$H$9+СВЦЭМ!$D$10+'СЕТ СН'!$H$5-'СЕТ СН'!$H$17</f>
        <v>3325.3308928300003</v>
      </c>
      <c r="U92" s="36">
        <f>SUMIFS(СВЦЭМ!$C$33:$C$776,СВЦЭМ!$A$33:$A$776,$A92,СВЦЭМ!$B$33:$B$776,U$83)+'СЕТ СН'!$H$9+СВЦЭМ!$D$10+'СЕТ СН'!$H$5-'СЕТ СН'!$H$17</f>
        <v>3327.7535894600001</v>
      </c>
      <c r="V92" s="36">
        <f>SUMIFS(СВЦЭМ!$C$33:$C$776,СВЦЭМ!$A$33:$A$776,$A92,СВЦЭМ!$B$33:$B$776,V$83)+'СЕТ СН'!$H$9+СВЦЭМ!$D$10+'СЕТ СН'!$H$5-'СЕТ СН'!$H$17</f>
        <v>3304.99340514</v>
      </c>
      <c r="W92" s="36">
        <f>SUMIFS(СВЦЭМ!$C$33:$C$776,СВЦЭМ!$A$33:$A$776,$A92,СВЦЭМ!$B$33:$B$776,W$83)+'СЕТ СН'!$H$9+СВЦЭМ!$D$10+'СЕТ СН'!$H$5-'СЕТ СН'!$H$17</f>
        <v>3298.3839137200002</v>
      </c>
      <c r="X92" s="36">
        <f>SUMIFS(СВЦЭМ!$C$33:$C$776,СВЦЭМ!$A$33:$A$776,$A92,СВЦЭМ!$B$33:$B$776,X$83)+'СЕТ СН'!$H$9+СВЦЭМ!$D$10+'СЕТ СН'!$H$5-'СЕТ СН'!$H$17</f>
        <v>3344.2650754900001</v>
      </c>
      <c r="Y92" s="36">
        <f>SUMIFS(СВЦЭМ!$C$33:$C$776,СВЦЭМ!$A$33:$A$776,$A92,СВЦЭМ!$B$33:$B$776,Y$83)+'СЕТ СН'!$H$9+СВЦЭМ!$D$10+'СЕТ СН'!$H$5-'СЕТ СН'!$H$17</f>
        <v>3432.7889625400003</v>
      </c>
    </row>
    <row r="93" spans="1:25" ht="15.75" x14ac:dyDescent="0.2">
      <c r="A93" s="35">
        <f t="shared" si="2"/>
        <v>43961</v>
      </c>
      <c r="B93" s="36">
        <f>SUMIFS(СВЦЭМ!$C$33:$C$776,СВЦЭМ!$A$33:$A$776,$A93,СВЦЭМ!$B$33:$B$776,B$83)+'СЕТ СН'!$H$9+СВЦЭМ!$D$10+'СЕТ СН'!$H$5-'СЕТ СН'!$H$17</f>
        <v>3476.5375806400002</v>
      </c>
      <c r="C93" s="36">
        <f>SUMIFS(СВЦЭМ!$C$33:$C$776,СВЦЭМ!$A$33:$A$776,$A93,СВЦЭМ!$B$33:$B$776,C$83)+'СЕТ СН'!$H$9+СВЦЭМ!$D$10+'СЕТ СН'!$H$5-'СЕТ СН'!$H$17</f>
        <v>3505.88577222</v>
      </c>
      <c r="D93" s="36">
        <f>SUMIFS(СВЦЭМ!$C$33:$C$776,СВЦЭМ!$A$33:$A$776,$A93,СВЦЭМ!$B$33:$B$776,D$83)+'СЕТ СН'!$H$9+СВЦЭМ!$D$10+'СЕТ СН'!$H$5-'СЕТ СН'!$H$17</f>
        <v>3514.0431681600003</v>
      </c>
      <c r="E93" s="36">
        <f>SUMIFS(СВЦЭМ!$C$33:$C$776,СВЦЭМ!$A$33:$A$776,$A93,СВЦЭМ!$B$33:$B$776,E$83)+'СЕТ СН'!$H$9+СВЦЭМ!$D$10+'СЕТ СН'!$H$5-'СЕТ СН'!$H$17</f>
        <v>3536.4974006000002</v>
      </c>
      <c r="F93" s="36">
        <f>SUMIFS(СВЦЭМ!$C$33:$C$776,СВЦЭМ!$A$33:$A$776,$A93,СВЦЭМ!$B$33:$B$776,F$83)+'СЕТ СН'!$H$9+СВЦЭМ!$D$10+'СЕТ СН'!$H$5-'СЕТ СН'!$H$17</f>
        <v>3530.5570772999999</v>
      </c>
      <c r="G93" s="36">
        <f>SUMIFS(СВЦЭМ!$C$33:$C$776,СВЦЭМ!$A$33:$A$776,$A93,СВЦЭМ!$B$33:$B$776,G$83)+'СЕТ СН'!$H$9+СВЦЭМ!$D$10+'СЕТ СН'!$H$5-'СЕТ СН'!$H$17</f>
        <v>3527.5782931499998</v>
      </c>
      <c r="H93" s="36">
        <f>SUMIFS(СВЦЭМ!$C$33:$C$776,СВЦЭМ!$A$33:$A$776,$A93,СВЦЭМ!$B$33:$B$776,H$83)+'СЕТ СН'!$H$9+СВЦЭМ!$D$10+'СЕТ СН'!$H$5-'СЕТ СН'!$H$17</f>
        <v>3522.0692885500002</v>
      </c>
      <c r="I93" s="36">
        <f>SUMIFS(СВЦЭМ!$C$33:$C$776,СВЦЭМ!$A$33:$A$776,$A93,СВЦЭМ!$B$33:$B$776,I$83)+'СЕТ СН'!$H$9+СВЦЭМ!$D$10+'СЕТ СН'!$H$5-'СЕТ СН'!$H$17</f>
        <v>3497.2057429500001</v>
      </c>
      <c r="J93" s="36">
        <f>SUMIFS(СВЦЭМ!$C$33:$C$776,СВЦЭМ!$A$33:$A$776,$A93,СВЦЭМ!$B$33:$B$776,J$83)+'СЕТ СН'!$H$9+СВЦЭМ!$D$10+'СЕТ СН'!$H$5-'СЕТ СН'!$H$17</f>
        <v>3486.8417758700002</v>
      </c>
      <c r="K93" s="36">
        <f>SUMIFS(СВЦЭМ!$C$33:$C$776,СВЦЭМ!$A$33:$A$776,$A93,СВЦЭМ!$B$33:$B$776,K$83)+'СЕТ СН'!$H$9+СВЦЭМ!$D$10+'СЕТ СН'!$H$5-'СЕТ СН'!$H$17</f>
        <v>3453.2675561000001</v>
      </c>
      <c r="L93" s="36">
        <f>SUMIFS(СВЦЭМ!$C$33:$C$776,СВЦЭМ!$A$33:$A$776,$A93,СВЦЭМ!$B$33:$B$776,L$83)+'СЕТ СН'!$H$9+СВЦЭМ!$D$10+'СЕТ СН'!$H$5-'СЕТ СН'!$H$17</f>
        <v>3444.9705499199999</v>
      </c>
      <c r="M93" s="36">
        <f>SUMIFS(СВЦЭМ!$C$33:$C$776,СВЦЭМ!$A$33:$A$776,$A93,СВЦЭМ!$B$33:$B$776,M$83)+'СЕТ СН'!$H$9+СВЦЭМ!$D$10+'СЕТ СН'!$H$5-'СЕТ СН'!$H$17</f>
        <v>3398.9716101100003</v>
      </c>
      <c r="N93" s="36">
        <f>SUMIFS(СВЦЭМ!$C$33:$C$776,СВЦЭМ!$A$33:$A$776,$A93,СВЦЭМ!$B$33:$B$776,N$83)+'СЕТ СН'!$H$9+СВЦЭМ!$D$10+'СЕТ СН'!$H$5-'СЕТ СН'!$H$17</f>
        <v>3346.2046334000001</v>
      </c>
      <c r="O93" s="36">
        <f>SUMIFS(СВЦЭМ!$C$33:$C$776,СВЦЭМ!$A$33:$A$776,$A93,СВЦЭМ!$B$33:$B$776,O$83)+'СЕТ СН'!$H$9+СВЦЭМ!$D$10+'СЕТ СН'!$H$5-'СЕТ СН'!$H$17</f>
        <v>3326.7012930300002</v>
      </c>
      <c r="P93" s="36">
        <f>SUMIFS(СВЦЭМ!$C$33:$C$776,СВЦЭМ!$A$33:$A$776,$A93,СВЦЭМ!$B$33:$B$776,P$83)+'СЕТ СН'!$H$9+СВЦЭМ!$D$10+'СЕТ СН'!$H$5-'СЕТ СН'!$H$17</f>
        <v>3329.4168840900002</v>
      </c>
      <c r="Q93" s="36">
        <f>SUMIFS(СВЦЭМ!$C$33:$C$776,СВЦЭМ!$A$33:$A$776,$A93,СВЦЭМ!$B$33:$B$776,Q$83)+'СЕТ СН'!$H$9+СВЦЭМ!$D$10+'СЕТ СН'!$H$5-'СЕТ СН'!$H$17</f>
        <v>3336.85139953</v>
      </c>
      <c r="R93" s="36">
        <f>SUMIFS(СВЦЭМ!$C$33:$C$776,СВЦЭМ!$A$33:$A$776,$A93,СВЦЭМ!$B$33:$B$776,R$83)+'СЕТ СН'!$H$9+СВЦЭМ!$D$10+'СЕТ СН'!$H$5-'СЕТ СН'!$H$17</f>
        <v>3334.6526984900001</v>
      </c>
      <c r="S93" s="36">
        <f>SUMIFS(СВЦЭМ!$C$33:$C$776,СВЦЭМ!$A$33:$A$776,$A93,СВЦЭМ!$B$33:$B$776,S$83)+'СЕТ СН'!$H$9+СВЦЭМ!$D$10+'СЕТ СН'!$H$5-'СЕТ СН'!$H$17</f>
        <v>3338.5842113799999</v>
      </c>
      <c r="T93" s="36">
        <f>SUMIFS(СВЦЭМ!$C$33:$C$776,СВЦЭМ!$A$33:$A$776,$A93,СВЦЭМ!$B$33:$B$776,T$83)+'СЕТ СН'!$H$9+СВЦЭМ!$D$10+'СЕТ СН'!$H$5-'СЕТ СН'!$H$17</f>
        <v>3328.7376867900002</v>
      </c>
      <c r="U93" s="36">
        <f>SUMIFS(СВЦЭМ!$C$33:$C$776,СВЦЭМ!$A$33:$A$776,$A93,СВЦЭМ!$B$33:$B$776,U$83)+'СЕТ СН'!$H$9+СВЦЭМ!$D$10+'СЕТ СН'!$H$5-'СЕТ СН'!$H$17</f>
        <v>3315.8747657499998</v>
      </c>
      <c r="V93" s="36">
        <f>SUMIFS(СВЦЭМ!$C$33:$C$776,СВЦЭМ!$A$33:$A$776,$A93,СВЦЭМ!$B$33:$B$776,V$83)+'СЕТ СН'!$H$9+СВЦЭМ!$D$10+'СЕТ СН'!$H$5-'СЕТ СН'!$H$17</f>
        <v>3300.1574648800001</v>
      </c>
      <c r="W93" s="36">
        <f>SUMIFS(СВЦЭМ!$C$33:$C$776,СВЦЭМ!$A$33:$A$776,$A93,СВЦЭМ!$B$33:$B$776,W$83)+'СЕТ СН'!$H$9+СВЦЭМ!$D$10+'СЕТ СН'!$H$5-'СЕТ СН'!$H$17</f>
        <v>3292.20492074</v>
      </c>
      <c r="X93" s="36">
        <f>SUMIFS(СВЦЭМ!$C$33:$C$776,СВЦЭМ!$A$33:$A$776,$A93,СВЦЭМ!$B$33:$B$776,X$83)+'СЕТ СН'!$H$9+СВЦЭМ!$D$10+'СЕТ СН'!$H$5-'СЕТ СН'!$H$17</f>
        <v>3330.18518146</v>
      </c>
      <c r="Y93" s="36">
        <f>SUMIFS(СВЦЭМ!$C$33:$C$776,СВЦЭМ!$A$33:$A$776,$A93,СВЦЭМ!$B$33:$B$776,Y$83)+'СЕТ СН'!$H$9+СВЦЭМ!$D$10+'СЕТ СН'!$H$5-'СЕТ СН'!$H$17</f>
        <v>3420.7455325000001</v>
      </c>
    </row>
    <row r="94" spans="1:25" ht="15.75" x14ac:dyDescent="0.2">
      <c r="A94" s="35">
        <f t="shared" si="2"/>
        <v>43962</v>
      </c>
      <c r="B94" s="36">
        <f>SUMIFS(СВЦЭМ!$C$33:$C$776,СВЦЭМ!$A$33:$A$776,$A94,СВЦЭМ!$B$33:$B$776,B$83)+'СЕТ СН'!$H$9+СВЦЭМ!$D$10+'СЕТ СН'!$H$5-'СЕТ СН'!$H$17</f>
        <v>3400.3889312300003</v>
      </c>
      <c r="C94" s="36">
        <f>SUMIFS(СВЦЭМ!$C$33:$C$776,СВЦЭМ!$A$33:$A$776,$A94,СВЦЭМ!$B$33:$B$776,C$83)+'СЕТ СН'!$H$9+СВЦЭМ!$D$10+'СЕТ СН'!$H$5-'СЕТ СН'!$H$17</f>
        <v>3479.6325441899999</v>
      </c>
      <c r="D94" s="36">
        <f>SUMIFS(СВЦЭМ!$C$33:$C$776,СВЦЭМ!$A$33:$A$776,$A94,СВЦЭМ!$B$33:$B$776,D$83)+'СЕТ СН'!$H$9+СВЦЭМ!$D$10+'СЕТ СН'!$H$5-'СЕТ СН'!$H$17</f>
        <v>3515.5019846499999</v>
      </c>
      <c r="E94" s="36">
        <f>SUMIFS(СВЦЭМ!$C$33:$C$776,СВЦЭМ!$A$33:$A$776,$A94,СВЦЭМ!$B$33:$B$776,E$83)+'СЕТ СН'!$H$9+СВЦЭМ!$D$10+'СЕТ СН'!$H$5-'СЕТ СН'!$H$17</f>
        <v>3508.5230832000002</v>
      </c>
      <c r="F94" s="36">
        <f>SUMIFS(СВЦЭМ!$C$33:$C$776,СВЦЭМ!$A$33:$A$776,$A94,СВЦЭМ!$B$33:$B$776,F$83)+'СЕТ СН'!$H$9+СВЦЭМ!$D$10+'СЕТ СН'!$H$5-'СЕТ СН'!$H$17</f>
        <v>3502.5595081000001</v>
      </c>
      <c r="G94" s="36">
        <f>SUMIFS(СВЦЭМ!$C$33:$C$776,СВЦЭМ!$A$33:$A$776,$A94,СВЦЭМ!$B$33:$B$776,G$83)+'СЕТ СН'!$H$9+СВЦЭМ!$D$10+'СЕТ СН'!$H$5-'СЕТ СН'!$H$17</f>
        <v>3504.01824592</v>
      </c>
      <c r="H94" s="36">
        <f>SUMIFS(СВЦЭМ!$C$33:$C$776,СВЦЭМ!$A$33:$A$776,$A94,СВЦЭМ!$B$33:$B$776,H$83)+'СЕТ СН'!$H$9+СВЦЭМ!$D$10+'СЕТ СН'!$H$5-'СЕТ СН'!$H$17</f>
        <v>3511.7836737500002</v>
      </c>
      <c r="I94" s="36">
        <f>SUMIFS(СВЦЭМ!$C$33:$C$776,СВЦЭМ!$A$33:$A$776,$A94,СВЦЭМ!$B$33:$B$776,I$83)+'СЕТ СН'!$H$9+СВЦЭМ!$D$10+'СЕТ СН'!$H$5-'СЕТ СН'!$H$17</f>
        <v>3528.1278419499999</v>
      </c>
      <c r="J94" s="36">
        <f>SUMIFS(СВЦЭМ!$C$33:$C$776,СВЦЭМ!$A$33:$A$776,$A94,СВЦЭМ!$B$33:$B$776,J$83)+'СЕТ СН'!$H$9+СВЦЭМ!$D$10+'СЕТ СН'!$H$5-'СЕТ СН'!$H$17</f>
        <v>3475.6589245800001</v>
      </c>
      <c r="K94" s="36">
        <f>SUMIFS(СВЦЭМ!$C$33:$C$776,СВЦЭМ!$A$33:$A$776,$A94,СВЦЭМ!$B$33:$B$776,K$83)+'СЕТ СН'!$H$9+СВЦЭМ!$D$10+'СЕТ СН'!$H$5-'СЕТ СН'!$H$17</f>
        <v>3413.8745388500001</v>
      </c>
      <c r="L94" s="36">
        <f>SUMIFS(СВЦЭМ!$C$33:$C$776,СВЦЭМ!$A$33:$A$776,$A94,СВЦЭМ!$B$33:$B$776,L$83)+'СЕТ СН'!$H$9+СВЦЭМ!$D$10+'СЕТ СН'!$H$5-'СЕТ СН'!$H$17</f>
        <v>3403.6048077599999</v>
      </c>
      <c r="M94" s="36">
        <f>SUMIFS(СВЦЭМ!$C$33:$C$776,СВЦЭМ!$A$33:$A$776,$A94,СВЦЭМ!$B$33:$B$776,M$83)+'СЕТ СН'!$H$9+СВЦЭМ!$D$10+'СЕТ СН'!$H$5-'СЕТ СН'!$H$17</f>
        <v>3403.2721716999999</v>
      </c>
      <c r="N94" s="36">
        <f>SUMIFS(СВЦЭМ!$C$33:$C$776,СВЦЭМ!$A$33:$A$776,$A94,СВЦЭМ!$B$33:$B$776,N$83)+'СЕТ СН'!$H$9+СВЦЭМ!$D$10+'СЕТ СН'!$H$5-'СЕТ СН'!$H$17</f>
        <v>3423.6859983700001</v>
      </c>
      <c r="O94" s="36">
        <f>SUMIFS(СВЦЭМ!$C$33:$C$776,СВЦЭМ!$A$33:$A$776,$A94,СВЦЭМ!$B$33:$B$776,O$83)+'СЕТ СН'!$H$9+СВЦЭМ!$D$10+'СЕТ СН'!$H$5-'СЕТ СН'!$H$17</f>
        <v>3413.3346745100002</v>
      </c>
      <c r="P94" s="36">
        <f>SUMIFS(СВЦЭМ!$C$33:$C$776,СВЦЭМ!$A$33:$A$776,$A94,СВЦЭМ!$B$33:$B$776,P$83)+'СЕТ СН'!$H$9+СВЦЭМ!$D$10+'СЕТ СН'!$H$5-'СЕТ СН'!$H$17</f>
        <v>3430.5673925199999</v>
      </c>
      <c r="Q94" s="36">
        <f>SUMIFS(СВЦЭМ!$C$33:$C$776,СВЦЭМ!$A$33:$A$776,$A94,СВЦЭМ!$B$33:$B$776,Q$83)+'СЕТ СН'!$H$9+СВЦЭМ!$D$10+'СЕТ СН'!$H$5-'СЕТ СН'!$H$17</f>
        <v>3438.2936027400001</v>
      </c>
      <c r="R94" s="36">
        <f>SUMIFS(СВЦЭМ!$C$33:$C$776,СВЦЭМ!$A$33:$A$776,$A94,СВЦЭМ!$B$33:$B$776,R$83)+'СЕТ СН'!$H$9+СВЦЭМ!$D$10+'СЕТ СН'!$H$5-'СЕТ СН'!$H$17</f>
        <v>3433.2087693500002</v>
      </c>
      <c r="S94" s="36">
        <f>SUMIFS(СВЦЭМ!$C$33:$C$776,СВЦЭМ!$A$33:$A$776,$A94,СВЦЭМ!$B$33:$B$776,S$83)+'СЕТ СН'!$H$9+СВЦЭМ!$D$10+'СЕТ СН'!$H$5-'СЕТ СН'!$H$17</f>
        <v>3440.9894005300002</v>
      </c>
      <c r="T94" s="36">
        <f>SUMIFS(СВЦЭМ!$C$33:$C$776,СВЦЭМ!$A$33:$A$776,$A94,СВЦЭМ!$B$33:$B$776,T$83)+'СЕТ СН'!$H$9+СВЦЭМ!$D$10+'СЕТ СН'!$H$5-'СЕТ СН'!$H$17</f>
        <v>3425.2614371899999</v>
      </c>
      <c r="U94" s="36">
        <f>SUMIFS(СВЦЭМ!$C$33:$C$776,СВЦЭМ!$A$33:$A$776,$A94,СВЦЭМ!$B$33:$B$776,U$83)+'СЕТ СН'!$H$9+СВЦЭМ!$D$10+'СЕТ СН'!$H$5-'СЕТ СН'!$H$17</f>
        <v>3391.47196063</v>
      </c>
      <c r="V94" s="36">
        <f>SUMIFS(СВЦЭМ!$C$33:$C$776,СВЦЭМ!$A$33:$A$776,$A94,СВЦЭМ!$B$33:$B$776,V$83)+'СЕТ СН'!$H$9+СВЦЭМ!$D$10+'СЕТ СН'!$H$5-'СЕТ СН'!$H$17</f>
        <v>3360.2462810699999</v>
      </c>
      <c r="W94" s="36">
        <f>SUMIFS(СВЦЭМ!$C$33:$C$776,СВЦЭМ!$A$33:$A$776,$A94,СВЦЭМ!$B$33:$B$776,W$83)+'СЕТ СН'!$H$9+СВЦЭМ!$D$10+'СЕТ СН'!$H$5-'СЕТ СН'!$H$17</f>
        <v>3336.0667944100001</v>
      </c>
      <c r="X94" s="36">
        <f>SUMIFS(СВЦЭМ!$C$33:$C$776,СВЦЭМ!$A$33:$A$776,$A94,СВЦЭМ!$B$33:$B$776,X$83)+'СЕТ СН'!$H$9+СВЦЭМ!$D$10+'СЕТ СН'!$H$5-'СЕТ СН'!$H$17</f>
        <v>3332.0970811500001</v>
      </c>
      <c r="Y94" s="36">
        <f>SUMIFS(СВЦЭМ!$C$33:$C$776,СВЦЭМ!$A$33:$A$776,$A94,СВЦЭМ!$B$33:$B$776,Y$83)+'СЕТ СН'!$H$9+СВЦЭМ!$D$10+'СЕТ СН'!$H$5-'СЕТ СН'!$H$17</f>
        <v>3384.4964483700001</v>
      </c>
    </row>
    <row r="95" spans="1:25" ht="15.75" x14ac:dyDescent="0.2">
      <c r="A95" s="35">
        <f t="shared" si="2"/>
        <v>43963</v>
      </c>
      <c r="B95" s="36">
        <f>SUMIFS(СВЦЭМ!$C$33:$C$776,СВЦЭМ!$A$33:$A$776,$A95,СВЦЭМ!$B$33:$B$776,B$83)+'СЕТ СН'!$H$9+СВЦЭМ!$D$10+'СЕТ СН'!$H$5-'СЕТ СН'!$H$17</f>
        <v>3517.3068931400003</v>
      </c>
      <c r="C95" s="36">
        <f>SUMIFS(СВЦЭМ!$C$33:$C$776,СВЦЭМ!$A$33:$A$776,$A95,СВЦЭМ!$B$33:$B$776,C$83)+'СЕТ СН'!$H$9+СВЦЭМ!$D$10+'СЕТ СН'!$H$5-'СЕТ СН'!$H$17</f>
        <v>3554.4150231100002</v>
      </c>
      <c r="D95" s="36">
        <f>SUMIFS(СВЦЭМ!$C$33:$C$776,СВЦЭМ!$A$33:$A$776,$A95,СВЦЭМ!$B$33:$B$776,D$83)+'СЕТ СН'!$H$9+СВЦЭМ!$D$10+'СЕТ СН'!$H$5-'СЕТ СН'!$H$17</f>
        <v>3542.61009934</v>
      </c>
      <c r="E95" s="36">
        <f>SUMIFS(СВЦЭМ!$C$33:$C$776,СВЦЭМ!$A$33:$A$776,$A95,СВЦЭМ!$B$33:$B$776,E$83)+'СЕТ СН'!$H$9+СВЦЭМ!$D$10+'СЕТ СН'!$H$5-'СЕТ СН'!$H$17</f>
        <v>3544.1285486100001</v>
      </c>
      <c r="F95" s="36">
        <f>SUMIFS(СВЦЭМ!$C$33:$C$776,СВЦЭМ!$A$33:$A$776,$A95,СВЦЭМ!$B$33:$B$776,F$83)+'СЕТ СН'!$H$9+СВЦЭМ!$D$10+'СЕТ СН'!$H$5-'СЕТ СН'!$H$17</f>
        <v>3558.4347999299998</v>
      </c>
      <c r="G95" s="36">
        <f>SUMIFS(СВЦЭМ!$C$33:$C$776,СВЦЭМ!$A$33:$A$776,$A95,СВЦЭМ!$B$33:$B$776,G$83)+'СЕТ СН'!$H$9+СВЦЭМ!$D$10+'СЕТ СН'!$H$5-'СЕТ СН'!$H$17</f>
        <v>3544.8215114600002</v>
      </c>
      <c r="H95" s="36">
        <f>SUMIFS(СВЦЭМ!$C$33:$C$776,СВЦЭМ!$A$33:$A$776,$A95,СВЦЭМ!$B$33:$B$776,H$83)+'СЕТ СН'!$H$9+СВЦЭМ!$D$10+'СЕТ СН'!$H$5-'СЕТ СН'!$H$17</f>
        <v>3551.8210458600001</v>
      </c>
      <c r="I95" s="36">
        <f>SUMIFS(СВЦЭМ!$C$33:$C$776,СВЦЭМ!$A$33:$A$776,$A95,СВЦЭМ!$B$33:$B$776,I$83)+'СЕТ СН'!$H$9+СВЦЭМ!$D$10+'СЕТ СН'!$H$5-'СЕТ СН'!$H$17</f>
        <v>3517.3600960399999</v>
      </c>
      <c r="J95" s="36">
        <f>SUMIFS(СВЦЭМ!$C$33:$C$776,СВЦЭМ!$A$33:$A$776,$A95,СВЦЭМ!$B$33:$B$776,J$83)+'СЕТ СН'!$H$9+СВЦЭМ!$D$10+'СЕТ СН'!$H$5-'СЕТ СН'!$H$17</f>
        <v>3460.6351481500001</v>
      </c>
      <c r="K95" s="36">
        <f>SUMIFS(СВЦЭМ!$C$33:$C$776,СВЦЭМ!$A$33:$A$776,$A95,СВЦЭМ!$B$33:$B$776,K$83)+'СЕТ СН'!$H$9+СВЦЭМ!$D$10+'СЕТ СН'!$H$5-'СЕТ СН'!$H$17</f>
        <v>3449.52165603</v>
      </c>
      <c r="L95" s="36">
        <f>SUMIFS(СВЦЭМ!$C$33:$C$776,СВЦЭМ!$A$33:$A$776,$A95,СВЦЭМ!$B$33:$B$776,L$83)+'СЕТ СН'!$H$9+СВЦЭМ!$D$10+'СЕТ СН'!$H$5-'СЕТ СН'!$H$17</f>
        <v>3445.2409757400001</v>
      </c>
      <c r="M95" s="36">
        <f>SUMIFS(СВЦЭМ!$C$33:$C$776,СВЦЭМ!$A$33:$A$776,$A95,СВЦЭМ!$B$33:$B$776,M$83)+'СЕТ СН'!$H$9+СВЦЭМ!$D$10+'СЕТ СН'!$H$5-'СЕТ СН'!$H$17</f>
        <v>3414.0950634199999</v>
      </c>
      <c r="N95" s="36">
        <f>SUMIFS(СВЦЭМ!$C$33:$C$776,СВЦЭМ!$A$33:$A$776,$A95,СВЦЭМ!$B$33:$B$776,N$83)+'СЕТ СН'!$H$9+СВЦЭМ!$D$10+'СЕТ СН'!$H$5-'СЕТ СН'!$H$17</f>
        <v>3415.7251692099999</v>
      </c>
      <c r="O95" s="36">
        <f>SUMIFS(СВЦЭМ!$C$33:$C$776,СВЦЭМ!$A$33:$A$776,$A95,СВЦЭМ!$B$33:$B$776,O$83)+'СЕТ СН'!$H$9+СВЦЭМ!$D$10+'СЕТ СН'!$H$5-'СЕТ СН'!$H$17</f>
        <v>3418.8278921900001</v>
      </c>
      <c r="P95" s="36">
        <f>SUMIFS(СВЦЭМ!$C$33:$C$776,СВЦЭМ!$A$33:$A$776,$A95,СВЦЭМ!$B$33:$B$776,P$83)+'СЕТ СН'!$H$9+СВЦЭМ!$D$10+'СЕТ СН'!$H$5-'СЕТ СН'!$H$17</f>
        <v>3428.9562450100002</v>
      </c>
      <c r="Q95" s="36">
        <f>SUMIFS(СВЦЭМ!$C$33:$C$776,СВЦЭМ!$A$33:$A$776,$A95,СВЦЭМ!$B$33:$B$776,Q$83)+'СЕТ СН'!$H$9+СВЦЭМ!$D$10+'СЕТ СН'!$H$5-'СЕТ СН'!$H$17</f>
        <v>3430.3358765399998</v>
      </c>
      <c r="R95" s="36">
        <f>SUMIFS(СВЦЭМ!$C$33:$C$776,СВЦЭМ!$A$33:$A$776,$A95,СВЦЭМ!$B$33:$B$776,R$83)+'СЕТ СН'!$H$9+СВЦЭМ!$D$10+'СЕТ СН'!$H$5-'СЕТ СН'!$H$17</f>
        <v>3429.13703996</v>
      </c>
      <c r="S95" s="36">
        <f>SUMIFS(СВЦЭМ!$C$33:$C$776,СВЦЭМ!$A$33:$A$776,$A95,СВЦЭМ!$B$33:$B$776,S$83)+'СЕТ СН'!$H$9+СВЦЭМ!$D$10+'СЕТ СН'!$H$5-'СЕТ СН'!$H$17</f>
        <v>3431.3937794500002</v>
      </c>
      <c r="T95" s="36">
        <f>SUMIFS(СВЦЭМ!$C$33:$C$776,СВЦЭМ!$A$33:$A$776,$A95,СВЦЭМ!$B$33:$B$776,T$83)+'СЕТ СН'!$H$9+СВЦЭМ!$D$10+'СЕТ СН'!$H$5-'СЕТ СН'!$H$17</f>
        <v>3439.43672788</v>
      </c>
      <c r="U95" s="36">
        <f>SUMIFS(СВЦЭМ!$C$33:$C$776,СВЦЭМ!$A$33:$A$776,$A95,СВЦЭМ!$B$33:$B$776,U$83)+'СЕТ СН'!$H$9+СВЦЭМ!$D$10+'СЕТ СН'!$H$5-'СЕТ СН'!$H$17</f>
        <v>3452.5315280899999</v>
      </c>
      <c r="V95" s="36">
        <f>SUMIFS(СВЦЭМ!$C$33:$C$776,СВЦЭМ!$A$33:$A$776,$A95,СВЦЭМ!$B$33:$B$776,V$83)+'СЕТ СН'!$H$9+СВЦЭМ!$D$10+'СЕТ СН'!$H$5-'СЕТ СН'!$H$17</f>
        <v>3417.0127702300001</v>
      </c>
      <c r="W95" s="36">
        <f>SUMIFS(СВЦЭМ!$C$33:$C$776,СВЦЭМ!$A$33:$A$776,$A95,СВЦЭМ!$B$33:$B$776,W$83)+'СЕТ СН'!$H$9+СВЦЭМ!$D$10+'СЕТ СН'!$H$5-'СЕТ СН'!$H$17</f>
        <v>3405.8109393700001</v>
      </c>
      <c r="X95" s="36">
        <f>SUMIFS(СВЦЭМ!$C$33:$C$776,СВЦЭМ!$A$33:$A$776,$A95,СВЦЭМ!$B$33:$B$776,X$83)+'СЕТ СН'!$H$9+СВЦЭМ!$D$10+'СЕТ СН'!$H$5-'СЕТ СН'!$H$17</f>
        <v>3420.7620575800001</v>
      </c>
      <c r="Y95" s="36">
        <f>SUMIFS(СВЦЭМ!$C$33:$C$776,СВЦЭМ!$A$33:$A$776,$A95,СВЦЭМ!$B$33:$B$776,Y$83)+'СЕТ СН'!$H$9+СВЦЭМ!$D$10+'СЕТ СН'!$H$5-'СЕТ СН'!$H$17</f>
        <v>3440.1159099200004</v>
      </c>
    </row>
    <row r="96" spans="1:25" ht="15.75" x14ac:dyDescent="0.2">
      <c r="A96" s="35">
        <f t="shared" si="2"/>
        <v>43964</v>
      </c>
      <c r="B96" s="36">
        <f>SUMIFS(СВЦЭМ!$C$33:$C$776,СВЦЭМ!$A$33:$A$776,$A96,СВЦЭМ!$B$33:$B$776,B$83)+'СЕТ СН'!$H$9+СВЦЭМ!$D$10+'СЕТ СН'!$H$5-'СЕТ СН'!$H$17</f>
        <v>3465.5283995999998</v>
      </c>
      <c r="C96" s="36">
        <f>SUMIFS(СВЦЭМ!$C$33:$C$776,СВЦЭМ!$A$33:$A$776,$A96,СВЦЭМ!$B$33:$B$776,C$83)+'СЕТ СН'!$H$9+СВЦЭМ!$D$10+'СЕТ СН'!$H$5-'СЕТ СН'!$H$17</f>
        <v>3506.1994460400001</v>
      </c>
      <c r="D96" s="36">
        <f>SUMIFS(СВЦЭМ!$C$33:$C$776,СВЦЭМ!$A$33:$A$776,$A96,СВЦЭМ!$B$33:$B$776,D$83)+'СЕТ СН'!$H$9+СВЦЭМ!$D$10+'СЕТ СН'!$H$5-'СЕТ СН'!$H$17</f>
        <v>3513.4452915700003</v>
      </c>
      <c r="E96" s="36">
        <f>SUMIFS(СВЦЭМ!$C$33:$C$776,СВЦЭМ!$A$33:$A$776,$A96,СВЦЭМ!$B$33:$B$776,E$83)+'СЕТ СН'!$H$9+СВЦЭМ!$D$10+'СЕТ СН'!$H$5-'СЕТ СН'!$H$17</f>
        <v>3516.8567038300002</v>
      </c>
      <c r="F96" s="36">
        <f>SUMIFS(СВЦЭМ!$C$33:$C$776,СВЦЭМ!$A$33:$A$776,$A96,СВЦЭМ!$B$33:$B$776,F$83)+'СЕТ СН'!$H$9+СВЦЭМ!$D$10+'СЕТ СН'!$H$5-'СЕТ СН'!$H$17</f>
        <v>3518.0250756700002</v>
      </c>
      <c r="G96" s="36">
        <f>SUMIFS(СВЦЭМ!$C$33:$C$776,СВЦЭМ!$A$33:$A$776,$A96,СВЦЭМ!$B$33:$B$776,G$83)+'СЕТ СН'!$H$9+СВЦЭМ!$D$10+'СЕТ СН'!$H$5-'СЕТ СН'!$H$17</f>
        <v>3517.1507958500001</v>
      </c>
      <c r="H96" s="36">
        <f>SUMIFS(СВЦЭМ!$C$33:$C$776,СВЦЭМ!$A$33:$A$776,$A96,СВЦЭМ!$B$33:$B$776,H$83)+'СЕТ СН'!$H$9+СВЦЭМ!$D$10+'СЕТ СН'!$H$5-'СЕТ СН'!$H$17</f>
        <v>3513.1564848100002</v>
      </c>
      <c r="I96" s="36">
        <f>SUMIFS(СВЦЭМ!$C$33:$C$776,СВЦЭМ!$A$33:$A$776,$A96,СВЦЭМ!$B$33:$B$776,I$83)+'СЕТ СН'!$H$9+СВЦЭМ!$D$10+'СЕТ СН'!$H$5-'СЕТ СН'!$H$17</f>
        <v>3486.4598831399999</v>
      </c>
      <c r="J96" s="36">
        <f>SUMIFS(СВЦЭМ!$C$33:$C$776,СВЦЭМ!$A$33:$A$776,$A96,СВЦЭМ!$B$33:$B$776,J$83)+'СЕТ СН'!$H$9+СВЦЭМ!$D$10+'СЕТ СН'!$H$5-'СЕТ СН'!$H$17</f>
        <v>3413.3188082800002</v>
      </c>
      <c r="K96" s="36">
        <f>SUMIFS(СВЦЭМ!$C$33:$C$776,СВЦЭМ!$A$33:$A$776,$A96,СВЦЭМ!$B$33:$B$776,K$83)+'СЕТ СН'!$H$9+СВЦЭМ!$D$10+'СЕТ СН'!$H$5-'СЕТ СН'!$H$17</f>
        <v>3402.8990841200002</v>
      </c>
      <c r="L96" s="36">
        <f>SUMIFS(СВЦЭМ!$C$33:$C$776,СВЦЭМ!$A$33:$A$776,$A96,СВЦЭМ!$B$33:$B$776,L$83)+'СЕТ СН'!$H$9+СВЦЭМ!$D$10+'СЕТ СН'!$H$5-'СЕТ СН'!$H$17</f>
        <v>3394.0834453900002</v>
      </c>
      <c r="M96" s="36">
        <f>SUMIFS(СВЦЭМ!$C$33:$C$776,СВЦЭМ!$A$33:$A$776,$A96,СВЦЭМ!$B$33:$B$776,M$83)+'СЕТ СН'!$H$9+СВЦЭМ!$D$10+'СЕТ СН'!$H$5-'СЕТ СН'!$H$17</f>
        <v>3387.9203525299999</v>
      </c>
      <c r="N96" s="36">
        <f>SUMIFS(СВЦЭМ!$C$33:$C$776,СВЦЭМ!$A$33:$A$776,$A96,СВЦЭМ!$B$33:$B$776,N$83)+'СЕТ СН'!$H$9+СВЦЭМ!$D$10+'СЕТ СН'!$H$5-'СЕТ СН'!$H$17</f>
        <v>3409.4314932100001</v>
      </c>
      <c r="O96" s="36">
        <f>SUMIFS(СВЦЭМ!$C$33:$C$776,СВЦЭМ!$A$33:$A$776,$A96,СВЦЭМ!$B$33:$B$776,O$83)+'СЕТ СН'!$H$9+СВЦЭМ!$D$10+'СЕТ СН'!$H$5-'СЕТ СН'!$H$17</f>
        <v>3406.1175024499998</v>
      </c>
      <c r="P96" s="36">
        <f>SUMIFS(СВЦЭМ!$C$33:$C$776,СВЦЭМ!$A$33:$A$776,$A96,СВЦЭМ!$B$33:$B$776,P$83)+'СЕТ СН'!$H$9+СВЦЭМ!$D$10+'СЕТ СН'!$H$5-'СЕТ СН'!$H$17</f>
        <v>3413.8987075200002</v>
      </c>
      <c r="Q96" s="36">
        <f>SUMIFS(СВЦЭМ!$C$33:$C$776,СВЦЭМ!$A$33:$A$776,$A96,СВЦЭМ!$B$33:$B$776,Q$83)+'СЕТ СН'!$H$9+СВЦЭМ!$D$10+'СЕТ СН'!$H$5-'СЕТ СН'!$H$17</f>
        <v>3405.84566189</v>
      </c>
      <c r="R96" s="36">
        <f>SUMIFS(СВЦЭМ!$C$33:$C$776,СВЦЭМ!$A$33:$A$776,$A96,СВЦЭМ!$B$33:$B$776,R$83)+'СЕТ СН'!$H$9+СВЦЭМ!$D$10+'СЕТ СН'!$H$5-'СЕТ СН'!$H$17</f>
        <v>3401.4579461200001</v>
      </c>
      <c r="S96" s="36">
        <f>SUMIFS(СВЦЭМ!$C$33:$C$776,СВЦЭМ!$A$33:$A$776,$A96,СВЦЭМ!$B$33:$B$776,S$83)+'СЕТ СН'!$H$9+СВЦЭМ!$D$10+'СЕТ СН'!$H$5-'СЕТ СН'!$H$17</f>
        <v>3415.1126720400002</v>
      </c>
      <c r="T96" s="36">
        <f>SUMIFS(СВЦЭМ!$C$33:$C$776,СВЦЭМ!$A$33:$A$776,$A96,СВЦЭМ!$B$33:$B$776,T$83)+'СЕТ СН'!$H$9+СВЦЭМ!$D$10+'СЕТ СН'!$H$5-'СЕТ СН'!$H$17</f>
        <v>3388.92296283</v>
      </c>
      <c r="U96" s="36">
        <f>SUMIFS(СВЦЭМ!$C$33:$C$776,СВЦЭМ!$A$33:$A$776,$A96,СВЦЭМ!$B$33:$B$776,U$83)+'СЕТ СН'!$H$9+СВЦЭМ!$D$10+'СЕТ СН'!$H$5-'СЕТ СН'!$H$17</f>
        <v>3359.7030133200001</v>
      </c>
      <c r="V96" s="36">
        <f>SUMIFS(СВЦЭМ!$C$33:$C$776,СВЦЭМ!$A$33:$A$776,$A96,СВЦЭМ!$B$33:$B$776,V$83)+'СЕТ СН'!$H$9+СВЦЭМ!$D$10+'СЕТ СН'!$H$5-'СЕТ СН'!$H$17</f>
        <v>3342.2709500800001</v>
      </c>
      <c r="W96" s="36">
        <f>SUMIFS(СВЦЭМ!$C$33:$C$776,СВЦЭМ!$A$33:$A$776,$A96,СВЦЭМ!$B$33:$B$776,W$83)+'СЕТ СН'!$H$9+СВЦЭМ!$D$10+'СЕТ СН'!$H$5-'СЕТ СН'!$H$17</f>
        <v>3335.5590598500003</v>
      </c>
      <c r="X96" s="36">
        <f>SUMIFS(СВЦЭМ!$C$33:$C$776,СВЦЭМ!$A$33:$A$776,$A96,СВЦЭМ!$B$33:$B$776,X$83)+'СЕТ СН'!$H$9+СВЦЭМ!$D$10+'СЕТ СН'!$H$5-'СЕТ СН'!$H$17</f>
        <v>3347.99862067</v>
      </c>
      <c r="Y96" s="36">
        <f>SUMIFS(СВЦЭМ!$C$33:$C$776,СВЦЭМ!$A$33:$A$776,$A96,СВЦЭМ!$B$33:$B$776,Y$83)+'СЕТ СН'!$H$9+СВЦЭМ!$D$10+'СЕТ СН'!$H$5-'СЕТ СН'!$H$17</f>
        <v>3368.84417102</v>
      </c>
    </row>
    <row r="97" spans="1:25" ht="15.75" x14ac:dyDescent="0.2">
      <c r="A97" s="35">
        <f t="shared" si="2"/>
        <v>43965</v>
      </c>
      <c r="B97" s="36">
        <f>SUMIFS(СВЦЭМ!$C$33:$C$776,СВЦЭМ!$A$33:$A$776,$A97,СВЦЭМ!$B$33:$B$776,B$83)+'СЕТ СН'!$H$9+СВЦЭМ!$D$10+'СЕТ СН'!$H$5-'СЕТ СН'!$H$17</f>
        <v>3436.57063573</v>
      </c>
      <c r="C97" s="36">
        <f>SUMIFS(СВЦЭМ!$C$33:$C$776,СВЦЭМ!$A$33:$A$776,$A97,СВЦЭМ!$B$33:$B$776,C$83)+'СЕТ СН'!$H$9+СВЦЭМ!$D$10+'СЕТ СН'!$H$5-'СЕТ СН'!$H$17</f>
        <v>3473.8851097400002</v>
      </c>
      <c r="D97" s="36">
        <f>SUMIFS(СВЦЭМ!$C$33:$C$776,СВЦЭМ!$A$33:$A$776,$A97,СВЦЭМ!$B$33:$B$776,D$83)+'СЕТ СН'!$H$9+СВЦЭМ!$D$10+'СЕТ СН'!$H$5-'СЕТ СН'!$H$17</f>
        <v>3482.9027146500002</v>
      </c>
      <c r="E97" s="36">
        <f>SUMIFS(СВЦЭМ!$C$33:$C$776,СВЦЭМ!$A$33:$A$776,$A97,СВЦЭМ!$B$33:$B$776,E$83)+'СЕТ СН'!$H$9+СВЦЭМ!$D$10+'СЕТ СН'!$H$5-'СЕТ СН'!$H$17</f>
        <v>3518.6356781300001</v>
      </c>
      <c r="F97" s="36">
        <f>SUMIFS(СВЦЭМ!$C$33:$C$776,СВЦЭМ!$A$33:$A$776,$A97,СВЦЭМ!$B$33:$B$776,F$83)+'СЕТ СН'!$H$9+СВЦЭМ!$D$10+'СЕТ СН'!$H$5-'СЕТ СН'!$H$17</f>
        <v>3496.90564898</v>
      </c>
      <c r="G97" s="36">
        <f>SUMIFS(СВЦЭМ!$C$33:$C$776,СВЦЭМ!$A$33:$A$776,$A97,СВЦЭМ!$B$33:$B$776,G$83)+'СЕТ СН'!$H$9+СВЦЭМ!$D$10+'СЕТ СН'!$H$5-'СЕТ СН'!$H$17</f>
        <v>3493.4316721200003</v>
      </c>
      <c r="H97" s="36">
        <f>SUMIFS(СВЦЭМ!$C$33:$C$776,СВЦЭМ!$A$33:$A$776,$A97,СВЦЭМ!$B$33:$B$776,H$83)+'СЕТ СН'!$H$9+СВЦЭМ!$D$10+'СЕТ СН'!$H$5-'СЕТ СН'!$H$17</f>
        <v>3486.76212145</v>
      </c>
      <c r="I97" s="36">
        <f>SUMIFS(СВЦЭМ!$C$33:$C$776,СВЦЭМ!$A$33:$A$776,$A97,СВЦЭМ!$B$33:$B$776,I$83)+'СЕТ СН'!$H$9+СВЦЭМ!$D$10+'СЕТ СН'!$H$5-'СЕТ СН'!$H$17</f>
        <v>3454.52661016</v>
      </c>
      <c r="J97" s="36">
        <f>SUMIFS(СВЦЭМ!$C$33:$C$776,СВЦЭМ!$A$33:$A$776,$A97,СВЦЭМ!$B$33:$B$776,J$83)+'СЕТ СН'!$H$9+СВЦЭМ!$D$10+'СЕТ СН'!$H$5-'СЕТ СН'!$H$17</f>
        <v>3403.1002000200001</v>
      </c>
      <c r="K97" s="36">
        <f>SUMIFS(СВЦЭМ!$C$33:$C$776,СВЦЭМ!$A$33:$A$776,$A97,СВЦЭМ!$B$33:$B$776,K$83)+'СЕТ СН'!$H$9+СВЦЭМ!$D$10+'СЕТ СН'!$H$5-'СЕТ СН'!$H$17</f>
        <v>3383.4952814799999</v>
      </c>
      <c r="L97" s="36">
        <f>SUMIFS(СВЦЭМ!$C$33:$C$776,СВЦЭМ!$A$33:$A$776,$A97,СВЦЭМ!$B$33:$B$776,L$83)+'СЕТ СН'!$H$9+СВЦЭМ!$D$10+'СЕТ СН'!$H$5-'СЕТ СН'!$H$17</f>
        <v>3370.7210753300001</v>
      </c>
      <c r="M97" s="36">
        <f>SUMIFS(СВЦЭМ!$C$33:$C$776,СВЦЭМ!$A$33:$A$776,$A97,СВЦЭМ!$B$33:$B$776,M$83)+'СЕТ СН'!$H$9+СВЦЭМ!$D$10+'СЕТ СН'!$H$5-'СЕТ СН'!$H$17</f>
        <v>3371.7107251900002</v>
      </c>
      <c r="N97" s="36">
        <f>SUMIFS(СВЦЭМ!$C$33:$C$776,СВЦЭМ!$A$33:$A$776,$A97,СВЦЭМ!$B$33:$B$776,N$83)+'СЕТ СН'!$H$9+СВЦЭМ!$D$10+'СЕТ СН'!$H$5-'СЕТ СН'!$H$17</f>
        <v>3368.7146338299999</v>
      </c>
      <c r="O97" s="36">
        <f>SUMIFS(СВЦЭМ!$C$33:$C$776,СВЦЭМ!$A$33:$A$776,$A97,СВЦЭМ!$B$33:$B$776,O$83)+'СЕТ СН'!$H$9+СВЦЭМ!$D$10+'СЕТ СН'!$H$5-'СЕТ СН'!$H$17</f>
        <v>3379.8413227700003</v>
      </c>
      <c r="P97" s="36">
        <f>SUMIFS(СВЦЭМ!$C$33:$C$776,СВЦЭМ!$A$33:$A$776,$A97,СВЦЭМ!$B$33:$B$776,P$83)+'СЕТ СН'!$H$9+СВЦЭМ!$D$10+'СЕТ СН'!$H$5-'СЕТ СН'!$H$17</f>
        <v>3404.7950720200001</v>
      </c>
      <c r="Q97" s="36">
        <f>SUMIFS(СВЦЭМ!$C$33:$C$776,СВЦЭМ!$A$33:$A$776,$A97,СВЦЭМ!$B$33:$B$776,Q$83)+'СЕТ СН'!$H$9+СВЦЭМ!$D$10+'СЕТ СН'!$H$5-'СЕТ СН'!$H$17</f>
        <v>3394.2140221700001</v>
      </c>
      <c r="R97" s="36">
        <f>SUMIFS(СВЦЭМ!$C$33:$C$776,СВЦЭМ!$A$33:$A$776,$A97,СВЦЭМ!$B$33:$B$776,R$83)+'СЕТ СН'!$H$9+СВЦЭМ!$D$10+'СЕТ СН'!$H$5-'СЕТ СН'!$H$17</f>
        <v>3391.1643525899999</v>
      </c>
      <c r="S97" s="36">
        <f>SUMIFS(СВЦЭМ!$C$33:$C$776,СВЦЭМ!$A$33:$A$776,$A97,СВЦЭМ!$B$33:$B$776,S$83)+'СЕТ СН'!$H$9+СВЦЭМ!$D$10+'СЕТ СН'!$H$5-'СЕТ СН'!$H$17</f>
        <v>3411.9854293400003</v>
      </c>
      <c r="T97" s="36">
        <f>SUMIFS(СВЦЭМ!$C$33:$C$776,СВЦЭМ!$A$33:$A$776,$A97,СВЦЭМ!$B$33:$B$776,T$83)+'СЕТ СН'!$H$9+СВЦЭМ!$D$10+'СЕТ СН'!$H$5-'СЕТ СН'!$H$17</f>
        <v>3390.73748527</v>
      </c>
      <c r="U97" s="36">
        <f>SUMIFS(СВЦЭМ!$C$33:$C$776,СВЦЭМ!$A$33:$A$776,$A97,СВЦЭМ!$B$33:$B$776,U$83)+'СЕТ СН'!$H$9+СВЦЭМ!$D$10+'СЕТ СН'!$H$5-'СЕТ СН'!$H$17</f>
        <v>3367.81045662</v>
      </c>
      <c r="V97" s="36">
        <f>SUMIFS(СВЦЭМ!$C$33:$C$776,СВЦЭМ!$A$33:$A$776,$A97,СВЦЭМ!$B$33:$B$776,V$83)+'СЕТ СН'!$H$9+СВЦЭМ!$D$10+'СЕТ СН'!$H$5-'СЕТ СН'!$H$17</f>
        <v>3349.50178198</v>
      </c>
      <c r="W97" s="36">
        <f>SUMIFS(СВЦЭМ!$C$33:$C$776,СВЦЭМ!$A$33:$A$776,$A97,СВЦЭМ!$B$33:$B$776,W$83)+'СЕТ СН'!$H$9+СВЦЭМ!$D$10+'СЕТ СН'!$H$5-'СЕТ СН'!$H$17</f>
        <v>3324.60431221</v>
      </c>
      <c r="X97" s="36">
        <f>SUMIFS(СВЦЭМ!$C$33:$C$776,СВЦЭМ!$A$33:$A$776,$A97,СВЦЭМ!$B$33:$B$776,X$83)+'СЕТ СН'!$H$9+СВЦЭМ!$D$10+'СЕТ СН'!$H$5-'СЕТ СН'!$H$17</f>
        <v>3332.9935777000001</v>
      </c>
      <c r="Y97" s="36">
        <f>SUMIFS(СВЦЭМ!$C$33:$C$776,СВЦЭМ!$A$33:$A$776,$A97,СВЦЭМ!$B$33:$B$776,Y$83)+'СЕТ СН'!$H$9+СВЦЭМ!$D$10+'СЕТ СН'!$H$5-'СЕТ СН'!$H$17</f>
        <v>3364.2124834200004</v>
      </c>
    </row>
    <row r="98" spans="1:25" ht="15.75" x14ac:dyDescent="0.2">
      <c r="A98" s="35">
        <f t="shared" si="2"/>
        <v>43966</v>
      </c>
      <c r="B98" s="36">
        <f>SUMIFS(СВЦЭМ!$C$33:$C$776,СВЦЭМ!$A$33:$A$776,$A98,СВЦЭМ!$B$33:$B$776,B$83)+'СЕТ СН'!$H$9+СВЦЭМ!$D$10+'СЕТ СН'!$H$5-'СЕТ СН'!$H$17</f>
        <v>3425.3536405600003</v>
      </c>
      <c r="C98" s="36">
        <f>SUMIFS(СВЦЭМ!$C$33:$C$776,СВЦЭМ!$A$33:$A$776,$A98,СВЦЭМ!$B$33:$B$776,C$83)+'СЕТ СН'!$H$9+СВЦЭМ!$D$10+'СЕТ СН'!$H$5-'СЕТ СН'!$H$17</f>
        <v>3478.2853657599999</v>
      </c>
      <c r="D98" s="36">
        <f>SUMIFS(СВЦЭМ!$C$33:$C$776,СВЦЭМ!$A$33:$A$776,$A98,СВЦЭМ!$B$33:$B$776,D$83)+'СЕТ СН'!$H$9+СВЦЭМ!$D$10+'СЕТ СН'!$H$5-'СЕТ СН'!$H$17</f>
        <v>3502.1406546500002</v>
      </c>
      <c r="E98" s="36">
        <f>SUMIFS(СВЦЭМ!$C$33:$C$776,СВЦЭМ!$A$33:$A$776,$A98,СВЦЭМ!$B$33:$B$776,E$83)+'СЕТ СН'!$H$9+СВЦЭМ!$D$10+'СЕТ СН'!$H$5-'СЕТ СН'!$H$17</f>
        <v>3501.97642498</v>
      </c>
      <c r="F98" s="36">
        <f>SUMIFS(СВЦЭМ!$C$33:$C$776,СВЦЭМ!$A$33:$A$776,$A98,СВЦЭМ!$B$33:$B$776,F$83)+'СЕТ СН'!$H$9+СВЦЭМ!$D$10+'СЕТ СН'!$H$5-'СЕТ СН'!$H$17</f>
        <v>3498.9719664700001</v>
      </c>
      <c r="G98" s="36">
        <f>SUMIFS(СВЦЭМ!$C$33:$C$776,СВЦЭМ!$A$33:$A$776,$A98,СВЦЭМ!$B$33:$B$776,G$83)+'СЕТ СН'!$H$9+СВЦЭМ!$D$10+'СЕТ СН'!$H$5-'СЕТ СН'!$H$17</f>
        <v>3505.4404271200001</v>
      </c>
      <c r="H98" s="36">
        <f>SUMIFS(СВЦЭМ!$C$33:$C$776,СВЦЭМ!$A$33:$A$776,$A98,СВЦЭМ!$B$33:$B$776,H$83)+'СЕТ СН'!$H$9+СВЦЭМ!$D$10+'СЕТ СН'!$H$5-'СЕТ СН'!$H$17</f>
        <v>3512.6325046299999</v>
      </c>
      <c r="I98" s="36">
        <f>SUMIFS(СВЦЭМ!$C$33:$C$776,СВЦЭМ!$A$33:$A$776,$A98,СВЦЭМ!$B$33:$B$776,I$83)+'СЕТ СН'!$H$9+СВЦЭМ!$D$10+'СЕТ СН'!$H$5-'СЕТ СН'!$H$17</f>
        <v>3477.1454066599999</v>
      </c>
      <c r="J98" s="36">
        <f>SUMIFS(СВЦЭМ!$C$33:$C$776,СВЦЭМ!$A$33:$A$776,$A98,СВЦЭМ!$B$33:$B$776,J$83)+'СЕТ СН'!$H$9+СВЦЭМ!$D$10+'СЕТ СН'!$H$5-'СЕТ СН'!$H$17</f>
        <v>3415.81640255</v>
      </c>
      <c r="K98" s="36">
        <f>SUMIFS(СВЦЭМ!$C$33:$C$776,СВЦЭМ!$A$33:$A$776,$A98,СВЦЭМ!$B$33:$B$776,K$83)+'СЕТ СН'!$H$9+СВЦЭМ!$D$10+'СЕТ СН'!$H$5-'СЕТ СН'!$H$17</f>
        <v>3350.8833846500002</v>
      </c>
      <c r="L98" s="36">
        <f>SUMIFS(СВЦЭМ!$C$33:$C$776,СВЦЭМ!$A$33:$A$776,$A98,СВЦЭМ!$B$33:$B$776,L$83)+'СЕТ СН'!$H$9+СВЦЭМ!$D$10+'СЕТ СН'!$H$5-'СЕТ СН'!$H$17</f>
        <v>3336.9190396499998</v>
      </c>
      <c r="M98" s="36">
        <f>SUMIFS(СВЦЭМ!$C$33:$C$776,СВЦЭМ!$A$33:$A$776,$A98,СВЦЭМ!$B$33:$B$776,M$83)+'СЕТ СН'!$H$9+СВЦЭМ!$D$10+'СЕТ СН'!$H$5-'СЕТ СН'!$H$17</f>
        <v>3357.7534378099999</v>
      </c>
      <c r="N98" s="36">
        <f>SUMIFS(СВЦЭМ!$C$33:$C$776,СВЦЭМ!$A$33:$A$776,$A98,СВЦЭМ!$B$33:$B$776,N$83)+'СЕТ СН'!$H$9+СВЦЭМ!$D$10+'СЕТ СН'!$H$5-'СЕТ СН'!$H$17</f>
        <v>3364.2615831900002</v>
      </c>
      <c r="O98" s="36">
        <f>SUMIFS(СВЦЭМ!$C$33:$C$776,СВЦЭМ!$A$33:$A$776,$A98,СВЦЭМ!$B$33:$B$776,O$83)+'СЕТ СН'!$H$9+СВЦЭМ!$D$10+'СЕТ СН'!$H$5-'СЕТ СН'!$H$17</f>
        <v>3357.6865401200002</v>
      </c>
      <c r="P98" s="36">
        <f>SUMIFS(СВЦЭМ!$C$33:$C$776,СВЦЭМ!$A$33:$A$776,$A98,СВЦЭМ!$B$33:$B$776,P$83)+'СЕТ СН'!$H$9+СВЦЭМ!$D$10+'СЕТ СН'!$H$5-'СЕТ СН'!$H$17</f>
        <v>3363.5750898599999</v>
      </c>
      <c r="Q98" s="36">
        <f>SUMIFS(СВЦЭМ!$C$33:$C$776,СВЦЭМ!$A$33:$A$776,$A98,СВЦЭМ!$B$33:$B$776,Q$83)+'СЕТ СН'!$H$9+СВЦЭМ!$D$10+'СЕТ СН'!$H$5-'СЕТ СН'!$H$17</f>
        <v>3359.10070842</v>
      </c>
      <c r="R98" s="36">
        <f>SUMIFS(СВЦЭМ!$C$33:$C$776,СВЦЭМ!$A$33:$A$776,$A98,СВЦЭМ!$B$33:$B$776,R$83)+'СЕТ СН'!$H$9+СВЦЭМ!$D$10+'СЕТ СН'!$H$5-'СЕТ СН'!$H$17</f>
        <v>3357.8504726599999</v>
      </c>
      <c r="S98" s="36">
        <f>SUMIFS(СВЦЭМ!$C$33:$C$776,СВЦЭМ!$A$33:$A$776,$A98,СВЦЭМ!$B$33:$B$776,S$83)+'СЕТ СН'!$H$9+СВЦЭМ!$D$10+'СЕТ СН'!$H$5-'СЕТ СН'!$H$17</f>
        <v>3366.2329129099999</v>
      </c>
      <c r="T98" s="36">
        <f>SUMIFS(СВЦЭМ!$C$33:$C$776,СВЦЭМ!$A$33:$A$776,$A98,СВЦЭМ!$B$33:$B$776,T$83)+'СЕТ СН'!$H$9+СВЦЭМ!$D$10+'СЕТ СН'!$H$5-'СЕТ СН'!$H$17</f>
        <v>3361.9527278700002</v>
      </c>
      <c r="U98" s="36">
        <f>SUMIFS(СВЦЭМ!$C$33:$C$776,СВЦЭМ!$A$33:$A$776,$A98,СВЦЭМ!$B$33:$B$776,U$83)+'СЕТ СН'!$H$9+СВЦЭМ!$D$10+'СЕТ СН'!$H$5-'СЕТ СН'!$H$17</f>
        <v>3367.6801192100002</v>
      </c>
      <c r="V98" s="36">
        <f>SUMIFS(СВЦЭМ!$C$33:$C$776,СВЦЭМ!$A$33:$A$776,$A98,СВЦЭМ!$B$33:$B$776,V$83)+'СЕТ СН'!$H$9+СВЦЭМ!$D$10+'СЕТ СН'!$H$5-'СЕТ СН'!$H$17</f>
        <v>3358.5122409800001</v>
      </c>
      <c r="W98" s="36">
        <f>SUMIFS(СВЦЭМ!$C$33:$C$776,СВЦЭМ!$A$33:$A$776,$A98,СВЦЭМ!$B$33:$B$776,W$83)+'СЕТ СН'!$H$9+СВЦЭМ!$D$10+'СЕТ СН'!$H$5-'СЕТ СН'!$H$17</f>
        <v>3343.4440219200001</v>
      </c>
      <c r="X98" s="36">
        <f>SUMIFS(СВЦЭМ!$C$33:$C$776,СВЦЭМ!$A$33:$A$776,$A98,СВЦЭМ!$B$33:$B$776,X$83)+'СЕТ СН'!$H$9+СВЦЭМ!$D$10+'СЕТ СН'!$H$5-'СЕТ СН'!$H$17</f>
        <v>3344.5665743899999</v>
      </c>
      <c r="Y98" s="36">
        <f>SUMIFS(СВЦЭМ!$C$33:$C$776,СВЦЭМ!$A$33:$A$776,$A98,СВЦЭМ!$B$33:$B$776,Y$83)+'СЕТ СН'!$H$9+СВЦЭМ!$D$10+'СЕТ СН'!$H$5-'СЕТ СН'!$H$17</f>
        <v>3348.1043495900003</v>
      </c>
    </row>
    <row r="99" spans="1:25" ht="15.75" x14ac:dyDescent="0.2">
      <c r="A99" s="35">
        <f t="shared" si="2"/>
        <v>43967</v>
      </c>
      <c r="B99" s="36">
        <f>SUMIFS(СВЦЭМ!$C$33:$C$776,СВЦЭМ!$A$33:$A$776,$A99,СВЦЭМ!$B$33:$B$776,B$83)+'СЕТ СН'!$H$9+СВЦЭМ!$D$10+'СЕТ СН'!$H$5-'СЕТ СН'!$H$17</f>
        <v>3461.09893014</v>
      </c>
      <c r="C99" s="36">
        <f>SUMIFS(СВЦЭМ!$C$33:$C$776,СВЦЭМ!$A$33:$A$776,$A99,СВЦЭМ!$B$33:$B$776,C$83)+'СЕТ СН'!$H$9+СВЦЭМ!$D$10+'СЕТ СН'!$H$5-'СЕТ СН'!$H$17</f>
        <v>3497.5364769400003</v>
      </c>
      <c r="D99" s="36">
        <f>SUMIFS(СВЦЭМ!$C$33:$C$776,СВЦЭМ!$A$33:$A$776,$A99,СВЦЭМ!$B$33:$B$776,D$83)+'СЕТ СН'!$H$9+СВЦЭМ!$D$10+'СЕТ СН'!$H$5-'СЕТ СН'!$H$17</f>
        <v>3499.0464470500001</v>
      </c>
      <c r="E99" s="36">
        <f>SUMIFS(СВЦЭМ!$C$33:$C$776,СВЦЭМ!$A$33:$A$776,$A99,СВЦЭМ!$B$33:$B$776,E$83)+'СЕТ СН'!$H$9+СВЦЭМ!$D$10+'СЕТ СН'!$H$5-'СЕТ СН'!$H$17</f>
        <v>3512.3352142600002</v>
      </c>
      <c r="F99" s="36">
        <f>SUMIFS(СВЦЭМ!$C$33:$C$776,СВЦЭМ!$A$33:$A$776,$A99,СВЦЭМ!$B$33:$B$776,F$83)+'СЕТ СН'!$H$9+СВЦЭМ!$D$10+'СЕТ СН'!$H$5-'СЕТ СН'!$H$17</f>
        <v>3514.9999088100003</v>
      </c>
      <c r="G99" s="36">
        <f>SUMIFS(СВЦЭМ!$C$33:$C$776,СВЦЭМ!$A$33:$A$776,$A99,СВЦЭМ!$B$33:$B$776,G$83)+'СЕТ СН'!$H$9+СВЦЭМ!$D$10+'СЕТ СН'!$H$5-'СЕТ СН'!$H$17</f>
        <v>3515.3890780800002</v>
      </c>
      <c r="H99" s="36">
        <f>SUMIFS(СВЦЭМ!$C$33:$C$776,СВЦЭМ!$A$33:$A$776,$A99,СВЦЭМ!$B$33:$B$776,H$83)+'СЕТ СН'!$H$9+СВЦЭМ!$D$10+'СЕТ СН'!$H$5-'СЕТ СН'!$H$17</f>
        <v>3519.72985002</v>
      </c>
      <c r="I99" s="36">
        <f>SUMIFS(СВЦЭМ!$C$33:$C$776,СВЦЭМ!$A$33:$A$776,$A99,СВЦЭМ!$B$33:$B$776,I$83)+'СЕТ СН'!$H$9+СВЦЭМ!$D$10+'СЕТ СН'!$H$5-'СЕТ СН'!$H$17</f>
        <v>3463.4939337200003</v>
      </c>
      <c r="J99" s="36">
        <f>SUMIFS(СВЦЭМ!$C$33:$C$776,СВЦЭМ!$A$33:$A$776,$A99,СВЦЭМ!$B$33:$B$776,J$83)+'СЕТ СН'!$H$9+СВЦЭМ!$D$10+'СЕТ СН'!$H$5-'СЕТ СН'!$H$17</f>
        <v>3388.0082793700003</v>
      </c>
      <c r="K99" s="36">
        <f>SUMIFS(СВЦЭМ!$C$33:$C$776,СВЦЭМ!$A$33:$A$776,$A99,СВЦЭМ!$B$33:$B$776,K$83)+'СЕТ СН'!$H$9+СВЦЭМ!$D$10+'СЕТ СН'!$H$5-'СЕТ СН'!$H$17</f>
        <v>3386.61880105</v>
      </c>
      <c r="L99" s="36">
        <f>SUMIFS(СВЦЭМ!$C$33:$C$776,СВЦЭМ!$A$33:$A$776,$A99,СВЦЭМ!$B$33:$B$776,L$83)+'СЕТ СН'!$H$9+СВЦЭМ!$D$10+'СЕТ СН'!$H$5-'СЕТ СН'!$H$17</f>
        <v>3386.8458566099998</v>
      </c>
      <c r="M99" s="36">
        <f>SUMIFS(СВЦЭМ!$C$33:$C$776,СВЦЭМ!$A$33:$A$776,$A99,СВЦЭМ!$B$33:$B$776,M$83)+'СЕТ СН'!$H$9+СВЦЭМ!$D$10+'СЕТ СН'!$H$5-'СЕТ СН'!$H$17</f>
        <v>3378.7768350699998</v>
      </c>
      <c r="N99" s="36">
        <f>SUMIFS(СВЦЭМ!$C$33:$C$776,СВЦЭМ!$A$33:$A$776,$A99,СВЦЭМ!$B$33:$B$776,N$83)+'СЕТ СН'!$H$9+СВЦЭМ!$D$10+'СЕТ СН'!$H$5-'СЕТ СН'!$H$17</f>
        <v>3377.2672160800003</v>
      </c>
      <c r="O99" s="36">
        <f>SUMIFS(СВЦЭМ!$C$33:$C$776,СВЦЭМ!$A$33:$A$776,$A99,СВЦЭМ!$B$33:$B$776,O$83)+'СЕТ СН'!$H$9+СВЦЭМ!$D$10+'СЕТ СН'!$H$5-'СЕТ СН'!$H$17</f>
        <v>3365.58227928</v>
      </c>
      <c r="P99" s="36">
        <f>SUMIFS(СВЦЭМ!$C$33:$C$776,СВЦЭМ!$A$33:$A$776,$A99,СВЦЭМ!$B$33:$B$776,P$83)+'СЕТ СН'!$H$9+СВЦЭМ!$D$10+'СЕТ СН'!$H$5-'СЕТ СН'!$H$17</f>
        <v>3371.0653789400003</v>
      </c>
      <c r="Q99" s="36">
        <f>SUMIFS(СВЦЭМ!$C$33:$C$776,СВЦЭМ!$A$33:$A$776,$A99,СВЦЭМ!$B$33:$B$776,Q$83)+'СЕТ СН'!$H$9+СВЦЭМ!$D$10+'СЕТ СН'!$H$5-'СЕТ СН'!$H$17</f>
        <v>3368.19542198</v>
      </c>
      <c r="R99" s="36">
        <f>SUMIFS(СВЦЭМ!$C$33:$C$776,СВЦЭМ!$A$33:$A$776,$A99,СВЦЭМ!$B$33:$B$776,R$83)+'СЕТ СН'!$H$9+СВЦЭМ!$D$10+'СЕТ СН'!$H$5-'СЕТ СН'!$H$17</f>
        <v>3365.0561267200001</v>
      </c>
      <c r="S99" s="36">
        <f>SUMIFS(СВЦЭМ!$C$33:$C$776,СВЦЭМ!$A$33:$A$776,$A99,СВЦЭМ!$B$33:$B$776,S$83)+'СЕТ СН'!$H$9+СВЦЭМ!$D$10+'СЕТ СН'!$H$5-'СЕТ СН'!$H$17</f>
        <v>3363.4885592999999</v>
      </c>
      <c r="T99" s="36">
        <f>SUMIFS(СВЦЭМ!$C$33:$C$776,СВЦЭМ!$A$33:$A$776,$A99,СВЦЭМ!$B$33:$B$776,T$83)+'СЕТ СН'!$H$9+СВЦЭМ!$D$10+'СЕТ СН'!$H$5-'СЕТ СН'!$H$17</f>
        <v>3364.8452891699999</v>
      </c>
      <c r="U99" s="36">
        <f>SUMIFS(СВЦЭМ!$C$33:$C$776,СВЦЭМ!$A$33:$A$776,$A99,СВЦЭМ!$B$33:$B$776,U$83)+'СЕТ СН'!$H$9+СВЦЭМ!$D$10+'СЕТ СН'!$H$5-'СЕТ СН'!$H$17</f>
        <v>3357.6702585600001</v>
      </c>
      <c r="V99" s="36">
        <f>SUMIFS(СВЦЭМ!$C$33:$C$776,СВЦЭМ!$A$33:$A$776,$A99,СВЦЭМ!$B$33:$B$776,V$83)+'СЕТ СН'!$H$9+СВЦЭМ!$D$10+'СЕТ СН'!$H$5-'СЕТ СН'!$H$17</f>
        <v>3362.9732439600002</v>
      </c>
      <c r="W99" s="36">
        <f>SUMIFS(СВЦЭМ!$C$33:$C$776,СВЦЭМ!$A$33:$A$776,$A99,СВЦЭМ!$B$33:$B$776,W$83)+'СЕТ СН'!$H$9+СВЦЭМ!$D$10+'СЕТ СН'!$H$5-'СЕТ СН'!$H$17</f>
        <v>3354.2282085900001</v>
      </c>
      <c r="X99" s="36">
        <f>SUMIFS(СВЦЭМ!$C$33:$C$776,СВЦЭМ!$A$33:$A$776,$A99,СВЦЭМ!$B$33:$B$776,X$83)+'СЕТ СН'!$H$9+СВЦЭМ!$D$10+'СЕТ СН'!$H$5-'СЕТ СН'!$H$17</f>
        <v>3354.94108843</v>
      </c>
      <c r="Y99" s="36">
        <f>SUMIFS(СВЦЭМ!$C$33:$C$776,СВЦЭМ!$A$33:$A$776,$A99,СВЦЭМ!$B$33:$B$776,Y$83)+'СЕТ СН'!$H$9+СВЦЭМ!$D$10+'СЕТ СН'!$H$5-'СЕТ СН'!$H$17</f>
        <v>3372.9061975600002</v>
      </c>
    </row>
    <row r="100" spans="1:25" ht="15.75" x14ac:dyDescent="0.2">
      <c r="A100" s="35">
        <f t="shared" si="2"/>
        <v>43968</v>
      </c>
      <c r="B100" s="36">
        <f>SUMIFS(СВЦЭМ!$C$33:$C$776,СВЦЭМ!$A$33:$A$776,$A100,СВЦЭМ!$B$33:$B$776,B$83)+'СЕТ СН'!$H$9+СВЦЭМ!$D$10+'СЕТ СН'!$H$5-'СЕТ СН'!$H$17</f>
        <v>3465.4520821400001</v>
      </c>
      <c r="C100" s="36">
        <f>SUMIFS(СВЦЭМ!$C$33:$C$776,СВЦЭМ!$A$33:$A$776,$A100,СВЦЭМ!$B$33:$B$776,C$83)+'СЕТ СН'!$H$9+СВЦЭМ!$D$10+'СЕТ СН'!$H$5-'СЕТ СН'!$H$17</f>
        <v>3496.3083895200002</v>
      </c>
      <c r="D100" s="36">
        <f>SUMIFS(СВЦЭМ!$C$33:$C$776,СВЦЭМ!$A$33:$A$776,$A100,СВЦЭМ!$B$33:$B$776,D$83)+'СЕТ СН'!$H$9+СВЦЭМ!$D$10+'СЕТ СН'!$H$5-'СЕТ СН'!$H$17</f>
        <v>3504.25123454</v>
      </c>
      <c r="E100" s="36">
        <f>SUMIFS(СВЦЭМ!$C$33:$C$776,СВЦЭМ!$A$33:$A$776,$A100,СВЦЭМ!$B$33:$B$776,E$83)+'СЕТ СН'!$H$9+СВЦЭМ!$D$10+'СЕТ СН'!$H$5-'СЕТ СН'!$H$17</f>
        <v>3511.4657227100001</v>
      </c>
      <c r="F100" s="36">
        <f>SUMIFS(СВЦЭМ!$C$33:$C$776,СВЦЭМ!$A$33:$A$776,$A100,СВЦЭМ!$B$33:$B$776,F$83)+'СЕТ СН'!$H$9+СВЦЭМ!$D$10+'СЕТ СН'!$H$5-'СЕТ СН'!$H$17</f>
        <v>3508.09541571</v>
      </c>
      <c r="G100" s="36">
        <f>SUMIFS(СВЦЭМ!$C$33:$C$776,СВЦЭМ!$A$33:$A$776,$A100,СВЦЭМ!$B$33:$B$776,G$83)+'СЕТ СН'!$H$9+СВЦЭМ!$D$10+'СЕТ СН'!$H$5-'СЕТ СН'!$H$17</f>
        <v>3509.01029174</v>
      </c>
      <c r="H100" s="36">
        <f>SUMIFS(СВЦЭМ!$C$33:$C$776,СВЦЭМ!$A$33:$A$776,$A100,СВЦЭМ!$B$33:$B$776,H$83)+'СЕТ СН'!$H$9+СВЦЭМ!$D$10+'СЕТ СН'!$H$5-'СЕТ СН'!$H$17</f>
        <v>3514.4211589699999</v>
      </c>
      <c r="I100" s="36">
        <f>SUMIFS(СВЦЭМ!$C$33:$C$776,СВЦЭМ!$A$33:$A$776,$A100,СВЦЭМ!$B$33:$B$776,I$83)+'СЕТ СН'!$H$9+СВЦЭМ!$D$10+'СЕТ СН'!$H$5-'СЕТ СН'!$H$17</f>
        <v>3480.2081666600002</v>
      </c>
      <c r="J100" s="36">
        <f>SUMIFS(СВЦЭМ!$C$33:$C$776,СВЦЭМ!$A$33:$A$776,$A100,СВЦЭМ!$B$33:$B$776,J$83)+'СЕТ СН'!$H$9+СВЦЭМ!$D$10+'СЕТ СН'!$H$5-'СЕТ СН'!$H$17</f>
        <v>3406.0910375500002</v>
      </c>
      <c r="K100" s="36">
        <f>SUMIFS(СВЦЭМ!$C$33:$C$776,СВЦЭМ!$A$33:$A$776,$A100,СВЦЭМ!$B$33:$B$776,K$83)+'СЕТ СН'!$H$9+СВЦЭМ!$D$10+'СЕТ СН'!$H$5-'СЕТ СН'!$H$17</f>
        <v>3376.21493685</v>
      </c>
      <c r="L100" s="36">
        <f>SUMIFS(СВЦЭМ!$C$33:$C$776,СВЦЭМ!$A$33:$A$776,$A100,СВЦЭМ!$B$33:$B$776,L$83)+'СЕТ СН'!$H$9+СВЦЭМ!$D$10+'СЕТ СН'!$H$5-'СЕТ СН'!$H$17</f>
        <v>3374.37550672</v>
      </c>
      <c r="M100" s="36">
        <f>SUMIFS(СВЦЭМ!$C$33:$C$776,СВЦЭМ!$A$33:$A$776,$A100,СВЦЭМ!$B$33:$B$776,M$83)+'СЕТ СН'!$H$9+СВЦЭМ!$D$10+'СЕТ СН'!$H$5-'СЕТ СН'!$H$17</f>
        <v>3372.8067922200003</v>
      </c>
      <c r="N100" s="36">
        <f>SUMIFS(СВЦЭМ!$C$33:$C$776,СВЦЭМ!$A$33:$A$776,$A100,СВЦЭМ!$B$33:$B$776,N$83)+'СЕТ СН'!$H$9+СВЦЭМ!$D$10+'СЕТ СН'!$H$5-'СЕТ СН'!$H$17</f>
        <v>3367.4198207099998</v>
      </c>
      <c r="O100" s="36">
        <f>SUMIFS(СВЦЭМ!$C$33:$C$776,СВЦЭМ!$A$33:$A$776,$A100,СВЦЭМ!$B$33:$B$776,O$83)+'СЕТ СН'!$H$9+СВЦЭМ!$D$10+'СЕТ СН'!$H$5-'СЕТ СН'!$H$17</f>
        <v>3367.3428477100001</v>
      </c>
      <c r="P100" s="36">
        <f>SUMIFS(СВЦЭМ!$C$33:$C$776,СВЦЭМ!$A$33:$A$776,$A100,СВЦЭМ!$B$33:$B$776,P$83)+'СЕТ СН'!$H$9+СВЦЭМ!$D$10+'СЕТ СН'!$H$5-'СЕТ СН'!$H$17</f>
        <v>3373.5636982300002</v>
      </c>
      <c r="Q100" s="36">
        <f>SUMIFS(СВЦЭМ!$C$33:$C$776,СВЦЭМ!$A$33:$A$776,$A100,СВЦЭМ!$B$33:$B$776,Q$83)+'СЕТ СН'!$H$9+СВЦЭМ!$D$10+'СЕТ СН'!$H$5-'СЕТ СН'!$H$17</f>
        <v>3376.4134590100002</v>
      </c>
      <c r="R100" s="36">
        <f>SUMIFS(СВЦЭМ!$C$33:$C$776,СВЦЭМ!$A$33:$A$776,$A100,СВЦЭМ!$B$33:$B$776,R$83)+'СЕТ СН'!$H$9+СВЦЭМ!$D$10+'СЕТ СН'!$H$5-'СЕТ СН'!$H$17</f>
        <v>3373.1160004800004</v>
      </c>
      <c r="S100" s="36">
        <f>SUMIFS(СВЦЭМ!$C$33:$C$776,СВЦЭМ!$A$33:$A$776,$A100,СВЦЭМ!$B$33:$B$776,S$83)+'СЕТ СН'!$H$9+СВЦЭМ!$D$10+'СЕТ СН'!$H$5-'СЕТ СН'!$H$17</f>
        <v>3377.0265871400002</v>
      </c>
      <c r="T100" s="36">
        <f>SUMIFS(СВЦЭМ!$C$33:$C$776,СВЦЭМ!$A$33:$A$776,$A100,СВЦЭМ!$B$33:$B$776,T$83)+'СЕТ СН'!$H$9+СВЦЭМ!$D$10+'СЕТ СН'!$H$5-'СЕТ СН'!$H$17</f>
        <v>3365.31504391</v>
      </c>
      <c r="U100" s="36">
        <f>SUMIFS(СВЦЭМ!$C$33:$C$776,СВЦЭМ!$A$33:$A$776,$A100,СВЦЭМ!$B$33:$B$776,U$83)+'СЕТ СН'!$H$9+СВЦЭМ!$D$10+'СЕТ СН'!$H$5-'СЕТ СН'!$H$17</f>
        <v>3355.3766796999998</v>
      </c>
      <c r="V100" s="36">
        <f>SUMIFS(СВЦЭМ!$C$33:$C$776,СВЦЭМ!$A$33:$A$776,$A100,СВЦЭМ!$B$33:$B$776,V$83)+'СЕТ СН'!$H$9+СВЦЭМ!$D$10+'СЕТ СН'!$H$5-'СЕТ СН'!$H$17</f>
        <v>3315.4044676000003</v>
      </c>
      <c r="W100" s="36">
        <f>SUMIFS(СВЦЭМ!$C$33:$C$776,СВЦЭМ!$A$33:$A$776,$A100,СВЦЭМ!$B$33:$B$776,W$83)+'СЕТ СН'!$H$9+СВЦЭМ!$D$10+'СЕТ СН'!$H$5-'СЕТ СН'!$H$17</f>
        <v>3317.5702922800001</v>
      </c>
      <c r="X100" s="36">
        <f>SUMIFS(СВЦЭМ!$C$33:$C$776,СВЦЭМ!$A$33:$A$776,$A100,СВЦЭМ!$B$33:$B$776,X$83)+'СЕТ СН'!$H$9+СВЦЭМ!$D$10+'СЕТ СН'!$H$5-'СЕТ СН'!$H$17</f>
        <v>3317.70522114</v>
      </c>
      <c r="Y100" s="36">
        <f>SUMIFS(СВЦЭМ!$C$33:$C$776,СВЦЭМ!$A$33:$A$776,$A100,СВЦЭМ!$B$33:$B$776,Y$83)+'СЕТ СН'!$H$9+СВЦЭМ!$D$10+'СЕТ СН'!$H$5-'СЕТ СН'!$H$17</f>
        <v>3347.41775151</v>
      </c>
    </row>
    <row r="101" spans="1:25" ht="15.75" x14ac:dyDescent="0.2">
      <c r="A101" s="35">
        <f t="shared" si="2"/>
        <v>43969</v>
      </c>
      <c r="B101" s="36">
        <f>SUMIFS(СВЦЭМ!$C$33:$C$776,СВЦЭМ!$A$33:$A$776,$A101,СВЦЭМ!$B$33:$B$776,B$83)+'СЕТ СН'!$H$9+СВЦЭМ!$D$10+'СЕТ СН'!$H$5-'СЕТ СН'!$H$17</f>
        <v>3466.2016656700002</v>
      </c>
      <c r="C101" s="36">
        <f>SUMIFS(СВЦЭМ!$C$33:$C$776,СВЦЭМ!$A$33:$A$776,$A101,СВЦЭМ!$B$33:$B$776,C$83)+'СЕТ СН'!$H$9+СВЦЭМ!$D$10+'СЕТ СН'!$H$5-'СЕТ СН'!$H$17</f>
        <v>3484.4643002600001</v>
      </c>
      <c r="D101" s="36">
        <f>SUMIFS(СВЦЭМ!$C$33:$C$776,СВЦЭМ!$A$33:$A$776,$A101,СВЦЭМ!$B$33:$B$776,D$83)+'СЕТ СН'!$H$9+СВЦЭМ!$D$10+'СЕТ СН'!$H$5-'СЕТ СН'!$H$17</f>
        <v>3472.2699673400002</v>
      </c>
      <c r="E101" s="36">
        <f>SUMIFS(СВЦЭМ!$C$33:$C$776,СВЦЭМ!$A$33:$A$776,$A101,СВЦЭМ!$B$33:$B$776,E$83)+'СЕТ СН'!$H$9+СВЦЭМ!$D$10+'СЕТ СН'!$H$5-'СЕТ СН'!$H$17</f>
        <v>3484.0718893399999</v>
      </c>
      <c r="F101" s="36">
        <f>SUMIFS(СВЦЭМ!$C$33:$C$776,СВЦЭМ!$A$33:$A$776,$A101,СВЦЭМ!$B$33:$B$776,F$83)+'СЕТ СН'!$H$9+СВЦЭМ!$D$10+'СЕТ СН'!$H$5-'СЕТ СН'!$H$17</f>
        <v>3481.7173459599999</v>
      </c>
      <c r="G101" s="36">
        <f>SUMIFS(СВЦЭМ!$C$33:$C$776,СВЦЭМ!$A$33:$A$776,$A101,СВЦЭМ!$B$33:$B$776,G$83)+'СЕТ СН'!$H$9+СВЦЭМ!$D$10+'СЕТ СН'!$H$5-'СЕТ СН'!$H$17</f>
        <v>3485.40192699</v>
      </c>
      <c r="H101" s="36">
        <f>SUMIFS(СВЦЭМ!$C$33:$C$776,СВЦЭМ!$A$33:$A$776,$A101,СВЦЭМ!$B$33:$B$776,H$83)+'СЕТ СН'!$H$9+СВЦЭМ!$D$10+'СЕТ СН'!$H$5-'СЕТ СН'!$H$17</f>
        <v>3479.0615783000003</v>
      </c>
      <c r="I101" s="36">
        <f>SUMIFS(СВЦЭМ!$C$33:$C$776,СВЦЭМ!$A$33:$A$776,$A101,СВЦЭМ!$B$33:$B$776,I$83)+'СЕТ СН'!$H$9+СВЦЭМ!$D$10+'СЕТ СН'!$H$5-'СЕТ СН'!$H$17</f>
        <v>3456.6334125000003</v>
      </c>
      <c r="J101" s="36">
        <f>SUMIFS(СВЦЭМ!$C$33:$C$776,СВЦЭМ!$A$33:$A$776,$A101,СВЦЭМ!$B$33:$B$776,J$83)+'СЕТ СН'!$H$9+СВЦЭМ!$D$10+'СЕТ СН'!$H$5-'СЕТ СН'!$H$17</f>
        <v>3361.6435293600002</v>
      </c>
      <c r="K101" s="36">
        <f>SUMIFS(СВЦЭМ!$C$33:$C$776,СВЦЭМ!$A$33:$A$776,$A101,СВЦЭМ!$B$33:$B$776,K$83)+'СЕТ СН'!$H$9+СВЦЭМ!$D$10+'СЕТ СН'!$H$5-'СЕТ СН'!$H$17</f>
        <v>3344.1187107200003</v>
      </c>
      <c r="L101" s="36">
        <f>SUMIFS(СВЦЭМ!$C$33:$C$776,СВЦЭМ!$A$33:$A$776,$A101,СВЦЭМ!$B$33:$B$776,L$83)+'СЕТ СН'!$H$9+СВЦЭМ!$D$10+'СЕТ СН'!$H$5-'СЕТ СН'!$H$17</f>
        <v>3351.7019783300002</v>
      </c>
      <c r="M101" s="36">
        <f>SUMIFS(СВЦЭМ!$C$33:$C$776,СВЦЭМ!$A$33:$A$776,$A101,СВЦЭМ!$B$33:$B$776,M$83)+'СЕТ СН'!$H$9+СВЦЭМ!$D$10+'СЕТ СН'!$H$5-'СЕТ СН'!$H$17</f>
        <v>3351.7482085199999</v>
      </c>
      <c r="N101" s="36">
        <f>SUMIFS(СВЦЭМ!$C$33:$C$776,СВЦЭМ!$A$33:$A$776,$A101,СВЦЭМ!$B$33:$B$776,N$83)+'СЕТ СН'!$H$9+СВЦЭМ!$D$10+'СЕТ СН'!$H$5-'СЕТ СН'!$H$17</f>
        <v>3347.8056735200003</v>
      </c>
      <c r="O101" s="36">
        <f>SUMIFS(СВЦЭМ!$C$33:$C$776,СВЦЭМ!$A$33:$A$776,$A101,СВЦЭМ!$B$33:$B$776,O$83)+'СЕТ СН'!$H$9+СВЦЭМ!$D$10+'СЕТ СН'!$H$5-'СЕТ СН'!$H$17</f>
        <v>3343.1749935799999</v>
      </c>
      <c r="P101" s="36">
        <f>SUMIFS(СВЦЭМ!$C$33:$C$776,СВЦЭМ!$A$33:$A$776,$A101,СВЦЭМ!$B$33:$B$776,P$83)+'СЕТ СН'!$H$9+СВЦЭМ!$D$10+'СЕТ СН'!$H$5-'СЕТ СН'!$H$17</f>
        <v>3361.50495512</v>
      </c>
      <c r="Q101" s="36">
        <f>SUMIFS(СВЦЭМ!$C$33:$C$776,СВЦЭМ!$A$33:$A$776,$A101,СВЦЭМ!$B$33:$B$776,Q$83)+'СЕТ СН'!$H$9+СВЦЭМ!$D$10+'СЕТ СН'!$H$5-'СЕТ СН'!$H$17</f>
        <v>3348.9442268100001</v>
      </c>
      <c r="R101" s="36">
        <f>SUMIFS(СВЦЭМ!$C$33:$C$776,СВЦЭМ!$A$33:$A$776,$A101,СВЦЭМ!$B$33:$B$776,R$83)+'СЕТ СН'!$H$9+СВЦЭМ!$D$10+'СЕТ СН'!$H$5-'СЕТ СН'!$H$17</f>
        <v>3349.5721380300001</v>
      </c>
      <c r="S101" s="36">
        <f>SUMIFS(СВЦЭМ!$C$33:$C$776,СВЦЭМ!$A$33:$A$776,$A101,СВЦЭМ!$B$33:$B$776,S$83)+'СЕТ СН'!$H$9+СВЦЭМ!$D$10+'СЕТ СН'!$H$5-'СЕТ СН'!$H$17</f>
        <v>3364.6400624400003</v>
      </c>
      <c r="T101" s="36">
        <f>SUMIFS(СВЦЭМ!$C$33:$C$776,СВЦЭМ!$A$33:$A$776,$A101,СВЦЭМ!$B$33:$B$776,T$83)+'СЕТ СН'!$H$9+СВЦЭМ!$D$10+'СЕТ СН'!$H$5-'СЕТ СН'!$H$17</f>
        <v>3357.3383500600003</v>
      </c>
      <c r="U101" s="36">
        <f>SUMIFS(СВЦЭМ!$C$33:$C$776,СВЦЭМ!$A$33:$A$776,$A101,СВЦЭМ!$B$33:$B$776,U$83)+'СЕТ СН'!$H$9+СВЦЭМ!$D$10+'СЕТ СН'!$H$5-'СЕТ СН'!$H$17</f>
        <v>3352.1688556099998</v>
      </c>
      <c r="V101" s="36">
        <f>SUMIFS(СВЦЭМ!$C$33:$C$776,СВЦЭМ!$A$33:$A$776,$A101,СВЦЭМ!$B$33:$B$776,V$83)+'СЕТ СН'!$H$9+СВЦЭМ!$D$10+'СЕТ СН'!$H$5-'СЕТ СН'!$H$17</f>
        <v>3328.8357525700003</v>
      </c>
      <c r="W101" s="36">
        <f>SUMIFS(СВЦЭМ!$C$33:$C$776,СВЦЭМ!$A$33:$A$776,$A101,СВЦЭМ!$B$33:$B$776,W$83)+'СЕТ СН'!$H$9+СВЦЭМ!$D$10+'СЕТ СН'!$H$5-'СЕТ СН'!$H$17</f>
        <v>3326.33375492</v>
      </c>
      <c r="X101" s="36">
        <f>SUMIFS(СВЦЭМ!$C$33:$C$776,СВЦЭМ!$A$33:$A$776,$A101,СВЦЭМ!$B$33:$B$776,X$83)+'СЕТ СН'!$H$9+СВЦЭМ!$D$10+'СЕТ СН'!$H$5-'СЕТ СН'!$H$17</f>
        <v>3325.15844857</v>
      </c>
      <c r="Y101" s="36">
        <f>SUMIFS(СВЦЭМ!$C$33:$C$776,СВЦЭМ!$A$33:$A$776,$A101,СВЦЭМ!$B$33:$B$776,Y$83)+'СЕТ СН'!$H$9+СВЦЭМ!$D$10+'СЕТ СН'!$H$5-'СЕТ СН'!$H$17</f>
        <v>3348.8100792800001</v>
      </c>
    </row>
    <row r="102" spans="1:25" ht="15.75" x14ac:dyDescent="0.2">
      <c r="A102" s="35">
        <f t="shared" si="2"/>
        <v>43970</v>
      </c>
      <c r="B102" s="36">
        <f>SUMIFS(СВЦЭМ!$C$33:$C$776,СВЦЭМ!$A$33:$A$776,$A102,СВЦЭМ!$B$33:$B$776,B$83)+'СЕТ СН'!$H$9+СВЦЭМ!$D$10+'СЕТ СН'!$H$5-'СЕТ СН'!$H$17</f>
        <v>3480.6660122900003</v>
      </c>
      <c r="C102" s="36">
        <f>SUMIFS(СВЦЭМ!$C$33:$C$776,СВЦЭМ!$A$33:$A$776,$A102,СВЦЭМ!$B$33:$B$776,C$83)+'СЕТ СН'!$H$9+СВЦЭМ!$D$10+'СЕТ СН'!$H$5-'СЕТ СН'!$H$17</f>
        <v>3505.1325394599999</v>
      </c>
      <c r="D102" s="36">
        <f>SUMIFS(СВЦЭМ!$C$33:$C$776,СВЦЭМ!$A$33:$A$776,$A102,СВЦЭМ!$B$33:$B$776,D$83)+'СЕТ СН'!$H$9+СВЦЭМ!$D$10+'СЕТ СН'!$H$5-'СЕТ СН'!$H$17</f>
        <v>3495.75902283</v>
      </c>
      <c r="E102" s="36">
        <f>SUMIFS(СВЦЭМ!$C$33:$C$776,СВЦЭМ!$A$33:$A$776,$A102,СВЦЭМ!$B$33:$B$776,E$83)+'СЕТ СН'!$H$9+СВЦЭМ!$D$10+'СЕТ СН'!$H$5-'СЕТ СН'!$H$17</f>
        <v>3491.88812306</v>
      </c>
      <c r="F102" s="36">
        <f>SUMIFS(СВЦЭМ!$C$33:$C$776,СВЦЭМ!$A$33:$A$776,$A102,СВЦЭМ!$B$33:$B$776,F$83)+'СЕТ СН'!$H$9+СВЦЭМ!$D$10+'СЕТ СН'!$H$5-'СЕТ СН'!$H$17</f>
        <v>3487.8954161400002</v>
      </c>
      <c r="G102" s="36">
        <f>SUMIFS(СВЦЭМ!$C$33:$C$776,СВЦЭМ!$A$33:$A$776,$A102,СВЦЭМ!$B$33:$B$776,G$83)+'СЕТ СН'!$H$9+СВЦЭМ!$D$10+'СЕТ СН'!$H$5-'СЕТ СН'!$H$17</f>
        <v>3497.1995291600001</v>
      </c>
      <c r="H102" s="36">
        <f>SUMIFS(СВЦЭМ!$C$33:$C$776,СВЦЭМ!$A$33:$A$776,$A102,СВЦЭМ!$B$33:$B$776,H$83)+'СЕТ СН'!$H$9+СВЦЭМ!$D$10+'СЕТ СН'!$H$5-'СЕТ СН'!$H$17</f>
        <v>3498.13687966</v>
      </c>
      <c r="I102" s="36">
        <f>SUMIFS(СВЦЭМ!$C$33:$C$776,СВЦЭМ!$A$33:$A$776,$A102,СВЦЭМ!$B$33:$B$776,I$83)+'СЕТ СН'!$H$9+СВЦЭМ!$D$10+'СЕТ СН'!$H$5-'СЕТ СН'!$H$17</f>
        <v>3475.2295493400002</v>
      </c>
      <c r="J102" s="36">
        <f>SUMIFS(СВЦЭМ!$C$33:$C$776,СВЦЭМ!$A$33:$A$776,$A102,СВЦЭМ!$B$33:$B$776,J$83)+'СЕТ СН'!$H$9+СВЦЭМ!$D$10+'СЕТ СН'!$H$5-'СЕТ СН'!$H$17</f>
        <v>3377.1722506999999</v>
      </c>
      <c r="K102" s="36">
        <f>SUMIFS(СВЦЭМ!$C$33:$C$776,СВЦЭМ!$A$33:$A$776,$A102,СВЦЭМ!$B$33:$B$776,K$83)+'СЕТ СН'!$H$9+СВЦЭМ!$D$10+'СЕТ СН'!$H$5-'СЕТ СН'!$H$17</f>
        <v>3359.6390738700002</v>
      </c>
      <c r="L102" s="36">
        <f>SUMIFS(СВЦЭМ!$C$33:$C$776,СВЦЭМ!$A$33:$A$776,$A102,СВЦЭМ!$B$33:$B$776,L$83)+'СЕТ СН'!$H$9+СВЦЭМ!$D$10+'СЕТ СН'!$H$5-'СЕТ СН'!$H$17</f>
        <v>3354.2738346900001</v>
      </c>
      <c r="M102" s="36">
        <f>SUMIFS(СВЦЭМ!$C$33:$C$776,СВЦЭМ!$A$33:$A$776,$A102,СВЦЭМ!$B$33:$B$776,M$83)+'СЕТ СН'!$H$9+СВЦЭМ!$D$10+'СЕТ СН'!$H$5-'СЕТ СН'!$H$17</f>
        <v>3337.7078460600001</v>
      </c>
      <c r="N102" s="36">
        <f>SUMIFS(СВЦЭМ!$C$33:$C$776,СВЦЭМ!$A$33:$A$776,$A102,СВЦЭМ!$B$33:$B$776,N$83)+'СЕТ СН'!$H$9+СВЦЭМ!$D$10+'СЕТ СН'!$H$5-'СЕТ СН'!$H$17</f>
        <v>3340.7337291900003</v>
      </c>
      <c r="O102" s="36">
        <f>SUMIFS(СВЦЭМ!$C$33:$C$776,СВЦЭМ!$A$33:$A$776,$A102,СВЦЭМ!$B$33:$B$776,O$83)+'СЕТ СН'!$H$9+СВЦЭМ!$D$10+'СЕТ СН'!$H$5-'СЕТ СН'!$H$17</f>
        <v>3344.6769071799999</v>
      </c>
      <c r="P102" s="36">
        <f>SUMIFS(СВЦЭМ!$C$33:$C$776,СВЦЭМ!$A$33:$A$776,$A102,СВЦЭМ!$B$33:$B$776,P$83)+'СЕТ СН'!$H$9+СВЦЭМ!$D$10+'СЕТ СН'!$H$5-'СЕТ СН'!$H$17</f>
        <v>3351.2743508399999</v>
      </c>
      <c r="Q102" s="36">
        <f>SUMIFS(СВЦЭМ!$C$33:$C$776,СВЦЭМ!$A$33:$A$776,$A102,СВЦЭМ!$B$33:$B$776,Q$83)+'СЕТ СН'!$H$9+СВЦЭМ!$D$10+'СЕТ СН'!$H$5-'СЕТ СН'!$H$17</f>
        <v>3356.3845368700004</v>
      </c>
      <c r="R102" s="36">
        <f>SUMIFS(СВЦЭМ!$C$33:$C$776,СВЦЭМ!$A$33:$A$776,$A102,СВЦЭМ!$B$33:$B$776,R$83)+'СЕТ СН'!$H$9+СВЦЭМ!$D$10+'СЕТ СН'!$H$5-'СЕТ СН'!$H$17</f>
        <v>3359.0813169800003</v>
      </c>
      <c r="S102" s="36">
        <f>SUMIFS(СВЦЭМ!$C$33:$C$776,СВЦЭМ!$A$33:$A$776,$A102,СВЦЭМ!$B$33:$B$776,S$83)+'СЕТ СН'!$H$9+СВЦЭМ!$D$10+'СЕТ СН'!$H$5-'СЕТ СН'!$H$17</f>
        <v>3372.0674957900001</v>
      </c>
      <c r="T102" s="36">
        <f>SUMIFS(СВЦЭМ!$C$33:$C$776,СВЦЭМ!$A$33:$A$776,$A102,СВЦЭМ!$B$33:$B$776,T$83)+'СЕТ СН'!$H$9+СВЦЭМ!$D$10+'СЕТ СН'!$H$5-'СЕТ СН'!$H$17</f>
        <v>3370.8613066600001</v>
      </c>
      <c r="U102" s="36">
        <f>SUMIFS(СВЦЭМ!$C$33:$C$776,СВЦЭМ!$A$33:$A$776,$A102,СВЦЭМ!$B$33:$B$776,U$83)+'СЕТ СН'!$H$9+СВЦЭМ!$D$10+'СЕТ СН'!$H$5-'СЕТ СН'!$H$17</f>
        <v>3362.4876570300003</v>
      </c>
      <c r="V102" s="36">
        <f>SUMIFS(СВЦЭМ!$C$33:$C$776,СВЦЭМ!$A$33:$A$776,$A102,СВЦЭМ!$B$33:$B$776,V$83)+'СЕТ СН'!$H$9+СВЦЭМ!$D$10+'СЕТ СН'!$H$5-'СЕТ СН'!$H$17</f>
        <v>3360.1900187700003</v>
      </c>
      <c r="W102" s="36">
        <f>SUMIFS(СВЦЭМ!$C$33:$C$776,СВЦЭМ!$A$33:$A$776,$A102,СВЦЭМ!$B$33:$B$776,W$83)+'СЕТ СН'!$H$9+СВЦЭМ!$D$10+'СЕТ СН'!$H$5-'СЕТ СН'!$H$17</f>
        <v>3349.5561472200002</v>
      </c>
      <c r="X102" s="36">
        <f>SUMIFS(СВЦЭМ!$C$33:$C$776,СВЦЭМ!$A$33:$A$776,$A102,СВЦЭМ!$B$33:$B$776,X$83)+'СЕТ СН'!$H$9+СВЦЭМ!$D$10+'СЕТ СН'!$H$5-'СЕТ СН'!$H$17</f>
        <v>3343.1093165900002</v>
      </c>
      <c r="Y102" s="36">
        <f>SUMIFS(СВЦЭМ!$C$33:$C$776,СВЦЭМ!$A$33:$A$776,$A102,СВЦЭМ!$B$33:$B$776,Y$83)+'СЕТ СН'!$H$9+СВЦЭМ!$D$10+'СЕТ СН'!$H$5-'СЕТ СН'!$H$17</f>
        <v>3358.4656745900002</v>
      </c>
    </row>
    <row r="103" spans="1:25" ht="15.75" x14ac:dyDescent="0.2">
      <c r="A103" s="35">
        <f t="shared" si="2"/>
        <v>43971</v>
      </c>
      <c r="B103" s="36">
        <f>SUMIFS(СВЦЭМ!$C$33:$C$776,СВЦЭМ!$A$33:$A$776,$A103,СВЦЭМ!$B$33:$B$776,B$83)+'СЕТ СН'!$H$9+СВЦЭМ!$D$10+'СЕТ СН'!$H$5-'СЕТ СН'!$H$17</f>
        <v>3439.6154134600001</v>
      </c>
      <c r="C103" s="36">
        <f>SUMIFS(СВЦЭМ!$C$33:$C$776,СВЦЭМ!$A$33:$A$776,$A103,СВЦЭМ!$B$33:$B$776,C$83)+'СЕТ СН'!$H$9+СВЦЭМ!$D$10+'СЕТ СН'!$H$5-'СЕТ СН'!$H$17</f>
        <v>3446.5762957699999</v>
      </c>
      <c r="D103" s="36">
        <f>SUMIFS(СВЦЭМ!$C$33:$C$776,СВЦЭМ!$A$33:$A$776,$A103,СВЦЭМ!$B$33:$B$776,D$83)+'СЕТ СН'!$H$9+СВЦЭМ!$D$10+'СЕТ СН'!$H$5-'СЕТ СН'!$H$17</f>
        <v>3464.5717697999999</v>
      </c>
      <c r="E103" s="36">
        <f>SUMIFS(СВЦЭМ!$C$33:$C$776,СВЦЭМ!$A$33:$A$776,$A103,СВЦЭМ!$B$33:$B$776,E$83)+'СЕТ СН'!$H$9+СВЦЭМ!$D$10+'СЕТ СН'!$H$5-'СЕТ СН'!$H$17</f>
        <v>3461.3838702399999</v>
      </c>
      <c r="F103" s="36">
        <f>SUMIFS(СВЦЭМ!$C$33:$C$776,СВЦЭМ!$A$33:$A$776,$A103,СВЦЭМ!$B$33:$B$776,F$83)+'СЕТ СН'!$H$9+СВЦЭМ!$D$10+'СЕТ СН'!$H$5-'СЕТ СН'!$H$17</f>
        <v>3456.7621461899998</v>
      </c>
      <c r="G103" s="36">
        <f>SUMIFS(СВЦЭМ!$C$33:$C$776,СВЦЭМ!$A$33:$A$776,$A103,СВЦЭМ!$B$33:$B$776,G$83)+'СЕТ СН'!$H$9+СВЦЭМ!$D$10+'СЕТ СН'!$H$5-'СЕТ СН'!$H$17</f>
        <v>3463.2871274099998</v>
      </c>
      <c r="H103" s="36">
        <f>SUMIFS(СВЦЭМ!$C$33:$C$776,СВЦЭМ!$A$33:$A$776,$A103,СВЦЭМ!$B$33:$B$776,H$83)+'СЕТ СН'!$H$9+СВЦЭМ!$D$10+'СЕТ СН'!$H$5-'СЕТ СН'!$H$17</f>
        <v>3473.7851560899999</v>
      </c>
      <c r="I103" s="36">
        <f>SUMIFS(СВЦЭМ!$C$33:$C$776,СВЦЭМ!$A$33:$A$776,$A103,СВЦЭМ!$B$33:$B$776,I$83)+'СЕТ СН'!$H$9+СВЦЭМ!$D$10+'СЕТ СН'!$H$5-'СЕТ СН'!$H$17</f>
        <v>3470.3341462400003</v>
      </c>
      <c r="J103" s="36">
        <f>SUMIFS(СВЦЭМ!$C$33:$C$776,СВЦЭМ!$A$33:$A$776,$A103,СВЦЭМ!$B$33:$B$776,J$83)+'СЕТ СН'!$H$9+СВЦЭМ!$D$10+'СЕТ СН'!$H$5-'СЕТ СН'!$H$17</f>
        <v>3364.0296306499999</v>
      </c>
      <c r="K103" s="36">
        <f>SUMIFS(СВЦЭМ!$C$33:$C$776,СВЦЭМ!$A$33:$A$776,$A103,СВЦЭМ!$B$33:$B$776,K$83)+'СЕТ СН'!$H$9+СВЦЭМ!$D$10+'СЕТ СН'!$H$5-'СЕТ СН'!$H$17</f>
        <v>3365.80809619</v>
      </c>
      <c r="L103" s="36">
        <f>SUMIFS(СВЦЭМ!$C$33:$C$776,СВЦЭМ!$A$33:$A$776,$A103,СВЦЭМ!$B$33:$B$776,L$83)+'СЕТ СН'!$H$9+СВЦЭМ!$D$10+'СЕТ СН'!$H$5-'СЕТ СН'!$H$17</f>
        <v>3369.4265708800003</v>
      </c>
      <c r="M103" s="36">
        <f>SUMIFS(СВЦЭМ!$C$33:$C$776,СВЦЭМ!$A$33:$A$776,$A103,СВЦЭМ!$B$33:$B$776,M$83)+'СЕТ СН'!$H$9+СВЦЭМ!$D$10+'СЕТ СН'!$H$5-'СЕТ СН'!$H$17</f>
        <v>3371.9594633199999</v>
      </c>
      <c r="N103" s="36">
        <f>SUMIFS(СВЦЭМ!$C$33:$C$776,СВЦЭМ!$A$33:$A$776,$A103,СВЦЭМ!$B$33:$B$776,N$83)+'СЕТ СН'!$H$9+СВЦЭМ!$D$10+'СЕТ СН'!$H$5-'СЕТ СН'!$H$17</f>
        <v>3371.54751859</v>
      </c>
      <c r="O103" s="36">
        <f>SUMIFS(СВЦЭМ!$C$33:$C$776,СВЦЭМ!$A$33:$A$776,$A103,СВЦЭМ!$B$33:$B$776,O$83)+'СЕТ СН'!$H$9+СВЦЭМ!$D$10+'СЕТ СН'!$H$5-'СЕТ СН'!$H$17</f>
        <v>3370.4718729300002</v>
      </c>
      <c r="P103" s="36">
        <f>SUMIFS(СВЦЭМ!$C$33:$C$776,СВЦЭМ!$A$33:$A$776,$A103,СВЦЭМ!$B$33:$B$776,P$83)+'СЕТ СН'!$H$9+СВЦЭМ!$D$10+'СЕТ СН'!$H$5-'СЕТ СН'!$H$17</f>
        <v>3372.8499464300003</v>
      </c>
      <c r="Q103" s="36">
        <f>SUMIFS(СВЦЭМ!$C$33:$C$776,СВЦЭМ!$A$33:$A$776,$A103,СВЦЭМ!$B$33:$B$776,Q$83)+'СЕТ СН'!$H$9+СВЦЭМ!$D$10+'СЕТ СН'!$H$5-'СЕТ СН'!$H$17</f>
        <v>3373.41819618</v>
      </c>
      <c r="R103" s="36">
        <f>SUMIFS(СВЦЭМ!$C$33:$C$776,СВЦЭМ!$A$33:$A$776,$A103,СВЦЭМ!$B$33:$B$776,R$83)+'СЕТ СН'!$H$9+СВЦЭМ!$D$10+'СЕТ СН'!$H$5-'СЕТ СН'!$H$17</f>
        <v>3376.2097181099998</v>
      </c>
      <c r="S103" s="36">
        <f>SUMIFS(СВЦЭМ!$C$33:$C$776,СВЦЭМ!$A$33:$A$776,$A103,СВЦЭМ!$B$33:$B$776,S$83)+'СЕТ СН'!$H$9+СВЦЭМ!$D$10+'СЕТ СН'!$H$5-'СЕТ СН'!$H$17</f>
        <v>3379.1464796199998</v>
      </c>
      <c r="T103" s="36">
        <f>SUMIFS(СВЦЭМ!$C$33:$C$776,СВЦЭМ!$A$33:$A$776,$A103,СВЦЭМ!$B$33:$B$776,T$83)+'СЕТ СН'!$H$9+СВЦЭМ!$D$10+'СЕТ СН'!$H$5-'СЕТ СН'!$H$17</f>
        <v>3380.7350984499999</v>
      </c>
      <c r="U103" s="36">
        <f>SUMIFS(СВЦЭМ!$C$33:$C$776,СВЦЭМ!$A$33:$A$776,$A103,СВЦЭМ!$B$33:$B$776,U$83)+'СЕТ СН'!$H$9+СВЦЭМ!$D$10+'СЕТ СН'!$H$5-'СЕТ СН'!$H$17</f>
        <v>3379.5168466700002</v>
      </c>
      <c r="V103" s="36">
        <f>SUMIFS(СВЦЭМ!$C$33:$C$776,СВЦЭМ!$A$33:$A$776,$A103,СВЦЭМ!$B$33:$B$776,V$83)+'СЕТ СН'!$H$9+СВЦЭМ!$D$10+'СЕТ СН'!$H$5-'СЕТ СН'!$H$17</f>
        <v>3359.6870622200004</v>
      </c>
      <c r="W103" s="36">
        <f>SUMIFS(СВЦЭМ!$C$33:$C$776,СВЦЭМ!$A$33:$A$776,$A103,СВЦЭМ!$B$33:$B$776,W$83)+'СЕТ СН'!$H$9+СВЦЭМ!$D$10+'СЕТ СН'!$H$5-'СЕТ СН'!$H$17</f>
        <v>3362.63849974</v>
      </c>
      <c r="X103" s="36">
        <f>SUMIFS(СВЦЭМ!$C$33:$C$776,СВЦЭМ!$A$33:$A$776,$A103,СВЦЭМ!$B$33:$B$776,X$83)+'СЕТ СН'!$H$9+СВЦЭМ!$D$10+'СЕТ СН'!$H$5-'СЕТ СН'!$H$17</f>
        <v>3367.1401458</v>
      </c>
      <c r="Y103" s="36">
        <f>SUMIFS(СВЦЭМ!$C$33:$C$776,СВЦЭМ!$A$33:$A$776,$A103,СВЦЭМ!$B$33:$B$776,Y$83)+'СЕТ СН'!$H$9+СВЦЭМ!$D$10+'СЕТ СН'!$H$5-'СЕТ СН'!$H$17</f>
        <v>3369.1995027500002</v>
      </c>
    </row>
    <row r="104" spans="1:25" ht="15.75" x14ac:dyDescent="0.2">
      <c r="A104" s="35">
        <f t="shared" si="2"/>
        <v>43972</v>
      </c>
      <c r="B104" s="36">
        <f>SUMIFS(СВЦЭМ!$C$33:$C$776,СВЦЭМ!$A$33:$A$776,$A104,СВЦЭМ!$B$33:$B$776,B$83)+'СЕТ СН'!$H$9+СВЦЭМ!$D$10+'СЕТ СН'!$H$5-'СЕТ СН'!$H$17</f>
        <v>3438.9846895800001</v>
      </c>
      <c r="C104" s="36">
        <f>SUMIFS(СВЦЭМ!$C$33:$C$776,СВЦЭМ!$A$33:$A$776,$A104,СВЦЭМ!$B$33:$B$776,C$83)+'СЕТ СН'!$H$9+СВЦЭМ!$D$10+'СЕТ СН'!$H$5-'СЕТ СН'!$H$17</f>
        <v>3469.0078301200001</v>
      </c>
      <c r="D104" s="36">
        <f>SUMIFS(СВЦЭМ!$C$33:$C$776,СВЦЭМ!$A$33:$A$776,$A104,СВЦЭМ!$B$33:$B$776,D$83)+'СЕТ СН'!$H$9+СВЦЭМ!$D$10+'СЕТ СН'!$H$5-'СЕТ СН'!$H$17</f>
        <v>3490.1956784700001</v>
      </c>
      <c r="E104" s="36">
        <f>SUMIFS(СВЦЭМ!$C$33:$C$776,СВЦЭМ!$A$33:$A$776,$A104,СВЦЭМ!$B$33:$B$776,E$83)+'СЕТ СН'!$H$9+СВЦЭМ!$D$10+'СЕТ СН'!$H$5-'СЕТ СН'!$H$17</f>
        <v>3488.7770642099999</v>
      </c>
      <c r="F104" s="36">
        <f>SUMIFS(СВЦЭМ!$C$33:$C$776,СВЦЭМ!$A$33:$A$776,$A104,СВЦЭМ!$B$33:$B$776,F$83)+'СЕТ СН'!$H$9+СВЦЭМ!$D$10+'СЕТ СН'!$H$5-'СЕТ СН'!$H$17</f>
        <v>3487.4742820299998</v>
      </c>
      <c r="G104" s="36">
        <f>SUMIFS(СВЦЭМ!$C$33:$C$776,СВЦЭМ!$A$33:$A$776,$A104,СВЦЭМ!$B$33:$B$776,G$83)+'СЕТ СН'!$H$9+СВЦЭМ!$D$10+'СЕТ СН'!$H$5-'СЕТ СН'!$H$17</f>
        <v>3497.4201890300001</v>
      </c>
      <c r="H104" s="36">
        <f>SUMIFS(СВЦЭМ!$C$33:$C$776,СВЦЭМ!$A$33:$A$776,$A104,СВЦЭМ!$B$33:$B$776,H$83)+'СЕТ СН'!$H$9+СВЦЭМ!$D$10+'СЕТ СН'!$H$5-'СЕТ СН'!$H$17</f>
        <v>3485.4870566700001</v>
      </c>
      <c r="I104" s="36">
        <f>SUMIFS(СВЦЭМ!$C$33:$C$776,СВЦЭМ!$A$33:$A$776,$A104,СВЦЭМ!$B$33:$B$776,I$83)+'СЕТ СН'!$H$9+СВЦЭМ!$D$10+'СЕТ СН'!$H$5-'СЕТ СН'!$H$17</f>
        <v>3472.7101039700001</v>
      </c>
      <c r="J104" s="36">
        <f>SUMIFS(СВЦЭМ!$C$33:$C$776,СВЦЭМ!$A$33:$A$776,$A104,СВЦЭМ!$B$33:$B$776,J$83)+'СЕТ СН'!$H$9+СВЦЭМ!$D$10+'СЕТ СН'!$H$5-'СЕТ СН'!$H$17</f>
        <v>3430.2602024799999</v>
      </c>
      <c r="K104" s="36">
        <f>SUMIFS(СВЦЭМ!$C$33:$C$776,СВЦЭМ!$A$33:$A$776,$A104,СВЦЭМ!$B$33:$B$776,K$83)+'СЕТ СН'!$H$9+СВЦЭМ!$D$10+'СЕТ СН'!$H$5-'СЕТ СН'!$H$17</f>
        <v>3423.8372501700001</v>
      </c>
      <c r="L104" s="36">
        <f>SUMIFS(СВЦЭМ!$C$33:$C$776,СВЦЭМ!$A$33:$A$776,$A104,СВЦЭМ!$B$33:$B$776,L$83)+'СЕТ СН'!$H$9+СВЦЭМ!$D$10+'СЕТ СН'!$H$5-'СЕТ СН'!$H$17</f>
        <v>3425.85816153</v>
      </c>
      <c r="M104" s="36">
        <f>SUMIFS(СВЦЭМ!$C$33:$C$776,СВЦЭМ!$A$33:$A$776,$A104,СВЦЭМ!$B$33:$B$776,M$83)+'СЕТ СН'!$H$9+СВЦЭМ!$D$10+'СЕТ СН'!$H$5-'СЕТ СН'!$H$17</f>
        <v>3378.5277328000002</v>
      </c>
      <c r="N104" s="36">
        <f>SUMIFS(СВЦЭМ!$C$33:$C$776,СВЦЭМ!$A$33:$A$776,$A104,СВЦЭМ!$B$33:$B$776,N$83)+'СЕТ СН'!$H$9+СВЦЭМ!$D$10+'СЕТ СН'!$H$5-'СЕТ СН'!$H$17</f>
        <v>3325.2741695300001</v>
      </c>
      <c r="O104" s="36">
        <f>SUMIFS(СВЦЭМ!$C$33:$C$776,СВЦЭМ!$A$33:$A$776,$A104,СВЦЭМ!$B$33:$B$776,O$83)+'СЕТ СН'!$H$9+СВЦЭМ!$D$10+'СЕТ СН'!$H$5-'СЕТ СН'!$H$17</f>
        <v>3298.1693471100002</v>
      </c>
      <c r="P104" s="36">
        <f>SUMIFS(СВЦЭМ!$C$33:$C$776,СВЦЭМ!$A$33:$A$776,$A104,СВЦЭМ!$B$33:$B$776,P$83)+'СЕТ СН'!$H$9+СВЦЭМ!$D$10+'СЕТ СН'!$H$5-'СЕТ СН'!$H$17</f>
        <v>3296.1326317100002</v>
      </c>
      <c r="Q104" s="36">
        <f>SUMIFS(СВЦЭМ!$C$33:$C$776,СВЦЭМ!$A$33:$A$776,$A104,СВЦЭМ!$B$33:$B$776,Q$83)+'СЕТ СН'!$H$9+СВЦЭМ!$D$10+'СЕТ СН'!$H$5-'СЕТ СН'!$H$17</f>
        <v>3301.89550874</v>
      </c>
      <c r="R104" s="36">
        <f>SUMIFS(СВЦЭМ!$C$33:$C$776,СВЦЭМ!$A$33:$A$776,$A104,СВЦЭМ!$B$33:$B$776,R$83)+'СЕТ СН'!$H$9+СВЦЭМ!$D$10+'СЕТ СН'!$H$5-'СЕТ СН'!$H$17</f>
        <v>3297.41552288</v>
      </c>
      <c r="S104" s="36">
        <f>SUMIFS(СВЦЭМ!$C$33:$C$776,СВЦЭМ!$A$33:$A$776,$A104,СВЦЭМ!$B$33:$B$776,S$83)+'СЕТ СН'!$H$9+СВЦЭМ!$D$10+'СЕТ СН'!$H$5-'СЕТ СН'!$H$17</f>
        <v>3302.97378252</v>
      </c>
      <c r="T104" s="36">
        <f>SUMIFS(СВЦЭМ!$C$33:$C$776,СВЦЭМ!$A$33:$A$776,$A104,СВЦЭМ!$B$33:$B$776,T$83)+'СЕТ СН'!$H$9+СВЦЭМ!$D$10+'СЕТ СН'!$H$5-'СЕТ СН'!$H$17</f>
        <v>3302.7098905900002</v>
      </c>
      <c r="U104" s="36">
        <f>SUMIFS(СВЦЭМ!$C$33:$C$776,СВЦЭМ!$A$33:$A$776,$A104,СВЦЭМ!$B$33:$B$776,U$83)+'СЕТ СН'!$H$9+СВЦЭМ!$D$10+'СЕТ СН'!$H$5-'СЕТ СН'!$H$17</f>
        <v>3303.1524908000001</v>
      </c>
      <c r="V104" s="36">
        <f>SUMIFS(СВЦЭМ!$C$33:$C$776,СВЦЭМ!$A$33:$A$776,$A104,СВЦЭМ!$B$33:$B$776,V$83)+'СЕТ СН'!$H$9+СВЦЭМ!$D$10+'СЕТ СН'!$H$5-'СЕТ СН'!$H$17</f>
        <v>3296.7045307500002</v>
      </c>
      <c r="W104" s="36">
        <f>SUMIFS(СВЦЭМ!$C$33:$C$776,СВЦЭМ!$A$33:$A$776,$A104,СВЦЭМ!$B$33:$B$776,W$83)+'СЕТ СН'!$H$9+СВЦЭМ!$D$10+'СЕТ СН'!$H$5-'СЕТ СН'!$H$17</f>
        <v>3264.09851953</v>
      </c>
      <c r="X104" s="36">
        <f>SUMIFS(СВЦЭМ!$C$33:$C$776,СВЦЭМ!$A$33:$A$776,$A104,СВЦЭМ!$B$33:$B$776,X$83)+'СЕТ СН'!$H$9+СВЦЭМ!$D$10+'СЕТ СН'!$H$5-'СЕТ СН'!$H$17</f>
        <v>3304.3048138300001</v>
      </c>
      <c r="Y104" s="36">
        <f>SUMIFS(СВЦЭМ!$C$33:$C$776,СВЦЭМ!$A$33:$A$776,$A104,СВЦЭМ!$B$33:$B$776,Y$83)+'СЕТ СН'!$H$9+СВЦЭМ!$D$10+'СЕТ СН'!$H$5-'СЕТ СН'!$H$17</f>
        <v>3351.3234959400002</v>
      </c>
    </row>
    <row r="105" spans="1:25" ht="15.75" x14ac:dyDescent="0.2">
      <c r="A105" s="35">
        <f t="shared" si="2"/>
        <v>43973</v>
      </c>
      <c r="B105" s="36">
        <f>SUMIFS(СВЦЭМ!$C$33:$C$776,СВЦЭМ!$A$33:$A$776,$A105,СВЦЭМ!$B$33:$B$776,B$83)+'СЕТ СН'!$H$9+СВЦЭМ!$D$10+'СЕТ СН'!$H$5-'СЕТ СН'!$H$17</f>
        <v>3434.2451334100001</v>
      </c>
      <c r="C105" s="36">
        <f>SUMIFS(СВЦЭМ!$C$33:$C$776,СВЦЭМ!$A$33:$A$776,$A105,СВЦЭМ!$B$33:$B$776,C$83)+'СЕТ СН'!$H$9+СВЦЭМ!$D$10+'СЕТ СН'!$H$5-'СЕТ СН'!$H$17</f>
        <v>3477.7157078300002</v>
      </c>
      <c r="D105" s="36">
        <f>SUMIFS(СВЦЭМ!$C$33:$C$776,СВЦЭМ!$A$33:$A$776,$A105,СВЦЭМ!$B$33:$B$776,D$83)+'СЕТ СН'!$H$9+СВЦЭМ!$D$10+'СЕТ СН'!$H$5-'СЕТ СН'!$H$17</f>
        <v>3494.9036058199999</v>
      </c>
      <c r="E105" s="36">
        <f>SUMIFS(СВЦЭМ!$C$33:$C$776,СВЦЭМ!$A$33:$A$776,$A105,СВЦЭМ!$B$33:$B$776,E$83)+'СЕТ СН'!$H$9+СВЦЭМ!$D$10+'СЕТ СН'!$H$5-'СЕТ СН'!$H$17</f>
        <v>3491.89128996</v>
      </c>
      <c r="F105" s="36">
        <f>SUMIFS(СВЦЭМ!$C$33:$C$776,СВЦЭМ!$A$33:$A$776,$A105,СВЦЭМ!$B$33:$B$776,F$83)+'СЕТ СН'!$H$9+СВЦЭМ!$D$10+'СЕТ СН'!$H$5-'СЕТ СН'!$H$17</f>
        <v>3490.6198409600001</v>
      </c>
      <c r="G105" s="36">
        <f>SUMIFS(СВЦЭМ!$C$33:$C$776,СВЦЭМ!$A$33:$A$776,$A105,СВЦЭМ!$B$33:$B$776,G$83)+'СЕТ СН'!$H$9+СВЦЭМ!$D$10+'СЕТ СН'!$H$5-'СЕТ СН'!$H$17</f>
        <v>3497.9874716700001</v>
      </c>
      <c r="H105" s="36">
        <f>SUMIFS(СВЦЭМ!$C$33:$C$776,СВЦЭМ!$A$33:$A$776,$A105,СВЦЭМ!$B$33:$B$776,H$83)+'СЕТ СН'!$H$9+СВЦЭМ!$D$10+'СЕТ СН'!$H$5-'СЕТ СН'!$H$17</f>
        <v>3507.3066680299999</v>
      </c>
      <c r="I105" s="36">
        <f>SUMIFS(СВЦЭМ!$C$33:$C$776,СВЦЭМ!$A$33:$A$776,$A105,СВЦЭМ!$B$33:$B$776,I$83)+'СЕТ СН'!$H$9+СВЦЭМ!$D$10+'СЕТ СН'!$H$5-'СЕТ СН'!$H$17</f>
        <v>3476.9488526800001</v>
      </c>
      <c r="J105" s="36">
        <f>SUMIFS(СВЦЭМ!$C$33:$C$776,СВЦЭМ!$A$33:$A$776,$A105,СВЦЭМ!$B$33:$B$776,J$83)+'СЕТ СН'!$H$9+СВЦЭМ!$D$10+'СЕТ СН'!$H$5-'СЕТ СН'!$H$17</f>
        <v>3418.75571158</v>
      </c>
      <c r="K105" s="36">
        <f>SUMIFS(СВЦЭМ!$C$33:$C$776,СВЦЭМ!$A$33:$A$776,$A105,СВЦЭМ!$B$33:$B$776,K$83)+'СЕТ СН'!$H$9+СВЦЭМ!$D$10+'СЕТ СН'!$H$5-'СЕТ СН'!$H$17</f>
        <v>3397.4994609599999</v>
      </c>
      <c r="L105" s="36">
        <f>SUMIFS(СВЦЭМ!$C$33:$C$776,СВЦЭМ!$A$33:$A$776,$A105,СВЦЭМ!$B$33:$B$776,L$83)+'СЕТ СН'!$H$9+СВЦЭМ!$D$10+'СЕТ СН'!$H$5-'СЕТ СН'!$H$17</f>
        <v>3383.9169726999999</v>
      </c>
      <c r="M105" s="36">
        <f>SUMIFS(СВЦЭМ!$C$33:$C$776,СВЦЭМ!$A$33:$A$776,$A105,СВЦЭМ!$B$33:$B$776,M$83)+'СЕТ СН'!$H$9+СВЦЭМ!$D$10+'СЕТ СН'!$H$5-'СЕТ СН'!$H$17</f>
        <v>3336.6009307300001</v>
      </c>
      <c r="N105" s="36">
        <f>SUMIFS(СВЦЭМ!$C$33:$C$776,СВЦЭМ!$A$33:$A$776,$A105,СВЦЭМ!$B$33:$B$776,N$83)+'СЕТ СН'!$H$9+СВЦЭМ!$D$10+'СЕТ СН'!$H$5-'СЕТ СН'!$H$17</f>
        <v>3289.9544827600002</v>
      </c>
      <c r="O105" s="36">
        <f>SUMIFS(СВЦЭМ!$C$33:$C$776,СВЦЭМ!$A$33:$A$776,$A105,СВЦЭМ!$B$33:$B$776,O$83)+'СЕТ СН'!$H$9+СВЦЭМ!$D$10+'СЕТ СН'!$H$5-'СЕТ СН'!$H$17</f>
        <v>3268.2694604799999</v>
      </c>
      <c r="P105" s="36">
        <f>SUMIFS(СВЦЭМ!$C$33:$C$776,СВЦЭМ!$A$33:$A$776,$A105,СВЦЭМ!$B$33:$B$776,P$83)+'СЕТ СН'!$H$9+СВЦЭМ!$D$10+'СЕТ СН'!$H$5-'СЕТ СН'!$H$17</f>
        <v>3286.5463450000002</v>
      </c>
      <c r="Q105" s="36">
        <f>SUMIFS(СВЦЭМ!$C$33:$C$776,СВЦЭМ!$A$33:$A$776,$A105,СВЦЭМ!$B$33:$B$776,Q$83)+'СЕТ СН'!$H$9+СВЦЭМ!$D$10+'СЕТ СН'!$H$5-'СЕТ СН'!$H$17</f>
        <v>3291.5759937900002</v>
      </c>
      <c r="R105" s="36">
        <f>SUMIFS(СВЦЭМ!$C$33:$C$776,СВЦЭМ!$A$33:$A$776,$A105,СВЦЭМ!$B$33:$B$776,R$83)+'СЕТ СН'!$H$9+СВЦЭМ!$D$10+'СЕТ СН'!$H$5-'СЕТ СН'!$H$17</f>
        <v>3292.4280167800002</v>
      </c>
      <c r="S105" s="36">
        <f>SUMIFS(СВЦЭМ!$C$33:$C$776,СВЦЭМ!$A$33:$A$776,$A105,СВЦЭМ!$B$33:$B$776,S$83)+'СЕТ СН'!$H$9+СВЦЭМ!$D$10+'СЕТ СН'!$H$5-'СЕТ СН'!$H$17</f>
        <v>3297.4382661700001</v>
      </c>
      <c r="T105" s="36">
        <f>SUMIFS(СВЦЭМ!$C$33:$C$776,СВЦЭМ!$A$33:$A$776,$A105,СВЦЭМ!$B$33:$B$776,T$83)+'СЕТ СН'!$H$9+СВЦЭМ!$D$10+'СЕТ СН'!$H$5-'СЕТ СН'!$H$17</f>
        <v>3285.0854163600002</v>
      </c>
      <c r="U105" s="36">
        <f>SUMIFS(СВЦЭМ!$C$33:$C$776,СВЦЭМ!$A$33:$A$776,$A105,СВЦЭМ!$B$33:$B$776,U$83)+'СЕТ СН'!$H$9+СВЦЭМ!$D$10+'СЕТ СН'!$H$5-'СЕТ СН'!$H$17</f>
        <v>3273.5222882100002</v>
      </c>
      <c r="V105" s="36">
        <f>SUMIFS(СВЦЭМ!$C$33:$C$776,СВЦЭМ!$A$33:$A$776,$A105,СВЦЭМ!$B$33:$B$776,V$83)+'СЕТ СН'!$H$9+СВЦЭМ!$D$10+'СЕТ СН'!$H$5-'СЕТ СН'!$H$17</f>
        <v>3257.78803401</v>
      </c>
      <c r="W105" s="36">
        <f>SUMIFS(СВЦЭМ!$C$33:$C$776,СВЦЭМ!$A$33:$A$776,$A105,СВЦЭМ!$B$33:$B$776,W$83)+'СЕТ СН'!$H$9+СВЦЭМ!$D$10+'СЕТ СН'!$H$5-'СЕТ СН'!$H$17</f>
        <v>3250.5901429599999</v>
      </c>
      <c r="X105" s="36">
        <f>SUMIFS(СВЦЭМ!$C$33:$C$776,СВЦЭМ!$A$33:$A$776,$A105,СВЦЭМ!$B$33:$B$776,X$83)+'СЕТ СН'!$H$9+СВЦЭМ!$D$10+'СЕТ СН'!$H$5-'СЕТ СН'!$H$17</f>
        <v>3268.0684627099999</v>
      </c>
      <c r="Y105" s="36">
        <f>SUMIFS(СВЦЭМ!$C$33:$C$776,СВЦЭМ!$A$33:$A$776,$A105,СВЦЭМ!$B$33:$B$776,Y$83)+'СЕТ СН'!$H$9+СВЦЭМ!$D$10+'СЕТ СН'!$H$5-'СЕТ СН'!$H$17</f>
        <v>3303.7557296499999</v>
      </c>
    </row>
    <row r="106" spans="1:25" ht="15.75" x14ac:dyDescent="0.2">
      <c r="A106" s="35">
        <f t="shared" si="2"/>
        <v>43974</v>
      </c>
      <c r="B106" s="36">
        <f>SUMIFS(СВЦЭМ!$C$33:$C$776,СВЦЭМ!$A$33:$A$776,$A106,СВЦЭМ!$B$33:$B$776,B$83)+'СЕТ СН'!$H$9+СВЦЭМ!$D$10+'СЕТ СН'!$H$5-'СЕТ СН'!$H$17</f>
        <v>3409.1204451900003</v>
      </c>
      <c r="C106" s="36">
        <f>SUMIFS(СВЦЭМ!$C$33:$C$776,СВЦЭМ!$A$33:$A$776,$A106,СВЦЭМ!$B$33:$B$776,C$83)+'СЕТ СН'!$H$9+СВЦЭМ!$D$10+'СЕТ СН'!$H$5-'СЕТ СН'!$H$17</f>
        <v>3442.5341340599998</v>
      </c>
      <c r="D106" s="36">
        <f>SUMIFS(СВЦЭМ!$C$33:$C$776,СВЦЭМ!$A$33:$A$776,$A106,СВЦЭМ!$B$33:$B$776,D$83)+'СЕТ СН'!$H$9+СВЦЭМ!$D$10+'СЕТ СН'!$H$5-'СЕТ СН'!$H$17</f>
        <v>3462.7286009500003</v>
      </c>
      <c r="E106" s="36">
        <f>SUMIFS(СВЦЭМ!$C$33:$C$776,СВЦЭМ!$A$33:$A$776,$A106,СВЦЭМ!$B$33:$B$776,E$83)+'СЕТ СН'!$H$9+СВЦЭМ!$D$10+'СЕТ СН'!$H$5-'СЕТ СН'!$H$17</f>
        <v>3476.92476579</v>
      </c>
      <c r="F106" s="36">
        <f>SUMIFS(СВЦЭМ!$C$33:$C$776,СВЦЭМ!$A$33:$A$776,$A106,СВЦЭМ!$B$33:$B$776,F$83)+'СЕТ СН'!$H$9+СВЦЭМ!$D$10+'СЕТ СН'!$H$5-'СЕТ СН'!$H$17</f>
        <v>3483.96115921</v>
      </c>
      <c r="G106" s="36">
        <f>SUMIFS(СВЦЭМ!$C$33:$C$776,СВЦЭМ!$A$33:$A$776,$A106,СВЦЭМ!$B$33:$B$776,G$83)+'СЕТ СН'!$H$9+СВЦЭМ!$D$10+'СЕТ СН'!$H$5-'СЕТ СН'!$H$17</f>
        <v>3482.3481694900001</v>
      </c>
      <c r="H106" s="36">
        <f>SUMIFS(СВЦЭМ!$C$33:$C$776,СВЦЭМ!$A$33:$A$776,$A106,СВЦЭМ!$B$33:$B$776,H$83)+'СЕТ СН'!$H$9+СВЦЭМ!$D$10+'СЕТ СН'!$H$5-'СЕТ СН'!$H$17</f>
        <v>3473.02968358</v>
      </c>
      <c r="I106" s="36">
        <f>SUMIFS(СВЦЭМ!$C$33:$C$776,СВЦЭМ!$A$33:$A$776,$A106,СВЦЭМ!$B$33:$B$776,I$83)+'СЕТ СН'!$H$9+СВЦЭМ!$D$10+'СЕТ СН'!$H$5-'СЕТ СН'!$H$17</f>
        <v>3450.0994725800001</v>
      </c>
      <c r="J106" s="36">
        <f>SUMIFS(СВЦЭМ!$C$33:$C$776,СВЦЭМ!$A$33:$A$776,$A106,СВЦЭМ!$B$33:$B$776,J$83)+'СЕТ СН'!$H$9+СВЦЭМ!$D$10+'СЕТ СН'!$H$5-'СЕТ СН'!$H$17</f>
        <v>3412.2081317299999</v>
      </c>
      <c r="K106" s="36">
        <f>SUMIFS(СВЦЭМ!$C$33:$C$776,СВЦЭМ!$A$33:$A$776,$A106,СВЦЭМ!$B$33:$B$776,K$83)+'СЕТ СН'!$H$9+СВЦЭМ!$D$10+'СЕТ СН'!$H$5-'СЕТ СН'!$H$17</f>
        <v>3374.4074180100001</v>
      </c>
      <c r="L106" s="36">
        <f>SUMIFS(СВЦЭМ!$C$33:$C$776,СВЦЭМ!$A$33:$A$776,$A106,СВЦЭМ!$B$33:$B$776,L$83)+'СЕТ СН'!$H$9+СВЦЭМ!$D$10+'СЕТ СН'!$H$5-'СЕТ СН'!$H$17</f>
        <v>3353.5655202299999</v>
      </c>
      <c r="M106" s="36">
        <f>SUMIFS(СВЦЭМ!$C$33:$C$776,СВЦЭМ!$A$33:$A$776,$A106,СВЦЭМ!$B$33:$B$776,M$83)+'СЕТ СН'!$H$9+СВЦЭМ!$D$10+'СЕТ СН'!$H$5-'СЕТ СН'!$H$17</f>
        <v>3299.1218126499998</v>
      </c>
      <c r="N106" s="36">
        <f>SUMIFS(СВЦЭМ!$C$33:$C$776,СВЦЭМ!$A$33:$A$776,$A106,СВЦЭМ!$B$33:$B$776,N$83)+'СЕТ СН'!$H$9+СВЦЭМ!$D$10+'СЕТ СН'!$H$5-'СЕТ СН'!$H$17</f>
        <v>3251.8744649800001</v>
      </c>
      <c r="O106" s="36">
        <f>SUMIFS(СВЦЭМ!$C$33:$C$776,СВЦЭМ!$A$33:$A$776,$A106,СВЦЭМ!$B$33:$B$776,O$83)+'СЕТ СН'!$H$9+СВЦЭМ!$D$10+'СЕТ СН'!$H$5-'СЕТ СН'!$H$17</f>
        <v>3237.3419893600003</v>
      </c>
      <c r="P106" s="36">
        <f>SUMIFS(СВЦЭМ!$C$33:$C$776,СВЦЭМ!$A$33:$A$776,$A106,СВЦЭМ!$B$33:$B$776,P$83)+'СЕТ СН'!$H$9+СВЦЭМ!$D$10+'СЕТ СН'!$H$5-'СЕТ СН'!$H$17</f>
        <v>3262.86418125</v>
      </c>
      <c r="Q106" s="36">
        <f>SUMIFS(СВЦЭМ!$C$33:$C$776,СВЦЭМ!$A$33:$A$776,$A106,СВЦЭМ!$B$33:$B$776,Q$83)+'СЕТ СН'!$H$9+СВЦЭМ!$D$10+'СЕТ СН'!$H$5-'СЕТ СН'!$H$17</f>
        <v>3265.7294597800001</v>
      </c>
      <c r="R106" s="36">
        <f>SUMIFS(СВЦЭМ!$C$33:$C$776,СВЦЭМ!$A$33:$A$776,$A106,СВЦЭМ!$B$33:$B$776,R$83)+'СЕТ СН'!$H$9+СВЦЭМ!$D$10+'СЕТ СН'!$H$5-'СЕТ СН'!$H$17</f>
        <v>3272.6455911800003</v>
      </c>
      <c r="S106" s="36">
        <f>SUMIFS(СВЦЭМ!$C$33:$C$776,СВЦЭМ!$A$33:$A$776,$A106,СВЦЭМ!$B$33:$B$776,S$83)+'СЕТ СН'!$H$9+СВЦЭМ!$D$10+'СЕТ СН'!$H$5-'СЕТ СН'!$H$17</f>
        <v>3292.4092416399999</v>
      </c>
      <c r="T106" s="36">
        <f>SUMIFS(СВЦЭМ!$C$33:$C$776,СВЦЭМ!$A$33:$A$776,$A106,СВЦЭМ!$B$33:$B$776,T$83)+'СЕТ СН'!$H$9+СВЦЭМ!$D$10+'СЕТ СН'!$H$5-'СЕТ СН'!$H$17</f>
        <v>3295.8760338400002</v>
      </c>
      <c r="U106" s="36">
        <f>SUMIFS(СВЦЭМ!$C$33:$C$776,СВЦЭМ!$A$33:$A$776,$A106,СВЦЭМ!$B$33:$B$776,U$83)+'СЕТ СН'!$H$9+СВЦЭМ!$D$10+'СЕТ СН'!$H$5-'СЕТ СН'!$H$17</f>
        <v>3293.9544115500003</v>
      </c>
      <c r="V106" s="36">
        <f>SUMIFS(СВЦЭМ!$C$33:$C$776,СВЦЭМ!$A$33:$A$776,$A106,СВЦЭМ!$B$33:$B$776,V$83)+'СЕТ СН'!$H$9+СВЦЭМ!$D$10+'СЕТ СН'!$H$5-'СЕТ СН'!$H$17</f>
        <v>3289.0223985600001</v>
      </c>
      <c r="W106" s="36">
        <f>SUMIFS(СВЦЭМ!$C$33:$C$776,СВЦЭМ!$A$33:$A$776,$A106,СВЦЭМ!$B$33:$B$776,W$83)+'СЕТ СН'!$H$9+СВЦЭМ!$D$10+'СЕТ СН'!$H$5-'СЕТ СН'!$H$17</f>
        <v>3280.0544843500002</v>
      </c>
      <c r="X106" s="36">
        <f>SUMIFS(СВЦЭМ!$C$33:$C$776,СВЦЭМ!$A$33:$A$776,$A106,СВЦЭМ!$B$33:$B$776,X$83)+'СЕТ СН'!$H$9+СВЦЭМ!$D$10+'СЕТ СН'!$H$5-'СЕТ СН'!$H$17</f>
        <v>3308.1928502199999</v>
      </c>
      <c r="Y106" s="36">
        <f>SUMIFS(СВЦЭМ!$C$33:$C$776,СВЦЭМ!$A$33:$A$776,$A106,СВЦЭМ!$B$33:$B$776,Y$83)+'СЕТ СН'!$H$9+СВЦЭМ!$D$10+'СЕТ СН'!$H$5-'СЕТ СН'!$H$17</f>
        <v>3385.89478723</v>
      </c>
    </row>
    <row r="107" spans="1:25" ht="15.75" x14ac:dyDescent="0.2">
      <c r="A107" s="35">
        <f t="shared" si="2"/>
        <v>43975</v>
      </c>
      <c r="B107" s="36">
        <f>SUMIFS(СВЦЭМ!$C$33:$C$776,СВЦЭМ!$A$33:$A$776,$A107,СВЦЭМ!$B$33:$B$776,B$83)+'СЕТ СН'!$H$9+СВЦЭМ!$D$10+'СЕТ СН'!$H$5-'СЕТ СН'!$H$17</f>
        <v>3448.7440904300001</v>
      </c>
      <c r="C107" s="36">
        <f>SUMIFS(СВЦЭМ!$C$33:$C$776,СВЦЭМ!$A$33:$A$776,$A107,СВЦЭМ!$B$33:$B$776,C$83)+'СЕТ СН'!$H$9+СВЦЭМ!$D$10+'СЕТ СН'!$H$5-'СЕТ СН'!$H$17</f>
        <v>3476.3269154200002</v>
      </c>
      <c r="D107" s="36">
        <f>SUMIFS(СВЦЭМ!$C$33:$C$776,СВЦЭМ!$A$33:$A$776,$A107,СВЦЭМ!$B$33:$B$776,D$83)+'СЕТ СН'!$H$9+СВЦЭМ!$D$10+'СЕТ СН'!$H$5-'СЕТ СН'!$H$17</f>
        <v>3484.7231408500002</v>
      </c>
      <c r="E107" s="36">
        <f>SUMIFS(СВЦЭМ!$C$33:$C$776,СВЦЭМ!$A$33:$A$776,$A107,СВЦЭМ!$B$33:$B$776,E$83)+'СЕТ СН'!$H$9+СВЦЭМ!$D$10+'СЕТ СН'!$H$5-'СЕТ СН'!$H$17</f>
        <v>3478.8656422600002</v>
      </c>
      <c r="F107" s="36">
        <f>SUMIFS(СВЦЭМ!$C$33:$C$776,СВЦЭМ!$A$33:$A$776,$A107,СВЦЭМ!$B$33:$B$776,F$83)+'СЕТ СН'!$H$9+СВЦЭМ!$D$10+'СЕТ СН'!$H$5-'СЕТ СН'!$H$17</f>
        <v>3488.1111668399999</v>
      </c>
      <c r="G107" s="36">
        <f>SUMIFS(СВЦЭМ!$C$33:$C$776,СВЦЭМ!$A$33:$A$776,$A107,СВЦЭМ!$B$33:$B$776,G$83)+'СЕТ СН'!$H$9+СВЦЭМ!$D$10+'СЕТ СН'!$H$5-'СЕТ СН'!$H$17</f>
        <v>3478.2721144300003</v>
      </c>
      <c r="H107" s="36">
        <f>SUMIFS(СВЦЭМ!$C$33:$C$776,СВЦЭМ!$A$33:$A$776,$A107,СВЦЭМ!$B$33:$B$776,H$83)+'СЕТ СН'!$H$9+СВЦЭМ!$D$10+'СЕТ СН'!$H$5-'СЕТ СН'!$H$17</f>
        <v>3466.4257790199999</v>
      </c>
      <c r="I107" s="36">
        <f>SUMIFS(СВЦЭМ!$C$33:$C$776,СВЦЭМ!$A$33:$A$776,$A107,СВЦЭМ!$B$33:$B$776,I$83)+'СЕТ СН'!$H$9+СВЦЭМ!$D$10+'СЕТ СН'!$H$5-'СЕТ СН'!$H$17</f>
        <v>3442.6647980100001</v>
      </c>
      <c r="J107" s="36">
        <f>SUMIFS(СВЦЭМ!$C$33:$C$776,СВЦЭМ!$A$33:$A$776,$A107,СВЦЭМ!$B$33:$B$776,J$83)+'СЕТ СН'!$H$9+СВЦЭМ!$D$10+'СЕТ СН'!$H$5-'СЕТ СН'!$H$17</f>
        <v>3428.7422464800002</v>
      </c>
      <c r="K107" s="36">
        <f>SUMIFS(СВЦЭМ!$C$33:$C$776,СВЦЭМ!$A$33:$A$776,$A107,СВЦЭМ!$B$33:$B$776,K$83)+'СЕТ СН'!$H$9+СВЦЭМ!$D$10+'СЕТ СН'!$H$5-'СЕТ СН'!$H$17</f>
        <v>3392.5120444600002</v>
      </c>
      <c r="L107" s="36">
        <f>SUMIFS(СВЦЭМ!$C$33:$C$776,СВЦЭМ!$A$33:$A$776,$A107,СВЦЭМ!$B$33:$B$776,L$83)+'СЕТ СН'!$H$9+СВЦЭМ!$D$10+'СЕТ СН'!$H$5-'СЕТ СН'!$H$17</f>
        <v>3401.6784809800001</v>
      </c>
      <c r="M107" s="36">
        <f>SUMIFS(СВЦЭМ!$C$33:$C$776,СВЦЭМ!$A$33:$A$776,$A107,СВЦЭМ!$B$33:$B$776,M$83)+'СЕТ СН'!$H$9+СВЦЭМ!$D$10+'СЕТ СН'!$H$5-'СЕТ СН'!$H$17</f>
        <v>3365.0395571600002</v>
      </c>
      <c r="N107" s="36">
        <f>SUMIFS(СВЦЭМ!$C$33:$C$776,СВЦЭМ!$A$33:$A$776,$A107,СВЦЭМ!$B$33:$B$776,N$83)+'СЕТ СН'!$H$9+СВЦЭМ!$D$10+'СЕТ СН'!$H$5-'СЕТ СН'!$H$17</f>
        <v>3320.3404621999998</v>
      </c>
      <c r="O107" s="36">
        <f>SUMIFS(СВЦЭМ!$C$33:$C$776,СВЦЭМ!$A$33:$A$776,$A107,СВЦЭМ!$B$33:$B$776,O$83)+'СЕТ СН'!$H$9+СВЦЭМ!$D$10+'СЕТ СН'!$H$5-'СЕТ СН'!$H$17</f>
        <v>3287.65755098</v>
      </c>
      <c r="P107" s="36">
        <f>SUMIFS(СВЦЭМ!$C$33:$C$776,СВЦЭМ!$A$33:$A$776,$A107,СВЦЭМ!$B$33:$B$776,P$83)+'СЕТ СН'!$H$9+СВЦЭМ!$D$10+'СЕТ СН'!$H$5-'СЕТ СН'!$H$17</f>
        <v>3292.8838856100001</v>
      </c>
      <c r="Q107" s="36">
        <f>SUMIFS(СВЦЭМ!$C$33:$C$776,СВЦЭМ!$A$33:$A$776,$A107,СВЦЭМ!$B$33:$B$776,Q$83)+'СЕТ СН'!$H$9+СВЦЭМ!$D$10+'СЕТ СН'!$H$5-'СЕТ СН'!$H$17</f>
        <v>3298.4020169599999</v>
      </c>
      <c r="R107" s="36">
        <f>SUMIFS(СВЦЭМ!$C$33:$C$776,СВЦЭМ!$A$33:$A$776,$A107,СВЦЭМ!$B$33:$B$776,R$83)+'СЕТ СН'!$H$9+СВЦЭМ!$D$10+'СЕТ СН'!$H$5-'СЕТ СН'!$H$17</f>
        <v>3285.69990512</v>
      </c>
      <c r="S107" s="36">
        <f>SUMIFS(СВЦЭМ!$C$33:$C$776,СВЦЭМ!$A$33:$A$776,$A107,СВЦЭМ!$B$33:$B$776,S$83)+'СЕТ СН'!$H$9+СВЦЭМ!$D$10+'СЕТ СН'!$H$5-'СЕТ СН'!$H$17</f>
        <v>3293.6831307500001</v>
      </c>
      <c r="T107" s="36">
        <f>SUMIFS(СВЦЭМ!$C$33:$C$776,СВЦЭМ!$A$33:$A$776,$A107,СВЦЭМ!$B$33:$B$776,T$83)+'СЕТ СН'!$H$9+СВЦЭМ!$D$10+'СЕТ СН'!$H$5-'СЕТ СН'!$H$17</f>
        <v>3290.1015532700003</v>
      </c>
      <c r="U107" s="36">
        <f>SUMIFS(СВЦЭМ!$C$33:$C$776,СВЦЭМ!$A$33:$A$776,$A107,СВЦЭМ!$B$33:$B$776,U$83)+'СЕТ СН'!$H$9+СВЦЭМ!$D$10+'СЕТ СН'!$H$5-'СЕТ СН'!$H$17</f>
        <v>3274.4037774200001</v>
      </c>
      <c r="V107" s="36">
        <f>SUMIFS(СВЦЭМ!$C$33:$C$776,СВЦЭМ!$A$33:$A$776,$A107,СВЦЭМ!$B$33:$B$776,V$83)+'СЕТ СН'!$H$9+СВЦЭМ!$D$10+'СЕТ СН'!$H$5-'СЕТ СН'!$H$17</f>
        <v>3244.03205837</v>
      </c>
      <c r="W107" s="36">
        <f>SUMIFS(СВЦЭМ!$C$33:$C$776,СВЦЭМ!$A$33:$A$776,$A107,СВЦЭМ!$B$33:$B$776,W$83)+'СЕТ СН'!$H$9+СВЦЭМ!$D$10+'СЕТ СН'!$H$5-'СЕТ СН'!$H$17</f>
        <v>3246.42470078</v>
      </c>
      <c r="X107" s="36">
        <f>SUMIFS(СВЦЭМ!$C$33:$C$776,СВЦЭМ!$A$33:$A$776,$A107,СВЦЭМ!$B$33:$B$776,X$83)+'СЕТ СН'!$H$9+СВЦЭМ!$D$10+'СЕТ СН'!$H$5-'СЕТ СН'!$H$17</f>
        <v>3271.2407855199999</v>
      </c>
      <c r="Y107" s="36">
        <f>SUMIFS(СВЦЭМ!$C$33:$C$776,СВЦЭМ!$A$33:$A$776,$A107,СВЦЭМ!$B$33:$B$776,Y$83)+'СЕТ СН'!$H$9+СВЦЭМ!$D$10+'СЕТ СН'!$H$5-'СЕТ СН'!$H$17</f>
        <v>3350.0395479700001</v>
      </c>
    </row>
    <row r="108" spans="1:25" ht="15.75" x14ac:dyDescent="0.2">
      <c r="A108" s="35">
        <f t="shared" si="2"/>
        <v>43976</v>
      </c>
      <c r="B108" s="36">
        <f>SUMIFS(СВЦЭМ!$C$33:$C$776,СВЦЭМ!$A$33:$A$776,$A108,СВЦЭМ!$B$33:$B$776,B$83)+'СЕТ СН'!$H$9+СВЦЭМ!$D$10+'СЕТ СН'!$H$5-'СЕТ СН'!$H$17</f>
        <v>3501.4135867200002</v>
      </c>
      <c r="C108" s="36">
        <f>SUMIFS(СВЦЭМ!$C$33:$C$776,СВЦЭМ!$A$33:$A$776,$A108,СВЦЭМ!$B$33:$B$776,C$83)+'СЕТ СН'!$H$9+СВЦЭМ!$D$10+'СЕТ СН'!$H$5-'СЕТ СН'!$H$17</f>
        <v>3495.5926570700003</v>
      </c>
      <c r="D108" s="36">
        <f>SUMIFS(СВЦЭМ!$C$33:$C$776,СВЦЭМ!$A$33:$A$776,$A108,СВЦЭМ!$B$33:$B$776,D$83)+'СЕТ СН'!$H$9+СВЦЭМ!$D$10+'СЕТ СН'!$H$5-'СЕТ СН'!$H$17</f>
        <v>3480.8426993600001</v>
      </c>
      <c r="E108" s="36">
        <f>SUMIFS(СВЦЭМ!$C$33:$C$776,СВЦЭМ!$A$33:$A$776,$A108,СВЦЭМ!$B$33:$B$776,E$83)+'СЕТ СН'!$H$9+СВЦЭМ!$D$10+'СЕТ СН'!$H$5-'СЕТ СН'!$H$17</f>
        <v>3475.0186537899999</v>
      </c>
      <c r="F108" s="36">
        <f>SUMIFS(СВЦЭМ!$C$33:$C$776,СВЦЭМ!$A$33:$A$776,$A108,СВЦЭМ!$B$33:$B$776,F$83)+'СЕТ СН'!$H$9+СВЦЭМ!$D$10+'СЕТ СН'!$H$5-'СЕТ СН'!$H$17</f>
        <v>3483.1302864600002</v>
      </c>
      <c r="G108" s="36">
        <f>SUMIFS(СВЦЭМ!$C$33:$C$776,СВЦЭМ!$A$33:$A$776,$A108,СВЦЭМ!$B$33:$B$776,G$83)+'СЕТ СН'!$H$9+СВЦЭМ!$D$10+'СЕТ СН'!$H$5-'СЕТ СН'!$H$17</f>
        <v>3483.6846828799999</v>
      </c>
      <c r="H108" s="36">
        <f>SUMIFS(СВЦЭМ!$C$33:$C$776,СВЦЭМ!$A$33:$A$776,$A108,СВЦЭМ!$B$33:$B$776,H$83)+'СЕТ СН'!$H$9+СВЦЭМ!$D$10+'СЕТ СН'!$H$5-'СЕТ СН'!$H$17</f>
        <v>3482.10402694</v>
      </c>
      <c r="I108" s="36">
        <f>SUMIFS(СВЦЭМ!$C$33:$C$776,СВЦЭМ!$A$33:$A$776,$A108,СВЦЭМ!$B$33:$B$776,I$83)+'СЕТ СН'!$H$9+СВЦЭМ!$D$10+'СЕТ СН'!$H$5-'СЕТ СН'!$H$17</f>
        <v>3460.5580772000003</v>
      </c>
      <c r="J108" s="36">
        <f>SUMIFS(СВЦЭМ!$C$33:$C$776,СВЦЭМ!$A$33:$A$776,$A108,СВЦЭМ!$B$33:$B$776,J$83)+'СЕТ СН'!$H$9+СВЦЭМ!$D$10+'СЕТ СН'!$H$5-'СЕТ СН'!$H$17</f>
        <v>3427.8869917299999</v>
      </c>
      <c r="K108" s="36">
        <f>SUMIFS(СВЦЭМ!$C$33:$C$776,СВЦЭМ!$A$33:$A$776,$A108,СВЦЭМ!$B$33:$B$776,K$83)+'СЕТ СН'!$H$9+СВЦЭМ!$D$10+'СЕТ СН'!$H$5-'СЕТ СН'!$H$17</f>
        <v>3420.25659081</v>
      </c>
      <c r="L108" s="36">
        <f>SUMIFS(СВЦЭМ!$C$33:$C$776,СВЦЭМ!$A$33:$A$776,$A108,СВЦЭМ!$B$33:$B$776,L$83)+'СЕТ СН'!$H$9+СВЦЭМ!$D$10+'СЕТ СН'!$H$5-'СЕТ СН'!$H$17</f>
        <v>3410.6734138800002</v>
      </c>
      <c r="M108" s="36">
        <f>SUMIFS(СВЦЭМ!$C$33:$C$776,СВЦЭМ!$A$33:$A$776,$A108,СВЦЭМ!$B$33:$B$776,M$83)+'СЕТ СН'!$H$9+СВЦЭМ!$D$10+'СЕТ СН'!$H$5-'СЕТ СН'!$H$17</f>
        <v>3348.10323724</v>
      </c>
      <c r="N108" s="36">
        <f>SUMIFS(СВЦЭМ!$C$33:$C$776,СВЦЭМ!$A$33:$A$776,$A108,СВЦЭМ!$B$33:$B$776,N$83)+'СЕТ СН'!$H$9+СВЦЭМ!$D$10+'СЕТ СН'!$H$5-'СЕТ СН'!$H$17</f>
        <v>3296.53490805</v>
      </c>
      <c r="O108" s="36">
        <f>SUMIFS(СВЦЭМ!$C$33:$C$776,СВЦЭМ!$A$33:$A$776,$A108,СВЦЭМ!$B$33:$B$776,O$83)+'СЕТ СН'!$H$9+СВЦЭМ!$D$10+'СЕТ СН'!$H$5-'СЕТ СН'!$H$17</f>
        <v>3269.9951333700001</v>
      </c>
      <c r="P108" s="36">
        <f>SUMIFS(СВЦЭМ!$C$33:$C$776,СВЦЭМ!$A$33:$A$776,$A108,СВЦЭМ!$B$33:$B$776,P$83)+'СЕТ СН'!$H$9+СВЦЭМ!$D$10+'СЕТ СН'!$H$5-'СЕТ СН'!$H$17</f>
        <v>3275.8369269100003</v>
      </c>
      <c r="Q108" s="36">
        <f>SUMIFS(СВЦЭМ!$C$33:$C$776,СВЦЭМ!$A$33:$A$776,$A108,СВЦЭМ!$B$33:$B$776,Q$83)+'СЕТ СН'!$H$9+СВЦЭМ!$D$10+'СЕТ СН'!$H$5-'СЕТ СН'!$H$17</f>
        <v>3277.81726217</v>
      </c>
      <c r="R108" s="36">
        <f>SUMIFS(СВЦЭМ!$C$33:$C$776,СВЦЭМ!$A$33:$A$776,$A108,СВЦЭМ!$B$33:$B$776,R$83)+'СЕТ СН'!$H$9+СВЦЭМ!$D$10+'СЕТ СН'!$H$5-'СЕТ СН'!$H$17</f>
        <v>3286.00240532</v>
      </c>
      <c r="S108" s="36">
        <f>SUMIFS(СВЦЭМ!$C$33:$C$776,СВЦЭМ!$A$33:$A$776,$A108,СВЦЭМ!$B$33:$B$776,S$83)+'СЕТ СН'!$H$9+СВЦЭМ!$D$10+'СЕТ СН'!$H$5-'СЕТ СН'!$H$17</f>
        <v>3283.31418532</v>
      </c>
      <c r="T108" s="36">
        <f>SUMIFS(СВЦЭМ!$C$33:$C$776,СВЦЭМ!$A$33:$A$776,$A108,СВЦЭМ!$B$33:$B$776,T$83)+'СЕТ СН'!$H$9+СВЦЭМ!$D$10+'СЕТ СН'!$H$5-'СЕТ СН'!$H$17</f>
        <v>3282.4278291199998</v>
      </c>
      <c r="U108" s="36">
        <f>SUMIFS(СВЦЭМ!$C$33:$C$776,СВЦЭМ!$A$33:$A$776,$A108,СВЦЭМ!$B$33:$B$776,U$83)+'СЕТ СН'!$H$9+СВЦЭМ!$D$10+'СЕТ СН'!$H$5-'СЕТ СН'!$H$17</f>
        <v>3275.53590364</v>
      </c>
      <c r="V108" s="36">
        <f>SUMIFS(СВЦЭМ!$C$33:$C$776,СВЦЭМ!$A$33:$A$776,$A108,СВЦЭМ!$B$33:$B$776,V$83)+'СЕТ СН'!$H$9+СВЦЭМ!$D$10+'СЕТ СН'!$H$5-'СЕТ СН'!$H$17</f>
        <v>3265.3070245200001</v>
      </c>
      <c r="W108" s="36">
        <f>SUMIFS(СВЦЭМ!$C$33:$C$776,СВЦЭМ!$A$33:$A$776,$A108,СВЦЭМ!$B$33:$B$776,W$83)+'СЕТ СН'!$H$9+СВЦЭМ!$D$10+'СЕТ СН'!$H$5-'СЕТ СН'!$H$17</f>
        <v>3267.81760794</v>
      </c>
      <c r="X108" s="36">
        <f>SUMIFS(СВЦЭМ!$C$33:$C$776,СВЦЭМ!$A$33:$A$776,$A108,СВЦЭМ!$B$33:$B$776,X$83)+'СЕТ СН'!$H$9+СВЦЭМ!$D$10+'СЕТ СН'!$H$5-'СЕТ СН'!$H$17</f>
        <v>3283.7820960500003</v>
      </c>
      <c r="Y108" s="36">
        <f>SUMIFS(СВЦЭМ!$C$33:$C$776,СВЦЭМ!$A$33:$A$776,$A108,СВЦЭМ!$B$33:$B$776,Y$83)+'СЕТ СН'!$H$9+СВЦЭМ!$D$10+'СЕТ СН'!$H$5-'СЕТ СН'!$H$17</f>
        <v>3365.7648311200001</v>
      </c>
    </row>
    <row r="109" spans="1:25" ht="15.75" x14ac:dyDescent="0.2">
      <c r="A109" s="35">
        <f t="shared" si="2"/>
        <v>43977</v>
      </c>
      <c r="B109" s="36">
        <f>SUMIFS(СВЦЭМ!$C$33:$C$776,СВЦЭМ!$A$33:$A$776,$A109,СВЦЭМ!$B$33:$B$776,B$83)+'СЕТ СН'!$H$9+СВЦЭМ!$D$10+'СЕТ СН'!$H$5-'СЕТ СН'!$H$17</f>
        <v>3451.0076393700001</v>
      </c>
      <c r="C109" s="36">
        <f>SUMIFS(СВЦЭМ!$C$33:$C$776,СВЦЭМ!$A$33:$A$776,$A109,СВЦЭМ!$B$33:$B$776,C$83)+'СЕТ СН'!$H$9+СВЦЭМ!$D$10+'СЕТ СН'!$H$5-'СЕТ СН'!$H$17</f>
        <v>3480.2609711200002</v>
      </c>
      <c r="D109" s="36">
        <f>SUMIFS(СВЦЭМ!$C$33:$C$776,СВЦЭМ!$A$33:$A$776,$A109,СВЦЭМ!$B$33:$B$776,D$83)+'СЕТ СН'!$H$9+СВЦЭМ!$D$10+'СЕТ СН'!$H$5-'СЕТ СН'!$H$17</f>
        <v>3471.3500399200002</v>
      </c>
      <c r="E109" s="36">
        <f>SUMIFS(СВЦЭМ!$C$33:$C$776,СВЦЭМ!$A$33:$A$776,$A109,СВЦЭМ!$B$33:$B$776,E$83)+'СЕТ СН'!$H$9+СВЦЭМ!$D$10+'СЕТ СН'!$H$5-'СЕТ СН'!$H$17</f>
        <v>3463.0383750000001</v>
      </c>
      <c r="F109" s="36">
        <f>SUMIFS(СВЦЭМ!$C$33:$C$776,СВЦЭМ!$A$33:$A$776,$A109,СВЦЭМ!$B$33:$B$776,F$83)+'СЕТ СН'!$H$9+СВЦЭМ!$D$10+'СЕТ СН'!$H$5-'СЕТ СН'!$H$17</f>
        <v>3463.2323505100003</v>
      </c>
      <c r="G109" s="36">
        <f>SUMIFS(СВЦЭМ!$C$33:$C$776,СВЦЭМ!$A$33:$A$776,$A109,СВЦЭМ!$B$33:$B$776,G$83)+'СЕТ СН'!$H$9+СВЦЭМ!$D$10+'СЕТ СН'!$H$5-'СЕТ СН'!$H$17</f>
        <v>3467.8210801300002</v>
      </c>
      <c r="H109" s="36">
        <f>SUMIFS(СВЦЭМ!$C$33:$C$776,СВЦЭМ!$A$33:$A$776,$A109,СВЦЭМ!$B$33:$B$776,H$83)+'СЕТ СН'!$H$9+СВЦЭМ!$D$10+'СЕТ СН'!$H$5-'СЕТ СН'!$H$17</f>
        <v>3479.5338462500004</v>
      </c>
      <c r="I109" s="36">
        <f>SUMIFS(СВЦЭМ!$C$33:$C$776,СВЦЭМ!$A$33:$A$776,$A109,СВЦЭМ!$B$33:$B$776,I$83)+'СЕТ СН'!$H$9+СВЦЭМ!$D$10+'СЕТ СН'!$H$5-'СЕТ СН'!$H$17</f>
        <v>3454.5156130800001</v>
      </c>
      <c r="J109" s="36">
        <f>SUMIFS(СВЦЭМ!$C$33:$C$776,СВЦЭМ!$A$33:$A$776,$A109,СВЦЭМ!$B$33:$B$776,J$83)+'СЕТ СН'!$H$9+СВЦЭМ!$D$10+'СЕТ СН'!$H$5-'СЕТ СН'!$H$17</f>
        <v>3427.9557023799998</v>
      </c>
      <c r="K109" s="36">
        <f>SUMIFS(СВЦЭМ!$C$33:$C$776,СВЦЭМ!$A$33:$A$776,$A109,СВЦЭМ!$B$33:$B$776,K$83)+'СЕТ СН'!$H$9+СВЦЭМ!$D$10+'СЕТ СН'!$H$5-'СЕТ СН'!$H$17</f>
        <v>3412.6556753</v>
      </c>
      <c r="L109" s="36">
        <f>SUMIFS(СВЦЭМ!$C$33:$C$776,СВЦЭМ!$A$33:$A$776,$A109,СВЦЭМ!$B$33:$B$776,L$83)+'СЕТ СН'!$H$9+СВЦЭМ!$D$10+'СЕТ СН'!$H$5-'СЕТ СН'!$H$17</f>
        <v>3410.1981617800002</v>
      </c>
      <c r="M109" s="36">
        <f>SUMIFS(СВЦЭМ!$C$33:$C$776,СВЦЭМ!$A$33:$A$776,$A109,СВЦЭМ!$B$33:$B$776,M$83)+'СЕТ СН'!$H$9+СВЦЭМ!$D$10+'СЕТ СН'!$H$5-'СЕТ СН'!$H$17</f>
        <v>3352.1589775500001</v>
      </c>
      <c r="N109" s="36">
        <f>SUMIFS(СВЦЭМ!$C$33:$C$776,СВЦЭМ!$A$33:$A$776,$A109,СВЦЭМ!$B$33:$B$776,N$83)+'СЕТ СН'!$H$9+СВЦЭМ!$D$10+'СЕТ СН'!$H$5-'СЕТ СН'!$H$17</f>
        <v>3304.2277736599999</v>
      </c>
      <c r="O109" s="36">
        <f>SUMIFS(СВЦЭМ!$C$33:$C$776,СВЦЭМ!$A$33:$A$776,$A109,СВЦЭМ!$B$33:$B$776,O$83)+'СЕТ СН'!$H$9+СВЦЭМ!$D$10+'СЕТ СН'!$H$5-'СЕТ СН'!$H$17</f>
        <v>3280.4625521400003</v>
      </c>
      <c r="P109" s="36">
        <f>SUMIFS(СВЦЭМ!$C$33:$C$776,СВЦЭМ!$A$33:$A$776,$A109,СВЦЭМ!$B$33:$B$776,P$83)+'СЕТ СН'!$H$9+СВЦЭМ!$D$10+'СЕТ СН'!$H$5-'СЕТ СН'!$H$17</f>
        <v>3285.4730953100002</v>
      </c>
      <c r="Q109" s="36">
        <f>SUMIFS(СВЦЭМ!$C$33:$C$776,СВЦЭМ!$A$33:$A$776,$A109,СВЦЭМ!$B$33:$B$776,Q$83)+'СЕТ СН'!$H$9+СВЦЭМ!$D$10+'СЕТ СН'!$H$5-'СЕТ СН'!$H$17</f>
        <v>3290.6821200499999</v>
      </c>
      <c r="R109" s="36">
        <f>SUMIFS(СВЦЭМ!$C$33:$C$776,СВЦЭМ!$A$33:$A$776,$A109,СВЦЭМ!$B$33:$B$776,R$83)+'СЕТ СН'!$H$9+СВЦЭМ!$D$10+'СЕТ СН'!$H$5-'СЕТ СН'!$H$17</f>
        <v>3290.7814408600002</v>
      </c>
      <c r="S109" s="36">
        <f>SUMIFS(СВЦЭМ!$C$33:$C$776,СВЦЭМ!$A$33:$A$776,$A109,СВЦЭМ!$B$33:$B$776,S$83)+'СЕТ СН'!$H$9+СВЦЭМ!$D$10+'СЕТ СН'!$H$5-'СЕТ СН'!$H$17</f>
        <v>3296.7016961500003</v>
      </c>
      <c r="T109" s="36">
        <f>SUMIFS(СВЦЭМ!$C$33:$C$776,СВЦЭМ!$A$33:$A$776,$A109,СВЦЭМ!$B$33:$B$776,T$83)+'СЕТ СН'!$H$9+СВЦЭМ!$D$10+'СЕТ СН'!$H$5-'СЕТ СН'!$H$17</f>
        <v>3292.1285722500002</v>
      </c>
      <c r="U109" s="36">
        <f>SUMIFS(СВЦЭМ!$C$33:$C$776,СВЦЭМ!$A$33:$A$776,$A109,СВЦЭМ!$B$33:$B$776,U$83)+'СЕТ СН'!$H$9+СВЦЭМ!$D$10+'СЕТ СН'!$H$5-'СЕТ СН'!$H$17</f>
        <v>3283.9802656100001</v>
      </c>
      <c r="V109" s="36">
        <f>SUMIFS(СВЦЭМ!$C$33:$C$776,СВЦЭМ!$A$33:$A$776,$A109,СВЦЭМ!$B$33:$B$776,V$83)+'СЕТ СН'!$H$9+СВЦЭМ!$D$10+'СЕТ СН'!$H$5-'СЕТ СН'!$H$17</f>
        <v>3266.4442495399999</v>
      </c>
      <c r="W109" s="36">
        <f>SUMIFS(СВЦЭМ!$C$33:$C$776,СВЦЭМ!$A$33:$A$776,$A109,СВЦЭМ!$B$33:$B$776,W$83)+'СЕТ СН'!$H$9+СВЦЭМ!$D$10+'СЕТ СН'!$H$5-'СЕТ СН'!$H$17</f>
        <v>3259.92069124</v>
      </c>
      <c r="X109" s="36">
        <f>SUMIFS(СВЦЭМ!$C$33:$C$776,СВЦЭМ!$A$33:$A$776,$A109,СВЦЭМ!$B$33:$B$776,X$83)+'СЕТ СН'!$H$9+СВЦЭМ!$D$10+'СЕТ СН'!$H$5-'СЕТ СН'!$H$17</f>
        <v>3281.3709200500002</v>
      </c>
      <c r="Y109" s="36">
        <f>SUMIFS(СВЦЭМ!$C$33:$C$776,СВЦЭМ!$A$33:$A$776,$A109,СВЦЭМ!$B$33:$B$776,Y$83)+'СЕТ СН'!$H$9+СВЦЭМ!$D$10+'СЕТ СН'!$H$5-'СЕТ СН'!$H$17</f>
        <v>3348.1995517099999</v>
      </c>
    </row>
    <row r="110" spans="1:25" ht="15.75" x14ac:dyDescent="0.2">
      <c r="A110" s="35">
        <f t="shared" si="2"/>
        <v>43978</v>
      </c>
      <c r="B110" s="36">
        <f>SUMIFS(СВЦЭМ!$C$33:$C$776,СВЦЭМ!$A$33:$A$776,$A110,СВЦЭМ!$B$33:$B$776,B$83)+'СЕТ СН'!$H$9+СВЦЭМ!$D$10+'СЕТ СН'!$H$5-'СЕТ СН'!$H$17</f>
        <v>3435.6292636400003</v>
      </c>
      <c r="C110" s="36">
        <f>SUMIFS(СВЦЭМ!$C$33:$C$776,СВЦЭМ!$A$33:$A$776,$A110,СВЦЭМ!$B$33:$B$776,C$83)+'СЕТ СН'!$H$9+СВЦЭМ!$D$10+'СЕТ СН'!$H$5-'СЕТ СН'!$H$17</f>
        <v>3469.0956805000001</v>
      </c>
      <c r="D110" s="36">
        <f>SUMIFS(СВЦЭМ!$C$33:$C$776,СВЦЭМ!$A$33:$A$776,$A110,СВЦЭМ!$B$33:$B$776,D$83)+'СЕТ СН'!$H$9+СВЦЭМ!$D$10+'СЕТ СН'!$H$5-'СЕТ СН'!$H$17</f>
        <v>3487.7572411900001</v>
      </c>
      <c r="E110" s="36">
        <f>SUMIFS(СВЦЭМ!$C$33:$C$776,СВЦЭМ!$A$33:$A$776,$A110,СВЦЭМ!$B$33:$B$776,E$83)+'СЕТ СН'!$H$9+СВЦЭМ!$D$10+'СЕТ СН'!$H$5-'СЕТ СН'!$H$17</f>
        <v>3496.7063420100003</v>
      </c>
      <c r="F110" s="36">
        <f>SUMIFS(СВЦЭМ!$C$33:$C$776,СВЦЭМ!$A$33:$A$776,$A110,СВЦЭМ!$B$33:$B$776,F$83)+'СЕТ СН'!$H$9+СВЦЭМ!$D$10+'СЕТ СН'!$H$5-'СЕТ СН'!$H$17</f>
        <v>3496.5176465200002</v>
      </c>
      <c r="G110" s="36">
        <f>SUMIFS(СВЦЭМ!$C$33:$C$776,СВЦЭМ!$A$33:$A$776,$A110,СВЦЭМ!$B$33:$B$776,G$83)+'СЕТ СН'!$H$9+СВЦЭМ!$D$10+'СЕТ СН'!$H$5-'СЕТ СН'!$H$17</f>
        <v>3501.8898715400001</v>
      </c>
      <c r="H110" s="36">
        <f>SUMIFS(СВЦЭМ!$C$33:$C$776,СВЦЭМ!$A$33:$A$776,$A110,СВЦЭМ!$B$33:$B$776,H$83)+'СЕТ СН'!$H$9+СВЦЭМ!$D$10+'СЕТ СН'!$H$5-'СЕТ СН'!$H$17</f>
        <v>3481.9060848600002</v>
      </c>
      <c r="I110" s="36">
        <f>SUMIFS(СВЦЭМ!$C$33:$C$776,СВЦЭМ!$A$33:$A$776,$A110,СВЦЭМ!$B$33:$B$776,I$83)+'СЕТ СН'!$H$9+СВЦЭМ!$D$10+'СЕТ СН'!$H$5-'СЕТ СН'!$H$17</f>
        <v>3473.0964227700001</v>
      </c>
      <c r="J110" s="36">
        <f>SUMIFS(СВЦЭМ!$C$33:$C$776,СВЦЭМ!$A$33:$A$776,$A110,СВЦЭМ!$B$33:$B$776,J$83)+'СЕТ СН'!$H$9+СВЦЭМ!$D$10+'СЕТ СН'!$H$5-'СЕТ СН'!$H$17</f>
        <v>3435.6282557100003</v>
      </c>
      <c r="K110" s="36">
        <f>SUMIFS(СВЦЭМ!$C$33:$C$776,СВЦЭМ!$A$33:$A$776,$A110,СВЦЭМ!$B$33:$B$776,K$83)+'СЕТ СН'!$H$9+СВЦЭМ!$D$10+'СЕТ СН'!$H$5-'СЕТ СН'!$H$17</f>
        <v>3417.1455019300001</v>
      </c>
      <c r="L110" s="36">
        <f>SUMIFS(СВЦЭМ!$C$33:$C$776,СВЦЭМ!$A$33:$A$776,$A110,СВЦЭМ!$B$33:$B$776,L$83)+'СЕТ СН'!$H$9+СВЦЭМ!$D$10+'СЕТ СН'!$H$5-'СЕТ СН'!$H$17</f>
        <v>3392.4282992500002</v>
      </c>
      <c r="M110" s="36">
        <f>SUMIFS(СВЦЭМ!$C$33:$C$776,СВЦЭМ!$A$33:$A$776,$A110,СВЦЭМ!$B$33:$B$776,M$83)+'СЕТ СН'!$H$9+СВЦЭМ!$D$10+'СЕТ СН'!$H$5-'СЕТ СН'!$H$17</f>
        <v>3342.8861077800002</v>
      </c>
      <c r="N110" s="36">
        <f>SUMIFS(СВЦЭМ!$C$33:$C$776,СВЦЭМ!$A$33:$A$776,$A110,СВЦЭМ!$B$33:$B$776,N$83)+'СЕТ СН'!$H$9+СВЦЭМ!$D$10+'СЕТ СН'!$H$5-'СЕТ СН'!$H$17</f>
        <v>3279.6158622399998</v>
      </c>
      <c r="O110" s="36">
        <f>SUMIFS(СВЦЭМ!$C$33:$C$776,СВЦЭМ!$A$33:$A$776,$A110,СВЦЭМ!$B$33:$B$776,O$83)+'СЕТ СН'!$H$9+СВЦЭМ!$D$10+'СЕТ СН'!$H$5-'СЕТ СН'!$H$17</f>
        <v>3260.8464328300001</v>
      </c>
      <c r="P110" s="36">
        <f>SUMIFS(СВЦЭМ!$C$33:$C$776,СВЦЭМ!$A$33:$A$776,$A110,СВЦЭМ!$B$33:$B$776,P$83)+'СЕТ СН'!$H$9+СВЦЭМ!$D$10+'СЕТ СН'!$H$5-'СЕТ СН'!$H$17</f>
        <v>3255.9673631599999</v>
      </c>
      <c r="Q110" s="36">
        <f>SUMIFS(СВЦЭМ!$C$33:$C$776,СВЦЭМ!$A$33:$A$776,$A110,СВЦЭМ!$B$33:$B$776,Q$83)+'СЕТ СН'!$H$9+СВЦЭМ!$D$10+'СЕТ СН'!$H$5-'СЕТ СН'!$H$17</f>
        <v>3260.2625464299999</v>
      </c>
      <c r="R110" s="36">
        <f>SUMIFS(СВЦЭМ!$C$33:$C$776,СВЦЭМ!$A$33:$A$776,$A110,СВЦЭМ!$B$33:$B$776,R$83)+'СЕТ СН'!$H$9+СВЦЭМ!$D$10+'СЕТ СН'!$H$5-'СЕТ СН'!$H$17</f>
        <v>3264.4136383499999</v>
      </c>
      <c r="S110" s="36">
        <f>SUMIFS(СВЦЭМ!$C$33:$C$776,СВЦЭМ!$A$33:$A$776,$A110,СВЦЭМ!$B$33:$B$776,S$83)+'СЕТ СН'!$H$9+СВЦЭМ!$D$10+'СЕТ СН'!$H$5-'СЕТ СН'!$H$17</f>
        <v>3271.0947886000004</v>
      </c>
      <c r="T110" s="36">
        <f>SUMIFS(СВЦЭМ!$C$33:$C$776,СВЦЭМ!$A$33:$A$776,$A110,СВЦЭМ!$B$33:$B$776,T$83)+'СЕТ СН'!$H$9+СВЦЭМ!$D$10+'СЕТ СН'!$H$5-'СЕТ СН'!$H$17</f>
        <v>3266.8988433600002</v>
      </c>
      <c r="U110" s="36">
        <f>SUMIFS(СВЦЭМ!$C$33:$C$776,СВЦЭМ!$A$33:$A$776,$A110,СВЦЭМ!$B$33:$B$776,U$83)+'СЕТ СН'!$H$9+СВЦЭМ!$D$10+'СЕТ СН'!$H$5-'СЕТ СН'!$H$17</f>
        <v>3256.8352003800001</v>
      </c>
      <c r="V110" s="36">
        <f>SUMIFS(СВЦЭМ!$C$33:$C$776,СВЦЭМ!$A$33:$A$776,$A110,СВЦЭМ!$B$33:$B$776,V$83)+'СЕТ СН'!$H$9+СВЦЭМ!$D$10+'СЕТ СН'!$H$5-'СЕТ СН'!$H$17</f>
        <v>3244.7568375700002</v>
      </c>
      <c r="W110" s="36">
        <f>SUMIFS(СВЦЭМ!$C$33:$C$776,СВЦЭМ!$A$33:$A$776,$A110,СВЦЭМ!$B$33:$B$776,W$83)+'СЕТ СН'!$H$9+СВЦЭМ!$D$10+'СЕТ СН'!$H$5-'СЕТ СН'!$H$17</f>
        <v>3239.7910942500002</v>
      </c>
      <c r="X110" s="36">
        <f>SUMIFS(СВЦЭМ!$C$33:$C$776,СВЦЭМ!$A$33:$A$776,$A110,СВЦЭМ!$B$33:$B$776,X$83)+'СЕТ СН'!$H$9+СВЦЭМ!$D$10+'СЕТ СН'!$H$5-'СЕТ СН'!$H$17</f>
        <v>3276.72396342</v>
      </c>
      <c r="Y110" s="36">
        <f>SUMIFS(СВЦЭМ!$C$33:$C$776,СВЦЭМ!$A$33:$A$776,$A110,СВЦЭМ!$B$33:$B$776,Y$83)+'СЕТ СН'!$H$9+СВЦЭМ!$D$10+'СЕТ СН'!$H$5-'СЕТ СН'!$H$17</f>
        <v>3335.4021967899998</v>
      </c>
    </row>
    <row r="111" spans="1:25" ht="15.75" x14ac:dyDescent="0.2">
      <c r="A111" s="35">
        <f t="shared" si="2"/>
        <v>43979</v>
      </c>
      <c r="B111" s="36">
        <f>SUMIFS(СВЦЭМ!$C$33:$C$776,СВЦЭМ!$A$33:$A$776,$A111,СВЦЭМ!$B$33:$B$776,B$83)+'СЕТ СН'!$H$9+СВЦЭМ!$D$10+'СЕТ СН'!$H$5-'СЕТ СН'!$H$17</f>
        <v>3373.8541027900001</v>
      </c>
      <c r="C111" s="36">
        <f>SUMIFS(СВЦЭМ!$C$33:$C$776,СВЦЭМ!$A$33:$A$776,$A111,СВЦЭМ!$B$33:$B$776,C$83)+'СЕТ СН'!$H$9+СВЦЭМ!$D$10+'СЕТ СН'!$H$5-'СЕТ СН'!$H$17</f>
        <v>3388.0825961800001</v>
      </c>
      <c r="D111" s="36">
        <f>SUMIFS(СВЦЭМ!$C$33:$C$776,СВЦЭМ!$A$33:$A$776,$A111,СВЦЭМ!$B$33:$B$776,D$83)+'СЕТ СН'!$H$9+СВЦЭМ!$D$10+'СЕТ СН'!$H$5-'СЕТ СН'!$H$17</f>
        <v>3414.7522955499999</v>
      </c>
      <c r="E111" s="36">
        <f>SUMIFS(СВЦЭМ!$C$33:$C$776,СВЦЭМ!$A$33:$A$776,$A111,СВЦЭМ!$B$33:$B$776,E$83)+'СЕТ СН'!$H$9+СВЦЭМ!$D$10+'СЕТ СН'!$H$5-'СЕТ СН'!$H$17</f>
        <v>3431.7608488400001</v>
      </c>
      <c r="F111" s="36">
        <f>SUMIFS(СВЦЭМ!$C$33:$C$776,СВЦЭМ!$A$33:$A$776,$A111,СВЦЭМ!$B$33:$B$776,F$83)+'СЕТ СН'!$H$9+СВЦЭМ!$D$10+'СЕТ СН'!$H$5-'СЕТ СН'!$H$17</f>
        <v>3432.0401654000002</v>
      </c>
      <c r="G111" s="36">
        <f>SUMIFS(СВЦЭМ!$C$33:$C$776,СВЦЭМ!$A$33:$A$776,$A111,СВЦЭМ!$B$33:$B$776,G$83)+'СЕТ СН'!$H$9+СВЦЭМ!$D$10+'СЕТ СН'!$H$5-'СЕТ СН'!$H$17</f>
        <v>3441.8193226500002</v>
      </c>
      <c r="H111" s="36">
        <f>SUMIFS(СВЦЭМ!$C$33:$C$776,СВЦЭМ!$A$33:$A$776,$A111,СВЦЭМ!$B$33:$B$776,H$83)+'СЕТ СН'!$H$9+СВЦЭМ!$D$10+'СЕТ СН'!$H$5-'СЕТ СН'!$H$17</f>
        <v>3424.17967615</v>
      </c>
      <c r="I111" s="36">
        <f>SUMIFS(СВЦЭМ!$C$33:$C$776,СВЦЭМ!$A$33:$A$776,$A111,СВЦЭМ!$B$33:$B$776,I$83)+'СЕТ СН'!$H$9+СВЦЭМ!$D$10+'СЕТ СН'!$H$5-'СЕТ СН'!$H$17</f>
        <v>3436.0777623100003</v>
      </c>
      <c r="J111" s="36">
        <f>SUMIFS(СВЦЭМ!$C$33:$C$776,СВЦЭМ!$A$33:$A$776,$A111,СВЦЭМ!$B$33:$B$776,J$83)+'СЕТ СН'!$H$9+СВЦЭМ!$D$10+'СЕТ СН'!$H$5-'СЕТ СН'!$H$17</f>
        <v>3385.3354383800001</v>
      </c>
      <c r="K111" s="36">
        <f>SUMIFS(СВЦЭМ!$C$33:$C$776,СВЦЭМ!$A$33:$A$776,$A111,СВЦЭМ!$B$33:$B$776,K$83)+'СЕТ СН'!$H$9+СВЦЭМ!$D$10+'СЕТ СН'!$H$5-'СЕТ СН'!$H$17</f>
        <v>3369.5021185000001</v>
      </c>
      <c r="L111" s="36">
        <f>SUMIFS(СВЦЭМ!$C$33:$C$776,СВЦЭМ!$A$33:$A$776,$A111,СВЦЭМ!$B$33:$B$776,L$83)+'СЕТ СН'!$H$9+СВЦЭМ!$D$10+'СЕТ СН'!$H$5-'СЕТ СН'!$H$17</f>
        <v>3374.5686550400001</v>
      </c>
      <c r="M111" s="36">
        <f>SUMIFS(СВЦЭМ!$C$33:$C$776,СВЦЭМ!$A$33:$A$776,$A111,СВЦЭМ!$B$33:$B$776,M$83)+'СЕТ СН'!$H$9+СВЦЭМ!$D$10+'СЕТ СН'!$H$5-'СЕТ СН'!$H$17</f>
        <v>3347.80586038</v>
      </c>
      <c r="N111" s="36">
        <f>SUMIFS(СВЦЭМ!$C$33:$C$776,СВЦЭМ!$A$33:$A$776,$A111,СВЦЭМ!$B$33:$B$776,N$83)+'СЕТ СН'!$H$9+СВЦЭМ!$D$10+'СЕТ СН'!$H$5-'СЕТ СН'!$H$17</f>
        <v>3305.2833283800001</v>
      </c>
      <c r="O111" s="36">
        <f>SUMIFS(СВЦЭМ!$C$33:$C$776,СВЦЭМ!$A$33:$A$776,$A111,СВЦЭМ!$B$33:$B$776,O$83)+'СЕТ СН'!$H$9+СВЦЭМ!$D$10+'СЕТ СН'!$H$5-'СЕТ СН'!$H$17</f>
        <v>3278.5934835799999</v>
      </c>
      <c r="P111" s="36">
        <f>SUMIFS(СВЦЭМ!$C$33:$C$776,СВЦЭМ!$A$33:$A$776,$A111,СВЦЭМ!$B$33:$B$776,P$83)+'СЕТ СН'!$H$9+СВЦЭМ!$D$10+'СЕТ СН'!$H$5-'СЕТ СН'!$H$17</f>
        <v>3285.9874212</v>
      </c>
      <c r="Q111" s="36">
        <f>SUMIFS(СВЦЭМ!$C$33:$C$776,СВЦЭМ!$A$33:$A$776,$A111,СВЦЭМ!$B$33:$B$776,Q$83)+'СЕТ СН'!$H$9+СВЦЭМ!$D$10+'СЕТ СН'!$H$5-'СЕТ СН'!$H$17</f>
        <v>3287.1710351800002</v>
      </c>
      <c r="R111" s="36">
        <f>SUMIFS(СВЦЭМ!$C$33:$C$776,СВЦЭМ!$A$33:$A$776,$A111,СВЦЭМ!$B$33:$B$776,R$83)+'СЕТ СН'!$H$9+СВЦЭМ!$D$10+'СЕТ СН'!$H$5-'СЕТ СН'!$H$17</f>
        <v>3288.7763477600001</v>
      </c>
      <c r="S111" s="36">
        <f>SUMIFS(СВЦЭМ!$C$33:$C$776,СВЦЭМ!$A$33:$A$776,$A111,СВЦЭМ!$B$33:$B$776,S$83)+'СЕТ СН'!$H$9+СВЦЭМ!$D$10+'СЕТ СН'!$H$5-'СЕТ СН'!$H$17</f>
        <v>3299.0571957400002</v>
      </c>
      <c r="T111" s="36">
        <f>SUMIFS(СВЦЭМ!$C$33:$C$776,СВЦЭМ!$A$33:$A$776,$A111,СВЦЭМ!$B$33:$B$776,T$83)+'СЕТ СН'!$H$9+СВЦЭМ!$D$10+'СЕТ СН'!$H$5-'СЕТ СН'!$H$17</f>
        <v>3301.6443059500002</v>
      </c>
      <c r="U111" s="36">
        <f>SUMIFS(СВЦЭМ!$C$33:$C$776,СВЦЭМ!$A$33:$A$776,$A111,СВЦЭМ!$B$33:$B$776,U$83)+'СЕТ СН'!$H$9+СВЦЭМ!$D$10+'СЕТ СН'!$H$5-'СЕТ СН'!$H$17</f>
        <v>3303.8489908900001</v>
      </c>
      <c r="V111" s="36">
        <f>SUMIFS(СВЦЭМ!$C$33:$C$776,СВЦЭМ!$A$33:$A$776,$A111,СВЦЭМ!$B$33:$B$776,V$83)+'СЕТ СН'!$H$9+СВЦЭМ!$D$10+'СЕТ СН'!$H$5-'СЕТ СН'!$H$17</f>
        <v>3287.9957537600003</v>
      </c>
      <c r="W111" s="36">
        <f>SUMIFS(СВЦЭМ!$C$33:$C$776,СВЦЭМ!$A$33:$A$776,$A111,СВЦЭМ!$B$33:$B$776,W$83)+'СЕТ СН'!$H$9+СВЦЭМ!$D$10+'СЕТ СН'!$H$5-'СЕТ СН'!$H$17</f>
        <v>3270.87491181</v>
      </c>
      <c r="X111" s="36">
        <f>SUMIFS(СВЦЭМ!$C$33:$C$776,СВЦЭМ!$A$33:$A$776,$A111,СВЦЭМ!$B$33:$B$776,X$83)+'СЕТ СН'!$H$9+СВЦЭМ!$D$10+'СЕТ СН'!$H$5-'СЕТ СН'!$H$17</f>
        <v>3311.4956832000003</v>
      </c>
      <c r="Y111" s="36">
        <f>SUMIFS(СВЦЭМ!$C$33:$C$776,СВЦЭМ!$A$33:$A$776,$A111,СВЦЭМ!$B$33:$B$776,Y$83)+'СЕТ СН'!$H$9+СВЦЭМ!$D$10+'СЕТ СН'!$H$5-'СЕТ СН'!$H$17</f>
        <v>3377.2882405300002</v>
      </c>
    </row>
    <row r="112" spans="1:25" ht="15.75" x14ac:dyDescent="0.2">
      <c r="A112" s="35">
        <f t="shared" si="2"/>
        <v>43980</v>
      </c>
      <c r="B112" s="36">
        <f>SUMIFS(СВЦЭМ!$C$33:$C$776,СВЦЭМ!$A$33:$A$776,$A112,СВЦЭМ!$B$33:$B$776,B$83)+'СЕТ СН'!$H$9+СВЦЭМ!$D$10+'СЕТ СН'!$H$5-'СЕТ СН'!$H$17</f>
        <v>3393.20960608</v>
      </c>
      <c r="C112" s="36">
        <f>SUMIFS(СВЦЭМ!$C$33:$C$776,СВЦЭМ!$A$33:$A$776,$A112,СВЦЭМ!$B$33:$B$776,C$83)+'СЕТ СН'!$H$9+СВЦЭМ!$D$10+'СЕТ СН'!$H$5-'СЕТ СН'!$H$17</f>
        <v>3413.3532746800001</v>
      </c>
      <c r="D112" s="36">
        <f>SUMIFS(СВЦЭМ!$C$33:$C$776,СВЦЭМ!$A$33:$A$776,$A112,СВЦЭМ!$B$33:$B$776,D$83)+'СЕТ СН'!$H$9+СВЦЭМ!$D$10+'СЕТ СН'!$H$5-'СЕТ СН'!$H$17</f>
        <v>3413.1169757100001</v>
      </c>
      <c r="E112" s="36">
        <f>SUMIFS(СВЦЭМ!$C$33:$C$776,СВЦЭМ!$A$33:$A$776,$A112,СВЦЭМ!$B$33:$B$776,E$83)+'СЕТ СН'!$H$9+СВЦЭМ!$D$10+'СЕТ СН'!$H$5-'СЕТ СН'!$H$17</f>
        <v>3418.0649075700003</v>
      </c>
      <c r="F112" s="36">
        <f>SUMIFS(СВЦЭМ!$C$33:$C$776,СВЦЭМ!$A$33:$A$776,$A112,СВЦЭМ!$B$33:$B$776,F$83)+'СЕТ СН'!$H$9+СВЦЭМ!$D$10+'СЕТ СН'!$H$5-'СЕТ СН'!$H$17</f>
        <v>3416.6800507200001</v>
      </c>
      <c r="G112" s="36">
        <f>SUMIFS(СВЦЭМ!$C$33:$C$776,СВЦЭМ!$A$33:$A$776,$A112,СВЦЭМ!$B$33:$B$776,G$83)+'СЕТ СН'!$H$9+СВЦЭМ!$D$10+'СЕТ СН'!$H$5-'СЕТ СН'!$H$17</f>
        <v>3418.3990716500002</v>
      </c>
      <c r="H112" s="36">
        <f>SUMIFS(СВЦЭМ!$C$33:$C$776,СВЦЭМ!$A$33:$A$776,$A112,СВЦЭМ!$B$33:$B$776,H$83)+'СЕТ СН'!$H$9+СВЦЭМ!$D$10+'СЕТ СН'!$H$5-'СЕТ СН'!$H$17</f>
        <v>3429.5597660200001</v>
      </c>
      <c r="I112" s="36">
        <f>SUMIFS(СВЦЭМ!$C$33:$C$776,СВЦЭМ!$A$33:$A$776,$A112,СВЦЭМ!$B$33:$B$776,I$83)+'СЕТ СН'!$H$9+СВЦЭМ!$D$10+'СЕТ СН'!$H$5-'СЕТ СН'!$H$17</f>
        <v>3426.6279975500001</v>
      </c>
      <c r="J112" s="36">
        <f>SUMIFS(СВЦЭМ!$C$33:$C$776,СВЦЭМ!$A$33:$A$776,$A112,СВЦЭМ!$B$33:$B$776,J$83)+'СЕТ СН'!$H$9+СВЦЭМ!$D$10+'СЕТ СН'!$H$5-'СЕТ СН'!$H$17</f>
        <v>3366.9550202999999</v>
      </c>
      <c r="K112" s="36">
        <f>SUMIFS(СВЦЭМ!$C$33:$C$776,СВЦЭМ!$A$33:$A$776,$A112,СВЦЭМ!$B$33:$B$776,K$83)+'СЕТ СН'!$H$9+СВЦЭМ!$D$10+'СЕТ СН'!$H$5-'СЕТ СН'!$H$17</f>
        <v>3348.59249331</v>
      </c>
      <c r="L112" s="36">
        <f>SUMIFS(СВЦЭМ!$C$33:$C$776,СВЦЭМ!$A$33:$A$776,$A112,СВЦЭМ!$B$33:$B$776,L$83)+'СЕТ СН'!$H$9+СВЦЭМ!$D$10+'СЕТ СН'!$H$5-'СЕТ СН'!$H$17</f>
        <v>3375.1072153300001</v>
      </c>
      <c r="M112" s="36">
        <f>SUMIFS(СВЦЭМ!$C$33:$C$776,СВЦЭМ!$A$33:$A$776,$A112,СВЦЭМ!$B$33:$B$776,M$83)+'СЕТ СН'!$H$9+СВЦЭМ!$D$10+'СЕТ СН'!$H$5-'СЕТ СН'!$H$17</f>
        <v>3294.9705198299998</v>
      </c>
      <c r="N112" s="36">
        <f>SUMIFS(СВЦЭМ!$C$33:$C$776,СВЦЭМ!$A$33:$A$776,$A112,СВЦЭМ!$B$33:$B$776,N$83)+'СЕТ СН'!$H$9+СВЦЭМ!$D$10+'СЕТ СН'!$H$5-'СЕТ СН'!$H$17</f>
        <v>3237.0882107100001</v>
      </c>
      <c r="O112" s="36">
        <f>SUMIFS(СВЦЭМ!$C$33:$C$776,СВЦЭМ!$A$33:$A$776,$A112,СВЦЭМ!$B$33:$B$776,O$83)+'СЕТ СН'!$H$9+СВЦЭМ!$D$10+'СЕТ СН'!$H$5-'СЕТ СН'!$H$17</f>
        <v>3221.89048396</v>
      </c>
      <c r="P112" s="36">
        <f>SUMIFS(СВЦЭМ!$C$33:$C$776,СВЦЭМ!$A$33:$A$776,$A112,СВЦЭМ!$B$33:$B$776,P$83)+'СЕТ СН'!$H$9+СВЦЭМ!$D$10+'СЕТ СН'!$H$5-'СЕТ СН'!$H$17</f>
        <v>3229.1661579500001</v>
      </c>
      <c r="Q112" s="36">
        <f>SUMIFS(СВЦЭМ!$C$33:$C$776,СВЦЭМ!$A$33:$A$776,$A112,СВЦЭМ!$B$33:$B$776,Q$83)+'СЕТ СН'!$H$9+СВЦЭМ!$D$10+'СЕТ СН'!$H$5-'СЕТ СН'!$H$17</f>
        <v>3222.0772774500001</v>
      </c>
      <c r="R112" s="36">
        <f>SUMIFS(СВЦЭМ!$C$33:$C$776,СВЦЭМ!$A$33:$A$776,$A112,СВЦЭМ!$B$33:$B$776,R$83)+'СЕТ СН'!$H$9+СВЦЭМ!$D$10+'СЕТ СН'!$H$5-'СЕТ СН'!$H$17</f>
        <v>3225.85379427</v>
      </c>
      <c r="S112" s="36">
        <f>SUMIFS(СВЦЭМ!$C$33:$C$776,СВЦЭМ!$A$33:$A$776,$A112,СВЦЭМ!$B$33:$B$776,S$83)+'СЕТ СН'!$H$9+СВЦЭМ!$D$10+'СЕТ СН'!$H$5-'СЕТ СН'!$H$17</f>
        <v>3234.7543680200001</v>
      </c>
      <c r="T112" s="36">
        <f>SUMIFS(СВЦЭМ!$C$33:$C$776,СВЦЭМ!$A$33:$A$776,$A112,СВЦЭМ!$B$33:$B$776,T$83)+'СЕТ СН'!$H$9+СВЦЭМ!$D$10+'СЕТ СН'!$H$5-'СЕТ СН'!$H$17</f>
        <v>3247.2450247199999</v>
      </c>
      <c r="U112" s="36">
        <f>SUMIFS(СВЦЭМ!$C$33:$C$776,СВЦЭМ!$A$33:$A$776,$A112,СВЦЭМ!$B$33:$B$776,U$83)+'СЕТ СН'!$H$9+СВЦЭМ!$D$10+'СЕТ СН'!$H$5-'СЕТ СН'!$H$17</f>
        <v>3254.4449954700003</v>
      </c>
      <c r="V112" s="36">
        <f>SUMIFS(СВЦЭМ!$C$33:$C$776,СВЦЭМ!$A$33:$A$776,$A112,СВЦЭМ!$B$33:$B$776,V$83)+'СЕТ СН'!$H$9+СВЦЭМ!$D$10+'СЕТ СН'!$H$5-'СЕТ СН'!$H$17</f>
        <v>3288.9416717200002</v>
      </c>
      <c r="W112" s="36">
        <f>SUMIFS(СВЦЭМ!$C$33:$C$776,СВЦЭМ!$A$33:$A$776,$A112,СВЦЭМ!$B$33:$B$776,W$83)+'СЕТ СН'!$H$9+СВЦЭМ!$D$10+'СЕТ СН'!$H$5-'СЕТ СН'!$H$17</f>
        <v>3319.3992800200003</v>
      </c>
      <c r="X112" s="36">
        <f>SUMIFS(СВЦЭМ!$C$33:$C$776,СВЦЭМ!$A$33:$A$776,$A112,СВЦЭМ!$B$33:$B$776,X$83)+'СЕТ СН'!$H$9+СВЦЭМ!$D$10+'СЕТ СН'!$H$5-'СЕТ СН'!$H$17</f>
        <v>3302.7617070599999</v>
      </c>
      <c r="Y112" s="36">
        <f>SUMIFS(СВЦЭМ!$C$33:$C$776,СВЦЭМ!$A$33:$A$776,$A112,СВЦЭМ!$B$33:$B$776,Y$83)+'СЕТ СН'!$H$9+СВЦЭМ!$D$10+'СЕТ СН'!$H$5-'СЕТ СН'!$H$17</f>
        <v>3344.4845816900001</v>
      </c>
    </row>
    <row r="113" spans="1:27" ht="15.75" x14ac:dyDescent="0.2">
      <c r="A113" s="35">
        <f t="shared" si="2"/>
        <v>43981</v>
      </c>
      <c r="B113" s="36">
        <f>SUMIFS(СВЦЭМ!$C$33:$C$776,СВЦЭМ!$A$33:$A$776,$A113,СВЦЭМ!$B$33:$B$776,B$83)+'СЕТ СН'!$H$9+СВЦЭМ!$D$10+'СЕТ СН'!$H$5-'СЕТ СН'!$H$17</f>
        <v>3428.6341783600001</v>
      </c>
      <c r="C113" s="36">
        <f>SUMIFS(СВЦЭМ!$C$33:$C$776,СВЦЭМ!$A$33:$A$776,$A113,СВЦЭМ!$B$33:$B$776,C$83)+'СЕТ СН'!$H$9+СВЦЭМ!$D$10+'СЕТ СН'!$H$5-'СЕТ СН'!$H$17</f>
        <v>3433.4100862400001</v>
      </c>
      <c r="D113" s="36">
        <f>SUMIFS(СВЦЭМ!$C$33:$C$776,СВЦЭМ!$A$33:$A$776,$A113,СВЦЭМ!$B$33:$B$776,D$83)+'СЕТ СН'!$H$9+СВЦЭМ!$D$10+'СЕТ СН'!$H$5-'СЕТ СН'!$H$17</f>
        <v>3434.02269157</v>
      </c>
      <c r="E113" s="36">
        <f>SUMIFS(СВЦЭМ!$C$33:$C$776,СВЦЭМ!$A$33:$A$776,$A113,СВЦЭМ!$B$33:$B$776,E$83)+'СЕТ СН'!$H$9+СВЦЭМ!$D$10+'СЕТ СН'!$H$5-'СЕТ СН'!$H$17</f>
        <v>3432.04575045</v>
      </c>
      <c r="F113" s="36">
        <f>SUMIFS(СВЦЭМ!$C$33:$C$776,СВЦЭМ!$A$33:$A$776,$A113,СВЦЭМ!$B$33:$B$776,F$83)+'СЕТ СН'!$H$9+СВЦЭМ!$D$10+'СЕТ СН'!$H$5-'СЕТ СН'!$H$17</f>
        <v>3432.6120598500002</v>
      </c>
      <c r="G113" s="36">
        <f>SUMIFS(СВЦЭМ!$C$33:$C$776,СВЦЭМ!$A$33:$A$776,$A113,СВЦЭМ!$B$33:$B$776,G$83)+'СЕТ СН'!$H$9+СВЦЭМ!$D$10+'СЕТ СН'!$H$5-'СЕТ СН'!$H$17</f>
        <v>3429.5078097700002</v>
      </c>
      <c r="H113" s="36">
        <f>SUMIFS(СВЦЭМ!$C$33:$C$776,СВЦЭМ!$A$33:$A$776,$A113,СВЦЭМ!$B$33:$B$776,H$83)+'СЕТ СН'!$H$9+СВЦЭМ!$D$10+'СЕТ СН'!$H$5-'СЕТ СН'!$H$17</f>
        <v>3426.6978261499999</v>
      </c>
      <c r="I113" s="36">
        <f>SUMIFS(СВЦЭМ!$C$33:$C$776,СВЦЭМ!$A$33:$A$776,$A113,СВЦЭМ!$B$33:$B$776,I$83)+'СЕТ СН'!$H$9+СВЦЭМ!$D$10+'СЕТ СН'!$H$5-'СЕТ СН'!$H$17</f>
        <v>3412.97961781</v>
      </c>
      <c r="J113" s="36">
        <f>SUMIFS(СВЦЭМ!$C$33:$C$776,СВЦЭМ!$A$33:$A$776,$A113,СВЦЭМ!$B$33:$B$776,J$83)+'СЕТ СН'!$H$9+СВЦЭМ!$D$10+'СЕТ СН'!$H$5-'СЕТ СН'!$H$17</f>
        <v>3380.1942764599999</v>
      </c>
      <c r="K113" s="36">
        <f>SUMIFS(СВЦЭМ!$C$33:$C$776,СВЦЭМ!$A$33:$A$776,$A113,СВЦЭМ!$B$33:$B$776,K$83)+'СЕТ СН'!$H$9+СВЦЭМ!$D$10+'СЕТ СН'!$H$5-'СЕТ СН'!$H$17</f>
        <v>3362.4221391900001</v>
      </c>
      <c r="L113" s="36">
        <f>SUMIFS(СВЦЭМ!$C$33:$C$776,СВЦЭМ!$A$33:$A$776,$A113,СВЦЭМ!$B$33:$B$776,L$83)+'СЕТ СН'!$H$9+СВЦЭМ!$D$10+'СЕТ СН'!$H$5-'СЕТ СН'!$H$17</f>
        <v>3349.0932876300003</v>
      </c>
      <c r="M113" s="36">
        <f>SUMIFS(СВЦЭМ!$C$33:$C$776,СВЦЭМ!$A$33:$A$776,$A113,СВЦЭМ!$B$33:$B$776,M$83)+'СЕТ СН'!$H$9+СВЦЭМ!$D$10+'СЕТ СН'!$H$5-'СЕТ СН'!$H$17</f>
        <v>3297.4841168500002</v>
      </c>
      <c r="N113" s="36">
        <f>SUMIFS(СВЦЭМ!$C$33:$C$776,СВЦЭМ!$A$33:$A$776,$A113,СВЦЭМ!$B$33:$B$776,N$83)+'СЕТ СН'!$H$9+СВЦЭМ!$D$10+'СЕТ СН'!$H$5-'СЕТ СН'!$H$17</f>
        <v>3247.8744397800001</v>
      </c>
      <c r="O113" s="36">
        <f>SUMIFS(СВЦЭМ!$C$33:$C$776,СВЦЭМ!$A$33:$A$776,$A113,СВЦЭМ!$B$33:$B$776,O$83)+'СЕТ СН'!$H$9+СВЦЭМ!$D$10+'СЕТ СН'!$H$5-'СЕТ СН'!$H$17</f>
        <v>3236.1180948800002</v>
      </c>
      <c r="P113" s="36">
        <f>SUMIFS(СВЦЭМ!$C$33:$C$776,СВЦЭМ!$A$33:$A$776,$A113,СВЦЭМ!$B$33:$B$776,P$83)+'СЕТ СН'!$H$9+СВЦЭМ!$D$10+'СЕТ СН'!$H$5-'СЕТ СН'!$H$17</f>
        <v>3239.5815476100001</v>
      </c>
      <c r="Q113" s="36">
        <f>SUMIFS(СВЦЭМ!$C$33:$C$776,СВЦЭМ!$A$33:$A$776,$A113,СВЦЭМ!$B$33:$B$776,Q$83)+'СЕТ СН'!$H$9+СВЦЭМ!$D$10+'СЕТ СН'!$H$5-'СЕТ СН'!$H$17</f>
        <v>3241.0670039300003</v>
      </c>
      <c r="R113" s="36">
        <f>SUMIFS(СВЦЭМ!$C$33:$C$776,СВЦЭМ!$A$33:$A$776,$A113,СВЦЭМ!$B$33:$B$776,R$83)+'СЕТ СН'!$H$9+СВЦЭМ!$D$10+'СЕТ СН'!$H$5-'СЕТ СН'!$H$17</f>
        <v>3239.1092279499999</v>
      </c>
      <c r="S113" s="36">
        <f>SUMIFS(СВЦЭМ!$C$33:$C$776,СВЦЭМ!$A$33:$A$776,$A113,СВЦЭМ!$B$33:$B$776,S$83)+'СЕТ СН'!$H$9+СВЦЭМ!$D$10+'СЕТ СН'!$H$5-'СЕТ СН'!$H$17</f>
        <v>3241.4640720699999</v>
      </c>
      <c r="T113" s="36">
        <f>SUMIFS(СВЦЭМ!$C$33:$C$776,СВЦЭМ!$A$33:$A$776,$A113,СВЦЭМ!$B$33:$B$776,T$83)+'СЕТ СН'!$H$9+СВЦЭМ!$D$10+'СЕТ СН'!$H$5-'СЕТ СН'!$H$17</f>
        <v>3236.32915963</v>
      </c>
      <c r="U113" s="36">
        <f>SUMIFS(СВЦЭМ!$C$33:$C$776,СВЦЭМ!$A$33:$A$776,$A113,СВЦЭМ!$B$33:$B$776,U$83)+'СЕТ СН'!$H$9+СВЦЭМ!$D$10+'СЕТ СН'!$H$5-'СЕТ СН'!$H$17</f>
        <v>3242.22380866</v>
      </c>
      <c r="V113" s="36">
        <f>SUMIFS(СВЦЭМ!$C$33:$C$776,СВЦЭМ!$A$33:$A$776,$A113,СВЦЭМ!$B$33:$B$776,V$83)+'СЕТ СН'!$H$9+СВЦЭМ!$D$10+'СЕТ СН'!$H$5-'СЕТ СН'!$H$17</f>
        <v>3237.45323009</v>
      </c>
      <c r="W113" s="36">
        <f>SUMIFS(СВЦЭМ!$C$33:$C$776,СВЦЭМ!$A$33:$A$776,$A113,СВЦЭМ!$B$33:$B$776,W$83)+'СЕТ СН'!$H$9+СВЦЭМ!$D$10+'СЕТ СН'!$H$5-'СЕТ СН'!$H$17</f>
        <v>3239.5110567700003</v>
      </c>
      <c r="X113" s="36">
        <f>SUMIFS(СВЦЭМ!$C$33:$C$776,СВЦЭМ!$A$33:$A$776,$A113,СВЦЭМ!$B$33:$B$776,X$83)+'СЕТ СН'!$H$9+СВЦЭМ!$D$10+'СЕТ СН'!$H$5-'СЕТ СН'!$H$17</f>
        <v>3242.1487242399999</v>
      </c>
      <c r="Y113" s="36">
        <f>SUMIFS(СВЦЭМ!$C$33:$C$776,СВЦЭМ!$A$33:$A$776,$A113,СВЦЭМ!$B$33:$B$776,Y$83)+'СЕТ СН'!$H$9+СВЦЭМ!$D$10+'СЕТ СН'!$H$5-'СЕТ СН'!$H$17</f>
        <v>3309.0474172200002</v>
      </c>
      <c r="AA113" s="37"/>
    </row>
    <row r="114" spans="1:27" ht="15.75" x14ac:dyDescent="0.2">
      <c r="A114" s="35">
        <f t="shared" si="2"/>
        <v>43982</v>
      </c>
      <c r="B114" s="36">
        <f>SUMIFS(СВЦЭМ!$C$33:$C$776,СВЦЭМ!$A$33:$A$776,$A114,СВЦЭМ!$B$33:$B$776,B$83)+'СЕТ СН'!$H$9+СВЦЭМ!$D$10+'СЕТ СН'!$H$5-'СЕТ СН'!$H$17</f>
        <v>3399.8097834300002</v>
      </c>
      <c r="C114" s="36">
        <f>SUMIFS(СВЦЭМ!$C$33:$C$776,СВЦЭМ!$A$33:$A$776,$A114,СВЦЭМ!$B$33:$B$776,C$83)+'СЕТ СН'!$H$9+СВЦЭМ!$D$10+'СЕТ СН'!$H$5-'СЕТ СН'!$H$17</f>
        <v>3403.7117280400003</v>
      </c>
      <c r="D114" s="36">
        <f>SUMIFS(СВЦЭМ!$C$33:$C$776,СВЦЭМ!$A$33:$A$776,$A114,СВЦЭМ!$B$33:$B$776,D$83)+'СЕТ СН'!$H$9+СВЦЭМ!$D$10+'СЕТ СН'!$H$5-'СЕТ СН'!$H$17</f>
        <v>3411.28156119</v>
      </c>
      <c r="E114" s="36">
        <f>SUMIFS(СВЦЭМ!$C$33:$C$776,СВЦЭМ!$A$33:$A$776,$A114,СВЦЭМ!$B$33:$B$776,E$83)+'СЕТ СН'!$H$9+СВЦЭМ!$D$10+'СЕТ СН'!$H$5-'СЕТ СН'!$H$17</f>
        <v>3410.5657627999999</v>
      </c>
      <c r="F114" s="36">
        <f>SUMIFS(СВЦЭМ!$C$33:$C$776,СВЦЭМ!$A$33:$A$776,$A114,СВЦЭМ!$B$33:$B$776,F$83)+'СЕТ СН'!$H$9+СВЦЭМ!$D$10+'СЕТ СН'!$H$5-'СЕТ СН'!$H$17</f>
        <v>3401.4426894400003</v>
      </c>
      <c r="G114" s="36">
        <f>SUMIFS(СВЦЭМ!$C$33:$C$776,СВЦЭМ!$A$33:$A$776,$A114,СВЦЭМ!$B$33:$B$776,G$83)+'СЕТ СН'!$H$9+СВЦЭМ!$D$10+'СЕТ СН'!$H$5-'СЕТ СН'!$H$17</f>
        <v>3402.4485347999998</v>
      </c>
      <c r="H114" s="36">
        <f>SUMIFS(СВЦЭМ!$C$33:$C$776,СВЦЭМ!$A$33:$A$776,$A114,СВЦЭМ!$B$33:$B$776,H$83)+'СЕТ СН'!$H$9+СВЦЭМ!$D$10+'СЕТ СН'!$H$5-'СЕТ СН'!$H$17</f>
        <v>3413.10982517</v>
      </c>
      <c r="I114" s="36">
        <f>SUMIFS(СВЦЭМ!$C$33:$C$776,СВЦЭМ!$A$33:$A$776,$A114,СВЦЭМ!$B$33:$B$776,I$83)+'СЕТ СН'!$H$9+СВЦЭМ!$D$10+'СЕТ СН'!$H$5-'СЕТ СН'!$H$17</f>
        <v>3396.16774816</v>
      </c>
      <c r="J114" s="36">
        <f>SUMIFS(СВЦЭМ!$C$33:$C$776,СВЦЭМ!$A$33:$A$776,$A114,СВЦЭМ!$B$33:$B$776,J$83)+'СЕТ СН'!$H$9+СВЦЭМ!$D$10+'СЕТ СН'!$H$5-'СЕТ СН'!$H$17</f>
        <v>3368.2169850300002</v>
      </c>
      <c r="K114" s="36">
        <f>SUMIFS(СВЦЭМ!$C$33:$C$776,СВЦЭМ!$A$33:$A$776,$A114,СВЦЭМ!$B$33:$B$776,K$83)+'СЕТ СН'!$H$9+СВЦЭМ!$D$10+'СЕТ СН'!$H$5-'СЕТ СН'!$H$17</f>
        <v>3373.7933748400001</v>
      </c>
      <c r="L114" s="36">
        <f>SUMIFS(СВЦЭМ!$C$33:$C$776,СВЦЭМ!$A$33:$A$776,$A114,СВЦЭМ!$B$33:$B$776,L$83)+'СЕТ СН'!$H$9+СВЦЭМ!$D$10+'СЕТ СН'!$H$5-'СЕТ СН'!$H$17</f>
        <v>3371.2254454900003</v>
      </c>
      <c r="M114" s="36">
        <f>SUMIFS(СВЦЭМ!$C$33:$C$776,СВЦЭМ!$A$33:$A$776,$A114,СВЦЭМ!$B$33:$B$776,M$83)+'СЕТ СН'!$H$9+СВЦЭМ!$D$10+'СЕТ СН'!$H$5-'СЕТ СН'!$H$17</f>
        <v>3321.6455126600003</v>
      </c>
      <c r="N114" s="36">
        <f>SUMIFS(СВЦЭМ!$C$33:$C$776,СВЦЭМ!$A$33:$A$776,$A114,СВЦЭМ!$B$33:$B$776,N$83)+'СЕТ СН'!$H$9+СВЦЭМ!$D$10+'СЕТ СН'!$H$5-'СЕТ СН'!$H$17</f>
        <v>3259.5383613700001</v>
      </c>
      <c r="O114" s="36">
        <f>SUMIFS(СВЦЭМ!$C$33:$C$776,СВЦЭМ!$A$33:$A$776,$A114,СВЦЭМ!$B$33:$B$776,O$83)+'СЕТ СН'!$H$9+СВЦЭМ!$D$10+'СЕТ СН'!$H$5-'СЕТ СН'!$H$17</f>
        <v>3227.7841120800003</v>
      </c>
      <c r="P114" s="36">
        <f>SUMIFS(СВЦЭМ!$C$33:$C$776,СВЦЭМ!$A$33:$A$776,$A114,СВЦЭМ!$B$33:$B$776,P$83)+'СЕТ СН'!$H$9+СВЦЭМ!$D$10+'СЕТ СН'!$H$5-'СЕТ СН'!$H$17</f>
        <v>3236.2332976400003</v>
      </c>
      <c r="Q114" s="36">
        <f>SUMIFS(СВЦЭМ!$C$33:$C$776,СВЦЭМ!$A$33:$A$776,$A114,СВЦЭМ!$B$33:$B$776,Q$83)+'СЕТ СН'!$H$9+СВЦЭМ!$D$10+'СЕТ СН'!$H$5-'СЕТ СН'!$H$17</f>
        <v>3238.43848411</v>
      </c>
      <c r="R114" s="36">
        <f>SUMIFS(СВЦЭМ!$C$33:$C$776,СВЦЭМ!$A$33:$A$776,$A114,СВЦЭМ!$B$33:$B$776,R$83)+'СЕТ СН'!$H$9+СВЦЭМ!$D$10+'СЕТ СН'!$H$5-'СЕТ СН'!$H$17</f>
        <v>3242.4349277300003</v>
      </c>
      <c r="S114" s="36">
        <f>SUMIFS(СВЦЭМ!$C$33:$C$776,СВЦЭМ!$A$33:$A$776,$A114,СВЦЭМ!$B$33:$B$776,S$83)+'СЕТ СН'!$H$9+СВЦЭМ!$D$10+'СЕТ СН'!$H$5-'СЕТ СН'!$H$17</f>
        <v>3253.2872733700001</v>
      </c>
      <c r="T114" s="36">
        <f>SUMIFS(СВЦЭМ!$C$33:$C$776,СВЦЭМ!$A$33:$A$776,$A114,СВЦЭМ!$B$33:$B$776,T$83)+'СЕТ СН'!$H$9+СВЦЭМ!$D$10+'СЕТ СН'!$H$5-'СЕТ СН'!$H$17</f>
        <v>3234.9701761200004</v>
      </c>
      <c r="U114" s="36">
        <f>SUMIFS(СВЦЭМ!$C$33:$C$776,СВЦЭМ!$A$33:$A$776,$A114,СВЦЭМ!$B$33:$B$776,U$83)+'СЕТ СН'!$H$9+СВЦЭМ!$D$10+'СЕТ СН'!$H$5-'СЕТ СН'!$H$17</f>
        <v>3215.4373114700002</v>
      </c>
      <c r="V114" s="36">
        <f>SUMIFS(СВЦЭМ!$C$33:$C$776,СВЦЭМ!$A$33:$A$776,$A114,СВЦЭМ!$B$33:$B$776,V$83)+'СЕТ СН'!$H$9+СВЦЭМ!$D$10+'СЕТ СН'!$H$5-'СЕТ СН'!$H$17</f>
        <v>3176.4787744</v>
      </c>
      <c r="W114" s="36">
        <f>SUMIFS(СВЦЭМ!$C$33:$C$776,СВЦЭМ!$A$33:$A$776,$A114,СВЦЭМ!$B$33:$B$776,W$83)+'СЕТ СН'!$H$9+СВЦЭМ!$D$10+'СЕТ СН'!$H$5-'СЕТ СН'!$H$17</f>
        <v>3170.7401913100002</v>
      </c>
      <c r="X114" s="36">
        <f>SUMIFS(СВЦЭМ!$C$33:$C$776,СВЦЭМ!$A$33:$A$776,$A114,СВЦЭМ!$B$33:$B$776,X$83)+'СЕТ СН'!$H$9+СВЦЭМ!$D$10+'СЕТ СН'!$H$5-'СЕТ СН'!$H$17</f>
        <v>3202.6730739300001</v>
      </c>
      <c r="Y114" s="36">
        <f>SUMIFS(СВЦЭМ!$C$33:$C$776,СВЦЭМ!$A$33:$A$776,$A114,СВЦЭМ!$B$33:$B$776,Y$83)+'СЕТ СН'!$H$9+СВЦЭМ!$D$10+'СЕТ СН'!$H$5-'СЕТ СН'!$H$17</f>
        <v>3271.1941008000003</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3" t="s">
        <v>7</v>
      </c>
      <c r="B117" s="126" t="s">
        <v>73</v>
      </c>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8"/>
    </row>
    <row r="118" spans="1:27" ht="12.75" customHeight="1" x14ac:dyDescent="0.2">
      <c r="A118" s="124"/>
      <c r="B118" s="129"/>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1"/>
    </row>
    <row r="119" spans="1:27" ht="12.75" customHeight="1" x14ac:dyDescent="0.2">
      <c r="A119" s="12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01.05.2020</v>
      </c>
      <c r="B120" s="36">
        <f>SUMIFS(СВЦЭМ!$C$33:$C$776,СВЦЭМ!$A$33:$A$776,$A120,СВЦЭМ!$B$33:$B$776,B$119)+'СЕТ СН'!$I$9+СВЦЭМ!$D$10+'СЕТ СН'!$I$5-'СЕТ СН'!$I$17</f>
        <v>3824.6124830500003</v>
      </c>
      <c r="C120" s="36">
        <f>SUMIFS(СВЦЭМ!$C$33:$C$776,СВЦЭМ!$A$33:$A$776,$A120,СВЦЭМ!$B$33:$B$776,C$119)+'СЕТ СН'!$I$9+СВЦЭМ!$D$10+'СЕТ СН'!$I$5-'СЕТ СН'!$I$17</f>
        <v>3863.69796937</v>
      </c>
      <c r="D120" s="36">
        <f>SUMIFS(СВЦЭМ!$C$33:$C$776,СВЦЭМ!$A$33:$A$776,$A120,СВЦЭМ!$B$33:$B$776,D$119)+'СЕТ СН'!$I$9+СВЦЭМ!$D$10+'СЕТ СН'!$I$5-'СЕТ СН'!$I$17</f>
        <v>3861.2042063899999</v>
      </c>
      <c r="E120" s="36">
        <f>SUMIFS(СВЦЭМ!$C$33:$C$776,СВЦЭМ!$A$33:$A$776,$A120,СВЦЭМ!$B$33:$B$776,E$119)+'СЕТ СН'!$I$9+СВЦЭМ!$D$10+'СЕТ СН'!$I$5-'СЕТ СН'!$I$17</f>
        <v>3859.3998801399998</v>
      </c>
      <c r="F120" s="36">
        <f>SUMIFS(СВЦЭМ!$C$33:$C$776,СВЦЭМ!$A$33:$A$776,$A120,СВЦЭМ!$B$33:$B$776,F$119)+'СЕТ СН'!$I$9+СВЦЭМ!$D$10+'СЕТ СН'!$I$5-'СЕТ СН'!$I$17</f>
        <v>3888.3858914499997</v>
      </c>
      <c r="G120" s="36">
        <f>SUMIFS(СВЦЭМ!$C$33:$C$776,СВЦЭМ!$A$33:$A$776,$A120,СВЦЭМ!$B$33:$B$776,G$119)+'СЕТ СН'!$I$9+СВЦЭМ!$D$10+'СЕТ СН'!$I$5-'СЕТ СН'!$I$17</f>
        <v>3872.6444468199998</v>
      </c>
      <c r="H120" s="36">
        <f>SUMIFS(СВЦЭМ!$C$33:$C$776,СВЦЭМ!$A$33:$A$776,$A120,СВЦЭМ!$B$33:$B$776,H$119)+'СЕТ СН'!$I$9+СВЦЭМ!$D$10+'СЕТ СН'!$I$5-'СЕТ СН'!$I$17</f>
        <v>3867.6392069399999</v>
      </c>
      <c r="I120" s="36">
        <f>SUMIFS(СВЦЭМ!$C$33:$C$776,СВЦЭМ!$A$33:$A$776,$A120,СВЦЭМ!$B$33:$B$776,I$119)+'СЕТ СН'!$I$9+СВЦЭМ!$D$10+'СЕТ СН'!$I$5-'СЕТ СН'!$I$17</f>
        <v>3846.1295956499998</v>
      </c>
      <c r="J120" s="36">
        <f>SUMIFS(СВЦЭМ!$C$33:$C$776,СВЦЭМ!$A$33:$A$776,$A120,СВЦЭМ!$B$33:$B$776,J$119)+'СЕТ СН'!$I$9+СВЦЭМ!$D$10+'СЕТ СН'!$I$5-'СЕТ СН'!$I$17</f>
        <v>3832.2896497299998</v>
      </c>
      <c r="K120" s="36">
        <f>SUMIFS(СВЦЭМ!$C$33:$C$776,СВЦЭМ!$A$33:$A$776,$A120,СВЦЭМ!$B$33:$B$776,K$119)+'СЕТ СН'!$I$9+СВЦЭМ!$D$10+'СЕТ СН'!$I$5-'СЕТ СН'!$I$17</f>
        <v>3826.9051681199999</v>
      </c>
      <c r="L120" s="36">
        <f>SUMIFS(СВЦЭМ!$C$33:$C$776,СВЦЭМ!$A$33:$A$776,$A120,СВЦЭМ!$B$33:$B$776,L$119)+'СЕТ СН'!$I$9+СВЦЭМ!$D$10+'СЕТ СН'!$I$5-'СЕТ СН'!$I$17</f>
        <v>3806.1405179900003</v>
      </c>
      <c r="M120" s="36">
        <f>SUMIFS(СВЦЭМ!$C$33:$C$776,СВЦЭМ!$A$33:$A$776,$A120,СВЦЭМ!$B$33:$B$776,M$119)+'СЕТ СН'!$I$9+СВЦЭМ!$D$10+'СЕТ СН'!$I$5-'СЕТ СН'!$I$17</f>
        <v>3741.80207311</v>
      </c>
      <c r="N120" s="36">
        <f>SUMIFS(СВЦЭМ!$C$33:$C$776,СВЦЭМ!$A$33:$A$776,$A120,СВЦЭМ!$B$33:$B$776,N$119)+'СЕТ СН'!$I$9+СВЦЭМ!$D$10+'СЕТ СН'!$I$5-'СЕТ СН'!$I$17</f>
        <v>3681.17371198</v>
      </c>
      <c r="O120" s="36">
        <f>SUMIFS(СВЦЭМ!$C$33:$C$776,СВЦЭМ!$A$33:$A$776,$A120,СВЦЭМ!$B$33:$B$776,O$119)+'СЕТ СН'!$I$9+СВЦЭМ!$D$10+'СЕТ СН'!$I$5-'СЕТ СН'!$I$17</f>
        <v>3653.4177602500004</v>
      </c>
      <c r="P120" s="36">
        <f>SUMIFS(СВЦЭМ!$C$33:$C$776,СВЦЭМ!$A$33:$A$776,$A120,СВЦЭМ!$B$33:$B$776,P$119)+'СЕТ СН'!$I$9+СВЦЭМ!$D$10+'СЕТ СН'!$I$5-'СЕТ СН'!$I$17</f>
        <v>3662.37141845</v>
      </c>
      <c r="Q120" s="36">
        <f>SUMIFS(СВЦЭМ!$C$33:$C$776,СВЦЭМ!$A$33:$A$776,$A120,СВЦЭМ!$B$33:$B$776,Q$119)+'СЕТ СН'!$I$9+СВЦЭМ!$D$10+'СЕТ СН'!$I$5-'СЕТ СН'!$I$17</f>
        <v>3665.20435176</v>
      </c>
      <c r="R120" s="36">
        <f>SUMIFS(СВЦЭМ!$C$33:$C$776,СВЦЭМ!$A$33:$A$776,$A120,СВЦЭМ!$B$33:$B$776,R$119)+'СЕТ СН'!$I$9+СВЦЭМ!$D$10+'СЕТ СН'!$I$5-'СЕТ СН'!$I$17</f>
        <v>3663.1350513300004</v>
      </c>
      <c r="S120" s="36">
        <f>SUMIFS(СВЦЭМ!$C$33:$C$776,СВЦЭМ!$A$33:$A$776,$A120,СВЦЭМ!$B$33:$B$776,S$119)+'СЕТ СН'!$I$9+СВЦЭМ!$D$10+'СЕТ СН'!$I$5-'СЕТ СН'!$I$17</f>
        <v>3663.7937961100001</v>
      </c>
      <c r="T120" s="36">
        <f>SUMIFS(СВЦЭМ!$C$33:$C$776,СВЦЭМ!$A$33:$A$776,$A120,СВЦЭМ!$B$33:$B$776,T$119)+'СЕТ СН'!$I$9+СВЦЭМ!$D$10+'СЕТ СН'!$I$5-'СЕТ СН'!$I$17</f>
        <v>3654.36440184</v>
      </c>
      <c r="U120" s="36">
        <f>SUMIFS(СВЦЭМ!$C$33:$C$776,СВЦЭМ!$A$33:$A$776,$A120,СВЦЭМ!$B$33:$B$776,U$119)+'СЕТ СН'!$I$9+СВЦЭМ!$D$10+'СЕТ СН'!$I$5-'СЕТ СН'!$I$17</f>
        <v>3646.2994444599999</v>
      </c>
      <c r="V120" s="36">
        <f>SUMIFS(СВЦЭМ!$C$33:$C$776,СВЦЭМ!$A$33:$A$776,$A120,СВЦЭМ!$B$33:$B$776,V$119)+'СЕТ СН'!$I$9+СВЦЭМ!$D$10+'СЕТ СН'!$I$5-'СЕТ СН'!$I$17</f>
        <v>3631.5070737000001</v>
      </c>
      <c r="W120" s="36">
        <f>SUMIFS(СВЦЭМ!$C$33:$C$776,СВЦЭМ!$A$33:$A$776,$A120,СВЦЭМ!$B$33:$B$776,W$119)+'СЕТ СН'!$I$9+СВЦЭМ!$D$10+'СЕТ СН'!$I$5-'СЕТ СН'!$I$17</f>
        <v>3632.8347380499999</v>
      </c>
      <c r="X120" s="36">
        <f>SUMIFS(СВЦЭМ!$C$33:$C$776,СВЦЭМ!$A$33:$A$776,$A120,СВЦЭМ!$B$33:$B$776,X$119)+'СЕТ СН'!$I$9+СВЦЭМ!$D$10+'СЕТ СН'!$I$5-'СЕТ СН'!$I$17</f>
        <v>3663.3378654500002</v>
      </c>
      <c r="Y120" s="36">
        <f>SUMIFS(СВЦЭМ!$C$33:$C$776,СВЦЭМ!$A$33:$A$776,$A120,СВЦЭМ!$B$33:$B$776,Y$119)+'СЕТ СН'!$I$9+СВЦЭМ!$D$10+'СЕТ СН'!$I$5-'СЕТ СН'!$I$17</f>
        <v>3764.9125749100003</v>
      </c>
    </row>
    <row r="121" spans="1:27" ht="15.75" x14ac:dyDescent="0.2">
      <c r="A121" s="35">
        <f>A120+1</f>
        <v>43953</v>
      </c>
      <c r="B121" s="36">
        <f>SUMIFS(СВЦЭМ!$C$33:$C$776,СВЦЭМ!$A$33:$A$776,$A121,СВЦЭМ!$B$33:$B$776,B$119)+'СЕТ СН'!$I$9+СВЦЭМ!$D$10+'СЕТ СН'!$I$5-'СЕТ СН'!$I$17</f>
        <v>3858.9728111599998</v>
      </c>
      <c r="C121" s="36">
        <f>SUMIFS(СВЦЭМ!$C$33:$C$776,СВЦЭМ!$A$33:$A$776,$A121,СВЦЭМ!$B$33:$B$776,C$119)+'СЕТ СН'!$I$9+СВЦЭМ!$D$10+'СЕТ СН'!$I$5-'СЕТ СН'!$I$17</f>
        <v>3877.83671323</v>
      </c>
      <c r="D121" s="36">
        <f>SUMIFS(СВЦЭМ!$C$33:$C$776,СВЦЭМ!$A$33:$A$776,$A121,СВЦЭМ!$B$33:$B$776,D$119)+'СЕТ СН'!$I$9+СВЦЭМ!$D$10+'СЕТ СН'!$I$5-'СЕТ СН'!$I$17</f>
        <v>3890.5587948100001</v>
      </c>
      <c r="E121" s="36">
        <f>SUMIFS(СВЦЭМ!$C$33:$C$776,СВЦЭМ!$A$33:$A$776,$A121,СВЦЭМ!$B$33:$B$776,E$119)+'СЕТ СН'!$I$9+СВЦЭМ!$D$10+'СЕТ СН'!$I$5-'СЕТ СН'!$I$17</f>
        <v>3886.9839377799999</v>
      </c>
      <c r="F121" s="36">
        <f>SUMIFS(СВЦЭМ!$C$33:$C$776,СВЦЭМ!$A$33:$A$776,$A121,СВЦЭМ!$B$33:$B$776,F$119)+'СЕТ СН'!$I$9+СВЦЭМ!$D$10+'СЕТ СН'!$I$5-'СЕТ СН'!$I$17</f>
        <v>3886.7075485199998</v>
      </c>
      <c r="G121" s="36">
        <f>SUMIFS(СВЦЭМ!$C$33:$C$776,СВЦЭМ!$A$33:$A$776,$A121,СВЦЭМ!$B$33:$B$776,G$119)+'СЕТ СН'!$I$9+СВЦЭМ!$D$10+'СЕТ СН'!$I$5-'СЕТ СН'!$I$17</f>
        <v>3902.4116465799998</v>
      </c>
      <c r="H121" s="36">
        <f>SUMIFS(СВЦЭМ!$C$33:$C$776,СВЦЭМ!$A$33:$A$776,$A121,СВЦЭМ!$B$33:$B$776,H$119)+'СЕТ СН'!$I$9+СВЦЭМ!$D$10+'СЕТ СН'!$I$5-'СЕТ СН'!$I$17</f>
        <v>3886.1817247700001</v>
      </c>
      <c r="I121" s="36">
        <f>SUMIFS(СВЦЭМ!$C$33:$C$776,СВЦЭМ!$A$33:$A$776,$A121,СВЦЭМ!$B$33:$B$776,I$119)+'СЕТ СН'!$I$9+СВЦЭМ!$D$10+'СЕТ СН'!$I$5-'СЕТ СН'!$I$17</f>
        <v>3876.4404196099999</v>
      </c>
      <c r="J121" s="36">
        <f>SUMIFS(СВЦЭМ!$C$33:$C$776,СВЦЭМ!$A$33:$A$776,$A121,СВЦЭМ!$B$33:$B$776,J$119)+'СЕТ СН'!$I$9+СВЦЭМ!$D$10+'СЕТ СН'!$I$5-'СЕТ СН'!$I$17</f>
        <v>3840.8033890300003</v>
      </c>
      <c r="K121" s="36">
        <f>SUMIFS(СВЦЭМ!$C$33:$C$776,СВЦЭМ!$A$33:$A$776,$A121,СВЦЭМ!$B$33:$B$776,K$119)+'СЕТ СН'!$I$9+СВЦЭМ!$D$10+'СЕТ СН'!$I$5-'СЕТ СН'!$I$17</f>
        <v>3812.5501113800001</v>
      </c>
      <c r="L121" s="36">
        <f>SUMIFS(СВЦЭМ!$C$33:$C$776,СВЦЭМ!$A$33:$A$776,$A121,СВЦЭМ!$B$33:$B$776,L$119)+'СЕТ СН'!$I$9+СВЦЭМ!$D$10+'СЕТ СН'!$I$5-'СЕТ СН'!$I$17</f>
        <v>3792.0498826399999</v>
      </c>
      <c r="M121" s="36">
        <f>SUMIFS(СВЦЭМ!$C$33:$C$776,СВЦЭМ!$A$33:$A$776,$A121,СВЦЭМ!$B$33:$B$776,M$119)+'СЕТ СН'!$I$9+СВЦЭМ!$D$10+'СЕТ СН'!$I$5-'СЕТ СН'!$I$17</f>
        <v>3731.4860192900001</v>
      </c>
      <c r="N121" s="36">
        <f>SUMIFS(СВЦЭМ!$C$33:$C$776,СВЦЭМ!$A$33:$A$776,$A121,СВЦЭМ!$B$33:$B$776,N$119)+'СЕТ СН'!$I$9+СВЦЭМ!$D$10+'СЕТ СН'!$I$5-'СЕТ СН'!$I$17</f>
        <v>3678.43816341</v>
      </c>
      <c r="O121" s="36">
        <f>SUMIFS(СВЦЭМ!$C$33:$C$776,СВЦЭМ!$A$33:$A$776,$A121,СВЦЭМ!$B$33:$B$776,O$119)+'СЕТ СН'!$I$9+СВЦЭМ!$D$10+'СЕТ СН'!$I$5-'СЕТ СН'!$I$17</f>
        <v>3652.17143197</v>
      </c>
      <c r="P121" s="36">
        <f>SUMIFS(СВЦЭМ!$C$33:$C$776,СВЦЭМ!$A$33:$A$776,$A121,СВЦЭМ!$B$33:$B$776,P$119)+'СЕТ СН'!$I$9+СВЦЭМ!$D$10+'СЕТ СН'!$I$5-'СЕТ СН'!$I$17</f>
        <v>3658.74176889</v>
      </c>
      <c r="Q121" s="36">
        <f>SUMIFS(СВЦЭМ!$C$33:$C$776,СВЦЭМ!$A$33:$A$776,$A121,СВЦЭМ!$B$33:$B$776,Q$119)+'СЕТ СН'!$I$9+СВЦЭМ!$D$10+'СЕТ СН'!$I$5-'СЕТ СН'!$I$17</f>
        <v>3660.2375669800003</v>
      </c>
      <c r="R121" s="36">
        <f>SUMIFS(СВЦЭМ!$C$33:$C$776,СВЦЭМ!$A$33:$A$776,$A121,СВЦЭМ!$B$33:$B$776,R$119)+'СЕТ СН'!$I$9+СВЦЭМ!$D$10+'СЕТ СН'!$I$5-'СЕТ СН'!$I$17</f>
        <v>3667.4213493300003</v>
      </c>
      <c r="S121" s="36">
        <f>SUMIFS(СВЦЭМ!$C$33:$C$776,СВЦЭМ!$A$33:$A$776,$A121,СВЦЭМ!$B$33:$B$776,S$119)+'СЕТ СН'!$I$9+СВЦЭМ!$D$10+'СЕТ СН'!$I$5-'СЕТ СН'!$I$17</f>
        <v>3671.71706804</v>
      </c>
      <c r="T121" s="36">
        <f>SUMIFS(СВЦЭМ!$C$33:$C$776,СВЦЭМ!$A$33:$A$776,$A121,СВЦЭМ!$B$33:$B$776,T$119)+'СЕТ СН'!$I$9+СВЦЭМ!$D$10+'СЕТ СН'!$I$5-'СЕТ СН'!$I$17</f>
        <v>3669.9727533300002</v>
      </c>
      <c r="U121" s="36">
        <f>SUMIFS(СВЦЭМ!$C$33:$C$776,СВЦЭМ!$A$33:$A$776,$A121,СВЦЭМ!$B$33:$B$776,U$119)+'СЕТ СН'!$I$9+СВЦЭМ!$D$10+'СЕТ СН'!$I$5-'СЕТ СН'!$I$17</f>
        <v>3667.8360099900001</v>
      </c>
      <c r="V121" s="36">
        <f>SUMIFS(СВЦЭМ!$C$33:$C$776,СВЦЭМ!$A$33:$A$776,$A121,СВЦЭМ!$B$33:$B$776,V$119)+'СЕТ СН'!$I$9+СВЦЭМ!$D$10+'СЕТ СН'!$I$5-'СЕТ СН'!$I$17</f>
        <v>3645.6783450100002</v>
      </c>
      <c r="W121" s="36">
        <f>SUMIFS(СВЦЭМ!$C$33:$C$776,СВЦЭМ!$A$33:$A$776,$A121,СВЦЭМ!$B$33:$B$776,W$119)+'СЕТ СН'!$I$9+СВЦЭМ!$D$10+'СЕТ СН'!$I$5-'СЕТ СН'!$I$17</f>
        <v>3623.9894348799999</v>
      </c>
      <c r="X121" s="36">
        <f>SUMIFS(СВЦЭМ!$C$33:$C$776,СВЦЭМ!$A$33:$A$776,$A121,СВЦЭМ!$B$33:$B$776,X$119)+'СЕТ СН'!$I$9+СВЦЭМ!$D$10+'СЕТ СН'!$I$5-'СЕТ СН'!$I$17</f>
        <v>3659.03799678</v>
      </c>
      <c r="Y121" s="36">
        <f>SUMIFS(СВЦЭМ!$C$33:$C$776,СВЦЭМ!$A$33:$A$776,$A121,СВЦЭМ!$B$33:$B$776,Y$119)+'СЕТ СН'!$I$9+СВЦЭМ!$D$10+'СЕТ СН'!$I$5-'СЕТ СН'!$I$17</f>
        <v>3736.5352560199999</v>
      </c>
    </row>
    <row r="122" spans="1:27" ht="15.75" x14ac:dyDescent="0.2">
      <c r="A122" s="35">
        <f t="shared" ref="A122:A150" si="3">A121+1</f>
        <v>43954</v>
      </c>
      <c r="B122" s="36">
        <f>SUMIFS(СВЦЭМ!$C$33:$C$776,СВЦЭМ!$A$33:$A$776,$A122,СВЦЭМ!$B$33:$B$776,B$119)+'СЕТ СН'!$I$9+СВЦЭМ!$D$10+'СЕТ СН'!$I$5-'СЕТ СН'!$I$17</f>
        <v>3771.6726123200001</v>
      </c>
      <c r="C122" s="36">
        <f>SUMIFS(СВЦЭМ!$C$33:$C$776,СВЦЭМ!$A$33:$A$776,$A122,СВЦЭМ!$B$33:$B$776,C$119)+'СЕТ СН'!$I$9+СВЦЭМ!$D$10+'СЕТ СН'!$I$5-'СЕТ СН'!$I$17</f>
        <v>3783.52509151</v>
      </c>
      <c r="D122" s="36">
        <f>SUMIFS(СВЦЭМ!$C$33:$C$776,СВЦЭМ!$A$33:$A$776,$A122,СВЦЭМ!$B$33:$B$776,D$119)+'СЕТ СН'!$I$9+СВЦЭМ!$D$10+'СЕТ СН'!$I$5-'СЕТ СН'!$I$17</f>
        <v>3780.8626890700002</v>
      </c>
      <c r="E122" s="36">
        <f>SUMIFS(СВЦЭМ!$C$33:$C$776,СВЦЭМ!$A$33:$A$776,$A122,СВЦЭМ!$B$33:$B$776,E$119)+'СЕТ СН'!$I$9+СВЦЭМ!$D$10+'СЕТ СН'!$I$5-'СЕТ СН'!$I$17</f>
        <v>3779.8418742000003</v>
      </c>
      <c r="F122" s="36">
        <f>SUMIFS(СВЦЭМ!$C$33:$C$776,СВЦЭМ!$A$33:$A$776,$A122,СВЦЭМ!$B$33:$B$776,F$119)+'СЕТ СН'!$I$9+СВЦЭМ!$D$10+'СЕТ СН'!$I$5-'СЕТ СН'!$I$17</f>
        <v>3784.4943019299999</v>
      </c>
      <c r="G122" s="36">
        <f>SUMIFS(СВЦЭМ!$C$33:$C$776,СВЦЭМ!$A$33:$A$776,$A122,СВЦЭМ!$B$33:$B$776,G$119)+'СЕТ СН'!$I$9+СВЦЭМ!$D$10+'СЕТ СН'!$I$5-'СЕТ СН'!$I$17</f>
        <v>3788.3810136900001</v>
      </c>
      <c r="H122" s="36">
        <f>SUMIFS(СВЦЭМ!$C$33:$C$776,СВЦЭМ!$A$33:$A$776,$A122,СВЦЭМ!$B$33:$B$776,H$119)+'СЕТ СН'!$I$9+СВЦЭМ!$D$10+'СЕТ СН'!$I$5-'СЕТ СН'!$I$17</f>
        <v>3795.3948178999999</v>
      </c>
      <c r="I122" s="36">
        <f>SUMIFS(СВЦЭМ!$C$33:$C$776,СВЦЭМ!$A$33:$A$776,$A122,СВЦЭМ!$B$33:$B$776,I$119)+'СЕТ СН'!$I$9+СВЦЭМ!$D$10+'СЕТ СН'!$I$5-'СЕТ СН'!$I$17</f>
        <v>3797.1713851700001</v>
      </c>
      <c r="J122" s="36">
        <f>SUMIFS(СВЦЭМ!$C$33:$C$776,СВЦЭМ!$A$33:$A$776,$A122,СВЦЭМ!$B$33:$B$776,J$119)+'СЕТ СН'!$I$9+СВЦЭМ!$D$10+'СЕТ СН'!$I$5-'СЕТ СН'!$I$17</f>
        <v>3775.5171743400001</v>
      </c>
      <c r="K122" s="36">
        <f>SUMIFS(СВЦЭМ!$C$33:$C$776,СВЦЭМ!$A$33:$A$776,$A122,СВЦЭМ!$B$33:$B$776,K$119)+'СЕТ СН'!$I$9+СВЦЭМ!$D$10+'СЕТ СН'!$I$5-'СЕТ СН'!$I$17</f>
        <v>3746.22734958</v>
      </c>
      <c r="L122" s="36">
        <f>SUMIFS(СВЦЭМ!$C$33:$C$776,СВЦЭМ!$A$33:$A$776,$A122,СВЦЭМ!$B$33:$B$776,L$119)+'СЕТ СН'!$I$9+СВЦЭМ!$D$10+'СЕТ СН'!$I$5-'СЕТ СН'!$I$17</f>
        <v>3711.4386562899999</v>
      </c>
      <c r="M122" s="36">
        <f>SUMIFS(СВЦЭМ!$C$33:$C$776,СВЦЭМ!$A$33:$A$776,$A122,СВЦЭМ!$B$33:$B$776,M$119)+'СЕТ СН'!$I$9+СВЦЭМ!$D$10+'СЕТ СН'!$I$5-'СЕТ СН'!$I$17</f>
        <v>3655.5088169400001</v>
      </c>
      <c r="N122" s="36">
        <f>SUMIFS(СВЦЭМ!$C$33:$C$776,СВЦЭМ!$A$33:$A$776,$A122,СВЦЭМ!$B$33:$B$776,N$119)+'СЕТ СН'!$I$9+СВЦЭМ!$D$10+'СЕТ СН'!$I$5-'СЕТ СН'!$I$17</f>
        <v>3618.36649055</v>
      </c>
      <c r="O122" s="36">
        <f>SUMIFS(СВЦЭМ!$C$33:$C$776,СВЦЭМ!$A$33:$A$776,$A122,СВЦЭМ!$B$33:$B$776,O$119)+'СЕТ СН'!$I$9+СВЦЭМ!$D$10+'СЕТ СН'!$I$5-'СЕТ СН'!$I$17</f>
        <v>3623.4555063600001</v>
      </c>
      <c r="P122" s="36">
        <f>SUMIFS(СВЦЭМ!$C$33:$C$776,СВЦЭМ!$A$33:$A$776,$A122,СВЦЭМ!$B$33:$B$776,P$119)+'СЕТ СН'!$I$9+СВЦЭМ!$D$10+'СЕТ СН'!$I$5-'СЕТ СН'!$I$17</f>
        <v>3651.1320985400002</v>
      </c>
      <c r="Q122" s="36">
        <f>SUMIFS(СВЦЭМ!$C$33:$C$776,СВЦЭМ!$A$33:$A$776,$A122,СВЦЭМ!$B$33:$B$776,Q$119)+'СЕТ СН'!$I$9+СВЦЭМ!$D$10+'СЕТ СН'!$I$5-'СЕТ СН'!$I$17</f>
        <v>3672.9615129499998</v>
      </c>
      <c r="R122" s="36">
        <f>SUMIFS(СВЦЭМ!$C$33:$C$776,СВЦЭМ!$A$33:$A$776,$A122,СВЦЭМ!$B$33:$B$776,R$119)+'СЕТ СН'!$I$9+СВЦЭМ!$D$10+'СЕТ СН'!$I$5-'СЕТ СН'!$I$17</f>
        <v>3686.2409729000001</v>
      </c>
      <c r="S122" s="36">
        <f>SUMIFS(СВЦЭМ!$C$33:$C$776,СВЦЭМ!$A$33:$A$776,$A122,СВЦЭМ!$B$33:$B$776,S$119)+'СЕТ СН'!$I$9+СВЦЭМ!$D$10+'СЕТ СН'!$I$5-'СЕТ СН'!$I$17</f>
        <v>3687.6652744500002</v>
      </c>
      <c r="T122" s="36">
        <f>SUMIFS(СВЦЭМ!$C$33:$C$776,СВЦЭМ!$A$33:$A$776,$A122,СВЦЭМ!$B$33:$B$776,T$119)+'СЕТ СН'!$I$9+СВЦЭМ!$D$10+'СЕТ СН'!$I$5-'СЕТ СН'!$I$17</f>
        <v>3675.74182105</v>
      </c>
      <c r="U122" s="36">
        <f>SUMIFS(СВЦЭМ!$C$33:$C$776,СВЦЭМ!$A$33:$A$776,$A122,СВЦЭМ!$B$33:$B$776,U$119)+'СЕТ СН'!$I$9+СВЦЭМ!$D$10+'СЕТ СН'!$I$5-'СЕТ СН'!$I$17</f>
        <v>3656.4796191700002</v>
      </c>
      <c r="V122" s="36">
        <f>SUMIFS(СВЦЭМ!$C$33:$C$776,СВЦЭМ!$A$33:$A$776,$A122,СВЦЭМ!$B$33:$B$776,V$119)+'СЕТ СН'!$I$9+СВЦЭМ!$D$10+'СЕТ СН'!$I$5-'СЕТ СН'!$I$17</f>
        <v>3612.1083771399999</v>
      </c>
      <c r="W122" s="36">
        <f>SUMIFS(СВЦЭМ!$C$33:$C$776,СВЦЭМ!$A$33:$A$776,$A122,СВЦЭМ!$B$33:$B$776,W$119)+'СЕТ СН'!$I$9+СВЦЭМ!$D$10+'СЕТ СН'!$I$5-'СЕТ СН'!$I$17</f>
        <v>3603.5759627000002</v>
      </c>
      <c r="X122" s="36">
        <f>SUMIFS(СВЦЭМ!$C$33:$C$776,СВЦЭМ!$A$33:$A$776,$A122,СВЦЭМ!$B$33:$B$776,X$119)+'СЕТ СН'!$I$9+СВЦЭМ!$D$10+'СЕТ СН'!$I$5-'СЕТ СН'!$I$17</f>
        <v>3644.99940634</v>
      </c>
      <c r="Y122" s="36">
        <f>SUMIFS(СВЦЭМ!$C$33:$C$776,СВЦЭМ!$A$33:$A$776,$A122,СВЦЭМ!$B$33:$B$776,Y$119)+'СЕТ СН'!$I$9+СВЦЭМ!$D$10+'СЕТ СН'!$I$5-'СЕТ СН'!$I$17</f>
        <v>3739.70915014</v>
      </c>
    </row>
    <row r="123" spans="1:27" ht="15.75" x14ac:dyDescent="0.2">
      <c r="A123" s="35">
        <f t="shared" si="3"/>
        <v>43955</v>
      </c>
      <c r="B123" s="36">
        <f>SUMIFS(СВЦЭМ!$C$33:$C$776,СВЦЭМ!$A$33:$A$776,$A123,СВЦЭМ!$B$33:$B$776,B$119)+'СЕТ СН'!$I$9+СВЦЭМ!$D$10+'СЕТ СН'!$I$5-'СЕТ СН'!$I$17</f>
        <v>3808.8027134700001</v>
      </c>
      <c r="C123" s="36">
        <f>SUMIFS(СВЦЭМ!$C$33:$C$776,СВЦЭМ!$A$33:$A$776,$A123,СВЦЭМ!$B$33:$B$776,C$119)+'СЕТ СН'!$I$9+СВЦЭМ!$D$10+'СЕТ СН'!$I$5-'СЕТ СН'!$I$17</f>
        <v>3805.79116905</v>
      </c>
      <c r="D123" s="36">
        <f>SUMIFS(СВЦЭМ!$C$33:$C$776,СВЦЭМ!$A$33:$A$776,$A123,СВЦЭМ!$B$33:$B$776,D$119)+'СЕТ СН'!$I$9+СВЦЭМ!$D$10+'СЕТ СН'!$I$5-'СЕТ СН'!$I$17</f>
        <v>3790.1923771299998</v>
      </c>
      <c r="E123" s="36">
        <f>SUMIFS(СВЦЭМ!$C$33:$C$776,СВЦЭМ!$A$33:$A$776,$A123,СВЦЭМ!$B$33:$B$776,E$119)+'СЕТ СН'!$I$9+СВЦЭМ!$D$10+'СЕТ СН'!$I$5-'СЕТ СН'!$I$17</f>
        <v>3787.5286362400002</v>
      </c>
      <c r="F123" s="36">
        <f>SUMIFS(СВЦЭМ!$C$33:$C$776,СВЦЭМ!$A$33:$A$776,$A123,СВЦЭМ!$B$33:$B$776,F$119)+'СЕТ СН'!$I$9+СВЦЭМ!$D$10+'СЕТ СН'!$I$5-'СЕТ СН'!$I$17</f>
        <v>3782.96560331</v>
      </c>
      <c r="G123" s="36">
        <f>SUMIFS(СВЦЭМ!$C$33:$C$776,СВЦЭМ!$A$33:$A$776,$A123,СВЦЭМ!$B$33:$B$776,G$119)+'СЕТ СН'!$I$9+СВЦЭМ!$D$10+'СЕТ СН'!$I$5-'СЕТ СН'!$I$17</f>
        <v>3791.7788909400001</v>
      </c>
      <c r="H123" s="36">
        <f>SUMIFS(СВЦЭМ!$C$33:$C$776,СВЦЭМ!$A$33:$A$776,$A123,СВЦЭМ!$B$33:$B$776,H$119)+'СЕТ СН'!$I$9+СВЦЭМ!$D$10+'СЕТ СН'!$I$5-'СЕТ СН'!$I$17</f>
        <v>3800.77069441</v>
      </c>
      <c r="I123" s="36">
        <f>SUMIFS(СВЦЭМ!$C$33:$C$776,СВЦЭМ!$A$33:$A$776,$A123,СВЦЭМ!$B$33:$B$776,I$119)+'СЕТ СН'!$I$9+СВЦЭМ!$D$10+'СЕТ СН'!$I$5-'СЕТ СН'!$I$17</f>
        <v>3822.4474891999998</v>
      </c>
      <c r="J123" s="36">
        <f>SUMIFS(СВЦЭМ!$C$33:$C$776,СВЦЭМ!$A$33:$A$776,$A123,СВЦЭМ!$B$33:$B$776,J$119)+'СЕТ СН'!$I$9+СВЦЭМ!$D$10+'СЕТ СН'!$I$5-'СЕТ СН'!$I$17</f>
        <v>3806.6976762200002</v>
      </c>
      <c r="K123" s="36">
        <f>SUMIFS(СВЦЭМ!$C$33:$C$776,СВЦЭМ!$A$33:$A$776,$A123,СВЦЭМ!$B$33:$B$776,K$119)+'СЕТ СН'!$I$9+СВЦЭМ!$D$10+'СЕТ СН'!$I$5-'СЕТ СН'!$I$17</f>
        <v>3767.37555965</v>
      </c>
      <c r="L123" s="36">
        <f>SUMIFS(СВЦЭМ!$C$33:$C$776,СВЦЭМ!$A$33:$A$776,$A123,СВЦЭМ!$B$33:$B$776,L$119)+'СЕТ СН'!$I$9+СВЦЭМ!$D$10+'СЕТ СН'!$I$5-'СЕТ СН'!$I$17</f>
        <v>3743.4401332500001</v>
      </c>
      <c r="M123" s="36">
        <f>SUMIFS(СВЦЭМ!$C$33:$C$776,СВЦЭМ!$A$33:$A$776,$A123,СВЦЭМ!$B$33:$B$776,M$119)+'СЕТ СН'!$I$9+СВЦЭМ!$D$10+'СЕТ СН'!$I$5-'СЕТ СН'!$I$17</f>
        <v>3675.5789708500001</v>
      </c>
      <c r="N123" s="36">
        <f>SUMIFS(СВЦЭМ!$C$33:$C$776,СВЦЭМ!$A$33:$A$776,$A123,СВЦЭМ!$B$33:$B$776,N$119)+'СЕТ СН'!$I$9+СВЦЭМ!$D$10+'СЕТ СН'!$I$5-'СЕТ СН'!$I$17</f>
        <v>3627.65175963</v>
      </c>
      <c r="O123" s="36">
        <f>SUMIFS(СВЦЭМ!$C$33:$C$776,СВЦЭМ!$A$33:$A$776,$A123,СВЦЭМ!$B$33:$B$776,O$119)+'СЕТ СН'!$I$9+СВЦЭМ!$D$10+'СЕТ СН'!$I$5-'СЕТ СН'!$I$17</f>
        <v>3604.2584678500002</v>
      </c>
      <c r="P123" s="36">
        <f>SUMIFS(СВЦЭМ!$C$33:$C$776,СВЦЭМ!$A$33:$A$776,$A123,СВЦЭМ!$B$33:$B$776,P$119)+'СЕТ СН'!$I$9+СВЦЭМ!$D$10+'СЕТ СН'!$I$5-'СЕТ СН'!$I$17</f>
        <v>3616.3632602000002</v>
      </c>
      <c r="Q123" s="36">
        <f>SUMIFS(СВЦЭМ!$C$33:$C$776,СВЦЭМ!$A$33:$A$776,$A123,СВЦЭМ!$B$33:$B$776,Q$119)+'СЕТ СН'!$I$9+СВЦЭМ!$D$10+'СЕТ СН'!$I$5-'СЕТ СН'!$I$17</f>
        <v>3623.9994307500001</v>
      </c>
      <c r="R123" s="36">
        <f>SUMIFS(СВЦЭМ!$C$33:$C$776,СВЦЭМ!$A$33:$A$776,$A123,СВЦЭМ!$B$33:$B$776,R$119)+'СЕТ СН'!$I$9+СВЦЭМ!$D$10+'СЕТ СН'!$I$5-'СЕТ СН'!$I$17</f>
        <v>3610.8885088100001</v>
      </c>
      <c r="S123" s="36">
        <f>SUMIFS(СВЦЭМ!$C$33:$C$776,СВЦЭМ!$A$33:$A$776,$A123,СВЦЭМ!$B$33:$B$776,S$119)+'СЕТ СН'!$I$9+СВЦЭМ!$D$10+'СЕТ СН'!$I$5-'СЕТ СН'!$I$17</f>
        <v>3616.2377162399998</v>
      </c>
      <c r="T123" s="36">
        <f>SUMIFS(СВЦЭМ!$C$33:$C$776,СВЦЭМ!$A$33:$A$776,$A123,СВЦЭМ!$B$33:$B$776,T$119)+'СЕТ СН'!$I$9+СВЦЭМ!$D$10+'СЕТ СН'!$I$5-'СЕТ СН'!$I$17</f>
        <v>3592.7261031900002</v>
      </c>
      <c r="U123" s="36">
        <f>SUMIFS(СВЦЭМ!$C$33:$C$776,СВЦЭМ!$A$33:$A$776,$A123,СВЦЭМ!$B$33:$B$776,U$119)+'СЕТ СН'!$I$9+СВЦЭМ!$D$10+'СЕТ СН'!$I$5-'СЕТ СН'!$I$17</f>
        <v>3581.1866084399999</v>
      </c>
      <c r="V123" s="36">
        <f>SUMIFS(СВЦЭМ!$C$33:$C$776,СВЦЭМ!$A$33:$A$776,$A123,СВЦЭМ!$B$33:$B$776,V$119)+'СЕТ СН'!$I$9+СВЦЭМ!$D$10+'СЕТ СН'!$I$5-'СЕТ СН'!$I$17</f>
        <v>3569.2055428200001</v>
      </c>
      <c r="W123" s="36">
        <f>SUMIFS(СВЦЭМ!$C$33:$C$776,СВЦЭМ!$A$33:$A$776,$A123,СВЦЭМ!$B$33:$B$776,W$119)+'СЕТ СН'!$I$9+СВЦЭМ!$D$10+'СЕТ СН'!$I$5-'СЕТ СН'!$I$17</f>
        <v>3568.2599301300002</v>
      </c>
      <c r="X123" s="36">
        <f>SUMIFS(СВЦЭМ!$C$33:$C$776,СВЦЭМ!$A$33:$A$776,$A123,СВЦЭМ!$B$33:$B$776,X$119)+'СЕТ СН'!$I$9+СВЦЭМ!$D$10+'СЕТ СН'!$I$5-'СЕТ СН'!$I$17</f>
        <v>3603.4954888000002</v>
      </c>
      <c r="Y123" s="36">
        <f>SUMIFS(СВЦЭМ!$C$33:$C$776,СВЦЭМ!$A$33:$A$776,$A123,СВЦЭМ!$B$33:$B$776,Y$119)+'СЕТ СН'!$I$9+СВЦЭМ!$D$10+'СЕТ СН'!$I$5-'СЕТ СН'!$I$17</f>
        <v>3690.23458562</v>
      </c>
    </row>
    <row r="124" spans="1:27" ht="15.75" x14ac:dyDescent="0.2">
      <c r="A124" s="35">
        <f t="shared" si="3"/>
        <v>43956</v>
      </c>
      <c r="B124" s="36">
        <f>SUMIFS(СВЦЭМ!$C$33:$C$776,СВЦЭМ!$A$33:$A$776,$A124,СВЦЭМ!$B$33:$B$776,B$119)+'СЕТ СН'!$I$9+СВЦЭМ!$D$10+'СЕТ СН'!$I$5-'СЕТ СН'!$I$17</f>
        <v>3771.3984853400002</v>
      </c>
      <c r="C124" s="36">
        <f>SUMIFS(СВЦЭМ!$C$33:$C$776,СВЦЭМ!$A$33:$A$776,$A124,СВЦЭМ!$B$33:$B$776,C$119)+'СЕТ СН'!$I$9+СВЦЭМ!$D$10+'СЕТ СН'!$I$5-'СЕТ СН'!$I$17</f>
        <v>3797.9171385200002</v>
      </c>
      <c r="D124" s="36">
        <f>SUMIFS(СВЦЭМ!$C$33:$C$776,СВЦЭМ!$A$33:$A$776,$A124,СВЦЭМ!$B$33:$B$776,D$119)+'СЕТ СН'!$I$9+СВЦЭМ!$D$10+'СЕТ СН'!$I$5-'СЕТ СН'!$I$17</f>
        <v>3797.1019946699998</v>
      </c>
      <c r="E124" s="36">
        <f>SUMIFS(СВЦЭМ!$C$33:$C$776,СВЦЭМ!$A$33:$A$776,$A124,СВЦЭМ!$B$33:$B$776,E$119)+'СЕТ СН'!$I$9+СВЦЭМ!$D$10+'СЕТ СН'!$I$5-'СЕТ СН'!$I$17</f>
        <v>3789.9414685800002</v>
      </c>
      <c r="F124" s="36">
        <f>SUMIFS(СВЦЭМ!$C$33:$C$776,СВЦЭМ!$A$33:$A$776,$A124,СВЦЭМ!$B$33:$B$776,F$119)+'СЕТ СН'!$I$9+СВЦЭМ!$D$10+'СЕТ СН'!$I$5-'СЕТ СН'!$I$17</f>
        <v>3783.4312286100003</v>
      </c>
      <c r="G124" s="36">
        <f>SUMIFS(СВЦЭМ!$C$33:$C$776,СВЦЭМ!$A$33:$A$776,$A124,СВЦЭМ!$B$33:$B$776,G$119)+'СЕТ СН'!$I$9+СВЦЭМ!$D$10+'СЕТ СН'!$I$5-'СЕТ СН'!$I$17</f>
        <v>3802.0149641500002</v>
      </c>
      <c r="H124" s="36">
        <f>SUMIFS(СВЦЭМ!$C$33:$C$776,СВЦЭМ!$A$33:$A$776,$A124,СВЦЭМ!$B$33:$B$776,H$119)+'СЕТ СН'!$I$9+СВЦЭМ!$D$10+'СЕТ СН'!$I$5-'СЕТ СН'!$I$17</f>
        <v>3798.6376474100002</v>
      </c>
      <c r="I124" s="36">
        <f>SUMIFS(СВЦЭМ!$C$33:$C$776,СВЦЭМ!$A$33:$A$776,$A124,СВЦЭМ!$B$33:$B$776,I$119)+'СЕТ СН'!$I$9+СВЦЭМ!$D$10+'СЕТ СН'!$I$5-'СЕТ СН'!$I$17</f>
        <v>3786.7384468600003</v>
      </c>
      <c r="J124" s="36">
        <f>SUMIFS(СВЦЭМ!$C$33:$C$776,СВЦЭМ!$A$33:$A$776,$A124,СВЦЭМ!$B$33:$B$776,J$119)+'СЕТ СН'!$I$9+СВЦЭМ!$D$10+'СЕТ СН'!$I$5-'СЕТ СН'!$I$17</f>
        <v>3754.35653834</v>
      </c>
      <c r="K124" s="36">
        <f>SUMIFS(СВЦЭМ!$C$33:$C$776,СВЦЭМ!$A$33:$A$776,$A124,СВЦЭМ!$B$33:$B$776,K$119)+'СЕТ СН'!$I$9+СВЦЭМ!$D$10+'СЕТ СН'!$I$5-'СЕТ СН'!$I$17</f>
        <v>3712.6103844099998</v>
      </c>
      <c r="L124" s="36">
        <f>SUMIFS(СВЦЭМ!$C$33:$C$776,СВЦЭМ!$A$33:$A$776,$A124,СВЦЭМ!$B$33:$B$776,L$119)+'СЕТ СН'!$I$9+СВЦЭМ!$D$10+'СЕТ СН'!$I$5-'СЕТ СН'!$I$17</f>
        <v>3708.4168817600003</v>
      </c>
      <c r="M124" s="36">
        <f>SUMIFS(СВЦЭМ!$C$33:$C$776,СВЦЭМ!$A$33:$A$776,$A124,СВЦЭМ!$B$33:$B$776,M$119)+'СЕТ СН'!$I$9+СВЦЭМ!$D$10+'СЕТ СН'!$I$5-'СЕТ СН'!$I$17</f>
        <v>3659.2806586199999</v>
      </c>
      <c r="N124" s="36">
        <f>SUMIFS(СВЦЭМ!$C$33:$C$776,СВЦЭМ!$A$33:$A$776,$A124,СВЦЭМ!$B$33:$B$776,N$119)+'СЕТ СН'!$I$9+СВЦЭМ!$D$10+'СЕТ СН'!$I$5-'СЕТ СН'!$I$17</f>
        <v>3606.83175149</v>
      </c>
      <c r="O124" s="36">
        <f>SUMIFS(СВЦЭМ!$C$33:$C$776,СВЦЭМ!$A$33:$A$776,$A124,СВЦЭМ!$B$33:$B$776,O$119)+'СЕТ СН'!$I$9+СВЦЭМ!$D$10+'СЕТ СН'!$I$5-'СЕТ СН'!$I$17</f>
        <v>3596.5460249799999</v>
      </c>
      <c r="P124" s="36">
        <f>SUMIFS(СВЦЭМ!$C$33:$C$776,СВЦЭМ!$A$33:$A$776,$A124,СВЦЭМ!$B$33:$B$776,P$119)+'СЕТ СН'!$I$9+СВЦЭМ!$D$10+'СЕТ СН'!$I$5-'СЕТ СН'!$I$17</f>
        <v>3603.7663277700003</v>
      </c>
      <c r="Q124" s="36">
        <f>SUMIFS(СВЦЭМ!$C$33:$C$776,СВЦЭМ!$A$33:$A$776,$A124,СВЦЭМ!$B$33:$B$776,Q$119)+'СЕТ СН'!$I$9+СВЦЭМ!$D$10+'СЕТ СН'!$I$5-'СЕТ СН'!$I$17</f>
        <v>3606.1066947700001</v>
      </c>
      <c r="R124" s="36">
        <f>SUMIFS(СВЦЭМ!$C$33:$C$776,СВЦЭМ!$A$33:$A$776,$A124,СВЦЭМ!$B$33:$B$776,R$119)+'СЕТ СН'!$I$9+СВЦЭМ!$D$10+'СЕТ СН'!$I$5-'СЕТ СН'!$I$17</f>
        <v>3608.3485175000001</v>
      </c>
      <c r="S124" s="36">
        <f>SUMIFS(СВЦЭМ!$C$33:$C$776,СВЦЭМ!$A$33:$A$776,$A124,СВЦЭМ!$B$33:$B$776,S$119)+'СЕТ СН'!$I$9+СВЦЭМ!$D$10+'СЕТ СН'!$I$5-'СЕТ СН'!$I$17</f>
        <v>3612.0030081300001</v>
      </c>
      <c r="T124" s="36">
        <f>SUMIFS(СВЦЭМ!$C$33:$C$776,СВЦЭМ!$A$33:$A$776,$A124,СВЦЭМ!$B$33:$B$776,T$119)+'СЕТ СН'!$I$9+СВЦЭМ!$D$10+'СЕТ СН'!$I$5-'СЕТ СН'!$I$17</f>
        <v>3603.2689481000002</v>
      </c>
      <c r="U124" s="36">
        <f>SUMIFS(СВЦЭМ!$C$33:$C$776,СВЦЭМ!$A$33:$A$776,$A124,СВЦЭМ!$B$33:$B$776,U$119)+'СЕТ СН'!$I$9+СВЦЭМ!$D$10+'СЕТ СН'!$I$5-'СЕТ СН'!$I$17</f>
        <v>3589.0810503500002</v>
      </c>
      <c r="V124" s="36">
        <f>SUMIFS(СВЦЭМ!$C$33:$C$776,СВЦЭМ!$A$33:$A$776,$A124,СВЦЭМ!$B$33:$B$776,V$119)+'СЕТ СН'!$I$9+СВЦЭМ!$D$10+'СЕТ СН'!$I$5-'СЕТ СН'!$I$17</f>
        <v>3541.0205176200002</v>
      </c>
      <c r="W124" s="36">
        <f>SUMIFS(СВЦЭМ!$C$33:$C$776,СВЦЭМ!$A$33:$A$776,$A124,СВЦЭМ!$B$33:$B$776,W$119)+'СЕТ СН'!$I$9+СВЦЭМ!$D$10+'СЕТ СН'!$I$5-'СЕТ СН'!$I$17</f>
        <v>3552.51126234</v>
      </c>
      <c r="X124" s="36">
        <f>SUMIFS(СВЦЭМ!$C$33:$C$776,СВЦЭМ!$A$33:$A$776,$A124,СВЦЭМ!$B$33:$B$776,X$119)+'СЕТ СН'!$I$9+СВЦЭМ!$D$10+'СЕТ СН'!$I$5-'СЕТ СН'!$I$17</f>
        <v>3593.2385411800001</v>
      </c>
      <c r="Y124" s="36">
        <f>SUMIFS(СВЦЭМ!$C$33:$C$776,СВЦЭМ!$A$33:$A$776,$A124,СВЦЭМ!$B$33:$B$776,Y$119)+'СЕТ СН'!$I$9+СВЦЭМ!$D$10+'СЕТ СН'!$I$5-'СЕТ СН'!$I$17</f>
        <v>3678.5115784300001</v>
      </c>
    </row>
    <row r="125" spans="1:27" ht="15.75" x14ac:dyDescent="0.2">
      <c r="A125" s="35">
        <f t="shared" si="3"/>
        <v>43957</v>
      </c>
      <c r="B125" s="36">
        <f>SUMIFS(СВЦЭМ!$C$33:$C$776,СВЦЭМ!$A$33:$A$776,$A125,СВЦЭМ!$B$33:$B$776,B$119)+'СЕТ СН'!$I$9+СВЦЭМ!$D$10+'СЕТ СН'!$I$5-'СЕТ СН'!$I$17</f>
        <v>3754.7292697399998</v>
      </c>
      <c r="C125" s="36">
        <f>SUMIFS(СВЦЭМ!$C$33:$C$776,СВЦЭМ!$A$33:$A$776,$A125,СВЦЭМ!$B$33:$B$776,C$119)+'СЕТ СН'!$I$9+СВЦЭМ!$D$10+'СЕТ СН'!$I$5-'СЕТ СН'!$I$17</f>
        <v>3780.8133200000002</v>
      </c>
      <c r="D125" s="36">
        <f>SUMIFS(СВЦЭМ!$C$33:$C$776,СВЦЭМ!$A$33:$A$776,$A125,СВЦЭМ!$B$33:$B$776,D$119)+'СЕТ СН'!$I$9+СВЦЭМ!$D$10+'СЕТ СН'!$I$5-'СЕТ СН'!$I$17</f>
        <v>3801.8085919300001</v>
      </c>
      <c r="E125" s="36">
        <f>SUMIFS(СВЦЭМ!$C$33:$C$776,СВЦЭМ!$A$33:$A$776,$A125,СВЦЭМ!$B$33:$B$776,E$119)+'СЕТ СН'!$I$9+СВЦЭМ!$D$10+'СЕТ СН'!$I$5-'СЕТ СН'!$I$17</f>
        <v>3801.55456628</v>
      </c>
      <c r="F125" s="36">
        <f>SUMIFS(СВЦЭМ!$C$33:$C$776,СВЦЭМ!$A$33:$A$776,$A125,СВЦЭМ!$B$33:$B$776,F$119)+'СЕТ СН'!$I$9+СВЦЭМ!$D$10+'СЕТ СН'!$I$5-'СЕТ СН'!$I$17</f>
        <v>3801.1454715499999</v>
      </c>
      <c r="G125" s="36">
        <f>SUMIFS(СВЦЭМ!$C$33:$C$776,СВЦЭМ!$A$33:$A$776,$A125,СВЦЭМ!$B$33:$B$776,G$119)+'СЕТ СН'!$I$9+СВЦЭМ!$D$10+'СЕТ СН'!$I$5-'СЕТ СН'!$I$17</f>
        <v>3727.46314454</v>
      </c>
      <c r="H125" s="36">
        <f>SUMIFS(СВЦЭМ!$C$33:$C$776,СВЦЭМ!$A$33:$A$776,$A125,СВЦЭМ!$B$33:$B$776,H$119)+'СЕТ СН'!$I$9+СВЦЭМ!$D$10+'СЕТ СН'!$I$5-'СЕТ СН'!$I$17</f>
        <v>3752.4039064600001</v>
      </c>
      <c r="I125" s="36">
        <f>SUMIFS(СВЦЭМ!$C$33:$C$776,СВЦЭМ!$A$33:$A$776,$A125,СВЦЭМ!$B$33:$B$776,I$119)+'СЕТ СН'!$I$9+СВЦЭМ!$D$10+'СЕТ СН'!$I$5-'СЕТ СН'!$I$17</f>
        <v>3773.1457739500001</v>
      </c>
      <c r="J125" s="36">
        <f>SUMIFS(СВЦЭМ!$C$33:$C$776,СВЦЭМ!$A$33:$A$776,$A125,СВЦЭМ!$B$33:$B$776,J$119)+'СЕТ СН'!$I$9+СВЦЭМ!$D$10+'СЕТ СН'!$I$5-'СЕТ СН'!$I$17</f>
        <v>3716.6686969699999</v>
      </c>
      <c r="K125" s="36">
        <f>SUMIFS(СВЦЭМ!$C$33:$C$776,СВЦЭМ!$A$33:$A$776,$A125,СВЦЭМ!$B$33:$B$776,K$119)+'СЕТ СН'!$I$9+СВЦЭМ!$D$10+'СЕТ СН'!$I$5-'СЕТ СН'!$I$17</f>
        <v>3692.5839522400001</v>
      </c>
      <c r="L125" s="36">
        <f>SUMIFS(СВЦЭМ!$C$33:$C$776,СВЦЭМ!$A$33:$A$776,$A125,СВЦЭМ!$B$33:$B$776,L$119)+'СЕТ СН'!$I$9+СВЦЭМ!$D$10+'СЕТ СН'!$I$5-'СЕТ СН'!$I$17</f>
        <v>3682.2221030999999</v>
      </c>
      <c r="M125" s="36">
        <f>SUMIFS(СВЦЭМ!$C$33:$C$776,СВЦЭМ!$A$33:$A$776,$A125,СВЦЭМ!$B$33:$B$776,M$119)+'СЕТ СН'!$I$9+СВЦЭМ!$D$10+'СЕТ СН'!$I$5-'СЕТ СН'!$I$17</f>
        <v>3639.0938049599999</v>
      </c>
      <c r="N125" s="36">
        <f>SUMIFS(СВЦЭМ!$C$33:$C$776,СВЦЭМ!$A$33:$A$776,$A125,СВЦЭМ!$B$33:$B$776,N$119)+'СЕТ СН'!$I$9+СВЦЭМ!$D$10+'СЕТ СН'!$I$5-'СЕТ СН'!$I$17</f>
        <v>3584.5914680200003</v>
      </c>
      <c r="O125" s="36">
        <f>SUMIFS(СВЦЭМ!$C$33:$C$776,СВЦЭМ!$A$33:$A$776,$A125,СВЦЭМ!$B$33:$B$776,O$119)+'СЕТ СН'!$I$9+СВЦЭМ!$D$10+'СЕТ СН'!$I$5-'СЕТ СН'!$I$17</f>
        <v>3622.9061162500002</v>
      </c>
      <c r="P125" s="36">
        <f>SUMIFS(СВЦЭМ!$C$33:$C$776,СВЦЭМ!$A$33:$A$776,$A125,СВЦЭМ!$B$33:$B$776,P$119)+'СЕТ СН'!$I$9+СВЦЭМ!$D$10+'СЕТ СН'!$I$5-'СЕТ СН'!$I$17</f>
        <v>3631.4511284099999</v>
      </c>
      <c r="Q125" s="36">
        <f>SUMIFS(СВЦЭМ!$C$33:$C$776,СВЦЭМ!$A$33:$A$776,$A125,СВЦЭМ!$B$33:$B$776,Q$119)+'СЕТ СН'!$I$9+СВЦЭМ!$D$10+'СЕТ СН'!$I$5-'СЕТ СН'!$I$17</f>
        <v>3632.5548345799998</v>
      </c>
      <c r="R125" s="36">
        <f>SUMIFS(СВЦЭМ!$C$33:$C$776,СВЦЭМ!$A$33:$A$776,$A125,СВЦЭМ!$B$33:$B$776,R$119)+'СЕТ СН'!$I$9+СВЦЭМ!$D$10+'СЕТ СН'!$I$5-'СЕТ СН'!$I$17</f>
        <v>3639.50584157</v>
      </c>
      <c r="S125" s="36">
        <f>SUMIFS(СВЦЭМ!$C$33:$C$776,СВЦЭМ!$A$33:$A$776,$A125,СВЦЭМ!$B$33:$B$776,S$119)+'СЕТ СН'!$I$9+СВЦЭМ!$D$10+'СЕТ СН'!$I$5-'СЕТ СН'!$I$17</f>
        <v>3656.0432242100001</v>
      </c>
      <c r="T125" s="36">
        <f>SUMIFS(СВЦЭМ!$C$33:$C$776,СВЦЭМ!$A$33:$A$776,$A125,СВЦЭМ!$B$33:$B$776,T$119)+'СЕТ СН'!$I$9+СВЦЭМ!$D$10+'СЕТ СН'!$I$5-'СЕТ СН'!$I$17</f>
        <v>3667.7175956400001</v>
      </c>
      <c r="U125" s="36">
        <f>SUMIFS(СВЦЭМ!$C$33:$C$776,СВЦЭМ!$A$33:$A$776,$A125,СВЦЭМ!$B$33:$B$776,U$119)+'СЕТ СН'!$I$9+СВЦЭМ!$D$10+'СЕТ СН'!$I$5-'СЕТ СН'!$I$17</f>
        <v>3662.65447632</v>
      </c>
      <c r="V125" s="36">
        <f>SUMIFS(СВЦЭМ!$C$33:$C$776,СВЦЭМ!$A$33:$A$776,$A125,СВЦЭМ!$B$33:$B$776,V$119)+'СЕТ СН'!$I$9+СВЦЭМ!$D$10+'СЕТ СН'!$I$5-'СЕТ СН'!$I$17</f>
        <v>3652.6761460900002</v>
      </c>
      <c r="W125" s="36">
        <f>SUMIFS(СВЦЭМ!$C$33:$C$776,СВЦЭМ!$A$33:$A$776,$A125,СВЦЭМ!$B$33:$B$776,W$119)+'СЕТ СН'!$I$9+СВЦЭМ!$D$10+'СЕТ СН'!$I$5-'СЕТ СН'!$I$17</f>
        <v>3651.64865904</v>
      </c>
      <c r="X125" s="36">
        <f>SUMIFS(СВЦЭМ!$C$33:$C$776,СВЦЭМ!$A$33:$A$776,$A125,СВЦЭМ!$B$33:$B$776,X$119)+'СЕТ СН'!$I$9+СВЦЭМ!$D$10+'СЕТ СН'!$I$5-'СЕТ СН'!$I$17</f>
        <v>3639.48572053</v>
      </c>
      <c r="Y125" s="36">
        <f>SUMIFS(СВЦЭМ!$C$33:$C$776,СВЦЭМ!$A$33:$A$776,$A125,СВЦЭМ!$B$33:$B$776,Y$119)+'СЕТ СН'!$I$9+СВЦЭМ!$D$10+'СЕТ СН'!$I$5-'СЕТ СН'!$I$17</f>
        <v>3690.4763404700002</v>
      </c>
    </row>
    <row r="126" spans="1:27" ht="15.75" x14ac:dyDescent="0.2">
      <c r="A126" s="35">
        <f t="shared" si="3"/>
        <v>43958</v>
      </c>
      <c r="B126" s="36">
        <f>SUMIFS(СВЦЭМ!$C$33:$C$776,СВЦЭМ!$A$33:$A$776,$A126,СВЦЭМ!$B$33:$B$776,B$119)+'СЕТ СН'!$I$9+СВЦЭМ!$D$10+'СЕТ СН'!$I$5-'СЕТ СН'!$I$17</f>
        <v>3788.5118169699999</v>
      </c>
      <c r="C126" s="36">
        <f>SUMIFS(СВЦЭМ!$C$33:$C$776,СВЦЭМ!$A$33:$A$776,$A126,СВЦЭМ!$B$33:$B$776,C$119)+'СЕТ СН'!$I$9+СВЦЭМ!$D$10+'СЕТ СН'!$I$5-'СЕТ СН'!$I$17</f>
        <v>3794.6520666300003</v>
      </c>
      <c r="D126" s="36">
        <f>SUMIFS(СВЦЭМ!$C$33:$C$776,СВЦЭМ!$A$33:$A$776,$A126,СВЦЭМ!$B$33:$B$776,D$119)+'СЕТ СН'!$I$9+СВЦЭМ!$D$10+'СЕТ СН'!$I$5-'СЕТ СН'!$I$17</f>
        <v>3790.2784412599999</v>
      </c>
      <c r="E126" s="36">
        <f>SUMIFS(СВЦЭМ!$C$33:$C$776,СВЦЭМ!$A$33:$A$776,$A126,СВЦЭМ!$B$33:$B$776,E$119)+'СЕТ СН'!$I$9+СВЦЭМ!$D$10+'СЕТ СН'!$I$5-'СЕТ СН'!$I$17</f>
        <v>3785.7344997999999</v>
      </c>
      <c r="F126" s="36">
        <f>SUMIFS(СВЦЭМ!$C$33:$C$776,СВЦЭМ!$A$33:$A$776,$A126,СВЦЭМ!$B$33:$B$776,F$119)+'СЕТ СН'!$I$9+СВЦЭМ!$D$10+'СЕТ СН'!$I$5-'СЕТ СН'!$I$17</f>
        <v>3785.4038128699999</v>
      </c>
      <c r="G126" s="36">
        <f>SUMIFS(СВЦЭМ!$C$33:$C$776,СВЦЭМ!$A$33:$A$776,$A126,СВЦЭМ!$B$33:$B$776,G$119)+'СЕТ СН'!$I$9+СВЦЭМ!$D$10+'СЕТ СН'!$I$5-'СЕТ СН'!$I$17</f>
        <v>3800.5171105099998</v>
      </c>
      <c r="H126" s="36">
        <f>SUMIFS(СВЦЭМ!$C$33:$C$776,СВЦЭМ!$A$33:$A$776,$A126,СВЦЭМ!$B$33:$B$776,H$119)+'СЕТ СН'!$I$9+СВЦЭМ!$D$10+'СЕТ СН'!$I$5-'СЕТ СН'!$I$17</f>
        <v>3802.6121543600002</v>
      </c>
      <c r="I126" s="36">
        <f>SUMIFS(СВЦЭМ!$C$33:$C$776,СВЦЭМ!$A$33:$A$776,$A126,СВЦЭМ!$B$33:$B$776,I$119)+'СЕТ СН'!$I$9+СВЦЭМ!$D$10+'СЕТ СН'!$I$5-'СЕТ СН'!$I$17</f>
        <v>3791.4833334800001</v>
      </c>
      <c r="J126" s="36">
        <f>SUMIFS(СВЦЭМ!$C$33:$C$776,СВЦЭМ!$A$33:$A$776,$A126,СВЦЭМ!$B$33:$B$776,J$119)+'СЕТ СН'!$I$9+СВЦЭМ!$D$10+'СЕТ СН'!$I$5-'СЕТ СН'!$I$17</f>
        <v>3746.7433503400002</v>
      </c>
      <c r="K126" s="36">
        <f>SUMIFS(СВЦЭМ!$C$33:$C$776,СВЦЭМ!$A$33:$A$776,$A126,СВЦЭМ!$B$33:$B$776,K$119)+'СЕТ СН'!$I$9+СВЦЭМ!$D$10+'СЕТ СН'!$I$5-'СЕТ СН'!$I$17</f>
        <v>3740.61630092</v>
      </c>
      <c r="L126" s="36">
        <f>SUMIFS(СВЦЭМ!$C$33:$C$776,СВЦЭМ!$A$33:$A$776,$A126,СВЦЭМ!$B$33:$B$776,L$119)+'СЕТ СН'!$I$9+СВЦЭМ!$D$10+'СЕТ СН'!$I$5-'СЕТ СН'!$I$17</f>
        <v>3731.2265117300003</v>
      </c>
      <c r="M126" s="36">
        <f>SUMIFS(СВЦЭМ!$C$33:$C$776,СВЦЭМ!$A$33:$A$776,$A126,СВЦЭМ!$B$33:$B$776,M$119)+'СЕТ СН'!$I$9+СВЦЭМ!$D$10+'СЕТ СН'!$I$5-'СЕТ СН'!$I$17</f>
        <v>3674.5667327199999</v>
      </c>
      <c r="N126" s="36">
        <f>SUMIFS(СВЦЭМ!$C$33:$C$776,СВЦЭМ!$A$33:$A$776,$A126,СВЦЭМ!$B$33:$B$776,N$119)+'СЕТ СН'!$I$9+СВЦЭМ!$D$10+'СЕТ СН'!$I$5-'СЕТ СН'!$I$17</f>
        <v>3626.1793590699999</v>
      </c>
      <c r="O126" s="36">
        <f>SUMIFS(СВЦЭМ!$C$33:$C$776,СВЦЭМ!$A$33:$A$776,$A126,СВЦЭМ!$B$33:$B$776,O$119)+'СЕТ СН'!$I$9+СВЦЭМ!$D$10+'СЕТ СН'!$I$5-'СЕТ СН'!$I$17</f>
        <v>3608.8035793700001</v>
      </c>
      <c r="P126" s="36">
        <f>SUMIFS(СВЦЭМ!$C$33:$C$776,СВЦЭМ!$A$33:$A$776,$A126,СВЦЭМ!$B$33:$B$776,P$119)+'СЕТ СН'!$I$9+СВЦЭМ!$D$10+'СЕТ СН'!$I$5-'СЕТ СН'!$I$17</f>
        <v>3618.7127853100001</v>
      </c>
      <c r="Q126" s="36">
        <f>SUMIFS(СВЦЭМ!$C$33:$C$776,СВЦЭМ!$A$33:$A$776,$A126,СВЦЭМ!$B$33:$B$776,Q$119)+'СЕТ СН'!$I$9+СВЦЭМ!$D$10+'СЕТ СН'!$I$5-'СЕТ СН'!$I$17</f>
        <v>3624.2102022399999</v>
      </c>
      <c r="R126" s="36">
        <f>SUMIFS(СВЦЭМ!$C$33:$C$776,СВЦЭМ!$A$33:$A$776,$A126,СВЦЭМ!$B$33:$B$776,R$119)+'СЕТ СН'!$I$9+СВЦЭМ!$D$10+'СЕТ СН'!$I$5-'СЕТ СН'!$I$17</f>
        <v>3618.5739027899999</v>
      </c>
      <c r="S126" s="36">
        <f>SUMIFS(СВЦЭМ!$C$33:$C$776,СВЦЭМ!$A$33:$A$776,$A126,СВЦЭМ!$B$33:$B$776,S$119)+'СЕТ СН'!$I$9+СВЦЭМ!$D$10+'СЕТ СН'!$I$5-'СЕТ СН'!$I$17</f>
        <v>3613.8436150100001</v>
      </c>
      <c r="T126" s="36">
        <f>SUMIFS(СВЦЭМ!$C$33:$C$776,СВЦЭМ!$A$33:$A$776,$A126,СВЦЭМ!$B$33:$B$776,T$119)+'СЕТ СН'!$I$9+СВЦЭМ!$D$10+'СЕТ СН'!$I$5-'СЕТ СН'!$I$17</f>
        <v>3592.9234616499998</v>
      </c>
      <c r="U126" s="36">
        <f>SUMIFS(СВЦЭМ!$C$33:$C$776,СВЦЭМ!$A$33:$A$776,$A126,СВЦЭМ!$B$33:$B$776,U$119)+'СЕТ СН'!$I$9+СВЦЭМ!$D$10+'СЕТ СН'!$I$5-'СЕТ СН'!$I$17</f>
        <v>3574.1396400000003</v>
      </c>
      <c r="V126" s="36">
        <f>SUMIFS(СВЦЭМ!$C$33:$C$776,СВЦЭМ!$A$33:$A$776,$A126,СВЦЭМ!$B$33:$B$776,V$119)+'СЕТ СН'!$I$9+СВЦЭМ!$D$10+'СЕТ СН'!$I$5-'СЕТ СН'!$I$17</f>
        <v>3544.6665161600004</v>
      </c>
      <c r="W126" s="36">
        <f>SUMIFS(СВЦЭМ!$C$33:$C$776,СВЦЭМ!$A$33:$A$776,$A126,СВЦЭМ!$B$33:$B$776,W$119)+'СЕТ СН'!$I$9+СВЦЭМ!$D$10+'СЕТ СН'!$I$5-'СЕТ СН'!$I$17</f>
        <v>3548.3178274500001</v>
      </c>
      <c r="X126" s="36">
        <f>SUMIFS(СВЦЭМ!$C$33:$C$776,СВЦЭМ!$A$33:$A$776,$A126,СВЦЭМ!$B$33:$B$776,X$119)+'СЕТ СН'!$I$9+СВЦЭМ!$D$10+'СЕТ СН'!$I$5-'СЕТ СН'!$I$17</f>
        <v>3590.4452233500001</v>
      </c>
      <c r="Y126" s="36">
        <f>SUMIFS(СВЦЭМ!$C$33:$C$776,СВЦЭМ!$A$33:$A$776,$A126,СВЦЭМ!$B$33:$B$776,Y$119)+'СЕТ СН'!$I$9+СВЦЭМ!$D$10+'СЕТ СН'!$I$5-'СЕТ СН'!$I$17</f>
        <v>3662.3913670800002</v>
      </c>
    </row>
    <row r="127" spans="1:27" ht="15.75" x14ac:dyDescent="0.2">
      <c r="A127" s="35">
        <f t="shared" si="3"/>
        <v>43959</v>
      </c>
      <c r="B127" s="36">
        <f>SUMIFS(СВЦЭМ!$C$33:$C$776,СВЦЭМ!$A$33:$A$776,$A127,СВЦЭМ!$B$33:$B$776,B$119)+'СЕТ СН'!$I$9+СВЦЭМ!$D$10+'СЕТ СН'!$I$5-'СЕТ СН'!$I$17</f>
        <v>3782.6742645200002</v>
      </c>
      <c r="C127" s="36">
        <f>SUMIFS(СВЦЭМ!$C$33:$C$776,СВЦЭМ!$A$33:$A$776,$A127,СВЦЭМ!$B$33:$B$776,C$119)+'СЕТ СН'!$I$9+СВЦЭМ!$D$10+'СЕТ СН'!$I$5-'СЕТ СН'!$I$17</f>
        <v>3783.3409354</v>
      </c>
      <c r="D127" s="36">
        <f>SUMIFS(СВЦЭМ!$C$33:$C$776,СВЦЭМ!$A$33:$A$776,$A127,СВЦЭМ!$B$33:$B$776,D$119)+'СЕТ СН'!$I$9+СВЦЭМ!$D$10+'СЕТ СН'!$I$5-'СЕТ СН'!$I$17</f>
        <v>3774.8857332900002</v>
      </c>
      <c r="E127" s="36">
        <f>SUMIFS(СВЦЭМ!$C$33:$C$776,СВЦЭМ!$A$33:$A$776,$A127,СВЦЭМ!$B$33:$B$776,E$119)+'СЕТ СН'!$I$9+СВЦЭМ!$D$10+'СЕТ СН'!$I$5-'СЕТ СН'!$I$17</f>
        <v>3775.7143133200002</v>
      </c>
      <c r="F127" s="36">
        <f>SUMIFS(СВЦЭМ!$C$33:$C$776,СВЦЭМ!$A$33:$A$776,$A127,СВЦЭМ!$B$33:$B$776,F$119)+'СЕТ СН'!$I$9+СВЦЭМ!$D$10+'СЕТ СН'!$I$5-'СЕТ СН'!$I$17</f>
        <v>3774.41981799</v>
      </c>
      <c r="G127" s="36">
        <f>SUMIFS(СВЦЭМ!$C$33:$C$776,СВЦЭМ!$A$33:$A$776,$A127,СВЦЭМ!$B$33:$B$776,G$119)+'СЕТ СН'!$I$9+СВЦЭМ!$D$10+'СЕТ СН'!$I$5-'СЕТ СН'!$I$17</f>
        <v>3781.5220610400002</v>
      </c>
      <c r="H127" s="36">
        <f>SUMIFS(СВЦЭМ!$C$33:$C$776,СВЦЭМ!$A$33:$A$776,$A127,СВЦЭМ!$B$33:$B$776,H$119)+'СЕТ СН'!$I$9+СВЦЭМ!$D$10+'СЕТ СН'!$I$5-'СЕТ СН'!$I$17</f>
        <v>3768.7210243600002</v>
      </c>
      <c r="I127" s="36">
        <f>SUMIFS(СВЦЭМ!$C$33:$C$776,СВЦЭМ!$A$33:$A$776,$A127,СВЦЭМ!$B$33:$B$776,I$119)+'СЕТ СН'!$I$9+СВЦЭМ!$D$10+'СЕТ СН'!$I$5-'СЕТ СН'!$I$17</f>
        <v>3752.2445198400001</v>
      </c>
      <c r="J127" s="36">
        <f>SUMIFS(СВЦЭМ!$C$33:$C$776,СВЦЭМ!$A$33:$A$776,$A127,СВЦЭМ!$B$33:$B$776,J$119)+'СЕТ СН'!$I$9+СВЦЭМ!$D$10+'СЕТ СН'!$I$5-'СЕТ СН'!$I$17</f>
        <v>3727.5463690800002</v>
      </c>
      <c r="K127" s="36">
        <f>SUMIFS(СВЦЭМ!$C$33:$C$776,СВЦЭМ!$A$33:$A$776,$A127,СВЦЭМ!$B$33:$B$776,K$119)+'СЕТ СН'!$I$9+СВЦЭМ!$D$10+'СЕТ СН'!$I$5-'СЕТ СН'!$I$17</f>
        <v>3723.6736459499998</v>
      </c>
      <c r="L127" s="36">
        <f>SUMIFS(СВЦЭМ!$C$33:$C$776,СВЦЭМ!$A$33:$A$776,$A127,СВЦЭМ!$B$33:$B$776,L$119)+'СЕТ СН'!$I$9+СВЦЭМ!$D$10+'СЕТ СН'!$I$5-'СЕТ СН'!$I$17</f>
        <v>3721.2599190300002</v>
      </c>
      <c r="M127" s="36">
        <f>SUMIFS(СВЦЭМ!$C$33:$C$776,СВЦЭМ!$A$33:$A$776,$A127,СВЦЭМ!$B$33:$B$776,M$119)+'СЕТ СН'!$I$9+СВЦЭМ!$D$10+'СЕТ СН'!$I$5-'СЕТ СН'!$I$17</f>
        <v>3665.10743103</v>
      </c>
      <c r="N127" s="36">
        <f>SUMIFS(СВЦЭМ!$C$33:$C$776,СВЦЭМ!$A$33:$A$776,$A127,СВЦЭМ!$B$33:$B$776,N$119)+'СЕТ СН'!$I$9+СВЦЭМ!$D$10+'СЕТ СН'!$I$5-'СЕТ СН'!$I$17</f>
        <v>3610.8056468700001</v>
      </c>
      <c r="O127" s="36">
        <f>SUMIFS(СВЦЭМ!$C$33:$C$776,СВЦЭМ!$A$33:$A$776,$A127,СВЦЭМ!$B$33:$B$776,O$119)+'СЕТ СН'!$I$9+СВЦЭМ!$D$10+'СЕТ СН'!$I$5-'СЕТ СН'!$I$17</f>
        <v>3592.9925908800001</v>
      </c>
      <c r="P127" s="36">
        <f>SUMIFS(СВЦЭМ!$C$33:$C$776,СВЦЭМ!$A$33:$A$776,$A127,СВЦЭМ!$B$33:$B$776,P$119)+'СЕТ СН'!$I$9+СВЦЭМ!$D$10+'СЕТ СН'!$I$5-'СЕТ СН'!$I$17</f>
        <v>3596.6253738800001</v>
      </c>
      <c r="Q127" s="36">
        <f>SUMIFS(СВЦЭМ!$C$33:$C$776,СВЦЭМ!$A$33:$A$776,$A127,СВЦЭМ!$B$33:$B$776,Q$119)+'СЕТ СН'!$I$9+СВЦЭМ!$D$10+'СЕТ СН'!$I$5-'СЕТ СН'!$I$17</f>
        <v>3599.7354776800003</v>
      </c>
      <c r="R127" s="36">
        <f>SUMIFS(СВЦЭМ!$C$33:$C$776,СВЦЭМ!$A$33:$A$776,$A127,СВЦЭМ!$B$33:$B$776,R$119)+'СЕТ СН'!$I$9+СВЦЭМ!$D$10+'СЕТ СН'!$I$5-'СЕТ СН'!$I$17</f>
        <v>3597.2911625300003</v>
      </c>
      <c r="S127" s="36">
        <f>SUMIFS(СВЦЭМ!$C$33:$C$776,СВЦЭМ!$A$33:$A$776,$A127,СВЦЭМ!$B$33:$B$776,S$119)+'СЕТ СН'!$I$9+СВЦЭМ!$D$10+'СЕТ СН'!$I$5-'СЕТ СН'!$I$17</f>
        <v>3603.2124635700002</v>
      </c>
      <c r="T127" s="36">
        <f>SUMIFS(СВЦЭМ!$C$33:$C$776,СВЦЭМ!$A$33:$A$776,$A127,СВЦЭМ!$B$33:$B$776,T$119)+'СЕТ СН'!$I$9+СВЦЭМ!$D$10+'СЕТ СН'!$I$5-'СЕТ СН'!$I$17</f>
        <v>3599.4728595900001</v>
      </c>
      <c r="U127" s="36">
        <f>SUMIFS(СВЦЭМ!$C$33:$C$776,СВЦЭМ!$A$33:$A$776,$A127,СВЦЭМ!$B$33:$B$776,U$119)+'СЕТ СН'!$I$9+СВЦЭМ!$D$10+'СЕТ СН'!$I$5-'СЕТ СН'!$I$17</f>
        <v>3583.15385543</v>
      </c>
      <c r="V127" s="36">
        <f>SUMIFS(СВЦЭМ!$C$33:$C$776,СВЦЭМ!$A$33:$A$776,$A127,СВЦЭМ!$B$33:$B$776,V$119)+'СЕТ СН'!$I$9+СВЦЭМ!$D$10+'СЕТ СН'!$I$5-'СЕТ СН'!$I$17</f>
        <v>3548.3939624700001</v>
      </c>
      <c r="W127" s="36">
        <f>SUMIFS(СВЦЭМ!$C$33:$C$776,СВЦЭМ!$A$33:$A$776,$A127,СВЦЭМ!$B$33:$B$776,W$119)+'СЕТ СН'!$I$9+СВЦЭМ!$D$10+'СЕТ СН'!$I$5-'СЕТ СН'!$I$17</f>
        <v>3544.0797439799999</v>
      </c>
      <c r="X127" s="36">
        <f>SUMIFS(СВЦЭМ!$C$33:$C$776,СВЦЭМ!$A$33:$A$776,$A127,СВЦЭМ!$B$33:$B$776,X$119)+'СЕТ СН'!$I$9+СВЦЭМ!$D$10+'СЕТ СН'!$I$5-'СЕТ СН'!$I$17</f>
        <v>3589.9872196400001</v>
      </c>
      <c r="Y127" s="36">
        <f>SUMIFS(СВЦЭМ!$C$33:$C$776,СВЦЭМ!$A$33:$A$776,$A127,СВЦЭМ!$B$33:$B$776,Y$119)+'СЕТ СН'!$I$9+СВЦЭМ!$D$10+'СЕТ СН'!$I$5-'СЕТ СН'!$I$17</f>
        <v>3665.2735615199999</v>
      </c>
    </row>
    <row r="128" spans="1:27" ht="15.75" x14ac:dyDescent="0.2">
      <c r="A128" s="35">
        <f t="shared" si="3"/>
        <v>43960</v>
      </c>
      <c r="B128" s="36">
        <f>SUMIFS(СВЦЭМ!$C$33:$C$776,СВЦЭМ!$A$33:$A$776,$A128,СВЦЭМ!$B$33:$B$776,B$119)+'СЕТ СН'!$I$9+СВЦЭМ!$D$10+'СЕТ СН'!$I$5-'СЕТ СН'!$I$17</f>
        <v>3771.6660539899999</v>
      </c>
      <c r="C128" s="36">
        <f>SUMIFS(СВЦЭМ!$C$33:$C$776,СВЦЭМ!$A$33:$A$776,$A128,СВЦЭМ!$B$33:$B$776,C$119)+'СЕТ СН'!$I$9+СВЦЭМ!$D$10+'СЕТ СН'!$I$5-'СЕТ СН'!$I$17</f>
        <v>3755.57297384</v>
      </c>
      <c r="D128" s="36">
        <f>SUMIFS(СВЦЭМ!$C$33:$C$776,СВЦЭМ!$A$33:$A$776,$A128,СВЦЭМ!$B$33:$B$776,D$119)+'СЕТ СН'!$I$9+СВЦЭМ!$D$10+'СЕТ СН'!$I$5-'СЕТ СН'!$I$17</f>
        <v>3737.9684967900002</v>
      </c>
      <c r="E128" s="36">
        <f>SUMIFS(СВЦЭМ!$C$33:$C$776,СВЦЭМ!$A$33:$A$776,$A128,СВЦЭМ!$B$33:$B$776,E$119)+'СЕТ СН'!$I$9+СВЦЭМ!$D$10+'СЕТ СН'!$I$5-'СЕТ СН'!$I$17</f>
        <v>3737.1984716000002</v>
      </c>
      <c r="F128" s="36">
        <f>SUMIFS(СВЦЭМ!$C$33:$C$776,СВЦЭМ!$A$33:$A$776,$A128,СВЦЭМ!$B$33:$B$776,F$119)+'СЕТ СН'!$I$9+СВЦЭМ!$D$10+'СЕТ СН'!$I$5-'СЕТ СН'!$I$17</f>
        <v>3727.6306986899999</v>
      </c>
      <c r="G128" s="36">
        <f>SUMIFS(СВЦЭМ!$C$33:$C$776,СВЦЭМ!$A$33:$A$776,$A128,СВЦЭМ!$B$33:$B$776,G$119)+'СЕТ СН'!$I$9+СВЦЭМ!$D$10+'СЕТ СН'!$I$5-'СЕТ СН'!$I$17</f>
        <v>3729.3679771799998</v>
      </c>
      <c r="H128" s="36">
        <f>SUMIFS(СВЦЭМ!$C$33:$C$776,СВЦЭМ!$A$33:$A$776,$A128,СВЦЭМ!$B$33:$B$776,H$119)+'СЕТ СН'!$I$9+СВЦЭМ!$D$10+'СЕТ СН'!$I$5-'СЕТ СН'!$I$17</f>
        <v>3730.6470105600001</v>
      </c>
      <c r="I128" s="36">
        <f>SUMIFS(СВЦЭМ!$C$33:$C$776,СВЦЭМ!$A$33:$A$776,$A128,СВЦЭМ!$B$33:$B$776,I$119)+'СЕТ СН'!$I$9+СВЦЭМ!$D$10+'СЕТ СН'!$I$5-'СЕТ СН'!$I$17</f>
        <v>3745.23796189</v>
      </c>
      <c r="J128" s="36">
        <f>SUMIFS(СВЦЭМ!$C$33:$C$776,СВЦЭМ!$A$33:$A$776,$A128,СВЦЭМ!$B$33:$B$776,J$119)+'СЕТ СН'!$I$9+СВЦЭМ!$D$10+'СЕТ СН'!$I$5-'СЕТ СН'!$I$17</f>
        <v>3741.4527466999998</v>
      </c>
      <c r="K128" s="36">
        <f>SUMIFS(СВЦЭМ!$C$33:$C$776,СВЦЭМ!$A$33:$A$776,$A128,СВЦЭМ!$B$33:$B$776,K$119)+'СЕТ СН'!$I$9+СВЦЭМ!$D$10+'СЕТ СН'!$I$5-'СЕТ СН'!$I$17</f>
        <v>3719.4961754599999</v>
      </c>
      <c r="L128" s="36">
        <f>SUMIFS(СВЦЭМ!$C$33:$C$776,СВЦЭМ!$A$33:$A$776,$A128,СВЦЭМ!$B$33:$B$776,L$119)+'СЕТ СН'!$I$9+СВЦЭМ!$D$10+'СЕТ СН'!$I$5-'СЕТ СН'!$I$17</f>
        <v>3726.6875656500001</v>
      </c>
      <c r="M128" s="36">
        <f>SUMIFS(СВЦЭМ!$C$33:$C$776,СВЦЭМ!$A$33:$A$776,$A128,СВЦЭМ!$B$33:$B$776,M$119)+'СЕТ СН'!$I$9+СВЦЭМ!$D$10+'СЕТ СН'!$I$5-'СЕТ СН'!$I$17</f>
        <v>3670.4255027500003</v>
      </c>
      <c r="N128" s="36">
        <f>SUMIFS(СВЦЭМ!$C$33:$C$776,СВЦЭМ!$A$33:$A$776,$A128,СВЦЭМ!$B$33:$B$776,N$119)+'СЕТ СН'!$I$9+СВЦЭМ!$D$10+'СЕТ СН'!$I$5-'СЕТ СН'!$I$17</f>
        <v>3619.90720276</v>
      </c>
      <c r="O128" s="36">
        <f>SUMIFS(СВЦЭМ!$C$33:$C$776,СВЦЭМ!$A$33:$A$776,$A128,СВЦЭМ!$B$33:$B$776,O$119)+'СЕТ СН'!$I$9+СВЦЭМ!$D$10+'СЕТ СН'!$I$5-'СЕТ СН'!$I$17</f>
        <v>3593.4290219899999</v>
      </c>
      <c r="P128" s="36">
        <f>SUMIFS(СВЦЭМ!$C$33:$C$776,СВЦЭМ!$A$33:$A$776,$A128,СВЦЭМ!$B$33:$B$776,P$119)+'СЕТ СН'!$I$9+СВЦЭМ!$D$10+'СЕТ СН'!$I$5-'СЕТ СН'!$I$17</f>
        <v>3599.3837554800002</v>
      </c>
      <c r="Q128" s="36">
        <f>SUMIFS(СВЦЭМ!$C$33:$C$776,СВЦЭМ!$A$33:$A$776,$A128,СВЦЭМ!$B$33:$B$776,Q$119)+'СЕТ СН'!$I$9+СВЦЭМ!$D$10+'СЕТ СН'!$I$5-'СЕТ СН'!$I$17</f>
        <v>3591.0650534699998</v>
      </c>
      <c r="R128" s="36">
        <f>SUMIFS(СВЦЭМ!$C$33:$C$776,СВЦЭМ!$A$33:$A$776,$A128,СВЦЭМ!$B$33:$B$776,R$119)+'СЕТ СН'!$I$9+СВЦЭМ!$D$10+'СЕТ СН'!$I$5-'СЕТ СН'!$I$17</f>
        <v>3594.3564394</v>
      </c>
      <c r="S128" s="36">
        <f>SUMIFS(СВЦЭМ!$C$33:$C$776,СВЦЭМ!$A$33:$A$776,$A128,СВЦЭМ!$B$33:$B$776,S$119)+'СЕТ СН'!$I$9+СВЦЭМ!$D$10+'СЕТ СН'!$I$5-'СЕТ СН'!$I$17</f>
        <v>3606.6199424800002</v>
      </c>
      <c r="T128" s="36">
        <f>SUMIFS(СВЦЭМ!$C$33:$C$776,СВЦЭМ!$A$33:$A$776,$A128,СВЦЭМ!$B$33:$B$776,T$119)+'СЕТ СН'!$I$9+СВЦЭМ!$D$10+'СЕТ СН'!$I$5-'СЕТ СН'!$I$17</f>
        <v>3594.8508928299998</v>
      </c>
      <c r="U128" s="36">
        <f>SUMIFS(СВЦЭМ!$C$33:$C$776,СВЦЭМ!$A$33:$A$776,$A128,СВЦЭМ!$B$33:$B$776,U$119)+'СЕТ СН'!$I$9+СВЦЭМ!$D$10+'СЕТ СН'!$I$5-'СЕТ СН'!$I$17</f>
        <v>3597.27358946</v>
      </c>
      <c r="V128" s="36">
        <f>SUMIFS(СВЦЭМ!$C$33:$C$776,СВЦЭМ!$A$33:$A$776,$A128,СВЦЭМ!$B$33:$B$776,V$119)+'СЕТ СН'!$I$9+СВЦЭМ!$D$10+'СЕТ СН'!$I$5-'СЕТ СН'!$I$17</f>
        <v>3574.51340514</v>
      </c>
      <c r="W128" s="36">
        <f>SUMIFS(СВЦЭМ!$C$33:$C$776,СВЦЭМ!$A$33:$A$776,$A128,СВЦЭМ!$B$33:$B$776,W$119)+'СЕТ СН'!$I$9+СВЦЭМ!$D$10+'СЕТ СН'!$I$5-'СЕТ СН'!$I$17</f>
        <v>3567.9039137200002</v>
      </c>
      <c r="X128" s="36">
        <f>SUMIFS(СВЦЭМ!$C$33:$C$776,СВЦЭМ!$A$33:$A$776,$A128,СВЦЭМ!$B$33:$B$776,X$119)+'СЕТ СН'!$I$9+СВЦЭМ!$D$10+'СЕТ СН'!$I$5-'СЕТ СН'!$I$17</f>
        <v>3613.7850754900001</v>
      </c>
      <c r="Y128" s="36">
        <f>SUMIFS(СВЦЭМ!$C$33:$C$776,СВЦЭМ!$A$33:$A$776,$A128,СВЦЭМ!$B$33:$B$776,Y$119)+'СЕТ СН'!$I$9+СВЦЭМ!$D$10+'СЕТ СН'!$I$5-'СЕТ СН'!$I$17</f>
        <v>3702.3089625399998</v>
      </c>
    </row>
    <row r="129" spans="1:25" ht="15.75" x14ac:dyDescent="0.2">
      <c r="A129" s="35">
        <f t="shared" si="3"/>
        <v>43961</v>
      </c>
      <c r="B129" s="36">
        <f>SUMIFS(СВЦЭМ!$C$33:$C$776,СВЦЭМ!$A$33:$A$776,$A129,СВЦЭМ!$B$33:$B$776,B$119)+'СЕТ СН'!$I$9+СВЦЭМ!$D$10+'СЕТ СН'!$I$5-'СЕТ СН'!$I$17</f>
        <v>3746.0575806400002</v>
      </c>
      <c r="C129" s="36">
        <f>SUMIFS(СВЦЭМ!$C$33:$C$776,СВЦЭМ!$A$33:$A$776,$A129,СВЦЭМ!$B$33:$B$776,C$119)+'СЕТ СН'!$I$9+СВЦЭМ!$D$10+'СЕТ СН'!$I$5-'СЕТ СН'!$I$17</f>
        <v>3775.40577222</v>
      </c>
      <c r="D129" s="36">
        <f>SUMIFS(СВЦЭМ!$C$33:$C$776,СВЦЭМ!$A$33:$A$776,$A129,СВЦЭМ!$B$33:$B$776,D$119)+'СЕТ СН'!$I$9+СВЦЭМ!$D$10+'СЕТ СН'!$I$5-'СЕТ СН'!$I$17</f>
        <v>3783.5631681599998</v>
      </c>
      <c r="E129" s="36">
        <f>SUMIFS(СВЦЭМ!$C$33:$C$776,СВЦЭМ!$A$33:$A$776,$A129,СВЦЭМ!$B$33:$B$776,E$119)+'СЕТ СН'!$I$9+СВЦЭМ!$D$10+'СЕТ СН'!$I$5-'СЕТ СН'!$I$17</f>
        <v>3806.0174006000002</v>
      </c>
      <c r="F129" s="36">
        <f>SUMIFS(СВЦЭМ!$C$33:$C$776,СВЦЭМ!$A$33:$A$776,$A129,СВЦЭМ!$B$33:$B$776,F$119)+'СЕТ СН'!$I$9+СВЦЭМ!$D$10+'СЕТ СН'!$I$5-'СЕТ СН'!$I$17</f>
        <v>3800.0770772999999</v>
      </c>
      <c r="G129" s="36">
        <f>SUMIFS(СВЦЭМ!$C$33:$C$776,СВЦЭМ!$A$33:$A$776,$A129,СВЦЭМ!$B$33:$B$776,G$119)+'СЕТ СН'!$I$9+СВЦЭМ!$D$10+'СЕТ СН'!$I$5-'СЕТ СН'!$I$17</f>
        <v>3797.0982931500002</v>
      </c>
      <c r="H129" s="36">
        <f>SUMIFS(СВЦЭМ!$C$33:$C$776,СВЦЭМ!$A$33:$A$776,$A129,СВЦЭМ!$B$33:$B$776,H$119)+'СЕТ СН'!$I$9+СВЦЭМ!$D$10+'СЕТ СН'!$I$5-'СЕТ СН'!$I$17</f>
        <v>3791.5892885500002</v>
      </c>
      <c r="I129" s="36">
        <f>SUMIFS(СВЦЭМ!$C$33:$C$776,СВЦЭМ!$A$33:$A$776,$A129,СВЦЭМ!$B$33:$B$776,I$119)+'СЕТ СН'!$I$9+СВЦЭМ!$D$10+'СЕТ СН'!$I$5-'СЕТ СН'!$I$17</f>
        <v>3766.72574295</v>
      </c>
      <c r="J129" s="36">
        <f>SUMIFS(СВЦЭМ!$C$33:$C$776,СВЦЭМ!$A$33:$A$776,$A129,СВЦЭМ!$B$33:$B$776,J$119)+'СЕТ СН'!$I$9+СВЦЭМ!$D$10+'СЕТ СН'!$I$5-'СЕТ СН'!$I$17</f>
        <v>3756.3617758700002</v>
      </c>
      <c r="K129" s="36">
        <f>SUMIFS(СВЦЭМ!$C$33:$C$776,СВЦЭМ!$A$33:$A$776,$A129,СВЦЭМ!$B$33:$B$776,K$119)+'СЕТ СН'!$I$9+СВЦЭМ!$D$10+'СЕТ СН'!$I$5-'СЕТ СН'!$I$17</f>
        <v>3722.7875561000001</v>
      </c>
      <c r="L129" s="36">
        <f>SUMIFS(СВЦЭМ!$C$33:$C$776,СВЦЭМ!$A$33:$A$776,$A129,СВЦЭМ!$B$33:$B$776,L$119)+'СЕТ СН'!$I$9+СВЦЭМ!$D$10+'СЕТ СН'!$I$5-'СЕТ СН'!$I$17</f>
        <v>3714.4905499199999</v>
      </c>
      <c r="M129" s="36">
        <f>SUMIFS(СВЦЭМ!$C$33:$C$776,СВЦЭМ!$A$33:$A$776,$A129,СВЦЭМ!$B$33:$B$776,M$119)+'СЕТ СН'!$I$9+СВЦЭМ!$D$10+'СЕТ СН'!$I$5-'СЕТ СН'!$I$17</f>
        <v>3668.4916101100002</v>
      </c>
      <c r="N129" s="36">
        <f>SUMIFS(СВЦЭМ!$C$33:$C$776,СВЦЭМ!$A$33:$A$776,$A129,СВЦЭМ!$B$33:$B$776,N$119)+'СЕТ СН'!$I$9+СВЦЭМ!$D$10+'СЕТ СН'!$I$5-'СЕТ СН'!$I$17</f>
        <v>3615.7246334000001</v>
      </c>
      <c r="O129" s="36">
        <f>SUMIFS(СВЦЭМ!$C$33:$C$776,СВЦЭМ!$A$33:$A$776,$A129,СВЦЭМ!$B$33:$B$776,O$119)+'СЕТ СН'!$I$9+СВЦЭМ!$D$10+'СЕТ СН'!$I$5-'СЕТ СН'!$I$17</f>
        <v>3596.2212930300002</v>
      </c>
      <c r="P129" s="36">
        <f>SUMIFS(СВЦЭМ!$C$33:$C$776,СВЦЭМ!$A$33:$A$776,$A129,СВЦЭМ!$B$33:$B$776,P$119)+'СЕТ СН'!$I$9+СВЦЭМ!$D$10+'СЕТ СН'!$I$5-'СЕТ СН'!$I$17</f>
        <v>3598.9368840900001</v>
      </c>
      <c r="Q129" s="36">
        <f>SUMIFS(СВЦЭМ!$C$33:$C$776,СВЦЭМ!$A$33:$A$776,$A129,СВЦЭМ!$B$33:$B$776,Q$119)+'СЕТ СН'!$I$9+СВЦЭМ!$D$10+'СЕТ СН'!$I$5-'СЕТ СН'!$I$17</f>
        <v>3606.37139953</v>
      </c>
      <c r="R129" s="36">
        <f>SUMIFS(СВЦЭМ!$C$33:$C$776,СВЦЭМ!$A$33:$A$776,$A129,СВЦЭМ!$B$33:$B$776,R$119)+'СЕТ СН'!$I$9+СВЦЭМ!$D$10+'СЕТ СН'!$I$5-'СЕТ СН'!$I$17</f>
        <v>3604.1726984900001</v>
      </c>
      <c r="S129" s="36">
        <f>SUMIFS(СВЦЭМ!$C$33:$C$776,СВЦЭМ!$A$33:$A$776,$A129,СВЦЭМ!$B$33:$B$776,S$119)+'СЕТ СН'!$I$9+СВЦЭМ!$D$10+'СЕТ СН'!$I$5-'СЕТ СН'!$I$17</f>
        <v>3608.1042113799999</v>
      </c>
      <c r="T129" s="36">
        <f>SUMIFS(СВЦЭМ!$C$33:$C$776,СВЦЭМ!$A$33:$A$776,$A129,СВЦЭМ!$B$33:$B$776,T$119)+'СЕТ СН'!$I$9+СВЦЭМ!$D$10+'СЕТ СН'!$I$5-'СЕТ СН'!$I$17</f>
        <v>3598.2576867900002</v>
      </c>
      <c r="U129" s="36">
        <f>SUMIFS(СВЦЭМ!$C$33:$C$776,СВЦЭМ!$A$33:$A$776,$A129,СВЦЭМ!$B$33:$B$776,U$119)+'СЕТ СН'!$I$9+СВЦЭМ!$D$10+'СЕТ СН'!$I$5-'СЕТ СН'!$I$17</f>
        <v>3585.3947657500003</v>
      </c>
      <c r="V129" s="36">
        <f>SUMIFS(СВЦЭМ!$C$33:$C$776,СВЦЭМ!$A$33:$A$776,$A129,СВЦЭМ!$B$33:$B$776,V$119)+'СЕТ СН'!$I$9+СВЦЭМ!$D$10+'СЕТ СН'!$I$5-'СЕТ СН'!$I$17</f>
        <v>3569.6774648800001</v>
      </c>
      <c r="W129" s="36">
        <f>SUMIFS(СВЦЭМ!$C$33:$C$776,СВЦЭМ!$A$33:$A$776,$A129,СВЦЭМ!$B$33:$B$776,W$119)+'СЕТ СН'!$I$9+СВЦЭМ!$D$10+'СЕТ СН'!$I$5-'СЕТ СН'!$I$17</f>
        <v>3561.72492074</v>
      </c>
      <c r="X129" s="36">
        <f>SUMIFS(СВЦЭМ!$C$33:$C$776,СВЦЭМ!$A$33:$A$776,$A129,СВЦЭМ!$B$33:$B$776,X$119)+'СЕТ СН'!$I$9+СВЦЭМ!$D$10+'СЕТ СН'!$I$5-'СЕТ СН'!$I$17</f>
        <v>3599.7051814599999</v>
      </c>
      <c r="Y129" s="36">
        <f>SUMIFS(СВЦЭМ!$C$33:$C$776,СВЦЭМ!$A$33:$A$776,$A129,СВЦЭМ!$B$33:$B$776,Y$119)+'СЕТ СН'!$I$9+СВЦЭМ!$D$10+'СЕТ СН'!$I$5-'СЕТ СН'!$I$17</f>
        <v>3690.2655325000001</v>
      </c>
    </row>
    <row r="130" spans="1:25" ht="15.75" x14ac:dyDescent="0.2">
      <c r="A130" s="35">
        <f t="shared" si="3"/>
        <v>43962</v>
      </c>
      <c r="B130" s="36">
        <f>SUMIFS(СВЦЭМ!$C$33:$C$776,СВЦЭМ!$A$33:$A$776,$A130,СВЦЭМ!$B$33:$B$776,B$119)+'СЕТ СН'!$I$9+СВЦЭМ!$D$10+'СЕТ СН'!$I$5-'СЕТ СН'!$I$17</f>
        <v>3669.9089312300002</v>
      </c>
      <c r="C130" s="36">
        <f>SUMIFS(СВЦЭМ!$C$33:$C$776,СВЦЭМ!$A$33:$A$776,$A130,СВЦЭМ!$B$33:$B$776,C$119)+'СЕТ СН'!$I$9+СВЦЭМ!$D$10+'СЕТ СН'!$I$5-'СЕТ СН'!$I$17</f>
        <v>3749.1525441900003</v>
      </c>
      <c r="D130" s="36">
        <f>SUMIFS(СВЦЭМ!$C$33:$C$776,СВЦЭМ!$A$33:$A$776,$A130,СВЦЭМ!$B$33:$B$776,D$119)+'СЕТ СН'!$I$9+СВЦЭМ!$D$10+'СЕТ СН'!$I$5-'СЕТ СН'!$I$17</f>
        <v>3785.0219846499999</v>
      </c>
      <c r="E130" s="36">
        <f>SUMIFS(СВЦЭМ!$C$33:$C$776,СВЦЭМ!$A$33:$A$776,$A130,СВЦЭМ!$B$33:$B$776,E$119)+'СЕТ СН'!$I$9+СВЦЭМ!$D$10+'СЕТ СН'!$I$5-'СЕТ СН'!$I$17</f>
        <v>3778.0430832000002</v>
      </c>
      <c r="F130" s="36">
        <f>SUMIFS(СВЦЭМ!$C$33:$C$776,СВЦЭМ!$A$33:$A$776,$A130,СВЦЭМ!$B$33:$B$776,F$119)+'СЕТ СН'!$I$9+СВЦЭМ!$D$10+'СЕТ СН'!$I$5-'СЕТ СН'!$I$17</f>
        <v>3772.0795081000001</v>
      </c>
      <c r="G130" s="36">
        <f>SUMIFS(СВЦЭМ!$C$33:$C$776,СВЦЭМ!$A$33:$A$776,$A130,СВЦЭМ!$B$33:$B$776,G$119)+'СЕТ СН'!$I$9+СВЦЭМ!$D$10+'СЕТ СН'!$I$5-'СЕТ СН'!$I$17</f>
        <v>3773.53824592</v>
      </c>
      <c r="H130" s="36">
        <f>SUMIFS(СВЦЭМ!$C$33:$C$776,СВЦЭМ!$A$33:$A$776,$A130,СВЦЭМ!$B$33:$B$776,H$119)+'СЕТ СН'!$I$9+СВЦЭМ!$D$10+'СЕТ СН'!$I$5-'СЕТ СН'!$I$17</f>
        <v>3781.3036737500001</v>
      </c>
      <c r="I130" s="36">
        <f>SUMIFS(СВЦЭМ!$C$33:$C$776,СВЦЭМ!$A$33:$A$776,$A130,СВЦЭМ!$B$33:$B$776,I$119)+'СЕТ СН'!$I$9+СВЦЭМ!$D$10+'СЕТ СН'!$I$5-'СЕТ СН'!$I$17</f>
        <v>3797.6478419499999</v>
      </c>
      <c r="J130" s="36">
        <f>SUMIFS(СВЦЭМ!$C$33:$C$776,СВЦЭМ!$A$33:$A$776,$A130,СВЦЭМ!$B$33:$B$776,J$119)+'СЕТ СН'!$I$9+СВЦЭМ!$D$10+'СЕТ СН'!$I$5-'СЕТ СН'!$I$17</f>
        <v>3745.1789245800001</v>
      </c>
      <c r="K130" s="36">
        <f>SUMIFS(СВЦЭМ!$C$33:$C$776,СВЦЭМ!$A$33:$A$776,$A130,СВЦЭМ!$B$33:$B$776,K$119)+'СЕТ СН'!$I$9+СВЦЭМ!$D$10+'СЕТ СН'!$I$5-'СЕТ СН'!$I$17</f>
        <v>3683.3945388500001</v>
      </c>
      <c r="L130" s="36">
        <f>SUMIFS(СВЦЭМ!$C$33:$C$776,СВЦЭМ!$A$33:$A$776,$A130,СВЦЭМ!$B$33:$B$776,L$119)+'СЕТ СН'!$I$9+СВЦЭМ!$D$10+'СЕТ СН'!$I$5-'СЕТ СН'!$I$17</f>
        <v>3673.1248077600003</v>
      </c>
      <c r="M130" s="36">
        <f>SUMIFS(СВЦЭМ!$C$33:$C$776,СВЦЭМ!$A$33:$A$776,$A130,СВЦЭМ!$B$33:$B$776,M$119)+'СЕТ СН'!$I$9+СВЦЭМ!$D$10+'СЕТ СН'!$I$5-'СЕТ СН'!$I$17</f>
        <v>3672.7921716999999</v>
      </c>
      <c r="N130" s="36">
        <f>SUMIFS(СВЦЭМ!$C$33:$C$776,СВЦЭМ!$A$33:$A$776,$A130,СВЦЭМ!$B$33:$B$776,N$119)+'СЕТ СН'!$I$9+СВЦЭМ!$D$10+'СЕТ СН'!$I$5-'СЕТ СН'!$I$17</f>
        <v>3693.2059983700001</v>
      </c>
      <c r="O130" s="36">
        <f>SUMIFS(СВЦЭМ!$C$33:$C$776,СВЦЭМ!$A$33:$A$776,$A130,СВЦЭМ!$B$33:$B$776,O$119)+'СЕТ СН'!$I$9+СВЦЭМ!$D$10+'СЕТ СН'!$I$5-'СЕТ СН'!$I$17</f>
        <v>3682.8546745100002</v>
      </c>
      <c r="P130" s="36">
        <f>SUMIFS(СВЦЭМ!$C$33:$C$776,СВЦЭМ!$A$33:$A$776,$A130,СВЦЭМ!$B$33:$B$776,P$119)+'СЕТ СН'!$I$9+СВЦЭМ!$D$10+'СЕТ СН'!$I$5-'СЕТ СН'!$I$17</f>
        <v>3700.0873925200003</v>
      </c>
      <c r="Q130" s="36">
        <f>SUMIFS(СВЦЭМ!$C$33:$C$776,СВЦЭМ!$A$33:$A$776,$A130,СВЦЭМ!$B$33:$B$776,Q$119)+'СЕТ СН'!$I$9+СВЦЭМ!$D$10+'СЕТ СН'!$I$5-'СЕТ СН'!$I$17</f>
        <v>3707.8136027400001</v>
      </c>
      <c r="R130" s="36">
        <f>SUMIFS(СВЦЭМ!$C$33:$C$776,СВЦЭМ!$A$33:$A$776,$A130,СВЦЭМ!$B$33:$B$776,R$119)+'СЕТ СН'!$I$9+СВЦЭМ!$D$10+'СЕТ СН'!$I$5-'СЕТ СН'!$I$17</f>
        <v>3702.7287693500002</v>
      </c>
      <c r="S130" s="36">
        <f>SUMIFS(СВЦЭМ!$C$33:$C$776,СВЦЭМ!$A$33:$A$776,$A130,СВЦЭМ!$B$33:$B$776,S$119)+'СЕТ СН'!$I$9+СВЦЭМ!$D$10+'СЕТ СН'!$I$5-'СЕТ СН'!$I$17</f>
        <v>3710.5094005300002</v>
      </c>
      <c r="T130" s="36">
        <f>SUMIFS(СВЦЭМ!$C$33:$C$776,СВЦЭМ!$A$33:$A$776,$A130,СВЦЭМ!$B$33:$B$776,T$119)+'СЕТ СН'!$I$9+СВЦЭМ!$D$10+'СЕТ СН'!$I$5-'СЕТ СН'!$I$17</f>
        <v>3694.7814371899999</v>
      </c>
      <c r="U130" s="36">
        <f>SUMIFS(СВЦЭМ!$C$33:$C$776,СВЦЭМ!$A$33:$A$776,$A130,СВЦЭМ!$B$33:$B$776,U$119)+'СЕТ СН'!$I$9+СВЦЭМ!$D$10+'СЕТ СН'!$I$5-'СЕТ СН'!$I$17</f>
        <v>3660.99196063</v>
      </c>
      <c r="V130" s="36">
        <f>SUMIFS(СВЦЭМ!$C$33:$C$776,СВЦЭМ!$A$33:$A$776,$A130,СВЦЭМ!$B$33:$B$776,V$119)+'СЕТ СН'!$I$9+СВЦЭМ!$D$10+'СЕТ СН'!$I$5-'СЕТ СН'!$I$17</f>
        <v>3629.7662810700003</v>
      </c>
      <c r="W130" s="36">
        <f>SUMIFS(СВЦЭМ!$C$33:$C$776,СВЦЭМ!$A$33:$A$776,$A130,СВЦЭМ!$B$33:$B$776,W$119)+'СЕТ СН'!$I$9+СВЦЭМ!$D$10+'СЕТ СН'!$I$5-'СЕТ СН'!$I$17</f>
        <v>3605.58679441</v>
      </c>
      <c r="X130" s="36">
        <f>SUMIFS(СВЦЭМ!$C$33:$C$776,СВЦЭМ!$A$33:$A$776,$A130,СВЦЭМ!$B$33:$B$776,X$119)+'СЕТ СН'!$I$9+СВЦЭМ!$D$10+'СЕТ СН'!$I$5-'СЕТ СН'!$I$17</f>
        <v>3601.6170811500001</v>
      </c>
      <c r="Y130" s="36">
        <f>SUMIFS(СВЦЭМ!$C$33:$C$776,СВЦЭМ!$A$33:$A$776,$A130,СВЦЭМ!$B$33:$B$776,Y$119)+'СЕТ СН'!$I$9+СВЦЭМ!$D$10+'СЕТ СН'!$I$5-'СЕТ СН'!$I$17</f>
        <v>3654.01644837</v>
      </c>
    </row>
    <row r="131" spans="1:25" ht="15.75" x14ac:dyDescent="0.2">
      <c r="A131" s="35">
        <f t="shared" si="3"/>
        <v>43963</v>
      </c>
      <c r="B131" s="36">
        <f>SUMIFS(СВЦЭМ!$C$33:$C$776,СВЦЭМ!$A$33:$A$776,$A131,СВЦЭМ!$B$33:$B$776,B$119)+'СЕТ СН'!$I$9+СВЦЭМ!$D$10+'СЕТ СН'!$I$5-'СЕТ СН'!$I$17</f>
        <v>3786.8268931399998</v>
      </c>
      <c r="C131" s="36">
        <f>SUMIFS(СВЦЭМ!$C$33:$C$776,СВЦЭМ!$A$33:$A$776,$A131,СВЦЭМ!$B$33:$B$776,C$119)+'СЕТ СН'!$I$9+СВЦЭМ!$D$10+'СЕТ СН'!$I$5-'СЕТ СН'!$I$17</f>
        <v>3823.9350231100002</v>
      </c>
      <c r="D131" s="36">
        <f>SUMIFS(СВЦЭМ!$C$33:$C$776,СВЦЭМ!$A$33:$A$776,$A131,СВЦЭМ!$B$33:$B$776,D$119)+'СЕТ СН'!$I$9+СВЦЭМ!$D$10+'СЕТ СН'!$I$5-'СЕТ СН'!$I$17</f>
        <v>3812.13009934</v>
      </c>
      <c r="E131" s="36">
        <f>SUMIFS(СВЦЭМ!$C$33:$C$776,СВЦЭМ!$A$33:$A$776,$A131,СВЦЭМ!$B$33:$B$776,E$119)+'СЕТ СН'!$I$9+СВЦЭМ!$D$10+'СЕТ СН'!$I$5-'СЕТ СН'!$I$17</f>
        <v>3813.64854861</v>
      </c>
      <c r="F131" s="36">
        <f>SUMIFS(СВЦЭМ!$C$33:$C$776,СВЦЭМ!$A$33:$A$776,$A131,СВЦЭМ!$B$33:$B$776,F$119)+'СЕТ СН'!$I$9+СВЦЭМ!$D$10+'СЕТ СН'!$I$5-'СЕТ СН'!$I$17</f>
        <v>3827.9547999300003</v>
      </c>
      <c r="G131" s="36">
        <f>SUMIFS(СВЦЭМ!$C$33:$C$776,СВЦЭМ!$A$33:$A$776,$A131,СВЦЭМ!$B$33:$B$776,G$119)+'СЕТ СН'!$I$9+СВЦЭМ!$D$10+'СЕТ СН'!$I$5-'СЕТ СН'!$I$17</f>
        <v>3814.3415114600002</v>
      </c>
      <c r="H131" s="36">
        <f>SUMIFS(СВЦЭМ!$C$33:$C$776,СВЦЭМ!$A$33:$A$776,$A131,СВЦЭМ!$B$33:$B$776,H$119)+'СЕТ СН'!$I$9+СВЦЭМ!$D$10+'СЕТ СН'!$I$5-'СЕТ СН'!$I$17</f>
        <v>3821.3410458600001</v>
      </c>
      <c r="I131" s="36">
        <f>SUMIFS(СВЦЭМ!$C$33:$C$776,СВЦЭМ!$A$33:$A$776,$A131,СВЦЭМ!$B$33:$B$776,I$119)+'СЕТ СН'!$I$9+СВЦЭМ!$D$10+'СЕТ СН'!$I$5-'СЕТ СН'!$I$17</f>
        <v>3786.8800960400004</v>
      </c>
      <c r="J131" s="36">
        <f>SUMIFS(СВЦЭМ!$C$33:$C$776,СВЦЭМ!$A$33:$A$776,$A131,СВЦЭМ!$B$33:$B$776,J$119)+'СЕТ СН'!$I$9+СВЦЭМ!$D$10+'СЕТ СН'!$I$5-'СЕТ СН'!$I$17</f>
        <v>3730.1551481500001</v>
      </c>
      <c r="K131" s="36">
        <f>SUMIFS(СВЦЭМ!$C$33:$C$776,СВЦЭМ!$A$33:$A$776,$A131,СВЦЭМ!$B$33:$B$776,K$119)+'СЕТ СН'!$I$9+СВЦЭМ!$D$10+'СЕТ СН'!$I$5-'СЕТ СН'!$I$17</f>
        <v>3719.04165603</v>
      </c>
      <c r="L131" s="36">
        <f>SUMIFS(СВЦЭМ!$C$33:$C$776,СВЦЭМ!$A$33:$A$776,$A131,СВЦЭМ!$B$33:$B$776,L$119)+'СЕТ СН'!$I$9+СВЦЭМ!$D$10+'СЕТ СН'!$I$5-'СЕТ СН'!$I$17</f>
        <v>3714.76097574</v>
      </c>
      <c r="M131" s="36">
        <f>SUMIFS(СВЦЭМ!$C$33:$C$776,СВЦЭМ!$A$33:$A$776,$A131,СВЦЭМ!$B$33:$B$776,M$119)+'СЕТ СН'!$I$9+СВЦЭМ!$D$10+'СЕТ СН'!$I$5-'СЕТ СН'!$I$17</f>
        <v>3683.6150634200003</v>
      </c>
      <c r="N131" s="36">
        <f>SUMIFS(СВЦЭМ!$C$33:$C$776,СВЦЭМ!$A$33:$A$776,$A131,СВЦЭМ!$B$33:$B$776,N$119)+'СЕТ СН'!$I$9+СВЦЭМ!$D$10+'СЕТ СН'!$I$5-'СЕТ СН'!$I$17</f>
        <v>3685.2451692100003</v>
      </c>
      <c r="O131" s="36">
        <f>SUMIFS(СВЦЭМ!$C$33:$C$776,СВЦЭМ!$A$33:$A$776,$A131,СВЦЭМ!$B$33:$B$776,O$119)+'СЕТ СН'!$I$9+СВЦЭМ!$D$10+'СЕТ СН'!$I$5-'СЕТ СН'!$I$17</f>
        <v>3688.34789219</v>
      </c>
      <c r="P131" s="36">
        <f>SUMIFS(СВЦЭМ!$C$33:$C$776,СВЦЭМ!$A$33:$A$776,$A131,СВЦЭМ!$B$33:$B$776,P$119)+'СЕТ СН'!$I$9+СВЦЭМ!$D$10+'СЕТ СН'!$I$5-'СЕТ СН'!$I$17</f>
        <v>3698.4762450100002</v>
      </c>
      <c r="Q131" s="36">
        <f>SUMIFS(СВЦЭМ!$C$33:$C$776,СВЦЭМ!$A$33:$A$776,$A131,СВЦЭМ!$B$33:$B$776,Q$119)+'СЕТ СН'!$I$9+СВЦЭМ!$D$10+'СЕТ СН'!$I$5-'СЕТ СН'!$I$17</f>
        <v>3699.8558765400003</v>
      </c>
      <c r="R131" s="36">
        <f>SUMIFS(СВЦЭМ!$C$33:$C$776,СВЦЭМ!$A$33:$A$776,$A131,СВЦЭМ!$B$33:$B$776,R$119)+'СЕТ СН'!$I$9+СВЦЭМ!$D$10+'СЕТ СН'!$I$5-'СЕТ СН'!$I$17</f>
        <v>3698.65703996</v>
      </c>
      <c r="S131" s="36">
        <f>SUMIFS(СВЦЭМ!$C$33:$C$776,СВЦЭМ!$A$33:$A$776,$A131,СВЦЭМ!$B$33:$B$776,S$119)+'СЕТ СН'!$I$9+СВЦЭМ!$D$10+'СЕТ СН'!$I$5-'СЕТ СН'!$I$17</f>
        <v>3700.9137794500002</v>
      </c>
      <c r="T131" s="36">
        <f>SUMIFS(СВЦЭМ!$C$33:$C$776,СВЦЭМ!$A$33:$A$776,$A131,СВЦЭМ!$B$33:$B$776,T$119)+'СЕТ СН'!$I$9+СВЦЭМ!$D$10+'СЕТ СН'!$I$5-'СЕТ СН'!$I$17</f>
        <v>3708.95672788</v>
      </c>
      <c r="U131" s="36">
        <f>SUMIFS(СВЦЭМ!$C$33:$C$776,СВЦЭМ!$A$33:$A$776,$A131,СВЦЭМ!$B$33:$B$776,U$119)+'СЕТ СН'!$I$9+СВЦЭМ!$D$10+'СЕТ СН'!$I$5-'СЕТ СН'!$I$17</f>
        <v>3722.0515280899999</v>
      </c>
      <c r="V131" s="36">
        <f>SUMIFS(СВЦЭМ!$C$33:$C$776,СВЦЭМ!$A$33:$A$776,$A131,СВЦЭМ!$B$33:$B$776,V$119)+'СЕТ СН'!$I$9+СВЦЭМ!$D$10+'СЕТ СН'!$I$5-'СЕТ СН'!$I$17</f>
        <v>3686.5327702300001</v>
      </c>
      <c r="W131" s="36">
        <f>SUMIFS(СВЦЭМ!$C$33:$C$776,СВЦЭМ!$A$33:$A$776,$A131,СВЦЭМ!$B$33:$B$776,W$119)+'СЕТ СН'!$I$9+СВЦЭМ!$D$10+'СЕТ СН'!$I$5-'СЕТ СН'!$I$17</f>
        <v>3675.3309393700001</v>
      </c>
      <c r="X131" s="36">
        <f>SUMIFS(СВЦЭМ!$C$33:$C$776,СВЦЭМ!$A$33:$A$776,$A131,СВЦЭМ!$B$33:$B$776,X$119)+'СЕТ СН'!$I$9+СВЦЭМ!$D$10+'СЕТ СН'!$I$5-'СЕТ СН'!$I$17</f>
        <v>3690.2820575800001</v>
      </c>
      <c r="Y131" s="36">
        <f>SUMIFS(СВЦЭМ!$C$33:$C$776,СВЦЭМ!$A$33:$A$776,$A131,СВЦЭМ!$B$33:$B$776,Y$119)+'СЕТ СН'!$I$9+СВЦЭМ!$D$10+'СЕТ СН'!$I$5-'СЕТ СН'!$I$17</f>
        <v>3709.6359099199999</v>
      </c>
    </row>
    <row r="132" spans="1:25" ht="15.75" x14ac:dyDescent="0.2">
      <c r="A132" s="35">
        <f t="shared" si="3"/>
        <v>43964</v>
      </c>
      <c r="B132" s="36">
        <f>SUMIFS(СВЦЭМ!$C$33:$C$776,СВЦЭМ!$A$33:$A$776,$A132,СВЦЭМ!$B$33:$B$776,B$119)+'СЕТ СН'!$I$9+СВЦЭМ!$D$10+'СЕТ СН'!$I$5-'СЕТ СН'!$I$17</f>
        <v>3735.0483996000003</v>
      </c>
      <c r="C132" s="36">
        <f>SUMIFS(СВЦЭМ!$C$33:$C$776,СВЦЭМ!$A$33:$A$776,$A132,СВЦЭМ!$B$33:$B$776,C$119)+'СЕТ СН'!$I$9+СВЦЭМ!$D$10+'СЕТ СН'!$I$5-'СЕТ СН'!$I$17</f>
        <v>3775.7194460400001</v>
      </c>
      <c r="D132" s="36">
        <f>SUMIFS(СВЦЭМ!$C$33:$C$776,СВЦЭМ!$A$33:$A$776,$A132,СВЦЭМ!$B$33:$B$776,D$119)+'СЕТ СН'!$I$9+СВЦЭМ!$D$10+'СЕТ СН'!$I$5-'СЕТ СН'!$I$17</f>
        <v>3782.9652915699999</v>
      </c>
      <c r="E132" s="36">
        <f>SUMIFS(СВЦЭМ!$C$33:$C$776,СВЦЭМ!$A$33:$A$776,$A132,СВЦЭМ!$B$33:$B$776,E$119)+'СЕТ СН'!$I$9+СВЦЭМ!$D$10+'СЕТ СН'!$I$5-'СЕТ СН'!$I$17</f>
        <v>3786.3767038300002</v>
      </c>
      <c r="F132" s="36">
        <f>SUMIFS(СВЦЭМ!$C$33:$C$776,СВЦЭМ!$A$33:$A$776,$A132,СВЦЭМ!$B$33:$B$776,F$119)+'СЕТ СН'!$I$9+СВЦЭМ!$D$10+'СЕТ СН'!$I$5-'СЕТ СН'!$I$17</f>
        <v>3787.5450756700002</v>
      </c>
      <c r="G132" s="36">
        <f>SUMIFS(СВЦЭМ!$C$33:$C$776,СВЦЭМ!$A$33:$A$776,$A132,СВЦЭМ!$B$33:$B$776,G$119)+'СЕТ СН'!$I$9+СВЦЭМ!$D$10+'СЕТ СН'!$I$5-'СЕТ СН'!$I$17</f>
        <v>3786.6707958500001</v>
      </c>
      <c r="H132" s="36">
        <f>SUMIFS(СВЦЭМ!$C$33:$C$776,СВЦЭМ!$A$33:$A$776,$A132,СВЦЭМ!$B$33:$B$776,H$119)+'СЕТ СН'!$I$9+СВЦЭМ!$D$10+'СЕТ СН'!$I$5-'СЕТ СН'!$I$17</f>
        <v>3782.6764848100001</v>
      </c>
      <c r="I132" s="36">
        <f>SUMIFS(СВЦЭМ!$C$33:$C$776,СВЦЭМ!$A$33:$A$776,$A132,СВЦЭМ!$B$33:$B$776,I$119)+'СЕТ СН'!$I$9+СВЦЭМ!$D$10+'СЕТ СН'!$I$5-'СЕТ СН'!$I$17</f>
        <v>3755.9798831400003</v>
      </c>
      <c r="J132" s="36">
        <f>SUMIFS(СВЦЭМ!$C$33:$C$776,СВЦЭМ!$A$33:$A$776,$A132,СВЦЭМ!$B$33:$B$776,J$119)+'СЕТ СН'!$I$9+СВЦЭМ!$D$10+'СЕТ СН'!$I$5-'СЕТ СН'!$I$17</f>
        <v>3682.8388082800002</v>
      </c>
      <c r="K132" s="36">
        <f>SUMIFS(СВЦЭМ!$C$33:$C$776,СВЦЭМ!$A$33:$A$776,$A132,СВЦЭМ!$B$33:$B$776,K$119)+'СЕТ СН'!$I$9+СВЦЭМ!$D$10+'СЕТ СН'!$I$5-'СЕТ СН'!$I$17</f>
        <v>3672.4190841200002</v>
      </c>
      <c r="L132" s="36">
        <f>SUMIFS(СВЦЭМ!$C$33:$C$776,СВЦЭМ!$A$33:$A$776,$A132,СВЦЭМ!$B$33:$B$776,L$119)+'СЕТ СН'!$I$9+СВЦЭМ!$D$10+'СЕТ СН'!$I$5-'СЕТ СН'!$I$17</f>
        <v>3663.6034453900002</v>
      </c>
      <c r="M132" s="36">
        <f>SUMIFS(СВЦЭМ!$C$33:$C$776,СВЦЭМ!$A$33:$A$776,$A132,СВЦЭМ!$B$33:$B$776,M$119)+'СЕТ СН'!$I$9+СВЦЭМ!$D$10+'СЕТ СН'!$I$5-'СЕТ СН'!$I$17</f>
        <v>3657.4403525299999</v>
      </c>
      <c r="N132" s="36">
        <f>SUMIFS(СВЦЭМ!$C$33:$C$776,СВЦЭМ!$A$33:$A$776,$A132,СВЦЭМ!$B$33:$B$776,N$119)+'СЕТ СН'!$I$9+СВЦЭМ!$D$10+'СЕТ СН'!$I$5-'СЕТ СН'!$I$17</f>
        <v>3678.9514932100001</v>
      </c>
      <c r="O132" s="36">
        <f>SUMIFS(СВЦЭМ!$C$33:$C$776,СВЦЭМ!$A$33:$A$776,$A132,СВЦЭМ!$B$33:$B$776,O$119)+'СЕТ СН'!$I$9+СВЦЭМ!$D$10+'СЕТ СН'!$I$5-'СЕТ СН'!$I$17</f>
        <v>3675.6375024500003</v>
      </c>
      <c r="P132" s="36">
        <f>SUMIFS(СВЦЭМ!$C$33:$C$776,СВЦЭМ!$A$33:$A$776,$A132,СВЦЭМ!$B$33:$B$776,P$119)+'СЕТ СН'!$I$9+СВЦЭМ!$D$10+'СЕТ СН'!$I$5-'СЕТ СН'!$I$17</f>
        <v>3683.4187075200002</v>
      </c>
      <c r="Q132" s="36">
        <f>SUMIFS(СВЦЭМ!$C$33:$C$776,СВЦЭМ!$A$33:$A$776,$A132,СВЦЭМ!$B$33:$B$776,Q$119)+'СЕТ СН'!$I$9+СВЦЭМ!$D$10+'СЕТ СН'!$I$5-'СЕТ СН'!$I$17</f>
        <v>3675.36566189</v>
      </c>
      <c r="R132" s="36">
        <f>SUMIFS(СВЦЭМ!$C$33:$C$776,СВЦЭМ!$A$33:$A$776,$A132,СВЦЭМ!$B$33:$B$776,R$119)+'СЕТ СН'!$I$9+СВЦЭМ!$D$10+'СЕТ СН'!$I$5-'СЕТ СН'!$I$17</f>
        <v>3670.9779461200001</v>
      </c>
      <c r="S132" s="36">
        <f>SUMIFS(СВЦЭМ!$C$33:$C$776,СВЦЭМ!$A$33:$A$776,$A132,СВЦЭМ!$B$33:$B$776,S$119)+'СЕТ СН'!$I$9+СВЦЭМ!$D$10+'СЕТ СН'!$I$5-'СЕТ СН'!$I$17</f>
        <v>3684.6326720400002</v>
      </c>
      <c r="T132" s="36">
        <f>SUMIFS(СВЦЭМ!$C$33:$C$776,СВЦЭМ!$A$33:$A$776,$A132,СВЦЭМ!$B$33:$B$776,T$119)+'СЕТ СН'!$I$9+СВЦЭМ!$D$10+'СЕТ СН'!$I$5-'СЕТ СН'!$I$17</f>
        <v>3658.4429628299999</v>
      </c>
      <c r="U132" s="36">
        <f>SUMIFS(СВЦЭМ!$C$33:$C$776,СВЦЭМ!$A$33:$A$776,$A132,СВЦЭМ!$B$33:$B$776,U$119)+'СЕТ СН'!$I$9+СВЦЭМ!$D$10+'СЕТ СН'!$I$5-'СЕТ СН'!$I$17</f>
        <v>3629.2230133200001</v>
      </c>
      <c r="V132" s="36">
        <f>SUMIFS(СВЦЭМ!$C$33:$C$776,СВЦЭМ!$A$33:$A$776,$A132,СВЦЭМ!$B$33:$B$776,V$119)+'СЕТ СН'!$I$9+СВЦЭМ!$D$10+'СЕТ СН'!$I$5-'СЕТ СН'!$I$17</f>
        <v>3611.7909500800001</v>
      </c>
      <c r="W132" s="36">
        <f>SUMIFS(СВЦЭМ!$C$33:$C$776,СВЦЭМ!$A$33:$A$776,$A132,СВЦЭМ!$B$33:$B$776,W$119)+'СЕТ СН'!$I$9+СВЦЭМ!$D$10+'СЕТ СН'!$I$5-'СЕТ СН'!$I$17</f>
        <v>3605.0790598499998</v>
      </c>
      <c r="X132" s="36">
        <f>SUMIFS(СВЦЭМ!$C$33:$C$776,СВЦЭМ!$A$33:$A$776,$A132,СВЦЭМ!$B$33:$B$776,X$119)+'СЕТ СН'!$I$9+СВЦЭМ!$D$10+'СЕТ СН'!$I$5-'СЕТ СН'!$I$17</f>
        <v>3617.51862067</v>
      </c>
      <c r="Y132" s="36">
        <f>SUMIFS(СВЦЭМ!$C$33:$C$776,СВЦЭМ!$A$33:$A$776,$A132,СВЦЭМ!$B$33:$B$776,Y$119)+'СЕТ СН'!$I$9+СВЦЭМ!$D$10+'СЕТ СН'!$I$5-'СЕТ СН'!$I$17</f>
        <v>3638.36417102</v>
      </c>
    </row>
    <row r="133" spans="1:25" ht="15.75" x14ac:dyDescent="0.2">
      <c r="A133" s="35">
        <f t="shared" si="3"/>
        <v>43965</v>
      </c>
      <c r="B133" s="36">
        <f>SUMIFS(СВЦЭМ!$C$33:$C$776,СВЦЭМ!$A$33:$A$776,$A133,СВЦЭМ!$B$33:$B$776,B$119)+'СЕТ СН'!$I$9+СВЦЭМ!$D$10+'СЕТ СН'!$I$5-'СЕТ СН'!$I$17</f>
        <v>3706.09063573</v>
      </c>
      <c r="C133" s="36">
        <f>SUMIFS(СВЦЭМ!$C$33:$C$776,СВЦЭМ!$A$33:$A$776,$A133,СВЦЭМ!$B$33:$B$776,C$119)+'СЕТ СН'!$I$9+СВЦЭМ!$D$10+'СЕТ СН'!$I$5-'СЕТ СН'!$I$17</f>
        <v>3743.4051097400002</v>
      </c>
      <c r="D133" s="36">
        <f>SUMIFS(СВЦЭМ!$C$33:$C$776,СВЦЭМ!$A$33:$A$776,$A133,СВЦЭМ!$B$33:$B$776,D$119)+'СЕТ СН'!$I$9+СВЦЭМ!$D$10+'СЕТ СН'!$I$5-'СЕТ СН'!$I$17</f>
        <v>3752.4227146500002</v>
      </c>
      <c r="E133" s="36">
        <f>SUMIFS(СВЦЭМ!$C$33:$C$776,СВЦЭМ!$A$33:$A$776,$A133,СВЦЭМ!$B$33:$B$776,E$119)+'СЕТ СН'!$I$9+СВЦЭМ!$D$10+'СЕТ СН'!$I$5-'СЕТ СН'!$I$17</f>
        <v>3788.1556781300001</v>
      </c>
      <c r="F133" s="36">
        <f>SUMIFS(СВЦЭМ!$C$33:$C$776,СВЦЭМ!$A$33:$A$776,$A133,СВЦЭМ!$B$33:$B$776,F$119)+'СЕТ СН'!$I$9+СВЦЭМ!$D$10+'СЕТ СН'!$I$5-'СЕТ СН'!$I$17</f>
        <v>3766.42564898</v>
      </c>
      <c r="G133" s="36">
        <f>SUMIFS(СВЦЭМ!$C$33:$C$776,СВЦЭМ!$A$33:$A$776,$A133,СВЦЭМ!$B$33:$B$776,G$119)+'СЕТ СН'!$I$9+СВЦЭМ!$D$10+'СЕТ СН'!$I$5-'СЕТ СН'!$I$17</f>
        <v>3762.9516721200002</v>
      </c>
      <c r="H133" s="36">
        <f>SUMIFS(СВЦЭМ!$C$33:$C$776,СВЦЭМ!$A$33:$A$776,$A133,СВЦЭМ!$B$33:$B$776,H$119)+'СЕТ СН'!$I$9+СВЦЭМ!$D$10+'СЕТ СН'!$I$5-'СЕТ СН'!$I$17</f>
        <v>3756.28212145</v>
      </c>
      <c r="I133" s="36">
        <f>SUMIFS(СВЦЭМ!$C$33:$C$776,СВЦЭМ!$A$33:$A$776,$A133,СВЦЭМ!$B$33:$B$776,I$119)+'СЕТ СН'!$I$9+СВЦЭМ!$D$10+'СЕТ СН'!$I$5-'СЕТ СН'!$I$17</f>
        <v>3724.04661016</v>
      </c>
      <c r="J133" s="36">
        <f>SUMIFS(СВЦЭМ!$C$33:$C$776,СВЦЭМ!$A$33:$A$776,$A133,СВЦЭМ!$B$33:$B$776,J$119)+'СЕТ СН'!$I$9+СВЦЭМ!$D$10+'СЕТ СН'!$I$5-'СЕТ СН'!$I$17</f>
        <v>3672.6202000200001</v>
      </c>
      <c r="K133" s="36">
        <f>SUMIFS(СВЦЭМ!$C$33:$C$776,СВЦЭМ!$A$33:$A$776,$A133,СВЦЭМ!$B$33:$B$776,K$119)+'СЕТ СН'!$I$9+СВЦЭМ!$D$10+'СЕТ СН'!$I$5-'СЕТ СН'!$I$17</f>
        <v>3653.0152814800003</v>
      </c>
      <c r="L133" s="36">
        <f>SUMIFS(СВЦЭМ!$C$33:$C$776,СВЦЭМ!$A$33:$A$776,$A133,СВЦЭМ!$B$33:$B$776,L$119)+'СЕТ СН'!$I$9+СВЦЭМ!$D$10+'СЕТ СН'!$I$5-'СЕТ СН'!$I$17</f>
        <v>3640.2410753300001</v>
      </c>
      <c r="M133" s="36">
        <f>SUMIFS(СВЦЭМ!$C$33:$C$776,СВЦЭМ!$A$33:$A$776,$A133,СВЦЭМ!$B$33:$B$776,M$119)+'СЕТ СН'!$I$9+СВЦЭМ!$D$10+'СЕТ СН'!$I$5-'СЕТ СН'!$I$17</f>
        <v>3641.2307251900002</v>
      </c>
      <c r="N133" s="36">
        <f>SUMIFS(СВЦЭМ!$C$33:$C$776,СВЦЭМ!$A$33:$A$776,$A133,СВЦЭМ!$B$33:$B$776,N$119)+'СЕТ СН'!$I$9+СВЦЭМ!$D$10+'СЕТ СН'!$I$5-'СЕТ СН'!$I$17</f>
        <v>3638.2346338300003</v>
      </c>
      <c r="O133" s="36">
        <f>SUMIFS(СВЦЭМ!$C$33:$C$776,СВЦЭМ!$A$33:$A$776,$A133,СВЦЭМ!$B$33:$B$776,O$119)+'СЕТ СН'!$I$9+СВЦЭМ!$D$10+'СЕТ СН'!$I$5-'СЕТ СН'!$I$17</f>
        <v>3649.3613227700002</v>
      </c>
      <c r="P133" s="36">
        <f>SUMIFS(СВЦЭМ!$C$33:$C$776,СВЦЭМ!$A$33:$A$776,$A133,СВЦЭМ!$B$33:$B$776,P$119)+'СЕТ СН'!$I$9+СВЦЭМ!$D$10+'СЕТ СН'!$I$5-'СЕТ СН'!$I$17</f>
        <v>3674.3150720200001</v>
      </c>
      <c r="Q133" s="36">
        <f>SUMIFS(СВЦЭМ!$C$33:$C$776,СВЦЭМ!$A$33:$A$776,$A133,СВЦЭМ!$B$33:$B$776,Q$119)+'СЕТ СН'!$I$9+СВЦЭМ!$D$10+'СЕТ СН'!$I$5-'СЕТ СН'!$I$17</f>
        <v>3663.7340221700001</v>
      </c>
      <c r="R133" s="36">
        <f>SUMIFS(СВЦЭМ!$C$33:$C$776,СВЦЭМ!$A$33:$A$776,$A133,СВЦЭМ!$B$33:$B$776,R$119)+'СЕТ СН'!$I$9+СВЦЭМ!$D$10+'СЕТ СН'!$I$5-'СЕТ СН'!$I$17</f>
        <v>3660.6843525900003</v>
      </c>
      <c r="S133" s="36">
        <f>SUMIFS(СВЦЭМ!$C$33:$C$776,СВЦЭМ!$A$33:$A$776,$A133,СВЦЭМ!$B$33:$B$776,S$119)+'СЕТ СН'!$I$9+СВЦЭМ!$D$10+'СЕТ СН'!$I$5-'СЕТ СН'!$I$17</f>
        <v>3681.5054293399999</v>
      </c>
      <c r="T133" s="36">
        <f>SUMIFS(СВЦЭМ!$C$33:$C$776,СВЦЭМ!$A$33:$A$776,$A133,СВЦЭМ!$B$33:$B$776,T$119)+'СЕТ СН'!$I$9+СВЦЭМ!$D$10+'СЕТ СН'!$I$5-'СЕТ СН'!$I$17</f>
        <v>3660.25748527</v>
      </c>
      <c r="U133" s="36">
        <f>SUMIFS(СВЦЭМ!$C$33:$C$776,СВЦЭМ!$A$33:$A$776,$A133,СВЦЭМ!$B$33:$B$776,U$119)+'СЕТ СН'!$I$9+СВЦЭМ!$D$10+'СЕТ СН'!$I$5-'СЕТ СН'!$I$17</f>
        <v>3637.3304566199999</v>
      </c>
      <c r="V133" s="36">
        <f>SUMIFS(СВЦЭМ!$C$33:$C$776,СВЦЭМ!$A$33:$A$776,$A133,СВЦЭМ!$B$33:$B$776,V$119)+'СЕТ СН'!$I$9+СВЦЭМ!$D$10+'СЕТ СН'!$I$5-'СЕТ СН'!$I$17</f>
        <v>3619.02178198</v>
      </c>
      <c r="W133" s="36">
        <f>SUMIFS(СВЦЭМ!$C$33:$C$776,СВЦЭМ!$A$33:$A$776,$A133,СВЦЭМ!$B$33:$B$776,W$119)+'СЕТ СН'!$I$9+СВЦЭМ!$D$10+'СЕТ СН'!$I$5-'СЕТ СН'!$I$17</f>
        <v>3594.12431221</v>
      </c>
      <c r="X133" s="36">
        <f>SUMIFS(СВЦЭМ!$C$33:$C$776,СВЦЭМ!$A$33:$A$776,$A133,СВЦЭМ!$B$33:$B$776,X$119)+'СЕТ СН'!$I$9+СВЦЭМ!$D$10+'СЕТ СН'!$I$5-'СЕТ СН'!$I$17</f>
        <v>3602.5135777</v>
      </c>
      <c r="Y133" s="36">
        <f>SUMIFS(СВЦЭМ!$C$33:$C$776,СВЦЭМ!$A$33:$A$776,$A133,СВЦЭМ!$B$33:$B$776,Y$119)+'СЕТ СН'!$I$9+СВЦЭМ!$D$10+'СЕТ СН'!$I$5-'СЕТ СН'!$I$17</f>
        <v>3633.7324834199999</v>
      </c>
    </row>
    <row r="134" spans="1:25" ht="15.75" x14ac:dyDescent="0.2">
      <c r="A134" s="35">
        <f t="shared" si="3"/>
        <v>43966</v>
      </c>
      <c r="B134" s="36">
        <f>SUMIFS(СВЦЭМ!$C$33:$C$776,СВЦЭМ!$A$33:$A$776,$A134,СВЦЭМ!$B$33:$B$776,B$119)+'СЕТ СН'!$I$9+СВЦЭМ!$D$10+'СЕТ СН'!$I$5-'СЕТ СН'!$I$17</f>
        <v>3694.8736405600002</v>
      </c>
      <c r="C134" s="36">
        <f>SUMIFS(СВЦЭМ!$C$33:$C$776,СВЦЭМ!$A$33:$A$776,$A134,СВЦЭМ!$B$33:$B$776,C$119)+'СЕТ СН'!$I$9+СВЦЭМ!$D$10+'СЕТ СН'!$I$5-'СЕТ СН'!$I$17</f>
        <v>3747.8053657600003</v>
      </c>
      <c r="D134" s="36">
        <f>SUMIFS(СВЦЭМ!$C$33:$C$776,СВЦЭМ!$A$33:$A$776,$A134,СВЦЭМ!$B$33:$B$776,D$119)+'СЕТ СН'!$I$9+СВЦЭМ!$D$10+'СЕТ СН'!$I$5-'СЕТ СН'!$I$17</f>
        <v>3771.6606546500002</v>
      </c>
      <c r="E134" s="36">
        <f>SUMIFS(СВЦЭМ!$C$33:$C$776,СВЦЭМ!$A$33:$A$776,$A134,СВЦЭМ!$B$33:$B$776,E$119)+'СЕТ СН'!$I$9+СВЦЭМ!$D$10+'СЕТ СН'!$I$5-'СЕТ СН'!$I$17</f>
        <v>3771.49642498</v>
      </c>
      <c r="F134" s="36">
        <f>SUMIFS(СВЦЭМ!$C$33:$C$776,СВЦЭМ!$A$33:$A$776,$A134,СВЦЭМ!$B$33:$B$776,F$119)+'СЕТ СН'!$I$9+СВЦЭМ!$D$10+'СЕТ СН'!$I$5-'СЕТ СН'!$I$17</f>
        <v>3768.4919664700001</v>
      </c>
      <c r="G134" s="36">
        <f>SUMIFS(СВЦЭМ!$C$33:$C$776,СВЦЭМ!$A$33:$A$776,$A134,СВЦЭМ!$B$33:$B$776,G$119)+'СЕТ СН'!$I$9+СВЦЭМ!$D$10+'СЕТ СН'!$I$5-'СЕТ СН'!$I$17</f>
        <v>3774.9604271200001</v>
      </c>
      <c r="H134" s="36">
        <f>SUMIFS(СВЦЭМ!$C$33:$C$776,СВЦЭМ!$A$33:$A$776,$A134,СВЦЭМ!$B$33:$B$776,H$119)+'СЕТ СН'!$I$9+СВЦЭМ!$D$10+'СЕТ СН'!$I$5-'СЕТ СН'!$I$17</f>
        <v>3782.1525046300003</v>
      </c>
      <c r="I134" s="36">
        <f>SUMIFS(СВЦЭМ!$C$33:$C$776,СВЦЭМ!$A$33:$A$776,$A134,СВЦЭМ!$B$33:$B$776,I$119)+'СЕТ СН'!$I$9+СВЦЭМ!$D$10+'СЕТ СН'!$I$5-'СЕТ СН'!$I$17</f>
        <v>3746.6654066599999</v>
      </c>
      <c r="J134" s="36">
        <f>SUMIFS(СВЦЭМ!$C$33:$C$776,СВЦЭМ!$A$33:$A$776,$A134,СВЦЭМ!$B$33:$B$776,J$119)+'СЕТ СН'!$I$9+СВЦЭМ!$D$10+'СЕТ СН'!$I$5-'СЕТ СН'!$I$17</f>
        <v>3685.33640255</v>
      </c>
      <c r="K134" s="36">
        <f>SUMIFS(СВЦЭМ!$C$33:$C$776,СВЦЭМ!$A$33:$A$776,$A134,СВЦЭМ!$B$33:$B$776,K$119)+'СЕТ СН'!$I$9+СВЦЭМ!$D$10+'СЕТ СН'!$I$5-'СЕТ СН'!$I$17</f>
        <v>3620.4033846500001</v>
      </c>
      <c r="L134" s="36">
        <f>SUMIFS(СВЦЭМ!$C$33:$C$776,СВЦЭМ!$A$33:$A$776,$A134,СВЦЭМ!$B$33:$B$776,L$119)+'СЕТ СН'!$I$9+СВЦЭМ!$D$10+'СЕТ СН'!$I$5-'СЕТ СН'!$I$17</f>
        <v>3606.4390396500003</v>
      </c>
      <c r="M134" s="36">
        <f>SUMIFS(СВЦЭМ!$C$33:$C$776,СВЦЭМ!$A$33:$A$776,$A134,СВЦЭМ!$B$33:$B$776,M$119)+'СЕТ СН'!$I$9+СВЦЭМ!$D$10+'СЕТ СН'!$I$5-'СЕТ СН'!$I$17</f>
        <v>3627.2734378099999</v>
      </c>
      <c r="N134" s="36">
        <f>SUMIFS(СВЦЭМ!$C$33:$C$776,СВЦЭМ!$A$33:$A$776,$A134,СВЦЭМ!$B$33:$B$776,N$119)+'СЕТ СН'!$I$9+СВЦЭМ!$D$10+'СЕТ СН'!$I$5-'СЕТ СН'!$I$17</f>
        <v>3633.7815831900002</v>
      </c>
      <c r="O134" s="36">
        <f>SUMIFS(СВЦЭМ!$C$33:$C$776,СВЦЭМ!$A$33:$A$776,$A134,СВЦЭМ!$B$33:$B$776,O$119)+'СЕТ СН'!$I$9+СВЦЭМ!$D$10+'СЕТ СН'!$I$5-'СЕТ СН'!$I$17</f>
        <v>3627.2065401200002</v>
      </c>
      <c r="P134" s="36">
        <f>SUMIFS(СВЦЭМ!$C$33:$C$776,СВЦЭМ!$A$33:$A$776,$A134,СВЦЭМ!$B$33:$B$776,P$119)+'СЕТ СН'!$I$9+СВЦЭМ!$D$10+'СЕТ СН'!$I$5-'СЕТ СН'!$I$17</f>
        <v>3633.0950898599999</v>
      </c>
      <c r="Q134" s="36">
        <f>SUMIFS(СВЦЭМ!$C$33:$C$776,СВЦЭМ!$A$33:$A$776,$A134,СВЦЭМ!$B$33:$B$776,Q$119)+'СЕТ СН'!$I$9+СВЦЭМ!$D$10+'СЕТ СН'!$I$5-'СЕТ СН'!$I$17</f>
        <v>3628.62070842</v>
      </c>
      <c r="R134" s="36">
        <f>SUMIFS(СВЦЭМ!$C$33:$C$776,СВЦЭМ!$A$33:$A$776,$A134,СВЦЭМ!$B$33:$B$776,R$119)+'СЕТ СН'!$I$9+СВЦЭМ!$D$10+'СЕТ СН'!$I$5-'СЕТ СН'!$I$17</f>
        <v>3627.3704726599999</v>
      </c>
      <c r="S134" s="36">
        <f>SUMIFS(СВЦЭМ!$C$33:$C$776,СВЦЭМ!$A$33:$A$776,$A134,СВЦЭМ!$B$33:$B$776,S$119)+'СЕТ СН'!$I$9+СВЦЭМ!$D$10+'СЕТ СН'!$I$5-'СЕТ СН'!$I$17</f>
        <v>3635.7529129100003</v>
      </c>
      <c r="T134" s="36">
        <f>SUMIFS(СВЦЭМ!$C$33:$C$776,СВЦЭМ!$A$33:$A$776,$A134,СВЦЭМ!$B$33:$B$776,T$119)+'СЕТ СН'!$I$9+СВЦЭМ!$D$10+'СЕТ СН'!$I$5-'СЕТ СН'!$I$17</f>
        <v>3631.4727278700002</v>
      </c>
      <c r="U134" s="36">
        <f>SUMIFS(СВЦЭМ!$C$33:$C$776,СВЦЭМ!$A$33:$A$776,$A134,СВЦЭМ!$B$33:$B$776,U$119)+'СЕТ СН'!$I$9+СВЦЭМ!$D$10+'СЕТ СН'!$I$5-'СЕТ СН'!$I$17</f>
        <v>3637.2001192100001</v>
      </c>
      <c r="V134" s="36">
        <f>SUMIFS(СВЦЭМ!$C$33:$C$776,СВЦЭМ!$A$33:$A$776,$A134,СВЦЭМ!$B$33:$B$776,V$119)+'СЕТ СН'!$I$9+СВЦЭМ!$D$10+'СЕТ СН'!$I$5-'СЕТ СН'!$I$17</f>
        <v>3628.0322409800001</v>
      </c>
      <c r="W134" s="36">
        <f>SUMIFS(СВЦЭМ!$C$33:$C$776,СВЦЭМ!$A$33:$A$776,$A134,СВЦЭМ!$B$33:$B$776,W$119)+'СЕТ СН'!$I$9+СВЦЭМ!$D$10+'СЕТ СН'!$I$5-'СЕТ СН'!$I$17</f>
        <v>3612.9640219200001</v>
      </c>
      <c r="X134" s="36">
        <f>SUMIFS(СВЦЭМ!$C$33:$C$776,СВЦЭМ!$A$33:$A$776,$A134,СВЦЭМ!$B$33:$B$776,X$119)+'СЕТ СН'!$I$9+СВЦЭМ!$D$10+'СЕТ СН'!$I$5-'СЕТ СН'!$I$17</f>
        <v>3614.0865743900004</v>
      </c>
      <c r="Y134" s="36">
        <f>SUMIFS(СВЦЭМ!$C$33:$C$776,СВЦЭМ!$A$33:$A$776,$A134,СВЦЭМ!$B$33:$B$776,Y$119)+'СЕТ СН'!$I$9+СВЦЭМ!$D$10+'СЕТ СН'!$I$5-'СЕТ СН'!$I$17</f>
        <v>3617.6243495899998</v>
      </c>
    </row>
    <row r="135" spans="1:25" ht="15.75" x14ac:dyDescent="0.2">
      <c r="A135" s="35">
        <f t="shared" si="3"/>
        <v>43967</v>
      </c>
      <c r="B135" s="36">
        <f>SUMIFS(СВЦЭМ!$C$33:$C$776,СВЦЭМ!$A$33:$A$776,$A135,СВЦЭМ!$B$33:$B$776,B$119)+'СЕТ СН'!$I$9+СВЦЭМ!$D$10+'СЕТ СН'!$I$5-'СЕТ СН'!$I$17</f>
        <v>3730.61893014</v>
      </c>
      <c r="C135" s="36">
        <f>SUMIFS(СВЦЭМ!$C$33:$C$776,СВЦЭМ!$A$33:$A$776,$A135,СВЦЭМ!$B$33:$B$776,C$119)+'СЕТ СН'!$I$9+СВЦЭМ!$D$10+'СЕТ СН'!$I$5-'СЕТ СН'!$I$17</f>
        <v>3767.0564769399998</v>
      </c>
      <c r="D135" s="36">
        <f>SUMIFS(СВЦЭМ!$C$33:$C$776,СВЦЭМ!$A$33:$A$776,$A135,СВЦЭМ!$B$33:$B$776,D$119)+'СЕТ СН'!$I$9+СВЦЭМ!$D$10+'СЕТ СН'!$I$5-'СЕТ СН'!$I$17</f>
        <v>3768.5664470500001</v>
      </c>
      <c r="E135" s="36">
        <f>SUMIFS(СВЦЭМ!$C$33:$C$776,СВЦЭМ!$A$33:$A$776,$A135,СВЦЭМ!$B$33:$B$776,E$119)+'СЕТ СН'!$I$9+СВЦЭМ!$D$10+'СЕТ СН'!$I$5-'СЕТ СН'!$I$17</f>
        <v>3781.8552142600001</v>
      </c>
      <c r="F135" s="36">
        <f>SUMIFS(СВЦЭМ!$C$33:$C$776,СВЦЭМ!$A$33:$A$776,$A135,СВЦЭМ!$B$33:$B$776,F$119)+'СЕТ СН'!$I$9+СВЦЭМ!$D$10+'СЕТ СН'!$I$5-'СЕТ СН'!$I$17</f>
        <v>3784.5199088099998</v>
      </c>
      <c r="G135" s="36">
        <f>SUMIFS(СВЦЭМ!$C$33:$C$776,СВЦЭМ!$A$33:$A$776,$A135,СВЦЭМ!$B$33:$B$776,G$119)+'СЕТ СН'!$I$9+СВЦЭМ!$D$10+'СЕТ СН'!$I$5-'СЕТ СН'!$I$17</f>
        <v>3784.9090780800002</v>
      </c>
      <c r="H135" s="36">
        <f>SUMIFS(СВЦЭМ!$C$33:$C$776,СВЦЭМ!$A$33:$A$776,$A135,СВЦЭМ!$B$33:$B$776,H$119)+'СЕТ СН'!$I$9+СВЦЭМ!$D$10+'СЕТ СН'!$I$5-'СЕТ СН'!$I$17</f>
        <v>3789.2498500199999</v>
      </c>
      <c r="I135" s="36">
        <f>SUMIFS(СВЦЭМ!$C$33:$C$776,СВЦЭМ!$A$33:$A$776,$A135,СВЦЭМ!$B$33:$B$776,I$119)+'СЕТ СН'!$I$9+СВЦЭМ!$D$10+'СЕТ СН'!$I$5-'СЕТ СН'!$I$17</f>
        <v>3733.0139337199998</v>
      </c>
      <c r="J135" s="36">
        <f>SUMIFS(СВЦЭМ!$C$33:$C$776,СВЦЭМ!$A$33:$A$776,$A135,СВЦЭМ!$B$33:$B$776,J$119)+'СЕТ СН'!$I$9+СВЦЭМ!$D$10+'СЕТ СН'!$I$5-'СЕТ СН'!$I$17</f>
        <v>3657.5282793699998</v>
      </c>
      <c r="K135" s="36">
        <f>SUMIFS(СВЦЭМ!$C$33:$C$776,СВЦЭМ!$A$33:$A$776,$A135,СВЦЭМ!$B$33:$B$776,K$119)+'СЕТ СН'!$I$9+СВЦЭМ!$D$10+'СЕТ СН'!$I$5-'СЕТ СН'!$I$17</f>
        <v>3656.13880105</v>
      </c>
      <c r="L135" s="36">
        <f>SUMIFS(СВЦЭМ!$C$33:$C$776,СВЦЭМ!$A$33:$A$776,$A135,СВЦЭМ!$B$33:$B$776,L$119)+'СЕТ СН'!$I$9+СВЦЭМ!$D$10+'СЕТ СН'!$I$5-'СЕТ СН'!$I$17</f>
        <v>3656.3658566100003</v>
      </c>
      <c r="M135" s="36">
        <f>SUMIFS(СВЦЭМ!$C$33:$C$776,СВЦЭМ!$A$33:$A$776,$A135,СВЦЭМ!$B$33:$B$776,M$119)+'СЕТ СН'!$I$9+СВЦЭМ!$D$10+'СЕТ СН'!$I$5-'СЕТ СН'!$I$17</f>
        <v>3648.2968350700003</v>
      </c>
      <c r="N135" s="36">
        <f>SUMIFS(СВЦЭМ!$C$33:$C$776,СВЦЭМ!$A$33:$A$776,$A135,СВЦЭМ!$B$33:$B$776,N$119)+'СЕТ СН'!$I$9+СВЦЭМ!$D$10+'СЕТ СН'!$I$5-'СЕТ СН'!$I$17</f>
        <v>3646.7872160800002</v>
      </c>
      <c r="O135" s="36">
        <f>SUMIFS(СВЦЭМ!$C$33:$C$776,СВЦЭМ!$A$33:$A$776,$A135,СВЦЭМ!$B$33:$B$776,O$119)+'СЕТ СН'!$I$9+СВЦЭМ!$D$10+'СЕТ СН'!$I$5-'СЕТ СН'!$I$17</f>
        <v>3635.1022792799999</v>
      </c>
      <c r="P135" s="36">
        <f>SUMIFS(СВЦЭМ!$C$33:$C$776,СВЦЭМ!$A$33:$A$776,$A135,СВЦЭМ!$B$33:$B$776,P$119)+'СЕТ СН'!$I$9+СВЦЭМ!$D$10+'СЕТ СН'!$I$5-'СЕТ СН'!$I$17</f>
        <v>3640.5853789399998</v>
      </c>
      <c r="Q135" s="36">
        <f>SUMIFS(СВЦЭМ!$C$33:$C$776,СВЦЭМ!$A$33:$A$776,$A135,СВЦЭМ!$B$33:$B$776,Q$119)+'СЕТ СН'!$I$9+СВЦЭМ!$D$10+'СЕТ СН'!$I$5-'СЕТ СН'!$I$17</f>
        <v>3637.71542198</v>
      </c>
      <c r="R135" s="36">
        <f>SUMIFS(СВЦЭМ!$C$33:$C$776,СВЦЭМ!$A$33:$A$776,$A135,СВЦЭМ!$B$33:$B$776,R$119)+'СЕТ СН'!$I$9+СВЦЭМ!$D$10+'СЕТ СН'!$I$5-'СЕТ СН'!$I$17</f>
        <v>3634.57612672</v>
      </c>
      <c r="S135" s="36">
        <f>SUMIFS(СВЦЭМ!$C$33:$C$776,СВЦЭМ!$A$33:$A$776,$A135,СВЦЭМ!$B$33:$B$776,S$119)+'СЕТ СН'!$I$9+СВЦЭМ!$D$10+'СЕТ СН'!$I$5-'СЕТ СН'!$I$17</f>
        <v>3633.0085593000003</v>
      </c>
      <c r="T135" s="36">
        <f>SUMIFS(СВЦЭМ!$C$33:$C$776,СВЦЭМ!$A$33:$A$776,$A135,СВЦЭМ!$B$33:$B$776,T$119)+'СЕТ СН'!$I$9+СВЦЭМ!$D$10+'СЕТ СН'!$I$5-'СЕТ СН'!$I$17</f>
        <v>3634.3652891700003</v>
      </c>
      <c r="U135" s="36">
        <f>SUMIFS(СВЦЭМ!$C$33:$C$776,СВЦЭМ!$A$33:$A$776,$A135,СВЦЭМ!$B$33:$B$776,U$119)+'СЕТ СН'!$I$9+СВЦЭМ!$D$10+'СЕТ СН'!$I$5-'СЕТ СН'!$I$17</f>
        <v>3627.1902585600001</v>
      </c>
      <c r="V135" s="36">
        <f>SUMIFS(СВЦЭМ!$C$33:$C$776,СВЦЭМ!$A$33:$A$776,$A135,СВЦЭМ!$B$33:$B$776,V$119)+'СЕТ СН'!$I$9+СВЦЭМ!$D$10+'СЕТ СН'!$I$5-'СЕТ СН'!$I$17</f>
        <v>3632.4932439600002</v>
      </c>
      <c r="W135" s="36">
        <f>SUMIFS(СВЦЭМ!$C$33:$C$776,СВЦЭМ!$A$33:$A$776,$A135,СВЦЭМ!$B$33:$B$776,W$119)+'СЕТ СН'!$I$9+СВЦЭМ!$D$10+'СЕТ СН'!$I$5-'СЕТ СН'!$I$17</f>
        <v>3623.7482085900001</v>
      </c>
      <c r="X135" s="36">
        <f>SUMIFS(СВЦЭМ!$C$33:$C$776,СВЦЭМ!$A$33:$A$776,$A135,СВЦЭМ!$B$33:$B$776,X$119)+'СЕТ СН'!$I$9+СВЦЭМ!$D$10+'СЕТ СН'!$I$5-'СЕТ СН'!$I$17</f>
        <v>3624.46108843</v>
      </c>
      <c r="Y135" s="36">
        <f>SUMIFS(СВЦЭМ!$C$33:$C$776,СВЦЭМ!$A$33:$A$776,$A135,СВЦЭМ!$B$33:$B$776,Y$119)+'СЕТ СН'!$I$9+СВЦЭМ!$D$10+'СЕТ СН'!$I$5-'СЕТ СН'!$I$17</f>
        <v>3642.4261975600002</v>
      </c>
    </row>
    <row r="136" spans="1:25" ht="15.75" x14ac:dyDescent="0.2">
      <c r="A136" s="35">
        <f t="shared" si="3"/>
        <v>43968</v>
      </c>
      <c r="B136" s="36">
        <f>SUMIFS(СВЦЭМ!$C$33:$C$776,СВЦЭМ!$A$33:$A$776,$A136,СВЦЭМ!$B$33:$B$776,B$119)+'СЕТ СН'!$I$9+СВЦЭМ!$D$10+'СЕТ СН'!$I$5-'СЕТ СН'!$I$17</f>
        <v>3734.9720821400001</v>
      </c>
      <c r="C136" s="36">
        <f>SUMIFS(СВЦЭМ!$C$33:$C$776,СВЦЭМ!$A$33:$A$776,$A136,СВЦЭМ!$B$33:$B$776,C$119)+'СЕТ СН'!$I$9+СВЦЭМ!$D$10+'СЕТ СН'!$I$5-'СЕТ СН'!$I$17</f>
        <v>3765.8283895200002</v>
      </c>
      <c r="D136" s="36">
        <f>SUMIFS(СВЦЭМ!$C$33:$C$776,СВЦЭМ!$A$33:$A$776,$A136,СВЦЭМ!$B$33:$B$776,D$119)+'СЕТ СН'!$I$9+СВЦЭМ!$D$10+'СЕТ СН'!$I$5-'СЕТ СН'!$I$17</f>
        <v>3773.77123454</v>
      </c>
      <c r="E136" s="36">
        <f>SUMIFS(СВЦЭМ!$C$33:$C$776,СВЦЭМ!$A$33:$A$776,$A136,СВЦЭМ!$B$33:$B$776,E$119)+'СЕТ СН'!$I$9+СВЦЭМ!$D$10+'СЕТ СН'!$I$5-'СЕТ СН'!$I$17</f>
        <v>3780.9857227100001</v>
      </c>
      <c r="F136" s="36">
        <f>SUMIFS(СВЦЭМ!$C$33:$C$776,СВЦЭМ!$A$33:$A$776,$A136,СВЦЭМ!$B$33:$B$776,F$119)+'СЕТ СН'!$I$9+СВЦЭМ!$D$10+'СЕТ СН'!$I$5-'СЕТ СН'!$I$17</f>
        <v>3777.61541571</v>
      </c>
      <c r="G136" s="36">
        <f>SUMIFS(СВЦЭМ!$C$33:$C$776,СВЦЭМ!$A$33:$A$776,$A136,СВЦЭМ!$B$33:$B$776,G$119)+'СЕТ СН'!$I$9+СВЦЭМ!$D$10+'СЕТ СН'!$I$5-'СЕТ СН'!$I$17</f>
        <v>3778.5302917399999</v>
      </c>
      <c r="H136" s="36">
        <f>SUMIFS(СВЦЭМ!$C$33:$C$776,СВЦЭМ!$A$33:$A$776,$A136,СВЦЭМ!$B$33:$B$776,H$119)+'СЕТ СН'!$I$9+СВЦЭМ!$D$10+'СЕТ СН'!$I$5-'СЕТ СН'!$I$17</f>
        <v>3783.9411589700003</v>
      </c>
      <c r="I136" s="36">
        <f>SUMIFS(СВЦЭМ!$C$33:$C$776,СВЦЭМ!$A$33:$A$776,$A136,СВЦЭМ!$B$33:$B$776,I$119)+'СЕТ СН'!$I$9+СВЦЭМ!$D$10+'СЕТ СН'!$I$5-'СЕТ СН'!$I$17</f>
        <v>3749.7281666600002</v>
      </c>
      <c r="J136" s="36">
        <f>SUMIFS(СВЦЭМ!$C$33:$C$776,СВЦЭМ!$A$33:$A$776,$A136,СВЦЭМ!$B$33:$B$776,J$119)+'СЕТ СН'!$I$9+СВЦЭМ!$D$10+'СЕТ СН'!$I$5-'СЕТ СН'!$I$17</f>
        <v>3675.6110375500002</v>
      </c>
      <c r="K136" s="36">
        <f>SUMIFS(СВЦЭМ!$C$33:$C$776,СВЦЭМ!$A$33:$A$776,$A136,СВЦЭМ!$B$33:$B$776,K$119)+'СЕТ СН'!$I$9+СВЦЭМ!$D$10+'СЕТ СН'!$I$5-'СЕТ СН'!$I$17</f>
        <v>3645.7349368499999</v>
      </c>
      <c r="L136" s="36">
        <f>SUMIFS(СВЦЭМ!$C$33:$C$776,СВЦЭМ!$A$33:$A$776,$A136,СВЦЭМ!$B$33:$B$776,L$119)+'СЕТ СН'!$I$9+СВЦЭМ!$D$10+'СЕТ СН'!$I$5-'СЕТ СН'!$I$17</f>
        <v>3643.89550672</v>
      </c>
      <c r="M136" s="36">
        <f>SUMIFS(СВЦЭМ!$C$33:$C$776,СВЦЭМ!$A$33:$A$776,$A136,СВЦЭМ!$B$33:$B$776,M$119)+'СЕТ СН'!$I$9+СВЦЭМ!$D$10+'СЕТ СН'!$I$5-'СЕТ СН'!$I$17</f>
        <v>3642.3267922200002</v>
      </c>
      <c r="N136" s="36">
        <f>SUMIFS(СВЦЭМ!$C$33:$C$776,СВЦЭМ!$A$33:$A$776,$A136,СВЦЭМ!$B$33:$B$776,N$119)+'СЕТ СН'!$I$9+СВЦЭМ!$D$10+'СЕТ СН'!$I$5-'СЕТ СН'!$I$17</f>
        <v>3636.9398207100003</v>
      </c>
      <c r="O136" s="36">
        <f>SUMIFS(СВЦЭМ!$C$33:$C$776,СВЦЭМ!$A$33:$A$776,$A136,СВЦЭМ!$B$33:$B$776,O$119)+'СЕТ СН'!$I$9+СВЦЭМ!$D$10+'СЕТ СН'!$I$5-'СЕТ СН'!$I$17</f>
        <v>3636.8628477100001</v>
      </c>
      <c r="P136" s="36">
        <f>SUMIFS(СВЦЭМ!$C$33:$C$776,СВЦЭМ!$A$33:$A$776,$A136,СВЦЭМ!$B$33:$B$776,P$119)+'СЕТ СН'!$I$9+СВЦЭМ!$D$10+'СЕТ СН'!$I$5-'СЕТ СН'!$I$17</f>
        <v>3643.0836982300002</v>
      </c>
      <c r="Q136" s="36">
        <f>SUMIFS(СВЦЭМ!$C$33:$C$776,СВЦЭМ!$A$33:$A$776,$A136,СВЦЭМ!$B$33:$B$776,Q$119)+'СЕТ СН'!$I$9+СВЦЭМ!$D$10+'СЕТ СН'!$I$5-'СЕТ СН'!$I$17</f>
        <v>3645.9334590100002</v>
      </c>
      <c r="R136" s="36">
        <f>SUMIFS(СВЦЭМ!$C$33:$C$776,СВЦЭМ!$A$33:$A$776,$A136,СВЦЭМ!$B$33:$B$776,R$119)+'СЕТ СН'!$I$9+СВЦЭМ!$D$10+'СЕТ СН'!$I$5-'СЕТ СН'!$I$17</f>
        <v>3642.6360004799999</v>
      </c>
      <c r="S136" s="36">
        <f>SUMIFS(СВЦЭМ!$C$33:$C$776,СВЦЭМ!$A$33:$A$776,$A136,СВЦЭМ!$B$33:$B$776,S$119)+'СЕТ СН'!$I$9+СВЦЭМ!$D$10+'СЕТ СН'!$I$5-'СЕТ СН'!$I$17</f>
        <v>3646.5465871400002</v>
      </c>
      <c r="T136" s="36">
        <f>SUMIFS(СВЦЭМ!$C$33:$C$776,СВЦЭМ!$A$33:$A$776,$A136,СВЦЭМ!$B$33:$B$776,T$119)+'СЕТ СН'!$I$9+СВЦЭМ!$D$10+'СЕТ СН'!$I$5-'СЕТ СН'!$I$17</f>
        <v>3634.83504391</v>
      </c>
      <c r="U136" s="36">
        <f>SUMIFS(СВЦЭМ!$C$33:$C$776,СВЦЭМ!$A$33:$A$776,$A136,СВЦЭМ!$B$33:$B$776,U$119)+'СЕТ СН'!$I$9+СВЦЭМ!$D$10+'СЕТ СН'!$I$5-'СЕТ СН'!$I$17</f>
        <v>3624.8966797000003</v>
      </c>
      <c r="V136" s="36">
        <f>SUMIFS(СВЦЭМ!$C$33:$C$776,СВЦЭМ!$A$33:$A$776,$A136,СВЦЭМ!$B$33:$B$776,V$119)+'СЕТ СН'!$I$9+СВЦЭМ!$D$10+'СЕТ СН'!$I$5-'СЕТ СН'!$I$17</f>
        <v>3584.9244675999998</v>
      </c>
      <c r="W136" s="36">
        <f>SUMIFS(СВЦЭМ!$C$33:$C$776,СВЦЭМ!$A$33:$A$776,$A136,СВЦЭМ!$B$33:$B$776,W$119)+'СЕТ СН'!$I$9+СВЦЭМ!$D$10+'СЕТ СН'!$I$5-'СЕТ СН'!$I$17</f>
        <v>3587.0902922800001</v>
      </c>
      <c r="X136" s="36">
        <f>SUMIFS(СВЦЭМ!$C$33:$C$776,СВЦЭМ!$A$33:$A$776,$A136,СВЦЭМ!$B$33:$B$776,X$119)+'СЕТ СН'!$I$9+СВЦЭМ!$D$10+'СЕТ СН'!$I$5-'СЕТ СН'!$I$17</f>
        <v>3587.22522114</v>
      </c>
      <c r="Y136" s="36">
        <f>SUMIFS(СВЦЭМ!$C$33:$C$776,СВЦЭМ!$A$33:$A$776,$A136,СВЦЭМ!$B$33:$B$776,Y$119)+'СЕТ СН'!$I$9+СВЦЭМ!$D$10+'СЕТ СН'!$I$5-'СЕТ СН'!$I$17</f>
        <v>3616.93775151</v>
      </c>
    </row>
    <row r="137" spans="1:25" ht="15.75" x14ac:dyDescent="0.2">
      <c r="A137" s="35">
        <f t="shared" si="3"/>
        <v>43969</v>
      </c>
      <c r="B137" s="36">
        <f>SUMIFS(СВЦЭМ!$C$33:$C$776,СВЦЭМ!$A$33:$A$776,$A137,СВЦЭМ!$B$33:$B$776,B$119)+'СЕТ СН'!$I$9+СВЦЭМ!$D$10+'СЕТ СН'!$I$5-'СЕТ СН'!$I$17</f>
        <v>3735.7216656700002</v>
      </c>
      <c r="C137" s="36">
        <f>SUMIFS(СВЦЭМ!$C$33:$C$776,СВЦЭМ!$A$33:$A$776,$A137,СВЦЭМ!$B$33:$B$776,C$119)+'СЕТ СН'!$I$9+СВЦЭМ!$D$10+'СЕТ СН'!$I$5-'СЕТ СН'!$I$17</f>
        <v>3753.9843002600001</v>
      </c>
      <c r="D137" s="36">
        <f>SUMIFS(СВЦЭМ!$C$33:$C$776,СВЦЭМ!$A$33:$A$776,$A137,СВЦЭМ!$B$33:$B$776,D$119)+'СЕТ СН'!$I$9+СВЦЭМ!$D$10+'СЕТ СН'!$I$5-'СЕТ СН'!$I$17</f>
        <v>3741.7899673400002</v>
      </c>
      <c r="E137" s="36">
        <f>SUMIFS(СВЦЭМ!$C$33:$C$776,СВЦЭМ!$A$33:$A$776,$A137,СВЦЭМ!$B$33:$B$776,E$119)+'СЕТ СН'!$I$9+СВЦЭМ!$D$10+'СЕТ СН'!$I$5-'СЕТ СН'!$I$17</f>
        <v>3753.5918893400003</v>
      </c>
      <c r="F137" s="36">
        <f>SUMIFS(СВЦЭМ!$C$33:$C$776,СВЦЭМ!$A$33:$A$776,$A137,СВЦЭМ!$B$33:$B$776,F$119)+'СЕТ СН'!$I$9+СВЦЭМ!$D$10+'СЕТ СН'!$I$5-'СЕТ СН'!$I$17</f>
        <v>3751.2373459600003</v>
      </c>
      <c r="G137" s="36">
        <f>SUMIFS(СВЦЭМ!$C$33:$C$776,СВЦЭМ!$A$33:$A$776,$A137,СВЦЭМ!$B$33:$B$776,G$119)+'СЕТ СН'!$I$9+СВЦЭМ!$D$10+'СЕТ СН'!$I$5-'СЕТ СН'!$I$17</f>
        <v>3754.92192699</v>
      </c>
      <c r="H137" s="36">
        <f>SUMIFS(СВЦЭМ!$C$33:$C$776,СВЦЭМ!$A$33:$A$776,$A137,СВЦЭМ!$B$33:$B$776,H$119)+'СЕТ СН'!$I$9+СВЦЭМ!$D$10+'СЕТ СН'!$I$5-'СЕТ СН'!$I$17</f>
        <v>3748.5815782999998</v>
      </c>
      <c r="I137" s="36">
        <f>SUMIFS(СВЦЭМ!$C$33:$C$776,СВЦЭМ!$A$33:$A$776,$A137,СВЦЭМ!$B$33:$B$776,I$119)+'СЕТ СН'!$I$9+СВЦЭМ!$D$10+'СЕТ СН'!$I$5-'СЕТ СН'!$I$17</f>
        <v>3726.1534124999998</v>
      </c>
      <c r="J137" s="36">
        <f>SUMIFS(СВЦЭМ!$C$33:$C$776,СВЦЭМ!$A$33:$A$776,$A137,СВЦЭМ!$B$33:$B$776,J$119)+'СЕТ СН'!$I$9+СВЦЭМ!$D$10+'СЕТ СН'!$I$5-'СЕТ СН'!$I$17</f>
        <v>3631.1635293600002</v>
      </c>
      <c r="K137" s="36">
        <f>SUMIFS(СВЦЭМ!$C$33:$C$776,СВЦЭМ!$A$33:$A$776,$A137,СВЦЭМ!$B$33:$B$776,K$119)+'СЕТ СН'!$I$9+СВЦЭМ!$D$10+'СЕТ СН'!$I$5-'СЕТ СН'!$I$17</f>
        <v>3613.6387107199998</v>
      </c>
      <c r="L137" s="36">
        <f>SUMIFS(СВЦЭМ!$C$33:$C$776,СВЦЭМ!$A$33:$A$776,$A137,СВЦЭМ!$B$33:$B$776,L$119)+'СЕТ СН'!$I$9+СВЦЭМ!$D$10+'СЕТ СН'!$I$5-'СЕТ СН'!$I$17</f>
        <v>3621.2219783300002</v>
      </c>
      <c r="M137" s="36">
        <f>SUMIFS(СВЦЭМ!$C$33:$C$776,СВЦЭМ!$A$33:$A$776,$A137,СВЦЭМ!$B$33:$B$776,M$119)+'СЕТ СН'!$I$9+СВЦЭМ!$D$10+'СЕТ СН'!$I$5-'СЕТ СН'!$I$17</f>
        <v>3621.2682085199999</v>
      </c>
      <c r="N137" s="36">
        <f>SUMIFS(СВЦЭМ!$C$33:$C$776,СВЦЭМ!$A$33:$A$776,$A137,СВЦЭМ!$B$33:$B$776,N$119)+'СЕТ СН'!$I$9+СВЦЭМ!$D$10+'СЕТ СН'!$I$5-'СЕТ СН'!$I$17</f>
        <v>3617.3256735200002</v>
      </c>
      <c r="O137" s="36">
        <f>SUMIFS(СВЦЭМ!$C$33:$C$776,СВЦЭМ!$A$33:$A$776,$A137,СВЦЭМ!$B$33:$B$776,O$119)+'СЕТ СН'!$I$9+СВЦЭМ!$D$10+'СЕТ СН'!$I$5-'СЕТ СН'!$I$17</f>
        <v>3612.6949935800003</v>
      </c>
      <c r="P137" s="36">
        <f>SUMIFS(СВЦЭМ!$C$33:$C$776,СВЦЭМ!$A$33:$A$776,$A137,СВЦЭМ!$B$33:$B$776,P$119)+'СЕТ СН'!$I$9+СВЦЭМ!$D$10+'СЕТ СН'!$I$5-'СЕТ СН'!$I$17</f>
        <v>3631.02495512</v>
      </c>
      <c r="Q137" s="36">
        <f>SUMIFS(СВЦЭМ!$C$33:$C$776,СВЦЭМ!$A$33:$A$776,$A137,СВЦЭМ!$B$33:$B$776,Q$119)+'СЕТ СН'!$I$9+СВЦЭМ!$D$10+'СЕТ СН'!$I$5-'СЕТ СН'!$I$17</f>
        <v>3618.4642268100001</v>
      </c>
      <c r="R137" s="36">
        <f>SUMIFS(СВЦЭМ!$C$33:$C$776,СВЦЭМ!$A$33:$A$776,$A137,СВЦЭМ!$B$33:$B$776,R$119)+'СЕТ СН'!$I$9+СВЦЭМ!$D$10+'СЕТ СН'!$I$5-'СЕТ СН'!$I$17</f>
        <v>3619.0921380300001</v>
      </c>
      <c r="S137" s="36">
        <f>SUMIFS(СВЦЭМ!$C$33:$C$776,СВЦЭМ!$A$33:$A$776,$A137,СВЦЭМ!$B$33:$B$776,S$119)+'СЕТ СН'!$I$9+СВЦЭМ!$D$10+'СЕТ СН'!$I$5-'СЕТ СН'!$I$17</f>
        <v>3634.1600624399998</v>
      </c>
      <c r="T137" s="36">
        <f>SUMIFS(СВЦЭМ!$C$33:$C$776,СВЦЭМ!$A$33:$A$776,$A137,СВЦЭМ!$B$33:$B$776,T$119)+'СЕТ СН'!$I$9+СВЦЭМ!$D$10+'СЕТ СН'!$I$5-'СЕТ СН'!$I$17</f>
        <v>3626.8583500599998</v>
      </c>
      <c r="U137" s="36">
        <f>SUMIFS(СВЦЭМ!$C$33:$C$776,СВЦЭМ!$A$33:$A$776,$A137,СВЦЭМ!$B$33:$B$776,U$119)+'СЕТ СН'!$I$9+СВЦЭМ!$D$10+'СЕТ СН'!$I$5-'СЕТ СН'!$I$17</f>
        <v>3621.6888556100002</v>
      </c>
      <c r="V137" s="36">
        <f>SUMIFS(СВЦЭМ!$C$33:$C$776,СВЦЭМ!$A$33:$A$776,$A137,СВЦЭМ!$B$33:$B$776,V$119)+'СЕТ СН'!$I$9+СВЦЭМ!$D$10+'СЕТ СН'!$I$5-'СЕТ СН'!$I$17</f>
        <v>3598.3557525699998</v>
      </c>
      <c r="W137" s="36">
        <f>SUMIFS(СВЦЭМ!$C$33:$C$776,СВЦЭМ!$A$33:$A$776,$A137,СВЦЭМ!$B$33:$B$776,W$119)+'СЕТ СН'!$I$9+СВЦЭМ!$D$10+'СЕТ СН'!$I$5-'СЕТ СН'!$I$17</f>
        <v>3595.85375492</v>
      </c>
      <c r="X137" s="36">
        <f>SUMIFS(СВЦЭМ!$C$33:$C$776,СВЦЭМ!$A$33:$A$776,$A137,СВЦЭМ!$B$33:$B$776,X$119)+'СЕТ СН'!$I$9+СВЦЭМ!$D$10+'СЕТ СН'!$I$5-'СЕТ СН'!$I$17</f>
        <v>3594.67844857</v>
      </c>
      <c r="Y137" s="36">
        <f>SUMIFS(СВЦЭМ!$C$33:$C$776,СВЦЭМ!$A$33:$A$776,$A137,СВЦЭМ!$B$33:$B$776,Y$119)+'СЕТ СН'!$I$9+СВЦЭМ!$D$10+'СЕТ СН'!$I$5-'СЕТ СН'!$I$17</f>
        <v>3618.3300792800001</v>
      </c>
    </row>
    <row r="138" spans="1:25" ht="15.75" x14ac:dyDescent="0.2">
      <c r="A138" s="35">
        <f t="shared" si="3"/>
        <v>43970</v>
      </c>
      <c r="B138" s="36">
        <f>SUMIFS(СВЦЭМ!$C$33:$C$776,СВЦЭМ!$A$33:$A$776,$A138,СВЦЭМ!$B$33:$B$776,B$119)+'СЕТ СН'!$I$9+СВЦЭМ!$D$10+'СЕТ СН'!$I$5-'СЕТ СН'!$I$17</f>
        <v>3750.1860122900002</v>
      </c>
      <c r="C138" s="36">
        <f>SUMIFS(СВЦЭМ!$C$33:$C$776,СВЦЭМ!$A$33:$A$776,$A138,СВЦЭМ!$B$33:$B$776,C$119)+'СЕТ СН'!$I$9+СВЦЭМ!$D$10+'СЕТ СН'!$I$5-'СЕТ СН'!$I$17</f>
        <v>3774.6525394600003</v>
      </c>
      <c r="D138" s="36">
        <f>SUMIFS(СВЦЭМ!$C$33:$C$776,СВЦЭМ!$A$33:$A$776,$A138,СВЦЭМ!$B$33:$B$776,D$119)+'СЕТ СН'!$I$9+СВЦЭМ!$D$10+'СЕТ СН'!$I$5-'СЕТ СН'!$I$17</f>
        <v>3765.27902283</v>
      </c>
      <c r="E138" s="36">
        <f>SUMIFS(СВЦЭМ!$C$33:$C$776,СВЦЭМ!$A$33:$A$776,$A138,СВЦЭМ!$B$33:$B$776,E$119)+'СЕТ СН'!$I$9+СВЦЭМ!$D$10+'СЕТ СН'!$I$5-'СЕТ СН'!$I$17</f>
        <v>3761.40812306</v>
      </c>
      <c r="F138" s="36">
        <f>SUMIFS(СВЦЭМ!$C$33:$C$776,СВЦЭМ!$A$33:$A$776,$A138,СВЦЭМ!$B$33:$B$776,F$119)+'СЕТ СН'!$I$9+СВЦЭМ!$D$10+'СЕТ СН'!$I$5-'СЕТ СН'!$I$17</f>
        <v>3757.4154161400002</v>
      </c>
      <c r="G138" s="36">
        <f>SUMIFS(СВЦЭМ!$C$33:$C$776,СВЦЭМ!$A$33:$A$776,$A138,СВЦЭМ!$B$33:$B$776,G$119)+'СЕТ СН'!$I$9+СВЦЭМ!$D$10+'СЕТ СН'!$I$5-'СЕТ СН'!$I$17</f>
        <v>3766.7195291600001</v>
      </c>
      <c r="H138" s="36">
        <f>SUMIFS(СВЦЭМ!$C$33:$C$776,СВЦЭМ!$A$33:$A$776,$A138,СВЦЭМ!$B$33:$B$776,H$119)+'СЕТ СН'!$I$9+СВЦЭМ!$D$10+'СЕТ СН'!$I$5-'СЕТ СН'!$I$17</f>
        <v>3767.65687966</v>
      </c>
      <c r="I138" s="36">
        <f>SUMIFS(СВЦЭМ!$C$33:$C$776,СВЦЭМ!$A$33:$A$776,$A138,СВЦЭМ!$B$33:$B$776,I$119)+'СЕТ СН'!$I$9+СВЦЭМ!$D$10+'СЕТ СН'!$I$5-'СЕТ СН'!$I$17</f>
        <v>3744.7495493400002</v>
      </c>
      <c r="J138" s="36">
        <f>SUMIFS(СВЦЭМ!$C$33:$C$776,СВЦЭМ!$A$33:$A$776,$A138,СВЦЭМ!$B$33:$B$776,J$119)+'СЕТ СН'!$I$9+СВЦЭМ!$D$10+'СЕТ СН'!$I$5-'СЕТ СН'!$I$17</f>
        <v>3646.6922506999999</v>
      </c>
      <c r="K138" s="36">
        <f>SUMIFS(СВЦЭМ!$C$33:$C$776,СВЦЭМ!$A$33:$A$776,$A138,СВЦЭМ!$B$33:$B$776,K$119)+'СЕТ СН'!$I$9+СВЦЭМ!$D$10+'СЕТ СН'!$I$5-'СЕТ СН'!$I$17</f>
        <v>3629.1590738700002</v>
      </c>
      <c r="L138" s="36">
        <f>SUMIFS(СВЦЭМ!$C$33:$C$776,СВЦЭМ!$A$33:$A$776,$A138,СВЦЭМ!$B$33:$B$776,L$119)+'СЕТ СН'!$I$9+СВЦЭМ!$D$10+'СЕТ СН'!$I$5-'СЕТ СН'!$I$17</f>
        <v>3623.79383469</v>
      </c>
      <c r="M138" s="36">
        <f>SUMIFS(СВЦЭМ!$C$33:$C$776,СВЦЭМ!$A$33:$A$776,$A138,СВЦЭМ!$B$33:$B$776,M$119)+'СЕТ СН'!$I$9+СВЦЭМ!$D$10+'СЕТ СН'!$I$5-'СЕТ СН'!$I$17</f>
        <v>3607.22784606</v>
      </c>
      <c r="N138" s="36">
        <f>SUMIFS(СВЦЭМ!$C$33:$C$776,СВЦЭМ!$A$33:$A$776,$A138,СВЦЭМ!$B$33:$B$776,N$119)+'СЕТ СН'!$I$9+СВЦЭМ!$D$10+'СЕТ СН'!$I$5-'СЕТ СН'!$I$17</f>
        <v>3610.2537291899998</v>
      </c>
      <c r="O138" s="36">
        <f>SUMIFS(СВЦЭМ!$C$33:$C$776,СВЦЭМ!$A$33:$A$776,$A138,СВЦЭМ!$B$33:$B$776,O$119)+'СЕТ СН'!$I$9+СВЦЭМ!$D$10+'СЕТ СН'!$I$5-'СЕТ СН'!$I$17</f>
        <v>3614.1969071799999</v>
      </c>
      <c r="P138" s="36">
        <f>SUMIFS(СВЦЭМ!$C$33:$C$776,СВЦЭМ!$A$33:$A$776,$A138,СВЦЭМ!$B$33:$B$776,P$119)+'СЕТ СН'!$I$9+СВЦЭМ!$D$10+'СЕТ СН'!$I$5-'СЕТ СН'!$I$17</f>
        <v>3620.7943508400003</v>
      </c>
      <c r="Q138" s="36">
        <f>SUMIFS(СВЦЭМ!$C$33:$C$776,СВЦЭМ!$A$33:$A$776,$A138,СВЦЭМ!$B$33:$B$776,Q$119)+'СЕТ СН'!$I$9+СВЦЭМ!$D$10+'СЕТ СН'!$I$5-'СЕТ СН'!$I$17</f>
        <v>3625.9045368699999</v>
      </c>
      <c r="R138" s="36">
        <f>SUMIFS(СВЦЭМ!$C$33:$C$776,СВЦЭМ!$A$33:$A$776,$A138,СВЦЭМ!$B$33:$B$776,R$119)+'СЕТ СН'!$I$9+СВЦЭМ!$D$10+'СЕТ СН'!$I$5-'СЕТ СН'!$I$17</f>
        <v>3628.6013169799999</v>
      </c>
      <c r="S138" s="36">
        <f>SUMIFS(СВЦЭМ!$C$33:$C$776,СВЦЭМ!$A$33:$A$776,$A138,СВЦЭМ!$B$33:$B$776,S$119)+'СЕТ СН'!$I$9+СВЦЭМ!$D$10+'СЕТ СН'!$I$5-'СЕТ СН'!$I$17</f>
        <v>3641.58749579</v>
      </c>
      <c r="T138" s="36">
        <f>SUMIFS(СВЦЭМ!$C$33:$C$776,СВЦЭМ!$A$33:$A$776,$A138,СВЦЭМ!$B$33:$B$776,T$119)+'СЕТ СН'!$I$9+СВЦЭМ!$D$10+'СЕТ СН'!$I$5-'СЕТ СН'!$I$17</f>
        <v>3640.3813066600001</v>
      </c>
      <c r="U138" s="36">
        <f>SUMIFS(СВЦЭМ!$C$33:$C$776,СВЦЭМ!$A$33:$A$776,$A138,СВЦЭМ!$B$33:$B$776,U$119)+'СЕТ СН'!$I$9+СВЦЭМ!$D$10+'СЕТ СН'!$I$5-'СЕТ СН'!$I$17</f>
        <v>3632.0076570299998</v>
      </c>
      <c r="V138" s="36">
        <f>SUMIFS(СВЦЭМ!$C$33:$C$776,СВЦЭМ!$A$33:$A$776,$A138,СВЦЭМ!$B$33:$B$776,V$119)+'СЕТ СН'!$I$9+СВЦЭМ!$D$10+'СЕТ СН'!$I$5-'СЕТ СН'!$I$17</f>
        <v>3629.7100187699998</v>
      </c>
      <c r="W138" s="36">
        <f>SUMIFS(СВЦЭМ!$C$33:$C$776,СВЦЭМ!$A$33:$A$776,$A138,СВЦЭМ!$B$33:$B$776,W$119)+'СЕТ СН'!$I$9+СВЦЭМ!$D$10+'СЕТ СН'!$I$5-'СЕТ СН'!$I$17</f>
        <v>3619.0761472200002</v>
      </c>
      <c r="X138" s="36">
        <f>SUMIFS(СВЦЭМ!$C$33:$C$776,СВЦЭМ!$A$33:$A$776,$A138,СВЦЭМ!$B$33:$B$776,X$119)+'СЕТ СН'!$I$9+СВЦЭМ!$D$10+'СЕТ СН'!$I$5-'СЕТ СН'!$I$17</f>
        <v>3612.6293165900001</v>
      </c>
      <c r="Y138" s="36">
        <f>SUMIFS(СВЦЭМ!$C$33:$C$776,СВЦЭМ!$A$33:$A$776,$A138,СВЦЭМ!$B$33:$B$776,Y$119)+'СЕТ СН'!$I$9+СВЦЭМ!$D$10+'СЕТ СН'!$I$5-'СЕТ СН'!$I$17</f>
        <v>3627.9856745900001</v>
      </c>
    </row>
    <row r="139" spans="1:25" ht="15.75" x14ac:dyDescent="0.2">
      <c r="A139" s="35">
        <f t="shared" si="3"/>
        <v>43971</v>
      </c>
      <c r="B139" s="36">
        <f>SUMIFS(СВЦЭМ!$C$33:$C$776,СВЦЭМ!$A$33:$A$776,$A139,СВЦЭМ!$B$33:$B$776,B$119)+'СЕТ СН'!$I$9+СВЦЭМ!$D$10+'СЕТ СН'!$I$5-'СЕТ СН'!$I$17</f>
        <v>3709.1354134600001</v>
      </c>
      <c r="C139" s="36">
        <f>SUMIFS(СВЦЭМ!$C$33:$C$776,СВЦЭМ!$A$33:$A$776,$A139,СВЦЭМ!$B$33:$B$776,C$119)+'СЕТ СН'!$I$9+СВЦЭМ!$D$10+'СЕТ СН'!$I$5-'СЕТ СН'!$I$17</f>
        <v>3716.0962957700003</v>
      </c>
      <c r="D139" s="36">
        <f>SUMIFS(СВЦЭМ!$C$33:$C$776,СВЦЭМ!$A$33:$A$776,$A139,СВЦЭМ!$B$33:$B$776,D$119)+'СЕТ СН'!$I$9+СВЦЭМ!$D$10+'СЕТ СН'!$I$5-'СЕТ СН'!$I$17</f>
        <v>3734.0917698000003</v>
      </c>
      <c r="E139" s="36">
        <f>SUMIFS(СВЦЭМ!$C$33:$C$776,СВЦЭМ!$A$33:$A$776,$A139,СВЦЭМ!$B$33:$B$776,E$119)+'СЕТ СН'!$I$9+СВЦЭМ!$D$10+'СЕТ СН'!$I$5-'СЕТ СН'!$I$17</f>
        <v>3730.9038702400003</v>
      </c>
      <c r="F139" s="36">
        <f>SUMIFS(СВЦЭМ!$C$33:$C$776,СВЦЭМ!$A$33:$A$776,$A139,СВЦЭМ!$B$33:$B$776,F$119)+'СЕТ СН'!$I$9+СВЦЭМ!$D$10+'СЕТ СН'!$I$5-'СЕТ СН'!$I$17</f>
        <v>3726.2821461900003</v>
      </c>
      <c r="G139" s="36">
        <f>SUMIFS(СВЦЭМ!$C$33:$C$776,СВЦЭМ!$A$33:$A$776,$A139,СВЦЭМ!$B$33:$B$776,G$119)+'СЕТ СН'!$I$9+СВЦЭМ!$D$10+'СЕТ СН'!$I$5-'СЕТ СН'!$I$17</f>
        <v>3732.8071274100002</v>
      </c>
      <c r="H139" s="36">
        <f>SUMIFS(СВЦЭМ!$C$33:$C$776,СВЦЭМ!$A$33:$A$776,$A139,СВЦЭМ!$B$33:$B$776,H$119)+'СЕТ СН'!$I$9+СВЦЭМ!$D$10+'СЕТ СН'!$I$5-'СЕТ СН'!$I$17</f>
        <v>3743.3051560900003</v>
      </c>
      <c r="I139" s="36">
        <f>SUMIFS(СВЦЭМ!$C$33:$C$776,СВЦЭМ!$A$33:$A$776,$A139,СВЦЭМ!$B$33:$B$776,I$119)+'СЕТ СН'!$I$9+СВЦЭМ!$D$10+'СЕТ СН'!$I$5-'СЕТ СН'!$I$17</f>
        <v>3739.8541462399999</v>
      </c>
      <c r="J139" s="36">
        <f>SUMIFS(СВЦЭМ!$C$33:$C$776,СВЦЭМ!$A$33:$A$776,$A139,СВЦЭМ!$B$33:$B$776,J$119)+'СЕТ СН'!$I$9+СВЦЭМ!$D$10+'СЕТ СН'!$I$5-'СЕТ СН'!$I$17</f>
        <v>3633.5496306499999</v>
      </c>
      <c r="K139" s="36">
        <f>SUMIFS(СВЦЭМ!$C$33:$C$776,СВЦЭМ!$A$33:$A$776,$A139,СВЦЭМ!$B$33:$B$776,K$119)+'СЕТ СН'!$I$9+СВЦЭМ!$D$10+'СЕТ СН'!$I$5-'СЕТ СН'!$I$17</f>
        <v>3635.32809619</v>
      </c>
      <c r="L139" s="36">
        <f>SUMIFS(СВЦЭМ!$C$33:$C$776,СВЦЭМ!$A$33:$A$776,$A139,СВЦЭМ!$B$33:$B$776,L$119)+'СЕТ СН'!$I$9+СВЦЭМ!$D$10+'СЕТ СН'!$I$5-'СЕТ СН'!$I$17</f>
        <v>3638.9465708799999</v>
      </c>
      <c r="M139" s="36">
        <f>SUMIFS(СВЦЭМ!$C$33:$C$776,СВЦЭМ!$A$33:$A$776,$A139,СВЦЭМ!$B$33:$B$776,M$119)+'СЕТ СН'!$I$9+СВЦЭМ!$D$10+'СЕТ СН'!$I$5-'СЕТ СН'!$I$17</f>
        <v>3641.4794633199999</v>
      </c>
      <c r="N139" s="36">
        <f>SUMIFS(СВЦЭМ!$C$33:$C$776,СВЦЭМ!$A$33:$A$776,$A139,СВЦЭМ!$B$33:$B$776,N$119)+'СЕТ СН'!$I$9+СВЦЭМ!$D$10+'СЕТ СН'!$I$5-'СЕТ СН'!$I$17</f>
        <v>3641.06751859</v>
      </c>
      <c r="O139" s="36">
        <f>SUMIFS(СВЦЭМ!$C$33:$C$776,СВЦЭМ!$A$33:$A$776,$A139,СВЦЭМ!$B$33:$B$776,O$119)+'СЕТ СН'!$I$9+СВЦЭМ!$D$10+'СЕТ СН'!$I$5-'СЕТ СН'!$I$17</f>
        <v>3639.9918729300002</v>
      </c>
      <c r="P139" s="36">
        <f>SUMIFS(СВЦЭМ!$C$33:$C$776,СВЦЭМ!$A$33:$A$776,$A139,СВЦЭМ!$B$33:$B$776,P$119)+'СЕТ СН'!$I$9+СВЦЭМ!$D$10+'СЕТ СН'!$I$5-'СЕТ СН'!$I$17</f>
        <v>3642.3699464299998</v>
      </c>
      <c r="Q139" s="36">
        <f>SUMIFS(СВЦЭМ!$C$33:$C$776,СВЦЭМ!$A$33:$A$776,$A139,СВЦЭМ!$B$33:$B$776,Q$119)+'СЕТ СН'!$I$9+СВЦЭМ!$D$10+'СЕТ СН'!$I$5-'СЕТ СН'!$I$17</f>
        <v>3642.93819618</v>
      </c>
      <c r="R139" s="36">
        <f>SUMIFS(СВЦЭМ!$C$33:$C$776,СВЦЭМ!$A$33:$A$776,$A139,СВЦЭМ!$B$33:$B$776,R$119)+'СЕТ СН'!$I$9+СВЦЭМ!$D$10+'СЕТ СН'!$I$5-'СЕТ СН'!$I$17</f>
        <v>3645.7297181100002</v>
      </c>
      <c r="S139" s="36">
        <f>SUMIFS(СВЦЭМ!$C$33:$C$776,СВЦЭМ!$A$33:$A$776,$A139,СВЦЭМ!$B$33:$B$776,S$119)+'СЕТ СН'!$I$9+СВЦЭМ!$D$10+'СЕТ СН'!$I$5-'СЕТ СН'!$I$17</f>
        <v>3648.6664796200002</v>
      </c>
      <c r="T139" s="36">
        <f>SUMIFS(СВЦЭМ!$C$33:$C$776,СВЦЭМ!$A$33:$A$776,$A139,СВЦЭМ!$B$33:$B$776,T$119)+'СЕТ СН'!$I$9+СВЦЭМ!$D$10+'СЕТ СН'!$I$5-'СЕТ СН'!$I$17</f>
        <v>3650.2550984500003</v>
      </c>
      <c r="U139" s="36">
        <f>SUMIFS(СВЦЭМ!$C$33:$C$776,СВЦЭМ!$A$33:$A$776,$A139,СВЦЭМ!$B$33:$B$776,U$119)+'СЕТ СН'!$I$9+СВЦЭМ!$D$10+'СЕТ СН'!$I$5-'СЕТ СН'!$I$17</f>
        <v>3649.0368466700002</v>
      </c>
      <c r="V139" s="36">
        <f>SUMIFS(СВЦЭМ!$C$33:$C$776,СВЦЭМ!$A$33:$A$776,$A139,СВЦЭМ!$B$33:$B$776,V$119)+'СЕТ СН'!$I$9+СВЦЭМ!$D$10+'СЕТ СН'!$I$5-'СЕТ СН'!$I$17</f>
        <v>3629.2070622199999</v>
      </c>
      <c r="W139" s="36">
        <f>SUMIFS(СВЦЭМ!$C$33:$C$776,СВЦЭМ!$A$33:$A$776,$A139,СВЦЭМ!$B$33:$B$776,W$119)+'СЕТ СН'!$I$9+СВЦЭМ!$D$10+'СЕТ СН'!$I$5-'СЕТ СН'!$I$17</f>
        <v>3632.15849974</v>
      </c>
      <c r="X139" s="36">
        <f>SUMIFS(СВЦЭМ!$C$33:$C$776,СВЦЭМ!$A$33:$A$776,$A139,СВЦЭМ!$B$33:$B$776,X$119)+'СЕТ СН'!$I$9+СВЦЭМ!$D$10+'СЕТ СН'!$I$5-'СЕТ СН'!$I$17</f>
        <v>3636.6601458</v>
      </c>
      <c r="Y139" s="36">
        <f>SUMIFS(СВЦЭМ!$C$33:$C$776,СВЦЭМ!$A$33:$A$776,$A139,СВЦЭМ!$B$33:$B$776,Y$119)+'СЕТ СН'!$I$9+СВЦЭМ!$D$10+'СЕТ СН'!$I$5-'СЕТ СН'!$I$17</f>
        <v>3638.7195027500002</v>
      </c>
    </row>
    <row r="140" spans="1:25" ht="15.75" x14ac:dyDescent="0.2">
      <c r="A140" s="35">
        <f t="shared" si="3"/>
        <v>43972</v>
      </c>
      <c r="B140" s="36">
        <f>SUMIFS(СВЦЭМ!$C$33:$C$776,СВЦЭМ!$A$33:$A$776,$A140,СВЦЭМ!$B$33:$B$776,B$119)+'СЕТ СН'!$I$9+СВЦЭМ!$D$10+'СЕТ СН'!$I$5-'СЕТ СН'!$I$17</f>
        <v>3708.5046895800001</v>
      </c>
      <c r="C140" s="36">
        <f>SUMIFS(СВЦЭМ!$C$33:$C$776,СВЦЭМ!$A$33:$A$776,$A140,СВЦЭМ!$B$33:$B$776,C$119)+'СЕТ СН'!$I$9+СВЦЭМ!$D$10+'СЕТ СН'!$I$5-'СЕТ СН'!$I$17</f>
        <v>3738.5278301200001</v>
      </c>
      <c r="D140" s="36">
        <f>SUMIFS(СВЦЭМ!$C$33:$C$776,СВЦЭМ!$A$33:$A$776,$A140,СВЦЭМ!$B$33:$B$776,D$119)+'СЕТ СН'!$I$9+СВЦЭМ!$D$10+'СЕТ СН'!$I$5-'СЕТ СН'!$I$17</f>
        <v>3759.7156784700001</v>
      </c>
      <c r="E140" s="36">
        <f>SUMIFS(СВЦЭМ!$C$33:$C$776,СВЦЭМ!$A$33:$A$776,$A140,СВЦЭМ!$B$33:$B$776,E$119)+'СЕТ СН'!$I$9+СВЦЭМ!$D$10+'СЕТ СН'!$I$5-'СЕТ СН'!$I$17</f>
        <v>3758.2970642099999</v>
      </c>
      <c r="F140" s="36">
        <f>SUMIFS(СВЦЭМ!$C$33:$C$776,СВЦЭМ!$A$33:$A$776,$A140,СВЦЭМ!$B$33:$B$776,F$119)+'СЕТ СН'!$I$9+СВЦЭМ!$D$10+'СЕТ СН'!$I$5-'СЕТ СН'!$I$17</f>
        <v>3756.9942820300002</v>
      </c>
      <c r="G140" s="36">
        <f>SUMIFS(СВЦЭМ!$C$33:$C$776,СВЦЭМ!$A$33:$A$776,$A140,СВЦЭМ!$B$33:$B$776,G$119)+'СЕТ СН'!$I$9+СВЦЭМ!$D$10+'СЕТ СН'!$I$5-'СЕТ СН'!$I$17</f>
        <v>3766.9401890300001</v>
      </c>
      <c r="H140" s="36">
        <f>SUMIFS(СВЦЭМ!$C$33:$C$776,СВЦЭМ!$A$33:$A$776,$A140,СВЦЭМ!$B$33:$B$776,H$119)+'СЕТ СН'!$I$9+СВЦЭМ!$D$10+'СЕТ СН'!$I$5-'СЕТ СН'!$I$17</f>
        <v>3755.0070566700001</v>
      </c>
      <c r="I140" s="36">
        <f>SUMIFS(СВЦЭМ!$C$33:$C$776,СВЦЭМ!$A$33:$A$776,$A140,СВЦЭМ!$B$33:$B$776,I$119)+'СЕТ СН'!$I$9+СВЦЭМ!$D$10+'СЕТ СН'!$I$5-'СЕТ СН'!$I$17</f>
        <v>3742.2301039700001</v>
      </c>
      <c r="J140" s="36">
        <f>SUMIFS(СВЦЭМ!$C$33:$C$776,СВЦЭМ!$A$33:$A$776,$A140,СВЦЭМ!$B$33:$B$776,J$119)+'СЕТ СН'!$I$9+СВЦЭМ!$D$10+'СЕТ СН'!$I$5-'СЕТ СН'!$I$17</f>
        <v>3699.7802024800003</v>
      </c>
      <c r="K140" s="36">
        <f>SUMIFS(СВЦЭМ!$C$33:$C$776,СВЦЭМ!$A$33:$A$776,$A140,СВЦЭМ!$B$33:$B$776,K$119)+'СЕТ СН'!$I$9+СВЦЭМ!$D$10+'СЕТ СН'!$I$5-'СЕТ СН'!$I$17</f>
        <v>3693.35725017</v>
      </c>
      <c r="L140" s="36">
        <f>SUMIFS(СВЦЭМ!$C$33:$C$776,СВЦЭМ!$A$33:$A$776,$A140,СВЦЭМ!$B$33:$B$776,L$119)+'СЕТ СН'!$I$9+СВЦЭМ!$D$10+'СЕТ СН'!$I$5-'СЕТ СН'!$I$17</f>
        <v>3695.3781615299999</v>
      </c>
      <c r="M140" s="36">
        <f>SUMIFS(СВЦЭМ!$C$33:$C$776,СВЦЭМ!$A$33:$A$776,$A140,СВЦЭМ!$B$33:$B$776,M$119)+'СЕТ СН'!$I$9+СВЦЭМ!$D$10+'СЕТ СН'!$I$5-'СЕТ СН'!$I$17</f>
        <v>3648.0477328000002</v>
      </c>
      <c r="N140" s="36">
        <f>SUMIFS(СВЦЭМ!$C$33:$C$776,СВЦЭМ!$A$33:$A$776,$A140,СВЦЭМ!$B$33:$B$776,N$119)+'СЕТ СН'!$I$9+СВЦЭМ!$D$10+'СЕТ СН'!$I$5-'СЕТ СН'!$I$17</f>
        <v>3594.7941695300001</v>
      </c>
      <c r="O140" s="36">
        <f>SUMIFS(СВЦЭМ!$C$33:$C$776,СВЦЭМ!$A$33:$A$776,$A140,СВЦЭМ!$B$33:$B$776,O$119)+'СЕТ СН'!$I$9+СВЦЭМ!$D$10+'СЕТ СН'!$I$5-'СЕТ СН'!$I$17</f>
        <v>3567.6893471100002</v>
      </c>
      <c r="P140" s="36">
        <f>SUMIFS(СВЦЭМ!$C$33:$C$776,СВЦЭМ!$A$33:$A$776,$A140,СВЦЭМ!$B$33:$B$776,P$119)+'СЕТ СН'!$I$9+СВЦЭМ!$D$10+'СЕТ СН'!$I$5-'СЕТ СН'!$I$17</f>
        <v>3565.6526317100002</v>
      </c>
      <c r="Q140" s="36">
        <f>SUMIFS(СВЦЭМ!$C$33:$C$776,СВЦЭМ!$A$33:$A$776,$A140,СВЦЭМ!$B$33:$B$776,Q$119)+'СЕТ СН'!$I$9+СВЦЭМ!$D$10+'СЕТ СН'!$I$5-'СЕТ СН'!$I$17</f>
        <v>3571.41550874</v>
      </c>
      <c r="R140" s="36">
        <f>SUMIFS(СВЦЭМ!$C$33:$C$776,СВЦЭМ!$A$33:$A$776,$A140,СВЦЭМ!$B$33:$B$776,R$119)+'СЕТ СН'!$I$9+СВЦЭМ!$D$10+'СЕТ СН'!$I$5-'СЕТ СН'!$I$17</f>
        <v>3566.93552288</v>
      </c>
      <c r="S140" s="36">
        <f>SUMIFS(СВЦЭМ!$C$33:$C$776,СВЦЭМ!$A$33:$A$776,$A140,СВЦЭМ!$B$33:$B$776,S$119)+'СЕТ СН'!$I$9+СВЦЭМ!$D$10+'СЕТ СН'!$I$5-'СЕТ СН'!$I$17</f>
        <v>3572.49378252</v>
      </c>
      <c r="T140" s="36">
        <f>SUMIFS(СВЦЭМ!$C$33:$C$776,СВЦЭМ!$A$33:$A$776,$A140,СВЦЭМ!$B$33:$B$776,T$119)+'СЕТ СН'!$I$9+СВЦЭМ!$D$10+'СЕТ СН'!$I$5-'СЕТ СН'!$I$17</f>
        <v>3572.2298905900002</v>
      </c>
      <c r="U140" s="36">
        <f>SUMIFS(СВЦЭМ!$C$33:$C$776,СВЦЭМ!$A$33:$A$776,$A140,СВЦЭМ!$B$33:$B$776,U$119)+'СЕТ СН'!$I$9+СВЦЭМ!$D$10+'СЕТ СН'!$I$5-'СЕТ СН'!$I$17</f>
        <v>3572.6724908000001</v>
      </c>
      <c r="V140" s="36">
        <f>SUMIFS(СВЦЭМ!$C$33:$C$776,СВЦЭМ!$A$33:$A$776,$A140,СВЦЭМ!$B$33:$B$776,V$119)+'СЕТ СН'!$I$9+СВЦЭМ!$D$10+'СЕТ СН'!$I$5-'СЕТ СН'!$I$17</f>
        <v>3566.2245307500002</v>
      </c>
      <c r="W140" s="36">
        <f>SUMIFS(СВЦЭМ!$C$33:$C$776,СВЦЭМ!$A$33:$A$776,$A140,СВЦЭМ!$B$33:$B$776,W$119)+'СЕТ СН'!$I$9+СВЦЭМ!$D$10+'СЕТ СН'!$I$5-'СЕТ СН'!$I$17</f>
        <v>3533.61851953</v>
      </c>
      <c r="X140" s="36">
        <f>SUMIFS(СВЦЭМ!$C$33:$C$776,СВЦЭМ!$A$33:$A$776,$A140,СВЦЭМ!$B$33:$B$776,X$119)+'СЕТ СН'!$I$9+СВЦЭМ!$D$10+'СЕТ СН'!$I$5-'СЕТ СН'!$I$17</f>
        <v>3573.82481383</v>
      </c>
      <c r="Y140" s="36">
        <f>SUMIFS(СВЦЭМ!$C$33:$C$776,СВЦЭМ!$A$33:$A$776,$A140,СВЦЭМ!$B$33:$B$776,Y$119)+'СЕТ СН'!$I$9+СВЦЭМ!$D$10+'СЕТ СН'!$I$5-'СЕТ СН'!$I$17</f>
        <v>3620.8434959400001</v>
      </c>
    </row>
    <row r="141" spans="1:25" ht="15.75" x14ac:dyDescent="0.2">
      <c r="A141" s="35">
        <f t="shared" si="3"/>
        <v>43973</v>
      </c>
      <c r="B141" s="36">
        <f>SUMIFS(СВЦЭМ!$C$33:$C$776,СВЦЭМ!$A$33:$A$776,$A141,СВЦЭМ!$B$33:$B$776,B$119)+'СЕТ СН'!$I$9+СВЦЭМ!$D$10+'СЕТ СН'!$I$5-'СЕТ СН'!$I$17</f>
        <v>3703.7651334100001</v>
      </c>
      <c r="C141" s="36">
        <f>SUMIFS(СВЦЭМ!$C$33:$C$776,СВЦЭМ!$A$33:$A$776,$A141,СВЦЭМ!$B$33:$B$776,C$119)+'СЕТ СН'!$I$9+СВЦЭМ!$D$10+'СЕТ СН'!$I$5-'СЕТ СН'!$I$17</f>
        <v>3747.2357078300001</v>
      </c>
      <c r="D141" s="36">
        <f>SUMIFS(СВЦЭМ!$C$33:$C$776,СВЦЭМ!$A$33:$A$776,$A141,СВЦЭМ!$B$33:$B$776,D$119)+'СЕТ СН'!$I$9+СВЦЭМ!$D$10+'СЕТ СН'!$I$5-'СЕТ СН'!$I$17</f>
        <v>3764.4236058199999</v>
      </c>
      <c r="E141" s="36">
        <f>SUMIFS(СВЦЭМ!$C$33:$C$776,СВЦЭМ!$A$33:$A$776,$A141,СВЦЭМ!$B$33:$B$776,E$119)+'СЕТ СН'!$I$9+СВЦЭМ!$D$10+'СЕТ СН'!$I$5-'СЕТ СН'!$I$17</f>
        <v>3761.41128996</v>
      </c>
      <c r="F141" s="36">
        <f>SUMIFS(СВЦЭМ!$C$33:$C$776,СВЦЭМ!$A$33:$A$776,$A141,СВЦЭМ!$B$33:$B$776,F$119)+'СЕТ СН'!$I$9+СВЦЭМ!$D$10+'СЕТ СН'!$I$5-'СЕТ СН'!$I$17</f>
        <v>3760.1398409600001</v>
      </c>
      <c r="G141" s="36">
        <f>SUMIFS(СВЦЭМ!$C$33:$C$776,СВЦЭМ!$A$33:$A$776,$A141,СВЦЭМ!$B$33:$B$776,G$119)+'СЕТ СН'!$I$9+СВЦЭМ!$D$10+'СЕТ СН'!$I$5-'СЕТ СН'!$I$17</f>
        <v>3767.5074716700001</v>
      </c>
      <c r="H141" s="36">
        <f>SUMIFS(СВЦЭМ!$C$33:$C$776,СВЦЭМ!$A$33:$A$776,$A141,СВЦЭМ!$B$33:$B$776,H$119)+'СЕТ СН'!$I$9+СВЦЭМ!$D$10+'СЕТ СН'!$I$5-'СЕТ СН'!$I$17</f>
        <v>3776.8266680300003</v>
      </c>
      <c r="I141" s="36">
        <f>SUMIFS(СВЦЭМ!$C$33:$C$776,СВЦЭМ!$A$33:$A$776,$A141,СВЦЭМ!$B$33:$B$776,I$119)+'СЕТ СН'!$I$9+СВЦЭМ!$D$10+'СЕТ СН'!$I$5-'СЕТ СН'!$I$17</f>
        <v>3746.4688526800001</v>
      </c>
      <c r="J141" s="36">
        <f>SUMIFS(СВЦЭМ!$C$33:$C$776,СВЦЭМ!$A$33:$A$776,$A141,СВЦЭМ!$B$33:$B$776,J$119)+'СЕТ СН'!$I$9+СВЦЭМ!$D$10+'СЕТ СН'!$I$5-'СЕТ СН'!$I$17</f>
        <v>3688.27571158</v>
      </c>
      <c r="K141" s="36">
        <f>SUMIFS(СВЦЭМ!$C$33:$C$776,СВЦЭМ!$A$33:$A$776,$A141,СВЦЭМ!$B$33:$B$776,K$119)+'СЕТ СН'!$I$9+СВЦЭМ!$D$10+'СЕТ СН'!$I$5-'СЕТ СН'!$I$17</f>
        <v>3667.0194609600003</v>
      </c>
      <c r="L141" s="36">
        <f>SUMIFS(СВЦЭМ!$C$33:$C$776,СВЦЭМ!$A$33:$A$776,$A141,СВЦЭМ!$B$33:$B$776,L$119)+'СЕТ СН'!$I$9+СВЦЭМ!$D$10+'СЕТ СН'!$I$5-'СЕТ СН'!$I$17</f>
        <v>3653.4369727000003</v>
      </c>
      <c r="M141" s="36">
        <f>SUMIFS(СВЦЭМ!$C$33:$C$776,СВЦЭМ!$A$33:$A$776,$A141,СВЦЭМ!$B$33:$B$776,M$119)+'СЕТ СН'!$I$9+СВЦЭМ!$D$10+'СЕТ СН'!$I$5-'СЕТ СН'!$I$17</f>
        <v>3606.1209307300001</v>
      </c>
      <c r="N141" s="36">
        <f>SUMIFS(СВЦЭМ!$C$33:$C$776,СВЦЭМ!$A$33:$A$776,$A141,СВЦЭМ!$B$33:$B$776,N$119)+'СЕТ СН'!$I$9+СВЦЭМ!$D$10+'СЕТ СН'!$I$5-'СЕТ СН'!$I$17</f>
        <v>3559.4744827600002</v>
      </c>
      <c r="O141" s="36">
        <f>SUMIFS(СВЦЭМ!$C$33:$C$776,СВЦЭМ!$A$33:$A$776,$A141,СВЦЭМ!$B$33:$B$776,O$119)+'СЕТ СН'!$I$9+СВЦЭМ!$D$10+'СЕТ СН'!$I$5-'СЕТ СН'!$I$17</f>
        <v>3537.7894604800003</v>
      </c>
      <c r="P141" s="36">
        <f>SUMIFS(СВЦЭМ!$C$33:$C$776,СВЦЭМ!$A$33:$A$776,$A141,СВЦЭМ!$B$33:$B$776,P$119)+'СЕТ СН'!$I$9+СВЦЭМ!$D$10+'СЕТ СН'!$I$5-'СЕТ СН'!$I$17</f>
        <v>3556.0663450000002</v>
      </c>
      <c r="Q141" s="36">
        <f>SUMIFS(СВЦЭМ!$C$33:$C$776,СВЦЭМ!$A$33:$A$776,$A141,СВЦЭМ!$B$33:$B$776,Q$119)+'СЕТ СН'!$I$9+СВЦЭМ!$D$10+'СЕТ СН'!$I$5-'СЕТ СН'!$I$17</f>
        <v>3561.0959937900002</v>
      </c>
      <c r="R141" s="36">
        <f>SUMIFS(СВЦЭМ!$C$33:$C$776,СВЦЭМ!$A$33:$A$776,$A141,СВЦЭМ!$B$33:$B$776,R$119)+'СЕТ СН'!$I$9+СВЦЭМ!$D$10+'СЕТ СН'!$I$5-'СЕТ СН'!$I$17</f>
        <v>3561.9480167800002</v>
      </c>
      <c r="S141" s="36">
        <f>SUMIFS(СВЦЭМ!$C$33:$C$776,СВЦЭМ!$A$33:$A$776,$A141,СВЦЭМ!$B$33:$B$776,S$119)+'СЕТ СН'!$I$9+СВЦЭМ!$D$10+'СЕТ СН'!$I$5-'СЕТ СН'!$I$17</f>
        <v>3566.9582661700001</v>
      </c>
      <c r="T141" s="36">
        <f>SUMIFS(СВЦЭМ!$C$33:$C$776,СВЦЭМ!$A$33:$A$776,$A141,СВЦЭМ!$B$33:$B$776,T$119)+'СЕТ СН'!$I$9+СВЦЭМ!$D$10+'СЕТ СН'!$I$5-'СЕТ СН'!$I$17</f>
        <v>3554.6054163600002</v>
      </c>
      <c r="U141" s="36">
        <f>SUMIFS(СВЦЭМ!$C$33:$C$776,СВЦЭМ!$A$33:$A$776,$A141,СВЦЭМ!$B$33:$B$776,U$119)+'СЕТ СН'!$I$9+СВЦЭМ!$D$10+'СЕТ СН'!$I$5-'СЕТ СН'!$I$17</f>
        <v>3543.0422882100002</v>
      </c>
      <c r="V141" s="36">
        <f>SUMIFS(СВЦЭМ!$C$33:$C$776,СВЦЭМ!$A$33:$A$776,$A141,СВЦЭМ!$B$33:$B$776,V$119)+'СЕТ СН'!$I$9+СВЦЭМ!$D$10+'СЕТ СН'!$I$5-'СЕТ СН'!$I$17</f>
        <v>3527.30803401</v>
      </c>
      <c r="W141" s="36">
        <f>SUMIFS(СВЦЭМ!$C$33:$C$776,СВЦЭМ!$A$33:$A$776,$A141,СВЦЭМ!$B$33:$B$776,W$119)+'СЕТ СН'!$I$9+СВЦЭМ!$D$10+'СЕТ СН'!$I$5-'СЕТ СН'!$I$17</f>
        <v>3520.1101429600003</v>
      </c>
      <c r="X141" s="36">
        <f>SUMIFS(СВЦЭМ!$C$33:$C$776,СВЦЭМ!$A$33:$A$776,$A141,СВЦЭМ!$B$33:$B$776,X$119)+'СЕТ СН'!$I$9+СВЦЭМ!$D$10+'СЕТ СН'!$I$5-'СЕТ СН'!$I$17</f>
        <v>3537.5884627099999</v>
      </c>
      <c r="Y141" s="36">
        <f>SUMIFS(СВЦЭМ!$C$33:$C$776,СВЦЭМ!$A$33:$A$776,$A141,СВЦЭМ!$B$33:$B$776,Y$119)+'СЕТ СН'!$I$9+СВЦЭМ!$D$10+'СЕТ СН'!$I$5-'СЕТ СН'!$I$17</f>
        <v>3573.2757296500004</v>
      </c>
    </row>
    <row r="142" spans="1:25" ht="15.75" x14ac:dyDescent="0.2">
      <c r="A142" s="35">
        <f t="shared" si="3"/>
        <v>43974</v>
      </c>
      <c r="B142" s="36">
        <f>SUMIFS(СВЦЭМ!$C$33:$C$776,СВЦЭМ!$A$33:$A$776,$A142,СВЦЭМ!$B$33:$B$776,B$119)+'СЕТ СН'!$I$9+СВЦЭМ!$D$10+'СЕТ СН'!$I$5-'СЕТ СН'!$I$17</f>
        <v>3678.6404451899998</v>
      </c>
      <c r="C142" s="36">
        <f>SUMIFS(СВЦЭМ!$C$33:$C$776,СВЦЭМ!$A$33:$A$776,$A142,СВЦЭМ!$B$33:$B$776,C$119)+'СЕТ СН'!$I$9+СВЦЭМ!$D$10+'СЕТ СН'!$I$5-'СЕТ СН'!$I$17</f>
        <v>3712.0541340600003</v>
      </c>
      <c r="D142" s="36">
        <f>SUMIFS(СВЦЭМ!$C$33:$C$776,СВЦЭМ!$A$33:$A$776,$A142,СВЦЭМ!$B$33:$B$776,D$119)+'СЕТ СН'!$I$9+СВЦЭМ!$D$10+'СЕТ СН'!$I$5-'СЕТ СН'!$I$17</f>
        <v>3732.2486009499999</v>
      </c>
      <c r="E142" s="36">
        <f>SUMIFS(СВЦЭМ!$C$33:$C$776,СВЦЭМ!$A$33:$A$776,$A142,СВЦЭМ!$B$33:$B$776,E$119)+'СЕТ СН'!$I$9+СВЦЭМ!$D$10+'СЕТ СН'!$I$5-'СЕТ СН'!$I$17</f>
        <v>3746.44476579</v>
      </c>
      <c r="F142" s="36">
        <f>SUMIFS(СВЦЭМ!$C$33:$C$776,СВЦЭМ!$A$33:$A$776,$A142,СВЦЭМ!$B$33:$B$776,F$119)+'СЕТ СН'!$I$9+СВЦЭМ!$D$10+'СЕТ СН'!$I$5-'СЕТ СН'!$I$17</f>
        <v>3753.48115921</v>
      </c>
      <c r="G142" s="36">
        <f>SUMIFS(СВЦЭМ!$C$33:$C$776,СВЦЭМ!$A$33:$A$776,$A142,СВЦЭМ!$B$33:$B$776,G$119)+'СЕТ СН'!$I$9+СВЦЭМ!$D$10+'СЕТ СН'!$I$5-'СЕТ СН'!$I$17</f>
        <v>3751.8681694900001</v>
      </c>
      <c r="H142" s="36">
        <f>SUMIFS(СВЦЭМ!$C$33:$C$776,СВЦЭМ!$A$33:$A$776,$A142,СВЦЭМ!$B$33:$B$776,H$119)+'СЕТ СН'!$I$9+СВЦЭМ!$D$10+'СЕТ СН'!$I$5-'СЕТ СН'!$I$17</f>
        <v>3742.54968358</v>
      </c>
      <c r="I142" s="36">
        <f>SUMIFS(СВЦЭМ!$C$33:$C$776,СВЦЭМ!$A$33:$A$776,$A142,СВЦЭМ!$B$33:$B$776,I$119)+'СЕТ СН'!$I$9+СВЦЭМ!$D$10+'СЕТ СН'!$I$5-'СЕТ СН'!$I$17</f>
        <v>3719.6194725800001</v>
      </c>
      <c r="J142" s="36">
        <f>SUMIFS(СВЦЭМ!$C$33:$C$776,СВЦЭМ!$A$33:$A$776,$A142,СВЦЭМ!$B$33:$B$776,J$119)+'СЕТ СН'!$I$9+СВЦЭМ!$D$10+'СЕТ СН'!$I$5-'СЕТ СН'!$I$17</f>
        <v>3681.7281317300003</v>
      </c>
      <c r="K142" s="36">
        <f>SUMIFS(СВЦЭМ!$C$33:$C$776,СВЦЭМ!$A$33:$A$776,$A142,СВЦЭМ!$B$33:$B$776,K$119)+'СЕТ СН'!$I$9+СВЦЭМ!$D$10+'СЕТ СН'!$I$5-'СЕТ СН'!$I$17</f>
        <v>3643.9274180100001</v>
      </c>
      <c r="L142" s="36">
        <f>SUMIFS(СВЦЭМ!$C$33:$C$776,СВЦЭМ!$A$33:$A$776,$A142,СВЦЭМ!$B$33:$B$776,L$119)+'СЕТ СН'!$I$9+СВЦЭМ!$D$10+'СЕТ СН'!$I$5-'СЕТ СН'!$I$17</f>
        <v>3623.0855202299999</v>
      </c>
      <c r="M142" s="36">
        <f>SUMIFS(СВЦЭМ!$C$33:$C$776,СВЦЭМ!$A$33:$A$776,$A142,СВЦЭМ!$B$33:$B$776,M$119)+'СЕТ СН'!$I$9+СВЦЭМ!$D$10+'СЕТ СН'!$I$5-'СЕТ СН'!$I$17</f>
        <v>3568.6418126500002</v>
      </c>
      <c r="N142" s="36">
        <f>SUMIFS(СВЦЭМ!$C$33:$C$776,СВЦЭМ!$A$33:$A$776,$A142,СВЦЭМ!$B$33:$B$776,N$119)+'СЕТ СН'!$I$9+СВЦЭМ!$D$10+'СЕТ СН'!$I$5-'СЕТ СН'!$I$17</f>
        <v>3521.3944649800001</v>
      </c>
      <c r="O142" s="36">
        <f>SUMIFS(СВЦЭМ!$C$33:$C$776,СВЦЭМ!$A$33:$A$776,$A142,СВЦЭМ!$B$33:$B$776,O$119)+'СЕТ СН'!$I$9+СВЦЭМ!$D$10+'СЕТ СН'!$I$5-'СЕТ СН'!$I$17</f>
        <v>3506.8619893599998</v>
      </c>
      <c r="P142" s="36">
        <f>SUMIFS(СВЦЭМ!$C$33:$C$776,СВЦЭМ!$A$33:$A$776,$A142,СВЦЭМ!$B$33:$B$776,P$119)+'СЕТ СН'!$I$9+СВЦЭМ!$D$10+'СЕТ СН'!$I$5-'СЕТ СН'!$I$17</f>
        <v>3532.38418125</v>
      </c>
      <c r="Q142" s="36">
        <f>SUMIFS(СВЦЭМ!$C$33:$C$776,СВЦЭМ!$A$33:$A$776,$A142,СВЦЭМ!$B$33:$B$776,Q$119)+'СЕТ СН'!$I$9+СВЦЭМ!$D$10+'СЕТ СН'!$I$5-'СЕТ СН'!$I$17</f>
        <v>3535.2494597800001</v>
      </c>
      <c r="R142" s="36">
        <f>SUMIFS(СВЦЭМ!$C$33:$C$776,СВЦЭМ!$A$33:$A$776,$A142,СВЦЭМ!$B$33:$B$776,R$119)+'СЕТ СН'!$I$9+СВЦЭМ!$D$10+'СЕТ СН'!$I$5-'СЕТ СН'!$I$17</f>
        <v>3542.1655911799999</v>
      </c>
      <c r="S142" s="36">
        <f>SUMIFS(СВЦЭМ!$C$33:$C$776,СВЦЭМ!$A$33:$A$776,$A142,СВЦЭМ!$B$33:$B$776,S$119)+'СЕТ СН'!$I$9+СВЦЭМ!$D$10+'СЕТ СН'!$I$5-'СЕТ СН'!$I$17</f>
        <v>3561.9292416400003</v>
      </c>
      <c r="T142" s="36">
        <f>SUMIFS(СВЦЭМ!$C$33:$C$776,СВЦЭМ!$A$33:$A$776,$A142,СВЦЭМ!$B$33:$B$776,T$119)+'СЕТ СН'!$I$9+СВЦЭМ!$D$10+'СЕТ СН'!$I$5-'СЕТ СН'!$I$17</f>
        <v>3565.3960338400002</v>
      </c>
      <c r="U142" s="36">
        <f>SUMIFS(СВЦЭМ!$C$33:$C$776,СВЦЭМ!$A$33:$A$776,$A142,СВЦЭМ!$B$33:$B$776,U$119)+'СЕТ СН'!$I$9+СВЦЭМ!$D$10+'СЕТ СН'!$I$5-'СЕТ СН'!$I$17</f>
        <v>3563.4744115500002</v>
      </c>
      <c r="V142" s="36">
        <f>SUMIFS(СВЦЭМ!$C$33:$C$776,СВЦЭМ!$A$33:$A$776,$A142,СВЦЭМ!$B$33:$B$776,V$119)+'СЕТ СН'!$I$9+СВЦЭМ!$D$10+'СЕТ СН'!$I$5-'СЕТ СН'!$I$17</f>
        <v>3558.54239856</v>
      </c>
      <c r="W142" s="36">
        <f>SUMIFS(СВЦЭМ!$C$33:$C$776,СВЦЭМ!$A$33:$A$776,$A142,СВЦЭМ!$B$33:$B$776,W$119)+'СЕТ СН'!$I$9+СВЦЭМ!$D$10+'СЕТ СН'!$I$5-'СЕТ СН'!$I$17</f>
        <v>3549.5744843500001</v>
      </c>
      <c r="X142" s="36">
        <f>SUMIFS(СВЦЭМ!$C$33:$C$776,СВЦЭМ!$A$33:$A$776,$A142,СВЦЭМ!$B$33:$B$776,X$119)+'СЕТ СН'!$I$9+СВЦЭМ!$D$10+'СЕТ СН'!$I$5-'СЕТ СН'!$I$17</f>
        <v>3577.7128502200003</v>
      </c>
      <c r="Y142" s="36">
        <f>SUMIFS(СВЦЭМ!$C$33:$C$776,СВЦЭМ!$A$33:$A$776,$A142,СВЦЭМ!$B$33:$B$776,Y$119)+'СЕТ СН'!$I$9+СВЦЭМ!$D$10+'СЕТ СН'!$I$5-'СЕТ СН'!$I$17</f>
        <v>3655.41478723</v>
      </c>
    </row>
    <row r="143" spans="1:25" ht="15.75" x14ac:dyDescent="0.2">
      <c r="A143" s="35">
        <f t="shared" si="3"/>
        <v>43975</v>
      </c>
      <c r="B143" s="36">
        <f>SUMIFS(СВЦЭМ!$C$33:$C$776,СВЦЭМ!$A$33:$A$776,$A143,СВЦЭМ!$B$33:$B$776,B$119)+'СЕТ СН'!$I$9+СВЦЭМ!$D$10+'СЕТ СН'!$I$5-'СЕТ СН'!$I$17</f>
        <v>3718.2640904300001</v>
      </c>
      <c r="C143" s="36">
        <f>SUMIFS(СВЦЭМ!$C$33:$C$776,СВЦЭМ!$A$33:$A$776,$A143,СВЦЭМ!$B$33:$B$776,C$119)+'СЕТ СН'!$I$9+СВЦЭМ!$D$10+'СЕТ СН'!$I$5-'СЕТ СН'!$I$17</f>
        <v>3745.8469154200002</v>
      </c>
      <c r="D143" s="36">
        <f>SUMIFS(СВЦЭМ!$C$33:$C$776,СВЦЭМ!$A$33:$A$776,$A143,СВЦЭМ!$B$33:$B$776,D$119)+'СЕТ СН'!$I$9+СВЦЭМ!$D$10+'СЕТ СН'!$I$5-'СЕТ СН'!$I$17</f>
        <v>3754.2431408500001</v>
      </c>
      <c r="E143" s="36">
        <f>SUMIFS(СВЦЭМ!$C$33:$C$776,СВЦЭМ!$A$33:$A$776,$A143,СВЦЭМ!$B$33:$B$776,E$119)+'СЕТ СН'!$I$9+СВЦЭМ!$D$10+'СЕТ СН'!$I$5-'СЕТ СН'!$I$17</f>
        <v>3748.3856422600002</v>
      </c>
      <c r="F143" s="36">
        <f>SUMIFS(СВЦЭМ!$C$33:$C$776,СВЦЭМ!$A$33:$A$776,$A143,СВЦЭМ!$B$33:$B$776,F$119)+'СЕТ СН'!$I$9+СВЦЭМ!$D$10+'СЕТ СН'!$I$5-'СЕТ СН'!$I$17</f>
        <v>3757.6311668400003</v>
      </c>
      <c r="G143" s="36">
        <f>SUMIFS(СВЦЭМ!$C$33:$C$776,СВЦЭМ!$A$33:$A$776,$A143,СВЦЭМ!$B$33:$B$776,G$119)+'СЕТ СН'!$I$9+СВЦЭМ!$D$10+'СЕТ СН'!$I$5-'СЕТ СН'!$I$17</f>
        <v>3747.7921144299999</v>
      </c>
      <c r="H143" s="36">
        <f>SUMIFS(СВЦЭМ!$C$33:$C$776,СВЦЭМ!$A$33:$A$776,$A143,СВЦЭМ!$B$33:$B$776,H$119)+'СЕТ СН'!$I$9+СВЦЭМ!$D$10+'СЕТ СН'!$I$5-'СЕТ СН'!$I$17</f>
        <v>3735.9457790199999</v>
      </c>
      <c r="I143" s="36">
        <f>SUMIFS(СВЦЭМ!$C$33:$C$776,СВЦЭМ!$A$33:$A$776,$A143,СВЦЭМ!$B$33:$B$776,I$119)+'СЕТ СН'!$I$9+СВЦЭМ!$D$10+'СЕТ СН'!$I$5-'СЕТ СН'!$I$17</f>
        <v>3712.1847980100001</v>
      </c>
      <c r="J143" s="36">
        <f>SUMIFS(СВЦЭМ!$C$33:$C$776,СВЦЭМ!$A$33:$A$776,$A143,СВЦЭМ!$B$33:$B$776,J$119)+'СЕТ СН'!$I$9+СВЦЭМ!$D$10+'СЕТ СН'!$I$5-'СЕТ СН'!$I$17</f>
        <v>3698.2622464800002</v>
      </c>
      <c r="K143" s="36">
        <f>SUMIFS(СВЦЭМ!$C$33:$C$776,СВЦЭМ!$A$33:$A$776,$A143,СВЦЭМ!$B$33:$B$776,K$119)+'СЕТ СН'!$I$9+СВЦЭМ!$D$10+'СЕТ СН'!$I$5-'СЕТ СН'!$I$17</f>
        <v>3662.0320444600002</v>
      </c>
      <c r="L143" s="36">
        <f>SUMIFS(СВЦЭМ!$C$33:$C$776,СВЦЭМ!$A$33:$A$776,$A143,СВЦЭМ!$B$33:$B$776,L$119)+'СЕТ СН'!$I$9+СВЦЭМ!$D$10+'СЕТ СН'!$I$5-'СЕТ СН'!$I$17</f>
        <v>3671.1984809800001</v>
      </c>
      <c r="M143" s="36">
        <f>SUMIFS(СВЦЭМ!$C$33:$C$776,СВЦЭМ!$A$33:$A$776,$A143,СВЦЭМ!$B$33:$B$776,M$119)+'СЕТ СН'!$I$9+СВЦЭМ!$D$10+'СЕТ СН'!$I$5-'СЕТ СН'!$I$17</f>
        <v>3634.5595571600002</v>
      </c>
      <c r="N143" s="36">
        <f>SUMIFS(СВЦЭМ!$C$33:$C$776,СВЦЭМ!$A$33:$A$776,$A143,СВЦЭМ!$B$33:$B$776,N$119)+'СЕТ СН'!$I$9+СВЦЭМ!$D$10+'СЕТ СН'!$I$5-'СЕТ СН'!$I$17</f>
        <v>3589.8604622000003</v>
      </c>
      <c r="O143" s="36">
        <f>SUMIFS(СВЦЭМ!$C$33:$C$776,СВЦЭМ!$A$33:$A$776,$A143,СВЦЭМ!$B$33:$B$776,O$119)+'СЕТ СН'!$I$9+СВЦЭМ!$D$10+'СЕТ СН'!$I$5-'СЕТ СН'!$I$17</f>
        <v>3557.17755098</v>
      </c>
      <c r="P143" s="36">
        <f>SUMIFS(СВЦЭМ!$C$33:$C$776,СВЦЭМ!$A$33:$A$776,$A143,СВЦЭМ!$B$33:$B$776,P$119)+'СЕТ СН'!$I$9+СВЦЭМ!$D$10+'СЕТ СН'!$I$5-'СЕТ СН'!$I$17</f>
        <v>3562.4038856100001</v>
      </c>
      <c r="Q143" s="36">
        <f>SUMIFS(СВЦЭМ!$C$33:$C$776,СВЦЭМ!$A$33:$A$776,$A143,СВЦЭМ!$B$33:$B$776,Q$119)+'СЕТ СН'!$I$9+СВЦЭМ!$D$10+'СЕТ СН'!$I$5-'СЕТ СН'!$I$17</f>
        <v>3567.9220169600003</v>
      </c>
      <c r="R143" s="36">
        <f>SUMIFS(СВЦЭМ!$C$33:$C$776,СВЦЭМ!$A$33:$A$776,$A143,СВЦЭМ!$B$33:$B$776,R$119)+'СЕТ СН'!$I$9+СВЦЭМ!$D$10+'СЕТ СН'!$I$5-'СЕТ СН'!$I$17</f>
        <v>3555.21990512</v>
      </c>
      <c r="S143" s="36">
        <f>SUMIFS(СВЦЭМ!$C$33:$C$776,СВЦЭМ!$A$33:$A$776,$A143,СВЦЭМ!$B$33:$B$776,S$119)+'СЕТ СН'!$I$9+СВЦЭМ!$D$10+'СЕТ СН'!$I$5-'СЕТ СН'!$I$17</f>
        <v>3563.2031307500001</v>
      </c>
      <c r="T143" s="36">
        <f>SUMIFS(СВЦЭМ!$C$33:$C$776,СВЦЭМ!$A$33:$A$776,$A143,СВЦЭМ!$B$33:$B$776,T$119)+'СЕТ СН'!$I$9+СВЦЭМ!$D$10+'СЕТ СН'!$I$5-'СЕТ СН'!$I$17</f>
        <v>3559.6215532699998</v>
      </c>
      <c r="U143" s="36">
        <f>SUMIFS(СВЦЭМ!$C$33:$C$776,СВЦЭМ!$A$33:$A$776,$A143,СВЦЭМ!$B$33:$B$776,U$119)+'СЕТ СН'!$I$9+СВЦЭМ!$D$10+'СЕТ СН'!$I$5-'СЕТ СН'!$I$17</f>
        <v>3543.9237774200001</v>
      </c>
      <c r="V143" s="36">
        <f>SUMIFS(СВЦЭМ!$C$33:$C$776,СВЦЭМ!$A$33:$A$776,$A143,СВЦЭМ!$B$33:$B$776,V$119)+'СЕТ СН'!$I$9+СВЦЭМ!$D$10+'СЕТ СН'!$I$5-'СЕТ СН'!$I$17</f>
        <v>3513.5520583699999</v>
      </c>
      <c r="W143" s="36">
        <f>SUMIFS(СВЦЭМ!$C$33:$C$776,СВЦЭМ!$A$33:$A$776,$A143,СВЦЭМ!$B$33:$B$776,W$119)+'СЕТ СН'!$I$9+СВЦЭМ!$D$10+'СЕТ СН'!$I$5-'СЕТ СН'!$I$17</f>
        <v>3515.9447007799999</v>
      </c>
      <c r="X143" s="36">
        <f>SUMIFS(СВЦЭМ!$C$33:$C$776,СВЦЭМ!$A$33:$A$776,$A143,СВЦЭМ!$B$33:$B$776,X$119)+'СЕТ СН'!$I$9+СВЦЭМ!$D$10+'СЕТ СН'!$I$5-'СЕТ СН'!$I$17</f>
        <v>3540.7607855200004</v>
      </c>
      <c r="Y143" s="36">
        <f>SUMIFS(СВЦЭМ!$C$33:$C$776,СВЦЭМ!$A$33:$A$776,$A143,СВЦЭМ!$B$33:$B$776,Y$119)+'СЕТ СН'!$I$9+СВЦЭМ!$D$10+'СЕТ СН'!$I$5-'СЕТ СН'!$I$17</f>
        <v>3619.55954797</v>
      </c>
    </row>
    <row r="144" spans="1:25" ht="15.75" x14ac:dyDescent="0.2">
      <c r="A144" s="35">
        <f t="shared" si="3"/>
        <v>43976</v>
      </c>
      <c r="B144" s="36">
        <f>SUMIFS(СВЦЭМ!$C$33:$C$776,СВЦЭМ!$A$33:$A$776,$A144,СВЦЭМ!$B$33:$B$776,B$119)+'СЕТ СН'!$I$9+СВЦЭМ!$D$10+'СЕТ СН'!$I$5-'СЕТ СН'!$I$17</f>
        <v>3770.9335867200002</v>
      </c>
      <c r="C144" s="36">
        <f>SUMIFS(СВЦЭМ!$C$33:$C$776,СВЦЭМ!$A$33:$A$776,$A144,СВЦЭМ!$B$33:$B$776,C$119)+'СЕТ СН'!$I$9+СВЦЭМ!$D$10+'СЕТ СН'!$I$5-'СЕТ СН'!$I$17</f>
        <v>3765.1126570699998</v>
      </c>
      <c r="D144" s="36">
        <f>SUMIFS(СВЦЭМ!$C$33:$C$776,СВЦЭМ!$A$33:$A$776,$A144,СВЦЭМ!$B$33:$B$776,D$119)+'СЕТ СН'!$I$9+СВЦЭМ!$D$10+'СЕТ СН'!$I$5-'СЕТ СН'!$I$17</f>
        <v>3750.3626993600001</v>
      </c>
      <c r="E144" s="36">
        <f>SUMIFS(СВЦЭМ!$C$33:$C$776,СВЦЭМ!$A$33:$A$776,$A144,СВЦЭМ!$B$33:$B$776,E$119)+'СЕТ СН'!$I$9+СВЦЭМ!$D$10+'СЕТ СН'!$I$5-'СЕТ СН'!$I$17</f>
        <v>3744.5386537900004</v>
      </c>
      <c r="F144" s="36">
        <f>SUMIFS(СВЦЭМ!$C$33:$C$776,СВЦЭМ!$A$33:$A$776,$A144,СВЦЭМ!$B$33:$B$776,F$119)+'СЕТ СН'!$I$9+СВЦЭМ!$D$10+'СЕТ СН'!$I$5-'СЕТ СН'!$I$17</f>
        <v>3752.6502864600002</v>
      </c>
      <c r="G144" s="36">
        <f>SUMIFS(СВЦЭМ!$C$33:$C$776,СВЦЭМ!$A$33:$A$776,$A144,СВЦЭМ!$B$33:$B$776,G$119)+'СЕТ СН'!$I$9+СВЦЭМ!$D$10+'СЕТ СН'!$I$5-'СЕТ СН'!$I$17</f>
        <v>3753.2046828800003</v>
      </c>
      <c r="H144" s="36">
        <f>SUMIFS(СВЦЭМ!$C$33:$C$776,СВЦЭМ!$A$33:$A$776,$A144,СВЦЭМ!$B$33:$B$776,H$119)+'СЕТ СН'!$I$9+СВЦЭМ!$D$10+'СЕТ СН'!$I$5-'СЕТ СН'!$I$17</f>
        <v>3751.62402694</v>
      </c>
      <c r="I144" s="36">
        <f>SUMIFS(СВЦЭМ!$C$33:$C$776,СВЦЭМ!$A$33:$A$776,$A144,СВЦЭМ!$B$33:$B$776,I$119)+'СЕТ СН'!$I$9+СВЦЭМ!$D$10+'СЕТ СН'!$I$5-'СЕТ СН'!$I$17</f>
        <v>3730.0780771999998</v>
      </c>
      <c r="J144" s="36">
        <f>SUMIFS(СВЦЭМ!$C$33:$C$776,СВЦЭМ!$A$33:$A$776,$A144,СВЦЭМ!$B$33:$B$776,J$119)+'СЕТ СН'!$I$9+СВЦЭМ!$D$10+'СЕТ СН'!$I$5-'СЕТ СН'!$I$17</f>
        <v>3697.4069917300003</v>
      </c>
      <c r="K144" s="36">
        <f>SUMIFS(СВЦЭМ!$C$33:$C$776,СВЦЭМ!$A$33:$A$776,$A144,СВЦЭМ!$B$33:$B$776,K$119)+'СЕТ СН'!$I$9+СВЦЭМ!$D$10+'СЕТ СН'!$I$5-'СЕТ СН'!$I$17</f>
        <v>3689.77659081</v>
      </c>
      <c r="L144" s="36">
        <f>SUMIFS(СВЦЭМ!$C$33:$C$776,СВЦЭМ!$A$33:$A$776,$A144,СВЦЭМ!$B$33:$B$776,L$119)+'СЕТ СН'!$I$9+СВЦЭМ!$D$10+'СЕТ СН'!$I$5-'СЕТ СН'!$I$17</f>
        <v>3680.1934138800002</v>
      </c>
      <c r="M144" s="36">
        <f>SUMIFS(СВЦЭМ!$C$33:$C$776,СВЦЭМ!$A$33:$A$776,$A144,СВЦЭМ!$B$33:$B$776,M$119)+'СЕТ СН'!$I$9+СВЦЭМ!$D$10+'СЕТ СН'!$I$5-'СЕТ СН'!$I$17</f>
        <v>3617.62323724</v>
      </c>
      <c r="N144" s="36">
        <f>SUMIFS(СВЦЭМ!$C$33:$C$776,СВЦЭМ!$A$33:$A$776,$A144,СВЦЭМ!$B$33:$B$776,N$119)+'СЕТ СН'!$I$9+СВЦЭМ!$D$10+'СЕТ СН'!$I$5-'СЕТ СН'!$I$17</f>
        <v>3566.05490805</v>
      </c>
      <c r="O144" s="36">
        <f>SUMIFS(СВЦЭМ!$C$33:$C$776,СВЦЭМ!$A$33:$A$776,$A144,СВЦЭМ!$B$33:$B$776,O$119)+'СЕТ СН'!$I$9+СВЦЭМ!$D$10+'СЕТ СН'!$I$5-'СЕТ СН'!$I$17</f>
        <v>3539.5151333700001</v>
      </c>
      <c r="P144" s="36">
        <f>SUMIFS(СВЦЭМ!$C$33:$C$776,СВЦЭМ!$A$33:$A$776,$A144,СВЦЭМ!$B$33:$B$776,P$119)+'СЕТ СН'!$I$9+СВЦЭМ!$D$10+'СЕТ СН'!$I$5-'СЕТ СН'!$I$17</f>
        <v>3545.3569269099999</v>
      </c>
      <c r="Q144" s="36">
        <f>SUMIFS(СВЦЭМ!$C$33:$C$776,СВЦЭМ!$A$33:$A$776,$A144,СВЦЭМ!$B$33:$B$776,Q$119)+'СЕТ СН'!$I$9+СВЦЭМ!$D$10+'СЕТ СН'!$I$5-'СЕТ СН'!$I$17</f>
        <v>3547.33726217</v>
      </c>
      <c r="R144" s="36">
        <f>SUMIFS(СВЦЭМ!$C$33:$C$776,СВЦЭМ!$A$33:$A$776,$A144,СВЦЭМ!$B$33:$B$776,R$119)+'СЕТ СН'!$I$9+СВЦЭМ!$D$10+'СЕТ СН'!$I$5-'СЕТ СН'!$I$17</f>
        <v>3555.52240532</v>
      </c>
      <c r="S144" s="36">
        <f>SUMIFS(СВЦЭМ!$C$33:$C$776,СВЦЭМ!$A$33:$A$776,$A144,СВЦЭМ!$B$33:$B$776,S$119)+'СЕТ СН'!$I$9+СВЦЭМ!$D$10+'СЕТ СН'!$I$5-'СЕТ СН'!$I$17</f>
        <v>3552.83418532</v>
      </c>
      <c r="T144" s="36">
        <f>SUMIFS(СВЦЭМ!$C$33:$C$776,СВЦЭМ!$A$33:$A$776,$A144,СВЦЭМ!$B$33:$B$776,T$119)+'СЕТ СН'!$I$9+СВЦЭМ!$D$10+'СЕТ СН'!$I$5-'СЕТ СН'!$I$17</f>
        <v>3551.9478291200003</v>
      </c>
      <c r="U144" s="36">
        <f>SUMIFS(СВЦЭМ!$C$33:$C$776,СВЦЭМ!$A$33:$A$776,$A144,СВЦЭМ!$B$33:$B$776,U$119)+'СЕТ СН'!$I$9+СВЦЭМ!$D$10+'СЕТ СН'!$I$5-'СЕТ СН'!$I$17</f>
        <v>3545.05590364</v>
      </c>
      <c r="V144" s="36">
        <f>SUMIFS(СВЦЭМ!$C$33:$C$776,СВЦЭМ!$A$33:$A$776,$A144,СВЦЭМ!$B$33:$B$776,V$119)+'СЕТ СН'!$I$9+СВЦЭМ!$D$10+'СЕТ СН'!$I$5-'СЕТ СН'!$I$17</f>
        <v>3534.8270245200001</v>
      </c>
      <c r="W144" s="36">
        <f>SUMIFS(СВЦЭМ!$C$33:$C$776,СВЦЭМ!$A$33:$A$776,$A144,СВЦЭМ!$B$33:$B$776,W$119)+'СЕТ СН'!$I$9+СВЦЭМ!$D$10+'СЕТ СН'!$I$5-'СЕТ СН'!$I$17</f>
        <v>3537.33760794</v>
      </c>
      <c r="X144" s="36">
        <f>SUMIFS(СВЦЭМ!$C$33:$C$776,СВЦЭМ!$A$33:$A$776,$A144,СВЦЭМ!$B$33:$B$776,X$119)+'СЕТ СН'!$I$9+СВЦЭМ!$D$10+'СЕТ СН'!$I$5-'СЕТ СН'!$I$17</f>
        <v>3553.3020960499998</v>
      </c>
      <c r="Y144" s="36">
        <f>SUMIFS(СВЦЭМ!$C$33:$C$776,СВЦЭМ!$A$33:$A$776,$A144,СВЦЭМ!$B$33:$B$776,Y$119)+'СЕТ СН'!$I$9+СВЦЭМ!$D$10+'СЕТ СН'!$I$5-'СЕТ СН'!$I$17</f>
        <v>3635.28483112</v>
      </c>
    </row>
    <row r="145" spans="1:26" ht="15.75" x14ac:dyDescent="0.2">
      <c r="A145" s="35">
        <f t="shared" si="3"/>
        <v>43977</v>
      </c>
      <c r="B145" s="36">
        <f>SUMIFS(СВЦЭМ!$C$33:$C$776,СВЦЭМ!$A$33:$A$776,$A145,СВЦЭМ!$B$33:$B$776,B$119)+'СЕТ СН'!$I$9+СВЦЭМ!$D$10+'СЕТ СН'!$I$5-'СЕТ СН'!$I$17</f>
        <v>3720.5276393700001</v>
      </c>
      <c r="C145" s="36">
        <f>SUMIFS(СВЦЭМ!$C$33:$C$776,СВЦЭМ!$A$33:$A$776,$A145,СВЦЭМ!$B$33:$B$776,C$119)+'СЕТ СН'!$I$9+СВЦЭМ!$D$10+'СЕТ СН'!$I$5-'СЕТ СН'!$I$17</f>
        <v>3749.7809711200002</v>
      </c>
      <c r="D145" s="36">
        <f>SUMIFS(СВЦЭМ!$C$33:$C$776,СВЦЭМ!$A$33:$A$776,$A145,СВЦЭМ!$B$33:$B$776,D$119)+'СЕТ СН'!$I$9+СВЦЭМ!$D$10+'СЕТ СН'!$I$5-'СЕТ СН'!$I$17</f>
        <v>3740.8700399200002</v>
      </c>
      <c r="E145" s="36">
        <f>SUMIFS(СВЦЭМ!$C$33:$C$776,СВЦЭМ!$A$33:$A$776,$A145,СВЦЭМ!$B$33:$B$776,E$119)+'СЕТ СН'!$I$9+СВЦЭМ!$D$10+'СЕТ СН'!$I$5-'СЕТ СН'!$I$17</f>
        <v>3732.5583750000001</v>
      </c>
      <c r="F145" s="36">
        <f>SUMIFS(СВЦЭМ!$C$33:$C$776,СВЦЭМ!$A$33:$A$776,$A145,СВЦЭМ!$B$33:$B$776,F$119)+'СЕТ СН'!$I$9+СВЦЭМ!$D$10+'СЕТ СН'!$I$5-'СЕТ СН'!$I$17</f>
        <v>3732.7523505099998</v>
      </c>
      <c r="G145" s="36">
        <f>SUMIFS(СВЦЭМ!$C$33:$C$776,СВЦЭМ!$A$33:$A$776,$A145,СВЦЭМ!$B$33:$B$776,G$119)+'СЕТ СН'!$I$9+СВЦЭМ!$D$10+'СЕТ СН'!$I$5-'СЕТ СН'!$I$17</f>
        <v>3737.3410801300001</v>
      </c>
      <c r="H145" s="36">
        <f>SUMIFS(СВЦЭМ!$C$33:$C$776,СВЦЭМ!$A$33:$A$776,$A145,СВЦЭМ!$B$33:$B$776,H$119)+'СЕТ СН'!$I$9+СВЦЭМ!$D$10+'СЕТ СН'!$I$5-'СЕТ СН'!$I$17</f>
        <v>3749.0538462499999</v>
      </c>
      <c r="I145" s="36">
        <f>SUMIFS(СВЦЭМ!$C$33:$C$776,СВЦЭМ!$A$33:$A$776,$A145,СВЦЭМ!$B$33:$B$776,I$119)+'СЕТ СН'!$I$9+СВЦЭМ!$D$10+'СЕТ СН'!$I$5-'СЕТ СН'!$I$17</f>
        <v>3724.0356130800001</v>
      </c>
      <c r="J145" s="36">
        <f>SUMIFS(СВЦЭМ!$C$33:$C$776,СВЦЭМ!$A$33:$A$776,$A145,СВЦЭМ!$B$33:$B$776,J$119)+'СЕТ СН'!$I$9+СВЦЭМ!$D$10+'СЕТ СН'!$I$5-'СЕТ СН'!$I$17</f>
        <v>3697.4757023800003</v>
      </c>
      <c r="K145" s="36">
        <f>SUMIFS(СВЦЭМ!$C$33:$C$776,СВЦЭМ!$A$33:$A$776,$A145,СВЦЭМ!$B$33:$B$776,K$119)+'СЕТ СН'!$I$9+СВЦЭМ!$D$10+'СЕТ СН'!$I$5-'СЕТ СН'!$I$17</f>
        <v>3682.1756753</v>
      </c>
      <c r="L145" s="36">
        <f>SUMIFS(СВЦЭМ!$C$33:$C$776,СВЦЭМ!$A$33:$A$776,$A145,СВЦЭМ!$B$33:$B$776,L$119)+'СЕТ СН'!$I$9+СВЦЭМ!$D$10+'СЕТ СН'!$I$5-'СЕТ СН'!$I$17</f>
        <v>3679.7181617800002</v>
      </c>
      <c r="M145" s="36">
        <f>SUMIFS(СВЦЭМ!$C$33:$C$776,СВЦЭМ!$A$33:$A$776,$A145,СВЦЭМ!$B$33:$B$776,M$119)+'СЕТ СН'!$I$9+СВЦЭМ!$D$10+'СЕТ СН'!$I$5-'СЕТ СН'!$I$17</f>
        <v>3621.6789775500001</v>
      </c>
      <c r="N145" s="36">
        <f>SUMIFS(СВЦЭМ!$C$33:$C$776,СВЦЭМ!$A$33:$A$776,$A145,СВЦЭМ!$B$33:$B$776,N$119)+'СЕТ СН'!$I$9+СВЦЭМ!$D$10+'СЕТ СН'!$I$5-'СЕТ СН'!$I$17</f>
        <v>3573.7477736600003</v>
      </c>
      <c r="O145" s="36">
        <f>SUMIFS(СВЦЭМ!$C$33:$C$776,СВЦЭМ!$A$33:$A$776,$A145,СВЦЭМ!$B$33:$B$776,O$119)+'СЕТ СН'!$I$9+СВЦЭМ!$D$10+'СЕТ СН'!$I$5-'СЕТ СН'!$I$17</f>
        <v>3549.9825521399998</v>
      </c>
      <c r="P145" s="36">
        <f>SUMIFS(СВЦЭМ!$C$33:$C$776,СВЦЭМ!$A$33:$A$776,$A145,СВЦЭМ!$B$33:$B$776,P$119)+'СЕТ СН'!$I$9+СВЦЭМ!$D$10+'СЕТ СН'!$I$5-'СЕТ СН'!$I$17</f>
        <v>3554.9930953100002</v>
      </c>
      <c r="Q145" s="36">
        <f>SUMIFS(СВЦЭМ!$C$33:$C$776,СВЦЭМ!$A$33:$A$776,$A145,СВЦЭМ!$B$33:$B$776,Q$119)+'СЕТ СН'!$I$9+СВЦЭМ!$D$10+'СЕТ СН'!$I$5-'СЕТ СН'!$I$17</f>
        <v>3560.2021200500003</v>
      </c>
      <c r="R145" s="36">
        <f>SUMIFS(СВЦЭМ!$C$33:$C$776,СВЦЭМ!$A$33:$A$776,$A145,СВЦЭМ!$B$33:$B$776,R$119)+'СЕТ СН'!$I$9+СВЦЭМ!$D$10+'СЕТ СН'!$I$5-'СЕТ СН'!$I$17</f>
        <v>3560.3014408600002</v>
      </c>
      <c r="S145" s="36">
        <f>SUMIFS(СВЦЭМ!$C$33:$C$776,СВЦЭМ!$A$33:$A$776,$A145,СВЦЭМ!$B$33:$B$776,S$119)+'СЕТ СН'!$I$9+СВЦЭМ!$D$10+'СЕТ СН'!$I$5-'СЕТ СН'!$I$17</f>
        <v>3566.2216961499998</v>
      </c>
      <c r="T145" s="36">
        <f>SUMIFS(СВЦЭМ!$C$33:$C$776,СВЦЭМ!$A$33:$A$776,$A145,СВЦЭМ!$B$33:$B$776,T$119)+'СЕТ СН'!$I$9+СВЦЭМ!$D$10+'СЕТ СН'!$I$5-'СЕТ СН'!$I$17</f>
        <v>3561.6485722500001</v>
      </c>
      <c r="U145" s="36">
        <f>SUMIFS(СВЦЭМ!$C$33:$C$776,СВЦЭМ!$A$33:$A$776,$A145,СВЦЭМ!$B$33:$B$776,U$119)+'СЕТ СН'!$I$9+СВЦЭМ!$D$10+'СЕТ СН'!$I$5-'СЕТ СН'!$I$17</f>
        <v>3553.50026561</v>
      </c>
      <c r="V145" s="36">
        <f>SUMIFS(СВЦЭМ!$C$33:$C$776,СВЦЭМ!$A$33:$A$776,$A145,СВЦЭМ!$B$33:$B$776,V$119)+'СЕТ СН'!$I$9+СВЦЭМ!$D$10+'СЕТ СН'!$I$5-'СЕТ СН'!$I$17</f>
        <v>3535.9642495400003</v>
      </c>
      <c r="W145" s="36">
        <f>SUMIFS(СВЦЭМ!$C$33:$C$776,СВЦЭМ!$A$33:$A$776,$A145,СВЦЭМ!$B$33:$B$776,W$119)+'СЕТ СН'!$I$9+СВЦЭМ!$D$10+'СЕТ СН'!$I$5-'СЕТ СН'!$I$17</f>
        <v>3529.44069124</v>
      </c>
      <c r="X145" s="36">
        <f>SUMIFS(СВЦЭМ!$C$33:$C$776,СВЦЭМ!$A$33:$A$776,$A145,СВЦЭМ!$B$33:$B$776,X$119)+'СЕТ СН'!$I$9+СВЦЭМ!$D$10+'СЕТ СН'!$I$5-'СЕТ СН'!$I$17</f>
        <v>3550.8909200500002</v>
      </c>
      <c r="Y145" s="36">
        <f>SUMIFS(СВЦЭМ!$C$33:$C$776,СВЦЭМ!$A$33:$A$776,$A145,СВЦЭМ!$B$33:$B$776,Y$119)+'СЕТ СН'!$I$9+СВЦЭМ!$D$10+'СЕТ СН'!$I$5-'СЕТ СН'!$I$17</f>
        <v>3617.7195517099999</v>
      </c>
    </row>
    <row r="146" spans="1:26" ht="15.75" x14ac:dyDescent="0.2">
      <c r="A146" s="35">
        <f t="shared" si="3"/>
        <v>43978</v>
      </c>
      <c r="B146" s="36">
        <f>SUMIFS(СВЦЭМ!$C$33:$C$776,СВЦЭМ!$A$33:$A$776,$A146,СВЦЭМ!$B$33:$B$776,B$119)+'СЕТ СН'!$I$9+СВЦЭМ!$D$10+'СЕТ СН'!$I$5-'СЕТ СН'!$I$17</f>
        <v>3705.1492636399998</v>
      </c>
      <c r="C146" s="36">
        <f>SUMIFS(СВЦЭМ!$C$33:$C$776,СВЦЭМ!$A$33:$A$776,$A146,СВЦЭМ!$B$33:$B$776,C$119)+'СЕТ СН'!$I$9+СВЦЭМ!$D$10+'СЕТ СН'!$I$5-'СЕТ СН'!$I$17</f>
        <v>3738.6156805000001</v>
      </c>
      <c r="D146" s="36">
        <f>SUMIFS(СВЦЭМ!$C$33:$C$776,СВЦЭМ!$A$33:$A$776,$A146,СВЦЭМ!$B$33:$B$776,D$119)+'СЕТ СН'!$I$9+СВЦЭМ!$D$10+'СЕТ СН'!$I$5-'СЕТ СН'!$I$17</f>
        <v>3757.27724119</v>
      </c>
      <c r="E146" s="36">
        <f>SUMIFS(СВЦЭМ!$C$33:$C$776,СВЦЭМ!$A$33:$A$776,$A146,СВЦЭМ!$B$33:$B$776,E$119)+'СЕТ СН'!$I$9+СВЦЭМ!$D$10+'СЕТ СН'!$I$5-'СЕТ СН'!$I$17</f>
        <v>3766.2263420099998</v>
      </c>
      <c r="F146" s="36">
        <f>SUMIFS(СВЦЭМ!$C$33:$C$776,СВЦЭМ!$A$33:$A$776,$A146,СВЦЭМ!$B$33:$B$776,F$119)+'СЕТ СН'!$I$9+СВЦЭМ!$D$10+'СЕТ СН'!$I$5-'СЕТ СН'!$I$17</f>
        <v>3766.0376465200002</v>
      </c>
      <c r="G146" s="36">
        <f>SUMIFS(СВЦЭМ!$C$33:$C$776,СВЦЭМ!$A$33:$A$776,$A146,СВЦЭМ!$B$33:$B$776,G$119)+'СЕТ СН'!$I$9+СВЦЭМ!$D$10+'СЕТ СН'!$I$5-'СЕТ СН'!$I$17</f>
        <v>3771.40987154</v>
      </c>
      <c r="H146" s="36">
        <f>SUMIFS(СВЦЭМ!$C$33:$C$776,СВЦЭМ!$A$33:$A$776,$A146,СВЦЭМ!$B$33:$B$776,H$119)+'СЕТ СН'!$I$9+СВЦЭМ!$D$10+'СЕТ СН'!$I$5-'СЕТ СН'!$I$17</f>
        <v>3751.4260848600002</v>
      </c>
      <c r="I146" s="36">
        <f>SUMIFS(СВЦЭМ!$C$33:$C$776,СВЦЭМ!$A$33:$A$776,$A146,СВЦЭМ!$B$33:$B$776,I$119)+'СЕТ СН'!$I$9+СВЦЭМ!$D$10+'СЕТ СН'!$I$5-'СЕТ СН'!$I$17</f>
        <v>3742.6164227700001</v>
      </c>
      <c r="J146" s="36">
        <f>SUMIFS(СВЦЭМ!$C$33:$C$776,СВЦЭМ!$A$33:$A$776,$A146,СВЦЭМ!$B$33:$B$776,J$119)+'СЕТ СН'!$I$9+СВЦЭМ!$D$10+'СЕТ СН'!$I$5-'СЕТ СН'!$I$17</f>
        <v>3705.1482557099998</v>
      </c>
      <c r="K146" s="36">
        <f>SUMIFS(СВЦЭМ!$C$33:$C$776,СВЦЭМ!$A$33:$A$776,$A146,СВЦЭМ!$B$33:$B$776,K$119)+'СЕТ СН'!$I$9+СВЦЭМ!$D$10+'СЕТ СН'!$I$5-'СЕТ СН'!$I$17</f>
        <v>3686.6655019300001</v>
      </c>
      <c r="L146" s="36">
        <f>SUMIFS(СВЦЭМ!$C$33:$C$776,СВЦЭМ!$A$33:$A$776,$A146,СВЦЭМ!$B$33:$B$776,L$119)+'СЕТ СН'!$I$9+СВЦЭМ!$D$10+'СЕТ СН'!$I$5-'СЕТ СН'!$I$17</f>
        <v>3661.9482992500002</v>
      </c>
      <c r="M146" s="36">
        <f>SUMIFS(СВЦЭМ!$C$33:$C$776,СВЦЭМ!$A$33:$A$776,$A146,СВЦЭМ!$B$33:$B$776,M$119)+'СЕТ СН'!$I$9+СВЦЭМ!$D$10+'СЕТ СН'!$I$5-'СЕТ СН'!$I$17</f>
        <v>3612.4061077800002</v>
      </c>
      <c r="N146" s="36">
        <f>SUMIFS(СВЦЭМ!$C$33:$C$776,СВЦЭМ!$A$33:$A$776,$A146,СВЦЭМ!$B$33:$B$776,N$119)+'СЕТ СН'!$I$9+СВЦЭМ!$D$10+'СЕТ СН'!$I$5-'СЕТ СН'!$I$17</f>
        <v>3549.1358622400003</v>
      </c>
      <c r="O146" s="36">
        <f>SUMIFS(СВЦЭМ!$C$33:$C$776,СВЦЭМ!$A$33:$A$776,$A146,СВЦЭМ!$B$33:$B$776,O$119)+'СЕТ СН'!$I$9+СВЦЭМ!$D$10+'СЕТ СН'!$I$5-'СЕТ СН'!$I$17</f>
        <v>3530.3664328300001</v>
      </c>
      <c r="P146" s="36">
        <f>SUMIFS(СВЦЭМ!$C$33:$C$776,СВЦЭМ!$A$33:$A$776,$A146,СВЦЭМ!$B$33:$B$776,P$119)+'СЕТ СН'!$I$9+СВЦЭМ!$D$10+'СЕТ СН'!$I$5-'СЕТ СН'!$I$17</f>
        <v>3525.4873631600003</v>
      </c>
      <c r="Q146" s="36">
        <f>SUMIFS(СВЦЭМ!$C$33:$C$776,СВЦЭМ!$A$33:$A$776,$A146,СВЦЭМ!$B$33:$B$776,Q$119)+'СЕТ СН'!$I$9+СВЦЭМ!$D$10+'СЕТ СН'!$I$5-'СЕТ СН'!$I$17</f>
        <v>3529.7825464299999</v>
      </c>
      <c r="R146" s="36">
        <f>SUMIFS(СВЦЭМ!$C$33:$C$776,СВЦЭМ!$A$33:$A$776,$A146,СВЦЭМ!$B$33:$B$776,R$119)+'СЕТ СН'!$I$9+СВЦЭМ!$D$10+'СЕТ СН'!$I$5-'СЕТ СН'!$I$17</f>
        <v>3533.9336383499999</v>
      </c>
      <c r="S146" s="36">
        <f>SUMIFS(СВЦЭМ!$C$33:$C$776,СВЦЭМ!$A$33:$A$776,$A146,СВЦЭМ!$B$33:$B$776,S$119)+'СЕТ СН'!$I$9+СВЦЭМ!$D$10+'СЕТ СН'!$I$5-'СЕТ СН'!$I$17</f>
        <v>3540.6147885999999</v>
      </c>
      <c r="T146" s="36">
        <f>SUMIFS(СВЦЭМ!$C$33:$C$776,СВЦЭМ!$A$33:$A$776,$A146,СВЦЭМ!$B$33:$B$776,T$119)+'СЕТ СН'!$I$9+СВЦЭМ!$D$10+'СЕТ СН'!$I$5-'СЕТ СН'!$I$17</f>
        <v>3536.4188433600002</v>
      </c>
      <c r="U146" s="36">
        <f>SUMIFS(СВЦЭМ!$C$33:$C$776,СВЦЭМ!$A$33:$A$776,$A146,СВЦЭМ!$B$33:$B$776,U$119)+'СЕТ СН'!$I$9+СВЦЭМ!$D$10+'СЕТ СН'!$I$5-'СЕТ СН'!$I$17</f>
        <v>3526.35520038</v>
      </c>
      <c r="V146" s="36">
        <f>SUMIFS(СВЦЭМ!$C$33:$C$776,СВЦЭМ!$A$33:$A$776,$A146,СВЦЭМ!$B$33:$B$776,V$119)+'СЕТ СН'!$I$9+СВЦЭМ!$D$10+'СЕТ СН'!$I$5-'СЕТ СН'!$I$17</f>
        <v>3514.2768375700002</v>
      </c>
      <c r="W146" s="36">
        <f>SUMIFS(СВЦЭМ!$C$33:$C$776,СВЦЭМ!$A$33:$A$776,$A146,СВЦЭМ!$B$33:$B$776,W$119)+'СЕТ СН'!$I$9+СВЦЭМ!$D$10+'СЕТ СН'!$I$5-'СЕТ СН'!$I$17</f>
        <v>3509.3110942500002</v>
      </c>
      <c r="X146" s="36">
        <f>SUMIFS(СВЦЭМ!$C$33:$C$776,СВЦЭМ!$A$33:$A$776,$A146,СВЦЭМ!$B$33:$B$776,X$119)+'СЕТ СН'!$I$9+СВЦЭМ!$D$10+'СЕТ СН'!$I$5-'СЕТ СН'!$I$17</f>
        <v>3546.24396342</v>
      </c>
      <c r="Y146" s="36">
        <f>SUMIFS(СВЦЭМ!$C$33:$C$776,СВЦЭМ!$A$33:$A$776,$A146,СВЦЭМ!$B$33:$B$776,Y$119)+'СЕТ СН'!$I$9+СВЦЭМ!$D$10+'СЕТ СН'!$I$5-'СЕТ СН'!$I$17</f>
        <v>3604.9221967900003</v>
      </c>
    </row>
    <row r="147" spans="1:26" ht="15.75" x14ac:dyDescent="0.2">
      <c r="A147" s="35">
        <f t="shared" si="3"/>
        <v>43979</v>
      </c>
      <c r="B147" s="36">
        <f>SUMIFS(СВЦЭМ!$C$33:$C$776,СВЦЭМ!$A$33:$A$776,$A147,СВЦЭМ!$B$33:$B$776,B$119)+'СЕТ СН'!$I$9+СВЦЭМ!$D$10+'СЕТ СН'!$I$5-'СЕТ СН'!$I$17</f>
        <v>3643.3741027900001</v>
      </c>
      <c r="C147" s="36">
        <f>SUMIFS(СВЦЭМ!$C$33:$C$776,СВЦЭМ!$A$33:$A$776,$A147,СВЦЭМ!$B$33:$B$776,C$119)+'СЕТ СН'!$I$9+СВЦЭМ!$D$10+'СЕТ СН'!$I$5-'СЕТ СН'!$I$17</f>
        <v>3657.6025961800001</v>
      </c>
      <c r="D147" s="36">
        <f>SUMIFS(СВЦЭМ!$C$33:$C$776,СВЦЭМ!$A$33:$A$776,$A147,СВЦЭМ!$B$33:$B$776,D$119)+'СЕТ СН'!$I$9+СВЦЭМ!$D$10+'СЕТ СН'!$I$5-'СЕТ СН'!$I$17</f>
        <v>3684.2722955500003</v>
      </c>
      <c r="E147" s="36">
        <f>SUMIFS(СВЦЭМ!$C$33:$C$776,СВЦЭМ!$A$33:$A$776,$A147,СВЦЭМ!$B$33:$B$776,E$119)+'СЕТ СН'!$I$9+СВЦЭМ!$D$10+'СЕТ СН'!$I$5-'СЕТ СН'!$I$17</f>
        <v>3701.2808488400001</v>
      </c>
      <c r="F147" s="36">
        <f>SUMIFS(СВЦЭМ!$C$33:$C$776,СВЦЭМ!$A$33:$A$776,$A147,СВЦЭМ!$B$33:$B$776,F$119)+'СЕТ СН'!$I$9+СВЦЭМ!$D$10+'СЕТ СН'!$I$5-'СЕТ СН'!$I$17</f>
        <v>3701.5601654000002</v>
      </c>
      <c r="G147" s="36">
        <f>SUMIFS(СВЦЭМ!$C$33:$C$776,СВЦЭМ!$A$33:$A$776,$A147,СВЦЭМ!$B$33:$B$776,G$119)+'СЕТ СН'!$I$9+СВЦЭМ!$D$10+'СЕТ СН'!$I$5-'СЕТ СН'!$I$17</f>
        <v>3711.3393226500002</v>
      </c>
      <c r="H147" s="36">
        <f>SUMIFS(СВЦЭМ!$C$33:$C$776,СВЦЭМ!$A$33:$A$776,$A147,СВЦЭМ!$B$33:$B$776,H$119)+'СЕТ СН'!$I$9+СВЦЭМ!$D$10+'СЕТ СН'!$I$5-'СЕТ СН'!$I$17</f>
        <v>3693.69967615</v>
      </c>
      <c r="I147" s="36">
        <f>SUMIFS(СВЦЭМ!$C$33:$C$776,СВЦЭМ!$A$33:$A$776,$A147,СВЦЭМ!$B$33:$B$776,I$119)+'СЕТ СН'!$I$9+СВЦЭМ!$D$10+'СЕТ СН'!$I$5-'СЕТ СН'!$I$17</f>
        <v>3705.5977623100002</v>
      </c>
      <c r="J147" s="36">
        <f>SUMIFS(СВЦЭМ!$C$33:$C$776,СВЦЭМ!$A$33:$A$776,$A147,СВЦЭМ!$B$33:$B$776,J$119)+'СЕТ СН'!$I$9+СВЦЭМ!$D$10+'СЕТ СН'!$I$5-'СЕТ СН'!$I$17</f>
        <v>3654.8554383800001</v>
      </c>
      <c r="K147" s="36">
        <f>SUMIFS(СВЦЭМ!$C$33:$C$776,СВЦЭМ!$A$33:$A$776,$A147,СВЦЭМ!$B$33:$B$776,K$119)+'СЕТ СН'!$I$9+СВЦЭМ!$D$10+'СЕТ СН'!$I$5-'СЕТ СН'!$I$17</f>
        <v>3639.0221185</v>
      </c>
      <c r="L147" s="36">
        <f>SUMIFS(СВЦЭМ!$C$33:$C$776,СВЦЭМ!$A$33:$A$776,$A147,СВЦЭМ!$B$33:$B$776,L$119)+'СЕТ СН'!$I$9+СВЦЭМ!$D$10+'СЕТ СН'!$I$5-'СЕТ СН'!$I$17</f>
        <v>3644.08865504</v>
      </c>
      <c r="M147" s="36">
        <f>SUMIFS(СВЦЭМ!$C$33:$C$776,СВЦЭМ!$A$33:$A$776,$A147,СВЦЭМ!$B$33:$B$776,M$119)+'СЕТ СН'!$I$9+СВЦЭМ!$D$10+'СЕТ СН'!$I$5-'СЕТ СН'!$I$17</f>
        <v>3617.32586038</v>
      </c>
      <c r="N147" s="36">
        <f>SUMIFS(СВЦЭМ!$C$33:$C$776,СВЦЭМ!$A$33:$A$776,$A147,СВЦЭМ!$B$33:$B$776,N$119)+'СЕТ СН'!$I$9+СВЦЭМ!$D$10+'СЕТ СН'!$I$5-'СЕТ СН'!$I$17</f>
        <v>3574.80332838</v>
      </c>
      <c r="O147" s="36">
        <f>SUMIFS(СВЦЭМ!$C$33:$C$776,СВЦЭМ!$A$33:$A$776,$A147,СВЦЭМ!$B$33:$B$776,O$119)+'СЕТ СН'!$I$9+СВЦЭМ!$D$10+'СЕТ СН'!$I$5-'СЕТ СН'!$I$17</f>
        <v>3548.1134835800003</v>
      </c>
      <c r="P147" s="36">
        <f>SUMIFS(СВЦЭМ!$C$33:$C$776,СВЦЭМ!$A$33:$A$776,$A147,СВЦЭМ!$B$33:$B$776,P$119)+'СЕТ СН'!$I$9+СВЦЭМ!$D$10+'СЕТ СН'!$I$5-'СЕТ СН'!$I$17</f>
        <v>3555.5074212</v>
      </c>
      <c r="Q147" s="36">
        <f>SUMIFS(СВЦЭМ!$C$33:$C$776,СВЦЭМ!$A$33:$A$776,$A147,СВЦЭМ!$B$33:$B$776,Q$119)+'СЕТ СН'!$I$9+СВЦЭМ!$D$10+'СЕТ СН'!$I$5-'СЕТ СН'!$I$17</f>
        <v>3556.6910351800002</v>
      </c>
      <c r="R147" s="36">
        <f>SUMIFS(СВЦЭМ!$C$33:$C$776,СВЦЭМ!$A$33:$A$776,$A147,СВЦЭМ!$B$33:$B$776,R$119)+'СЕТ СН'!$I$9+СВЦЭМ!$D$10+'СЕТ СН'!$I$5-'СЕТ СН'!$I$17</f>
        <v>3558.2963477600001</v>
      </c>
      <c r="S147" s="36">
        <f>SUMIFS(СВЦЭМ!$C$33:$C$776,СВЦЭМ!$A$33:$A$776,$A147,СВЦЭМ!$B$33:$B$776,S$119)+'СЕТ СН'!$I$9+СВЦЭМ!$D$10+'СЕТ СН'!$I$5-'СЕТ СН'!$I$17</f>
        <v>3568.5771957400002</v>
      </c>
      <c r="T147" s="36">
        <f>SUMIFS(СВЦЭМ!$C$33:$C$776,СВЦЭМ!$A$33:$A$776,$A147,СВЦЭМ!$B$33:$B$776,T$119)+'СЕТ СН'!$I$9+СВЦЭМ!$D$10+'СЕТ СН'!$I$5-'СЕТ СН'!$I$17</f>
        <v>3571.1643059500002</v>
      </c>
      <c r="U147" s="36">
        <f>SUMIFS(СВЦЭМ!$C$33:$C$776,СВЦЭМ!$A$33:$A$776,$A147,СВЦЭМ!$B$33:$B$776,U$119)+'СЕТ СН'!$I$9+СВЦЭМ!$D$10+'СЕТ СН'!$I$5-'СЕТ СН'!$I$17</f>
        <v>3573.3689908900001</v>
      </c>
      <c r="V147" s="36">
        <f>SUMIFS(СВЦЭМ!$C$33:$C$776,СВЦЭМ!$A$33:$A$776,$A147,СВЦЭМ!$B$33:$B$776,V$119)+'СЕТ СН'!$I$9+СВЦЭМ!$D$10+'СЕТ СН'!$I$5-'СЕТ СН'!$I$17</f>
        <v>3557.5157537599998</v>
      </c>
      <c r="W147" s="36">
        <f>SUMIFS(СВЦЭМ!$C$33:$C$776,СВЦЭМ!$A$33:$A$776,$A147,СВЦЭМ!$B$33:$B$776,W$119)+'СЕТ СН'!$I$9+СВЦЭМ!$D$10+'СЕТ СН'!$I$5-'СЕТ СН'!$I$17</f>
        <v>3540.3949118099999</v>
      </c>
      <c r="X147" s="36">
        <f>SUMIFS(СВЦЭМ!$C$33:$C$776,СВЦЭМ!$A$33:$A$776,$A147,СВЦЭМ!$B$33:$B$776,X$119)+'СЕТ СН'!$I$9+СВЦЭМ!$D$10+'СЕТ СН'!$I$5-'СЕТ СН'!$I$17</f>
        <v>3581.0156832000002</v>
      </c>
      <c r="Y147" s="36">
        <f>SUMIFS(СВЦЭМ!$C$33:$C$776,СВЦЭМ!$A$33:$A$776,$A147,СВЦЭМ!$B$33:$B$776,Y$119)+'СЕТ СН'!$I$9+СВЦЭМ!$D$10+'СЕТ СН'!$I$5-'СЕТ СН'!$I$17</f>
        <v>3646.8082405300001</v>
      </c>
    </row>
    <row r="148" spans="1:26" ht="15.75" x14ac:dyDescent="0.2">
      <c r="A148" s="35">
        <f t="shared" si="3"/>
        <v>43980</v>
      </c>
      <c r="B148" s="36">
        <f>SUMIFS(СВЦЭМ!$C$33:$C$776,СВЦЭМ!$A$33:$A$776,$A148,СВЦЭМ!$B$33:$B$776,B$119)+'СЕТ СН'!$I$9+СВЦЭМ!$D$10+'СЕТ СН'!$I$5-'СЕТ СН'!$I$17</f>
        <v>3662.7296060799999</v>
      </c>
      <c r="C148" s="36">
        <f>SUMIFS(СВЦЭМ!$C$33:$C$776,СВЦЭМ!$A$33:$A$776,$A148,СВЦЭМ!$B$33:$B$776,C$119)+'СЕТ СН'!$I$9+СВЦЭМ!$D$10+'СЕТ СН'!$I$5-'СЕТ СН'!$I$17</f>
        <v>3682.8732746800001</v>
      </c>
      <c r="D148" s="36">
        <f>SUMIFS(СВЦЭМ!$C$33:$C$776,СВЦЭМ!$A$33:$A$776,$A148,СВЦЭМ!$B$33:$B$776,D$119)+'СЕТ СН'!$I$9+СВЦЭМ!$D$10+'СЕТ СН'!$I$5-'СЕТ СН'!$I$17</f>
        <v>3682.6369757100001</v>
      </c>
      <c r="E148" s="36">
        <f>SUMIFS(СВЦЭМ!$C$33:$C$776,СВЦЭМ!$A$33:$A$776,$A148,СВЦЭМ!$B$33:$B$776,E$119)+'СЕТ СН'!$I$9+СВЦЭМ!$D$10+'СЕТ СН'!$I$5-'СЕТ СН'!$I$17</f>
        <v>3687.5849075699998</v>
      </c>
      <c r="F148" s="36">
        <f>SUMIFS(СВЦЭМ!$C$33:$C$776,СВЦЭМ!$A$33:$A$776,$A148,СВЦЭМ!$B$33:$B$776,F$119)+'СЕТ СН'!$I$9+СВЦЭМ!$D$10+'СЕТ СН'!$I$5-'СЕТ СН'!$I$17</f>
        <v>3686.20005072</v>
      </c>
      <c r="G148" s="36">
        <f>SUMIFS(СВЦЭМ!$C$33:$C$776,СВЦЭМ!$A$33:$A$776,$A148,СВЦЭМ!$B$33:$B$776,G$119)+'СЕТ СН'!$I$9+СВЦЭМ!$D$10+'СЕТ СН'!$I$5-'СЕТ СН'!$I$17</f>
        <v>3687.9190716500002</v>
      </c>
      <c r="H148" s="36">
        <f>SUMIFS(СВЦЭМ!$C$33:$C$776,СВЦЭМ!$A$33:$A$776,$A148,СВЦЭМ!$B$33:$B$776,H$119)+'СЕТ СН'!$I$9+СВЦЭМ!$D$10+'СЕТ СН'!$I$5-'СЕТ СН'!$I$17</f>
        <v>3699.0797660200001</v>
      </c>
      <c r="I148" s="36">
        <f>SUMIFS(СВЦЭМ!$C$33:$C$776,СВЦЭМ!$A$33:$A$776,$A148,СВЦЭМ!$B$33:$B$776,I$119)+'СЕТ СН'!$I$9+СВЦЭМ!$D$10+'СЕТ СН'!$I$5-'СЕТ СН'!$I$17</f>
        <v>3696.1479975500001</v>
      </c>
      <c r="J148" s="36">
        <f>SUMIFS(СВЦЭМ!$C$33:$C$776,СВЦЭМ!$A$33:$A$776,$A148,СВЦЭМ!$B$33:$B$776,J$119)+'СЕТ СН'!$I$9+СВЦЭМ!$D$10+'СЕТ СН'!$I$5-'СЕТ СН'!$I$17</f>
        <v>3636.4750203000003</v>
      </c>
      <c r="K148" s="36">
        <f>SUMIFS(СВЦЭМ!$C$33:$C$776,СВЦЭМ!$A$33:$A$776,$A148,СВЦЭМ!$B$33:$B$776,K$119)+'СЕТ СН'!$I$9+СВЦЭМ!$D$10+'СЕТ СН'!$I$5-'СЕТ СН'!$I$17</f>
        <v>3618.11249331</v>
      </c>
      <c r="L148" s="36">
        <f>SUMIFS(СВЦЭМ!$C$33:$C$776,СВЦЭМ!$A$33:$A$776,$A148,СВЦЭМ!$B$33:$B$776,L$119)+'СЕТ СН'!$I$9+СВЦЭМ!$D$10+'СЕТ СН'!$I$5-'СЕТ СН'!$I$17</f>
        <v>3644.6272153300001</v>
      </c>
      <c r="M148" s="36">
        <f>SUMIFS(СВЦЭМ!$C$33:$C$776,СВЦЭМ!$A$33:$A$776,$A148,СВЦЭМ!$B$33:$B$776,M$119)+'СЕТ СН'!$I$9+СВЦЭМ!$D$10+'СЕТ СН'!$I$5-'СЕТ СН'!$I$17</f>
        <v>3564.4905198300003</v>
      </c>
      <c r="N148" s="36">
        <f>SUMIFS(СВЦЭМ!$C$33:$C$776,СВЦЭМ!$A$33:$A$776,$A148,СВЦЭМ!$B$33:$B$776,N$119)+'СЕТ СН'!$I$9+СВЦЭМ!$D$10+'СЕТ СН'!$I$5-'СЕТ СН'!$I$17</f>
        <v>3506.6082107100001</v>
      </c>
      <c r="O148" s="36">
        <f>SUMIFS(СВЦЭМ!$C$33:$C$776,СВЦЭМ!$A$33:$A$776,$A148,СВЦЭМ!$B$33:$B$776,O$119)+'СЕТ СН'!$I$9+СВЦЭМ!$D$10+'СЕТ СН'!$I$5-'СЕТ СН'!$I$17</f>
        <v>3491.41048396</v>
      </c>
      <c r="P148" s="36">
        <f>SUMIFS(СВЦЭМ!$C$33:$C$776,СВЦЭМ!$A$33:$A$776,$A148,СВЦЭМ!$B$33:$B$776,P$119)+'СЕТ СН'!$I$9+СВЦЭМ!$D$10+'СЕТ СН'!$I$5-'СЕТ СН'!$I$17</f>
        <v>3498.6861579500001</v>
      </c>
      <c r="Q148" s="36">
        <f>SUMIFS(СВЦЭМ!$C$33:$C$776,СВЦЭМ!$A$33:$A$776,$A148,СВЦЭМ!$B$33:$B$776,Q$119)+'СЕТ СН'!$I$9+СВЦЭМ!$D$10+'СЕТ СН'!$I$5-'СЕТ СН'!$I$17</f>
        <v>3491.5972774500001</v>
      </c>
      <c r="R148" s="36">
        <f>SUMIFS(СВЦЭМ!$C$33:$C$776,СВЦЭМ!$A$33:$A$776,$A148,СВЦЭМ!$B$33:$B$776,R$119)+'СЕТ СН'!$I$9+СВЦЭМ!$D$10+'СЕТ СН'!$I$5-'СЕТ СН'!$I$17</f>
        <v>3495.37379427</v>
      </c>
      <c r="S148" s="36">
        <f>SUMIFS(СВЦЭМ!$C$33:$C$776,СВЦЭМ!$A$33:$A$776,$A148,СВЦЭМ!$B$33:$B$776,S$119)+'СЕТ СН'!$I$9+СВЦЭМ!$D$10+'СЕТ СН'!$I$5-'СЕТ СН'!$I$17</f>
        <v>3504.2743680200001</v>
      </c>
      <c r="T148" s="36">
        <f>SUMIFS(СВЦЭМ!$C$33:$C$776,СВЦЭМ!$A$33:$A$776,$A148,СВЦЭМ!$B$33:$B$776,T$119)+'СЕТ СН'!$I$9+СВЦЭМ!$D$10+'СЕТ СН'!$I$5-'СЕТ СН'!$I$17</f>
        <v>3516.7650247199999</v>
      </c>
      <c r="U148" s="36">
        <f>SUMIFS(СВЦЭМ!$C$33:$C$776,СВЦЭМ!$A$33:$A$776,$A148,СВЦЭМ!$B$33:$B$776,U$119)+'СЕТ СН'!$I$9+СВЦЭМ!$D$10+'СЕТ СН'!$I$5-'СЕТ СН'!$I$17</f>
        <v>3523.9649954699998</v>
      </c>
      <c r="V148" s="36">
        <f>SUMIFS(СВЦЭМ!$C$33:$C$776,СВЦЭМ!$A$33:$A$776,$A148,СВЦЭМ!$B$33:$B$776,V$119)+'СЕТ СН'!$I$9+СВЦЭМ!$D$10+'СЕТ СН'!$I$5-'СЕТ СН'!$I$17</f>
        <v>3558.4616717200001</v>
      </c>
      <c r="W148" s="36">
        <f>SUMIFS(СВЦЭМ!$C$33:$C$776,СВЦЭМ!$A$33:$A$776,$A148,СВЦЭМ!$B$33:$B$776,W$119)+'СЕТ СН'!$I$9+СВЦЭМ!$D$10+'СЕТ СН'!$I$5-'СЕТ СН'!$I$17</f>
        <v>3588.9192800199999</v>
      </c>
      <c r="X148" s="36">
        <f>SUMIFS(СВЦЭМ!$C$33:$C$776,СВЦЭМ!$A$33:$A$776,$A148,СВЦЭМ!$B$33:$B$776,X$119)+'СЕТ СН'!$I$9+СВЦЭМ!$D$10+'СЕТ СН'!$I$5-'СЕТ СН'!$I$17</f>
        <v>3572.2817070599999</v>
      </c>
      <c r="Y148" s="36">
        <f>SUMIFS(СВЦЭМ!$C$33:$C$776,СВЦЭМ!$A$33:$A$776,$A148,СВЦЭМ!$B$33:$B$776,Y$119)+'СЕТ СН'!$I$9+СВЦЭМ!$D$10+'СЕТ СН'!$I$5-'СЕТ СН'!$I$17</f>
        <v>3614.0045816900001</v>
      </c>
    </row>
    <row r="149" spans="1:26" ht="15.75" x14ac:dyDescent="0.2">
      <c r="A149" s="35">
        <f t="shared" si="3"/>
        <v>43981</v>
      </c>
      <c r="B149" s="36">
        <f>SUMIFS(СВЦЭМ!$C$33:$C$776,СВЦЭМ!$A$33:$A$776,$A149,СВЦЭМ!$B$33:$B$776,B$119)+'СЕТ СН'!$I$9+СВЦЭМ!$D$10+'СЕТ СН'!$I$5-'СЕТ СН'!$I$17</f>
        <v>3698.1541783600001</v>
      </c>
      <c r="C149" s="36">
        <f>SUMIFS(СВЦЭМ!$C$33:$C$776,СВЦЭМ!$A$33:$A$776,$A149,СВЦЭМ!$B$33:$B$776,C$119)+'СЕТ СН'!$I$9+СВЦЭМ!$D$10+'СЕТ СН'!$I$5-'СЕТ СН'!$I$17</f>
        <v>3702.93008624</v>
      </c>
      <c r="D149" s="36">
        <f>SUMIFS(СВЦЭМ!$C$33:$C$776,СВЦЭМ!$A$33:$A$776,$A149,СВЦЭМ!$B$33:$B$776,D$119)+'СЕТ СН'!$I$9+СВЦЭМ!$D$10+'СЕТ СН'!$I$5-'СЕТ СН'!$I$17</f>
        <v>3703.54269157</v>
      </c>
      <c r="E149" s="36">
        <f>SUMIFS(СВЦЭМ!$C$33:$C$776,СВЦЭМ!$A$33:$A$776,$A149,СВЦЭМ!$B$33:$B$776,E$119)+'СЕТ СН'!$I$9+СВЦЭМ!$D$10+'СЕТ СН'!$I$5-'СЕТ СН'!$I$17</f>
        <v>3701.56575045</v>
      </c>
      <c r="F149" s="36">
        <f>SUMIFS(СВЦЭМ!$C$33:$C$776,СВЦЭМ!$A$33:$A$776,$A149,СВЦЭМ!$B$33:$B$776,F$119)+'СЕТ СН'!$I$9+СВЦЭМ!$D$10+'СЕТ СН'!$I$5-'СЕТ СН'!$I$17</f>
        <v>3702.1320598500001</v>
      </c>
      <c r="G149" s="36">
        <f>SUMIFS(СВЦЭМ!$C$33:$C$776,СВЦЭМ!$A$33:$A$776,$A149,СВЦЭМ!$B$33:$B$776,G$119)+'СЕТ СН'!$I$9+СВЦЭМ!$D$10+'СЕТ СН'!$I$5-'СЕТ СН'!$I$17</f>
        <v>3699.0278097700002</v>
      </c>
      <c r="H149" s="36">
        <f>SUMIFS(СВЦЭМ!$C$33:$C$776,СВЦЭМ!$A$33:$A$776,$A149,СВЦЭМ!$B$33:$B$776,H$119)+'СЕТ СН'!$I$9+СВЦЭМ!$D$10+'СЕТ СН'!$I$5-'СЕТ СН'!$I$17</f>
        <v>3696.2178261500003</v>
      </c>
      <c r="I149" s="36">
        <f>SUMIFS(СВЦЭМ!$C$33:$C$776,СВЦЭМ!$A$33:$A$776,$A149,СВЦЭМ!$B$33:$B$776,I$119)+'СЕТ СН'!$I$9+СВЦЭМ!$D$10+'СЕТ СН'!$I$5-'СЕТ СН'!$I$17</f>
        <v>3682.49961781</v>
      </c>
      <c r="J149" s="36">
        <f>SUMIFS(СВЦЭМ!$C$33:$C$776,СВЦЭМ!$A$33:$A$776,$A149,СВЦЭМ!$B$33:$B$776,J$119)+'СЕТ СН'!$I$9+СВЦЭМ!$D$10+'СЕТ СН'!$I$5-'СЕТ СН'!$I$17</f>
        <v>3649.7142764600003</v>
      </c>
      <c r="K149" s="36">
        <f>SUMIFS(СВЦЭМ!$C$33:$C$776,СВЦЭМ!$A$33:$A$776,$A149,СВЦЭМ!$B$33:$B$776,K$119)+'СЕТ СН'!$I$9+СВЦЭМ!$D$10+'СЕТ СН'!$I$5-'СЕТ СН'!$I$17</f>
        <v>3631.94213919</v>
      </c>
      <c r="L149" s="36">
        <f>SUMIFS(СВЦЭМ!$C$33:$C$776,СВЦЭМ!$A$33:$A$776,$A149,СВЦЭМ!$B$33:$B$776,L$119)+'СЕТ СН'!$I$9+СВЦЭМ!$D$10+'СЕТ СН'!$I$5-'СЕТ СН'!$I$17</f>
        <v>3618.6132876299998</v>
      </c>
      <c r="M149" s="36">
        <f>SUMIFS(СВЦЭМ!$C$33:$C$776,СВЦЭМ!$A$33:$A$776,$A149,СВЦЭМ!$B$33:$B$776,M$119)+'СЕТ СН'!$I$9+СВЦЭМ!$D$10+'СЕТ СН'!$I$5-'СЕТ СН'!$I$17</f>
        <v>3567.0041168500002</v>
      </c>
      <c r="N149" s="36">
        <f>SUMIFS(СВЦЭМ!$C$33:$C$776,СВЦЭМ!$A$33:$A$776,$A149,СВЦЭМ!$B$33:$B$776,N$119)+'СЕТ СН'!$I$9+СВЦЭМ!$D$10+'СЕТ СН'!$I$5-'СЕТ СН'!$I$17</f>
        <v>3517.3944397800001</v>
      </c>
      <c r="O149" s="36">
        <f>SUMIFS(СВЦЭМ!$C$33:$C$776,СВЦЭМ!$A$33:$A$776,$A149,СВЦЭМ!$B$33:$B$776,O$119)+'СЕТ СН'!$I$9+СВЦЭМ!$D$10+'СЕТ СН'!$I$5-'СЕТ СН'!$I$17</f>
        <v>3505.6380948800002</v>
      </c>
      <c r="P149" s="36">
        <f>SUMIFS(СВЦЭМ!$C$33:$C$776,СВЦЭМ!$A$33:$A$776,$A149,СВЦЭМ!$B$33:$B$776,P$119)+'СЕТ СН'!$I$9+СВЦЭМ!$D$10+'СЕТ СН'!$I$5-'СЕТ СН'!$I$17</f>
        <v>3509.1015476100001</v>
      </c>
      <c r="Q149" s="36">
        <f>SUMIFS(СВЦЭМ!$C$33:$C$776,СВЦЭМ!$A$33:$A$776,$A149,СВЦЭМ!$B$33:$B$776,Q$119)+'СЕТ СН'!$I$9+СВЦЭМ!$D$10+'СЕТ СН'!$I$5-'СЕТ СН'!$I$17</f>
        <v>3510.5870039299998</v>
      </c>
      <c r="R149" s="36">
        <f>SUMIFS(СВЦЭМ!$C$33:$C$776,СВЦЭМ!$A$33:$A$776,$A149,СВЦЭМ!$B$33:$B$776,R$119)+'СЕТ СН'!$I$9+СВЦЭМ!$D$10+'СЕТ СН'!$I$5-'СЕТ СН'!$I$17</f>
        <v>3508.6292279500003</v>
      </c>
      <c r="S149" s="36">
        <f>SUMIFS(СВЦЭМ!$C$33:$C$776,СВЦЭМ!$A$33:$A$776,$A149,СВЦЭМ!$B$33:$B$776,S$119)+'СЕТ СН'!$I$9+СВЦЭМ!$D$10+'СЕТ СН'!$I$5-'СЕТ СН'!$I$17</f>
        <v>3510.9840720699999</v>
      </c>
      <c r="T149" s="36">
        <f>SUMIFS(СВЦЭМ!$C$33:$C$776,СВЦЭМ!$A$33:$A$776,$A149,СВЦЭМ!$B$33:$B$776,T$119)+'СЕТ СН'!$I$9+СВЦЭМ!$D$10+'СЕТ СН'!$I$5-'СЕТ СН'!$I$17</f>
        <v>3505.84915963</v>
      </c>
      <c r="U149" s="36">
        <f>SUMIFS(СВЦЭМ!$C$33:$C$776,СВЦЭМ!$A$33:$A$776,$A149,СВЦЭМ!$B$33:$B$776,U$119)+'СЕТ СН'!$I$9+СВЦЭМ!$D$10+'СЕТ СН'!$I$5-'СЕТ СН'!$I$17</f>
        <v>3511.74380866</v>
      </c>
      <c r="V149" s="36">
        <f>SUMIFS(СВЦЭМ!$C$33:$C$776,СВЦЭМ!$A$33:$A$776,$A149,СВЦЭМ!$B$33:$B$776,V$119)+'СЕТ СН'!$I$9+СВЦЭМ!$D$10+'СЕТ СН'!$I$5-'СЕТ СН'!$I$17</f>
        <v>3506.97323009</v>
      </c>
      <c r="W149" s="36">
        <f>SUMIFS(СВЦЭМ!$C$33:$C$776,СВЦЭМ!$A$33:$A$776,$A149,СВЦЭМ!$B$33:$B$776,W$119)+'СЕТ СН'!$I$9+СВЦЭМ!$D$10+'СЕТ СН'!$I$5-'СЕТ СН'!$I$17</f>
        <v>3509.0310567699999</v>
      </c>
      <c r="X149" s="36">
        <f>SUMIFS(СВЦЭМ!$C$33:$C$776,СВЦЭМ!$A$33:$A$776,$A149,СВЦЭМ!$B$33:$B$776,X$119)+'СЕТ СН'!$I$9+СВЦЭМ!$D$10+'СЕТ СН'!$I$5-'СЕТ СН'!$I$17</f>
        <v>3511.6687242400003</v>
      </c>
      <c r="Y149" s="36">
        <f>SUMIFS(СВЦЭМ!$C$33:$C$776,СВЦЭМ!$A$33:$A$776,$A149,СВЦЭМ!$B$33:$B$776,Y$119)+'СЕТ СН'!$I$9+СВЦЭМ!$D$10+'СЕТ СН'!$I$5-'СЕТ СН'!$I$17</f>
        <v>3578.5674172200002</v>
      </c>
    </row>
    <row r="150" spans="1:26" ht="15.75" x14ac:dyDescent="0.2">
      <c r="A150" s="35">
        <f t="shared" si="3"/>
        <v>43982</v>
      </c>
      <c r="B150" s="36">
        <f>SUMIFS(СВЦЭМ!$C$33:$C$776,СВЦЭМ!$A$33:$A$776,$A150,СВЦЭМ!$B$33:$B$776,B$119)+'СЕТ СН'!$I$9+СВЦЭМ!$D$10+'СЕТ СН'!$I$5-'СЕТ СН'!$I$17</f>
        <v>3669.3297834300001</v>
      </c>
      <c r="C150" s="36">
        <f>SUMIFS(СВЦЭМ!$C$33:$C$776,СВЦЭМ!$A$33:$A$776,$A150,СВЦЭМ!$B$33:$B$776,C$119)+'СЕТ СН'!$I$9+СВЦЭМ!$D$10+'СЕТ СН'!$I$5-'СЕТ СН'!$I$17</f>
        <v>3673.2317280400002</v>
      </c>
      <c r="D150" s="36">
        <f>SUMIFS(СВЦЭМ!$C$33:$C$776,СВЦЭМ!$A$33:$A$776,$A150,СВЦЭМ!$B$33:$B$776,D$119)+'СЕТ СН'!$I$9+СВЦЭМ!$D$10+'СЕТ СН'!$I$5-'СЕТ СН'!$I$17</f>
        <v>3680.80156119</v>
      </c>
      <c r="E150" s="36">
        <f>SUMIFS(СВЦЭМ!$C$33:$C$776,СВЦЭМ!$A$33:$A$776,$A150,СВЦЭМ!$B$33:$B$776,E$119)+'СЕТ СН'!$I$9+СВЦЭМ!$D$10+'СЕТ СН'!$I$5-'СЕТ СН'!$I$17</f>
        <v>3680.0857628000003</v>
      </c>
      <c r="F150" s="36">
        <f>SUMIFS(СВЦЭМ!$C$33:$C$776,СВЦЭМ!$A$33:$A$776,$A150,СВЦЭМ!$B$33:$B$776,F$119)+'СЕТ СН'!$I$9+СВЦЭМ!$D$10+'СЕТ СН'!$I$5-'СЕТ СН'!$I$17</f>
        <v>3670.9626894399998</v>
      </c>
      <c r="G150" s="36">
        <f>SUMIFS(СВЦЭМ!$C$33:$C$776,СВЦЭМ!$A$33:$A$776,$A150,СВЦЭМ!$B$33:$B$776,G$119)+'СЕТ СН'!$I$9+СВЦЭМ!$D$10+'СЕТ СН'!$I$5-'СЕТ СН'!$I$17</f>
        <v>3671.9685348000003</v>
      </c>
      <c r="H150" s="36">
        <f>SUMIFS(СВЦЭМ!$C$33:$C$776,СВЦЭМ!$A$33:$A$776,$A150,СВЦЭМ!$B$33:$B$776,H$119)+'СЕТ СН'!$I$9+СВЦЭМ!$D$10+'СЕТ СН'!$I$5-'СЕТ СН'!$I$17</f>
        <v>3682.62982517</v>
      </c>
      <c r="I150" s="36">
        <f>SUMIFS(СВЦЭМ!$C$33:$C$776,СВЦЭМ!$A$33:$A$776,$A150,СВЦЭМ!$B$33:$B$776,I$119)+'СЕТ СН'!$I$9+СВЦЭМ!$D$10+'СЕТ СН'!$I$5-'СЕТ СН'!$I$17</f>
        <v>3665.68774816</v>
      </c>
      <c r="J150" s="36">
        <f>SUMIFS(СВЦЭМ!$C$33:$C$776,СВЦЭМ!$A$33:$A$776,$A150,СВЦЭМ!$B$33:$B$776,J$119)+'СЕТ СН'!$I$9+СВЦЭМ!$D$10+'СЕТ СН'!$I$5-'СЕТ СН'!$I$17</f>
        <v>3637.7369850300001</v>
      </c>
      <c r="K150" s="36">
        <f>SUMIFS(СВЦЭМ!$C$33:$C$776,СВЦЭМ!$A$33:$A$776,$A150,СВЦЭМ!$B$33:$B$776,K$119)+'СЕТ СН'!$I$9+СВЦЭМ!$D$10+'СЕТ СН'!$I$5-'СЕТ СН'!$I$17</f>
        <v>3643.3133748400001</v>
      </c>
      <c r="L150" s="36">
        <f>SUMIFS(СВЦЭМ!$C$33:$C$776,СВЦЭМ!$A$33:$A$776,$A150,СВЦЭМ!$B$33:$B$776,L$119)+'СЕТ СН'!$I$9+СВЦЭМ!$D$10+'СЕТ СН'!$I$5-'СЕТ СН'!$I$17</f>
        <v>3640.7454454899998</v>
      </c>
      <c r="M150" s="36">
        <f>SUMIFS(СВЦЭМ!$C$33:$C$776,СВЦЭМ!$A$33:$A$776,$A150,СВЦЭМ!$B$33:$B$776,M$119)+'СЕТ СН'!$I$9+СВЦЭМ!$D$10+'СЕТ СН'!$I$5-'СЕТ СН'!$I$17</f>
        <v>3591.1655126599999</v>
      </c>
      <c r="N150" s="36">
        <f>SUMIFS(СВЦЭМ!$C$33:$C$776,СВЦЭМ!$A$33:$A$776,$A150,СВЦЭМ!$B$33:$B$776,N$119)+'СЕТ СН'!$I$9+СВЦЭМ!$D$10+'СЕТ СН'!$I$5-'СЕТ СН'!$I$17</f>
        <v>3529.0583613700001</v>
      </c>
      <c r="O150" s="36">
        <f>SUMIFS(СВЦЭМ!$C$33:$C$776,СВЦЭМ!$A$33:$A$776,$A150,СВЦЭМ!$B$33:$B$776,O$119)+'СЕТ СН'!$I$9+СВЦЭМ!$D$10+'СЕТ СН'!$I$5-'СЕТ СН'!$I$17</f>
        <v>3497.3041120799999</v>
      </c>
      <c r="P150" s="36">
        <f>SUMIFS(СВЦЭМ!$C$33:$C$776,СВЦЭМ!$A$33:$A$776,$A150,СВЦЭМ!$B$33:$B$776,P$119)+'СЕТ СН'!$I$9+СВЦЭМ!$D$10+'СЕТ СН'!$I$5-'СЕТ СН'!$I$17</f>
        <v>3505.7532976399998</v>
      </c>
      <c r="Q150" s="36">
        <f>SUMIFS(СВЦЭМ!$C$33:$C$776,СВЦЭМ!$A$33:$A$776,$A150,СВЦЭМ!$B$33:$B$776,Q$119)+'СЕТ СН'!$I$9+СВЦЭМ!$D$10+'СЕТ СН'!$I$5-'СЕТ СН'!$I$17</f>
        <v>3507.95848411</v>
      </c>
      <c r="R150" s="36">
        <f>SUMIFS(СВЦЭМ!$C$33:$C$776,СВЦЭМ!$A$33:$A$776,$A150,СВЦЭМ!$B$33:$B$776,R$119)+'СЕТ СН'!$I$9+СВЦЭМ!$D$10+'СЕТ СН'!$I$5-'СЕТ СН'!$I$17</f>
        <v>3511.9549277300002</v>
      </c>
      <c r="S150" s="36">
        <f>SUMIFS(СВЦЭМ!$C$33:$C$776,СВЦЭМ!$A$33:$A$776,$A150,СВЦЭМ!$B$33:$B$776,S$119)+'СЕТ СН'!$I$9+СВЦЭМ!$D$10+'СЕТ СН'!$I$5-'СЕТ СН'!$I$17</f>
        <v>3522.8072733700001</v>
      </c>
      <c r="T150" s="36">
        <f>SUMIFS(СВЦЭМ!$C$33:$C$776,СВЦЭМ!$A$33:$A$776,$A150,СВЦЭМ!$B$33:$B$776,T$119)+'СЕТ СН'!$I$9+СВЦЭМ!$D$10+'СЕТ СН'!$I$5-'СЕТ СН'!$I$17</f>
        <v>3504.4901761199999</v>
      </c>
      <c r="U150" s="36">
        <f>SUMIFS(СВЦЭМ!$C$33:$C$776,СВЦЭМ!$A$33:$A$776,$A150,СВЦЭМ!$B$33:$B$776,U$119)+'СЕТ СН'!$I$9+СВЦЭМ!$D$10+'СЕТ СН'!$I$5-'СЕТ СН'!$I$17</f>
        <v>3484.9573114700001</v>
      </c>
      <c r="V150" s="36">
        <f>SUMIFS(СВЦЭМ!$C$33:$C$776,СВЦЭМ!$A$33:$A$776,$A150,СВЦЭМ!$B$33:$B$776,V$119)+'СЕТ СН'!$I$9+СВЦЭМ!$D$10+'СЕТ СН'!$I$5-'СЕТ СН'!$I$17</f>
        <v>3445.9987744</v>
      </c>
      <c r="W150" s="36">
        <f>SUMIFS(СВЦЭМ!$C$33:$C$776,СВЦЭМ!$A$33:$A$776,$A150,СВЦЭМ!$B$33:$B$776,W$119)+'СЕТ СН'!$I$9+СВЦЭМ!$D$10+'СЕТ СН'!$I$5-'СЕТ СН'!$I$17</f>
        <v>3440.2601913100002</v>
      </c>
      <c r="X150" s="36">
        <f>SUMIFS(СВЦЭМ!$C$33:$C$776,СВЦЭМ!$A$33:$A$776,$A150,СВЦЭМ!$B$33:$B$776,X$119)+'СЕТ СН'!$I$9+СВЦЭМ!$D$10+'СЕТ СН'!$I$5-'СЕТ СН'!$I$17</f>
        <v>3472.1930739300001</v>
      </c>
      <c r="Y150" s="36">
        <f>SUMIFS(СВЦЭМ!$C$33:$C$776,СВЦЭМ!$A$33:$A$776,$A150,СВЦЭМ!$B$33:$B$776,Y$119)+'СЕТ СН'!$I$9+СВЦЭМ!$D$10+'СЕТ СН'!$I$5-'СЕТ СН'!$I$17</f>
        <v>3540.7141007999999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4" t="s">
        <v>74</v>
      </c>
      <c r="B153" s="134"/>
      <c r="C153" s="134"/>
      <c r="D153" s="134"/>
      <c r="E153" s="134"/>
      <c r="F153" s="134"/>
      <c r="G153" s="134"/>
      <c r="H153" s="134"/>
      <c r="I153" s="134"/>
      <c r="J153" s="134"/>
      <c r="K153" s="134"/>
      <c r="L153" s="134"/>
      <c r="M153" s="134"/>
      <c r="N153" s="135" t="s">
        <v>29</v>
      </c>
      <c r="O153" s="135"/>
      <c r="P153" s="135"/>
      <c r="Q153" s="135"/>
      <c r="R153" s="135"/>
      <c r="S153" s="135"/>
      <c r="T153" s="135"/>
      <c r="U153" s="135"/>
      <c r="V153" s="39"/>
      <c r="W153" s="39"/>
      <c r="X153" s="39"/>
      <c r="Y153" s="39"/>
      <c r="Z153" s="39"/>
    </row>
    <row r="154" spans="1:26" ht="15.75" x14ac:dyDescent="0.2">
      <c r="A154" s="134"/>
      <c r="B154" s="134"/>
      <c r="C154" s="134"/>
      <c r="D154" s="134"/>
      <c r="E154" s="134"/>
      <c r="F154" s="134"/>
      <c r="G154" s="134"/>
      <c r="H154" s="134"/>
      <c r="I154" s="134"/>
      <c r="J154" s="134"/>
      <c r="K154" s="134"/>
      <c r="L154" s="134"/>
      <c r="M154" s="134"/>
      <c r="N154" s="136" t="s">
        <v>0</v>
      </c>
      <c r="O154" s="136"/>
      <c r="P154" s="136" t="s">
        <v>1</v>
      </c>
      <c r="Q154" s="136"/>
      <c r="R154" s="136" t="s">
        <v>2</v>
      </c>
      <c r="S154" s="136"/>
      <c r="T154" s="136" t="s">
        <v>3</v>
      </c>
      <c r="U154" s="136"/>
      <c r="V154" s="39"/>
      <c r="W154" s="39"/>
      <c r="X154" s="39"/>
      <c r="Y154" s="39"/>
      <c r="Z154" s="39"/>
    </row>
    <row r="155" spans="1:26" ht="15.75" customHeight="1" x14ac:dyDescent="0.2">
      <c r="A155" s="134"/>
      <c r="B155" s="134"/>
      <c r="C155" s="134"/>
      <c r="D155" s="134"/>
      <c r="E155" s="134"/>
      <c r="F155" s="134"/>
      <c r="G155" s="134"/>
      <c r="H155" s="134"/>
      <c r="I155" s="134"/>
      <c r="J155" s="134"/>
      <c r="K155" s="134"/>
      <c r="L155" s="134"/>
      <c r="M155" s="134"/>
      <c r="N155" s="137">
        <f>СВЦЭМ!$D$12+'СЕТ СН'!$F$10-'СЕТ СН'!$F$18</f>
        <v>527211.04793756967</v>
      </c>
      <c r="O155" s="138"/>
      <c r="P155" s="137">
        <f>СВЦЭМ!$D$12+'СЕТ СН'!$F$10-'СЕТ СН'!$G$18</f>
        <v>527211.04793756967</v>
      </c>
      <c r="Q155" s="138"/>
      <c r="R155" s="137">
        <f>СВЦЭМ!$D$12+'СЕТ СН'!$F$10-'СЕТ СН'!$H$18</f>
        <v>527211.04793756967</v>
      </c>
      <c r="S155" s="138"/>
      <c r="T155" s="137">
        <f>СВЦЭМ!$D$12+'СЕТ СН'!$F$10-'СЕТ СН'!$I$18</f>
        <v>527211.04793756967</v>
      </c>
      <c r="U155" s="138"/>
      <c r="V155" s="40"/>
      <c r="W155" s="40"/>
      <c r="X155" s="40"/>
      <c r="Y155" s="30"/>
    </row>
    <row r="156" spans="1:26" x14ac:dyDescent="0.25">
      <c r="A156" s="132"/>
      <c r="B156" s="132"/>
      <c r="C156" s="132"/>
      <c r="D156" s="132"/>
      <c r="E156" s="132"/>
      <c r="F156" s="133"/>
      <c r="G156" s="133"/>
      <c r="H156" s="133"/>
      <c r="I156" s="133"/>
      <c r="J156" s="133"/>
      <c r="K156" s="133"/>
      <c r="L156" s="133"/>
      <c r="M156" s="133"/>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3" customHeight="1" x14ac:dyDescent="0.2">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мае 2020 г.</v>
      </c>
      <c r="B1" s="121"/>
      <c r="C1" s="121"/>
      <c r="D1" s="121"/>
      <c r="E1" s="121"/>
      <c r="F1" s="121"/>
      <c r="G1" s="121"/>
      <c r="H1" s="121"/>
      <c r="I1" s="121"/>
      <c r="J1" s="121"/>
      <c r="K1" s="121"/>
      <c r="L1" s="121"/>
      <c r="M1" s="121"/>
      <c r="N1" s="121"/>
      <c r="O1" s="121"/>
      <c r="P1" s="121"/>
      <c r="Q1" s="121"/>
      <c r="R1" s="121"/>
      <c r="S1" s="121"/>
      <c r="T1" s="121"/>
      <c r="U1" s="121"/>
      <c r="V1" s="121"/>
      <c r="W1" s="121"/>
      <c r="X1" s="121"/>
      <c r="Y1" s="121"/>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2" t="s">
        <v>39</v>
      </c>
      <c r="B3" s="122"/>
      <c r="C3" s="122"/>
      <c r="D3" s="122"/>
      <c r="E3" s="122"/>
      <c r="F3" s="122"/>
      <c r="G3" s="122"/>
      <c r="H3" s="122"/>
      <c r="I3" s="122"/>
      <c r="J3" s="122"/>
      <c r="K3" s="122"/>
      <c r="L3" s="122"/>
      <c r="M3" s="122"/>
      <c r="N3" s="122"/>
      <c r="O3" s="122"/>
      <c r="P3" s="122"/>
      <c r="Q3" s="122"/>
      <c r="R3" s="122"/>
      <c r="S3" s="122"/>
      <c r="T3" s="122"/>
      <c r="U3" s="122"/>
      <c r="V3" s="122"/>
      <c r="W3" s="122"/>
      <c r="X3" s="122"/>
      <c r="Y3" s="122"/>
    </row>
    <row r="4" spans="1:27" ht="33" customHeight="1" x14ac:dyDescent="0.2">
      <c r="A4" s="139" t="s">
        <v>9</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3" t="s">
        <v>7</v>
      </c>
      <c r="B9" s="126" t="s">
        <v>69</v>
      </c>
      <c r="C9" s="127"/>
      <c r="D9" s="127"/>
      <c r="E9" s="127"/>
      <c r="F9" s="127"/>
      <c r="G9" s="127"/>
      <c r="H9" s="127"/>
      <c r="I9" s="127"/>
      <c r="J9" s="127"/>
      <c r="K9" s="127"/>
      <c r="L9" s="127"/>
      <c r="M9" s="127"/>
      <c r="N9" s="127"/>
      <c r="O9" s="127"/>
      <c r="P9" s="127"/>
      <c r="Q9" s="127"/>
      <c r="R9" s="127"/>
      <c r="S9" s="127"/>
      <c r="T9" s="127"/>
      <c r="U9" s="127"/>
      <c r="V9" s="127"/>
      <c r="W9" s="127"/>
      <c r="X9" s="127"/>
      <c r="Y9" s="128"/>
    </row>
    <row r="10" spans="1:27" ht="12.75" x14ac:dyDescent="0.2">
      <c r="A10" s="124"/>
      <c r="B10" s="129"/>
      <c r="C10" s="130"/>
      <c r="D10" s="130"/>
      <c r="E10" s="130"/>
      <c r="F10" s="130"/>
      <c r="G10" s="130"/>
      <c r="H10" s="130"/>
      <c r="I10" s="130"/>
      <c r="J10" s="130"/>
      <c r="K10" s="130"/>
      <c r="L10" s="130"/>
      <c r="M10" s="130"/>
      <c r="N10" s="130"/>
      <c r="O10" s="130"/>
      <c r="P10" s="130"/>
      <c r="Q10" s="130"/>
      <c r="R10" s="130"/>
      <c r="S10" s="130"/>
      <c r="T10" s="130"/>
      <c r="U10" s="130"/>
      <c r="V10" s="130"/>
      <c r="W10" s="130"/>
      <c r="X10" s="130"/>
      <c r="Y10" s="131"/>
    </row>
    <row r="11" spans="1:27" ht="12.75" customHeight="1" x14ac:dyDescent="0.2">
      <c r="A11" s="12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01.05.2020</v>
      </c>
      <c r="B12" s="36">
        <f>SUMIFS(СВЦЭМ!$C$33:$C$776,СВЦЭМ!$A$33:$A$776,$A12,СВЦЭМ!$B$33:$B$776,B$11)+'СЕТ СН'!$F$9+СВЦЭМ!$D$10+'СЕТ СН'!$F$6-'СЕТ СН'!$F$19</f>
        <v>1058.11248305</v>
      </c>
      <c r="C12" s="36">
        <f>SUMIFS(СВЦЭМ!$C$33:$C$776,СВЦЭМ!$A$33:$A$776,$A12,СВЦЭМ!$B$33:$B$776,C$11)+'СЕТ СН'!$F$9+СВЦЭМ!$D$10+'СЕТ СН'!$F$6-'СЕТ СН'!$F$19</f>
        <v>1097.19796937</v>
      </c>
      <c r="D12" s="36">
        <f>SUMIFS(СВЦЭМ!$C$33:$C$776,СВЦЭМ!$A$33:$A$776,$A12,СВЦЭМ!$B$33:$B$776,D$11)+'СЕТ СН'!$F$9+СВЦЭМ!$D$10+'СЕТ СН'!$F$6-'СЕТ СН'!$F$19</f>
        <v>1094.7042063899999</v>
      </c>
      <c r="E12" s="36">
        <f>SUMIFS(СВЦЭМ!$C$33:$C$776,СВЦЭМ!$A$33:$A$776,$A12,СВЦЭМ!$B$33:$B$776,E$11)+'СЕТ СН'!$F$9+СВЦЭМ!$D$10+'СЕТ СН'!$F$6-'СЕТ СН'!$F$19</f>
        <v>1092.8998801399998</v>
      </c>
      <c r="F12" s="36">
        <f>SUMIFS(СВЦЭМ!$C$33:$C$776,СВЦЭМ!$A$33:$A$776,$A12,СВЦЭМ!$B$33:$B$776,F$11)+'СЕТ СН'!$F$9+СВЦЭМ!$D$10+'СЕТ СН'!$F$6-'СЕТ СН'!$F$19</f>
        <v>1121.8858914499999</v>
      </c>
      <c r="G12" s="36">
        <f>SUMIFS(СВЦЭМ!$C$33:$C$776,СВЦЭМ!$A$33:$A$776,$A12,СВЦЭМ!$B$33:$B$776,G$11)+'СЕТ СН'!$F$9+СВЦЭМ!$D$10+'СЕТ СН'!$F$6-'СЕТ СН'!$F$19</f>
        <v>1106.14444682</v>
      </c>
      <c r="H12" s="36">
        <f>SUMIFS(СВЦЭМ!$C$33:$C$776,СВЦЭМ!$A$33:$A$776,$A12,СВЦЭМ!$B$33:$B$776,H$11)+'СЕТ СН'!$F$9+СВЦЭМ!$D$10+'СЕТ СН'!$F$6-'СЕТ СН'!$F$19</f>
        <v>1101.1392069399999</v>
      </c>
      <c r="I12" s="36">
        <f>SUMIFS(СВЦЭМ!$C$33:$C$776,СВЦЭМ!$A$33:$A$776,$A12,СВЦЭМ!$B$33:$B$776,I$11)+'СЕТ СН'!$F$9+СВЦЭМ!$D$10+'СЕТ СН'!$F$6-'СЕТ СН'!$F$19</f>
        <v>1079.6295956500001</v>
      </c>
      <c r="J12" s="36">
        <f>SUMIFS(СВЦЭМ!$C$33:$C$776,СВЦЭМ!$A$33:$A$776,$A12,СВЦЭМ!$B$33:$B$776,J$11)+'СЕТ СН'!$F$9+СВЦЭМ!$D$10+'СЕТ СН'!$F$6-'СЕТ СН'!$F$19</f>
        <v>1065.7896497300001</v>
      </c>
      <c r="K12" s="36">
        <f>SUMIFS(СВЦЭМ!$C$33:$C$776,СВЦЭМ!$A$33:$A$776,$A12,СВЦЭМ!$B$33:$B$776,K$11)+'СЕТ СН'!$F$9+СВЦЭМ!$D$10+'СЕТ СН'!$F$6-'СЕТ СН'!$F$19</f>
        <v>1060.4051681200001</v>
      </c>
      <c r="L12" s="36">
        <f>SUMIFS(СВЦЭМ!$C$33:$C$776,СВЦЭМ!$A$33:$A$776,$A12,СВЦЭМ!$B$33:$B$776,L$11)+'СЕТ СН'!$F$9+СВЦЭМ!$D$10+'СЕТ СН'!$F$6-'СЕТ СН'!$F$19</f>
        <v>1039.64051799</v>
      </c>
      <c r="M12" s="36">
        <f>SUMIFS(СВЦЭМ!$C$33:$C$776,СВЦЭМ!$A$33:$A$776,$A12,СВЦЭМ!$B$33:$B$776,M$11)+'СЕТ СН'!$F$9+СВЦЭМ!$D$10+'СЕТ СН'!$F$6-'СЕТ СН'!$F$19</f>
        <v>975.30207311000004</v>
      </c>
      <c r="N12" s="36">
        <f>SUMIFS(СВЦЭМ!$C$33:$C$776,СВЦЭМ!$A$33:$A$776,$A12,СВЦЭМ!$B$33:$B$776,N$11)+'СЕТ СН'!$F$9+СВЦЭМ!$D$10+'СЕТ СН'!$F$6-'СЕТ СН'!$F$19</f>
        <v>914.67371198000012</v>
      </c>
      <c r="O12" s="36">
        <f>SUMIFS(СВЦЭМ!$C$33:$C$776,СВЦЭМ!$A$33:$A$776,$A12,СВЦЭМ!$B$33:$B$776,O$11)+'СЕТ СН'!$F$9+СВЦЭМ!$D$10+'СЕТ СН'!$F$6-'СЕТ СН'!$F$19</f>
        <v>886.91776025000013</v>
      </c>
      <c r="P12" s="36">
        <f>SUMIFS(СВЦЭМ!$C$33:$C$776,СВЦЭМ!$A$33:$A$776,$A12,СВЦЭМ!$B$33:$B$776,P$11)+'СЕТ СН'!$F$9+СВЦЭМ!$D$10+'СЕТ СН'!$F$6-'СЕТ СН'!$F$19</f>
        <v>895.87141845000008</v>
      </c>
      <c r="Q12" s="36">
        <f>SUMIFS(СВЦЭМ!$C$33:$C$776,СВЦЭМ!$A$33:$A$776,$A12,СВЦЭМ!$B$33:$B$776,Q$11)+'СЕТ СН'!$F$9+СВЦЭМ!$D$10+'СЕТ СН'!$F$6-'СЕТ СН'!$F$19</f>
        <v>898.70435176000012</v>
      </c>
      <c r="R12" s="36">
        <f>SUMIFS(СВЦЭМ!$C$33:$C$776,СВЦЭМ!$A$33:$A$776,$A12,СВЦЭМ!$B$33:$B$776,R$11)+'СЕТ СН'!$F$9+СВЦЭМ!$D$10+'СЕТ СН'!$F$6-'СЕТ СН'!$F$19</f>
        <v>896.63505133000012</v>
      </c>
      <c r="S12" s="36">
        <f>SUMIFS(СВЦЭМ!$C$33:$C$776,СВЦЭМ!$A$33:$A$776,$A12,СВЦЭМ!$B$33:$B$776,S$11)+'СЕТ СН'!$F$9+СВЦЭМ!$D$10+'СЕТ СН'!$F$6-'СЕТ СН'!$F$19</f>
        <v>897.29379611000013</v>
      </c>
      <c r="T12" s="36">
        <f>SUMIFS(СВЦЭМ!$C$33:$C$776,СВЦЭМ!$A$33:$A$776,$A12,СВЦЭМ!$B$33:$B$776,T$11)+'СЕТ СН'!$F$9+СВЦЭМ!$D$10+'СЕТ СН'!$F$6-'СЕТ СН'!$F$19</f>
        <v>887.86440184000003</v>
      </c>
      <c r="U12" s="36">
        <f>SUMIFS(СВЦЭМ!$C$33:$C$776,СВЦЭМ!$A$33:$A$776,$A12,СВЦЭМ!$B$33:$B$776,U$11)+'СЕТ СН'!$F$9+СВЦЭМ!$D$10+'СЕТ СН'!$F$6-'СЕТ СН'!$F$19</f>
        <v>879.79944446000002</v>
      </c>
      <c r="V12" s="36">
        <f>SUMIFS(СВЦЭМ!$C$33:$C$776,СВЦЭМ!$A$33:$A$776,$A12,СВЦЭМ!$B$33:$B$776,V$11)+'СЕТ СН'!$F$9+СВЦЭМ!$D$10+'СЕТ СН'!$F$6-'СЕТ СН'!$F$19</f>
        <v>865.00707370000009</v>
      </c>
      <c r="W12" s="36">
        <f>SUMIFS(СВЦЭМ!$C$33:$C$776,СВЦЭМ!$A$33:$A$776,$A12,СВЦЭМ!$B$33:$B$776,W$11)+'СЕТ СН'!$F$9+СВЦЭМ!$D$10+'СЕТ СН'!$F$6-'СЕТ СН'!$F$19</f>
        <v>866.33473805000006</v>
      </c>
      <c r="X12" s="36">
        <f>SUMIFS(СВЦЭМ!$C$33:$C$776,СВЦЭМ!$A$33:$A$776,$A12,СВЦЭМ!$B$33:$B$776,X$11)+'СЕТ СН'!$F$9+СВЦЭМ!$D$10+'СЕТ СН'!$F$6-'СЕТ СН'!$F$19</f>
        <v>896.83786545000009</v>
      </c>
      <c r="Y12" s="36">
        <f>SUMIFS(СВЦЭМ!$C$33:$C$776,СВЦЭМ!$A$33:$A$776,$A12,СВЦЭМ!$B$33:$B$776,Y$11)+'СЕТ СН'!$F$9+СВЦЭМ!$D$10+'СЕТ СН'!$F$6-'СЕТ СН'!$F$19</f>
        <v>998.4125749100001</v>
      </c>
      <c r="AA12" s="37"/>
    </row>
    <row r="13" spans="1:27" ht="15.75" x14ac:dyDescent="0.2">
      <c r="A13" s="35">
        <f>A12+1</f>
        <v>43953</v>
      </c>
      <c r="B13" s="36">
        <f>SUMIFS(СВЦЭМ!$C$33:$C$776,СВЦЭМ!$A$33:$A$776,$A13,СВЦЭМ!$B$33:$B$776,B$11)+'СЕТ СН'!$F$9+СВЦЭМ!$D$10+'СЕТ СН'!$F$6-'СЕТ СН'!$F$19</f>
        <v>1092.47281116</v>
      </c>
      <c r="C13" s="36">
        <f>SUMIFS(СВЦЭМ!$C$33:$C$776,СВЦЭМ!$A$33:$A$776,$A13,СВЦЭМ!$B$33:$B$776,C$11)+'СЕТ СН'!$F$9+СВЦЭМ!$D$10+'СЕТ СН'!$F$6-'СЕТ СН'!$F$19</f>
        <v>1111.33671323</v>
      </c>
      <c r="D13" s="36">
        <f>SUMIFS(СВЦЭМ!$C$33:$C$776,СВЦЭМ!$A$33:$A$776,$A13,СВЦЭМ!$B$33:$B$776,D$11)+'СЕТ СН'!$F$9+СВЦЭМ!$D$10+'СЕТ СН'!$F$6-'СЕТ СН'!$F$19</f>
        <v>1124.0587948100001</v>
      </c>
      <c r="E13" s="36">
        <f>SUMIFS(СВЦЭМ!$C$33:$C$776,СВЦЭМ!$A$33:$A$776,$A13,СВЦЭМ!$B$33:$B$776,E$11)+'СЕТ СН'!$F$9+СВЦЭМ!$D$10+'СЕТ СН'!$F$6-'СЕТ СН'!$F$19</f>
        <v>1120.4839377799999</v>
      </c>
      <c r="F13" s="36">
        <f>SUMIFS(СВЦЭМ!$C$33:$C$776,СВЦЭМ!$A$33:$A$776,$A13,СВЦЭМ!$B$33:$B$776,F$11)+'СЕТ СН'!$F$9+СВЦЭМ!$D$10+'СЕТ СН'!$F$6-'СЕТ СН'!$F$19</f>
        <v>1120.2075485199998</v>
      </c>
      <c r="G13" s="36">
        <f>SUMIFS(СВЦЭМ!$C$33:$C$776,СВЦЭМ!$A$33:$A$776,$A13,СВЦЭМ!$B$33:$B$776,G$11)+'СЕТ СН'!$F$9+СВЦЭМ!$D$10+'СЕТ СН'!$F$6-'СЕТ СН'!$F$19</f>
        <v>1135.9116465799998</v>
      </c>
      <c r="H13" s="36">
        <f>SUMIFS(СВЦЭМ!$C$33:$C$776,СВЦЭМ!$A$33:$A$776,$A13,СВЦЭМ!$B$33:$B$776,H$11)+'СЕТ СН'!$F$9+СВЦЭМ!$D$10+'СЕТ СН'!$F$6-'СЕТ СН'!$F$19</f>
        <v>1119.6817247700001</v>
      </c>
      <c r="I13" s="36">
        <f>SUMIFS(СВЦЭМ!$C$33:$C$776,СВЦЭМ!$A$33:$A$776,$A13,СВЦЭМ!$B$33:$B$776,I$11)+'СЕТ СН'!$F$9+СВЦЭМ!$D$10+'СЕТ СН'!$F$6-'СЕТ СН'!$F$19</f>
        <v>1109.9404196099999</v>
      </c>
      <c r="J13" s="36">
        <f>SUMIFS(СВЦЭМ!$C$33:$C$776,СВЦЭМ!$A$33:$A$776,$A13,СВЦЭМ!$B$33:$B$776,J$11)+'СЕТ СН'!$F$9+СВЦЭМ!$D$10+'СЕТ СН'!$F$6-'СЕТ СН'!$F$19</f>
        <v>1074.3033890300001</v>
      </c>
      <c r="K13" s="36">
        <f>SUMIFS(СВЦЭМ!$C$33:$C$776,СВЦЭМ!$A$33:$A$776,$A13,СВЦЭМ!$B$33:$B$776,K$11)+'СЕТ СН'!$F$9+СВЦЭМ!$D$10+'СЕТ СН'!$F$6-'СЕТ СН'!$F$19</f>
        <v>1046.0501113800001</v>
      </c>
      <c r="L13" s="36">
        <f>SUMIFS(СВЦЭМ!$C$33:$C$776,СВЦЭМ!$A$33:$A$776,$A13,СВЦЭМ!$B$33:$B$776,L$11)+'СЕТ СН'!$F$9+СВЦЭМ!$D$10+'СЕТ СН'!$F$6-'СЕТ СН'!$F$19</f>
        <v>1025.5498826400001</v>
      </c>
      <c r="M13" s="36">
        <f>SUMIFS(СВЦЭМ!$C$33:$C$776,СВЦЭМ!$A$33:$A$776,$A13,СВЦЭМ!$B$33:$B$776,M$11)+'СЕТ СН'!$F$9+СВЦЭМ!$D$10+'СЕТ СН'!$F$6-'СЕТ СН'!$F$19</f>
        <v>964.98601929000006</v>
      </c>
      <c r="N13" s="36">
        <f>SUMIFS(СВЦЭМ!$C$33:$C$776,СВЦЭМ!$A$33:$A$776,$A13,СВЦЭМ!$B$33:$B$776,N$11)+'СЕТ СН'!$F$9+СВЦЭМ!$D$10+'СЕТ СН'!$F$6-'СЕТ СН'!$F$19</f>
        <v>911.93816341000013</v>
      </c>
      <c r="O13" s="36">
        <f>SUMIFS(СВЦЭМ!$C$33:$C$776,СВЦЭМ!$A$33:$A$776,$A13,СВЦЭМ!$B$33:$B$776,O$11)+'СЕТ СН'!$F$9+СВЦЭМ!$D$10+'СЕТ СН'!$F$6-'СЕТ СН'!$F$19</f>
        <v>885.67143197000007</v>
      </c>
      <c r="P13" s="36">
        <f>SUMIFS(СВЦЭМ!$C$33:$C$776,СВЦЭМ!$A$33:$A$776,$A13,СВЦЭМ!$B$33:$B$776,P$11)+'СЕТ СН'!$F$9+СВЦЭМ!$D$10+'СЕТ СН'!$F$6-'СЕТ СН'!$F$19</f>
        <v>892.24176889000012</v>
      </c>
      <c r="Q13" s="36">
        <f>SUMIFS(СВЦЭМ!$C$33:$C$776,СВЦЭМ!$A$33:$A$776,$A13,СВЦЭМ!$B$33:$B$776,Q$11)+'СЕТ СН'!$F$9+СВЦЭМ!$D$10+'СЕТ СН'!$F$6-'СЕТ СН'!$F$19</f>
        <v>893.73756698000011</v>
      </c>
      <c r="R13" s="36">
        <f>SUMIFS(СВЦЭМ!$C$33:$C$776,СВЦЭМ!$A$33:$A$776,$A13,СВЦЭМ!$B$33:$B$776,R$11)+'СЕТ СН'!$F$9+СВЦЭМ!$D$10+'СЕТ СН'!$F$6-'СЕТ СН'!$F$19</f>
        <v>900.92134933000011</v>
      </c>
      <c r="S13" s="36">
        <f>SUMIFS(СВЦЭМ!$C$33:$C$776,СВЦЭМ!$A$33:$A$776,$A13,СВЦЭМ!$B$33:$B$776,S$11)+'СЕТ СН'!$F$9+СВЦЭМ!$D$10+'СЕТ СН'!$F$6-'СЕТ СН'!$F$19</f>
        <v>905.21706804000007</v>
      </c>
      <c r="T13" s="36">
        <f>SUMIFS(СВЦЭМ!$C$33:$C$776,СВЦЭМ!$A$33:$A$776,$A13,СВЦЭМ!$B$33:$B$776,T$11)+'СЕТ СН'!$F$9+СВЦЭМ!$D$10+'СЕТ СН'!$F$6-'СЕТ СН'!$F$19</f>
        <v>903.47275333000005</v>
      </c>
      <c r="U13" s="36">
        <f>SUMIFS(СВЦЭМ!$C$33:$C$776,СВЦЭМ!$A$33:$A$776,$A13,СВЦЭМ!$B$33:$B$776,U$11)+'СЕТ СН'!$F$9+СВЦЭМ!$D$10+'СЕТ СН'!$F$6-'СЕТ СН'!$F$19</f>
        <v>901.33600999000009</v>
      </c>
      <c r="V13" s="36">
        <f>SUMIFS(СВЦЭМ!$C$33:$C$776,СВЦЭМ!$A$33:$A$776,$A13,СВЦЭМ!$B$33:$B$776,V$11)+'СЕТ СН'!$F$9+СВЦЭМ!$D$10+'СЕТ СН'!$F$6-'СЕТ СН'!$F$19</f>
        <v>879.17834501000004</v>
      </c>
      <c r="W13" s="36">
        <f>SUMIFS(СВЦЭМ!$C$33:$C$776,СВЦЭМ!$A$33:$A$776,$A13,СВЦЭМ!$B$33:$B$776,W$11)+'СЕТ СН'!$F$9+СВЦЭМ!$D$10+'СЕТ СН'!$F$6-'СЕТ СН'!$F$19</f>
        <v>857.48943488000009</v>
      </c>
      <c r="X13" s="36">
        <f>SUMIFS(СВЦЭМ!$C$33:$C$776,СВЦЭМ!$A$33:$A$776,$A13,СВЦЭМ!$B$33:$B$776,X$11)+'СЕТ СН'!$F$9+СВЦЭМ!$D$10+'СЕТ СН'!$F$6-'СЕТ СН'!$F$19</f>
        <v>892.53799678000007</v>
      </c>
      <c r="Y13" s="36">
        <f>SUMIFS(СВЦЭМ!$C$33:$C$776,СВЦЭМ!$A$33:$A$776,$A13,СВЦЭМ!$B$33:$B$776,Y$11)+'СЕТ СН'!$F$9+СВЦЭМ!$D$10+'СЕТ СН'!$F$6-'СЕТ СН'!$F$19</f>
        <v>970.03525602000002</v>
      </c>
    </row>
    <row r="14" spans="1:27" ht="15.75" x14ac:dyDescent="0.2">
      <c r="A14" s="35">
        <f t="shared" ref="A14:A42" si="0">A13+1</f>
        <v>43954</v>
      </c>
      <c r="B14" s="36">
        <f>SUMIFS(СВЦЭМ!$C$33:$C$776,СВЦЭМ!$A$33:$A$776,$A14,СВЦЭМ!$B$33:$B$776,B$11)+'СЕТ СН'!$F$9+СВЦЭМ!$D$10+'СЕТ СН'!$F$6-'СЕТ СН'!$F$19</f>
        <v>1005.1726123200001</v>
      </c>
      <c r="C14" s="36">
        <f>SUMIFS(СВЦЭМ!$C$33:$C$776,СВЦЭМ!$A$33:$A$776,$A14,СВЦЭМ!$B$33:$B$776,C$11)+'СЕТ СН'!$F$9+СВЦЭМ!$D$10+'СЕТ СН'!$F$6-'СЕТ СН'!$F$19</f>
        <v>1017.02509151</v>
      </c>
      <c r="D14" s="36">
        <f>SUMIFS(СВЦЭМ!$C$33:$C$776,СВЦЭМ!$A$33:$A$776,$A14,СВЦЭМ!$B$33:$B$776,D$11)+'СЕТ СН'!$F$9+СВЦЭМ!$D$10+'СЕТ СН'!$F$6-'СЕТ СН'!$F$19</f>
        <v>1014.3626890700001</v>
      </c>
      <c r="E14" s="36">
        <f>SUMIFS(СВЦЭМ!$C$33:$C$776,СВЦЭМ!$A$33:$A$776,$A14,СВЦЭМ!$B$33:$B$776,E$11)+'СЕТ СН'!$F$9+СВЦЭМ!$D$10+'СЕТ СН'!$F$6-'СЕТ СН'!$F$19</f>
        <v>1013.3418742000001</v>
      </c>
      <c r="F14" s="36">
        <f>SUMIFS(СВЦЭМ!$C$33:$C$776,СВЦЭМ!$A$33:$A$776,$A14,СВЦЭМ!$B$33:$B$776,F$11)+'СЕТ СН'!$F$9+СВЦЭМ!$D$10+'СЕТ СН'!$F$6-'СЕТ СН'!$F$19</f>
        <v>1017.9943019300001</v>
      </c>
      <c r="G14" s="36">
        <f>SUMIFS(СВЦЭМ!$C$33:$C$776,СВЦЭМ!$A$33:$A$776,$A14,СВЦЭМ!$B$33:$B$776,G$11)+'СЕТ СН'!$F$9+СВЦЭМ!$D$10+'СЕТ СН'!$F$6-'СЕТ СН'!$F$19</f>
        <v>1021.88101369</v>
      </c>
      <c r="H14" s="36">
        <f>SUMIFS(СВЦЭМ!$C$33:$C$776,СВЦЭМ!$A$33:$A$776,$A14,СВЦЭМ!$B$33:$B$776,H$11)+'СЕТ СН'!$F$9+СВЦЭМ!$D$10+'СЕТ СН'!$F$6-'СЕТ СН'!$F$19</f>
        <v>1028.8948178999999</v>
      </c>
      <c r="I14" s="36">
        <f>SUMIFS(СВЦЭМ!$C$33:$C$776,СВЦЭМ!$A$33:$A$776,$A14,СВЦЭМ!$B$33:$B$776,I$11)+'СЕТ СН'!$F$9+СВЦЭМ!$D$10+'СЕТ СН'!$F$6-'СЕТ СН'!$F$19</f>
        <v>1030.6713851700001</v>
      </c>
      <c r="J14" s="36">
        <f>SUMIFS(СВЦЭМ!$C$33:$C$776,СВЦЭМ!$A$33:$A$776,$A14,СВЦЭМ!$B$33:$B$776,J$11)+'СЕТ СН'!$F$9+СВЦЭМ!$D$10+'СЕТ СН'!$F$6-'СЕТ СН'!$F$19</f>
        <v>1009.0171743400001</v>
      </c>
      <c r="K14" s="36">
        <f>SUMIFS(СВЦЭМ!$C$33:$C$776,СВЦЭМ!$A$33:$A$776,$A14,СВЦЭМ!$B$33:$B$776,K$11)+'СЕТ СН'!$F$9+СВЦЭМ!$D$10+'СЕТ СН'!$F$6-'СЕТ СН'!$F$19</f>
        <v>979.72734958000012</v>
      </c>
      <c r="L14" s="36">
        <f>SUMIFS(СВЦЭМ!$C$33:$C$776,СВЦЭМ!$A$33:$A$776,$A14,СВЦЭМ!$B$33:$B$776,L$11)+'СЕТ СН'!$F$9+СВЦЭМ!$D$10+'СЕТ СН'!$F$6-'СЕТ СН'!$F$19</f>
        <v>944.93865629000004</v>
      </c>
      <c r="M14" s="36">
        <f>SUMIFS(СВЦЭМ!$C$33:$C$776,СВЦЭМ!$A$33:$A$776,$A14,СВЦЭМ!$B$33:$B$776,M$11)+'СЕТ СН'!$F$9+СВЦЭМ!$D$10+'СЕТ СН'!$F$6-'СЕТ СН'!$F$19</f>
        <v>889.00881694000009</v>
      </c>
      <c r="N14" s="36">
        <f>SUMIFS(СВЦЭМ!$C$33:$C$776,СВЦЭМ!$A$33:$A$776,$A14,СВЦЭМ!$B$33:$B$776,N$11)+'СЕТ СН'!$F$9+СВЦЭМ!$D$10+'СЕТ СН'!$F$6-'СЕТ СН'!$F$19</f>
        <v>851.86649055000009</v>
      </c>
      <c r="O14" s="36">
        <f>SUMIFS(СВЦЭМ!$C$33:$C$776,СВЦЭМ!$A$33:$A$776,$A14,СВЦЭМ!$B$33:$B$776,O$11)+'СЕТ СН'!$F$9+СВЦЭМ!$D$10+'СЕТ СН'!$F$6-'СЕТ СН'!$F$19</f>
        <v>856.95550636000007</v>
      </c>
      <c r="P14" s="36">
        <f>SUMIFS(СВЦЭМ!$C$33:$C$776,СВЦЭМ!$A$33:$A$776,$A14,СВЦЭМ!$B$33:$B$776,P$11)+'СЕТ СН'!$F$9+СВЦЭМ!$D$10+'СЕТ СН'!$F$6-'СЕТ СН'!$F$19</f>
        <v>884.63209854000013</v>
      </c>
      <c r="Q14" s="36">
        <f>SUMIFS(СВЦЭМ!$C$33:$C$776,СВЦЭМ!$A$33:$A$776,$A14,СВЦЭМ!$B$33:$B$776,Q$11)+'СЕТ СН'!$F$9+СВЦЭМ!$D$10+'СЕТ СН'!$F$6-'СЕТ СН'!$F$19</f>
        <v>906.46151295000004</v>
      </c>
      <c r="R14" s="36">
        <f>SUMIFS(СВЦЭМ!$C$33:$C$776,СВЦЭМ!$A$33:$A$776,$A14,СВЦЭМ!$B$33:$B$776,R$11)+'СЕТ СН'!$F$9+СВЦЭМ!$D$10+'СЕТ СН'!$F$6-'СЕТ СН'!$F$19</f>
        <v>919.74097290000009</v>
      </c>
      <c r="S14" s="36">
        <f>SUMIFS(СВЦЭМ!$C$33:$C$776,СВЦЭМ!$A$33:$A$776,$A14,СВЦЭМ!$B$33:$B$776,S$11)+'СЕТ СН'!$F$9+СВЦЭМ!$D$10+'СЕТ СН'!$F$6-'СЕТ СН'!$F$19</f>
        <v>921.16527445000008</v>
      </c>
      <c r="T14" s="36">
        <f>SUMIFS(СВЦЭМ!$C$33:$C$776,СВЦЭМ!$A$33:$A$776,$A14,СВЦЭМ!$B$33:$B$776,T$11)+'СЕТ СН'!$F$9+СВЦЭМ!$D$10+'СЕТ СН'!$F$6-'СЕТ СН'!$F$19</f>
        <v>909.24182105000011</v>
      </c>
      <c r="U14" s="36">
        <f>SUMIFS(СВЦЭМ!$C$33:$C$776,СВЦЭМ!$A$33:$A$776,$A14,СВЦЭМ!$B$33:$B$776,U$11)+'СЕТ СН'!$F$9+СВЦЭМ!$D$10+'СЕТ СН'!$F$6-'СЕТ СН'!$F$19</f>
        <v>889.97961917000009</v>
      </c>
      <c r="V14" s="36">
        <f>SUMIFS(СВЦЭМ!$C$33:$C$776,СВЦЭМ!$A$33:$A$776,$A14,СВЦЭМ!$B$33:$B$776,V$11)+'СЕТ СН'!$F$9+СВЦЭМ!$D$10+'СЕТ СН'!$F$6-'СЕТ СН'!$F$19</f>
        <v>845.60837714000013</v>
      </c>
      <c r="W14" s="36">
        <f>SUMIFS(СВЦЭМ!$C$33:$C$776,СВЦЭМ!$A$33:$A$776,$A14,СВЦЭМ!$B$33:$B$776,W$11)+'СЕТ СН'!$F$9+СВЦЭМ!$D$10+'СЕТ СН'!$F$6-'СЕТ СН'!$F$19</f>
        <v>837.0759627000001</v>
      </c>
      <c r="X14" s="36">
        <f>SUMIFS(СВЦЭМ!$C$33:$C$776,СВЦЭМ!$A$33:$A$776,$A14,СВЦЭМ!$B$33:$B$776,X$11)+'СЕТ СН'!$F$9+СВЦЭМ!$D$10+'СЕТ СН'!$F$6-'СЕТ СН'!$F$19</f>
        <v>878.49940634000006</v>
      </c>
      <c r="Y14" s="36">
        <f>SUMIFS(СВЦЭМ!$C$33:$C$776,СВЦЭМ!$A$33:$A$776,$A14,СВЦЭМ!$B$33:$B$776,Y$11)+'СЕТ СН'!$F$9+СВЦЭМ!$D$10+'СЕТ СН'!$F$6-'СЕТ СН'!$F$19</f>
        <v>973.20915014000002</v>
      </c>
    </row>
    <row r="15" spans="1:27" ht="15.75" x14ac:dyDescent="0.2">
      <c r="A15" s="35">
        <f t="shared" si="0"/>
        <v>43955</v>
      </c>
      <c r="B15" s="36">
        <f>SUMIFS(СВЦЭМ!$C$33:$C$776,СВЦЭМ!$A$33:$A$776,$A15,СВЦЭМ!$B$33:$B$776,B$11)+'СЕТ СН'!$F$9+СВЦЭМ!$D$10+'СЕТ СН'!$F$6-'СЕТ СН'!$F$19</f>
        <v>1042.3027134700001</v>
      </c>
      <c r="C15" s="36">
        <f>SUMIFS(СВЦЭМ!$C$33:$C$776,СВЦЭМ!$A$33:$A$776,$A15,СВЦЭМ!$B$33:$B$776,C$11)+'СЕТ СН'!$F$9+СВЦЭМ!$D$10+'СЕТ СН'!$F$6-'СЕТ СН'!$F$19</f>
        <v>1039.29116905</v>
      </c>
      <c r="D15" s="36">
        <f>SUMIFS(СВЦЭМ!$C$33:$C$776,СВЦЭМ!$A$33:$A$776,$A15,СВЦЭМ!$B$33:$B$776,D$11)+'СЕТ СН'!$F$9+СВЦЭМ!$D$10+'СЕТ СН'!$F$6-'СЕТ СН'!$F$19</f>
        <v>1023.6923771300001</v>
      </c>
      <c r="E15" s="36">
        <f>SUMIFS(СВЦЭМ!$C$33:$C$776,СВЦЭМ!$A$33:$A$776,$A15,СВЦЭМ!$B$33:$B$776,E$11)+'СЕТ СН'!$F$9+СВЦЭМ!$D$10+'СЕТ СН'!$F$6-'СЕТ СН'!$F$19</f>
        <v>1021.0286362400001</v>
      </c>
      <c r="F15" s="36">
        <f>SUMIFS(СВЦЭМ!$C$33:$C$776,СВЦЭМ!$A$33:$A$776,$A15,СВЦЭМ!$B$33:$B$776,F$11)+'СЕТ СН'!$F$9+СВЦЭМ!$D$10+'СЕТ СН'!$F$6-'СЕТ СН'!$F$19</f>
        <v>1016.4656033100001</v>
      </c>
      <c r="G15" s="36">
        <f>SUMIFS(СВЦЭМ!$C$33:$C$776,СВЦЭМ!$A$33:$A$776,$A15,СВЦЭМ!$B$33:$B$776,G$11)+'СЕТ СН'!$F$9+СВЦЭМ!$D$10+'СЕТ СН'!$F$6-'СЕТ СН'!$F$19</f>
        <v>1025.2788909400001</v>
      </c>
      <c r="H15" s="36">
        <f>SUMIFS(СВЦЭМ!$C$33:$C$776,СВЦЭМ!$A$33:$A$776,$A15,СВЦЭМ!$B$33:$B$776,H$11)+'СЕТ СН'!$F$9+СВЦЭМ!$D$10+'СЕТ СН'!$F$6-'СЕТ СН'!$F$19</f>
        <v>1034.27069441</v>
      </c>
      <c r="I15" s="36">
        <f>SUMIFS(СВЦЭМ!$C$33:$C$776,СВЦЭМ!$A$33:$A$776,$A15,СВЦЭМ!$B$33:$B$776,I$11)+'СЕТ СН'!$F$9+СВЦЭМ!$D$10+'СЕТ СН'!$F$6-'СЕТ СН'!$F$19</f>
        <v>1055.9474892000001</v>
      </c>
      <c r="J15" s="36">
        <f>SUMIFS(СВЦЭМ!$C$33:$C$776,СВЦЭМ!$A$33:$A$776,$A15,СВЦЭМ!$B$33:$B$776,J$11)+'СЕТ СН'!$F$9+СВЦЭМ!$D$10+'СЕТ СН'!$F$6-'СЕТ СН'!$F$19</f>
        <v>1040.1976762199999</v>
      </c>
      <c r="K15" s="36">
        <f>SUMIFS(СВЦЭМ!$C$33:$C$776,СВЦЭМ!$A$33:$A$776,$A15,СВЦЭМ!$B$33:$B$776,K$11)+'СЕТ СН'!$F$9+СВЦЭМ!$D$10+'СЕТ СН'!$F$6-'СЕТ СН'!$F$19</f>
        <v>1000.8755596500001</v>
      </c>
      <c r="L15" s="36">
        <f>SUMIFS(СВЦЭМ!$C$33:$C$776,СВЦЭМ!$A$33:$A$776,$A15,СВЦЭМ!$B$33:$B$776,L$11)+'СЕТ СН'!$F$9+СВЦЭМ!$D$10+'СЕТ СН'!$F$6-'СЕТ СН'!$F$19</f>
        <v>976.94013325000003</v>
      </c>
      <c r="M15" s="36">
        <f>SUMIFS(СВЦЭМ!$C$33:$C$776,СВЦЭМ!$A$33:$A$776,$A15,СВЦЭМ!$B$33:$B$776,M$11)+'СЕТ СН'!$F$9+СВЦЭМ!$D$10+'СЕТ СН'!$F$6-'СЕТ СН'!$F$19</f>
        <v>909.07897085000002</v>
      </c>
      <c r="N15" s="36">
        <f>SUMIFS(СВЦЭМ!$C$33:$C$776,СВЦЭМ!$A$33:$A$776,$A15,СВЦЭМ!$B$33:$B$776,N$11)+'СЕТ СН'!$F$9+СВЦЭМ!$D$10+'СЕТ СН'!$F$6-'СЕТ СН'!$F$19</f>
        <v>861.15175963000013</v>
      </c>
      <c r="O15" s="36">
        <f>SUMIFS(СВЦЭМ!$C$33:$C$776,СВЦЭМ!$A$33:$A$776,$A15,СВЦЭМ!$B$33:$B$776,O$11)+'СЕТ СН'!$F$9+СВЦЭМ!$D$10+'СЕТ СН'!$F$6-'СЕТ СН'!$F$19</f>
        <v>837.7584678500001</v>
      </c>
      <c r="P15" s="36">
        <f>SUMIFS(СВЦЭМ!$C$33:$C$776,СВЦЭМ!$A$33:$A$776,$A15,СВЦЭМ!$B$33:$B$776,P$11)+'СЕТ СН'!$F$9+СВЦЭМ!$D$10+'СЕТ СН'!$F$6-'СЕТ СН'!$F$19</f>
        <v>849.86326020000013</v>
      </c>
      <c r="Q15" s="36">
        <f>SUMIFS(СВЦЭМ!$C$33:$C$776,СВЦЭМ!$A$33:$A$776,$A15,СВЦЭМ!$B$33:$B$776,Q$11)+'СЕТ СН'!$F$9+СВЦЭМ!$D$10+'СЕТ СН'!$F$6-'СЕТ СН'!$F$19</f>
        <v>857.4994307500001</v>
      </c>
      <c r="R15" s="36">
        <f>SUMIFS(СВЦЭМ!$C$33:$C$776,СВЦЭМ!$A$33:$A$776,$A15,СВЦЭМ!$B$33:$B$776,R$11)+'СЕТ СН'!$F$9+СВЦЭМ!$D$10+'СЕТ СН'!$F$6-'СЕТ СН'!$F$19</f>
        <v>844.38850881000008</v>
      </c>
      <c r="S15" s="36">
        <f>SUMIFS(СВЦЭМ!$C$33:$C$776,СВЦЭМ!$A$33:$A$776,$A15,СВЦЭМ!$B$33:$B$776,S$11)+'СЕТ СН'!$F$9+СВЦЭМ!$D$10+'СЕТ СН'!$F$6-'СЕТ СН'!$F$19</f>
        <v>849.73771624000005</v>
      </c>
      <c r="T15" s="36">
        <f>SUMIFS(СВЦЭМ!$C$33:$C$776,СВЦЭМ!$A$33:$A$776,$A15,СВЦЭМ!$B$33:$B$776,T$11)+'СЕТ СН'!$F$9+СВЦЭМ!$D$10+'СЕТ СН'!$F$6-'СЕТ СН'!$F$19</f>
        <v>826.22610319000012</v>
      </c>
      <c r="U15" s="36">
        <f>SUMIFS(СВЦЭМ!$C$33:$C$776,СВЦЭМ!$A$33:$A$776,$A15,СВЦЭМ!$B$33:$B$776,U$11)+'СЕТ СН'!$F$9+СВЦЭМ!$D$10+'СЕТ СН'!$F$6-'СЕТ СН'!$F$19</f>
        <v>814.6866084400001</v>
      </c>
      <c r="V15" s="36">
        <f>SUMIFS(СВЦЭМ!$C$33:$C$776,СВЦЭМ!$A$33:$A$776,$A15,СВЦЭМ!$B$33:$B$776,V$11)+'СЕТ СН'!$F$9+СВЦЭМ!$D$10+'СЕТ СН'!$F$6-'СЕТ СН'!$F$19</f>
        <v>802.70554282000012</v>
      </c>
      <c r="W15" s="36">
        <f>SUMIFS(СВЦЭМ!$C$33:$C$776,СВЦЭМ!$A$33:$A$776,$A15,СВЦЭМ!$B$33:$B$776,W$11)+'СЕТ СН'!$F$9+СВЦЭМ!$D$10+'СЕТ СН'!$F$6-'СЕТ СН'!$F$19</f>
        <v>801.75993013000004</v>
      </c>
      <c r="X15" s="36">
        <f>SUMIFS(СВЦЭМ!$C$33:$C$776,СВЦЭМ!$A$33:$A$776,$A15,СВЦЭМ!$B$33:$B$776,X$11)+'СЕТ СН'!$F$9+СВЦЭМ!$D$10+'СЕТ СН'!$F$6-'СЕТ СН'!$F$19</f>
        <v>836.99548880000009</v>
      </c>
      <c r="Y15" s="36">
        <f>SUMIFS(СВЦЭМ!$C$33:$C$776,СВЦЭМ!$A$33:$A$776,$A15,СВЦЭМ!$B$33:$B$776,Y$11)+'СЕТ СН'!$F$9+СВЦЭМ!$D$10+'СЕТ СН'!$F$6-'СЕТ СН'!$F$19</f>
        <v>923.73458562000008</v>
      </c>
    </row>
    <row r="16" spans="1:27" ht="15.75" x14ac:dyDescent="0.2">
      <c r="A16" s="35">
        <f t="shared" si="0"/>
        <v>43956</v>
      </c>
      <c r="B16" s="36">
        <f>SUMIFS(СВЦЭМ!$C$33:$C$776,СВЦЭМ!$A$33:$A$776,$A16,СВЦЭМ!$B$33:$B$776,B$11)+'СЕТ СН'!$F$9+СВЦЭМ!$D$10+'СЕТ СН'!$F$6-'СЕТ СН'!$F$19</f>
        <v>1004.8984853400001</v>
      </c>
      <c r="C16" s="36">
        <f>SUMIFS(СВЦЭМ!$C$33:$C$776,СВЦЭМ!$A$33:$A$776,$A16,СВЦЭМ!$B$33:$B$776,C$11)+'СЕТ СН'!$F$9+СВЦЭМ!$D$10+'СЕТ СН'!$F$6-'СЕТ СН'!$F$19</f>
        <v>1031.41713852</v>
      </c>
      <c r="D16" s="36">
        <f>SUMIFS(СВЦЭМ!$C$33:$C$776,СВЦЭМ!$A$33:$A$776,$A16,СВЦЭМ!$B$33:$B$776,D$11)+'СЕТ СН'!$F$9+СВЦЭМ!$D$10+'СЕТ СН'!$F$6-'СЕТ СН'!$F$19</f>
        <v>1030.6019946700001</v>
      </c>
      <c r="E16" s="36">
        <f>SUMIFS(СВЦЭМ!$C$33:$C$776,СВЦЭМ!$A$33:$A$776,$A16,СВЦЭМ!$B$33:$B$776,E$11)+'СЕТ СН'!$F$9+СВЦЭМ!$D$10+'СЕТ СН'!$F$6-'СЕТ СН'!$F$19</f>
        <v>1023.4414685800001</v>
      </c>
      <c r="F16" s="36">
        <f>SUMIFS(СВЦЭМ!$C$33:$C$776,СВЦЭМ!$A$33:$A$776,$A16,СВЦЭМ!$B$33:$B$776,F$11)+'СЕТ СН'!$F$9+СВЦЭМ!$D$10+'СЕТ СН'!$F$6-'СЕТ СН'!$F$19</f>
        <v>1016.9312286100001</v>
      </c>
      <c r="G16" s="36">
        <f>SUMIFS(СВЦЭМ!$C$33:$C$776,СВЦЭМ!$A$33:$A$776,$A16,СВЦЭМ!$B$33:$B$776,G$11)+'СЕТ СН'!$F$9+СВЦЭМ!$D$10+'СЕТ СН'!$F$6-'СЕТ СН'!$F$19</f>
        <v>1035.51496415</v>
      </c>
      <c r="H16" s="36">
        <f>SUMIFS(СВЦЭМ!$C$33:$C$776,СВЦЭМ!$A$33:$A$776,$A16,СВЦЭМ!$B$33:$B$776,H$11)+'СЕТ СН'!$F$9+СВЦЭМ!$D$10+'СЕТ СН'!$F$6-'СЕТ СН'!$F$19</f>
        <v>1032.13764741</v>
      </c>
      <c r="I16" s="36">
        <f>SUMIFS(СВЦЭМ!$C$33:$C$776,СВЦЭМ!$A$33:$A$776,$A16,СВЦЭМ!$B$33:$B$776,I$11)+'СЕТ СН'!$F$9+СВЦЭМ!$D$10+'СЕТ СН'!$F$6-'СЕТ СН'!$F$19</f>
        <v>1020.2384468600001</v>
      </c>
      <c r="J16" s="36">
        <f>SUMIFS(СВЦЭМ!$C$33:$C$776,СВЦЭМ!$A$33:$A$776,$A16,СВЦЭМ!$B$33:$B$776,J$11)+'СЕТ СН'!$F$9+СВЦЭМ!$D$10+'СЕТ СН'!$F$6-'СЕТ СН'!$F$19</f>
        <v>987.85653834000004</v>
      </c>
      <c r="K16" s="36">
        <f>SUMIFS(СВЦЭМ!$C$33:$C$776,СВЦЭМ!$A$33:$A$776,$A16,СВЦЭМ!$B$33:$B$776,K$11)+'СЕТ СН'!$F$9+СВЦЭМ!$D$10+'СЕТ СН'!$F$6-'СЕТ СН'!$F$19</f>
        <v>946.11038441000005</v>
      </c>
      <c r="L16" s="36">
        <f>SUMIFS(СВЦЭМ!$C$33:$C$776,СВЦЭМ!$A$33:$A$776,$A16,СВЦЭМ!$B$33:$B$776,L$11)+'СЕТ СН'!$F$9+СВЦЭМ!$D$10+'СЕТ СН'!$F$6-'СЕТ СН'!$F$19</f>
        <v>941.91688176000002</v>
      </c>
      <c r="M16" s="36">
        <f>SUMIFS(СВЦЭМ!$C$33:$C$776,СВЦЭМ!$A$33:$A$776,$A16,СВЦЭМ!$B$33:$B$776,M$11)+'СЕТ СН'!$F$9+СВЦЭМ!$D$10+'СЕТ СН'!$F$6-'СЕТ СН'!$F$19</f>
        <v>892.78065862000005</v>
      </c>
      <c r="N16" s="36">
        <f>SUMIFS(СВЦЭМ!$C$33:$C$776,СВЦЭМ!$A$33:$A$776,$A16,СВЦЭМ!$B$33:$B$776,N$11)+'СЕТ СН'!$F$9+СВЦЭМ!$D$10+'СЕТ СН'!$F$6-'СЕТ СН'!$F$19</f>
        <v>840.3317514900001</v>
      </c>
      <c r="O16" s="36">
        <f>SUMIFS(СВЦЭМ!$C$33:$C$776,СВЦЭМ!$A$33:$A$776,$A16,СВЦЭМ!$B$33:$B$776,O$11)+'СЕТ СН'!$F$9+СВЦЭМ!$D$10+'СЕТ СН'!$F$6-'СЕТ СН'!$F$19</f>
        <v>830.04602498000008</v>
      </c>
      <c r="P16" s="36">
        <f>SUMIFS(СВЦЭМ!$C$33:$C$776,СВЦЭМ!$A$33:$A$776,$A16,СВЦЭМ!$B$33:$B$776,P$11)+'СЕТ СН'!$F$9+СВЦЭМ!$D$10+'СЕТ СН'!$F$6-'СЕТ СН'!$F$19</f>
        <v>837.26632777000009</v>
      </c>
      <c r="Q16" s="36">
        <f>SUMIFS(СВЦЭМ!$C$33:$C$776,СВЦЭМ!$A$33:$A$776,$A16,СВЦЭМ!$B$33:$B$776,Q$11)+'СЕТ СН'!$F$9+СВЦЭМ!$D$10+'СЕТ СН'!$F$6-'СЕТ СН'!$F$19</f>
        <v>839.6066947700001</v>
      </c>
      <c r="R16" s="36">
        <f>SUMIFS(СВЦЭМ!$C$33:$C$776,СВЦЭМ!$A$33:$A$776,$A16,СВЦЭМ!$B$33:$B$776,R$11)+'СЕТ СН'!$F$9+СВЦЭМ!$D$10+'СЕТ СН'!$F$6-'СЕТ СН'!$F$19</f>
        <v>841.84851750000007</v>
      </c>
      <c r="S16" s="36">
        <f>SUMIFS(СВЦЭМ!$C$33:$C$776,СВЦЭМ!$A$33:$A$776,$A16,СВЦЭМ!$B$33:$B$776,S$11)+'СЕТ СН'!$F$9+СВЦЭМ!$D$10+'СЕТ СН'!$F$6-'СЕТ СН'!$F$19</f>
        <v>845.50300813000013</v>
      </c>
      <c r="T16" s="36">
        <f>SUMIFS(СВЦЭМ!$C$33:$C$776,СВЦЭМ!$A$33:$A$776,$A16,СВЦЭМ!$B$33:$B$776,T$11)+'СЕТ СН'!$F$9+СВЦЭМ!$D$10+'СЕТ СН'!$F$6-'СЕТ СН'!$F$19</f>
        <v>836.7689481000001</v>
      </c>
      <c r="U16" s="36">
        <f>SUMIFS(СВЦЭМ!$C$33:$C$776,СВЦЭМ!$A$33:$A$776,$A16,СВЦЭМ!$B$33:$B$776,U$11)+'СЕТ СН'!$F$9+СВЦЭМ!$D$10+'СЕТ СН'!$F$6-'СЕТ СН'!$F$19</f>
        <v>822.58105035000006</v>
      </c>
      <c r="V16" s="36">
        <f>SUMIFS(СВЦЭМ!$C$33:$C$776,СВЦЭМ!$A$33:$A$776,$A16,СВЦЭМ!$B$33:$B$776,V$11)+'СЕТ СН'!$F$9+СВЦЭМ!$D$10+'СЕТ СН'!$F$6-'СЕТ СН'!$F$19</f>
        <v>774.52051762000008</v>
      </c>
      <c r="W16" s="36">
        <f>SUMIFS(СВЦЭМ!$C$33:$C$776,СВЦЭМ!$A$33:$A$776,$A16,СВЦЭМ!$B$33:$B$776,W$11)+'СЕТ СН'!$F$9+СВЦЭМ!$D$10+'СЕТ СН'!$F$6-'СЕТ СН'!$F$19</f>
        <v>786.01126234000003</v>
      </c>
      <c r="X16" s="36">
        <f>SUMIFS(СВЦЭМ!$C$33:$C$776,СВЦЭМ!$A$33:$A$776,$A16,СВЦЭМ!$B$33:$B$776,X$11)+'СЕТ СН'!$F$9+СВЦЭМ!$D$10+'СЕТ СН'!$F$6-'СЕТ СН'!$F$19</f>
        <v>826.73854118000008</v>
      </c>
      <c r="Y16" s="36">
        <f>SUMIFS(СВЦЭМ!$C$33:$C$776,СВЦЭМ!$A$33:$A$776,$A16,СВЦЭМ!$B$33:$B$776,Y$11)+'СЕТ СН'!$F$9+СВЦЭМ!$D$10+'СЕТ СН'!$F$6-'СЕТ СН'!$F$19</f>
        <v>912.0115784300001</v>
      </c>
    </row>
    <row r="17" spans="1:25" ht="15.75" x14ac:dyDescent="0.2">
      <c r="A17" s="35">
        <f t="shared" si="0"/>
        <v>43957</v>
      </c>
      <c r="B17" s="36">
        <f>SUMIFS(СВЦЭМ!$C$33:$C$776,СВЦЭМ!$A$33:$A$776,$A17,СВЦЭМ!$B$33:$B$776,B$11)+'СЕТ СН'!$F$9+СВЦЭМ!$D$10+'СЕТ СН'!$F$6-'СЕТ СН'!$F$19</f>
        <v>988.22926974000006</v>
      </c>
      <c r="C17" s="36">
        <f>SUMIFS(СВЦЭМ!$C$33:$C$776,СВЦЭМ!$A$33:$A$776,$A17,СВЦЭМ!$B$33:$B$776,C$11)+'СЕТ СН'!$F$9+СВЦЭМ!$D$10+'СЕТ СН'!$F$6-'СЕТ СН'!$F$19</f>
        <v>1014.3133200000001</v>
      </c>
      <c r="D17" s="36">
        <f>SUMIFS(СВЦЭМ!$C$33:$C$776,СВЦЭМ!$A$33:$A$776,$A17,СВЦЭМ!$B$33:$B$776,D$11)+'СЕТ СН'!$F$9+СВЦЭМ!$D$10+'СЕТ СН'!$F$6-'СЕТ СН'!$F$19</f>
        <v>1035.3085919299999</v>
      </c>
      <c r="E17" s="36">
        <f>SUMIFS(СВЦЭМ!$C$33:$C$776,СВЦЭМ!$A$33:$A$776,$A17,СВЦЭМ!$B$33:$B$776,E$11)+'СЕТ СН'!$F$9+СВЦЭМ!$D$10+'СЕТ СН'!$F$6-'СЕТ СН'!$F$19</f>
        <v>1035.05456628</v>
      </c>
      <c r="F17" s="36">
        <f>SUMIFS(СВЦЭМ!$C$33:$C$776,СВЦЭМ!$A$33:$A$776,$A17,СВЦЭМ!$B$33:$B$776,F$11)+'СЕТ СН'!$F$9+СВЦЭМ!$D$10+'СЕТ СН'!$F$6-'СЕТ СН'!$F$19</f>
        <v>1034.6454715499999</v>
      </c>
      <c r="G17" s="36">
        <f>SUMIFS(СВЦЭМ!$C$33:$C$776,СВЦЭМ!$A$33:$A$776,$A17,СВЦЭМ!$B$33:$B$776,G$11)+'СЕТ СН'!$F$9+СВЦЭМ!$D$10+'СЕТ СН'!$F$6-'СЕТ СН'!$F$19</f>
        <v>960.96314454000003</v>
      </c>
      <c r="H17" s="36">
        <f>SUMIFS(СВЦЭМ!$C$33:$C$776,СВЦЭМ!$A$33:$A$776,$A17,СВЦЭМ!$B$33:$B$776,H$11)+'СЕТ СН'!$F$9+СВЦЭМ!$D$10+'СЕТ СН'!$F$6-'СЕТ СН'!$F$19</f>
        <v>985.90390646000003</v>
      </c>
      <c r="I17" s="36">
        <f>SUMIFS(СВЦЭМ!$C$33:$C$776,СВЦЭМ!$A$33:$A$776,$A17,СВЦЭМ!$B$33:$B$776,I$11)+'СЕТ СН'!$F$9+СВЦЭМ!$D$10+'СЕТ СН'!$F$6-'СЕТ СН'!$F$19</f>
        <v>1006.64577395</v>
      </c>
      <c r="J17" s="36">
        <f>SUMIFS(СВЦЭМ!$C$33:$C$776,СВЦЭМ!$A$33:$A$776,$A17,СВЦЭМ!$B$33:$B$776,J$11)+'СЕТ СН'!$F$9+СВЦЭМ!$D$10+'СЕТ СН'!$F$6-'СЕТ СН'!$F$19</f>
        <v>950.16869697000004</v>
      </c>
      <c r="K17" s="36">
        <f>SUMIFS(СВЦЭМ!$C$33:$C$776,СВЦЭМ!$A$33:$A$776,$A17,СВЦЭМ!$B$33:$B$776,K$11)+'СЕТ СН'!$F$9+СВЦЭМ!$D$10+'СЕТ СН'!$F$6-'СЕТ СН'!$F$19</f>
        <v>926.08395224000003</v>
      </c>
      <c r="L17" s="36">
        <f>SUMIFS(СВЦЭМ!$C$33:$C$776,СВЦЭМ!$A$33:$A$776,$A17,СВЦЭМ!$B$33:$B$776,L$11)+'СЕТ СН'!$F$9+СВЦЭМ!$D$10+'СЕТ СН'!$F$6-'СЕТ СН'!$F$19</f>
        <v>915.72210310000003</v>
      </c>
      <c r="M17" s="36">
        <f>SUMIFS(СВЦЭМ!$C$33:$C$776,СВЦЭМ!$A$33:$A$776,$A17,СВЦЭМ!$B$33:$B$776,M$11)+'СЕТ СН'!$F$9+СВЦЭМ!$D$10+'СЕТ СН'!$F$6-'СЕТ СН'!$F$19</f>
        <v>872.59380496000006</v>
      </c>
      <c r="N17" s="36">
        <f>SUMIFS(СВЦЭМ!$C$33:$C$776,СВЦЭМ!$A$33:$A$776,$A17,СВЦЭМ!$B$33:$B$776,N$11)+'СЕТ СН'!$F$9+СВЦЭМ!$D$10+'СЕТ СН'!$F$6-'СЕТ СН'!$F$19</f>
        <v>818.09146802000009</v>
      </c>
      <c r="O17" s="36">
        <f>SUMIFS(СВЦЭМ!$C$33:$C$776,СВЦЭМ!$A$33:$A$776,$A17,СВЦЭМ!$B$33:$B$776,O$11)+'СЕТ СН'!$F$9+СВЦЭМ!$D$10+'СЕТ СН'!$F$6-'СЕТ СН'!$F$19</f>
        <v>856.40611625000008</v>
      </c>
      <c r="P17" s="36">
        <f>SUMIFS(СВЦЭМ!$C$33:$C$776,СВЦЭМ!$A$33:$A$776,$A17,СВЦЭМ!$B$33:$B$776,P$11)+'СЕТ СН'!$F$9+СВЦЭМ!$D$10+'СЕТ СН'!$F$6-'СЕТ СН'!$F$19</f>
        <v>864.95112841000002</v>
      </c>
      <c r="Q17" s="36">
        <f>SUMIFS(СВЦЭМ!$C$33:$C$776,СВЦЭМ!$A$33:$A$776,$A17,СВЦЭМ!$B$33:$B$776,Q$11)+'СЕТ СН'!$F$9+СВЦЭМ!$D$10+'СЕТ СН'!$F$6-'СЕТ СН'!$F$19</f>
        <v>866.05483458000003</v>
      </c>
      <c r="R17" s="36">
        <f>SUMIFS(СВЦЭМ!$C$33:$C$776,СВЦЭМ!$A$33:$A$776,$A17,СВЦЭМ!$B$33:$B$776,R$11)+'СЕТ СН'!$F$9+СВЦЭМ!$D$10+'СЕТ СН'!$F$6-'СЕТ СН'!$F$19</f>
        <v>873.00584157000003</v>
      </c>
      <c r="S17" s="36">
        <f>SUMIFS(СВЦЭМ!$C$33:$C$776,СВЦЭМ!$A$33:$A$776,$A17,СВЦЭМ!$B$33:$B$776,S$11)+'СЕТ СН'!$F$9+СВЦЭМ!$D$10+'СЕТ СН'!$F$6-'СЕТ СН'!$F$19</f>
        <v>889.54322421000006</v>
      </c>
      <c r="T17" s="36">
        <f>SUMIFS(СВЦЭМ!$C$33:$C$776,СВЦЭМ!$A$33:$A$776,$A17,СВЦЭМ!$B$33:$B$776,T$11)+'СЕТ СН'!$F$9+СВЦЭМ!$D$10+'СЕТ СН'!$F$6-'СЕТ СН'!$F$19</f>
        <v>901.21759564000013</v>
      </c>
      <c r="U17" s="36">
        <f>SUMIFS(СВЦЭМ!$C$33:$C$776,СВЦЭМ!$A$33:$A$776,$A17,СВЦЭМ!$B$33:$B$776,U$11)+'СЕТ СН'!$F$9+СВЦЭМ!$D$10+'СЕТ СН'!$F$6-'СЕТ СН'!$F$19</f>
        <v>896.15447632000007</v>
      </c>
      <c r="V17" s="36">
        <f>SUMIFS(СВЦЭМ!$C$33:$C$776,СВЦЭМ!$A$33:$A$776,$A17,СВЦЭМ!$B$33:$B$776,V$11)+'СЕТ СН'!$F$9+СВЦЭМ!$D$10+'СЕТ СН'!$F$6-'СЕТ СН'!$F$19</f>
        <v>886.17614609000009</v>
      </c>
      <c r="W17" s="36">
        <f>SUMIFS(СВЦЭМ!$C$33:$C$776,СВЦЭМ!$A$33:$A$776,$A17,СВЦЭМ!$B$33:$B$776,W$11)+'СЕТ СН'!$F$9+СВЦЭМ!$D$10+'СЕТ СН'!$F$6-'СЕТ СН'!$F$19</f>
        <v>885.1486590400001</v>
      </c>
      <c r="X17" s="36">
        <f>SUMIFS(СВЦЭМ!$C$33:$C$776,СВЦЭМ!$A$33:$A$776,$A17,СВЦЭМ!$B$33:$B$776,X$11)+'СЕТ СН'!$F$9+СВЦЭМ!$D$10+'СЕТ СН'!$F$6-'СЕТ СН'!$F$19</f>
        <v>872.98572053000009</v>
      </c>
      <c r="Y17" s="36">
        <f>SUMIFS(СВЦЭМ!$C$33:$C$776,СВЦЭМ!$A$33:$A$776,$A17,СВЦЭМ!$B$33:$B$776,Y$11)+'СЕТ СН'!$F$9+СВЦЭМ!$D$10+'СЕТ СН'!$F$6-'СЕТ СН'!$F$19</f>
        <v>923.97634047000008</v>
      </c>
    </row>
    <row r="18" spans="1:25" ht="15.75" x14ac:dyDescent="0.2">
      <c r="A18" s="35">
        <f t="shared" si="0"/>
        <v>43958</v>
      </c>
      <c r="B18" s="36">
        <f>SUMIFS(СВЦЭМ!$C$33:$C$776,СВЦЭМ!$A$33:$A$776,$A18,СВЦЭМ!$B$33:$B$776,B$11)+'СЕТ СН'!$F$9+СВЦЭМ!$D$10+'СЕТ СН'!$F$6-'СЕТ СН'!$F$19</f>
        <v>1022.01181697</v>
      </c>
      <c r="C18" s="36">
        <f>SUMIFS(СВЦЭМ!$C$33:$C$776,СВЦЭМ!$A$33:$A$776,$A18,СВЦЭМ!$B$33:$B$776,C$11)+'СЕТ СН'!$F$9+СВЦЭМ!$D$10+'СЕТ СН'!$F$6-'СЕТ СН'!$F$19</f>
        <v>1028.15206663</v>
      </c>
      <c r="D18" s="36">
        <f>SUMIFS(СВЦЭМ!$C$33:$C$776,СВЦЭМ!$A$33:$A$776,$A18,СВЦЭМ!$B$33:$B$776,D$11)+'СЕТ СН'!$F$9+СВЦЭМ!$D$10+'СЕТ СН'!$F$6-'СЕТ СН'!$F$19</f>
        <v>1023.77844126</v>
      </c>
      <c r="E18" s="36">
        <f>SUMIFS(СВЦЭМ!$C$33:$C$776,СВЦЭМ!$A$33:$A$776,$A18,СВЦЭМ!$B$33:$B$776,E$11)+'СЕТ СН'!$F$9+СВЦЭМ!$D$10+'СЕТ СН'!$F$6-'СЕТ СН'!$F$19</f>
        <v>1019.2344998000001</v>
      </c>
      <c r="F18" s="36">
        <f>SUMIFS(СВЦЭМ!$C$33:$C$776,СВЦЭМ!$A$33:$A$776,$A18,СВЦЭМ!$B$33:$B$776,F$11)+'СЕТ СН'!$F$9+СВЦЭМ!$D$10+'СЕТ СН'!$F$6-'СЕТ СН'!$F$19</f>
        <v>1018.90381287</v>
      </c>
      <c r="G18" s="36">
        <f>SUMIFS(СВЦЭМ!$C$33:$C$776,СВЦЭМ!$A$33:$A$776,$A18,СВЦЭМ!$B$33:$B$776,G$11)+'СЕТ СН'!$F$9+СВЦЭМ!$D$10+'СЕТ СН'!$F$6-'СЕТ СН'!$F$19</f>
        <v>1034.0171105100001</v>
      </c>
      <c r="H18" s="36">
        <f>SUMIFS(СВЦЭМ!$C$33:$C$776,СВЦЭМ!$A$33:$A$776,$A18,СВЦЭМ!$B$33:$B$776,H$11)+'СЕТ СН'!$F$9+СВЦЭМ!$D$10+'СЕТ СН'!$F$6-'СЕТ СН'!$F$19</f>
        <v>1036.11215436</v>
      </c>
      <c r="I18" s="36">
        <f>SUMIFS(СВЦЭМ!$C$33:$C$776,СВЦЭМ!$A$33:$A$776,$A18,СВЦЭМ!$B$33:$B$776,I$11)+'СЕТ СН'!$F$9+СВЦЭМ!$D$10+'СЕТ СН'!$F$6-'СЕТ СН'!$F$19</f>
        <v>1024.9833334800001</v>
      </c>
      <c r="J18" s="36">
        <f>SUMIFS(СВЦЭМ!$C$33:$C$776,СВЦЭМ!$A$33:$A$776,$A18,СВЦЭМ!$B$33:$B$776,J$11)+'СЕТ СН'!$F$9+СВЦЭМ!$D$10+'СЕТ СН'!$F$6-'СЕТ СН'!$F$19</f>
        <v>980.24335034000012</v>
      </c>
      <c r="K18" s="36">
        <f>SUMIFS(СВЦЭМ!$C$33:$C$776,СВЦЭМ!$A$33:$A$776,$A18,СВЦЭМ!$B$33:$B$776,K$11)+'СЕТ СН'!$F$9+СВЦЭМ!$D$10+'СЕТ СН'!$F$6-'СЕТ СН'!$F$19</f>
        <v>974.11630092000007</v>
      </c>
      <c r="L18" s="36">
        <f>SUMIFS(СВЦЭМ!$C$33:$C$776,СВЦЭМ!$A$33:$A$776,$A18,СВЦЭМ!$B$33:$B$776,L$11)+'СЕТ СН'!$F$9+СВЦЭМ!$D$10+'СЕТ СН'!$F$6-'СЕТ СН'!$F$19</f>
        <v>964.72651173000008</v>
      </c>
      <c r="M18" s="36">
        <f>SUMIFS(СВЦЭМ!$C$33:$C$776,СВЦЭМ!$A$33:$A$776,$A18,СВЦЭМ!$B$33:$B$776,M$11)+'СЕТ СН'!$F$9+СВЦЭМ!$D$10+'СЕТ СН'!$F$6-'СЕТ СН'!$F$19</f>
        <v>908.06673272000012</v>
      </c>
      <c r="N18" s="36">
        <f>SUMIFS(СВЦЭМ!$C$33:$C$776,СВЦЭМ!$A$33:$A$776,$A18,СВЦЭМ!$B$33:$B$776,N$11)+'СЕТ СН'!$F$9+СВЦЭМ!$D$10+'СЕТ СН'!$F$6-'СЕТ СН'!$F$19</f>
        <v>859.67935907000003</v>
      </c>
      <c r="O18" s="36">
        <f>SUMIFS(СВЦЭМ!$C$33:$C$776,СВЦЭМ!$A$33:$A$776,$A18,СВЦЭМ!$B$33:$B$776,O$11)+'СЕТ СН'!$F$9+СВЦЭМ!$D$10+'СЕТ СН'!$F$6-'СЕТ СН'!$F$19</f>
        <v>842.30357937000008</v>
      </c>
      <c r="P18" s="36">
        <f>SUMIFS(СВЦЭМ!$C$33:$C$776,СВЦЭМ!$A$33:$A$776,$A18,СВЦЭМ!$B$33:$B$776,P$11)+'СЕТ СН'!$F$9+СВЦЭМ!$D$10+'СЕТ СН'!$F$6-'СЕТ СН'!$F$19</f>
        <v>852.21278531000007</v>
      </c>
      <c r="Q18" s="36">
        <f>SUMIFS(СВЦЭМ!$C$33:$C$776,СВЦЭМ!$A$33:$A$776,$A18,СВЦЭМ!$B$33:$B$776,Q$11)+'СЕТ СН'!$F$9+СВЦЭМ!$D$10+'СЕТ СН'!$F$6-'СЕТ СН'!$F$19</f>
        <v>857.71020224000006</v>
      </c>
      <c r="R18" s="36">
        <f>SUMIFS(СВЦЭМ!$C$33:$C$776,СВЦЭМ!$A$33:$A$776,$A18,СВЦЭМ!$B$33:$B$776,R$11)+'СЕТ СН'!$F$9+СВЦЭМ!$D$10+'СЕТ СН'!$F$6-'СЕТ СН'!$F$19</f>
        <v>852.07390279000003</v>
      </c>
      <c r="S18" s="36">
        <f>SUMIFS(СВЦЭМ!$C$33:$C$776,СВЦЭМ!$A$33:$A$776,$A18,СВЦЭМ!$B$33:$B$776,S$11)+'СЕТ СН'!$F$9+СВЦЭМ!$D$10+'СЕТ СН'!$F$6-'СЕТ СН'!$F$19</f>
        <v>847.34361501000012</v>
      </c>
      <c r="T18" s="36">
        <f>SUMIFS(СВЦЭМ!$C$33:$C$776,СВЦЭМ!$A$33:$A$776,$A18,СВЦЭМ!$B$33:$B$776,T$11)+'СЕТ СН'!$F$9+СВЦЭМ!$D$10+'СЕТ СН'!$F$6-'СЕТ СН'!$F$19</f>
        <v>826.42346165000004</v>
      </c>
      <c r="U18" s="36">
        <f>SUMIFS(СВЦЭМ!$C$33:$C$776,СВЦЭМ!$A$33:$A$776,$A18,СВЦЭМ!$B$33:$B$776,U$11)+'СЕТ СН'!$F$9+СВЦЭМ!$D$10+'СЕТ СН'!$F$6-'СЕТ СН'!$F$19</f>
        <v>807.6396400000001</v>
      </c>
      <c r="V18" s="36">
        <f>SUMIFS(СВЦЭМ!$C$33:$C$776,СВЦЭМ!$A$33:$A$776,$A18,СВЦЭМ!$B$33:$B$776,V$11)+'СЕТ СН'!$F$9+СВЦЭМ!$D$10+'СЕТ СН'!$F$6-'СЕТ СН'!$F$19</f>
        <v>778.16651616000013</v>
      </c>
      <c r="W18" s="36">
        <f>SUMIFS(СВЦЭМ!$C$33:$C$776,СВЦЭМ!$A$33:$A$776,$A18,СВЦЭМ!$B$33:$B$776,W$11)+'СЕТ СН'!$F$9+СВЦЭМ!$D$10+'СЕТ СН'!$F$6-'СЕТ СН'!$F$19</f>
        <v>781.8178274500001</v>
      </c>
      <c r="X18" s="36">
        <f>SUMIFS(СВЦЭМ!$C$33:$C$776,СВЦЭМ!$A$33:$A$776,$A18,СВЦЭМ!$B$33:$B$776,X$11)+'СЕТ СН'!$F$9+СВЦЭМ!$D$10+'СЕТ СН'!$F$6-'СЕТ СН'!$F$19</f>
        <v>823.94522335000011</v>
      </c>
      <c r="Y18" s="36">
        <f>SUMIFS(СВЦЭМ!$C$33:$C$776,СВЦЭМ!$A$33:$A$776,$A18,СВЦЭМ!$B$33:$B$776,Y$11)+'СЕТ СН'!$F$9+СВЦЭМ!$D$10+'СЕТ СН'!$F$6-'СЕТ СН'!$F$19</f>
        <v>895.89136708000012</v>
      </c>
    </row>
    <row r="19" spans="1:25" ht="15.75" x14ac:dyDescent="0.2">
      <c r="A19" s="35">
        <f t="shared" si="0"/>
        <v>43959</v>
      </c>
      <c r="B19" s="36">
        <f>SUMIFS(СВЦЭМ!$C$33:$C$776,СВЦЭМ!$A$33:$A$776,$A19,СВЦЭМ!$B$33:$B$776,B$11)+'СЕТ СН'!$F$9+СВЦЭМ!$D$10+'СЕТ СН'!$F$6-'СЕТ СН'!$F$19</f>
        <v>1016.1742645200001</v>
      </c>
      <c r="C19" s="36">
        <f>SUMIFS(СВЦЭМ!$C$33:$C$776,СВЦЭМ!$A$33:$A$776,$A19,СВЦЭМ!$B$33:$B$776,C$11)+'СЕТ СН'!$F$9+СВЦЭМ!$D$10+'СЕТ СН'!$F$6-'СЕТ СН'!$F$19</f>
        <v>1016.8409354</v>
      </c>
      <c r="D19" s="36">
        <f>SUMIFS(СВЦЭМ!$C$33:$C$776,СВЦЭМ!$A$33:$A$776,$A19,СВЦЭМ!$B$33:$B$776,D$11)+'СЕТ СН'!$F$9+СВЦЭМ!$D$10+'СЕТ СН'!$F$6-'СЕТ СН'!$F$19</f>
        <v>1008.3857332900001</v>
      </c>
      <c r="E19" s="36">
        <f>SUMIFS(СВЦЭМ!$C$33:$C$776,СВЦЭМ!$A$33:$A$776,$A19,СВЦЭМ!$B$33:$B$776,E$11)+'СЕТ СН'!$F$9+СВЦЭМ!$D$10+'СЕТ СН'!$F$6-'СЕТ СН'!$F$19</f>
        <v>1009.2143133200001</v>
      </c>
      <c r="F19" s="36">
        <f>SUMIFS(СВЦЭМ!$C$33:$C$776,СВЦЭМ!$A$33:$A$776,$A19,СВЦЭМ!$B$33:$B$776,F$11)+'СЕТ СН'!$F$9+СВЦЭМ!$D$10+'СЕТ СН'!$F$6-'СЕТ СН'!$F$19</f>
        <v>1007.9198179900001</v>
      </c>
      <c r="G19" s="36">
        <f>SUMIFS(СВЦЭМ!$C$33:$C$776,СВЦЭМ!$A$33:$A$776,$A19,СВЦЭМ!$B$33:$B$776,G$11)+'СЕТ СН'!$F$9+СВЦЭМ!$D$10+'СЕТ СН'!$F$6-'СЕТ СН'!$F$19</f>
        <v>1015.02206104</v>
      </c>
      <c r="H19" s="36">
        <f>SUMIFS(СВЦЭМ!$C$33:$C$776,СВЦЭМ!$A$33:$A$776,$A19,СВЦЭМ!$B$33:$B$776,H$11)+'СЕТ СН'!$F$9+СВЦЭМ!$D$10+'СЕТ СН'!$F$6-'СЕТ СН'!$F$19</f>
        <v>1002.2210243600001</v>
      </c>
      <c r="I19" s="36">
        <f>SUMIFS(СВЦЭМ!$C$33:$C$776,СВЦЭМ!$A$33:$A$776,$A19,СВЦЭМ!$B$33:$B$776,I$11)+'СЕТ СН'!$F$9+СВЦЭМ!$D$10+'СЕТ СН'!$F$6-'СЕТ СН'!$F$19</f>
        <v>985.74451984000007</v>
      </c>
      <c r="J19" s="36">
        <f>SUMIFS(СВЦЭМ!$C$33:$C$776,СВЦЭМ!$A$33:$A$776,$A19,СВЦЭМ!$B$33:$B$776,J$11)+'СЕТ СН'!$F$9+СВЦЭМ!$D$10+'СЕТ СН'!$F$6-'СЕТ СН'!$F$19</f>
        <v>961.04636908000009</v>
      </c>
      <c r="K19" s="36">
        <f>SUMIFS(СВЦЭМ!$C$33:$C$776,СВЦЭМ!$A$33:$A$776,$A19,СВЦЭМ!$B$33:$B$776,K$11)+'СЕТ СН'!$F$9+СВЦЭМ!$D$10+'СЕТ СН'!$F$6-'СЕТ СН'!$F$19</f>
        <v>957.17364595000004</v>
      </c>
      <c r="L19" s="36">
        <f>SUMIFS(СВЦЭМ!$C$33:$C$776,СВЦЭМ!$A$33:$A$776,$A19,СВЦЭМ!$B$33:$B$776,L$11)+'СЕТ СН'!$F$9+СВЦЭМ!$D$10+'СЕТ СН'!$F$6-'СЕТ СН'!$F$19</f>
        <v>954.75991903000011</v>
      </c>
      <c r="M19" s="36">
        <f>SUMIFS(СВЦЭМ!$C$33:$C$776,СВЦЭМ!$A$33:$A$776,$A19,СВЦЭМ!$B$33:$B$776,M$11)+'СЕТ СН'!$F$9+СВЦЭМ!$D$10+'СЕТ СН'!$F$6-'СЕТ СН'!$F$19</f>
        <v>898.60743103000004</v>
      </c>
      <c r="N19" s="36">
        <f>SUMIFS(СВЦЭМ!$C$33:$C$776,СВЦЭМ!$A$33:$A$776,$A19,СВЦЭМ!$B$33:$B$776,N$11)+'СЕТ СН'!$F$9+СВЦЭМ!$D$10+'СЕТ СН'!$F$6-'СЕТ СН'!$F$19</f>
        <v>844.30564687000003</v>
      </c>
      <c r="O19" s="36">
        <f>SUMIFS(СВЦЭМ!$C$33:$C$776,СВЦЭМ!$A$33:$A$776,$A19,СВЦЭМ!$B$33:$B$776,O$11)+'СЕТ СН'!$F$9+СВЦЭМ!$D$10+'СЕТ СН'!$F$6-'СЕТ СН'!$F$19</f>
        <v>826.49259088000008</v>
      </c>
      <c r="P19" s="36">
        <f>SUMIFS(СВЦЭМ!$C$33:$C$776,СВЦЭМ!$A$33:$A$776,$A19,СВЦЭМ!$B$33:$B$776,P$11)+'СЕТ СН'!$F$9+СВЦЭМ!$D$10+'СЕТ СН'!$F$6-'СЕТ СН'!$F$19</f>
        <v>830.1253738800001</v>
      </c>
      <c r="Q19" s="36">
        <f>SUMIFS(СВЦЭМ!$C$33:$C$776,СВЦЭМ!$A$33:$A$776,$A19,СВЦЭМ!$B$33:$B$776,Q$11)+'СЕТ СН'!$F$9+СВЦЭМ!$D$10+'СЕТ СН'!$F$6-'СЕТ СН'!$F$19</f>
        <v>833.23547768000003</v>
      </c>
      <c r="R19" s="36">
        <f>SUMIFS(СВЦЭМ!$C$33:$C$776,СВЦЭМ!$A$33:$A$776,$A19,СВЦЭМ!$B$33:$B$776,R$11)+'СЕТ СН'!$F$9+СВЦЭМ!$D$10+'СЕТ СН'!$F$6-'СЕТ СН'!$F$19</f>
        <v>830.79116253000007</v>
      </c>
      <c r="S19" s="36">
        <f>SUMIFS(СВЦЭМ!$C$33:$C$776,СВЦЭМ!$A$33:$A$776,$A19,СВЦЭМ!$B$33:$B$776,S$11)+'СЕТ СН'!$F$9+СВЦЭМ!$D$10+'СЕТ СН'!$F$6-'СЕТ СН'!$F$19</f>
        <v>836.71246357000007</v>
      </c>
      <c r="T19" s="36">
        <f>SUMIFS(СВЦЭМ!$C$33:$C$776,СВЦЭМ!$A$33:$A$776,$A19,СВЦЭМ!$B$33:$B$776,T$11)+'СЕТ СН'!$F$9+СВЦЭМ!$D$10+'СЕТ СН'!$F$6-'СЕТ СН'!$F$19</f>
        <v>832.9728595900001</v>
      </c>
      <c r="U19" s="36">
        <f>SUMIFS(СВЦЭМ!$C$33:$C$776,СВЦЭМ!$A$33:$A$776,$A19,СВЦЭМ!$B$33:$B$776,U$11)+'СЕТ СН'!$F$9+СВЦЭМ!$D$10+'СЕТ СН'!$F$6-'СЕТ СН'!$F$19</f>
        <v>816.65385543000002</v>
      </c>
      <c r="V19" s="36">
        <f>SUMIFS(СВЦЭМ!$C$33:$C$776,СВЦЭМ!$A$33:$A$776,$A19,СВЦЭМ!$B$33:$B$776,V$11)+'СЕТ СН'!$F$9+СВЦЭМ!$D$10+'СЕТ СН'!$F$6-'СЕТ СН'!$F$19</f>
        <v>781.89396247000002</v>
      </c>
      <c r="W19" s="36">
        <f>SUMIFS(СВЦЭМ!$C$33:$C$776,СВЦЭМ!$A$33:$A$776,$A19,СВЦЭМ!$B$33:$B$776,W$11)+'СЕТ СН'!$F$9+СВЦЭМ!$D$10+'СЕТ СН'!$F$6-'СЕТ СН'!$F$19</f>
        <v>777.5797439800001</v>
      </c>
      <c r="X19" s="36">
        <f>SUMIFS(СВЦЭМ!$C$33:$C$776,СВЦЭМ!$A$33:$A$776,$A19,СВЦЭМ!$B$33:$B$776,X$11)+'СЕТ СН'!$F$9+СВЦЭМ!$D$10+'СЕТ СН'!$F$6-'СЕТ СН'!$F$19</f>
        <v>823.48721964000003</v>
      </c>
      <c r="Y19" s="36">
        <f>SUMIFS(СВЦЭМ!$C$33:$C$776,СВЦЭМ!$A$33:$A$776,$A19,СВЦЭМ!$B$33:$B$776,Y$11)+'СЕТ СН'!$F$9+СВЦЭМ!$D$10+'СЕТ СН'!$F$6-'СЕТ СН'!$F$19</f>
        <v>898.77356152000004</v>
      </c>
    </row>
    <row r="20" spans="1:25" ht="15.75" x14ac:dyDescent="0.2">
      <c r="A20" s="35">
        <f t="shared" si="0"/>
        <v>43960</v>
      </c>
      <c r="B20" s="36">
        <f>SUMIFS(СВЦЭМ!$C$33:$C$776,СВЦЭМ!$A$33:$A$776,$A20,СВЦЭМ!$B$33:$B$776,B$11)+'СЕТ СН'!$F$9+СВЦЭМ!$D$10+'СЕТ СН'!$F$6-'СЕТ СН'!$F$19</f>
        <v>1005.16605399</v>
      </c>
      <c r="C20" s="36">
        <f>SUMIFS(СВЦЭМ!$C$33:$C$776,СВЦЭМ!$A$33:$A$776,$A20,СВЦЭМ!$B$33:$B$776,C$11)+'СЕТ СН'!$F$9+СВЦЭМ!$D$10+'СЕТ СН'!$F$6-'СЕТ СН'!$F$19</f>
        <v>989.07297384000003</v>
      </c>
      <c r="D20" s="36">
        <f>SUMIFS(СВЦЭМ!$C$33:$C$776,СВЦЭМ!$A$33:$A$776,$A20,СВЦЭМ!$B$33:$B$776,D$11)+'СЕТ СН'!$F$9+СВЦЭМ!$D$10+'СЕТ СН'!$F$6-'СЕТ СН'!$F$19</f>
        <v>971.46849679000013</v>
      </c>
      <c r="E20" s="36">
        <f>SUMIFS(СВЦЭМ!$C$33:$C$776,СВЦЭМ!$A$33:$A$776,$A20,СВЦЭМ!$B$33:$B$776,E$11)+'СЕТ СН'!$F$9+СВЦЭМ!$D$10+'СЕТ СН'!$F$6-'СЕТ СН'!$F$19</f>
        <v>970.69847160000006</v>
      </c>
      <c r="F20" s="36">
        <f>SUMIFS(СВЦЭМ!$C$33:$C$776,СВЦЭМ!$A$33:$A$776,$A20,СВЦЭМ!$B$33:$B$776,F$11)+'СЕТ СН'!$F$9+СВЦЭМ!$D$10+'СЕТ СН'!$F$6-'СЕТ СН'!$F$19</f>
        <v>961.13069869000003</v>
      </c>
      <c r="G20" s="36">
        <f>SUMIFS(СВЦЭМ!$C$33:$C$776,СВЦЭМ!$A$33:$A$776,$A20,СВЦЭМ!$B$33:$B$776,G$11)+'СЕТ СН'!$F$9+СВЦЭМ!$D$10+'СЕТ СН'!$F$6-'СЕТ СН'!$F$19</f>
        <v>962.86797718000003</v>
      </c>
      <c r="H20" s="36">
        <f>SUMIFS(СВЦЭМ!$C$33:$C$776,СВЦЭМ!$A$33:$A$776,$A20,СВЦЭМ!$B$33:$B$776,H$11)+'СЕТ СН'!$F$9+СВЦЭМ!$D$10+'СЕТ СН'!$F$6-'СЕТ СН'!$F$19</f>
        <v>964.14701056000013</v>
      </c>
      <c r="I20" s="36">
        <f>SUMIFS(СВЦЭМ!$C$33:$C$776,СВЦЭМ!$A$33:$A$776,$A20,СВЦЭМ!$B$33:$B$776,I$11)+'СЕТ СН'!$F$9+СВЦЭМ!$D$10+'СЕТ СН'!$F$6-'СЕТ СН'!$F$19</f>
        <v>978.73796189000007</v>
      </c>
      <c r="J20" s="36">
        <f>SUMIFS(СВЦЭМ!$C$33:$C$776,СВЦЭМ!$A$33:$A$776,$A20,СВЦЭМ!$B$33:$B$776,J$11)+'СЕТ СН'!$F$9+СВЦЭМ!$D$10+'СЕТ СН'!$F$6-'СЕТ СН'!$F$19</f>
        <v>974.95274670000003</v>
      </c>
      <c r="K20" s="36">
        <f>SUMIFS(СВЦЭМ!$C$33:$C$776,СВЦЭМ!$A$33:$A$776,$A20,СВЦЭМ!$B$33:$B$776,K$11)+'СЕТ СН'!$F$9+СВЦЭМ!$D$10+'СЕТ СН'!$F$6-'СЕТ СН'!$F$19</f>
        <v>952.99617546000002</v>
      </c>
      <c r="L20" s="36">
        <f>SUMIFS(СВЦЭМ!$C$33:$C$776,СВЦЭМ!$A$33:$A$776,$A20,СВЦЭМ!$B$33:$B$776,L$11)+'СЕТ СН'!$F$9+СВЦЭМ!$D$10+'СЕТ СН'!$F$6-'СЕТ СН'!$F$19</f>
        <v>960.18756565000012</v>
      </c>
      <c r="M20" s="36">
        <f>SUMIFS(СВЦЭМ!$C$33:$C$776,СВЦЭМ!$A$33:$A$776,$A20,СВЦЭМ!$B$33:$B$776,M$11)+'СЕТ СН'!$F$9+СВЦЭМ!$D$10+'СЕТ СН'!$F$6-'СЕТ СН'!$F$19</f>
        <v>903.92550275000008</v>
      </c>
      <c r="N20" s="36">
        <f>SUMIFS(СВЦЭМ!$C$33:$C$776,СВЦЭМ!$A$33:$A$776,$A20,СВЦЭМ!$B$33:$B$776,N$11)+'СЕТ СН'!$F$9+СВЦЭМ!$D$10+'СЕТ СН'!$F$6-'СЕТ СН'!$F$19</f>
        <v>853.40720276000002</v>
      </c>
      <c r="O20" s="36">
        <f>SUMIFS(СВЦЭМ!$C$33:$C$776,СВЦЭМ!$A$33:$A$776,$A20,СВЦЭМ!$B$33:$B$776,O$11)+'СЕТ СН'!$F$9+СВЦЭМ!$D$10+'СЕТ СН'!$F$6-'СЕТ СН'!$F$19</f>
        <v>826.92902199000002</v>
      </c>
      <c r="P20" s="36">
        <f>SUMIFS(СВЦЭМ!$C$33:$C$776,СВЦЭМ!$A$33:$A$776,$A20,СВЦЭМ!$B$33:$B$776,P$11)+'СЕТ СН'!$F$9+СВЦЭМ!$D$10+'СЕТ СН'!$F$6-'СЕТ СН'!$F$19</f>
        <v>832.8837554800001</v>
      </c>
      <c r="Q20" s="36">
        <f>SUMIFS(СВЦЭМ!$C$33:$C$776,СВЦЭМ!$A$33:$A$776,$A20,СВЦЭМ!$B$33:$B$776,Q$11)+'СЕТ СН'!$F$9+СВЦЭМ!$D$10+'СЕТ СН'!$F$6-'СЕТ СН'!$F$19</f>
        <v>824.56505347000007</v>
      </c>
      <c r="R20" s="36">
        <f>SUMIFS(СВЦЭМ!$C$33:$C$776,СВЦЭМ!$A$33:$A$776,$A20,СВЦЭМ!$B$33:$B$776,R$11)+'СЕТ СН'!$F$9+СВЦЭМ!$D$10+'СЕТ СН'!$F$6-'СЕТ СН'!$F$19</f>
        <v>827.85643940000011</v>
      </c>
      <c r="S20" s="36">
        <f>SUMIFS(СВЦЭМ!$C$33:$C$776,СВЦЭМ!$A$33:$A$776,$A20,СВЦЭМ!$B$33:$B$776,S$11)+'СЕТ СН'!$F$9+СВЦЭМ!$D$10+'СЕТ СН'!$F$6-'СЕТ СН'!$F$19</f>
        <v>840.11994248000008</v>
      </c>
      <c r="T20" s="36">
        <f>SUMIFS(СВЦЭМ!$C$33:$C$776,СВЦЭМ!$A$33:$A$776,$A20,СВЦЭМ!$B$33:$B$776,T$11)+'СЕТ СН'!$F$9+СВЦЭМ!$D$10+'СЕТ СН'!$F$6-'СЕТ СН'!$F$19</f>
        <v>828.35089283000002</v>
      </c>
      <c r="U20" s="36">
        <f>SUMIFS(СВЦЭМ!$C$33:$C$776,СВЦЭМ!$A$33:$A$776,$A20,СВЦЭМ!$B$33:$B$776,U$11)+'СЕТ СН'!$F$9+СВЦЭМ!$D$10+'СЕТ СН'!$F$6-'СЕТ СН'!$F$19</f>
        <v>830.77358946000004</v>
      </c>
      <c r="V20" s="36">
        <f>SUMIFS(СВЦЭМ!$C$33:$C$776,СВЦЭМ!$A$33:$A$776,$A20,СВЦЭМ!$B$33:$B$776,V$11)+'СЕТ СН'!$F$9+СВЦЭМ!$D$10+'СЕТ СН'!$F$6-'СЕТ СН'!$F$19</f>
        <v>808.01340514000003</v>
      </c>
      <c r="W20" s="36">
        <f>SUMIFS(СВЦЭМ!$C$33:$C$776,СВЦЭМ!$A$33:$A$776,$A20,СВЦЭМ!$B$33:$B$776,W$11)+'СЕТ СН'!$F$9+СВЦЭМ!$D$10+'СЕТ СН'!$F$6-'СЕТ СН'!$F$19</f>
        <v>801.40391372000011</v>
      </c>
      <c r="X20" s="36">
        <f>SUMIFS(СВЦЭМ!$C$33:$C$776,СВЦЭМ!$A$33:$A$776,$A20,СВЦЭМ!$B$33:$B$776,X$11)+'СЕТ СН'!$F$9+СВЦЭМ!$D$10+'СЕТ СН'!$F$6-'СЕТ СН'!$F$19</f>
        <v>847.28507549000005</v>
      </c>
      <c r="Y20" s="36">
        <f>SUMIFS(СВЦЭМ!$C$33:$C$776,СВЦЭМ!$A$33:$A$776,$A20,СВЦЭМ!$B$33:$B$776,Y$11)+'СЕТ СН'!$F$9+СВЦЭМ!$D$10+'СЕТ СН'!$F$6-'СЕТ СН'!$F$19</f>
        <v>935.80896254000004</v>
      </c>
    </row>
    <row r="21" spans="1:25" ht="15.75" x14ac:dyDescent="0.2">
      <c r="A21" s="35">
        <f t="shared" si="0"/>
        <v>43961</v>
      </c>
      <c r="B21" s="36">
        <f>SUMIFS(СВЦЭМ!$C$33:$C$776,СВЦЭМ!$A$33:$A$776,$A21,СВЦЭМ!$B$33:$B$776,B$11)+'СЕТ СН'!$F$9+СВЦЭМ!$D$10+'СЕТ СН'!$F$6-'СЕТ СН'!$F$19</f>
        <v>979.55758064000008</v>
      </c>
      <c r="C21" s="36">
        <f>SUMIFS(СВЦЭМ!$C$33:$C$776,СВЦЭМ!$A$33:$A$776,$A21,СВЦЭМ!$B$33:$B$776,C$11)+'СЕТ СН'!$F$9+СВЦЭМ!$D$10+'СЕТ СН'!$F$6-'СЕТ СН'!$F$19</f>
        <v>1008.9057722200001</v>
      </c>
      <c r="D21" s="36">
        <f>SUMIFS(СВЦЭМ!$C$33:$C$776,СВЦЭМ!$A$33:$A$776,$A21,СВЦЭМ!$B$33:$B$776,D$11)+'СЕТ СН'!$F$9+СВЦЭМ!$D$10+'СЕТ СН'!$F$6-'СЕТ СН'!$F$19</f>
        <v>1017.06316816</v>
      </c>
      <c r="E21" s="36">
        <f>SUMIFS(СВЦЭМ!$C$33:$C$776,СВЦЭМ!$A$33:$A$776,$A21,СВЦЭМ!$B$33:$B$776,E$11)+'СЕТ СН'!$F$9+СВЦЭМ!$D$10+'СЕТ СН'!$F$6-'СЕТ СН'!$F$19</f>
        <v>1039.5174006</v>
      </c>
      <c r="F21" s="36">
        <f>SUMIFS(СВЦЭМ!$C$33:$C$776,СВЦЭМ!$A$33:$A$776,$A21,СВЦЭМ!$B$33:$B$776,F$11)+'СЕТ СН'!$F$9+СВЦЭМ!$D$10+'СЕТ СН'!$F$6-'СЕТ СН'!$F$19</f>
        <v>1033.5770772999999</v>
      </c>
      <c r="G21" s="36">
        <f>SUMIFS(СВЦЭМ!$C$33:$C$776,СВЦЭМ!$A$33:$A$776,$A21,СВЦЭМ!$B$33:$B$776,G$11)+'СЕТ СН'!$F$9+СВЦЭМ!$D$10+'СЕТ СН'!$F$6-'СЕТ СН'!$F$19</f>
        <v>1030.59829315</v>
      </c>
      <c r="H21" s="36">
        <f>SUMIFS(СВЦЭМ!$C$33:$C$776,СВЦЭМ!$A$33:$A$776,$A21,СВЦЭМ!$B$33:$B$776,H$11)+'СЕТ СН'!$F$9+СВЦЭМ!$D$10+'СЕТ СН'!$F$6-'СЕТ СН'!$F$19</f>
        <v>1025.08928855</v>
      </c>
      <c r="I21" s="36">
        <f>SUMIFS(СВЦЭМ!$C$33:$C$776,СВЦЭМ!$A$33:$A$776,$A21,СВЦЭМ!$B$33:$B$776,I$11)+'СЕТ СН'!$F$9+СВЦЭМ!$D$10+'СЕТ СН'!$F$6-'СЕТ СН'!$F$19</f>
        <v>1000.22574295</v>
      </c>
      <c r="J21" s="36">
        <f>SUMIFS(СВЦЭМ!$C$33:$C$776,СВЦЭМ!$A$33:$A$776,$A21,СВЦЭМ!$B$33:$B$776,J$11)+'СЕТ СН'!$F$9+СВЦЭМ!$D$10+'СЕТ СН'!$F$6-'СЕТ СН'!$F$19</f>
        <v>989.86177587000009</v>
      </c>
      <c r="K21" s="36">
        <f>SUMIFS(СВЦЭМ!$C$33:$C$776,СВЦЭМ!$A$33:$A$776,$A21,СВЦЭМ!$B$33:$B$776,K$11)+'СЕТ СН'!$F$9+СВЦЭМ!$D$10+'СЕТ СН'!$F$6-'СЕТ СН'!$F$19</f>
        <v>956.28755610000007</v>
      </c>
      <c r="L21" s="36">
        <f>SUMIFS(СВЦЭМ!$C$33:$C$776,СВЦЭМ!$A$33:$A$776,$A21,СВЦЭМ!$B$33:$B$776,L$11)+'СЕТ СН'!$F$9+СВЦЭМ!$D$10+'СЕТ СН'!$F$6-'СЕТ СН'!$F$19</f>
        <v>947.99054992000003</v>
      </c>
      <c r="M21" s="36">
        <f>SUMIFS(СВЦЭМ!$C$33:$C$776,СВЦЭМ!$A$33:$A$776,$A21,СВЦЭМ!$B$33:$B$776,M$11)+'СЕТ СН'!$F$9+СВЦЭМ!$D$10+'СЕТ СН'!$F$6-'СЕТ СН'!$F$19</f>
        <v>901.99161011000012</v>
      </c>
      <c r="N21" s="36">
        <f>SUMIFS(СВЦЭМ!$C$33:$C$776,СВЦЭМ!$A$33:$A$776,$A21,СВЦЭМ!$B$33:$B$776,N$11)+'СЕТ СН'!$F$9+СВЦЭМ!$D$10+'СЕТ СН'!$F$6-'СЕТ СН'!$F$19</f>
        <v>849.22463340000013</v>
      </c>
      <c r="O21" s="36">
        <f>SUMIFS(СВЦЭМ!$C$33:$C$776,СВЦЭМ!$A$33:$A$776,$A21,СВЦЭМ!$B$33:$B$776,O$11)+'СЕТ СН'!$F$9+СВЦЭМ!$D$10+'СЕТ СН'!$F$6-'СЕТ СН'!$F$19</f>
        <v>829.72129303000008</v>
      </c>
      <c r="P21" s="36">
        <f>SUMIFS(СВЦЭМ!$C$33:$C$776,СВЦЭМ!$A$33:$A$776,$A21,СВЦЭМ!$B$33:$B$776,P$11)+'СЕТ СН'!$F$9+СВЦЭМ!$D$10+'СЕТ СН'!$F$6-'СЕТ СН'!$F$19</f>
        <v>832.43688409000004</v>
      </c>
      <c r="Q21" s="36">
        <f>SUMIFS(СВЦЭМ!$C$33:$C$776,СВЦЭМ!$A$33:$A$776,$A21,СВЦЭМ!$B$33:$B$776,Q$11)+'СЕТ СН'!$F$9+СВЦЭМ!$D$10+'СЕТ СН'!$F$6-'СЕТ СН'!$F$19</f>
        <v>839.87139953000008</v>
      </c>
      <c r="R21" s="36">
        <f>SUMIFS(СВЦЭМ!$C$33:$C$776,СВЦЭМ!$A$33:$A$776,$A21,СВЦЭМ!$B$33:$B$776,R$11)+'СЕТ СН'!$F$9+СВЦЭМ!$D$10+'СЕТ СН'!$F$6-'СЕТ СН'!$F$19</f>
        <v>837.67269849000013</v>
      </c>
      <c r="S21" s="36">
        <f>SUMIFS(СВЦЭМ!$C$33:$C$776,СВЦЭМ!$A$33:$A$776,$A21,СВЦЭМ!$B$33:$B$776,S$11)+'СЕТ СН'!$F$9+СВЦЭМ!$D$10+'СЕТ СН'!$F$6-'СЕТ СН'!$F$19</f>
        <v>841.60421138000004</v>
      </c>
      <c r="T21" s="36">
        <f>SUMIFS(СВЦЭМ!$C$33:$C$776,СВЦЭМ!$A$33:$A$776,$A21,СВЦЭМ!$B$33:$B$776,T$11)+'СЕТ СН'!$F$9+СВЦЭМ!$D$10+'СЕТ СН'!$F$6-'СЕТ СН'!$F$19</f>
        <v>831.75768679000009</v>
      </c>
      <c r="U21" s="36">
        <f>SUMIFS(СВЦЭМ!$C$33:$C$776,СВЦЭМ!$A$33:$A$776,$A21,СВЦЭМ!$B$33:$B$776,U$11)+'СЕТ СН'!$F$9+СВЦЭМ!$D$10+'СЕТ СН'!$F$6-'СЕТ СН'!$F$19</f>
        <v>818.89476575000003</v>
      </c>
      <c r="V21" s="36">
        <f>SUMIFS(СВЦЭМ!$C$33:$C$776,СВЦЭМ!$A$33:$A$776,$A21,СВЦЭМ!$B$33:$B$776,V$11)+'СЕТ СН'!$F$9+СВЦЭМ!$D$10+'СЕТ СН'!$F$6-'СЕТ СН'!$F$19</f>
        <v>803.17746488000012</v>
      </c>
      <c r="W21" s="36">
        <f>SUMIFS(СВЦЭМ!$C$33:$C$776,СВЦЭМ!$A$33:$A$776,$A21,СВЦЭМ!$B$33:$B$776,W$11)+'СЕТ СН'!$F$9+СВЦЭМ!$D$10+'СЕТ СН'!$F$6-'СЕТ СН'!$F$19</f>
        <v>795.22492074000013</v>
      </c>
      <c r="X21" s="36">
        <f>SUMIFS(СВЦЭМ!$C$33:$C$776,СВЦЭМ!$A$33:$A$776,$A21,СВЦЭМ!$B$33:$B$776,X$11)+'СЕТ СН'!$F$9+СВЦЭМ!$D$10+'СЕТ СН'!$F$6-'СЕТ СН'!$F$19</f>
        <v>833.20518146000006</v>
      </c>
      <c r="Y21" s="36">
        <f>SUMIFS(СВЦЭМ!$C$33:$C$776,СВЦЭМ!$A$33:$A$776,$A21,СВЦЭМ!$B$33:$B$776,Y$11)+'СЕТ СН'!$F$9+СВЦЭМ!$D$10+'СЕТ СН'!$F$6-'СЕТ СН'!$F$19</f>
        <v>923.76553250000006</v>
      </c>
    </row>
    <row r="22" spans="1:25" ht="15.75" x14ac:dyDescent="0.2">
      <c r="A22" s="35">
        <f t="shared" si="0"/>
        <v>43962</v>
      </c>
      <c r="B22" s="36">
        <f>SUMIFS(СВЦЭМ!$C$33:$C$776,СВЦЭМ!$A$33:$A$776,$A22,СВЦЭМ!$B$33:$B$776,B$11)+'СЕТ СН'!$F$9+СВЦЭМ!$D$10+'СЕТ СН'!$F$6-'СЕТ СН'!$F$19</f>
        <v>903.40893123000012</v>
      </c>
      <c r="C22" s="36">
        <f>SUMIFS(СВЦЭМ!$C$33:$C$776,СВЦЭМ!$A$33:$A$776,$A22,СВЦЭМ!$B$33:$B$776,C$11)+'СЕТ СН'!$F$9+СВЦЭМ!$D$10+'СЕТ СН'!$F$6-'СЕТ СН'!$F$19</f>
        <v>982.65254419000007</v>
      </c>
      <c r="D22" s="36">
        <f>SUMIFS(СВЦЭМ!$C$33:$C$776,СВЦЭМ!$A$33:$A$776,$A22,СВЦЭМ!$B$33:$B$776,D$11)+'СЕТ СН'!$F$9+СВЦЭМ!$D$10+'СЕТ СН'!$F$6-'СЕТ СН'!$F$19</f>
        <v>1018.52198465</v>
      </c>
      <c r="E22" s="36">
        <f>SUMIFS(СВЦЭМ!$C$33:$C$776,СВЦЭМ!$A$33:$A$776,$A22,СВЦЭМ!$B$33:$B$776,E$11)+'СЕТ СН'!$F$9+СВЦЭМ!$D$10+'СЕТ СН'!$F$6-'СЕТ СН'!$F$19</f>
        <v>1011.5430832000001</v>
      </c>
      <c r="F22" s="36">
        <f>SUMIFS(СВЦЭМ!$C$33:$C$776,СВЦЭМ!$A$33:$A$776,$A22,СВЦЭМ!$B$33:$B$776,F$11)+'СЕТ СН'!$F$9+СВЦЭМ!$D$10+'СЕТ СН'!$F$6-'СЕТ СН'!$F$19</f>
        <v>1005.5795081000001</v>
      </c>
      <c r="G22" s="36">
        <f>SUMIFS(СВЦЭМ!$C$33:$C$776,СВЦЭМ!$A$33:$A$776,$A22,СВЦЭМ!$B$33:$B$776,G$11)+'СЕТ СН'!$F$9+СВЦЭМ!$D$10+'СЕТ СН'!$F$6-'СЕТ СН'!$F$19</f>
        <v>1007.0382459200001</v>
      </c>
      <c r="H22" s="36">
        <f>SUMIFS(СВЦЭМ!$C$33:$C$776,СВЦЭМ!$A$33:$A$776,$A22,СВЦЭМ!$B$33:$B$776,H$11)+'СЕТ СН'!$F$9+СВЦЭМ!$D$10+'СЕТ СН'!$F$6-'СЕТ СН'!$F$19</f>
        <v>1014.80367375</v>
      </c>
      <c r="I22" s="36">
        <f>SUMIFS(СВЦЭМ!$C$33:$C$776,СВЦЭМ!$A$33:$A$776,$A22,СВЦЭМ!$B$33:$B$776,I$11)+'СЕТ СН'!$F$9+СВЦЭМ!$D$10+'СЕТ СН'!$F$6-'СЕТ СН'!$F$19</f>
        <v>1031.1478419499999</v>
      </c>
      <c r="J22" s="36">
        <f>SUMIFS(СВЦЭМ!$C$33:$C$776,СВЦЭМ!$A$33:$A$776,$A22,СВЦЭМ!$B$33:$B$776,J$11)+'СЕТ СН'!$F$9+СВЦЭМ!$D$10+'СЕТ СН'!$F$6-'СЕТ СН'!$F$19</f>
        <v>978.67892458000006</v>
      </c>
      <c r="K22" s="36">
        <f>SUMIFS(СВЦЭМ!$C$33:$C$776,СВЦЭМ!$A$33:$A$776,$A22,СВЦЭМ!$B$33:$B$776,K$11)+'СЕТ СН'!$F$9+СВЦЭМ!$D$10+'СЕТ СН'!$F$6-'СЕТ СН'!$F$19</f>
        <v>916.89453885000012</v>
      </c>
      <c r="L22" s="36">
        <f>SUMIFS(СВЦЭМ!$C$33:$C$776,СВЦЭМ!$A$33:$A$776,$A22,СВЦЭМ!$B$33:$B$776,L$11)+'СЕТ СН'!$F$9+СВЦЭМ!$D$10+'СЕТ СН'!$F$6-'СЕТ СН'!$F$19</f>
        <v>906.62480776000007</v>
      </c>
      <c r="M22" s="36">
        <f>SUMIFS(СВЦЭМ!$C$33:$C$776,СВЦЭМ!$A$33:$A$776,$A22,СВЦЭМ!$B$33:$B$776,M$11)+'СЕТ СН'!$F$9+СВЦЭМ!$D$10+'СЕТ СН'!$F$6-'СЕТ СН'!$F$19</f>
        <v>906.29217170000004</v>
      </c>
      <c r="N22" s="36">
        <f>SUMIFS(СВЦЭМ!$C$33:$C$776,СВЦЭМ!$A$33:$A$776,$A22,СВЦЭМ!$B$33:$B$776,N$11)+'СЕТ СН'!$F$9+СВЦЭМ!$D$10+'СЕТ СН'!$F$6-'СЕТ СН'!$F$19</f>
        <v>926.70599837000009</v>
      </c>
      <c r="O22" s="36">
        <f>SUMIFS(СВЦЭМ!$C$33:$C$776,СВЦЭМ!$A$33:$A$776,$A22,СВЦЭМ!$B$33:$B$776,O$11)+'СЕТ СН'!$F$9+СВЦЭМ!$D$10+'СЕТ СН'!$F$6-'СЕТ СН'!$F$19</f>
        <v>916.35467451000011</v>
      </c>
      <c r="P22" s="36">
        <f>SUMIFS(СВЦЭМ!$C$33:$C$776,СВЦЭМ!$A$33:$A$776,$A22,СВЦЭМ!$B$33:$B$776,P$11)+'СЕТ СН'!$F$9+СВЦЭМ!$D$10+'СЕТ СН'!$F$6-'СЕТ СН'!$F$19</f>
        <v>933.58739252000009</v>
      </c>
      <c r="Q22" s="36">
        <f>SUMIFS(СВЦЭМ!$C$33:$C$776,СВЦЭМ!$A$33:$A$776,$A22,СВЦЭМ!$B$33:$B$776,Q$11)+'СЕТ СН'!$F$9+СВЦЭМ!$D$10+'СЕТ СН'!$F$6-'СЕТ СН'!$F$19</f>
        <v>941.31360274000008</v>
      </c>
      <c r="R22" s="36">
        <f>SUMIFS(СВЦЭМ!$C$33:$C$776,СВЦЭМ!$A$33:$A$776,$A22,СВЦЭМ!$B$33:$B$776,R$11)+'СЕТ СН'!$F$9+СВЦЭМ!$D$10+'СЕТ СН'!$F$6-'СЕТ СН'!$F$19</f>
        <v>936.22876935000011</v>
      </c>
      <c r="S22" s="36">
        <f>SUMIFS(СВЦЭМ!$C$33:$C$776,СВЦЭМ!$A$33:$A$776,$A22,СВЦЭМ!$B$33:$B$776,S$11)+'СЕТ СН'!$F$9+СВЦЭМ!$D$10+'СЕТ СН'!$F$6-'СЕТ СН'!$F$19</f>
        <v>944.00940053000011</v>
      </c>
      <c r="T22" s="36">
        <f>SUMIFS(СВЦЭМ!$C$33:$C$776,СВЦЭМ!$A$33:$A$776,$A22,СВЦЭМ!$B$33:$B$776,T$11)+'СЕТ СН'!$F$9+СВЦЭМ!$D$10+'СЕТ СН'!$F$6-'СЕТ СН'!$F$19</f>
        <v>928.28143719000002</v>
      </c>
      <c r="U22" s="36">
        <f>SUMIFS(СВЦЭМ!$C$33:$C$776,СВЦЭМ!$A$33:$A$776,$A22,СВЦЭМ!$B$33:$B$776,U$11)+'СЕТ СН'!$F$9+СВЦЭМ!$D$10+'СЕТ СН'!$F$6-'СЕТ СН'!$F$19</f>
        <v>894.49196063000011</v>
      </c>
      <c r="V22" s="36">
        <f>SUMIFS(СВЦЭМ!$C$33:$C$776,СВЦЭМ!$A$33:$A$776,$A22,СВЦЭМ!$B$33:$B$776,V$11)+'СЕТ СН'!$F$9+СВЦЭМ!$D$10+'СЕТ СН'!$F$6-'СЕТ СН'!$F$19</f>
        <v>863.2662810700001</v>
      </c>
      <c r="W22" s="36">
        <f>SUMIFS(СВЦЭМ!$C$33:$C$776,СВЦЭМ!$A$33:$A$776,$A22,СВЦЭМ!$B$33:$B$776,W$11)+'СЕТ СН'!$F$9+СВЦЭМ!$D$10+'СЕТ СН'!$F$6-'СЕТ СН'!$F$19</f>
        <v>839.08679441000004</v>
      </c>
      <c r="X22" s="36">
        <f>SUMIFS(СВЦЭМ!$C$33:$C$776,СВЦЭМ!$A$33:$A$776,$A22,СВЦЭМ!$B$33:$B$776,X$11)+'СЕТ СН'!$F$9+СВЦЭМ!$D$10+'СЕТ СН'!$F$6-'СЕТ СН'!$F$19</f>
        <v>835.1170811500001</v>
      </c>
      <c r="Y22" s="36">
        <f>SUMIFS(СВЦЭМ!$C$33:$C$776,СВЦЭМ!$A$33:$A$776,$A22,СВЦЭМ!$B$33:$B$776,Y$11)+'СЕТ СН'!$F$9+СВЦЭМ!$D$10+'СЕТ СН'!$F$6-'СЕТ СН'!$F$19</f>
        <v>887.51644837000003</v>
      </c>
    </row>
    <row r="23" spans="1:25" ht="15.75" x14ac:dyDescent="0.2">
      <c r="A23" s="35">
        <f t="shared" si="0"/>
        <v>43963</v>
      </c>
      <c r="B23" s="36">
        <f>SUMIFS(СВЦЭМ!$C$33:$C$776,СВЦЭМ!$A$33:$A$776,$A23,СВЦЭМ!$B$33:$B$776,B$11)+'СЕТ СН'!$F$9+СВЦЭМ!$D$10+'СЕТ СН'!$F$6-'СЕТ СН'!$F$19</f>
        <v>1020.32689314</v>
      </c>
      <c r="C23" s="36">
        <f>SUMIFS(СВЦЭМ!$C$33:$C$776,СВЦЭМ!$A$33:$A$776,$A23,СВЦЭМ!$B$33:$B$776,C$11)+'СЕТ СН'!$F$9+СВЦЭМ!$D$10+'СЕТ СН'!$F$6-'СЕТ СН'!$F$19</f>
        <v>1057.43502311</v>
      </c>
      <c r="D23" s="36">
        <f>SUMIFS(СВЦЭМ!$C$33:$C$776,СВЦЭМ!$A$33:$A$776,$A23,СВЦЭМ!$B$33:$B$776,D$11)+'СЕТ СН'!$F$9+СВЦЭМ!$D$10+'СЕТ СН'!$F$6-'СЕТ СН'!$F$19</f>
        <v>1045.63009934</v>
      </c>
      <c r="E23" s="36">
        <f>SUMIFS(СВЦЭМ!$C$33:$C$776,СВЦЭМ!$A$33:$A$776,$A23,СВЦЭМ!$B$33:$B$776,E$11)+'СЕТ СН'!$F$9+СВЦЭМ!$D$10+'СЕТ СН'!$F$6-'СЕТ СН'!$F$19</f>
        <v>1047.14854861</v>
      </c>
      <c r="F23" s="36">
        <f>SUMIFS(СВЦЭМ!$C$33:$C$776,СВЦЭМ!$A$33:$A$776,$A23,СВЦЭМ!$B$33:$B$776,F$11)+'СЕТ СН'!$F$9+СВЦЭМ!$D$10+'СЕТ СН'!$F$6-'СЕТ СН'!$F$19</f>
        <v>1061.45479993</v>
      </c>
      <c r="G23" s="36">
        <f>SUMIFS(СВЦЭМ!$C$33:$C$776,СВЦЭМ!$A$33:$A$776,$A23,СВЦЭМ!$B$33:$B$776,G$11)+'СЕТ СН'!$F$9+СВЦЭМ!$D$10+'СЕТ СН'!$F$6-'СЕТ СН'!$F$19</f>
        <v>1047.84151146</v>
      </c>
      <c r="H23" s="36">
        <f>SUMIFS(СВЦЭМ!$C$33:$C$776,СВЦЭМ!$A$33:$A$776,$A23,СВЦЭМ!$B$33:$B$776,H$11)+'СЕТ СН'!$F$9+СВЦЭМ!$D$10+'СЕТ СН'!$F$6-'СЕТ СН'!$F$19</f>
        <v>1054.8410458600001</v>
      </c>
      <c r="I23" s="36">
        <f>SUMIFS(СВЦЭМ!$C$33:$C$776,СВЦЭМ!$A$33:$A$776,$A23,СВЦЭМ!$B$33:$B$776,I$11)+'СЕТ СН'!$F$9+СВЦЭМ!$D$10+'СЕТ СН'!$F$6-'СЕТ СН'!$F$19</f>
        <v>1020.3800960400001</v>
      </c>
      <c r="J23" s="36">
        <f>SUMIFS(СВЦЭМ!$C$33:$C$776,СВЦЭМ!$A$33:$A$776,$A23,СВЦЭМ!$B$33:$B$776,J$11)+'СЕТ СН'!$F$9+СВЦЭМ!$D$10+'СЕТ СН'!$F$6-'СЕТ СН'!$F$19</f>
        <v>963.65514815000006</v>
      </c>
      <c r="K23" s="36">
        <f>SUMIFS(СВЦЭМ!$C$33:$C$776,СВЦЭМ!$A$33:$A$776,$A23,СВЦЭМ!$B$33:$B$776,K$11)+'СЕТ СН'!$F$9+СВЦЭМ!$D$10+'СЕТ СН'!$F$6-'СЕТ СН'!$F$19</f>
        <v>952.54165603000013</v>
      </c>
      <c r="L23" s="36">
        <f>SUMIFS(СВЦЭМ!$C$33:$C$776,СВЦЭМ!$A$33:$A$776,$A23,СВЦЭМ!$B$33:$B$776,L$11)+'СЕТ СН'!$F$9+СВЦЭМ!$D$10+'СЕТ СН'!$F$6-'СЕТ СН'!$F$19</f>
        <v>948.26097574000005</v>
      </c>
      <c r="M23" s="36">
        <f>SUMIFS(СВЦЭМ!$C$33:$C$776,СВЦЭМ!$A$33:$A$776,$A23,СВЦЭМ!$B$33:$B$776,M$11)+'СЕТ СН'!$F$9+СВЦЭМ!$D$10+'СЕТ СН'!$F$6-'СЕТ СН'!$F$19</f>
        <v>917.11506342000007</v>
      </c>
      <c r="N23" s="36">
        <f>SUMIFS(СВЦЭМ!$C$33:$C$776,СВЦЭМ!$A$33:$A$776,$A23,СВЦЭМ!$B$33:$B$776,N$11)+'СЕТ СН'!$F$9+СВЦЭМ!$D$10+'СЕТ СН'!$F$6-'СЕТ СН'!$F$19</f>
        <v>918.74516921000009</v>
      </c>
      <c r="O23" s="36">
        <f>SUMIFS(СВЦЭМ!$C$33:$C$776,СВЦЭМ!$A$33:$A$776,$A23,СВЦЭМ!$B$33:$B$776,O$11)+'СЕТ СН'!$F$9+СВЦЭМ!$D$10+'СЕТ СН'!$F$6-'СЕТ СН'!$F$19</f>
        <v>921.84789219000004</v>
      </c>
      <c r="P23" s="36">
        <f>SUMIFS(СВЦЭМ!$C$33:$C$776,СВЦЭМ!$A$33:$A$776,$A23,СВЦЭМ!$B$33:$B$776,P$11)+'СЕТ СН'!$F$9+СВЦЭМ!$D$10+'СЕТ СН'!$F$6-'СЕТ СН'!$F$19</f>
        <v>931.97624501000007</v>
      </c>
      <c r="Q23" s="36">
        <f>SUMIFS(СВЦЭМ!$C$33:$C$776,СВЦЭМ!$A$33:$A$776,$A23,СВЦЭМ!$B$33:$B$776,Q$11)+'СЕТ СН'!$F$9+СВЦЭМ!$D$10+'СЕТ СН'!$F$6-'СЕТ СН'!$F$19</f>
        <v>933.35587654000005</v>
      </c>
      <c r="R23" s="36">
        <f>SUMIFS(СВЦЭМ!$C$33:$C$776,СВЦЭМ!$A$33:$A$776,$A23,СВЦЭМ!$B$33:$B$776,R$11)+'СЕТ СН'!$F$9+СВЦЭМ!$D$10+'СЕТ СН'!$F$6-'СЕТ СН'!$F$19</f>
        <v>932.15703996000002</v>
      </c>
      <c r="S23" s="36">
        <f>SUMIFS(СВЦЭМ!$C$33:$C$776,СВЦЭМ!$A$33:$A$776,$A23,СВЦЭМ!$B$33:$B$776,S$11)+'СЕТ СН'!$F$9+СВЦЭМ!$D$10+'СЕТ СН'!$F$6-'СЕТ СН'!$F$19</f>
        <v>934.41377945000011</v>
      </c>
      <c r="T23" s="36">
        <f>SUMIFS(СВЦЭМ!$C$33:$C$776,СВЦЭМ!$A$33:$A$776,$A23,СВЦЭМ!$B$33:$B$776,T$11)+'СЕТ СН'!$F$9+СВЦЭМ!$D$10+'СЕТ СН'!$F$6-'СЕТ СН'!$F$19</f>
        <v>942.45672788000013</v>
      </c>
      <c r="U23" s="36">
        <f>SUMIFS(СВЦЭМ!$C$33:$C$776,СВЦЭМ!$A$33:$A$776,$A23,СВЦЭМ!$B$33:$B$776,U$11)+'СЕТ СН'!$F$9+СВЦЭМ!$D$10+'СЕТ СН'!$F$6-'СЕТ СН'!$F$19</f>
        <v>955.55152809000003</v>
      </c>
      <c r="V23" s="36">
        <f>SUMIFS(СВЦЭМ!$C$33:$C$776,СВЦЭМ!$A$33:$A$776,$A23,СВЦЭМ!$B$33:$B$776,V$11)+'СЕТ СН'!$F$9+СВЦЭМ!$D$10+'СЕТ СН'!$F$6-'СЕТ СН'!$F$19</f>
        <v>920.0327702300001</v>
      </c>
      <c r="W23" s="36">
        <f>SUMIFS(СВЦЭМ!$C$33:$C$776,СВЦЭМ!$A$33:$A$776,$A23,СВЦЭМ!$B$33:$B$776,W$11)+'СЕТ СН'!$F$9+СВЦЭМ!$D$10+'СЕТ СН'!$F$6-'СЕТ СН'!$F$19</f>
        <v>908.83093937000012</v>
      </c>
      <c r="X23" s="36">
        <f>SUMIFS(СВЦЭМ!$C$33:$C$776,СВЦЭМ!$A$33:$A$776,$A23,СВЦЭМ!$B$33:$B$776,X$11)+'СЕТ СН'!$F$9+СВЦЭМ!$D$10+'СЕТ СН'!$F$6-'СЕТ СН'!$F$19</f>
        <v>923.78205758000013</v>
      </c>
      <c r="Y23" s="36">
        <f>SUMIFS(СВЦЭМ!$C$33:$C$776,СВЦЭМ!$A$33:$A$776,$A23,СВЦЭМ!$B$33:$B$776,Y$11)+'СЕТ СН'!$F$9+СВЦЭМ!$D$10+'СЕТ СН'!$F$6-'СЕТ СН'!$F$19</f>
        <v>943.13590992000013</v>
      </c>
    </row>
    <row r="24" spans="1:25" ht="15.75" x14ac:dyDescent="0.2">
      <c r="A24" s="35">
        <f t="shared" si="0"/>
        <v>43964</v>
      </c>
      <c r="B24" s="36">
        <f>SUMIFS(СВЦЭМ!$C$33:$C$776,СВЦЭМ!$A$33:$A$776,$A24,СВЦЭМ!$B$33:$B$776,B$11)+'СЕТ СН'!$F$9+СВЦЭМ!$D$10+'СЕТ СН'!$F$6-'СЕТ СН'!$F$19</f>
        <v>968.54839960000004</v>
      </c>
      <c r="C24" s="36">
        <f>SUMIFS(СВЦЭМ!$C$33:$C$776,СВЦЭМ!$A$33:$A$776,$A24,СВЦЭМ!$B$33:$B$776,C$11)+'СЕТ СН'!$F$9+СВЦЭМ!$D$10+'СЕТ СН'!$F$6-'СЕТ СН'!$F$19</f>
        <v>1009.2194460400001</v>
      </c>
      <c r="D24" s="36">
        <f>SUMIFS(СВЦЭМ!$C$33:$C$776,СВЦЭМ!$A$33:$A$776,$A24,СВЦЭМ!$B$33:$B$776,D$11)+'СЕТ СН'!$F$9+СВЦЭМ!$D$10+'СЕТ СН'!$F$6-'СЕТ СН'!$F$19</f>
        <v>1016.4652915700001</v>
      </c>
      <c r="E24" s="36">
        <f>SUMIFS(СВЦЭМ!$C$33:$C$776,СВЦЭМ!$A$33:$A$776,$A24,СВЦЭМ!$B$33:$B$776,E$11)+'СЕТ СН'!$F$9+СВЦЭМ!$D$10+'СЕТ СН'!$F$6-'СЕТ СН'!$F$19</f>
        <v>1019.8767038300001</v>
      </c>
      <c r="F24" s="36">
        <f>SUMIFS(СВЦЭМ!$C$33:$C$776,СВЦЭМ!$A$33:$A$776,$A24,СВЦЭМ!$B$33:$B$776,F$11)+'СЕТ СН'!$F$9+СВЦЭМ!$D$10+'СЕТ СН'!$F$6-'СЕТ СН'!$F$19</f>
        <v>1021.0450756700001</v>
      </c>
      <c r="G24" s="36">
        <f>SUMIFS(СВЦЭМ!$C$33:$C$776,СВЦЭМ!$A$33:$A$776,$A24,СВЦЭМ!$B$33:$B$776,G$11)+'СЕТ СН'!$F$9+СВЦЭМ!$D$10+'СЕТ СН'!$F$6-'СЕТ СН'!$F$19</f>
        <v>1020.1707958500001</v>
      </c>
      <c r="H24" s="36">
        <f>SUMIFS(СВЦЭМ!$C$33:$C$776,СВЦЭМ!$A$33:$A$776,$A24,СВЦЭМ!$B$33:$B$776,H$11)+'СЕТ СН'!$F$9+СВЦЭМ!$D$10+'СЕТ СН'!$F$6-'СЕТ СН'!$F$19</f>
        <v>1016.17648481</v>
      </c>
      <c r="I24" s="36">
        <f>SUMIFS(СВЦЭМ!$C$33:$C$776,СВЦЭМ!$A$33:$A$776,$A24,СВЦЭМ!$B$33:$B$776,I$11)+'СЕТ СН'!$F$9+СВЦЭМ!$D$10+'СЕТ СН'!$F$6-'СЕТ СН'!$F$19</f>
        <v>989.47988314000008</v>
      </c>
      <c r="J24" s="36">
        <f>SUMIFS(СВЦЭМ!$C$33:$C$776,СВЦЭМ!$A$33:$A$776,$A24,СВЦЭМ!$B$33:$B$776,J$11)+'СЕТ СН'!$F$9+СВЦЭМ!$D$10+'СЕТ СН'!$F$6-'СЕТ СН'!$F$19</f>
        <v>916.33880828000008</v>
      </c>
      <c r="K24" s="36">
        <f>SUMIFS(СВЦЭМ!$C$33:$C$776,СВЦЭМ!$A$33:$A$776,$A24,СВЦЭМ!$B$33:$B$776,K$11)+'СЕТ СН'!$F$9+СВЦЭМ!$D$10+'СЕТ СН'!$F$6-'СЕТ СН'!$F$19</f>
        <v>905.91908412000009</v>
      </c>
      <c r="L24" s="36">
        <f>SUMIFS(СВЦЭМ!$C$33:$C$776,СВЦЭМ!$A$33:$A$776,$A24,СВЦЭМ!$B$33:$B$776,L$11)+'СЕТ СН'!$F$9+СВЦЭМ!$D$10+'СЕТ СН'!$F$6-'СЕТ СН'!$F$19</f>
        <v>897.10344539000005</v>
      </c>
      <c r="M24" s="36">
        <f>SUMIFS(СВЦЭМ!$C$33:$C$776,СВЦЭМ!$A$33:$A$776,$A24,СВЦЭМ!$B$33:$B$776,M$11)+'СЕТ СН'!$F$9+СВЦЭМ!$D$10+'СЕТ СН'!$F$6-'СЕТ СН'!$F$19</f>
        <v>890.94035253000004</v>
      </c>
      <c r="N24" s="36">
        <f>SUMIFS(СВЦЭМ!$C$33:$C$776,СВЦЭМ!$A$33:$A$776,$A24,СВЦЭМ!$B$33:$B$776,N$11)+'СЕТ СН'!$F$9+СВЦЭМ!$D$10+'СЕТ СН'!$F$6-'СЕТ СН'!$F$19</f>
        <v>912.45149321000008</v>
      </c>
      <c r="O24" s="36">
        <f>SUMIFS(СВЦЭМ!$C$33:$C$776,СВЦЭМ!$A$33:$A$776,$A24,СВЦЭМ!$B$33:$B$776,O$11)+'СЕТ СН'!$F$9+СВЦЭМ!$D$10+'СЕТ СН'!$F$6-'СЕТ СН'!$F$19</f>
        <v>909.13750245000006</v>
      </c>
      <c r="P24" s="36">
        <f>SUMIFS(СВЦЭМ!$C$33:$C$776,СВЦЭМ!$A$33:$A$776,$A24,СВЦЭМ!$B$33:$B$776,P$11)+'СЕТ СН'!$F$9+СВЦЭМ!$D$10+'СЕТ СН'!$F$6-'СЕТ СН'!$F$19</f>
        <v>916.91870752000011</v>
      </c>
      <c r="Q24" s="36">
        <f>SUMIFS(СВЦЭМ!$C$33:$C$776,СВЦЭМ!$A$33:$A$776,$A24,СВЦЭМ!$B$33:$B$776,Q$11)+'СЕТ СН'!$F$9+СВЦЭМ!$D$10+'СЕТ СН'!$F$6-'СЕТ СН'!$F$19</f>
        <v>908.86566189000007</v>
      </c>
      <c r="R24" s="36">
        <f>SUMIFS(СВЦЭМ!$C$33:$C$776,СВЦЭМ!$A$33:$A$776,$A24,СВЦЭМ!$B$33:$B$776,R$11)+'СЕТ СН'!$F$9+СВЦЭМ!$D$10+'СЕТ СН'!$F$6-'СЕТ СН'!$F$19</f>
        <v>904.47794612000007</v>
      </c>
      <c r="S24" s="36">
        <f>SUMIFS(СВЦЭМ!$C$33:$C$776,СВЦЭМ!$A$33:$A$776,$A24,СВЦЭМ!$B$33:$B$776,S$11)+'СЕТ СН'!$F$9+СВЦЭМ!$D$10+'СЕТ СН'!$F$6-'СЕТ СН'!$F$19</f>
        <v>918.1326720400001</v>
      </c>
      <c r="T24" s="36">
        <f>SUMIFS(СВЦЭМ!$C$33:$C$776,СВЦЭМ!$A$33:$A$776,$A24,СВЦЭМ!$B$33:$B$776,T$11)+'СЕТ СН'!$F$9+СВЦЭМ!$D$10+'СЕТ СН'!$F$6-'СЕТ СН'!$F$19</f>
        <v>891.94296283000006</v>
      </c>
      <c r="U24" s="36">
        <f>SUMIFS(СВЦЭМ!$C$33:$C$776,СВЦЭМ!$A$33:$A$776,$A24,СВЦЭМ!$B$33:$B$776,U$11)+'СЕТ СН'!$F$9+СВЦЭМ!$D$10+'СЕТ СН'!$F$6-'СЕТ СН'!$F$19</f>
        <v>862.72301332000006</v>
      </c>
      <c r="V24" s="36">
        <f>SUMIFS(СВЦЭМ!$C$33:$C$776,СВЦЭМ!$A$33:$A$776,$A24,СВЦЭМ!$B$33:$B$776,V$11)+'СЕТ СН'!$F$9+СВЦЭМ!$D$10+'СЕТ СН'!$F$6-'СЕТ СН'!$F$19</f>
        <v>845.29095008000013</v>
      </c>
      <c r="W24" s="36">
        <f>SUMIFS(СВЦЭМ!$C$33:$C$776,СВЦЭМ!$A$33:$A$776,$A24,СВЦЭМ!$B$33:$B$776,W$11)+'СЕТ СН'!$F$9+СВЦЭМ!$D$10+'СЕТ СН'!$F$6-'СЕТ СН'!$F$19</f>
        <v>838.57905985000002</v>
      </c>
      <c r="X24" s="36">
        <f>SUMIFS(СВЦЭМ!$C$33:$C$776,СВЦЭМ!$A$33:$A$776,$A24,СВЦЭМ!$B$33:$B$776,X$11)+'СЕТ СН'!$F$9+СВЦЭМ!$D$10+'СЕТ СН'!$F$6-'СЕТ СН'!$F$19</f>
        <v>851.01862067000002</v>
      </c>
      <c r="Y24" s="36">
        <f>SUMIFS(СВЦЭМ!$C$33:$C$776,СВЦЭМ!$A$33:$A$776,$A24,СВЦЭМ!$B$33:$B$776,Y$11)+'СЕТ СН'!$F$9+СВЦЭМ!$D$10+'СЕТ СН'!$F$6-'СЕТ СН'!$F$19</f>
        <v>871.86417102000007</v>
      </c>
    </row>
    <row r="25" spans="1:25" ht="15.75" x14ac:dyDescent="0.2">
      <c r="A25" s="35">
        <f t="shared" si="0"/>
        <v>43965</v>
      </c>
      <c r="B25" s="36">
        <f>SUMIFS(СВЦЭМ!$C$33:$C$776,СВЦЭМ!$A$33:$A$776,$A25,СВЦЭМ!$B$33:$B$776,B$11)+'СЕТ СН'!$F$9+СВЦЭМ!$D$10+'СЕТ СН'!$F$6-'СЕТ СН'!$F$19</f>
        <v>939.59063573000003</v>
      </c>
      <c r="C25" s="36">
        <f>SUMIFS(СВЦЭМ!$C$33:$C$776,СВЦЭМ!$A$33:$A$776,$A25,СВЦЭМ!$B$33:$B$776,C$11)+'СЕТ СН'!$F$9+СВЦЭМ!$D$10+'СЕТ СН'!$F$6-'СЕТ СН'!$F$19</f>
        <v>976.90510974000006</v>
      </c>
      <c r="D25" s="36">
        <f>SUMIFS(СВЦЭМ!$C$33:$C$776,СВЦЭМ!$A$33:$A$776,$A25,СВЦЭМ!$B$33:$B$776,D$11)+'СЕТ СН'!$F$9+СВЦЭМ!$D$10+'СЕТ СН'!$F$6-'СЕТ СН'!$F$19</f>
        <v>985.9227146500001</v>
      </c>
      <c r="E25" s="36">
        <f>SUMIFS(СВЦЭМ!$C$33:$C$776,СВЦЭМ!$A$33:$A$776,$A25,СВЦЭМ!$B$33:$B$776,E$11)+'СЕТ СН'!$F$9+СВЦЭМ!$D$10+'СЕТ СН'!$F$6-'СЕТ СН'!$F$19</f>
        <v>1021.6556781300001</v>
      </c>
      <c r="F25" s="36">
        <f>SUMIFS(СВЦЭМ!$C$33:$C$776,СВЦЭМ!$A$33:$A$776,$A25,СВЦЭМ!$B$33:$B$776,F$11)+'СЕТ СН'!$F$9+СВЦЭМ!$D$10+'СЕТ СН'!$F$6-'СЕТ СН'!$F$19</f>
        <v>999.92564898000012</v>
      </c>
      <c r="G25" s="36">
        <f>SUMIFS(СВЦЭМ!$C$33:$C$776,СВЦЭМ!$A$33:$A$776,$A25,СВЦЭМ!$B$33:$B$776,G$11)+'СЕТ СН'!$F$9+СВЦЭМ!$D$10+'СЕТ СН'!$F$6-'СЕТ СН'!$F$19</f>
        <v>996.45167212000013</v>
      </c>
      <c r="H25" s="36">
        <f>SUMIFS(СВЦЭМ!$C$33:$C$776,СВЦЭМ!$A$33:$A$776,$A25,СВЦЭМ!$B$33:$B$776,H$11)+'СЕТ СН'!$F$9+СВЦЭМ!$D$10+'СЕТ СН'!$F$6-'СЕТ СН'!$F$19</f>
        <v>989.78212145000009</v>
      </c>
      <c r="I25" s="36">
        <f>SUMIFS(СВЦЭМ!$C$33:$C$776,СВЦЭМ!$A$33:$A$776,$A25,СВЦЭМ!$B$33:$B$776,I$11)+'СЕТ СН'!$F$9+СВЦЭМ!$D$10+'СЕТ СН'!$F$6-'СЕТ СН'!$F$19</f>
        <v>957.54661016000011</v>
      </c>
      <c r="J25" s="36">
        <f>SUMIFS(СВЦЭМ!$C$33:$C$776,СВЦЭМ!$A$33:$A$776,$A25,СВЦЭМ!$B$33:$B$776,J$11)+'СЕТ СН'!$F$9+СВЦЭМ!$D$10+'СЕТ СН'!$F$6-'СЕТ СН'!$F$19</f>
        <v>906.12020002000008</v>
      </c>
      <c r="K25" s="36">
        <f>SUMIFS(СВЦЭМ!$C$33:$C$776,СВЦЭМ!$A$33:$A$776,$A25,СВЦЭМ!$B$33:$B$776,K$11)+'СЕТ СН'!$F$9+СВЦЭМ!$D$10+'СЕТ СН'!$F$6-'СЕТ СН'!$F$19</f>
        <v>886.51528148000011</v>
      </c>
      <c r="L25" s="36">
        <f>SUMIFS(СВЦЭМ!$C$33:$C$776,СВЦЭМ!$A$33:$A$776,$A25,СВЦЭМ!$B$33:$B$776,L$11)+'СЕТ СН'!$F$9+СВЦЭМ!$D$10+'СЕТ СН'!$F$6-'СЕТ СН'!$F$19</f>
        <v>873.74107533000006</v>
      </c>
      <c r="M25" s="36">
        <f>SUMIFS(СВЦЭМ!$C$33:$C$776,СВЦЭМ!$A$33:$A$776,$A25,СВЦЭМ!$B$33:$B$776,M$11)+'СЕТ СН'!$F$9+СВЦЭМ!$D$10+'СЕТ СН'!$F$6-'СЕТ СН'!$F$19</f>
        <v>874.73072519000004</v>
      </c>
      <c r="N25" s="36">
        <f>SUMIFS(СВЦЭМ!$C$33:$C$776,СВЦЭМ!$A$33:$A$776,$A25,СВЦЭМ!$B$33:$B$776,N$11)+'СЕТ СН'!$F$9+СВЦЭМ!$D$10+'СЕТ СН'!$F$6-'СЕТ СН'!$F$19</f>
        <v>871.73463383000012</v>
      </c>
      <c r="O25" s="36">
        <f>SUMIFS(СВЦЭМ!$C$33:$C$776,СВЦЭМ!$A$33:$A$776,$A25,СВЦЭМ!$B$33:$B$776,O$11)+'СЕТ СН'!$F$9+СВЦЭМ!$D$10+'СЕТ СН'!$F$6-'СЕТ СН'!$F$19</f>
        <v>882.86132277000013</v>
      </c>
      <c r="P25" s="36">
        <f>SUMIFS(СВЦЭМ!$C$33:$C$776,СВЦЭМ!$A$33:$A$776,$A25,СВЦЭМ!$B$33:$B$776,P$11)+'СЕТ СН'!$F$9+СВЦЭМ!$D$10+'СЕТ СН'!$F$6-'СЕТ СН'!$F$19</f>
        <v>907.81507202000012</v>
      </c>
      <c r="Q25" s="36">
        <f>SUMIFS(СВЦЭМ!$C$33:$C$776,СВЦЭМ!$A$33:$A$776,$A25,СВЦЭМ!$B$33:$B$776,Q$11)+'СЕТ СН'!$F$9+СВЦЭМ!$D$10+'СЕТ СН'!$F$6-'СЕТ СН'!$F$19</f>
        <v>897.23402217000012</v>
      </c>
      <c r="R25" s="36">
        <f>SUMIFS(СВЦЭМ!$C$33:$C$776,СВЦЭМ!$A$33:$A$776,$A25,СВЦЭМ!$B$33:$B$776,R$11)+'СЕТ СН'!$F$9+СВЦЭМ!$D$10+'СЕТ СН'!$F$6-'СЕТ СН'!$F$19</f>
        <v>894.18435259000012</v>
      </c>
      <c r="S25" s="36">
        <f>SUMIFS(СВЦЭМ!$C$33:$C$776,СВЦЭМ!$A$33:$A$776,$A25,СВЦЭМ!$B$33:$B$776,S$11)+'СЕТ СН'!$F$9+СВЦЭМ!$D$10+'СЕТ СН'!$F$6-'СЕТ СН'!$F$19</f>
        <v>915.00542934000009</v>
      </c>
      <c r="T25" s="36">
        <f>SUMIFS(СВЦЭМ!$C$33:$C$776,СВЦЭМ!$A$33:$A$776,$A25,СВЦЭМ!$B$33:$B$776,T$11)+'СЕТ СН'!$F$9+СВЦЭМ!$D$10+'СЕТ СН'!$F$6-'СЕТ СН'!$F$19</f>
        <v>893.75748527000007</v>
      </c>
      <c r="U25" s="36">
        <f>SUMIFS(СВЦЭМ!$C$33:$C$776,СВЦЭМ!$A$33:$A$776,$A25,СВЦЭМ!$B$33:$B$776,U$11)+'СЕТ СН'!$F$9+СВЦЭМ!$D$10+'СЕТ СН'!$F$6-'СЕТ СН'!$F$19</f>
        <v>870.83045662000006</v>
      </c>
      <c r="V25" s="36">
        <f>SUMIFS(СВЦЭМ!$C$33:$C$776,СВЦЭМ!$A$33:$A$776,$A25,СВЦЭМ!$B$33:$B$776,V$11)+'СЕТ СН'!$F$9+СВЦЭМ!$D$10+'СЕТ СН'!$F$6-'СЕТ СН'!$F$19</f>
        <v>852.52178198000013</v>
      </c>
      <c r="W25" s="36">
        <f>SUMIFS(СВЦЭМ!$C$33:$C$776,СВЦЭМ!$A$33:$A$776,$A25,СВЦЭМ!$B$33:$B$776,W$11)+'СЕТ СН'!$F$9+СВЦЭМ!$D$10+'СЕТ СН'!$F$6-'СЕТ СН'!$F$19</f>
        <v>827.62431221000008</v>
      </c>
      <c r="X25" s="36">
        <f>SUMIFS(СВЦЭМ!$C$33:$C$776,СВЦЭМ!$A$33:$A$776,$A25,СВЦЭМ!$B$33:$B$776,X$11)+'СЕТ СН'!$F$9+СВЦЭМ!$D$10+'СЕТ СН'!$F$6-'СЕТ СН'!$F$19</f>
        <v>836.01357770000004</v>
      </c>
      <c r="Y25" s="36">
        <f>SUMIFS(СВЦЭМ!$C$33:$C$776,СВЦЭМ!$A$33:$A$776,$A25,СВЦЭМ!$B$33:$B$776,Y$11)+'СЕТ СН'!$F$9+СВЦЭМ!$D$10+'СЕТ СН'!$F$6-'СЕТ СН'!$F$19</f>
        <v>867.23248342000011</v>
      </c>
    </row>
    <row r="26" spans="1:25" ht="15.75" x14ac:dyDescent="0.2">
      <c r="A26" s="35">
        <f t="shared" si="0"/>
        <v>43966</v>
      </c>
      <c r="B26" s="36">
        <f>SUMIFS(СВЦЭМ!$C$33:$C$776,СВЦЭМ!$A$33:$A$776,$A26,СВЦЭМ!$B$33:$B$776,B$11)+'СЕТ СН'!$F$9+СВЦЭМ!$D$10+'СЕТ СН'!$F$6-'СЕТ СН'!$F$19</f>
        <v>928.37364056000013</v>
      </c>
      <c r="C26" s="36">
        <f>SUMIFS(СВЦЭМ!$C$33:$C$776,СВЦЭМ!$A$33:$A$776,$A26,СВЦЭМ!$B$33:$B$776,C$11)+'СЕТ СН'!$F$9+СВЦЭМ!$D$10+'СЕТ СН'!$F$6-'СЕТ СН'!$F$19</f>
        <v>981.30536576000009</v>
      </c>
      <c r="D26" s="36">
        <f>SUMIFS(СВЦЭМ!$C$33:$C$776,СВЦЭМ!$A$33:$A$776,$A26,СВЦЭМ!$B$33:$B$776,D$11)+'СЕТ СН'!$F$9+СВЦЭМ!$D$10+'СЕТ СН'!$F$6-'СЕТ СН'!$F$19</f>
        <v>1005.1606546500001</v>
      </c>
      <c r="E26" s="36">
        <f>SUMIFS(СВЦЭМ!$C$33:$C$776,СВЦЭМ!$A$33:$A$776,$A26,СВЦЭМ!$B$33:$B$776,E$11)+'СЕТ СН'!$F$9+СВЦЭМ!$D$10+'СЕТ СН'!$F$6-'СЕТ СН'!$F$19</f>
        <v>1004.99642498</v>
      </c>
      <c r="F26" s="36">
        <f>SUMIFS(СВЦЭМ!$C$33:$C$776,СВЦЭМ!$A$33:$A$776,$A26,СВЦЭМ!$B$33:$B$776,F$11)+'СЕТ СН'!$F$9+СВЦЭМ!$D$10+'СЕТ СН'!$F$6-'СЕТ СН'!$F$19</f>
        <v>1001.9919664700001</v>
      </c>
      <c r="G26" s="36">
        <f>SUMIFS(СВЦЭМ!$C$33:$C$776,СВЦЭМ!$A$33:$A$776,$A26,СВЦЭМ!$B$33:$B$776,G$11)+'СЕТ СН'!$F$9+СВЦЭМ!$D$10+'СЕТ СН'!$F$6-'СЕТ СН'!$F$19</f>
        <v>1008.4604271200001</v>
      </c>
      <c r="H26" s="36">
        <f>SUMIFS(СВЦЭМ!$C$33:$C$776,СВЦЭМ!$A$33:$A$776,$A26,СВЦЭМ!$B$33:$B$776,H$11)+'СЕТ СН'!$F$9+СВЦЭМ!$D$10+'СЕТ СН'!$F$6-'СЕТ СН'!$F$19</f>
        <v>1015.6525046300001</v>
      </c>
      <c r="I26" s="36">
        <f>SUMIFS(СВЦЭМ!$C$33:$C$776,СВЦЭМ!$A$33:$A$776,$A26,СВЦЭМ!$B$33:$B$776,I$11)+'СЕТ СН'!$F$9+СВЦЭМ!$D$10+'СЕТ СН'!$F$6-'СЕТ СН'!$F$19</f>
        <v>980.16540666000003</v>
      </c>
      <c r="J26" s="36">
        <f>SUMIFS(СВЦЭМ!$C$33:$C$776,СВЦЭМ!$A$33:$A$776,$A26,СВЦЭМ!$B$33:$B$776,J$11)+'СЕТ СН'!$F$9+СВЦЭМ!$D$10+'СЕТ СН'!$F$6-'СЕТ СН'!$F$19</f>
        <v>918.83640255000012</v>
      </c>
      <c r="K26" s="36">
        <f>SUMIFS(СВЦЭМ!$C$33:$C$776,СВЦЭМ!$A$33:$A$776,$A26,СВЦЭМ!$B$33:$B$776,K$11)+'СЕТ СН'!$F$9+СВЦЭМ!$D$10+'СЕТ СН'!$F$6-'СЕТ СН'!$F$19</f>
        <v>853.90338465000002</v>
      </c>
      <c r="L26" s="36">
        <f>SUMIFS(СВЦЭМ!$C$33:$C$776,СВЦЭМ!$A$33:$A$776,$A26,СВЦЭМ!$B$33:$B$776,L$11)+'СЕТ СН'!$F$9+СВЦЭМ!$D$10+'СЕТ СН'!$F$6-'СЕТ СН'!$F$19</f>
        <v>839.93903965000004</v>
      </c>
      <c r="M26" s="36">
        <f>SUMIFS(СВЦЭМ!$C$33:$C$776,СВЦЭМ!$A$33:$A$776,$A26,СВЦЭМ!$B$33:$B$776,M$11)+'СЕТ СН'!$F$9+СВЦЭМ!$D$10+'СЕТ СН'!$F$6-'СЕТ СН'!$F$19</f>
        <v>860.77343781000002</v>
      </c>
      <c r="N26" s="36">
        <f>SUMIFS(СВЦЭМ!$C$33:$C$776,СВЦЭМ!$A$33:$A$776,$A26,СВЦЭМ!$B$33:$B$776,N$11)+'СЕТ СН'!$F$9+СВЦЭМ!$D$10+'СЕТ СН'!$F$6-'СЕТ СН'!$F$19</f>
        <v>867.28158319000011</v>
      </c>
      <c r="O26" s="36">
        <f>SUMIFS(СВЦЭМ!$C$33:$C$776,СВЦЭМ!$A$33:$A$776,$A26,СВЦЭМ!$B$33:$B$776,O$11)+'СЕТ СН'!$F$9+СВЦЭМ!$D$10+'СЕТ СН'!$F$6-'СЕТ СН'!$F$19</f>
        <v>860.70654012000011</v>
      </c>
      <c r="P26" s="36">
        <f>SUMIFS(СВЦЭМ!$C$33:$C$776,СВЦЭМ!$A$33:$A$776,$A26,СВЦЭМ!$B$33:$B$776,P$11)+'СЕТ СН'!$F$9+СВЦЭМ!$D$10+'СЕТ СН'!$F$6-'СЕТ СН'!$F$19</f>
        <v>866.59508986000003</v>
      </c>
      <c r="Q26" s="36">
        <f>SUMIFS(СВЦЭМ!$C$33:$C$776,СВЦЭМ!$A$33:$A$776,$A26,СВЦЭМ!$B$33:$B$776,Q$11)+'СЕТ СН'!$F$9+СВЦЭМ!$D$10+'СЕТ СН'!$F$6-'СЕТ СН'!$F$19</f>
        <v>862.12070842000003</v>
      </c>
      <c r="R26" s="36">
        <f>SUMIFS(СВЦЭМ!$C$33:$C$776,СВЦЭМ!$A$33:$A$776,$A26,СВЦЭМ!$B$33:$B$776,R$11)+'СЕТ СН'!$F$9+СВЦЭМ!$D$10+'СЕТ СН'!$F$6-'СЕТ СН'!$F$19</f>
        <v>860.87047266000002</v>
      </c>
      <c r="S26" s="36">
        <f>SUMIFS(СВЦЭМ!$C$33:$C$776,СВЦЭМ!$A$33:$A$776,$A26,СВЦЭМ!$B$33:$B$776,S$11)+'СЕТ СН'!$F$9+СВЦЭМ!$D$10+'СЕТ СН'!$F$6-'СЕТ СН'!$F$19</f>
        <v>869.25291291000008</v>
      </c>
      <c r="T26" s="36">
        <f>SUMIFS(СВЦЭМ!$C$33:$C$776,СВЦЭМ!$A$33:$A$776,$A26,СВЦЭМ!$B$33:$B$776,T$11)+'СЕТ СН'!$F$9+СВЦЭМ!$D$10+'СЕТ СН'!$F$6-'СЕТ СН'!$F$19</f>
        <v>864.97272787000009</v>
      </c>
      <c r="U26" s="36">
        <f>SUMIFS(СВЦЭМ!$C$33:$C$776,СВЦЭМ!$A$33:$A$776,$A26,СВЦЭМ!$B$33:$B$776,U$11)+'СЕТ СН'!$F$9+СВЦЭМ!$D$10+'СЕТ СН'!$F$6-'СЕТ СН'!$F$19</f>
        <v>870.70011921000003</v>
      </c>
      <c r="V26" s="36">
        <f>SUMIFS(СВЦЭМ!$C$33:$C$776,СВЦЭМ!$A$33:$A$776,$A26,СВЦЭМ!$B$33:$B$776,V$11)+'СЕТ СН'!$F$9+СВЦЭМ!$D$10+'СЕТ СН'!$F$6-'СЕТ СН'!$F$19</f>
        <v>861.5322409800001</v>
      </c>
      <c r="W26" s="36">
        <f>SUMIFS(СВЦЭМ!$C$33:$C$776,СВЦЭМ!$A$33:$A$776,$A26,СВЦЭМ!$B$33:$B$776,W$11)+'СЕТ СН'!$F$9+СВЦЭМ!$D$10+'СЕТ СН'!$F$6-'СЕТ СН'!$F$19</f>
        <v>846.46402192000005</v>
      </c>
      <c r="X26" s="36">
        <f>SUMIFS(СВЦЭМ!$C$33:$C$776,СВЦЭМ!$A$33:$A$776,$A26,СВЦЭМ!$B$33:$B$776,X$11)+'СЕТ СН'!$F$9+СВЦЭМ!$D$10+'СЕТ СН'!$F$6-'СЕТ СН'!$F$19</f>
        <v>847.58657439000012</v>
      </c>
      <c r="Y26" s="36">
        <f>SUMIFS(СВЦЭМ!$C$33:$C$776,СВЦЭМ!$A$33:$A$776,$A26,СВЦЭМ!$B$33:$B$776,Y$11)+'СЕТ СН'!$F$9+СВЦЭМ!$D$10+'СЕТ СН'!$F$6-'СЕТ СН'!$F$19</f>
        <v>851.12434959000007</v>
      </c>
    </row>
    <row r="27" spans="1:25" ht="15.75" x14ac:dyDescent="0.2">
      <c r="A27" s="35">
        <f t="shared" si="0"/>
        <v>43967</v>
      </c>
      <c r="B27" s="36">
        <f>SUMIFS(СВЦЭМ!$C$33:$C$776,СВЦЭМ!$A$33:$A$776,$A27,СВЦЭМ!$B$33:$B$776,B$11)+'СЕТ СН'!$F$9+СВЦЭМ!$D$10+'СЕТ СН'!$F$6-'СЕТ СН'!$F$19</f>
        <v>964.11893014000009</v>
      </c>
      <c r="C27" s="36">
        <f>SUMIFS(СВЦЭМ!$C$33:$C$776,СВЦЭМ!$A$33:$A$776,$A27,СВЦЭМ!$B$33:$B$776,C$11)+'СЕТ СН'!$F$9+СВЦЭМ!$D$10+'СЕТ СН'!$F$6-'СЕТ СН'!$F$19</f>
        <v>1000.55647694</v>
      </c>
      <c r="D27" s="36">
        <f>SUMIFS(СВЦЭМ!$C$33:$C$776,СВЦЭМ!$A$33:$A$776,$A27,СВЦЭМ!$B$33:$B$776,D$11)+'СЕТ СН'!$F$9+СВЦЭМ!$D$10+'СЕТ СН'!$F$6-'СЕТ СН'!$F$19</f>
        <v>1002.0664470500001</v>
      </c>
      <c r="E27" s="36">
        <f>SUMIFS(СВЦЭМ!$C$33:$C$776,СВЦЭМ!$A$33:$A$776,$A27,СВЦЭМ!$B$33:$B$776,E$11)+'СЕТ СН'!$F$9+СВЦЭМ!$D$10+'СЕТ СН'!$F$6-'СЕТ СН'!$F$19</f>
        <v>1015.35521426</v>
      </c>
      <c r="F27" s="36">
        <f>SUMIFS(СВЦЭМ!$C$33:$C$776,СВЦЭМ!$A$33:$A$776,$A27,СВЦЭМ!$B$33:$B$776,F$11)+'СЕТ СН'!$F$9+СВЦЭМ!$D$10+'СЕТ СН'!$F$6-'СЕТ СН'!$F$19</f>
        <v>1018.0199088100001</v>
      </c>
      <c r="G27" s="36">
        <f>SUMIFS(СВЦЭМ!$C$33:$C$776,СВЦЭМ!$A$33:$A$776,$A27,СВЦЭМ!$B$33:$B$776,G$11)+'СЕТ СН'!$F$9+СВЦЭМ!$D$10+'СЕТ СН'!$F$6-'СЕТ СН'!$F$19</f>
        <v>1018.4090780800001</v>
      </c>
      <c r="H27" s="36">
        <f>SUMIFS(СВЦЭМ!$C$33:$C$776,СВЦЭМ!$A$33:$A$776,$A27,СВЦЭМ!$B$33:$B$776,H$11)+'СЕТ СН'!$F$9+СВЦЭМ!$D$10+'СЕТ СН'!$F$6-'СЕТ СН'!$F$19</f>
        <v>1022.7498500200001</v>
      </c>
      <c r="I27" s="36">
        <f>SUMIFS(СВЦЭМ!$C$33:$C$776,СВЦЭМ!$A$33:$A$776,$A27,СВЦЭМ!$B$33:$B$776,I$11)+'СЕТ СН'!$F$9+СВЦЭМ!$D$10+'СЕТ СН'!$F$6-'СЕТ СН'!$F$19</f>
        <v>966.51393372000007</v>
      </c>
      <c r="J27" s="36">
        <f>SUMIFS(СВЦЭМ!$C$33:$C$776,СВЦЭМ!$A$33:$A$776,$A27,СВЦЭМ!$B$33:$B$776,J$11)+'СЕТ СН'!$F$9+СВЦЭМ!$D$10+'СЕТ СН'!$F$6-'СЕТ СН'!$F$19</f>
        <v>891.02827937000006</v>
      </c>
      <c r="K27" s="36">
        <f>SUMIFS(СВЦЭМ!$C$33:$C$776,СВЦЭМ!$A$33:$A$776,$A27,СВЦЭМ!$B$33:$B$776,K$11)+'СЕТ СН'!$F$9+СВЦЭМ!$D$10+'СЕТ СН'!$F$6-'СЕТ СН'!$F$19</f>
        <v>889.6388010500001</v>
      </c>
      <c r="L27" s="36">
        <f>SUMIFS(СВЦЭМ!$C$33:$C$776,СВЦЭМ!$A$33:$A$776,$A27,СВЦЭМ!$B$33:$B$776,L$11)+'СЕТ СН'!$F$9+СВЦЭМ!$D$10+'СЕТ СН'!$F$6-'СЕТ СН'!$F$19</f>
        <v>889.86585661000004</v>
      </c>
      <c r="M27" s="36">
        <f>SUMIFS(СВЦЭМ!$C$33:$C$776,СВЦЭМ!$A$33:$A$776,$A27,СВЦЭМ!$B$33:$B$776,M$11)+'СЕТ СН'!$F$9+СВЦЭМ!$D$10+'СЕТ СН'!$F$6-'СЕТ СН'!$F$19</f>
        <v>881.79683507000004</v>
      </c>
      <c r="N27" s="36">
        <f>SUMIFS(СВЦЭМ!$C$33:$C$776,СВЦЭМ!$A$33:$A$776,$A27,СВЦЭМ!$B$33:$B$776,N$11)+'СЕТ СН'!$F$9+СВЦЭМ!$D$10+'СЕТ СН'!$F$6-'СЕТ СН'!$F$19</f>
        <v>880.28721608000012</v>
      </c>
      <c r="O27" s="36">
        <f>SUMIFS(СВЦЭМ!$C$33:$C$776,СВЦЭМ!$A$33:$A$776,$A27,СВЦЭМ!$B$33:$B$776,O$11)+'СЕТ СН'!$F$9+СВЦЭМ!$D$10+'СЕТ СН'!$F$6-'СЕТ СН'!$F$19</f>
        <v>868.60227928000006</v>
      </c>
      <c r="P27" s="36">
        <f>SUMIFS(СВЦЭМ!$C$33:$C$776,СВЦЭМ!$A$33:$A$776,$A27,СВЦЭМ!$B$33:$B$776,P$11)+'СЕТ СН'!$F$9+СВЦЭМ!$D$10+'СЕТ СН'!$F$6-'СЕТ СН'!$F$19</f>
        <v>874.08537894000006</v>
      </c>
      <c r="Q27" s="36">
        <f>SUMIFS(СВЦЭМ!$C$33:$C$776,СВЦЭМ!$A$33:$A$776,$A27,СВЦЭМ!$B$33:$B$776,Q$11)+'СЕТ СН'!$F$9+СВЦЭМ!$D$10+'СЕТ СН'!$F$6-'СЕТ СН'!$F$19</f>
        <v>871.21542198000009</v>
      </c>
      <c r="R27" s="36">
        <f>SUMIFS(СВЦЭМ!$C$33:$C$776,СВЦЭМ!$A$33:$A$776,$A27,СВЦЭМ!$B$33:$B$776,R$11)+'СЕТ СН'!$F$9+СВЦЭМ!$D$10+'СЕТ СН'!$F$6-'СЕТ СН'!$F$19</f>
        <v>868.07612672000005</v>
      </c>
      <c r="S27" s="36">
        <f>SUMIFS(СВЦЭМ!$C$33:$C$776,СВЦЭМ!$A$33:$A$776,$A27,СВЦЭМ!$B$33:$B$776,S$11)+'СЕТ СН'!$F$9+СВЦЭМ!$D$10+'СЕТ СН'!$F$6-'СЕТ СН'!$F$19</f>
        <v>866.50855930000012</v>
      </c>
      <c r="T27" s="36">
        <f>SUMIFS(СВЦЭМ!$C$33:$C$776,СВЦЭМ!$A$33:$A$776,$A27,СВЦЭМ!$B$33:$B$776,T$11)+'СЕТ СН'!$F$9+СВЦЭМ!$D$10+'СЕТ СН'!$F$6-'СЕТ СН'!$F$19</f>
        <v>867.8652891700001</v>
      </c>
      <c r="U27" s="36">
        <f>SUMIFS(СВЦЭМ!$C$33:$C$776,СВЦЭМ!$A$33:$A$776,$A27,СВЦЭМ!$B$33:$B$776,U$11)+'СЕТ СН'!$F$9+СВЦЭМ!$D$10+'СЕТ СН'!$F$6-'СЕТ СН'!$F$19</f>
        <v>860.69025856000007</v>
      </c>
      <c r="V27" s="36">
        <f>SUMIFS(СВЦЭМ!$C$33:$C$776,СВЦЭМ!$A$33:$A$776,$A27,СВЦЭМ!$B$33:$B$776,V$11)+'СЕТ СН'!$F$9+СВЦЭМ!$D$10+'СЕТ СН'!$F$6-'СЕТ СН'!$F$19</f>
        <v>865.99324396000009</v>
      </c>
      <c r="W27" s="36">
        <f>SUMIFS(СВЦЭМ!$C$33:$C$776,СВЦЭМ!$A$33:$A$776,$A27,СВЦЭМ!$B$33:$B$776,W$11)+'СЕТ СН'!$F$9+СВЦЭМ!$D$10+'СЕТ СН'!$F$6-'СЕТ СН'!$F$19</f>
        <v>857.2482085900001</v>
      </c>
      <c r="X27" s="36">
        <f>SUMIFS(СВЦЭМ!$C$33:$C$776,СВЦЭМ!$A$33:$A$776,$A27,СВЦЭМ!$B$33:$B$776,X$11)+'СЕТ СН'!$F$9+СВЦЭМ!$D$10+'СЕТ СН'!$F$6-'СЕТ СН'!$F$19</f>
        <v>857.96108843000002</v>
      </c>
      <c r="Y27" s="36">
        <f>SUMIFS(СВЦЭМ!$C$33:$C$776,СВЦЭМ!$A$33:$A$776,$A27,СВЦЭМ!$B$33:$B$776,Y$11)+'СЕТ СН'!$F$9+СВЦЭМ!$D$10+'СЕТ СН'!$F$6-'СЕТ СН'!$F$19</f>
        <v>875.92619756000011</v>
      </c>
    </row>
    <row r="28" spans="1:25" ht="15.75" x14ac:dyDescent="0.2">
      <c r="A28" s="35">
        <f t="shared" si="0"/>
        <v>43968</v>
      </c>
      <c r="B28" s="36">
        <f>SUMIFS(СВЦЭМ!$C$33:$C$776,СВЦЭМ!$A$33:$A$776,$A28,СВЦЭМ!$B$33:$B$776,B$11)+'СЕТ СН'!$F$9+СВЦЭМ!$D$10+'СЕТ СН'!$F$6-'СЕТ СН'!$F$19</f>
        <v>968.47208214000011</v>
      </c>
      <c r="C28" s="36">
        <f>SUMIFS(СВЦЭМ!$C$33:$C$776,СВЦЭМ!$A$33:$A$776,$A28,СВЦЭМ!$B$33:$B$776,C$11)+'СЕТ СН'!$F$9+СВЦЭМ!$D$10+'СЕТ СН'!$F$6-'СЕТ СН'!$F$19</f>
        <v>999.32838952000009</v>
      </c>
      <c r="D28" s="36">
        <f>SUMIFS(СВЦЭМ!$C$33:$C$776,СВЦЭМ!$A$33:$A$776,$A28,СВЦЭМ!$B$33:$B$776,D$11)+'СЕТ СН'!$F$9+СВЦЭМ!$D$10+'СЕТ СН'!$F$6-'СЕТ СН'!$F$19</f>
        <v>1007.27123454</v>
      </c>
      <c r="E28" s="36">
        <f>SUMIFS(СВЦЭМ!$C$33:$C$776,СВЦЭМ!$A$33:$A$776,$A28,СВЦЭМ!$B$33:$B$776,E$11)+'СЕТ СН'!$F$9+СВЦЭМ!$D$10+'СЕТ СН'!$F$6-'СЕТ СН'!$F$19</f>
        <v>1014.4857227100001</v>
      </c>
      <c r="F28" s="36">
        <f>SUMIFS(СВЦЭМ!$C$33:$C$776,СВЦЭМ!$A$33:$A$776,$A28,СВЦЭМ!$B$33:$B$776,F$11)+'СЕТ СН'!$F$9+СВЦЭМ!$D$10+'СЕТ СН'!$F$6-'СЕТ СН'!$F$19</f>
        <v>1011.1154157100001</v>
      </c>
      <c r="G28" s="36">
        <f>SUMIFS(СВЦЭМ!$C$33:$C$776,СВЦЭМ!$A$33:$A$776,$A28,СВЦЭМ!$B$33:$B$776,G$11)+'СЕТ СН'!$F$9+СВЦЭМ!$D$10+'СЕТ СН'!$F$6-'СЕТ СН'!$F$19</f>
        <v>1012.0302917400001</v>
      </c>
      <c r="H28" s="36">
        <f>SUMIFS(СВЦЭМ!$C$33:$C$776,СВЦЭМ!$A$33:$A$776,$A28,СВЦЭМ!$B$33:$B$776,H$11)+'СЕТ СН'!$F$9+СВЦЭМ!$D$10+'СЕТ СН'!$F$6-'СЕТ СН'!$F$19</f>
        <v>1017.4411589700001</v>
      </c>
      <c r="I28" s="36">
        <f>SUMIFS(СВЦЭМ!$C$33:$C$776,СВЦЭМ!$A$33:$A$776,$A28,СВЦЭМ!$B$33:$B$776,I$11)+'СЕТ СН'!$F$9+СВЦЭМ!$D$10+'СЕТ СН'!$F$6-'СЕТ СН'!$F$19</f>
        <v>983.22816666000006</v>
      </c>
      <c r="J28" s="36">
        <f>SUMIFS(СВЦЭМ!$C$33:$C$776,СВЦЭМ!$A$33:$A$776,$A28,СВЦЭМ!$B$33:$B$776,J$11)+'СЕТ СН'!$F$9+СВЦЭМ!$D$10+'СЕТ СН'!$F$6-'СЕТ СН'!$F$19</f>
        <v>909.11103755000011</v>
      </c>
      <c r="K28" s="36">
        <f>SUMIFS(СВЦЭМ!$C$33:$C$776,СВЦЭМ!$A$33:$A$776,$A28,СВЦЭМ!$B$33:$B$776,K$11)+'СЕТ СН'!$F$9+СВЦЭМ!$D$10+'СЕТ СН'!$F$6-'СЕТ СН'!$F$19</f>
        <v>879.23493685000005</v>
      </c>
      <c r="L28" s="36">
        <f>SUMIFS(СВЦЭМ!$C$33:$C$776,СВЦЭМ!$A$33:$A$776,$A28,СВЦЭМ!$B$33:$B$776,L$11)+'СЕТ СН'!$F$9+СВЦЭМ!$D$10+'СЕТ СН'!$F$6-'СЕТ СН'!$F$19</f>
        <v>877.39550672000007</v>
      </c>
      <c r="M28" s="36">
        <f>SUMIFS(СВЦЭМ!$C$33:$C$776,СВЦЭМ!$A$33:$A$776,$A28,СВЦЭМ!$B$33:$B$776,M$11)+'СЕТ СН'!$F$9+СВЦЭМ!$D$10+'СЕТ СН'!$F$6-'СЕТ СН'!$F$19</f>
        <v>875.82679222000013</v>
      </c>
      <c r="N28" s="36">
        <f>SUMIFS(СВЦЭМ!$C$33:$C$776,СВЦЭМ!$A$33:$A$776,$A28,СВЦЭМ!$B$33:$B$776,N$11)+'СЕТ СН'!$F$9+СВЦЭМ!$D$10+'СЕТ СН'!$F$6-'СЕТ СН'!$F$19</f>
        <v>870.43982071000005</v>
      </c>
      <c r="O28" s="36">
        <f>SUMIFS(СВЦЭМ!$C$33:$C$776,СВЦЭМ!$A$33:$A$776,$A28,СВЦЭМ!$B$33:$B$776,O$11)+'СЕТ СН'!$F$9+СВЦЭМ!$D$10+'СЕТ СН'!$F$6-'СЕТ СН'!$F$19</f>
        <v>870.3628477100001</v>
      </c>
      <c r="P28" s="36">
        <f>SUMIFS(СВЦЭМ!$C$33:$C$776,СВЦЭМ!$A$33:$A$776,$A28,СВЦЭМ!$B$33:$B$776,P$11)+'СЕТ СН'!$F$9+СВЦЭМ!$D$10+'СЕТ СН'!$F$6-'СЕТ СН'!$F$19</f>
        <v>876.5836982300001</v>
      </c>
      <c r="Q28" s="36">
        <f>SUMIFS(СВЦЭМ!$C$33:$C$776,СВЦЭМ!$A$33:$A$776,$A28,СВЦЭМ!$B$33:$B$776,Q$11)+'СЕТ СН'!$F$9+СВЦЭМ!$D$10+'СЕТ СН'!$F$6-'СЕТ СН'!$F$19</f>
        <v>879.43345901000009</v>
      </c>
      <c r="R28" s="36">
        <f>SUMIFS(СВЦЭМ!$C$33:$C$776,СВЦЭМ!$A$33:$A$776,$A28,СВЦЭМ!$B$33:$B$776,R$11)+'СЕТ СН'!$F$9+СВЦЭМ!$D$10+'СЕТ СН'!$F$6-'СЕТ СН'!$F$19</f>
        <v>876.13600048000012</v>
      </c>
      <c r="S28" s="36">
        <f>SUMIFS(СВЦЭМ!$C$33:$C$776,СВЦЭМ!$A$33:$A$776,$A28,СВЦЭМ!$B$33:$B$776,S$11)+'СЕТ СН'!$F$9+СВЦЭМ!$D$10+'СЕТ СН'!$F$6-'СЕТ СН'!$F$19</f>
        <v>880.04658714000004</v>
      </c>
      <c r="T28" s="36">
        <f>SUMIFS(СВЦЭМ!$C$33:$C$776,СВЦЭМ!$A$33:$A$776,$A28,СВЦЭМ!$B$33:$B$776,T$11)+'СЕТ СН'!$F$9+СВЦЭМ!$D$10+'СЕТ СН'!$F$6-'СЕТ СН'!$F$19</f>
        <v>868.33504391000008</v>
      </c>
      <c r="U28" s="36">
        <f>SUMIFS(СВЦЭМ!$C$33:$C$776,СВЦЭМ!$A$33:$A$776,$A28,СВЦЭМ!$B$33:$B$776,U$11)+'СЕТ СН'!$F$9+СВЦЭМ!$D$10+'СЕТ СН'!$F$6-'СЕТ СН'!$F$19</f>
        <v>858.39667970000005</v>
      </c>
      <c r="V28" s="36">
        <f>SUMIFS(СВЦЭМ!$C$33:$C$776,СВЦЭМ!$A$33:$A$776,$A28,СВЦЭМ!$B$33:$B$776,V$11)+'СЕТ СН'!$F$9+СВЦЭМ!$D$10+'СЕТ СН'!$F$6-'СЕТ СН'!$F$19</f>
        <v>818.42446760000007</v>
      </c>
      <c r="W28" s="36">
        <f>SUMIFS(СВЦЭМ!$C$33:$C$776,СВЦЭМ!$A$33:$A$776,$A28,СВЦЭМ!$B$33:$B$776,W$11)+'СЕТ СН'!$F$9+СВЦЭМ!$D$10+'СЕТ СН'!$F$6-'СЕТ СН'!$F$19</f>
        <v>820.59029228000009</v>
      </c>
      <c r="X28" s="36">
        <f>SUMIFS(СВЦЭМ!$C$33:$C$776,СВЦЭМ!$A$33:$A$776,$A28,СВЦЭМ!$B$33:$B$776,X$11)+'СЕТ СН'!$F$9+СВЦЭМ!$D$10+'СЕТ СН'!$F$6-'СЕТ СН'!$F$19</f>
        <v>820.72522114000003</v>
      </c>
      <c r="Y28" s="36">
        <f>SUMIFS(СВЦЭМ!$C$33:$C$776,СВЦЭМ!$A$33:$A$776,$A28,СВЦЭМ!$B$33:$B$776,Y$11)+'СЕТ СН'!$F$9+СВЦЭМ!$D$10+'СЕТ СН'!$F$6-'СЕТ СН'!$F$19</f>
        <v>850.43775151000011</v>
      </c>
    </row>
    <row r="29" spans="1:25" ht="15.75" x14ac:dyDescent="0.2">
      <c r="A29" s="35">
        <f t="shared" si="0"/>
        <v>43969</v>
      </c>
      <c r="B29" s="36">
        <f>SUMIFS(СВЦЭМ!$C$33:$C$776,СВЦЭМ!$A$33:$A$776,$A29,СВЦЭМ!$B$33:$B$776,B$11)+'СЕТ СН'!$F$9+СВЦЭМ!$D$10+'СЕТ СН'!$F$6-'СЕТ СН'!$F$19</f>
        <v>969.22166567000011</v>
      </c>
      <c r="C29" s="36">
        <f>SUMIFS(СВЦЭМ!$C$33:$C$776,СВЦЭМ!$A$33:$A$776,$A29,СВЦЭМ!$B$33:$B$776,C$11)+'СЕТ СН'!$F$9+СВЦЭМ!$D$10+'СЕТ СН'!$F$6-'СЕТ СН'!$F$19</f>
        <v>987.48430026000005</v>
      </c>
      <c r="D29" s="36">
        <f>SUMIFS(СВЦЭМ!$C$33:$C$776,СВЦЭМ!$A$33:$A$776,$A29,СВЦЭМ!$B$33:$B$776,D$11)+'СЕТ СН'!$F$9+СВЦЭМ!$D$10+'СЕТ СН'!$F$6-'СЕТ СН'!$F$19</f>
        <v>975.28996734000009</v>
      </c>
      <c r="E29" s="36">
        <f>SUMIFS(СВЦЭМ!$C$33:$C$776,СВЦЭМ!$A$33:$A$776,$A29,СВЦЭМ!$B$33:$B$776,E$11)+'СЕТ СН'!$F$9+СВЦЭМ!$D$10+'СЕТ СН'!$F$6-'СЕТ СН'!$F$19</f>
        <v>987.09188934000008</v>
      </c>
      <c r="F29" s="36">
        <f>SUMIFS(СВЦЭМ!$C$33:$C$776,СВЦЭМ!$A$33:$A$776,$A29,СВЦЭМ!$B$33:$B$776,F$11)+'СЕТ СН'!$F$9+СВЦЭМ!$D$10+'СЕТ СН'!$F$6-'СЕТ СН'!$F$19</f>
        <v>984.73734596000008</v>
      </c>
      <c r="G29" s="36">
        <f>SUMIFS(СВЦЭМ!$C$33:$C$776,СВЦЭМ!$A$33:$A$776,$A29,СВЦЭМ!$B$33:$B$776,G$11)+'СЕТ СН'!$F$9+СВЦЭМ!$D$10+'СЕТ СН'!$F$6-'СЕТ СН'!$F$19</f>
        <v>988.42192699000009</v>
      </c>
      <c r="H29" s="36">
        <f>SUMIFS(СВЦЭМ!$C$33:$C$776,СВЦЭМ!$A$33:$A$776,$A29,СВЦЭМ!$B$33:$B$776,H$11)+'СЕТ СН'!$F$9+СВЦЭМ!$D$10+'СЕТ СН'!$F$6-'СЕТ СН'!$F$19</f>
        <v>982.08157830000005</v>
      </c>
      <c r="I29" s="36">
        <f>SUMIFS(СВЦЭМ!$C$33:$C$776,СВЦЭМ!$A$33:$A$776,$A29,СВЦЭМ!$B$33:$B$776,I$11)+'СЕТ СН'!$F$9+СВЦЭМ!$D$10+'СЕТ СН'!$F$6-'СЕТ СН'!$F$19</f>
        <v>959.65341250000006</v>
      </c>
      <c r="J29" s="36">
        <f>SUMIFS(СВЦЭМ!$C$33:$C$776,СВЦЭМ!$A$33:$A$776,$A29,СВЦЭМ!$B$33:$B$776,J$11)+'СЕТ СН'!$F$9+СВЦЭМ!$D$10+'СЕТ СН'!$F$6-'СЕТ СН'!$F$19</f>
        <v>864.6635293600001</v>
      </c>
      <c r="K29" s="36">
        <f>SUMIFS(СВЦЭМ!$C$33:$C$776,СВЦЭМ!$A$33:$A$776,$A29,СВЦЭМ!$B$33:$B$776,K$11)+'СЕТ СН'!$F$9+СВЦЭМ!$D$10+'СЕТ СН'!$F$6-'СЕТ СН'!$F$19</f>
        <v>847.13871072000006</v>
      </c>
      <c r="L29" s="36">
        <f>SUMIFS(СВЦЭМ!$C$33:$C$776,СВЦЭМ!$A$33:$A$776,$A29,СВЦЭМ!$B$33:$B$776,L$11)+'СЕТ СН'!$F$9+СВЦЭМ!$D$10+'СЕТ СН'!$F$6-'СЕТ СН'!$F$19</f>
        <v>854.72197833000007</v>
      </c>
      <c r="M29" s="36">
        <f>SUMIFS(СВЦЭМ!$C$33:$C$776,СВЦЭМ!$A$33:$A$776,$A29,СВЦЭМ!$B$33:$B$776,M$11)+'СЕТ СН'!$F$9+СВЦЭМ!$D$10+'СЕТ СН'!$F$6-'СЕТ СН'!$F$19</f>
        <v>854.76820852000003</v>
      </c>
      <c r="N29" s="36">
        <f>SUMIFS(СВЦЭМ!$C$33:$C$776,СВЦЭМ!$A$33:$A$776,$A29,СВЦЭМ!$B$33:$B$776,N$11)+'СЕТ СН'!$F$9+СВЦЭМ!$D$10+'СЕТ СН'!$F$6-'СЕТ СН'!$F$19</f>
        <v>850.82567352000012</v>
      </c>
      <c r="O29" s="36">
        <f>SUMIFS(СВЦЭМ!$C$33:$C$776,СВЦЭМ!$A$33:$A$776,$A29,СВЦЭМ!$B$33:$B$776,O$11)+'СЕТ СН'!$F$9+СВЦЭМ!$D$10+'СЕТ СН'!$F$6-'СЕТ СН'!$F$19</f>
        <v>846.19499358000007</v>
      </c>
      <c r="P29" s="36">
        <f>SUMIFS(СВЦЭМ!$C$33:$C$776,СВЦЭМ!$A$33:$A$776,$A29,СВЦЭМ!$B$33:$B$776,P$11)+'СЕТ СН'!$F$9+СВЦЭМ!$D$10+'СЕТ СН'!$F$6-'СЕТ СН'!$F$19</f>
        <v>864.52495512000007</v>
      </c>
      <c r="Q29" s="36">
        <f>SUMIFS(СВЦЭМ!$C$33:$C$776,СВЦЭМ!$A$33:$A$776,$A29,СВЦЭМ!$B$33:$B$776,Q$11)+'СЕТ СН'!$F$9+СВЦЭМ!$D$10+'СЕТ СН'!$F$6-'СЕТ СН'!$F$19</f>
        <v>851.96422681000013</v>
      </c>
      <c r="R29" s="36">
        <f>SUMIFS(СВЦЭМ!$C$33:$C$776,СВЦЭМ!$A$33:$A$776,$A29,СВЦЭМ!$B$33:$B$776,R$11)+'СЕТ СН'!$F$9+СВЦЭМ!$D$10+'СЕТ СН'!$F$6-'СЕТ СН'!$F$19</f>
        <v>852.59213803000011</v>
      </c>
      <c r="S29" s="36">
        <f>SUMIFS(СВЦЭМ!$C$33:$C$776,СВЦЭМ!$A$33:$A$776,$A29,СВЦЭМ!$B$33:$B$776,S$11)+'СЕТ СН'!$F$9+СВЦЭМ!$D$10+'СЕТ СН'!$F$6-'СЕТ СН'!$F$19</f>
        <v>867.66006244000005</v>
      </c>
      <c r="T29" s="36">
        <f>SUMIFS(СВЦЭМ!$C$33:$C$776,СВЦЭМ!$A$33:$A$776,$A29,СВЦЭМ!$B$33:$B$776,T$11)+'СЕТ СН'!$F$9+СВЦЭМ!$D$10+'СЕТ СН'!$F$6-'СЕТ СН'!$F$19</f>
        <v>860.35835006000002</v>
      </c>
      <c r="U29" s="36">
        <f>SUMIFS(СВЦЭМ!$C$33:$C$776,СВЦЭМ!$A$33:$A$776,$A29,СВЦЭМ!$B$33:$B$776,U$11)+'СЕТ СН'!$F$9+СВЦЭМ!$D$10+'СЕТ СН'!$F$6-'СЕТ СН'!$F$19</f>
        <v>855.18885561000002</v>
      </c>
      <c r="V29" s="36">
        <f>SUMIFS(СВЦЭМ!$C$33:$C$776,СВЦЭМ!$A$33:$A$776,$A29,СВЦЭМ!$B$33:$B$776,V$11)+'СЕТ СН'!$F$9+СВЦЭМ!$D$10+'СЕТ СН'!$F$6-'СЕТ СН'!$F$19</f>
        <v>831.85575257000005</v>
      </c>
      <c r="W29" s="36">
        <f>SUMIFS(СВЦЭМ!$C$33:$C$776,СВЦЭМ!$A$33:$A$776,$A29,СВЦЭМ!$B$33:$B$776,W$11)+'СЕТ СН'!$F$9+СВЦЭМ!$D$10+'СЕТ СН'!$F$6-'СЕТ СН'!$F$19</f>
        <v>829.35375492000003</v>
      </c>
      <c r="X29" s="36">
        <f>SUMIFS(СВЦЭМ!$C$33:$C$776,СВЦЭМ!$A$33:$A$776,$A29,СВЦЭМ!$B$33:$B$776,X$11)+'СЕТ СН'!$F$9+СВЦЭМ!$D$10+'СЕТ СН'!$F$6-'СЕТ СН'!$F$19</f>
        <v>828.17844857000011</v>
      </c>
      <c r="Y29" s="36">
        <f>SUMIFS(СВЦЭМ!$C$33:$C$776,СВЦЭМ!$A$33:$A$776,$A29,СВЦЭМ!$B$33:$B$776,Y$11)+'СЕТ СН'!$F$9+СВЦЭМ!$D$10+'СЕТ СН'!$F$6-'СЕТ СН'!$F$19</f>
        <v>851.83007928000006</v>
      </c>
    </row>
    <row r="30" spans="1:25" ht="15.75" x14ac:dyDescent="0.2">
      <c r="A30" s="35">
        <f t="shared" si="0"/>
        <v>43970</v>
      </c>
      <c r="B30" s="36">
        <f>SUMIFS(СВЦЭМ!$C$33:$C$776,СВЦЭМ!$A$33:$A$776,$A30,СВЦЭМ!$B$33:$B$776,B$11)+'СЕТ СН'!$F$9+СВЦЭМ!$D$10+'СЕТ СН'!$F$6-'СЕТ СН'!$F$19</f>
        <v>983.68601229000012</v>
      </c>
      <c r="C30" s="36">
        <f>SUMIFS(СВЦЭМ!$C$33:$C$776,СВЦЭМ!$A$33:$A$776,$A30,СВЦЭМ!$B$33:$B$776,C$11)+'СЕТ СН'!$F$9+СВЦЭМ!$D$10+'СЕТ СН'!$F$6-'СЕТ СН'!$F$19</f>
        <v>1008.1525394600001</v>
      </c>
      <c r="D30" s="36">
        <f>SUMIFS(СВЦЭМ!$C$33:$C$776,СВЦЭМ!$A$33:$A$776,$A30,СВЦЭМ!$B$33:$B$776,D$11)+'СЕТ СН'!$F$9+СВЦЭМ!$D$10+'СЕТ СН'!$F$6-'СЕТ СН'!$F$19</f>
        <v>998.77902283000003</v>
      </c>
      <c r="E30" s="36">
        <f>SUMIFS(СВЦЭМ!$C$33:$C$776,СВЦЭМ!$A$33:$A$776,$A30,СВЦЭМ!$B$33:$B$776,E$11)+'СЕТ СН'!$F$9+СВЦЭМ!$D$10+'СЕТ СН'!$F$6-'СЕТ СН'!$F$19</f>
        <v>994.90812306000009</v>
      </c>
      <c r="F30" s="36">
        <f>SUMIFS(СВЦЭМ!$C$33:$C$776,СВЦЭМ!$A$33:$A$776,$A30,СВЦЭМ!$B$33:$B$776,F$11)+'СЕТ СН'!$F$9+СВЦЭМ!$D$10+'СЕТ СН'!$F$6-'СЕТ СН'!$F$19</f>
        <v>990.91541614000005</v>
      </c>
      <c r="G30" s="36">
        <f>SUMIFS(СВЦЭМ!$C$33:$C$776,СВЦЭМ!$A$33:$A$776,$A30,СВЦЭМ!$B$33:$B$776,G$11)+'СЕТ СН'!$F$9+СВЦЭМ!$D$10+'СЕТ СН'!$F$6-'СЕТ СН'!$F$19</f>
        <v>1000.2195291600001</v>
      </c>
      <c r="H30" s="36">
        <f>SUMIFS(СВЦЭМ!$C$33:$C$776,СВЦЭМ!$A$33:$A$776,$A30,СВЦЭМ!$B$33:$B$776,H$11)+'СЕТ СН'!$F$9+СВЦЭМ!$D$10+'СЕТ СН'!$F$6-'СЕТ СН'!$F$19</f>
        <v>1001.1568796600001</v>
      </c>
      <c r="I30" s="36">
        <f>SUMIFS(СВЦЭМ!$C$33:$C$776,СВЦЭМ!$A$33:$A$776,$A30,СВЦЭМ!$B$33:$B$776,I$11)+'СЕТ СН'!$F$9+СВЦЭМ!$D$10+'СЕТ СН'!$F$6-'СЕТ СН'!$F$19</f>
        <v>978.24954934000004</v>
      </c>
      <c r="J30" s="36">
        <f>SUMIFS(СВЦЭМ!$C$33:$C$776,СВЦЭМ!$A$33:$A$776,$A30,СВЦЭМ!$B$33:$B$776,J$11)+'СЕТ СН'!$F$9+СВЦЭМ!$D$10+'СЕТ СН'!$F$6-'СЕТ СН'!$F$19</f>
        <v>880.19225070000005</v>
      </c>
      <c r="K30" s="36">
        <f>SUMIFS(СВЦЭМ!$C$33:$C$776,СВЦЭМ!$A$33:$A$776,$A30,СВЦЭМ!$B$33:$B$776,K$11)+'СЕТ СН'!$F$9+СВЦЭМ!$D$10+'СЕТ СН'!$F$6-'СЕТ СН'!$F$19</f>
        <v>862.65907387000004</v>
      </c>
      <c r="L30" s="36">
        <f>SUMIFS(СВЦЭМ!$C$33:$C$776,СВЦЭМ!$A$33:$A$776,$A30,СВЦЭМ!$B$33:$B$776,L$11)+'СЕТ СН'!$F$9+СВЦЭМ!$D$10+'СЕТ СН'!$F$6-'СЕТ СН'!$F$19</f>
        <v>857.29383469000004</v>
      </c>
      <c r="M30" s="36">
        <f>SUMIFS(СВЦЭМ!$C$33:$C$776,СВЦЭМ!$A$33:$A$776,$A30,СВЦЭМ!$B$33:$B$776,M$11)+'СЕТ СН'!$F$9+СВЦЭМ!$D$10+'СЕТ СН'!$F$6-'СЕТ СН'!$F$19</f>
        <v>840.72784606000005</v>
      </c>
      <c r="N30" s="36">
        <f>SUMIFS(СВЦЭМ!$C$33:$C$776,СВЦЭМ!$A$33:$A$776,$A30,СВЦЭМ!$B$33:$B$776,N$11)+'СЕТ СН'!$F$9+СВЦЭМ!$D$10+'СЕТ СН'!$F$6-'СЕТ СН'!$F$19</f>
        <v>843.75372919000006</v>
      </c>
      <c r="O30" s="36">
        <f>SUMIFS(СВЦЭМ!$C$33:$C$776,СВЦЭМ!$A$33:$A$776,$A30,СВЦЭМ!$B$33:$B$776,O$11)+'СЕТ СН'!$F$9+СВЦЭМ!$D$10+'СЕТ СН'!$F$6-'СЕТ СН'!$F$19</f>
        <v>847.69690718000004</v>
      </c>
      <c r="P30" s="36">
        <f>SUMIFS(СВЦЭМ!$C$33:$C$776,СВЦЭМ!$A$33:$A$776,$A30,СВЦЭМ!$B$33:$B$776,P$11)+'СЕТ СН'!$F$9+СВЦЭМ!$D$10+'СЕТ СН'!$F$6-'СЕТ СН'!$F$19</f>
        <v>854.29435084000011</v>
      </c>
      <c r="Q30" s="36">
        <f>SUMIFS(СВЦЭМ!$C$33:$C$776,СВЦЭМ!$A$33:$A$776,$A30,СВЦЭМ!$B$33:$B$776,Q$11)+'СЕТ СН'!$F$9+СВЦЭМ!$D$10+'СЕТ СН'!$F$6-'СЕТ СН'!$F$19</f>
        <v>859.40453687000013</v>
      </c>
      <c r="R30" s="36">
        <f>SUMIFS(СВЦЭМ!$C$33:$C$776,СВЦЭМ!$A$33:$A$776,$A30,СВЦЭМ!$B$33:$B$776,R$11)+'СЕТ СН'!$F$9+СВЦЭМ!$D$10+'СЕТ СН'!$F$6-'СЕТ СН'!$F$19</f>
        <v>862.10131698000009</v>
      </c>
      <c r="S30" s="36">
        <f>SUMIFS(СВЦЭМ!$C$33:$C$776,СВЦЭМ!$A$33:$A$776,$A30,СВЦЭМ!$B$33:$B$776,S$11)+'СЕТ СН'!$F$9+СВЦЭМ!$D$10+'СЕТ СН'!$F$6-'СЕТ СН'!$F$19</f>
        <v>875.08749579000005</v>
      </c>
      <c r="T30" s="36">
        <f>SUMIFS(СВЦЭМ!$C$33:$C$776,СВЦЭМ!$A$33:$A$776,$A30,СВЦЭМ!$B$33:$B$776,T$11)+'СЕТ СН'!$F$9+СВЦЭМ!$D$10+'СЕТ СН'!$F$6-'СЕТ СН'!$F$19</f>
        <v>873.88130666000006</v>
      </c>
      <c r="U30" s="36">
        <f>SUMIFS(СВЦЭМ!$C$33:$C$776,СВЦЭМ!$A$33:$A$776,$A30,СВЦЭМ!$B$33:$B$776,U$11)+'СЕТ СН'!$F$9+СВЦЭМ!$D$10+'СЕТ СН'!$F$6-'СЕТ СН'!$F$19</f>
        <v>865.50765703000002</v>
      </c>
      <c r="V30" s="36">
        <f>SUMIFS(СВЦЭМ!$C$33:$C$776,СВЦЭМ!$A$33:$A$776,$A30,СВЦЭМ!$B$33:$B$776,V$11)+'СЕТ СН'!$F$9+СВЦЭМ!$D$10+'СЕТ СН'!$F$6-'СЕТ СН'!$F$19</f>
        <v>863.21001877000003</v>
      </c>
      <c r="W30" s="36">
        <f>SUMIFS(СВЦЭМ!$C$33:$C$776,СВЦЭМ!$A$33:$A$776,$A30,СВЦЭМ!$B$33:$B$776,W$11)+'СЕТ СН'!$F$9+СВЦЭМ!$D$10+'СЕТ СН'!$F$6-'СЕТ СН'!$F$19</f>
        <v>852.57614722000005</v>
      </c>
      <c r="X30" s="36">
        <f>SUMIFS(СВЦЭМ!$C$33:$C$776,СВЦЭМ!$A$33:$A$776,$A30,СВЦЭМ!$B$33:$B$776,X$11)+'СЕТ СН'!$F$9+СВЦЭМ!$D$10+'СЕТ СН'!$F$6-'СЕТ СН'!$F$19</f>
        <v>846.12931659000003</v>
      </c>
      <c r="Y30" s="36">
        <f>SUMIFS(СВЦЭМ!$C$33:$C$776,СВЦЭМ!$A$33:$A$776,$A30,СВЦЭМ!$B$33:$B$776,Y$11)+'СЕТ СН'!$F$9+СВЦЭМ!$D$10+'СЕТ СН'!$F$6-'СЕТ СН'!$F$19</f>
        <v>861.48567459000003</v>
      </c>
    </row>
    <row r="31" spans="1:25" ht="15.75" x14ac:dyDescent="0.2">
      <c r="A31" s="35">
        <f t="shared" si="0"/>
        <v>43971</v>
      </c>
      <c r="B31" s="36">
        <f>SUMIFS(СВЦЭМ!$C$33:$C$776,СВЦЭМ!$A$33:$A$776,$A31,СВЦЭМ!$B$33:$B$776,B$11)+'СЕТ СН'!$F$9+СВЦЭМ!$D$10+'СЕТ СН'!$F$6-'СЕТ СН'!$F$19</f>
        <v>942.63541346000011</v>
      </c>
      <c r="C31" s="36">
        <f>SUMIFS(СВЦЭМ!$C$33:$C$776,СВЦЭМ!$A$33:$A$776,$A31,СВЦЭМ!$B$33:$B$776,C$11)+'СЕТ СН'!$F$9+СВЦЭМ!$D$10+'СЕТ СН'!$F$6-'СЕТ СН'!$F$19</f>
        <v>949.5962957700001</v>
      </c>
      <c r="D31" s="36">
        <f>SUMIFS(СВЦЭМ!$C$33:$C$776,СВЦЭМ!$A$33:$A$776,$A31,СВЦЭМ!$B$33:$B$776,D$11)+'СЕТ СН'!$F$9+СВЦЭМ!$D$10+'СЕТ СН'!$F$6-'СЕТ СН'!$F$19</f>
        <v>967.59176980000007</v>
      </c>
      <c r="E31" s="36">
        <f>SUMIFS(СВЦЭМ!$C$33:$C$776,СВЦЭМ!$A$33:$A$776,$A31,СВЦЭМ!$B$33:$B$776,E$11)+'СЕТ СН'!$F$9+СВЦЭМ!$D$10+'СЕТ СН'!$F$6-'СЕТ СН'!$F$19</f>
        <v>964.40387024000006</v>
      </c>
      <c r="F31" s="36">
        <f>SUMIFS(СВЦЭМ!$C$33:$C$776,СВЦЭМ!$A$33:$A$776,$A31,СВЦЭМ!$B$33:$B$776,F$11)+'СЕТ СН'!$F$9+СВЦЭМ!$D$10+'СЕТ СН'!$F$6-'СЕТ СН'!$F$19</f>
        <v>959.78214619000005</v>
      </c>
      <c r="G31" s="36">
        <f>SUMIFS(СВЦЭМ!$C$33:$C$776,СВЦЭМ!$A$33:$A$776,$A31,СВЦЭМ!$B$33:$B$776,G$11)+'СЕТ СН'!$F$9+СВЦЭМ!$D$10+'СЕТ СН'!$F$6-'СЕТ СН'!$F$19</f>
        <v>966.30712741000002</v>
      </c>
      <c r="H31" s="36">
        <f>SUMIFS(СВЦЭМ!$C$33:$C$776,СВЦЭМ!$A$33:$A$776,$A31,СВЦЭМ!$B$33:$B$776,H$11)+'СЕТ СН'!$F$9+СВЦЭМ!$D$10+'СЕТ СН'!$F$6-'СЕТ СН'!$F$19</f>
        <v>976.80515609000008</v>
      </c>
      <c r="I31" s="36">
        <f>SUMIFS(СВЦЭМ!$C$33:$C$776,СВЦЭМ!$A$33:$A$776,$A31,СВЦЭМ!$B$33:$B$776,I$11)+'СЕТ СН'!$F$9+СВЦЭМ!$D$10+'СЕТ СН'!$F$6-'СЕТ СН'!$F$19</f>
        <v>973.35414624000009</v>
      </c>
      <c r="J31" s="36">
        <f>SUMIFS(СВЦЭМ!$C$33:$C$776,СВЦЭМ!$A$33:$A$776,$A31,СВЦЭМ!$B$33:$B$776,J$11)+'СЕТ СН'!$F$9+СВЦЭМ!$D$10+'СЕТ СН'!$F$6-'СЕТ СН'!$F$19</f>
        <v>867.04963065000004</v>
      </c>
      <c r="K31" s="36">
        <f>SUMIFS(СВЦЭМ!$C$33:$C$776,СВЦЭМ!$A$33:$A$776,$A31,СВЦЭМ!$B$33:$B$776,K$11)+'СЕТ СН'!$F$9+СВЦЭМ!$D$10+'СЕТ СН'!$F$6-'СЕТ СН'!$F$19</f>
        <v>868.82809619000011</v>
      </c>
      <c r="L31" s="36">
        <f>SUMIFS(СВЦЭМ!$C$33:$C$776,СВЦЭМ!$A$33:$A$776,$A31,СВЦЭМ!$B$33:$B$776,L$11)+'СЕТ СН'!$F$9+СВЦЭМ!$D$10+'СЕТ СН'!$F$6-'СЕТ СН'!$F$19</f>
        <v>872.44657088000008</v>
      </c>
      <c r="M31" s="36">
        <f>SUMIFS(СВЦЭМ!$C$33:$C$776,СВЦЭМ!$A$33:$A$776,$A31,СВЦЭМ!$B$33:$B$776,M$11)+'СЕТ СН'!$F$9+СВЦЭМ!$D$10+'СЕТ СН'!$F$6-'СЕТ СН'!$F$19</f>
        <v>874.97946332000004</v>
      </c>
      <c r="N31" s="36">
        <f>SUMIFS(СВЦЭМ!$C$33:$C$776,СВЦЭМ!$A$33:$A$776,$A31,СВЦЭМ!$B$33:$B$776,N$11)+'СЕТ СН'!$F$9+СВЦЭМ!$D$10+'СЕТ СН'!$F$6-'СЕТ СН'!$F$19</f>
        <v>874.56751859000008</v>
      </c>
      <c r="O31" s="36">
        <f>SUMIFS(СВЦЭМ!$C$33:$C$776,СВЦЭМ!$A$33:$A$776,$A31,СВЦЭМ!$B$33:$B$776,O$11)+'СЕТ СН'!$F$9+СВЦЭМ!$D$10+'СЕТ СН'!$F$6-'СЕТ СН'!$F$19</f>
        <v>873.49187293000011</v>
      </c>
      <c r="P31" s="36">
        <f>SUMIFS(СВЦЭМ!$C$33:$C$776,СВЦЭМ!$A$33:$A$776,$A31,СВЦЭМ!$B$33:$B$776,P$11)+'СЕТ СН'!$F$9+СВЦЭМ!$D$10+'СЕТ СН'!$F$6-'СЕТ СН'!$F$19</f>
        <v>875.86994643000003</v>
      </c>
      <c r="Q31" s="36">
        <f>SUMIFS(СВЦЭМ!$C$33:$C$776,СВЦЭМ!$A$33:$A$776,$A31,СВЦЭМ!$B$33:$B$776,Q$11)+'СЕТ СН'!$F$9+СВЦЭМ!$D$10+'СЕТ СН'!$F$6-'СЕТ СН'!$F$19</f>
        <v>876.43819618000009</v>
      </c>
      <c r="R31" s="36">
        <f>SUMIFS(СВЦЭМ!$C$33:$C$776,СВЦЭМ!$A$33:$A$776,$A31,СВЦЭМ!$B$33:$B$776,R$11)+'СЕТ СН'!$F$9+СВЦЭМ!$D$10+'СЕТ СН'!$F$6-'СЕТ СН'!$F$19</f>
        <v>879.22971811000002</v>
      </c>
      <c r="S31" s="36">
        <f>SUMIFS(СВЦЭМ!$C$33:$C$776,СВЦЭМ!$A$33:$A$776,$A31,СВЦЭМ!$B$33:$B$776,S$11)+'СЕТ СН'!$F$9+СВЦЭМ!$D$10+'СЕТ СН'!$F$6-'СЕТ СН'!$F$19</f>
        <v>882.16647962000002</v>
      </c>
      <c r="T31" s="36">
        <f>SUMIFS(СВЦЭМ!$C$33:$C$776,СВЦЭМ!$A$33:$A$776,$A31,СВЦЭМ!$B$33:$B$776,T$11)+'СЕТ СН'!$F$9+СВЦЭМ!$D$10+'СЕТ СН'!$F$6-'СЕТ СН'!$F$19</f>
        <v>883.75509845000011</v>
      </c>
      <c r="U31" s="36">
        <f>SUMIFS(СВЦЭМ!$C$33:$C$776,СВЦЭМ!$A$33:$A$776,$A31,СВЦЭМ!$B$33:$B$776,U$11)+'СЕТ СН'!$F$9+СВЦЭМ!$D$10+'СЕТ СН'!$F$6-'СЕТ СН'!$F$19</f>
        <v>882.53684667000005</v>
      </c>
      <c r="V31" s="36">
        <f>SUMIFS(СВЦЭМ!$C$33:$C$776,СВЦЭМ!$A$33:$A$776,$A31,СВЦЭМ!$B$33:$B$776,V$11)+'СЕТ СН'!$F$9+СВЦЭМ!$D$10+'СЕТ СН'!$F$6-'СЕТ СН'!$F$19</f>
        <v>862.70706222000013</v>
      </c>
      <c r="W31" s="36">
        <f>SUMIFS(СВЦЭМ!$C$33:$C$776,СВЦЭМ!$A$33:$A$776,$A31,СВЦЭМ!$B$33:$B$776,W$11)+'СЕТ СН'!$F$9+СВЦЭМ!$D$10+'СЕТ СН'!$F$6-'СЕТ СН'!$F$19</f>
        <v>865.65849974000002</v>
      </c>
      <c r="X31" s="36">
        <f>SUMIFS(СВЦЭМ!$C$33:$C$776,СВЦЭМ!$A$33:$A$776,$A31,СВЦЭМ!$B$33:$B$776,X$11)+'СЕТ СН'!$F$9+СВЦЭМ!$D$10+'СЕТ СН'!$F$6-'СЕТ СН'!$F$19</f>
        <v>870.16014580000012</v>
      </c>
      <c r="Y31" s="36">
        <f>SUMIFS(СВЦЭМ!$C$33:$C$776,СВЦЭМ!$A$33:$A$776,$A31,СВЦЭМ!$B$33:$B$776,Y$11)+'СЕТ СН'!$F$9+СВЦЭМ!$D$10+'СЕТ СН'!$F$6-'СЕТ СН'!$F$19</f>
        <v>872.21950275000006</v>
      </c>
    </row>
    <row r="32" spans="1:25" ht="15.75" x14ac:dyDescent="0.2">
      <c r="A32" s="35">
        <f t="shared" si="0"/>
        <v>43972</v>
      </c>
      <c r="B32" s="36">
        <f>SUMIFS(СВЦЭМ!$C$33:$C$776,СВЦЭМ!$A$33:$A$776,$A32,СВЦЭМ!$B$33:$B$776,B$11)+'СЕТ СН'!$F$9+СВЦЭМ!$D$10+'СЕТ СН'!$F$6-'СЕТ СН'!$F$19</f>
        <v>942.0046895800001</v>
      </c>
      <c r="C32" s="36">
        <f>SUMIFS(СВЦЭМ!$C$33:$C$776,СВЦЭМ!$A$33:$A$776,$A32,СВЦЭМ!$B$33:$B$776,C$11)+'СЕТ СН'!$F$9+СВЦЭМ!$D$10+'СЕТ СН'!$F$6-'СЕТ СН'!$F$19</f>
        <v>972.02783012000009</v>
      </c>
      <c r="D32" s="36">
        <f>SUMIFS(СВЦЭМ!$C$33:$C$776,СВЦЭМ!$A$33:$A$776,$A32,СВЦЭМ!$B$33:$B$776,D$11)+'СЕТ СН'!$F$9+СВЦЭМ!$D$10+'СЕТ СН'!$F$6-'СЕТ СН'!$F$19</f>
        <v>993.21567847000006</v>
      </c>
      <c r="E32" s="36">
        <f>SUMIFS(СВЦЭМ!$C$33:$C$776,СВЦЭМ!$A$33:$A$776,$A32,СВЦЭМ!$B$33:$B$776,E$11)+'СЕТ СН'!$F$9+СВЦЭМ!$D$10+'СЕТ СН'!$F$6-'СЕТ СН'!$F$19</f>
        <v>991.79706421000003</v>
      </c>
      <c r="F32" s="36">
        <f>SUMIFS(СВЦЭМ!$C$33:$C$776,СВЦЭМ!$A$33:$A$776,$A32,СВЦЭМ!$B$33:$B$776,F$11)+'СЕТ СН'!$F$9+СВЦЭМ!$D$10+'СЕТ СН'!$F$6-'СЕТ СН'!$F$19</f>
        <v>990.49428203000002</v>
      </c>
      <c r="G32" s="36">
        <f>SUMIFS(СВЦЭМ!$C$33:$C$776,СВЦЭМ!$A$33:$A$776,$A32,СВЦЭМ!$B$33:$B$776,G$11)+'СЕТ СН'!$F$9+СВЦЭМ!$D$10+'СЕТ СН'!$F$6-'СЕТ СН'!$F$19</f>
        <v>1000.4401890300001</v>
      </c>
      <c r="H32" s="36">
        <f>SUMIFS(СВЦЭМ!$C$33:$C$776,СВЦЭМ!$A$33:$A$776,$A32,СВЦЭМ!$B$33:$B$776,H$11)+'СЕТ СН'!$F$9+СВЦЭМ!$D$10+'СЕТ СН'!$F$6-'СЕТ СН'!$F$19</f>
        <v>988.50705667000011</v>
      </c>
      <c r="I32" s="36">
        <f>SUMIFS(СВЦЭМ!$C$33:$C$776,СВЦЭМ!$A$33:$A$776,$A32,СВЦЭМ!$B$33:$B$776,I$11)+'СЕТ СН'!$F$9+СВЦЭМ!$D$10+'СЕТ СН'!$F$6-'СЕТ СН'!$F$19</f>
        <v>975.73010397000007</v>
      </c>
      <c r="J32" s="36">
        <f>SUMIFS(СВЦЭМ!$C$33:$C$776,СВЦЭМ!$A$33:$A$776,$A32,СВЦЭМ!$B$33:$B$776,J$11)+'СЕТ СН'!$F$9+СВЦЭМ!$D$10+'СЕТ СН'!$F$6-'СЕТ СН'!$F$19</f>
        <v>933.28020248000007</v>
      </c>
      <c r="K32" s="36">
        <f>SUMIFS(СВЦЭМ!$C$33:$C$776,СВЦЭМ!$A$33:$A$776,$A32,СВЦЭМ!$B$33:$B$776,K$11)+'СЕТ СН'!$F$9+СВЦЭМ!$D$10+'СЕТ СН'!$F$6-'СЕТ СН'!$F$19</f>
        <v>926.85725017000004</v>
      </c>
      <c r="L32" s="36">
        <f>SUMIFS(СВЦЭМ!$C$33:$C$776,СВЦЭМ!$A$33:$A$776,$A32,СВЦЭМ!$B$33:$B$776,L$11)+'СЕТ СН'!$F$9+СВЦЭМ!$D$10+'СЕТ СН'!$F$6-'СЕТ СН'!$F$19</f>
        <v>928.87816153000006</v>
      </c>
      <c r="M32" s="36">
        <f>SUMIFS(СВЦЭМ!$C$33:$C$776,СВЦЭМ!$A$33:$A$776,$A32,СВЦЭМ!$B$33:$B$776,M$11)+'СЕТ СН'!$F$9+СВЦЭМ!$D$10+'СЕТ СН'!$F$6-'СЕТ СН'!$F$19</f>
        <v>881.54773280000006</v>
      </c>
      <c r="N32" s="36">
        <f>SUMIFS(СВЦЭМ!$C$33:$C$776,СВЦЭМ!$A$33:$A$776,$A32,СВЦЭМ!$B$33:$B$776,N$11)+'СЕТ СН'!$F$9+СВЦЭМ!$D$10+'СЕТ СН'!$F$6-'СЕТ СН'!$F$19</f>
        <v>828.29416953000009</v>
      </c>
      <c r="O32" s="36">
        <f>SUMIFS(СВЦЭМ!$C$33:$C$776,СВЦЭМ!$A$33:$A$776,$A32,СВЦЭМ!$B$33:$B$776,O$11)+'СЕТ СН'!$F$9+СВЦЭМ!$D$10+'СЕТ СН'!$F$6-'СЕТ СН'!$F$19</f>
        <v>801.18934711000009</v>
      </c>
      <c r="P32" s="36">
        <f>SUMIFS(СВЦЭМ!$C$33:$C$776,СВЦЭМ!$A$33:$A$776,$A32,СВЦЭМ!$B$33:$B$776,P$11)+'СЕТ СН'!$F$9+СВЦЭМ!$D$10+'СЕТ СН'!$F$6-'СЕТ СН'!$F$19</f>
        <v>799.15263171000004</v>
      </c>
      <c r="Q32" s="36">
        <f>SUMIFS(СВЦЭМ!$C$33:$C$776,СВЦЭМ!$A$33:$A$776,$A32,СВЦЭМ!$B$33:$B$776,Q$11)+'СЕТ СН'!$F$9+СВЦЭМ!$D$10+'СЕТ СН'!$F$6-'СЕТ СН'!$F$19</f>
        <v>804.91550874000006</v>
      </c>
      <c r="R32" s="36">
        <f>SUMIFS(СВЦЭМ!$C$33:$C$776,СВЦЭМ!$A$33:$A$776,$A32,СВЦЭМ!$B$33:$B$776,R$11)+'СЕТ СН'!$F$9+СВЦЭМ!$D$10+'СЕТ СН'!$F$6-'СЕТ СН'!$F$19</f>
        <v>800.43552288000012</v>
      </c>
      <c r="S32" s="36">
        <f>SUMIFS(СВЦЭМ!$C$33:$C$776,СВЦЭМ!$A$33:$A$776,$A32,СВЦЭМ!$B$33:$B$776,S$11)+'СЕТ СН'!$F$9+СВЦЭМ!$D$10+'СЕТ СН'!$F$6-'СЕТ СН'!$F$19</f>
        <v>805.99378252000008</v>
      </c>
      <c r="T32" s="36">
        <f>SUMIFS(СВЦЭМ!$C$33:$C$776,СВЦЭМ!$A$33:$A$776,$A32,СВЦЭМ!$B$33:$B$776,T$11)+'СЕТ СН'!$F$9+СВЦЭМ!$D$10+'СЕТ СН'!$F$6-'СЕТ СН'!$F$19</f>
        <v>805.72989059000008</v>
      </c>
      <c r="U32" s="36">
        <f>SUMIFS(СВЦЭМ!$C$33:$C$776,СВЦЭМ!$A$33:$A$776,$A32,СВЦЭМ!$B$33:$B$776,U$11)+'СЕТ СН'!$F$9+СВЦЭМ!$D$10+'СЕТ СН'!$F$6-'СЕТ СН'!$F$19</f>
        <v>806.17249080000011</v>
      </c>
      <c r="V32" s="36">
        <f>SUMIFS(СВЦЭМ!$C$33:$C$776,СВЦЭМ!$A$33:$A$776,$A32,СВЦЭМ!$B$33:$B$776,V$11)+'СЕТ СН'!$F$9+СВЦЭМ!$D$10+'СЕТ СН'!$F$6-'СЕТ СН'!$F$19</f>
        <v>799.7245307500001</v>
      </c>
      <c r="W32" s="36">
        <f>SUMIFS(СВЦЭМ!$C$33:$C$776,СВЦЭМ!$A$33:$A$776,$A32,СВЦЭМ!$B$33:$B$776,W$11)+'СЕТ СН'!$F$9+СВЦЭМ!$D$10+'СЕТ СН'!$F$6-'СЕТ СН'!$F$19</f>
        <v>767.11851953000007</v>
      </c>
      <c r="X32" s="36">
        <f>SUMIFS(СВЦЭМ!$C$33:$C$776,СВЦЭМ!$A$33:$A$776,$A32,СВЦЭМ!$B$33:$B$776,X$11)+'СЕТ СН'!$F$9+СВЦЭМ!$D$10+'СЕТ СН'!$F$6-'СЕТ СН'!$F$19</f>
        <v>807.32481383000004</v>
      </c>
      <c r="Y32" s="36">
        <f>SUMIFS(СВЦЭМ!$C$33:$C$776,СВЦЭМ!$A$33:$A$776,$A32,СВЦЭМ!$B$33:$B$776,Y$11)+'СЕТ СН'!$F$9+СВЦЭМ!$D$10+'СЕТ СН'!$F$6-'СЕТ СН'!$F$19</f>
        <v>854.34349594000003</v>
      </c>
    </row>
    <row r="33" spans="1:25" ht="15.75" x14ac:dyDescent="0.2">
      <c r="A33" s="35">
        <f t="shared" si="0"/>
        <v>43973</v>
      </c>
      <c r="B33" s="36">
        <f>SUMIFS(СВЦЭМ!$C$33:$C$776,СВЦЭМ!$A$33:$A$776,$A33,СВЦЭМ!$B$33:$B$776,B$11)+'СЕТ СН'!$F$9+СВЦЭМ!$D$10+'СЕТ СН'!$F$6-'СЕТ СН'!$F$19</f>
        <v>937.26513341000009</v>
      </c>
      <c r="C33" s="36">
        <f>SUMIFS(СВЦЭМ!$C$33:$C$776,СВЦЭМ!$A$33:$A$776,$A33,СВЦЭМ!$B$33:$B$776,C$11)+'СЕТ СН'!$F$9+СВЦЭМ!$D$10+'СЕТ СН'!$F$6-'СЕТ СН'!$F$19</f>
        <v>980.73570783000002</v>
      </c>
      <c r="D33" s="36">
        <f>SUMIFS(СВЦЭМ!$C$33:$C$776,СВЦЭМ!$A$33:$A$776,$A33,СВЦЭМ!$B$33:$B$776,D$11)+'СЕТ СН'!$F$9+СВЦЭМ!$D$10+'СЕТ СН'!$F$6-'СЕТ СН'!$F$19</f>
        <v>997.92360582000003</v>
      </c>
      <c r="E33" s="36">
        <f>SUMIFS(СВЦЭМ!$C$33:$C$776,СВЦЭМ!$A$33:$A$776,$A33,СВЦЭМ!$B$33:$B$776,E$11)+'СЕТ СН'!$F$9+СВЦЭМ!$D$10+'СЕТ СН'!$F$6-'СЕТ СН'!$F$19</f>
        <v>994.91128996000009</v>
      </c>
      <c r="F33" s="36">
        <f>SUMIFS(СВЦЭМ!$C$33:$C$776,СВЦЭМ!$A$33:$A$776,$A33,СВЦЭМ!$B$33:$B$776,F$11)+'СЕТ СН'!$F$9+СВЦЭМ!$D$10+'СЕТ СН'!$F$6-'СЕТ СН'!$F$19</f>
        <v>993.63984096000013</v>
      </c>
      <c r="G33" s="36">
        <f>SUMIFS(СВЦЭМ!$C$33:$C$776,СВЦЭМ!$A$33:$A$776,$A33,СВЦЭМ!$B$33:$B$776,G$11)+'СЕТ СН'!$F$9+СВЦЭМ!$D$10+'СЕТ СН'!$F$6-'СЕТ СН'!$F$19</f>
        <v>1001.0074716700001</v>
      </c>
      <c r="H33" s="36">
        <f>SUMIFS(СВЦЭМ!$C$33:$C$776,СВЦЭМ!$A$33:$A$776,$A33,СВЦЭМ!$B$33:$B$776,H$11)+'СЕТ СН'!$F$9+СВЦЭМ!$D$10+'СЕТ СН'!$F$6-'СЕТ СН'!$F$19</f>
        <v>1010.3266680300001</v>
      </c>
      <c r="I33" s="36">
        <f>SUMIFS(СВЦЭМ!$C$33:$C$776,СВЦЭМ!$A$33:$A$776,$A33,СВЦЭМ!$B$33:$B$776,I$11)+'СЕТ СН'!$F$9+СВЦЭМ!$D$10+'СЕТ СН'!$F$6-'СЕТ СН'!$F$19</f>
        <v>979.96885268000005</v>
      </c>
      <c r="J33" s="36">
        <f>SUMIFS(СВЦЭМ!$C$33:$C$776,СВЦЭМ!$A$33:$A$776,$A33,СВЦЭМ!$B$33:$B$776,J$11)+'СЕТ СН'!$F$9+СВЦЭМ!$D$10+'СЕТ СН'!$F$6-'СЕТ СН'!$F$19</f>
        <v>921.77571158000012</v>
      </c>
      <c r="K33" s="36">
        <f>SUMIFS(СВЦЭМ!$C$33:$C$776,СВЦЭМ!$A$33:$A$776,$A33,СВЦЭМ!$B$33:$B$776,K$11)+'СЕТ СН'!$F$9+СВЦЭМ!$D$10+'СЕТ СН'!$F$6-'СЕТ СН'!$F$19</f>
        <v>900.51946096000006</v>
      </c>
      <c r="L33" s="36">
        <f>SUMIFS(СВЦЭМ!$C$33:$C$776,СВЦЭМ!$A$33:$A$776,$A33,СВЦЭМ!$B$33:$B$776,L$11)+'СЕТ СН'!$F$9+СВЦЭМ!$D$10+'СЕТ СН'!$F$6-'СЕТ СН'!$F$19</f>
        <v>886.93697270000007</v>
      </c>
      <c r="M33" s="36">
        <f>SUMIFS(СВЦЭМ!$C$33:$C$776,СВЦЭМ!$A$33:$A$776,$A33,СВЦЭМ!$B$33:$B$776,M$11)+'СЕТ СН'!$F$9+СВЦЭМ!$D$10+'СЕТ СН'!$F$6-'СЕТ СН'!$F$19</f>
        <v>839.62093073000005</v>
      </c>
      <c r="N33" s="36">
        <f>SUMIFS(СВЦЭМ!$C$33:$C$776,СВЦЭМ!$A$33:$A$776,$A33,СВЦЭМ!$B$33:$B$776,N$11)+'СЕТ СН'!$F$9+СВЦЭМ!$D$10+'СЕТ СН'!$F$6-'СЕТ СН'!$F$19</f>
        <v>792.97448276000011</v>
      </c>
      <c r="O33" s="36">
        <f>SUMIFS(СВЦЭМ!$C$33:$C$776,СВЦЭМ!$A$33:$A$776,$A33,СВЦЭМ!$B$33:$B$776,O$11)+'СЕТ СН'!$F$9+СВЦЭМ!$D$10+'СЕТ СН'!$F$6-'СЕТ СН'!$F$19</f>
        <v>771.28946048000012</v>
      </c>
      <c r="P33" s="36">
        <f>SUMIFS(СВЦЭМ!$C$33:$C$776,СВЦЭМ!$A$33:$A$776,$A33,СВЦЭМ!$B$33:$B$776,P$11)+'СЕТ СН'!$F$9+СВЦЭМ!$D$10+'СЕТ СН'!$F$6-'СЕТ СН'!$F$19</f>
        <v>789.56634500000007</v>
      </c>
      <c r="Q33" s="36">
        <f>SUMIFS(СВЦЭМ!$C$33:$C$776,СВЦЭМ!$A$33:$A$776,$A33,СВЦЭМ!$B$33:$B$776,Q$11)+'СЕТ СН'!$F$9+СВЦЭМ!$D$10+'СЕТ СН'!$F$6-'СЕТ СН'!$F$19</f>
        <v>794.59599379000008</v>
      </c>
      <c r="R33" s="36">
        <f>SUMIFS(СВЦЭМ!$C$33:$C$776,СВЦЭМ!$A$33:$A$776,$A33,СВЦЭМ!$B$33:$B$776,R$11)+'СЕТ СН'!$F$9+СВЦЭМ!$D$10+'СЕТ СН'!$F$6-'СЕТ СН'!$F$19</f>
        <v>795.4480167800001</v>
      </c>
      <c r="S33" s="36">
        <f>SUMIFS(СВЦЭМ!$C$33:$C$776,СВЦЭМ!$A$33:$A$776,$A33,СВЦЭМ!$B$33:$B$776,S$11)+'СЕТ СН'!$F$9+СВЦЭМ!$D$10+'СЕТ СН'!$F$6-'СЕТ СН'!$F$19</f>
        <v>800.45826617000012</v>
      </c>
      <c r="T33" s="36">
        <f>SUMIFS(СВЦЭМ!$C$33:$C$776,СВЦЭМ!$A$33:$A$776,$A33,СВЦЭМ!$B$33:$B$776,T$11)+'СЕТ СН'!$F$9+СВЦЭМ!$D$10+'СЕТ СН'!$F$6-'СЕТ СН'!$F$19</f>
        <v>788.10541636000005</v>
      </c>
      <c r="U33" s="36">
        <f>SUMIFS(СВЦЭМ!$C$33:$C$776,СВЦЭМ!$A$33:$A$776,$A33,СВЦЭМ!$B$33:$B$776,U$11)+'СЕТ СН'!$F$9+СВЦЭМ!$D$10+'СЕТ СН'!$F$6-'СЕТ СН'!$F$19</f>
        <v>776.54228821000004</v>
      </c>
      <c r="V33" s="36">
        <f>SUMIFS(СВЦЭМ!$C$33:$C$776,СВЦЭМ!$A$33:$A$776,$A33,СВЦЭМ!$B$33:$B$776,V$11)+'СЕТ СН'!$F$9+СВЦЭМ!$D$10+'СЕТ СН'!$F$6-'СЕТ СН'!$F$19</f>
        <v>760.80803401000003</v>
      </c>
      <c r="W33" s="36">
        <f>SUMIFS(СВЦЭМ!$C$33:$C$776,СВЦЭМ!$A$33:$A$776,$A33,СВЦЭМ!$B$33:$B$776,W$11)+'СЕТ СН'!$F$9+СВЦЭМ!$D$10+'СЕТ СН'!$F$6-'СЕТ СН'!$F$19</f>
        <v>753.61014296000008</v>
      </c>
      <c r="X33" s="36">
        <f>SUMIFS(СВЦЭМ!$C$33:$C$776,СВЦЭМ!$A$33:$A$776,$A33,СВЦЭМ!$B$33:$B$776,X$11)+'СЕТ СН'!$F$9+СВЦЭМ!$D$10+'СЕТ СН'!$F$6-'СЕТ СН'!$F$19</f>
        <v>771.08846271000004</v>
      </c>
      <c r="Y33" s="36">
        <f>SUMIFS(СВЦЭМ!$C$33:$C$776,СВЦЭМ!$A$33:$A$776,$A33,СВЦЭМ!$B$33:$B$776,Y$11)+'СЕТ СН'!$F$9+СВЦЭМ!$D$10+'СЕТ СН'!$F$6-'СЕТ СН'!$F$19</f>
        <v>806.77572965000013</v>
      </c>
    </row>
    <row r="34" spans="1:25" ht="15.75" x14ac:dyDescent="0.2">
      <c r="A34" s="35">
        <f t="shared" si="0"/>
        <v>43974</v>
      </c>
      <c r="B34" s="36">
        <f>SUMIFS(СВЦЭМ!$C$33:$C$776,СВЦЭМ!$A$33:$A$776,$A34,СВЦЭМ!$B$33:$B$776,B$11)+'СЕТ СН'!$F$9+СВЦЭМ!$D$10+'СЕТ СН'!$F$6-'СЕТ СН'!$F$19</f>
        <v>912.14044519000004</v>
      </c>
      <c r="C34" s="36">
        <f>SUMIFS(СВЦЭМ!$C$33:$C$776,СВЦЭМ!$A$33:$A$776,$A34,СВЦЭМ!$B$33:$B$776,C$11)+'СЕТ СН'!$F$9+СВЦЭМ!$D$10+'СЕТ СН'!$F$6-'СЕТ СН'!$F$19</f>
        <v>945.55413406000002</v>
      </c>
      <c r="D34" s="36">
        <f>SUMIFS(СВЦЭМ!$C$33:$C$776,СВЦЭМ!$A$33:$A$776,$A34,СВЦЭМ!$B$33:$B$776,D$11)+'СЕТ СН'!$F$9+СВЦЭМ!$D$10+'СЕТ СН'!$F$6-'СЕТ СН'!$F$19</f>
        <v>965.74860095000008</v>
      </c>
      <c r="E34" s="36">
        <f>SUMIFS(СВЦЭМ!$C$33:$C$776,СВЦЭМ!$A$33:$A$776,$A34,СВЦЭМ!$B$33:$B$776,E$11)+'СЕТ СН'!$F$9+СВЦЭМ!$D$10+'СЕТ СН'!$F$6-'СЕТ СН'!$F$19</f>
        <v>979.94476579000002</v>
      </c>
      <c r="F34" s="36">
        <f>SUMIFS(СВЦЭМ!$C$33:$C$776,СВЦЭМ!$A$33:$A$776,$A34,СВЦЭМ!$B$33:$B$776,F$11)+'СЕТ СН'!$F$9+СВЦЭМ!$D$10+'СЕТ СН'!$F$6-'СЕТ СН'!$F$19</f>
        <v>986.9811592100001</v>
      </c>
      <c r="G34" s="36">
        <f>SUMIFS(СВЦЭМ!$C$33:$C$776,СВЦЭМ!$A$33:$A$776,$A34,СВЦЭМ!$B$33:$B$776,G$11)+'СЕТ СН'!$F$9+СВЦЭМ!$D$10+'СЕТ СН'!$F$6-'СЕТ СН'!$F$19</f>
        <v>985.36816949000013</v>
      </c>
      <c r="H34" s="36">
        <f>SUMIFS(СВЦЭМ!$C$33:$C$776,СВЦЭМ!$A$33:$A$776,$A34,СВЦЭМ!$B$33:$B$776,H$11)+'СЕТ СН'!$F$9+СВЦЭМ!$D$10+'СЕТ СН'!$F$6-'СЕТ СН'!$F$19</f>
        <v>976.04968358000008</v>
      </c>
      <c r="I34" s="36">
        <f>SUMIFS(СВЦЭМ!$C$33:$C$776,СВЦЭМ!$A$33:$A$776,$A34,СВЦЭМ!$B$33:$B$776,I$11)+'СЕТ СН'!$F$9+СВЦЭМ!$D$10+'СЕТ СН'!$F$6-'СЕТ СН'!$F$19</f>
        <v>953.11947258000009</v>
      </c>
      <c r="J34" s="36">
        <f>SUMIFS(СВЦЭМ!$C$33:$C$776,СВЦЭМ!$A$33:$A$776,$A34,СВЦЭМ!$B$33:$B$776,J$11)+'СЕТ СН'!$F$9+СВЦЭМ!$D$10+'СЕТ СН'!$F$6-'СЕТ СН'!$F$19</f>
        <v>915.22813173000009</v>
      </c>
      <c r="K34" s="36">
        <f>SUMIFS(СВЦЭМ!$C$33:$C$776,СВЦЭМ!$A$33:$A$776,$A34,СВЦЭМ!$B$33:$B$776,K$11)+'СЕТ СН'!$F$9+СВЦЭМ!$D$10+'СЕТ СН'!$F$6-'СЕТ СН'!$F$19</f>
        <v>877.42741801000011</v>
      </c>
      <c r="L34" s="36">
        <f>SUMIFS(СВЦЭМ!$C$33:$C$776,СВЦЭМ!$A$33:$A$776,$A34,СВЦЭМ!$B$33:$B$776,L$11)+'СЕТ СН'!$F$9+СВЦЭМ!$D$10+'СЕТ СН'!$F$6-'СЕТ СН'!$F$19</f>
        <v>856.58552023000004</v>
      </c>
      <c r="M34" s="36">
        <f>SUMIFS(СВЦЭМ!$C$33:$C$776,СВЦЭМ!$A$33:$A$776,$A34,СВЦЭМ!$B$33:$B$776,M$11)+'СЕТ СН'!$F$9+СВЦЭМ!$D$10+'СЕТ СН'!$F$6-'СЕТ СН'!$F$19</f>
        <v>802.14181265000002</v>
      </c>
      <c r="N34" s="36">
        <f>SUMIFS(СВЦЭМ!$C$33:$C$776,СВЦЭМ!$A$33:$A$776,$A34,СВЦЭМ!$B$33:$B$776,N$11)+'СЕТ СН'!$F$9+СВЦЭМ!$D$10+'СЕТ СН'!$F$6-'СЕТ СН'!$F$19</f>
        <v>754.89446498000007</v>
      </c>
      <c r="O34" s="36">
        <f>SUMIFS(СВЦЭМ!$C$33:$C$776,СВЦЭМ!$A$33:$A$776,$A34,СВЦЭМ!$B$33:$B$776,O$11)+'СЕТ СН'!$F$9+СВЦЭМ!$D$10+'СЕТ СН'!$F$6-'СЕТ СН'!$F$19</f>
        <v>740.36198936000005</v>
      </c>
      <c r="P34" s="36">
        <f>SUMIFS(СВЦЭМ!$C$33:$C$776,СВЦЭМ!$A$33:$A$776,$A34,СВЦЭМ!$B$33:$B$776,P$11)+'СЕТ СН'!$F$9+СВЦЭМ!$D$10+'СЕТ СН'!$F$6-'СЕТ СН'!$F$19</f>
        <v>765.8841812500001</v>
      </c>
      <c r="Q34" s="36">
        <f>SUMIFS(СВЦЭМ!$C$33:$C$776,СВЦЭМ!$A$33:$A$776,$A34,СВЦЭМ!$B$33:$B$776,Q$11)+'СЕТ СН'!$F$9+СВЦЭМ!$D$10+'СЕТ СН'!$F$6-'СЕТ СН'!$F$19</f>
        <v>768.74945978000005</v>
      </c>
      <c r="R34" s="36">
        <f>SUMIFS(СВЦЭМ!$C$33:$C$776,СВЦЭМ!$A$33:$A$776,$A34,СВЦЭМ!$B$33:$B$776,R$11)+'СЕТ СН'!$F$9+СВЦЭМ!$D$10+'СЕТ СН'!$F$6-'СЕТ СН'!$F$19</f>
        <v>775.66559118000009</v>
      </c>
      <c r="S34" s="36">
        <f>SUMIFS(СВЦЭМ!$C$33:$C$776,СВЦЭМ!$A$33:$A$776,$A34,СВЦЭМ!$B$33:$B$776,S$11)+'СЕТ СН'!$F$9+СВЦЭМ!$D$10+'СЕТ СН'!$F$6-'СЕТ СН'!$F$19</f>
        <v>795.4292416400001</v>
      </c>
      <c r="T34" s="36">
        <f>SUMIFS(СВЦЭМ!$C$33:$C$776,СВЦЭМ!$A$33:$A$776,$A34,СВЦЭМ!$B$33:$B$776,T$11)+'СЕТ СН'!$F$9+СВЦЭМ!$D$10+'СЕТ СН'!$F$6-'СЕТ СН'!$F$19</f>
        <v>798.89603384000009</v>
      </c>
      <c r="U34" s="36">
        <f>SUMIFS(СВЦЭМ!$C$33:$C$776,СВЦЭМ!$A$33:$A$776,$A34,СВЦЭМ!$B$33:$B$776,U$11)+'СЕТ СН'!$F$9+СВЦЭМ!$D$10+'СЕТ СН'!$F$6-'СЕТ СН'!$F$19</f>
        <v>796.97441155000013</v>
      </c>
      <c r="V34" s="36">
        <f>SUMIFS(СВЦЭМ!$C$33:$C$776,СВЦЭМ!$A$33:$A$776,$A34,СВЦЭМ!$B$33:$B$776,V$11)+'СЕТ СН'!$F$9+СВЦЭМ!$D$10+'СЕТ СН'!$F$6-'СЕТ СН'!$F$19</f>
        <v>792.04239856000004</v>
      </c>
      <c r="W34" s="36">
        <f>SUMIFS(СВЦЭМ!$C$33:$C$776,СВЦЭМ!$A$33:$A$776,$A34,СВЦЭМ!$B$33:$B$776,W$11)+'СЕТ СН'!$F$9+СВЦЭМ!$D$10+'СЕТ СН'!$F$6-'СЕТ СН'!$F$19</f>
        <v>783.07448435000003</v>
      </c>
      <c r="X34" s="36">
        <f>SUMIFS(СВЦЭМ!$C$33:$C$776,СВЦЭМ!$A$33:$A$776,$A34,СВЦЭМ!$B$33:$B$776,X$11)+'СЕТ СН'!$F$9+СВЦЭМ!$D$10+'СЕТ СН'!$F$6-'СЕТ СН'!$F$19</f>
        <v>811.21285022000006</v>
      </c>
      <c r="Y34" s="36">
        <f>SUMIFS(СВЦЭМ!$C$33:$C$776,СВЦЭМ!$A$33:$A$776,$A34,СВЦЭМ!$B$33:$B$776,Y$11)+'СЕТ СН'!$F$9+СВЦЭМ!$D$10+'СЕТ СН'!$F$6-'СЕТ СН'!$F$19</f>
        <v>888.91478723000012</v>
      </c>
    </row>
    <row r="35" spans="1:25" ht="15.75" x14ac:dyDescent="0.2">
      <c r="A35" s="35">
        <f t="shared" si="0"/>
        <v>43975</v>
      </c>
      <c r="B35" s="36">
        <f>SUMIFS(СВЦЭМ!$C$33:$C$776,СВЦЭМ!$A$33:$A$776,$A35,СВЦЭМ!$B$33:$B$776,B$11)+'СЕТ СН'!$F$9+СВЦЭМ!$D$10+'СЕТ СН'!$F$6-'СЕТ СН'!$F$19</f>
        <v>951.76409043000012</v>
      </c>
      <c r="C35" s="36">
        <f>SUMIFS(СВЦЭМ!$C$33:$C$776,СВЦЭМ!$A$33:$A$776,$A35,СВЦЭМ!$B$33:$B$776,C$11)+'СЕТ СН'!$F$9+СВЦЭМ!$D$10+'СЕТ СН'!$F$6-'СЕТ СН'!$F$19</f>
        <v>979.34691542000007</v>
      </c>
      <c r="D35" s="36">
        <f>SUMIFS(СВЦЭМ!$C$33:$C$776,СВЦЭМ!$A$33:$A$776,$A35,СВЦЭМ!$B$33:$B$776,D$11)+'СЕТ СН'!$F$9+СВЦЭМ!$D$10+'СЕТ СН'!$F$6-'СЕТ СН'!$F$19</f>
        <v>987.74314085000003</v>
      </c>
      <c r="E35" s="36">
        <f>SUMIFS(СВЦЭМ!$C$33:$C$776,СВЦЭМ!$A$33:$A$776,$A35,СВЦЭМ!$B$33:$B$776,E$11)+'СЕТ СН'!$F$9+СВЦЭМ!$D$10+'СЕТ СН'!$F$6-'СЕТ СН'!$F$19</f>
        <v>981.88564226000005</v>
      </c>
      <c r="F35" s="36">
        <f>SUMIFS(СВЦЭМ!$C$33:$C$776,СВЦЭМ!$A$33:$A$776,$A35,СВЦЭМ!$B$33:$B$776,F$11)+'СЕТ СН'!$F$9+СВЦЭМ!$D$10+'СЕТ СН'!$F$6-'СЕТ СН'!$F$19</f>
        <v>991.13116684000011</v>
      </c>
      <c r="G35" s="36">
        <f>SUMIFS(СВЦЭМ!$C$33:$C$776,СВЦЭМ!$A$33:$A$776,$A35,СВЦЭМ!$B$33:$B$776,G$11)+'СЕТ СН'!$F$9+СВЦЭМ!$D$10+'СЕТ СН'!$F$6-'СЕТ СН'!$F$19</f>
        <v>981.29211443000008</v>
      </c>
      <c r="H35" s="36">
        <f>SUMIFS(СВЦЭМ!$C$33:$C$776,СВЦЭМ!$A$33:$A$776,$A35,СВЦЭМ!$B$33:$B$776,H$11)+'СЕТ СН'!$F$9+СВЦЭМ!$D$10+'СЕТ СН'!$F$6-'СЕТ СН'!$F$19</f>
        <v>969.44577902000003</v>
      </c>
      <c r="I35" s="36">
        <f>SUMIFS(СВЦЭМ!$C$33:$C$776,СВЦЭМ!$A$33:$A$776,$A35,СВЦЭМ!$B$33:$B$776,I$11)+'СЕТ СН'!$F$9+СВЦЭМ!$D$10+'СЕТ СН'!$F$6-'СЕТ СН'!$F$19</f>
        <v>945.68479801000012</v>
      </c>
      <c r="J35" s="36">
        <f>SUMIFS(СВЦЭМ!$C$33:$C$776,СВЦЭМ!$A$33:$A$776,$A35,СВЦЭМ!$B$33:$B$776,J$11)+'СЕТ СН'!$F$9+СВЦЭМ!$D$10+'СЕТ СН'!$F$6-'СЕТ СН'!$F$19</f>
        <v>931.76224648000004</v>
      </c>
      <c r="K35" s="36">
        <f>SUMIFS(СВЦЭМ!$C$33:$C$776,СВЦЭМ!$A$33:$A$776,$A35,СВЦЭМ!$B$33:$B$776,K$11)+'СЕТ СН'!$F$9+СВЦЭМ!$D$10+'СЕТ СН'!$F$6-'СЕТ СН'!$F$19</f>
        <v>895.53204446000007</v>
      </c>
      <c r="L35" s="36">
        <f>SUMIFS(СВЦЭМ!$C$33:$C$776,СВЦЭМ!$A$33:$A$776,$A35,СВЦЭМ!$B$33:$B$776,L$11)+'СЕТ СН'!$F$9+СВЦЭМ!$D$10+'СЕТ СН'!$F$6-'СЕТ СН'!$F$19</f>
        <v>904.69848098000011</v>
      </c>
      <c r="M35" s="36">
        <f>SUMIFS(СВЦЭМ!$C$33:$C$776,СВЦЭМ!$A$33:$A$776,$A35,СВЦЭМ!$B$33:$B$776,M$11)+'СЕТ СН'!$F$9+СВЦЭМ!$D$10+'СЕТ СН'!$F$6-'СЕТ СН'!$F$19</f>
        <v>868.05955716000005</v>
      </c>
      <c r="N35" s="36">
        <f>SUMIFS(СВЦЭМ!$C$33:$C$776,СВЦЭМ!$A$33:$A$776,$A35,СВЦЭМ!$B$33:$B$776,N$11)+'СЕТ СН'!$F$9+СВЦЭМ!$D$10+'СЕТ СН'!$F$6-'СЕТ СН'!$F$19</f>
        <v>823.36046220000003</v>
      </c>
      <c r="O35" s="36">
        <f>SUMIFS(СВЦЭМ!$C$33:$C$776,СВЦЭМ!$A$33:$A$776,$A35,СВЦЭМ!$B$33:$B$776,O$11)+'СЕТ СН'!$F$9+СВЦЭМ!$D$10+'СЕТ СН'!$F$6-'СЕТ СН'!$F$19</f>
        <v>790.67755098000009</v>
      </c>
      <c r="P35" s="36">
        <f>SUMIFS(СВЦЭМ!$C$33:$C$776,СВЦЭМ!$A$33:$A$776,$A35,СВЦЭМ!$B$33:$B$776,P$11)+'СЕТ СН'!$F$9+СВЦЭМ!$D$10+'СЕТ СН'!$F$6-'СЕТ СН'!$F$19</f>
        <v>795.90388561000009</v>
      </c>
      <c r="Q35" s="36">
        <f>SUMIFS(СВЦЭМ!$C$33:$C$776,СВЦЭМ!$A$33:$A$776,$A35,СВЦЭМ!$B$33:$B$776,Q$11)+'СЕТ СН'!$F$9+СВЦЭМ!$D$10+'СЕТ СН'!$F$6-'СЕТ СН'!$F$19</f>
        <v>801.42201696000006</v>
      </c>
      <c r="R35" s="36">
        <f>SUMIFS(СВЦЭМ!$C$33:$C$776,СВЦЭМ!$A$33:$A$776,$A35,СВЦЭМ!$B$33:$B$776,R$11)+'СЕТ СН'!$F$9+СВЦЭМ!$D$10+'СЕТ СН'!$F$6-'СЕТ СН'!$F$19</f>
        <v>788.71990512000002</v>
      </c>
      <c r="S35" s="36">
        <f>SUMIFS(СВЦЭМ!$C$33:$C$776,СВЦЭМ!$A$33:$A$776,$A35,СВЦЭМ!$B$33:$B$776,S$11)+'СЕТ СН'!$F$9+СВЦЭМ!$D$10+'СЕТ СН'!$F$6-'СЕТ СН'!$F$19</f>
        <v>796.70313075000013</v>
      </c>
      <c r="T35" s="36">
        <f>SUMIFS(СВЦЭМ!$C$33:$C$776,СВЦЭМ!$A$33:$A$776,$A35,СВЦЭМ!$B$33:$B$776,T$11)+'СЕТ СН'!$F$9+СВЦЭМ!$D$10+'СЕТ СН'!$F$6-'СЕТ СН'!$F$19</f>
        <v>793.12155327000005</v>
      </c>
      <c r="U35" s="36">
        <f>SUMIFS(СВЦЭМ!$C$33:$C$776,СВЦЭМ!$A$33:$A$776,$A35,СВЦЭМ!$B$33:$B$776,U$11)+'СЕТ СН'!$F$9+СВЦЭМ!$D$10+'СЕТ СН'!$F$6-'СЕТ СН'!$F$19</f>
        <v>777.42377742000008</v>
      </c>
      <c r="V35" s="36">
        <f>SUMIFS(СВЦЭМ!$C$33:$C$776,СВЦЭМ!$A$33:$A$776,$A35,СВЦЭМ!$B$33:$B$776,V$11)+'СЕТ СН'!$F$9+СВЦЭМ!$D$10+'СЕТ СН'!$F$6-'СЕТ СН'!$F$19</f>
        <v>747.05205837000005</v>
      </c>
      <c r="W35" s="36">
        <f>SUMIFS(СВЦЭМ!$C$33:$C$776,СВЦЭМ!$A$33:$A$776,$A35,СВЦЭМ!$B$33:$B$776,W$11)+'СЕТ СН'!$F$9+СВЦЭМ!$D$10+'СЕТ СН'!$F$6-'СЕТ СН'!$F$19</f>
        <v>749.44470078000006</v>
      </c>
      <c r="X35" s="36">
        <f>SUMIFS(СВЦЭМ!$C$33:$C$776,СВЦЭМ!$A$33:$A$776,$A35,СВЦЭМ!$B$33:$B$776,X$11)+'СЕТ СН'!$F$9+СВЦЭМ!$D$10+'СЕТ СН'!$F$6-'СЕТ СН'!$F$19</f>
        <v>774.26078552000013</v>
      </c>
      <c r="Y35" s="36">
        <f>SUMIFS(СВЦЭМ!$C$33:$C$776,СВЦЭМ!$A$33:$A$776,$A35,СВЦЭМ!$B$33:$B$776,Y$11)+'СЕТ СН'!$F$9+СВЦЭМ!$D$10+'СЕТ СН'!$F$6-'СЕТ СН'!$F$19</f>
        <v>853.05954797000004</v>
      </c>
    </row>
    <row r="36" spans="1:25" ht="15.75" x14ac:dyDescent="0.2">
      <c r="A36" s="35">
        <f t="shared" si="0"/>
        <v>43976</v>
      </c>
      <c r="B36" s="36">
        <f>SUMIFS(СВЦЭМ!$C$33:$C$776,СВЦЭМ!$A$33:$A$776,$A36,СВЦЭМ!$B$33:$B$776,B$11)+'СЕТ СН'!$F$9+СВЦЭМ!$D$10+'СЕТ СН'!$F$6-'СЕТ СН'!$F$19</f>
        <v>1004.4335867200001</v>
      </c>
      <c r="C36" s="36">
        <f>SUMIFS(СВЦЭМ!$C$33:$C$776,СВЦЭМ!$A$33:$A$776,$A36,СВЦЭМ!$B$33:$B$776,C$11)+'СЕТ СН'!$F$9+СВЦЭМ!$D$10+'СЕТ СН'!$F$6-'СЕТ СН'!$F$19</f>
        <v>998.61265707000007</v>
      </c>
      <c r="D36" s="36">
        <f>SUMIFS(СВЦЭМ!$C$33:$C$776,СВЦЭМ!$A$33:$A$776,$A36,СВЦЭМ!$B$33:$B$776,D$11)+'СЕТ СН'!$F$9+СВЦЭМ!$D$10+'СЕТ СН'!$F$6-'СЕТ СН'!$F$19</f>
        <v>983.86269936000008</v>
      </c>
      <c r="E36" s="36">
        <f>SUMIFS(СВЦЭМ!$C$33:$C$776,СВЦЭМ!$A$33:$A$776,$A36,СВЦЭМ!$B$33:$B$776,E$11)+'СЕТ СН'!$F$9+СВЦЭМ!$D$10+'СЕТ СН'!$F$6-'СЕТ СН'!$F$19</f>
        <v>978.03865379000013</v>
      </c>
      <c r="F36" s="36">
        <f>SUMIFS(СВЦЭМ!$C$33:$C$776,СВЦЭМ!$A$33:$A$776,$A36,СВЦЭМ!$B$33:$B$776,F$11)+'СЕТ СН'!$F$9+СВЦЭМ!$D$10+'СЕТ СН'!$F$6-'СЕТ СН'!$F$19</f>
        <v>986.15028646000007</v>
      </c>
      <c r="G36" s="36">
        <f>SUMIFS(СВЦЭМ!$C$33:$C$776,СВЦЭМ!$A$33:$A$776,$A36,СВЦЭМ!$B$33:$B$776,G$11)+'СЕТ СН'!$F$9+СВЦЭМ!$D$10+'СЕТ СН'!$F$6-'СЕТ СН'!$F$19</f>
        <v>986.70468288000006</v>
      </c>
      <c r="H36" s="36">
        <f>SUMIFS(СВЦЭМ!$C$33:$C$776,СВЦЭМ!$A$33:$A$776,$A36,СВЦЭМ!$B$33:$B$776,H$11)+'СЕТ СН'!$F$9+СВЦЭМ!$D$10+'СЕТ СН'!$F$6-'СЕТ СН'!$F$19</f>
        <v>985.12402694000002</v>
      </c>
      <c r="I36" s="36">
        <f>SUMIFS(СВЦЭМ!$C$33:$C$776,СВЦЭМ!$A$33:$A$776,$A36,СВЦЭМ!$B$33:$B$776,I$11)+'СЕТ СН'!$F$9+СВЦЭМ!$D$10+'СЕТ СН'!$F$6-'СЕТ СН'!$F$19</f>
        <v>963.57807720000005</v>
      </c>
      <c r="J36" s="36">
        <f>SUMIFS(СВЦЭМ!$C$33:$C$776,СВЦЭМ!$A$33:$A$776,$A36,СВЦЭМ!$B$33:$B$776,J$11)+'СЕТ СН'!$F$9+СВЦЭМ!$D$10+'СЕТ СН'!$F$6-'СЕТ СН'!$F$19</f>
        <v>930.90699173000007</v>
      </c>
      <c r="K36" s="36">
        <f>SUMIFS(СВЦЭМ!$C$33:$C$776,СВЦЭМ!$A$33:$A$776,$A36,СВЦЭМ!$B$33:$B$776,K$11)+'СЕТ СН'!$F$9+СВЦЭМ!$D$10+'СЕТ СН'!$F$6-'СЕТ СН'!$F$19</f>
        <v>923.27659081000013</v>
      </c>
      <c r="L36" s="36">
        <f>SUMIFS(СВЦЭМ!$C$33:$C$776,СВЦЭМ!$A$33:$A$776,$A36,СВЦЭМ!$B$33:$B$776,L$11)+'СЕТ СН'!$F$9+СВЦЭМ!$D$10+'СЕТ СН'!$F$6-'СЕТ СН'!$F$19</f>
        <v>913.69341388000009</v>
      </c>
      <c r="M36" s="36">
        <f>SUMIFS(СВЦЭМ!$C$33:$C$776,СВЦЭМ!$A$33:$A$776,$A36,СВЦЭМ!$B$33:$B$776,M$11)+'СЕТ СН'!$F$9+СВЦЭМ!$D$10+'СЕТ СН'!$F$6-'СЕТ СН'!$F$19</f>
        <v>851.12323724000009</v>
      </c>
      <c r="N36" s="36">
        <f>SUMIFS(СВЦЭМ!$C$33:$C$776,СВЦЭМ!$A$33:$A$776,$A36,СВЦЭМ!$B$33:$B$776,N$11)+'СЕТ СН'!$F$9+СВЦЭМ!$D$10+'СЕТ СН'!$F$6-'СЕТ СН'!$F$19</f>
        <v>799.55490805000011</v>
      </c>
      <c r="O36" s="36">
        <f>SUMIFS(СВЦЭМ!$C$33:$C$776,СВЦЭМ!$A$33:$A$776,$A36,СВЦЭМ!$B$33:$B$776,O$11)+'СЕТ СН'!$F$9+СВЦЭМ!$D$10+'СЕТ СН'!$F$6-'СЕТ СН'!$F$19</f>
        <v>773.01513337000006</v>
      </c>
      <c r="P36" s="36">
        <f>SUMIFS(СВЦЭМ!$C$33:$C$776,СВЦЭМ!$A$33:$A$776,$A36,СВЦЭМ!$B$33:$B$776,P$11)+'СЕТ СН'!$F$9+СВЦЭМ!$D$10+'СЕТ СН'!$F$6-'СЕТ СН'!$F$19</f>
        <v>778.85692691000008</v>
      </c>
      <c r="Q36" s="36">
        <f>SUMIFS(СВЦЭМ!$C$33:$C$776,СВЦЭМ!$A$33:$A$776,$A36,СВЦЭМ!$B$33:$B$776,Q$11)+'СЕТ СН'!$F$9+СВЦЭМ!$D$10+'СЕТ СН'!$F$6-'СЕТ СН'!$F$19</f>
        <v>780.83726217000003</v>
      </c>
      <c r="R36" s="36">
        <f>SUMIFS(СВЦЭМ!$C$33:$C$776,СВЦЭМ!$A$33:$A$776,$A36,СВЦЭМ!$B$33:$B$776,R$11)+'СЕТ СН'!$F$9+СВЦЭМ!$D$10+'СЕТ СН'!$F$6-'СЕТ СН'!$F$19</f>
        <v>789.02240532000008</v>
      </c>
      <c r="S36" s="36">
        <f>SUMIFS(СВЦЭМ!$C$33:$C$776,СВЦЭМ!$A$33:$A$776,$A36,СВЦЭМ!$B$33:$B$776,S$11)+'СЕТ СН'!$F$9+СВЦЭМ!$D$10+'СЕТ СН'!$F$6-'СЕТ СН'!$F$19</f>
        <v>786.33418532000007</v>
      </c>
      <c r="T36" s="36">
        <f>SUMIFS(СВЦЭМ!$C$33:$C$776,СВЦЭМ!$A$33:$A$776,$A36,СВЦЭМ!$B$33:$B$776,T$11)+'СЕТ СН'!$F$9+СВЦЭМ!$D$10+'СЕТ СН'!$F$6-'СЕТ СН'!$F$19</f>
        <v>785.44782912000005</v>
      </c>
      <c r="U36" s="36">
        <f>SUMIFS(СВЦЭМ!$C$33:$C$776,СВЦЭМ!$A$33:$A$776,$A36,СВЦЭМ!$B$33:$B$776,U$11)+'СЕТ СН'!$F$9+СВЦЭМ!$D$10+'СЕТ СН'!$F$6-'СЕТ СН'!$F$19</f>
        <v>778.55590364000011</v>
      </c>
      <c r="V36" s="36">
        <f>SUMIFS(СВЦЭМ!$C$33:$C$776,СВЦЭМ!$A$33:$A$776,$A36,СВЦЭМ!$B$33:$B$776,V$11)+'СЕТ СН'!$F$9+СВЦЭМ!$D$10+'СЕТ СН'!$F$6-'СЕТ СН'!$F$19</f>
        <v>768.32702452000012</v>
      </c>
      <c r="W36" s="36">
        <f>SUMIFS(СВЦЭМ!$C$33:$C$776,СВЦЭМ!$A$33:$A$776,$A36,СВЦЭМ!$B$33:$B$776,W$11)+'СЕТ СН'!$F$9+СВЦЭМ!$D$10+'СЕТ СН'!$F$6-'СЕТ СН'!$F$19</f>
        <v>770.83760794000011</v>
      </c>
      <c r="X36" s="36">
        <f>SUMIFS(СВЦЭМ!$C$33:$C$776,СВЦЭМ!$A$33:$A$776,$A36,СВЦЭМ!$B$33:$B$776,X$11)+'СЕТ СН'!$F$9+СВЦЭМ!$D$10+'СЕТ СН'!$F$6-'СЕТ СН'!$F$19</f>
        <v>786.80209605000005</v>
      </c>
      <c r="Y36" s="36">
        <f>SUMIFS(СВЦЭМ!$C$33:$C$776,СВЦЭМ!$A$33:$A$776,$A36,СВЦЭМ!$B$33:$B$776,Y$11)+'СЕТ СН'!$F$9+СВЦЭМ!$D$10+'СЕТ СН'!$F$6-'СЕТ СН'!$F$19</f>
        <v>868.78483112000004</v>
      </c>
    </row>
    <row r="37" spans="1:25" ht="15.75" x14ac:dyDescent="0.2">
      <c r="A37" s="35">
        <f t="shared" si="0"/>
        <v>43977</v>
      </c>
      <c r="B37" s="36">
        <f>SUMIFS(СВЦЭМ!$C$33:$C$776,СВЦЭМ!$A$33:$A$776,$A37,СВЦЭМ!$B$33:$B$776,B$11)+'СЕТ СН'!$F$9+СВЦЭМ!$D$10+'СЕТ СН'!$F$6-'СЕТ СН'!$F$19</f>
        <v>954.02763937000009</v>
      </c>
      <c r="C37" s="36">
        <f>SUMIFS(СВЦЭМ!$C$33:$C$776,СВЦЭМ!$A$33:$A$776,$A37,СВЦЭМ!$B$33:$B$776,C$11)+'СЕТ СН'!$F$9+СВЦЭМ!$D$10+'СЕТ СН'!$F$6-'СЕТ СН'!$F$19</f>
        <v>983.28097112000012</v>
      </c>
      <c r="D37" s="36">
        <f>SUMIFS(СВЦЭМ!$C$33:$C$776,СВЦЭМ!$A$33:$A$776,$A37,СВЦЭМ!$B$33:$B$776,D$11)+'СЕТ СН'!$F$9+СВЦЭМ!$D$10+'СЕТ СН'!$F$6-'СЕТ СН'!$F$19</f>
        <v>974.37003992000007</v>
      </c>
      <c r="E37" s="36">
        <f>SUMIFS(СВЦЭМ!$C$33:$C$776,СВЦЭМ!$A$33:$A$776,$A37,СВЦЭМ!$B$33:$B$776,E$11)+'СЕТ СН'!$F$9+СВЦЭМ!$D$10+'СЕТ СН'!$F$6-'СЕТ СН'!$F$19</f>
        <v>966.05837500000007</v>
      </c>
      <c r="F37" s="36">
        <f>SUMIFS(СВЦЭМ!$C$33:$C$776,СВЦЭМ!$A$33:$A$776,$A37,СВЦЭМ!$B$33:$B$776,F$11)+'СЕТ СН'!$F$9+СВЦЭМ!$D$10+'СЕТ СН'!$F$6-'СЕТ СН'!$F$19</f>
        <v>966.25235051000004</v>
      </c>
      <c r="G37" s="36">
        <f>SUMIFS(СВЦЭМ!$C$33:$C$776,СВЦЭМ!$A$33:$A$776,$A37,СВЦЭМ!$B$33:$B$776,G$11)+'СЕТ СН'!$F$9+СВЦЭМ!$D$10+'СЕТ СН'!$F$6-'СЕТ СН'!$F$19</f>
        <v>970.84108013000002</v>
      </c>
      <c r="H37" s="36">
        <f>SUMIFS(СВЦЭМ!$C$33:$C$776,СВЦЭМ!$A$33:$A$776,$A37,СВЦЭМ!$B$33:$B$776,H$11)+'СЕТ СН'!$F$9+СВЦЭМ!$D$10+'СЕТ СН'!$F$6-'СЕТ СН'!$F$19</f>
        <v>982.55384625000011</v>
      </c>
      <c r="I37" s="36">
        <f>SUMIFS(СВЦЭМ!$C$33:$C$776,СВЦЭМ!$A$33:$A$776,$A37,СВЦЭМ!$B$33:$B$776,I$11)+'СЕТ СН'!$F$9+СВЦЭМ!$D$10+'СЕТ СН'!$F$6-'СЕТ СН'!$F$19</f>
        <v>957.53561308000008</v>
      </c>
      <c r="J37" s="36">
        <f>SUMIFS(СВЦЭМ!$C$33:$C$776,СВЦЭМ!$A$33:$A$776,$A37,СВЦЭМ!$B$33:$B$776,J$11)+'СЕТ СН'!$F$9+СВЦЭМ!$D$10+'СЕТ СН'!$F$6-'СЕТ СН'!$F$19</f>
        <v>930.97570238000003</v>
      </c>
      <c r="K37" s="36">
        <f>SUMIFS(СВЦЭМ!$C$33:$C$776,СВЦЭМ!$A$33:$A$776,$A37,СВЦЭМ!$B$33:$B$776,K$11)+'СЕТ СН'!$F$9+СВЦЭМ!$D$10+'СЕТ СН'!$F$6-'СЕТ СН'!$F$19</f>
        <v>915.67567530000008</v>
      </c>
      <c r="L37" s="36">
        <f>SUMIFS(СВЦЭМ!$C$33:$C$776,СВЦЭМ!$A$33:$A$776,$A37,СВЦЭМ!$B$33:$B$776,L$11)+'СЕТ СН'!$F$9+СВЦЭМ!$D$10+'СЕТ СН'!$F$6-'СЕТ СН'!$F$19</f>
        <v>913.21816178000006</v>
      </c>
      <c r="M37" s="36">
        <f>SUMIFS(СВЦЭМ!$C$33:$C$776,СВЦЭМ!$A$33:$A$776,$A37,СВЦЭМ!$B$33:$B$776,M$11)+'СЕТ СН'!$F$9+СВЦЭМ!$D$10+'СЕТ СН'!$F$6-'СЕТ СН'!$F$19</f>
        <v>855.17897755000013</v>
      </c>
      <c r="N37" s="36">
        <f>SUMIFS(СВЦЭМ!$C$33:$C$776,СВЦЭМ!$A$33:$A$776,$A37,СВЦЭМ!$B$33:$B$776,N$11)+'СЕТ СН'!$F$9+СВЦЭМ!$D$10+'СЕТ СН'!$F$6-'СЕТ СН'!$F$19</f>
        <v>807.24777366000012</v>
      </c>
      <c r="O37" s="36">
        <f>SUMIFS(СВЦЭМ!$C$33:$C$776,СВЦЭМ!$A$33:$A$776,$A37,СВЦЭМ!$B$33:$B$776,O$11)+'СЕТ СН'!$F$9+СВЦЭМ!$D$10+'СЕТ СН'!$F$6-'СЕТ СН'!$F$19</f>
        <v>783.48255214000005</v>
      </c>
      <c r="P37" s="36">
        <f>SUMIFS(СВЦЭМ!$C$33:$C$776,СВЦЭМ!$A$33:$A$776,$A37,СВЦЭМ!$B$33:$B$776,P$11)+'СЕТ СН'!$F$9+СВЦЭМ!$D$10+'СЕТ СН'!$F$6-'СЕТ СН'!$F$19</f>
        <v>788.49309531000006</v>
      </c>
      <c r="Q37" s="36">
        <f>SUMIFS(СВЦЭМ!$C$33:$C$776,СВЦЭМ!$A$33:$A$776,$A37,СВЦЭМ!$B$33:$B$776,Q$11)+'СЕТ СН'!$F$9+СВЦЭМ!$D$10+'СЕТ СН'!$F$6-'СЕТ СН'!$F$19</f>
        <v>793.70212005000008</v>
      </c>
      <c r="R37" s="36">
        <f>SUMIFS(СВЦЭМ!$C$33:$C$776,СВЦЭМ!$A$33:$A$776,$A37,СВЦЭМ!$B$33:$B$776,R$11)+'СЕТ СН'!$F$9+СВЦЭМ!$D$10+'СЕТ СН'!$F$6-'СЕТ СН'!$F$19</f>
        <v>793.80144086000007</v>
      </c>
      <c r="S37" s="36">
        <f>SUMIFS(СВЦЭМ!$C$33:$C$776,СВЦЭМ!$A$33:$A$776,$A37,СВЦЭМ!$B$33:$B$776,S$11)+'СЕТ СН'!$F$9+СВЦЭМ!$D$10+'СЕТ СН'!$F$6-'СЕТ СН'!$F$19</f>
        <v>799.72169615000007</v>
      </c>
      <c r="T37" s="36">
        <f>SUMIFS(СВЦЭМ!$C$33:$C$776,СВЦЭМ!$A$33:$A$776,$A37,СВЦЭМ!$B$33:$B$776,T$11)+'СЕТ СН'!$F$9+СВЦЭМ!$D$10+'СЕТ СН'!$F$6-'СЕТ СН'!$F$19</f>
        <v>795.14857225000003</v>
      </c>
      <c r="U37" s="36">
        <f>SUMIFS(СВЦЭМ!$C$33:$C$776,СВЦЭМ!$A$33:$A$776,$A37,СВЦЭМ!$B$33:$B$776,U$11)+'СЕТ СН'!$F$9+СВЦЭМ!$D$10+'СЕТ СН'!$F$6-'СЕТ СН'!$F$19</f>
        <v>787.00026561000004</v>
      </c>
      <c r="V37" s="36">
        <f>SUMIFS(СВЦЭМ!$C$33:$C$776,СВЦЭМ!$A$33:$A$776,$A37,СВЦЭМ!$B$33:$B$776,V$11)+'СЕТ СН'!$F$9+СВЦЭМ!$D$10+'СЕТ СН'!$F$6-'СЕТ СН'!$F$19</f>
        <v>769.46424954000008</v>
      </c>
      <c r="W37" s="36">
        <f>SUMIFS(СВЦЭМ!$C$33:$C$776,СВЦЭМ!$A$33:$A$776,$A37,СВЦЭМ!$B$33:$B$776,W$11)+'СЕТ СН'!$F$9+СВЦЭМ!$D$10+'СЕТ СН'!$F$6-'СЕТ СН'!$F$19</f>
        <v>762.94069124000009</v>
      </c>
      <c r="X37" s="36">
        <f>SUMIFS(СВЦЭМ!$C$33:$C$776,СВЦЭМ!$A$33:$A$776,$A37,СВЦЭМ!$B$33:$B$776,X$11)+'СЕТ СН'!$F$9+СВЦЭМ!$D$10+'СЕТ СН'!$F$6-'СЕТ СН'!$F$19</f>
        <v>784.39092005000009</v>
      </c>
      <c r="Y37" s="36">
        <f>SUMIFS(СВЦЭМ!$C$33:$C$776,СВЦЭМ!$A$33:$A$776,$A37,СВЦЭМ!$B$33:$B$776,Y$11)+'СЕТ СН'!$F$9+СВЦЭМ!$D$10+'СЕТ СН'!$F$6-'СЕТ СН'!$F$19</f>
        <v>851.21955171000002</v>
      </c>
    </row>
    <row r="38" spans="1:25" ht="15.75" x14ac:dyDescent="0.2">
      <c r="A38" s="35">
        <f t="shared" si="0"/>
        <v>43978</v>
      </c>
      <c r="B38" s="36">
        <f>SUMIFS(СВЦЭМ!$C$33:$C$776,СВЦЭМ!$A$33:$A$776,$A38,СВЦЭМ!$B$33:$B$776,B$11)+'СЕТ СН'!$F$9+СВЦЭМ!$D$10+'СЕТ СН'!$F$6-'СЕТ СН'!$F$19</f>
        <v>938.64926364000007</v>
      </c>
      <c r="C38" s="36">
        <f>SUMIFS(СВЦЭМ!$C$33:$C$776,СВЦЭМ!$A$33:$A$776,$A38,СВЦЭМ!$B$33:$B$776,C$11)+'СЕТ СН'!$F$9+СВЦЭМ!$D$10+'СЕТ СН'!$F$6-'СЕТ СН'!$F$19</f>
        <v>972.11568050000005</v>
      </c>
      <c r="D38" s="36">
        <f>SUMIFS(СВЦЭМ!$C$33:$C$776,СВЦЭМ!$A$33:$A$776,$A38,СВЦЭМ!$B$33:$B$776,D$11)+'СЕТ СН'!$F$9+СВЦЭМ!$D$10+'СЕТ СН'!$F$6-'СЕТ СН'!$F$19</f>
        <v>990.77724119000004</v>
      </c>
      <c r="E38" s="36">
        <f>SUMIFS(СВЦЭМ!$C$33:$C$776,СВЦЭМ!$A$33:$A$776,$A38,СВЦЭМ!$B$33:$B$776,E$11)+'СЕТ СН'!$F$9+СВЦЭМ!$D$10+'СЕТ СН'!$F$6-'СЕТ СН'!$F$19</f>
        <v>999.72634201000005</v>
      </c>
      <c r="F38" s="36">
        <f>SUMIFS(СВЦЭМ!$C$33:$C$776,СВЦЭМ!$A$33:$A$776,$A38,СВЦЭМ!$B$33:$B$776,F$11)+'СЕТ СН'!$F$9+СВЦЭМ!$D$10+'СЕТ СН'!$F$6-'СЕТ СН'!$F$19</f>
        <v>999.53764652000007</v>
      </c>
      <c r="G38" s="36">
        <f>SUMIFS(СВЦЭМ!$C$33:$C$776,СВЦЭМ!$A$33:$A$776,$A38,СВЦЭМ!$B$33:$B$776,G$11)+'СЕТ СН'!$F$9+СВЦЭМ!$D$10+'СЕТ СН'!$F$6-'СЕТ СН'!$F$19</f>
        <v>1004.90987154</v>
      </c>
      <c r="H38" s="36">
        <f>SUMIFS(СВЦЭМ!$C$33:$C$776,СВЦЭМ!$A$33:$A$776,$A38,СВЦЭМ!$B$33:$B$776,H$11)+'СЕТ СН'!$F$9+СВЦЭМ!$D$10+'СЕТ СН'!$F$6-'СЕТ СН'!$F$19</f>
        <v>984.92608486000006</v>
      </c>
      <c r="I38" s="36">
        <f>SUMIFS(СВЦЭМ!$C$33:$C$776,СВЦЭМ!$A$33:$A$776,$A38,СВЦЭМ!$B$33:$B$776,I$11)+'СЕТ СН'!$F$9+СВЦЭМ!$D$10+'СЕТ СН'!$F$6-'СЕТ СН'!$F$19</f>
        <v>976.1164227700001</v>
      </c>
      <c r="J38" s="36">
        <f>SUMIFS(СВЦЭМ!$C$33:$C$776,СВЦЭМ!$A$33:$A$776,$A38,СВЦЭМ!$B$33:$B$776,J$11)+'СЕТ СН'!$F$9+СВЦЭМ!$D$10+'СЕТ СН'!$F$6-'СЕТ СН'!$F$19</f>
        <v>938.64825571000006</v>
      </c>
      <c r="K38" s="36">
        <f>SUMIFS(СВЦЭМ!$C$33:$C$776,СВЦЭМ!$A$33:$A$776,$A38,СВЦЭМ!$B$33:$B$776,K$11)+'СЕТ СН'!$F$9+СВЦЭМ!$D$10+'СЕТ СН'!$F$6-'СЕТ СН'!$F$19</f>
        <v>920.16550193000012</v>
      </c>
      <c r="L38" s="36">
        <f>SUMIFS(СВЦЭМ!$C$33:$C$776,СВЦЭМ!$A$33:$A$776,$A38,СВЦЭМ!$B$33:$B$776,L$11)+'СЕТ СН'!$F$9+СВЦЭМ!$D$10+'СЕТ СН'!$F$6-'СЕТ СН'!$F$19</f>
        <v>895.4482992500001</v>
      </c>
      <c r="M38" s="36">
        <f>SUMIFS(СВЦЭМ!$C$33:$C$776,СВЦЭМ!$A$33:$A$776,$A38,СВЦЭМ!$B$33:$B$776,M$11)+'СЕТ СН'!$F$9+СВЦЭМ!$D$10+'СЕТ СН'!$F$6-'СЕТ СН'!$F$19</f>
        <v>845.90610778000007</v>
      </c>
      <c r="N38" s="36">
        <f>SUMIFS(СВЦЭМ!$C$33:$C$776,СВЦЭМ!$A$33:$A$776,$A38,СВЦЭМ!$B$33:$B$776,N$11)+'СЕТ СН'!$F$9+СВЦЭМ!$D$10+'СЕТ СН'!$F$6-'СЕТ СН'!$F$19</f>
        <v>782.63586224000005</v>
      </c>
      <c r="O38" s="36">
        <f>SUMIFS(СВЦЭМ!$C$33:$C$776,СВЦЭМ!$A$33:$A$776,$A38,СВЦЭМ!$B$33:$B$776,O$11)+'СЕТ СН'!$F$9+СВЦЭМ!$D$10+'СЕТ СН'!$F$6-'СЕТ СН'!$F$19</f>
        <v>763.86643283000012</v>
      </c>
      <c r="P38" s="36">
        <f>SUMIFS(СВЦЭМ!$C$33:$C$776,СВЦЭМ!$A$33:$A$776,$A38,СВЦЭМ!$B$33:$B$776,P$11)+'СЕТ СН'!$F$9+СВЦЭМ!$D$10+'СЕТ СН'!$F$6-'СЕТ СН'!$F$19</f>
        <v>758.98736316000009</v>
      </c>
      <c r="Q38" s="36">
        <f>SUMIFS(СВЦЭМ!$C$33:$C$776,СВЦЭМ!$A$33:$A$776,$A38,СВЦЭМ!$B$33:$B$776,Q$11)+'СЕТ СН'!$F$9+СВЦЭМ!$D$10+'СЕТ СН'!$F$6-'СЕТ СН'!$F$19</f>
        <v>763.28254643000002</v>
      </c>
      <c r="R38" s="36">
        <f>SUMIFS(СВЦЭМ!$C$33:$C$776,СВЦЭМ!$A$33:$A$776,$A38,СВЦЭМ!$B$33:$B$776,R$11)+'СЕТ СН'!$F$9+СВЦЭМ!$D$10+'СЕТ СН'!$F$6-'СЕТ СН'!$F$19</f>
        <v>767.43363835000002</v>
      </c>
      <c r="S38" s="36">
        <f>SUMIFS(СВЦЭМ!$C$33:$C$776,СВЦЭМ!$A$33:$A$776,$A38,СВЦЭМ!$B$33:$B$776,S$11)+'СЕТ СН'!$F$9+СВЦЭМ!$D$10+'СЕТ СН'!$F$6-'СЕТ СН'!$F$19</f>
        <v>774.11478860000011</v>
      </c>
      <c r="T38" s="36">
        <f>SUMIFS(СВЦЭМ!$C$33:$C$776,СВЦЭМ!$A$33:$A$776,$A38,СВЦЭМ!$B$33:$B$776,T$11)+'СЕТ СН'!$F$9+СВЦЭМ!$D$10+'СЕТ СН'!$F$6-'СЕТ СН'!$F$19</f>
        <v>769.9188433600001</v>
      </c>
      <c r="U38" s="36">
        <f>SUMIFS(СВЦЭМ!$C$33:$C$776,СВЦЭМ!$A$33:$A$776,$A38,СВЦЭМ!$B$33:$B$776,U$11)+'СЕТ СН'!$F$9+СВЦЭМ!$D$10+'СЕТ СН'!$F$6-'СЕТ СН'!$F$19</f>
        <v>759.85520038000004</v>
      </c>
      <c r="V38" s="36">
        <f>SUMIFS(СВЦЭМ!$C$33:$C$776,СВЦЭМ!$A$33:$A$776,$A38,СВЦЭМ!$B$33:$B$776,V$11)+'СЕТ СН'!$F$9+СВЦЭМ!$D$10+'СЕТ СН'!$F$6-'СЕТ СН'!$F$19</f>
        <v>747.77683757000011</v>
      </c>
      <c r="W38" s="36">
        <f>SUMIFS(СВЦЭМ!$C$33:$C$776,СВЦЭМ!$A$33:$A$776,$A38,СВЦЭМ!$B$33:$B$776,W$11)+'СЕТ СН'!$F$9+СВЦЭМ!$D$10+'СЕТ СН'!$F$6-'СЕТ СН'!$F$19</f>
        <v>742.81109425000011</v>
      </c>
      <c r="X38" s="36">
        <f>SUMIFS(СВЦЭМ!$C$33:$C$776,СВЦЭМ!$A$33:$A$776,$A38,СВЦЭМ!$B$33:$B$776,X$11)+'СЕТ СН'!$F$9+СВЦЭМ!$D$10+'СЕТ СН'!$F$6-'СЕТ СН'!$F$19</f>
        <v>779.74396342000011</v>
      </c>
      <c r="Y38" s="36">
        <f>SUMIFS(СВЦЭМ!$C$33:$C$776,СВЦЭМ!$A$33:$A$776,$A38,СВЦЭМ!$B$33:$B$776,Y$11)+'СЕТ СН'!$F$9+СВЦЭМ!$D$10+'СЕТ СН'!$F$6-'СЕТ СН'!$F$19</f>
        <v>838.42219679000004</v>
      </c>
    </row>
    <row r="39" spans="1:25" ht="15.75" x14ac:dyDescent="0.2">
      <c r="A39" s="35">
        <f t="shared" si="0"/>
        <v>43979</v>
      </c>
      <c r="B39" s="36">
        <f>SUMIFS(СВЦЭМ!$C$33:$C$776,СВЦЭМ!$A$33:$A$776,$A39,СВЦЭМ!$B$33:$B$776,B$11)+'СЕТ СН'!$F$9+СВЦЭМ!$D$10+'СЕТ СН'!$F$6-'СЕТ СН'!$F$19</f>
        <v>876.87410279000005</v>
      </c>
      <c r="C39" s="36">
        <f>SUMIFS(СВЦЭМ!$C$33:$C$776,СВЦЭМ!$A$33:$A$776,$A39,СВЦЭМ!$B$33:$B$776,C$11)+'СЕТ СН'!$F$9+СВЦЭМ!$D$10+'СЕТ СН'!$F$6-'СЕТ СН'!$F$19</f>
        <v>891.10259618000009</v>
      </c>
      <c r="D39" s="36">
        <f>SUMIFS(СВЦЭМ!$C$33:$C$776,СВЦЭМ!$A$33:$A$776,$A39,СВЦЭМ!$B$33:$B$776,D$11)+'СЕТ СН'!$F$9+СВЦЭМ!$D$10+'СЕТ СН'!$F$6-'СЕТ СН'!$F$19</f>
        <v>917.77229555000008</v>
      </c>
      <c r="E39" s="36">
        <f>SUMIFS(СВЦЭМ!$C$33:$C$776,СВЦЭМ!$A$33:$A$776,$A39,СВЦЭМ!$B$33:$B$776,E$11)+'СЕТ СН'!$F$9+СВЦЭМ!$D$10+'СЕТ СН'!$F$6-'СЕТ СН'!$F$19</f>
        <v>934.78084884000009</v>
      </c>
      <c r="F39" s="36">
        <f>SUMIFS(СВЦЭМ!$C$33:$C$776,СВЦЭМ!$A$33:$A$776,$A39,СВЦЭМ!$B$33:$B$776,F$11)+'СЕТ СН'!$F$9+СВЦЭМ!$D$10+'СЕТ СН'!$F$6-'СЕТ СН'!$F$19</f>
        <v>935.06016540000007</v>
      </c>
      <c r="G39" s="36">
        <f>SUMIFS(СВЦЭМ!$C$33:$C$776,СВЦЭМ!$A$33:$A$776,$A39,СВЦЭМ!$B$33:$B$776,G$11)+'СЕТ СН'!$F$9+СВЦЭМ!$D$10+'СЕТ СН'!$F$6-'СЕТ СН'!$F$19</f>
        <v>944.8393226500001</v>
      </c>
      <c r="H39" s="36">
        <f>SUMIFS(СВЦЭМ!$C$33:$C$776,СВЦЭМ!$A$33:$A$776,$A39,СВЦЭМ!$B$33:$B$776,H$11)+'СЕТ СН'!$F$9+СВЦЭМ!$D$10+'СЕТ СН'!$F$6-'СЕТ СН'!$F$19</f>
        <v>927.19967615000007</v>
      </c>
      <c r="I39" s="36">
        <f>SUMIFS(СВЦЭМ!$C$33:$C$776,СВЦЭМ!$A$33:$A$776,$A39,СВЦЭМ!$B$33:$B$776,I$11)+'СЕТ СН'!$F$9+СВЦЭМ!$D$10+'СЕТ СН'!$F$6-'СЕТ СН'!$F$19</f>
        <v>939.09776231000012</v>
      </c>
      <c r="J39" s="36">
        <f>SUMIFS(СВЦЭМ!$C$33:$C$776,СВЦЭМ!$A$33:$A$776,$A39,СВЦЭМ!$B$33:$B$776,J$11)+'СЕТ СН'!$F$9+СВЦЭМ!$D$10+'СЕТ СН'!$F$6-'СЕТ СН'!$F$19</f>
        <v>888.35543838000012</v>
      </c>
      <c r="K39" s="36">
        <f>SUMIFS(СВЦЭМ!$C$33:$C$776,СВЦЭМ!$A$33:$A$776,$A39,СВЦЭМ!$B$33:$B$776,K$11)+'СЕТ СН'!$F$9+СВЦЭМ!$D$10+'СЕТ СН'!$F$6-'СЕТ СН'!$F$19</f>
        <v>872.52211850000003</v>
      </c>
      <c r="L39" s="36">
        <f>SUMIFS(СВЦЭМ!$C$33:$C$776,СВЦЭМ!$A$33:$A$776,$A39,СВЦЭМ!$B$33:$B$776,L$11)+'СЕТ СН'!$F$9+СВЦЭМ!$D$10+'СЕТ СН'!$F$6-'СЕТ СН'!$F$19</f>
        <v>877.58865504000005</v>
      </c>
      <c r="M39" s="36">
        <f>SUMIFS(СВЦЭМ!$C$33:$C$776,СВЦЭМ!$A$33:$A$776,$A39,СВЦЭМ!$B$33:$B$776,M$11)+'СЕТ СН'!$F$9+СВЦЭМ!$D$10+'СЕТ СН'!$F$6-'СЕТ СН'!$F$19</f>
        <v>850.82586038000011</v>
      </c>
      <c r="N39" s="36">
        <f>SUMIFS(СВЦЭМ!$C$33:$C$776,СВЦЭМ!$A$33:$A$776,$A39,СВЦЭМ!$B$33:$B$776,N$11)+'СЕТ СН'!$F$9+СВЦЭМ!$D$10+'СЕТ СН'!$F$6-'СЕТ СН'!$F$19</f>
        <v>808.30332838000004</v>
      </c>
      <c r="O39" s="36">
        <f>SUMIFS(СВЦЭМ!$C$33:$C$776,СВЦЭМ!$A$33:$A$776,$A39,СВЦЭМ!$B$33:$B$776,O$11)+'СЕТ СН'!$F$9+СВЦЭМ!$D$10+'СЕТ СН'!$F$6-'СЕТ СН'!$F$19</f>
        <v>781.61348358000009</v>
      </c>
      <c r="P39" s="36">
        <f>SUMIFS(СВЦЭМ!$C$33:$C$776,СВЦЭМ!$A$33:$A$776,$A39,СВЦЭМ!$B$33:$B$776,P$11)+'СЕТ СН'!$F$9+СВЦЭМ!$D$10+'СЕТ СН'!$F$6-'СЕТ СН'!$F$19</f>
        <v>789.00742120000007</v>
      </c>
      <c r="Q39" s="36">
        <f>SUMIFS(СВЦЭМ!$C$33:$C$776,СВЦЭМ!$A$33:$A$776,$A39,СВЦЭМ!$B$33:$B$776,Q$11)+'СЕТ СН'!$F$9+СВЦЭМ!$D$10+'СЕТ СН'!$F$6-'СЕТ СН'!$F$19</f>
        <v>790.19103518000009</v>
      </c>
      <c r="R39" s="36">
        <f>SUMIFS(СВЦЭМ!$C$33:$C$776,СВЦЭМ!$A$33:$A$776,$A39,СВЦЭМ!$B$33:$B$776,R$11)+'СЕТ СН'!$F$9+СВЦЭМ!$D$10+'СЕТ СН'!$F$6-'СЕТ СН'!$F$19</f>
        <v>791.79634776000012</v>
      </c>
      <c r="S39" s="36">
        <f>SUMIFS(СВЦЭМ!$C$33:$C$776,СВЦЭМ!$A$33:$A$776,$A39,СВЦЭМ!$B$33:$B$776,S$11)+'СЕТ СН'!$F$9+СВЦЭМ!$D$10+'СЕТ СН'!$F$6-'СЕТ СН'!$F$19</f>
        <v>802.07719574000009</v>
      </c>
      <c r="T39" s="36">
        <f>SUMIFS(СВЦЭМ!$C$33:$C$776,СВЦЭМ!$A$33:$A$776,$A39,СВЦЭМ!$B$33:$B$776,T$11)+'СЕТ СН'!$F$9+СВЦЭМ!$D$10+'СЕТ СН'!$F$6-'СЕТ СН'!$F$19</f>
        <v>804.66430595000008</v>
      </c>
      <c r="U39" s="36">
        <f>SUMIFS(СВЦЭМ!$C$33:$C$776,СВЦЭМ!$A$33:$A$776,$A39,СВЦЭМ!$B$33:$B$776,U$11)+'СЕТ СН'!$F$9+СВЦЭМ!$D$10+'СЕТ СН'!$F$6-'СЕТ СН'!$F$19</f>
        <v>806.86899089000008</v>
      </c>
      <c r="V39" s="36">
        <f>SUMIFS(СВЦЭМ!$C$33:$C$776,СВЦЭМ!$A$33:$A$776,$A39,СВЦЭМ!$B$33:$B$776,V$11)+'СЕТ СН'!$F$9+СВЦЭМ!$D$10+'СЕТ СН'!$F$6-'СЕТ СН'!$F$19</f>
        <v>791.01575376000005</v>
      </c>
      <c r="W39" s="36">
        <f>SUMIFS(СВЦЭМ!$C$33:$C$776,СВЦЭМ!$A$33:$A$776,$A39,СВЦЭМ!$B$33:$B$776,W$11)+'СЕТ СН'!$F$9+СВЦЭМ!$D$10+'СЕТ СН'!$F$6-'СЕТ СН'!$F$19</f>
        <v>773.89491181000005</v>
      </c>
      <c r="X39" s="36">
        <f>SUMIFS(СВЦЭМ!$C$33:$C$776,СВЦЭМ!$A$33:$A$776,$A39,СВЦЭМ!$B$33:$B$776,X$11)+'СЕТ СН'!$F$9+СВЦЭМ!$D$10+'СЕТ СН'!$F$6-'СЕТ СН'!$F$19</f>
        <v>814.51568320000013</v>
      </c>
      <c r="Y39" s="36">
        <f>SUMIFS(СВЦЭМ!$C$33:$C$776,СВЦЭМ!$A$33:$A$776,$A39,СВЦЭМ!$B$33:$B$776,Y$11)+'СЕТ СН'!$F$9+СВЦЭМ!$D$10+'СЕТ СН'!$F$6-'СЕТ СН'!$F$19</f>
        <v>880.30824053000003</v>
      </c>
    </row>
    <row r="40" spans="1:25" ht="15.75" x14ac:dyDescent="0.2">
      <c r="A40" s="35">
        <f t="shared" si="0"/>
        <v>43980</v>
      </c>
      <c r="B40" s="36">
        <f>SUMIFS(СВЦЭМ!$C$33:$C$776,СВЦЭМ!$A$33:$A$776,$A40,СВЦЭМ!$B$33:$B$776,B$11)+'СЕТ СН'!$F$9+СВЦЭМ!$D$10+'СЕТ СН'!$F$6-'СЕТ СН'!$F$19</f>
        <v>896.22960608000005</v>
      </c>
      <c r="C40" s="36">
        <f>SUMIFS(СВЦЭМ!$C$33:$C$776,СВЦЭМ!$A$33:$A$776,$A40,СВЦЭМ!$B$33:$B$776,C$11)+'СЕТ СН'!$F$9+СВЦЭМ!$D$10+'СЕТ СН'!$F$6-'СЕТ СН'!$F$19</f>
        <v>916.37327468000012</v>
      </c>
      <c r="D40" s="36">
        <f>SUMIFS(СВЦЭМ!$C$33:$C$776,СВЦЭМ!$A$33:$A$776,$A40,СВЦЭМ!$B$33:$B$776,D$11)+'СЕТ СН'!$F$9+СВЦЭМ!$D$10+'СЕТ СН'!$F$6-'СЕТ СН'!$F$19</f>
        <v>916.13697571000012</v>
      </c>
      <c r="E40" s="36">
        <f>SUMIFS(СВЦЭМ!$C$33:$C$776,СВЦЭМ!$A$33:$A$776,$A40,СВЦЭМ!$B$33:$B$776,E$11)+'СЕТ СН'!$F$9+СВЦЭМ!$D$10+'СЕТ СН'!$F$6-'СЕТ СН'!$F$19</f>
        <v>921.08490757000004</v>
      </c>
      <c r="F40" s="36">
        <f>SUMIFS(СВЦЭМ!$C$33:$C$776,СВЦЭМ!$A$33:$A$776,$A40,СВЦЭМ!$B$33:$B$776,F$11)+'СЕТ СН'!$F$9+СВЦЭМ!$D$10+'СЕТ СН'!$F$6-'СЕТ СН'!$F$19</f>
        <v>919.70005072000004</v>
      </c>
      <c r="G40" s="36">
        <f>SUMIFS(СВЦЭМ!$C$33:$C$776,СВЦЭМ!$A$33:$A$776,$A40,СВЦЭМ!$B$33:$B$776,G$11)+'СЕТ СН'!$F$9+СВЦЭМ!$D$10+'СЕТ СН'!$F$6-'СЕТ СН'!$F$19</f>
        <v>921.41907165000009</v>
      </c>
      <c r="H40" s="36">
        <f>SUMIFS(СВЦЭМ!$C$33:$C$776,СВЦЭМ!$A$33:$A$776,$A40,СВЦЭМ!$B$33:$B$776,H$11)+'СЕТ СН'!$F$9+СВЦЭМ!$D$10+'СЕТ СН'!$F$6-'СЕТ СН'!$F$19</f>
        <v>932.57976602000008</v>
      </c>
      <c r="I40" s="36">
        <f>SUMIFS(СВЦЭМ!$C$33:$C$776,СВЦЭМ!$A$33:$A$776,$A40,СВЦЭМ!$B$33:$B$776,I$11)+'СЕТ СН'!$F$9+СВЦЭМ!$D$10+'СЕТ СН'!$F$6-'СЕТ СН'!$F$19</f>
        <v>929.64799755000013</v>
      </c>
      <c r="J40" s="36">
        <f>SUMIFS(СВЦЭМ!$C$33:$C$776,СВЦЭМ!$A$33:$A$776,$A40,СВЦЭМ!$B$33:$B$776,J$11)+'СЕТ СН'!$F$9+СВЦЭМ!$D$10+'СЕТ СН'!$F$6-'СЕТ СН'!$F$19</f>
        <v>869.9750203000001</v>
      </c>
      <c r="K40" s="36">
        <f>SUMIFS(СВЦЭМ!$C$33:$C$776,СВЦЭМ!$A$33:$A$776,$A40,СВЦЭМ!$B$33:$B$776,K$11)+'СЕТ СН'!$F$9+СВЦЭМ!$D$10+'СЕТ СН'!$F$6-'СЕТ СН'!$F$19</f>
        <v>851.6124933100001</v>
      </c>
      <c r="L40" s="36">
        <f>SUMIFS(СВЦЭМ!$C$33:$C$776,СВЦЭМ!$A$33:$A$776,$A40,СВЦЭМ!$B$33:$B$776,L$11)+'СЕТ СН'!$F$9+СВЦЭМ!$D$10+'СЕТ СН'!$F$6-'СЕТ СН'!$F$19</f>
        <v>878.12721533000013</v>
      </c>
      <c r="M40" s="36">
        <f>SUMIFS(СВЦЭМ!$C$33:$C$776,СВЦЭМ!$A$33:$A$776,$A40,СВЦЭМ!$B$33:$B$776,M$11)+'СЕТ СН'!$F$9+СВЦЭМ!$D$10+'СЕТ СН'!$F$6-'СЕТ СН'!$F$19</f>
        <v>797.99051983000004</v>
      </c>
      <c r="N40" s="36">
        <f>SUMIFS(СВЦЭМ!$C$33:$C$776,СВЦЭМ!$A$33:$A$776,$A40,СВЦЭМ!$B$33:$B$776,N$11)+'СЕТ СН'!$F$9+СВЦЭМ!$D$10+'СЕТ СН'!$F$6-'СЕТ СН'!$F$19</f>
        <v>740.10821071000009</v>
      </c>
      <c r="O40" s="36">
        <f>SUMIFS(СВЦЭМ!$C$33:$C$776,СВЦЭМ!$A$33:$A$776,$A40,СВЦЭМ!$B$33:$B$776,O$11)+'СЕТ СН'!$F$9+СВЦЭМ!$D$10+'СЕТ СН'!$F$6-'СЕТ СН'!$F$19</f>
        <v>724.91048396000008</v>
      </c>
      <c r="P40" s="36">
        <f>SUMIFS(СВЦЭМ!$C$33:$C$776,СВЦЭМ!$A$33:$A$776,$A40,СВЦЭМ!$B$33:$B$776,P$11)+'СЕТ СН'!$F$9+СВЦЭМ!$D$10+'СЕТ СН'!$F$6-'СЕТ СН'!$F$19</f>
        <v>732.18615795000005</v>
      </c>
      <c r="Q40" s="36">
        <f>SUMIFS(СВЦЭМ!$C$33:$C$776,СВЦЭМ!$A$33:$A$776,$A40,СВЦЭМ!$B$33:$B$776,Q$11)+'СЕТ СН'!$F$9+СВЦЭМ!$D$10+'СЕТ СН'!$F$6-'СЕТ СН'!$F$19</f>
        <v>725.09727745000009</v>
      </c>
      <c r="R40" s="36">
        <f>SUMIFS(СВЦЭМ!$C$33:$C$776,СВЦЭМ!$A$33:$A$776,$A40,СВЦЭМ!$B$33:$B$776,R$11)+'СЕТ СН'!$F$9+СВЦЭМ!$D$10+'СЕТ СН'!$F$6-'СЕТ СН'!$F$19</f>
        <v>728.87379427000008</v>
      </c>
      <c r="S40" s="36">
        <f>SUMIFS(СВЦЭМ!$C$33:$C$776,СВЦЭМ!$A$33:$A$776,$A40,СВЦЭМ!$B$33:$B$776,S$11)+'СЕТ СН'!$F$9+СВЦЭМ!$D$10+'СЕТ СН'!$F$6-'СЕТ СН'!$F$19</f>
        <v>737.77436802000011</v>
      </c>
      <c r="T40" s="36">
        <f>SUMIFS(СВЦЭМ!$C$33:$C$776,СВЦЭМ!$A$33:$A$776,$A40,СВЦЭМ!$B$33:$B$776,T$11)+'СЕТ СН'!$F$9+СВЦЭМ!$D$10+'СЕТ СН'!$F$6-'СЕТ СН'!$F$19</f>
        <v>750.26502472000004</v>
      </c>
      <c r="U40" s="36">
        <f>SUMIFS(СВЦЭМ!$C$33:$C$776,СВЦЭМ!$A$33:$A$776,$A40,СВЦЭМ!$B$33:$B$776,U$11)+'СЕТ СН'!$F$9+СВЦЭМ!$D$10+'СЕТ СН'!$F$6-'СЕТ СН'!$F$19</f>
        <v>757.46499547000008</v>
      </c>
      <c r="V40" s="36">
        <f>SUMIFS(СВЦЭМ!$C$33:$C$776,СВЦЭМ!$A$33:$A$776,$A40,СВЦЭМ!$B$33:$B$776,V$11)+'СЕТ СН'!$F$9+СВЦЭМ!$D$10+'СЕТ СН'!$F$6-'СЕТ СН'!$F$19</f>
        <v>791.96167172000003</v>
      </c>
      <c r="W40" s="36">
        <f>SUMIFS(СВЦЭМ!$C$33:$C$776,СВЦЭМ!$A$33:$A$776,$A40,СВЦЭМ!$B$33:$B$776,W$11)+'СЕТ СН'!$F$9+СВЦЭМ!$D$10+'СЕТ СН'!$F$6-'СЕТ СН'!$F$19</f>
        <v>822.41928002000009</v>
      </c>
      <c r="X40" s="36">
        <f>SUMIFS(СВЦЭМ!$C$33:$C$776,СВЦЭМ!$A$33:$A$776,$A40,СВЦЭМ!$B$33:$B$776,X$11)+'СЕТ СН'!$F$9+СВЦЭМ!$D$10+'СЕТ СН'!$F$6-'СЕТ СН'!$F$19</f>
        <v>805.78170706000003</v>
      </c>
      <c r="Y40" s="36">
        <f>SUMIFS(СВЦЭМ!$C$33:$C$776,СВЦЭМ!$A$33:$A$776,$A40,СВЦЭМ!$B$33:$B$776,Y$11)+'СЕТ СН'!$F$9+СВЦЭМ!$D$10+'СЕТ СН'!$F$6-'СЕТ СН'!$F$19</f>
        <v>847.50458169000012</v>
      </c>
    </row>
    <row r="41" spans="1:25" ht="15.75" x14ac:dyDescent="0.2">
      <c r="A41" s="35">
        <f t="shared" si="0"/>
        <v>43981</v>
      </c>
      <c r="B41" s="36">
        <f>SUMIFS(СВЦЭМ!$C$33:$C$776,СВЦЭМ!$A$33:$A$776,$A41,СВЦЭМ!$B$33:$B$776,B$11)+'СЕТ СН'!$F$9+СВЦЭМ!$D$10+'СЕТ СН'!$F$6-'СЕТ СН'!$F$19</f>
        <v>931.65417836000006</v>
      </c>
      <c r="C41" s="36">
        <f>SUMIFS(СВЦЭМ!$C$33:$C$776,СВЦЭМ!$A$33:$A$776,$A41,СВЦЭМ!$B$33:$B$776,C$11)+'СЕТ СН'!$F$9+СВЦЭМ!$D$10+'СЕТ СН'!$F$6-'СЕТ СН'!$F$19</f>
        <v>936.43008624000004</v>
      </c>
      <c r="D41" s="36">
        <f>SUMIFS(СВЦЭМ!$C$33:$C$776,СВЦЭМ!$A$33:$A$776,$A41,СВЦЭМ!$B$33:$B$776,D$11)+'СЕТ СН'!$F$9+СВЦЭМ!$D$10+'СЕТ СН'!$F$6-'СЕТ СН'!$F$19</f>
        <v>937.0426915700001</v>
      </c>
      <c r="E41" s="36">
        <f>SUMIFS(СВЦЭМ!$C$33:$C$776,СВЦЭМ!$A$33:$A$776,$A41,СВЦЭМ!$B$33:$B$776,E$11)+'СЕТ СН'!$F$9+СВЦЭМ!$D$10+'СЕТ СН'!$F$6-'СЕТ СН'!$F$19</f>
        <v>935.06575045000011</v>
      </c>
      <c r="F41" s="36">
        <f>SUMIFS(СВЦЭМ!$C$33:$C$776,СВЦЭМ!$A$33:$A$776,$A41,СВЦЭМ!$B$33:$B$776,F$11)+'СЕТ СН'!$F$9+СВЦЭМ!$D$10+'СЕТ СН'!$F$6-'СЕТ СН'!$F$19</f>
        <v>935.63205985000002</v>
      </c>
      <c r="G41" s="36">
        <f>SUMIFS(СВЦЭМ!$C$33:$C$776,СВЦЭМ!$A$33:$A$776,$A41,СВЦЭМ!$B$33:$B$776,G$11)+'СЕТ СН'!$F$9+СВЦЭМ!$D$10+'СЕТ СН'!$F$6-'СЕТ СН'!$F$19</f>
        <v>932.52780977000009</v>
      </c>
      <c r="H41" s="36">
        <f>SUMIFS(СВЦЭМ!$C$33:$C$776,СВЦЭМ!$A$33:$A$776,$A41,СВЦЭМ!$B$33:$B$776,H$11)+'СЕТ СН'!$F$9+СВЦЭМ!$D$10+'СЕТ СН'!$F$6-'СЕТ СН'!$F$19</f>
        <v>929.71782615000006</v>
      </c>
      <c r="I41" s="36">
        <f>SUMIFS(СВЦЭМ!$C$33:$C$776,СВЦЭМ!$A$33:$A$776,$A41,СВЦЭМ!$B$33:$B$776,I$11)+'СЕТ СН'!$F$9+СВЦЭМ!$D$10+'СЕТ СН'!$F$6-'СЕТ СН'!$F$19</f>
        <v>915.99961781000002</v>
      </c>
      <c r="J41" s="36">
        <f>SUMIFS(СВЦЭМ!$C$33:$C$776,СВЦЭМ!$A$33:$A$776,$A41,СВЦЭМ!$B$33:$B$776,J$11)+'СЕТ СН'!$F$9+СВЦЭМ!$D$10+'СЕТ СН'!$F$6-'СЕТ СН'!$F$19</f>
        <v>883.21427646000006</v>
      </c>
      <c r="K41" s="36">
        <f>SUMIFS(СВЦЭМ!$C$33:$C$776,СВЦЭМ!$A$33:$A$776,$A41,СВЦЭМ!$B$33:$B$776,K$11)+'СЕТ СН'!$F$9+СВЦЭМ!$D$10+'СЕТ СН'!$F$6-'СЕТ СН'!$F$19</f>
        <v>865.44213919000003</v>
      </c>
      <c r="L41" s="36">
        <f>SUMIFS(СВЦЭМ!$C$33:$C$776,СВЦЭМ!$A$33:$A$776,$A41,СВЦЭМ!$B$33:$B$776,L$11)+'СЕТ СН'!$F$9+СВЦЭМ!$D$10+'СЕТ СН'!$F$6-'СЕТ СН'!$F$19</f>
        <v>852.11328763000006</v>
      </c>
      <c r="M41" s="36">
        <f>SUMIFS(СВЦЭМ!$C$33:$C$776,СВЦЭМ!$A$33:$A$776,$A41,СВЦЭМ!$B$33:$B$776,M$11)+'СЕТ СН'!$F$9+СВЦЭМ!$D$10+'СЕТ СН'!$F$6-'СЕТ СН'!$F$19</f>
        <v>800.50411685000006</v>
      </c>
      <c r="N41" s="36">
        <f>SUMIFS(СВЦЭМ!$C$33:$C$776,СВЦЭМ!$A$33:$A$776,$A41,СВЦЭМ!$B$33:$B$776,N$11)+'СЕТ СН'!$F$9+СВЦЭМ!$D$10+'СЕТ СН'!$F$6-'СЕТ СН'!$F$19</f>
        <v>750.89443978000008</v>
      </c>
      <c r="O41" s="36">
        <f>SUMIFS(СВЦЭМ!$C$33:$C$776,СВЦЭМ!$A$33:$A$776,$A41,СВЦЭМ!$B$33:$B$776,O$11)+'СЕТ СН'!$F$9+СВЦЭМ!$D$10+'СЕТ СН'!$F$6-'СЕТ СН'!$F$19</f>
        <v>739.13809488000004</v>
      </c>
      <c r="P41" s="36">
        <f>SUMIFS(СВЦЭМ!$C$33:$C$776,СВЦЭМ!$A$33:$A$776,$A41,СВЦЭМ!$B$33:$B$776,P$11)+'СЕТ СН'!$F$9+СВЦЭМ!$D$10+'СЕТ СН'!$F$6-'СЕТ СН'!$F$19</f>
        <v>742.60154761000013</v>
      </c>
      <c r="Q41" s="36">
        <f>SUMIFS(СВЦЭМ!$C$33:$C$776,СВЦЭМ!$A$33:$A$776,$A41,СВЦЭМ!$B$33:$B$776,Q$11)+'СЕТ СН'!$F$9+СВЦЭМ!$D$10+'СЕТ СН'!$F$6-'СЕТ СН'!$F$19</f>
        <v>744.08700393000004</v>
      </c>
      <c r="R41" s="36">
        <f>SUMIFS(СВЦЭМ!$C$33:$C$776,СВЦЭМ!$A$33:$A$776,$A41,СВЦЭМ!$B$33:$B$776,R$11)+'СЕТ СН'!$F$9+СВЦЭМ!$D$10+'СЕТ СН'!$F$6-'СЕТ СН'!$F$19</f>
        <v>742.12922795000009</v>
      </c>
      <c r="S41" s="36">
        <f>SUMIFS(СВЦЭМ!$C$33:$C$776,СВЦЭМ!$A$33:$A$776,$A41,СВЦЭМ!$B$33:$B$776,S$11)+'СЕТ СН'!$F$9+СВЦЭМ!$D$10+'СЕТ СН'!$F$6-'СЕТ СН'!$F$19</f>
        <v>744.48407207000002</v>
      </c>
      <c r="T41" s="36">
        <f>SUMIFS(СВЦЭМ!$C$33:$C$776,СВЦЭМ!$A$33:$A$776,$A41,СВЦЭМ!$B$33:$B$776,T$11)+'СЕТ СН'!$F$9+СВЦЭМ!$D$10+'СЕТ СН'!$F$6-'СЕТ СН'!$F$19</f>
        <v>739.34915963000003</v>
      </c>
      <c r="U41" s="36">
        <f>SUMIFS(СВЦЭМ!$C$33:$C$776,СВЦЭМ!$A$33:$A$776,$A41,СВЦЭМ!$B$33:$B$776,U$11)+'СЕТ СН'!$F$9+СВЦЭМ!$D$10+'СЕТ СН'!$F$6-'СЕТ СН'!$F$19</f>
        <v>745.24380866000013</v>
      </c>
      <c r="V41" s="36">
        <f>SUMIFS(СВЦЭМ!$C$33:$C$776,СВЦЭМ!$A$33:$A$776,$A41,СВЦЭМ!$B$33:$B$776,V$11)+'СЕТ СН'!$F$9+СВЦЭМ!$D$10+'СЕТ СН'!$F$6-'СЕТ СН'!$F$19</f>
        <v>740.47323009000013</v>
      </c>
      <c r="W41" s="36">
        <f>SUMIFS(СВЦЭМ!$C$33:$C$776,СВЦЭМ!$A$33:$A$776,$A41,СВЦЭМ!$B$33:$B$776,W$11)+'СЕТ СН'!$F$9+СВЦЭМ!$D$10+'СЕТ СН'!$F$6-'СЕТ СН'!$F$19</f>
        <v>742.53105677000008</v>
      </c>
      <c r="X41" s="36">
        <f>SUMIFS(СВЦЭМ!$C$33:$C$776,СВЦЭМ!$A$33:$A$776,$A41,СВЦЭМ!$B$33:$B$776,X$11)+'СЕТ СН'!$F$9+СВЦЭМ!$D$10+'СЕТ СН'!$F$6-'СЕТ СН'!$F$19</f>
        <v>745.16872424000007</v>
      </c>
      <c r="Y41" s="36">
        <f>SUMIFS(СВЦЭМ!$C$33:$C$776,СВЦЭМ!$A$33:$A$776,$A41,СВЦЭМ!$B$33:$B$776,Y$11)+'СЕТ СН'!$F$9+СВЦЭМ!$D$10+'СЕТ СН'!$F$6-'СЕТ СН'!$F$19</f>
        <v>812.06741722000004</v>
      </c>
    </row>
    <row r="42" spans="1:25" ht="15.75" x14ac:dyDescent="0.2">
      <c r="A42" s="35">
        <f t="shared" si="0"/>
        <v>43982</v>
      </c>
      <c r="B42" s="36">
        <f>SUMIFS(СВЦЭМ!$C$33:$C$776,СВЦЭМ!$A$33:$A$776,$A42,СВЦЭМ!$B$33:$B$776,B$11)+'СЕТ СН'!$F$9+СВЦЭМ!$D$10+'СЕТ СН'!$F$6-'СЕТ СН'!$F$19</f>
        <v>902.82978343000002</v>
      </c>
      <c r="C42" s="36">
        <f>SUMIFS(СВЦЭМ!$C$33:$C$776,СВЦЭМ!$A$33:$A$776,$A42,СВЦЭМ!$B$33:$B$776,C$11)+'СЕТ СН'!$F$9+СВЦЭМ!$D$10+'СЕТ СН'!$F$6-'СЕТ СН'!$F$19</f>
        <v>906.73172804000012</v>
      </c>
      <c r="D42" s="36">
        <f>SUMIFS(СВЦЭМ!$C$33:$C$776,СВЦЭМ!$A$33:$A$776,$A42,СВЦЭМ!$B$33:$B$776,D$11)+'СЕТ СН'!$F$9+СВЦЭМ!$D$10+'СЕТ СН'!$F$6-'СЕТ СН'!$F$19</f>
        <v>914.30156119000003</v>
      </c>
      <c r="E42" s="36">
        <f>SUMIFS(СВЦЭМ!$C$33:$C$776,СВЦЭМ!$A$33:$A$776,$A42,СВЦЭМ!$B$33:$B$776,E$11)+'СЕТ СН'!$F$9+СВЦЭМ!$D$10+'СЕТ СН'!$F$6-'СЕТ СН'!$F$19</f>
        <v>913.58576280000011</v>
      </c>
      <c r="F42" s="36">
        <f>SUMIFS(СВЦЭМ!$C$33:$C$776,СВЦЭМ!$A$33:$A$776,$A42,СВЦЭМ!$B$33:$B$776,F$11)+'СЕТ СН'!$F$9+СВЦЭМ!$D$10+'СЕТ СН'!$F$6-'СЕТ СН'!$F$19</f>
        <v>904.46268944000008</v>
      </c>
      <c r="G42" s="36">
        <f>SUMIFS(СВЦЭМ!$C$33:$C$776,СВЦЭМ!$A$33:$A$776,$A42,СВЦЭМ!$B$33:$B$776,G$11)+'СЕТ СН'!$F$9+СВЦЭМ!$D$10+'СЕТ СН'!$F$6-'СЕТ СН'!$F$19</f>
        <v>905.46853480000004</v>
      </c>
      <c r="H42" s="36">
        <f>SUMIFS(СВЦЭМ!$C$33:$C$776,СВЦЭМ!$A$33:$A$776,$A42,СВЦЭМ!$B$33:$B$776,H$11)+'СЕТ СН'!$F$9+СВЦЭМ!$D$10+'СЕТ СН'!$F$6-'СЕТ СН'!$F$19</f>
        <v>916.12982517000012</v>
      </c>
      <c r="I42" s="36">
        <f>SUMIFS(СВЦЭМ!$C$33:$C$776,СВЦЭМ!$A$33:$A$776,$A42,СВЦЭМ!$B$33:$B$776,I$11)+'СЕТ СН'!$F$9+СВЦЭМ!$D$10+'СЕТ СН'!$F$6-'СЕТ СН'!$F$19</f>
        <v>899.18774816000007</v>
      </c>
      <c r="J42" s="36">
        <f>SUMIFS(СВЦЭМ!$C$33:$C$776,СВЦЭМ!$A$33:$A$776,$A42,СВЦЭМ!$B$33:$B$776,J$11)+'СЕТ СН'!$F$9+СВЦЭМ!$D$10+'СЕТ СН'!$F$6-'СЕТ СН'!$F$19</f>
        <v>871.23698503000003</v>
      </c>
      <c r="K42" s="36">
        <f>SUMIFS(СВЦЭМ!$C$33:$C$776,СВЦЭМ!$A$33:$A$776,$A42,СВЦЭМ!$B$33:$B$776,K$11)+'СЕТ СН'!$F$9+СВЦЭМ!$D$10+'СЕТ СН'!$F$6-'СЕТ СН'!$F$19</f>
        <v>876.81337484000005</v>
      </c>
      <c r="L42" s="36">
        <f>SUMIFS(СВЦЭМ!$C$33:$C$776,СВЦЭМ!$A$33:$A$776,$A42,СВЦЭМ!$B$33:$B$776,L$11)+'СЕТ СН'!$F$9+СВЦЭМ!$D$10+'СЕТ СН'!$F$6-'СЕТ СН'!$F$19</f>
        <v>874.24544549000007</v>
      </c>
      <c r="M42" s="36">
        <f>SUMIFS(СВЦЭМ!$C$33:$C$776,СВЦЭМ!$A$33:$A$776,$A42,СВЦЭМ!$B$33:$B$776,M$11)+'СЕТ СН'!$F$9+СВЦЭМ!$D$10+'СЕТ СН'!$F$6-'СЕТ СН'!$F$19</f>
        <v>824.6655126600001</v>
      </c>
      <c r="N42" s="36">
        <f>SUMIFS(СВЦЭМ!$C$33:$C$776,СВЦЭМ!$A$33:$A$776,$A42,СВЦЭМ!$B$33:$B$776,N$11)+'СЕТ СН'!$F$9+СВЦЭМ!$D$10+'СЕТ СН'!$F$6-'СЕТ СН'!$F$19</f>
        <v>762.55836137000006</v>
      </c>
      <c r="O42" s="36">
        <f>SUMIFS(СВЦЭМ!$C$33:$C$776,СВЦЭМ!$A$33:$A$776,$A42,СВЦЭМ!$B$33:$B$776,O$11)+'СЕТ СН'!$F$9+СВЦЭМ!$D$10+'СЕТ СН'!$F$6-'СЕТ СН'!$F$19</f>
        <v>730.8041120800001</v>
      </c>
      <c r="P42" s="36">
        <f>SUMIFS(СВЦЭМ!$C$33:$C$776,СВЦЭМ!$A$33:$A$776,$A42,СВЦЭМ!$B$33:$B$776,P$11)+'СЕТ СН'!$F$9+СВЦЭМ!$D$10+'СЕТ СН'!$F$6-'СЕТ СН'!$F$19</f>
        <v>739.25329764000003</v>
      </c>
      <c r="Q42" s="36">
        <f>SUMIFS(СВЦЭМ!$C$33:$C$776,СВЦЭМ!$A$33:$A$776,$A42,СВЦЭМ!$B$33:$B$776,Q$11)+'СЕТ СН'!$F$9+СВЦЭМ!$D$10+'СЕТ СН'!$F$6-'СЕТ СН'!$F$19</f>
        <v>741.45848411000009</v>
      </c>
      <c r="R42" s="36">
        <f>SUMIFS(СВЦЭМ!$C$33:$C$776,СВЦЭМ!$A$33:$A$776,$A42,СВЦЭМ!$B$33:$B$776,R$11)+'СЕТ СН'!$F$9+СВЦЭМ!$D$10+'СЕТ СН'!$F$6-'СЕТ СН'!$F$19</f>
        <v>745.45492773000012</v>
      </c>
      <c r="S42" s="36">
        <f>SUMIFS(СВЦЭМ!$C$33:$C$776,СВЦЭМ!$A$33:$A$776,$A42,СВЦЭМ!$B$33:$B$776,S$11)+'СЕТ СН'!$F$9+СВЦЭМ!$D$10+'СЕТ СН'!$F$6-'СЕТ СН'!$F$19</f>
        <v>756.30727337000008</v>
      </c>
      <c r="T42" s="36">
        <f>SUMIFS(СВЦЭМ!$C$33:$C$776,СВЦЭМ!$A$33:$A$776,$A42,СВЦЭМ!$B$33:$B$776,T$11)+'СЕТ СН'!$F$9+СВЦЭМ!$D$10+'СЕТ СН'!$F$6-'СЕТ СН'!$F$19</f>
        <v>737.99017612000011</v>
      </c>
      <c r="U42" s="36">
        <f>SUMIFS(СВЦЭМ!$C$33:$C$776,СВЦЭМ!$A$33:$A$776,$A42,СВЦЭМ!$B$33:$B$776,U$11)+'СЕТ СН'!$F$9+СВЦЭМ!$D$10+'СЕТ СН'!$F$6-'СЕТ СН'!$F$19</f>
        <v>718.45731147000004</v>
      </c>
      <c r="V42" s="36">
        <f>SUMIFS(СВЦЭМ!$C$33:$C$776,СВЦЭМ!$A$33:$A$776,$A42,СВЦЭМ!$B$33:$B$776,V$11)+'СЕТ СН'!$F$9+СВЦЭМ!$D$10+'СЕТ СН'!$F$6-'СЕТ СН'!$F$19</f>
        <v>679.49877440000012</v>
      </c>
      <c r="W42" s="36">
        <f>SUMIFS(СВЦЭМ!$C$33:$C$776,СВЦЭМ!$A$33:$A$776,$A42,СВЦЭМ!$B$33:$B$776,W$11)+'СЕТ СН'!$F$9+СВЦЭМ!$D$10+'СЕТ СН'!$F$6-'СЕТ СН'!$F$19</f>
        <v>673.7601913100001</v>
      </c>
      <c r="X42" s="36">
        <f>SUMIFS(СВЦЭМ!$C$33:$C$776,СВЦЭМ!$A$33:$A$776,$A42,СВЦЭМ!$B$33:$B$776,X$11)+'СЕТ СН'!$F$9+СВЦЭМ!$D$10+'СЕТ СН'!$F$6-'СЕТ СН'!$F$19</f>
        <v>705.69307393000008</v>
      </c>
      <c r="Y42" s="36">
        <f>SUMIFS(СВЦЭМ!$C$33:$C$776,СВЦЭМ!$A$33:$A$776,$A42,СВЦЭМ!$B$33:$B$776,Y$11)+'СЕТ СН'!$F$9+СВЦЭМ!$D$10+'СЕТ СН'!$F$6-'СЕТ СН'!$F$19</f>
        <v>774.2141008000001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3" t="s">
        <v>7</v>
      </c>
      <c r="B45" s="126" t="s">
        <v>71</v>
      </c>
      <c r="C45" s="127"/>
      <c r="D45" s="127"/>
      <c r="E45" s="127"/>
      <c r="F45" s="127"/>
      <c r="G45" s="127"/>
      <c r="H45" s="127"/>
      <c r="I45" s="127"/>
      <c r="J45" s="127"/>
      <c r="K45" s="127"/>
      <c r="L45" s="127"/>
      <c r="M45" s="127"/>
      <c r="N45" s="127"/>
      <c r="O45" s="127"/>
      <c r="P45" s="127"/>
      <c r="Q45" s="127"/>
      <c r="R45" s="127"/>
      <c r="S45" s="127"/>
      <c r="T45" s="127"/>
      <c r="U45" s="127"/>
      <c r="V45" s="127"/>
      <c r="W45" s="127"/>
      <c r="X45" s="127"/>
      <c r="Y45" s="128"/>
    </row>
    <row r="46" spans="1:25" ht="12.75" customHeight="1" x14ac:dyDescent="0.2">
      <c r="A46" s="124"/>
      <c r="B46" s="129"/>
      <c r="C46" s="130"/>
      <c r="D46" s="130"/>
      <c r="E46" s="130"/>
      <c r="F46" s="130"/>
      <c r="G46" s="130"/>
      <c r="H46" s="130"/>
      <c r="I46" s="130"/>
      <c r="J46" s="130"/>
      <c r="K46" s="130"/>
      <c r="L46" s="130"/>
      <c r="M46" s="130"/>
      <c r="N46" s="130"/>
      <c r="O46" s="130"/>
      <c r="P46" s="130"/>
      <c r="Q46" s="130"/>
      <c r="R46" s="130"/>
      <c r="S46" s="130"/>
      <c r="T46" s="130"/>
      <c r="U46" s="130"/>
      <c r="V46" s="130"/>
      <c r="W46" s="130"/>
      <c r="X46" s="130"/>
      <c r="Y46" s="131"/>
    </row>
    <row r="47" spans="1:25" ht="12.75" customHeight="1" x14ac:dyDescent="0.2">
      <c r="A47" s="12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01.05.2020</v>
      </c>
      <c r="B48" s="36">
        <f>SUMIFS(СВЦЭМ!$C$33:$C$776,СВЦЭМ!$A$33:$A$776,$A48,СВЦЭМ!$B$33:$B$776,B$47)+'СЕТ СН'!$G$9+СВЦЭМ!$D$10+'СЕТ СН'!$G$6-'СЕТ СН'!$G$19</f>
        <v>1131.92248305</v>
      </c>
      <c r="C48" s="36">
        <f>SUMIFS(СВЦЭМ!$C$33:$C$776,СВЦЭМ!$A$33:$A$776,$A48,СВЦЭМ!$B$33:$B$776,C$47)+'СЕТ СН'!$G$9+СВЦЭМ!$D$10+'СЕТ СН'!$G$6-'СЕТ СН'!$G$19</f>
        <v>1171.00796937</v>
      </c>
      <c r="D48" s="36">
        <f>SUMIFS(СВЦЭМ!$C$33:$C$776,СВЦЭМ!$A$33:$A$776,$A48,СВЦЭМ!$B$33:$B$776,D$47)+'СЕТ СН'!$G$9+СВЦЭМ!$D$10+'СЕТ СН'!$G$6-'СЕТ СН'!$G$19</f>
        <v>1168.5142063899998</v>
      </c>
      <c r="E48" s="36">
        <f>SUMIFS(СВЦЭМ!$C$33:$C$776,СВЦЭМ!$A$33:$A$776,$A48,СВЦЭМ!$B$33:$B$776,E$47)+'СЕТ СН'!$G$9+СВЦЭМ!$D$10+'СЕТ СН'!$G$6-'СЕТ СН'!$G$19</f>
        <v>1166.7098801399998</v>
      </c>
      <c r="F48" s="36">
        <f>SUMIFS(СВЦЭМ!$C$33:$C$776,СВЦЭМ!$A$33:$A$776,$A48,СВЦЭМ!$B$33:$B$776,F$47)+'СЕТ СН'!$G$9+СВЦЭМ!$D$10+'СЕТ СН'!$G$6-'СЕТ СН'!$G$19</f>
        <v>1195.6958914499999</v>
      </c>
      <c r="G48" s="36">
        <f>SUMIFS(СВЦЭМ!$C$33:$C$776,СВЦЭМ!$A$33:$A$776,$A48,СВЦЭМ!$B$33:$B$776,G$47)+'СЕТ СН'!$G$9+СВЦЭМ!$D$10+'СЕТ СН'!$G$6-'СЕТ СН'!$G$19</f>
        <v>1179.9544468199999</v>
      </c>
      <c r="H48" s="36">
        <f>SUMIFS(СВЦЭМ!$C$33:$C$776,СВЦЭМ!$A$33:$A$776,$A48,СВЦЭМ!$B$33:$B$776,H$47)+'СЕТ СН'!$G$9+СВЦЭМ!$D$10+'СЕТ СН'!$G$6-'СЕТ СН'!$G$19</f>
        <v>1174.9492069399998</v>
      </c>
      <c r="I48" s="36">
        <f>SUMIFS(СВЦЭМ!$C$33:$C$776,СВЦЭМ!$A$33:$A$776,$A48,СВЦЭМ!$B$33:$B$776,I$47)+'СЕТ СН'!$G$9+СВЦЭМ!$D$10+'СЕТ СН'!$G$6-'СЕТ СН'!$G$19</f>
        <v>1153.43959565</v>
      </c>
      <c r="J48" s="36">
        <f>SUMIFS(СВЦЭМ!$C$33:$C$776,СВЦЭМ!$A$33:$A$776,$A48,СВЦЭМ!$B$33:$B$776,J$47)+'СЕТ СН'!$G$9+СВЦЭМ!$D$10+'СЕТ СН'!$G$6-'СЕТ СН'!$G$19</f>
        <v>1139.59964973</v>
      </c>
      <c r="K48" s="36">
        <f>SUMIFS(СВЦЭМ!$C$33:$C$776,СВЦЭМ!$A$33:$A$776,$A48,СВЦЭМ!$B$33:$B$776,K$47)+'СЕТ СН'!$G$9+СВЦЭМ!$D$10+'СЕТ СН'!$G$6-'СЕТ СН'!$G$19</f>
        <v>1134.21516812</v>
      </c>
      <c r="L48" s="36">
        <f>SUMIFS(СВЦЭМ!$C$33:$C$776,СВЦЭМ!$A$33:$A$776,$A48,СВЦЭМ!$B$33:$B$776,L$47)+'СЕТ СН'!$G$9+СВЦЭМ!$D$10+'СЕТ СН'!$G$6-'СЕТ СН'!$G$19</f>
        <v>1113.45051799</v>
      </c>
      <c r="M48" s="36">
        <f>SUMIFS(СВЦЭМ!$C$33:$C$776,СВЦЭМ!$A$33:$A$776,$A48,СВЦЭМ!$B$33:$B$776,M$47)+'СЕТ СН'!$G$9+СВЦЭМ!$D$10+'СЕТ СН'!$G$6-'СЕТ СН'!$G$19</f>
        <v>1049.11207311</v>
      </c>
      <c r="N48" s="36">
        <f>SUMIFS(СВЦЭМ!$C$33:$C$776,СВЦЭМ!$A$33:$A$776,$A48,СВЦЭМ!$B$33:$B$776,N$47)+'СЕТ СН'!$G$9+СВЦЭМ!$D$10+'СЕТ СН'!$G$6-'СЕТ СН'!$G$19</f>
        <v>988.48371198000007</v>
      </c>
      <c r="O48" s="36">
        <f>SUMIFS(СВЦЭМ!$C$33:$C$776,СВЦЭМ!$A$33:$A$776,$A48,СВЦЭМ!$B$33:$B$776,O$47)+'СЕТ СН'!$G$9+СВЦЭМ!$D$10+'СЕТ СН'!$G$6-'СЕТ СН'!$G$19</f>
        <v>960.72776025000007</v>
      </c>
      <c r="P48" s="36">
        <f>SUMIFS(СВЦЭМ!$C$33:$C$776,СВЦЭМ!$A$33:$A$776,$A48,СВЦЭМ!$B$33:$B$776,P$47)+'СЕТ СН'!$G$9+СВЦЭМ!$D$10+'СЕТ СН'!$G$6-'СЕТ СН'!$G$19</f>
        <v>969.68141845000002</v>
      </c>
      <c r="Q48" s="36">
        <f>SUMIFS(СВЦЭМ!$C$33:$C$776,СВЦЭМ!$A$33:$A$776,$A48,СВЦЭМ!$B$33:$B$776,Q$47)+'СЕТ СН'!$G$9+СВЦЭМ!$D$10+'СЕТ СН'!$G$6-'СЕТ СН'!$G$19</f>
        <v>972.51435176000007</v>
      </c>
      <c r="R48" s="36">
        <f>SUMIFS(СВЦЭМ!$C$33:$C$776,СВЦЭМ!$A$33:$A$776,$A48,СВЦЭМ!$B$33:$B$776,R$47)+'СЕТ СН'!$G$9+СВЦЭМ!$D$10+'СЕТ СН'!$G$6-'СЕТ СН'!$G$19</f>
        <v>970.44505133000007</v>
      </c>
      <c r="S48" s="36">
        <f>SUMIFS(СВЦЭМ!$C$33:$C$776,СВЦЭМ!$A$33:$A$776,$A48,СВЦЭМ!$B$33:$B$776,S$47)+'СЕТ СН'!$G$9+СВЦЭМ!$D$10+'СЕТ СН'!$G$6-'СЕТ СН'!$G$19</f>
        <v>971.10379611000008</v>
      </c>
      <c r="T48" s="36">
        <f>SUMIFS(СВЦЭМ!$C$33:$C$776,СВЦЭМ!$A$33:$A$776,$A48,СВЦЭМ!$B$33:$B$776,T$47)+'СЕТ СН'!$G$9+СВЦЭМ!$D$10+'СЕТ СН'!$G$6-'СЕТ СН'!$G$19</f>
        <v>961.67440183999997</v>
      </c>
      <c r="U48" s="36">
        <f>SUMIFS(СВЦЭМ!$C$33:$C$776,СВЦЭМ!$A$33:$A$776,$A48,СВЦЭМ!$B$33:$B$776,U$47)+'СЕТ СН'!$G$9+СВЦЭМ!$D$10+'СЕТ СН'!$G$6-'СЕТ СН'!$G$19</f>
        <v>953.60944445999996</v>
      </c>
      <c r="V48" s="36">
        <f>SUMIFS(СВЦЭМ!$C$33:$C$776,СВЦЭМ!$A$33:$A$776,$A48,СВЦЭМ!$B$33:$B$776,V$47)+'СЕТ СН'!$G$9+СВЦЭМ!$D$10+'СЕТ СН'!$G$6-'СЕТ СН'!$G$19</f>
        <v>938.81707370000004</v>
      </c>
      <c r="W48" s="36">
        <f>SUMIFS(СВЦЭМ!$C$33:$C$776,СВЦЭМ!$A$33:$A$776,$A48,СВЦЭМ!$B$33:$B$776,W$47)+'СЕТ СН'!$G$9+СВЦЭМ!$D$10+'СЕТ СН'!$G$6-'СЕТ СН'!$G$19</f>
        <v>940.14473805</v>
      </c>
      <c r="X48" s="36">
        <f>SUMIFS(СВЦЭМ!$C$33:$C$776,СВЦЭМ!$A$33:$A$776,$A48,СВЦЭМ!$B$33:$B$776,X$47)+'СЕТ СН'!$G$9+СВЦЭМ!$D$10+'СЕТ СН'!$G$6-'СЕТ СН'!$G$19</f>
        <v>970.64786545000004</v>
      </c>
      <c r="Y48" s="36">
        <f>SUMIFS(СВЦЭМ!$C$33:$C$776,СВЦЭМ!$A$33:$A$776,$A48,СВЦЭМ!$B$33:$B$776,Y$47)+'СЕТ СН'!$G$9+СВЦЭМ!$D$10+'СЕТ СН'!$G$6-'СЕТ СН'!$G$19</f>
        <v>1072.22257491</v>
      </c>
    </row>
    <row r="49" spans="1:25" ht="15.75" x14ac:dyDescent="0.2">
      <c r="A49" s="35">
        <f>A48+1</f>
        <v>43953</v>
      </c>
      <c r="B49" s="36">
        <f>SUMIFS(СВЦЭМ!$C$33:$C$776,СВЦЭМ!$A$33:$A$776,$A49,СВЦЭМ!$B$33:$B$776,B$47)+'СЕТ СН'!$G$9+СВЦЭМ!$D$10+'СЕТ СН'!$G$6-'СЕТ СН'!$G$19</f>
        <v>1166.2828111599999</v>
      </c>
      <c r="C49" s="36">
        <f>SUMIFS(СВЦЭМ!$C$33:$C$776,СВЦЭМ!$A$33:$A$776,$A49,СВЦЭМ!$B$33:$B$776,C$47)+'СЕТ СН'!$G$9+СВЦЭМ!$D$10+'СЕТ СН'!$G$6-'СЕТ СН'!$G$19</f>
        <v>1185.1467132299999</v>
      </c>
      <c r="D49" s="36">
        <f>SUMIFS(СВЦЭМ!$C$33:$C$776,СВЦЭМ!$A$33:$A$776,$A49,СВЦЭМ!$B$33:$B$776,D$47)+'СЕТ СН'!$G$9+СВЦЭМ!$D$10+'СЕТ СН'!$G$6-'СЕТ СН'!$G$19</f>
        <v>1197.8687948100001</v>
      </c>
      <c r="E49" s="36">
        <f>SUMIFS(СВЦЭМ!$C$33:$C$776,СВЦЭМ!$A$33:$A$776,$A49,СВЦЭМ!$B$33:$B$776,E$47)+'СЕТ СН'!$G$9+СВЦЭМ!$D$10+'СЕТ СН'!$G$6-'СЕТ СН'!$G$19</f>
        <v>1194.2939377799999</v>
      </c>
      <c r="F49" s="36">
        <f>SUMIFS(СВЦЭМ!$C$33:$C$776,СВЦЭМ!$A$33:$A$776,$A49,СВЦЭМ!$B$33:$B$776,F$47)+'СЕТ СН'!$G$9+СВЦЭМ!$D$10+'СЕТ СН'!$G$6-'СЕТ СН'!$G$19</f>
        <v>1194.0175485199998</v>
      </c>
      <c r="G49" s="36">
        <f>SUMIFS(СВЦЭМ!$C$33:$C$776,СВЦЭМ!$A$33:$A$776,$A49,СВЦЭМ!$B$33:$B$776,G$47)+'СЕТ СН'!$G$9+СВЦЭМ!$D$10+'СЕТ СН'!$G$6-'СЕТ СН'!$G$19</f>
        <v>1209.7216465799997</v>
      </c>
      <c r="H49" s="36">
        <f>SUMIFS(СВЦЭМ!$C$33:$C$776,СВЦЭМ!$A$33:$A$776,$A49,СВЦЭМ!$B$33:$B$776,H$47)+'СЕТ СН'!$G$9+СВЦЭМ!$D$10+'СЕТ СН'!$G$6-'СЕТ СН'!$G$19</f>
        <v>1193.49172477</v>
      </c>
      <c r="I49" s="36">
        <f>SUMIFS(СВЦЭМ!$C$33:$C$776,СВЦЭМ!$A$33:$A$776,$A49,СВЦЭМ!$B$33:$B$776,I$47)+'СЕТ СН'!$G$9+СВЦЭМ!$D$10+'СЕТ СН'!$G$6-'СЕТ СН'!$G$19</f>
        <v>1183.7504196099999</v>
      </c>
      <c r="J49" s="36">
        <f>SUMIFS(СВЦЭМ!$C$33:$C$776,СВЦЭМ!$A$33:$A$776,$A49,СВЦЭМ!$B$33:$B$776,J$47)+'СЕТ СН'!$G$9+СВЦЭМ!$D$10+'СЕТ СН'!$G$6-'СЕТ СН'!$G$19</f>
        <v>1148.11338903</v>
      </c>
      <c r="K49" s="36">
        <f>SUMIFS(СВЦЭМ!$C$33:$C$776,СВЦЭМ!$A$33:$A$776,$A49,СВЦЭМ!$B$33:$B$776,K$47)+'СЕТ СН'!$G$9+СВЦЭМ!$D$10+'СЕТ СН'!$G$6-'СЕТ СН'!$G$19</f>
        <v>1119.86011138</v>
      </c>
      <c r="L49" s="36">
        <f>SUMIFS(СВЦЭМ!$C$33:$C$776,СВЦЭМ!$A$33:$A$776,$A49,СВЦЭМ!$B$33:$B$776,L$47)+'СЕТ СН'!$G$9+СВЦЭМ!$D$10+'СЕТ СН'!$G$6-'СЕТ СН'!$G$19</f>
        <v>1099.35988264</v>
      </c>
      <c r="M49" s="36">
        <f>SUMIFS(СВЦЭМ!$C$33:$C$776,СВЦЭМ!$A$33:$A$776,$A49,СВЦЭМ!$B$33:$B$776,M$47)+'СЕТ СН'!$G$9+СВЦЭМ!$D$10+'СЕТ СН'!$G$6-'СЕТ СН'!$G$19</f>
        <v>1038.79601929</v>
      </c>
      <c r="N49" s="36">
        <f>SUMIFS(СВЦЭМ!$C$33:$C$776,СВЦЭМ!$A$33:$A$776,$A49,СВЦЭМ!$B$33:$B$776,N$47)+'СЕТ СН'!$G$9+СВЦЭМ!$D$10+'СЕТ СН'!$G$6-'СЕТ СН'!$G$19</f>
        <v>985.74816341000007</v>
      </c>
      <c r="O49" s="36">
        <f>SUMIFS(СВЦЭМ!$C$33:$C$776,СВЦЭМ!$A$33:$A$776,$A49,СВЦЭМ!$B$33:$B$776,O$47)+'СЕТ СН'!$G$9+СВЦЭМ!$D$10+'СЕТ СН'!$G$6-'СЕТ СН'!$G$19</f>
        <v>959.48143197000002</v>
      </c>
      <c r="P49" s="36">
        <f>SUMIFS(СВЦЭМ!$C$33:$C$776,СВЦЭМ!$A$33:$A$776,$A49,СВЦЭМ!$B$33:$B$776,P$47)+'СЕТ СН'!$G$9+СВЦЭМ!$D$10+'СЕТ СН'!$G$6-'СЕТ СН'!$G$19</f>
        <v>966.05176889000006</v>
      </c>
      <c r="Q49" s="36">
        <f>SUMIFS(СВЦЭМ!$C$33:$C$776,СВЦЭМ!$A$33:$A$776,$A49,СВЦЭМ!$B$33:$B$776,Q$47)+'СЕТ СН'!$G$9+СВЦЭМ!$D$10+'СЕТ СН'!$G$6-'СЕТ СН'!$G$19</f>
        <v>967.54756698000006</v>
      </c>
      <c r="R49" s="36">
        <f>SUMIFS(СВЦЭМ!$C$33:$C$776,СВЦЭМ!$A$33:$A$776,$A49,СВЦЭМ!$B$33:$B$776,R$47)+'СЕТ СН'!$G$9+СВЦЭМ!$D$10+'СЕТ СН'!$G$6-'СЕТ СН'!$G$19</f>
        <v>974.73134933000006</v>
      </c>
      <c r="S49" s="36">
        <f>SUMIFS(СВЦЭМ!$C$33:$C$776,СВЦЭМ!$A$33:$A$776,$A49,СВЦЭМ!$B$33:$B$776,S$47)+'СЕТ СН'!$G$9+СВЦЭМ!$D$10+'СЕТ СН'!$G$6-'СЕТ СН'!$G$19</f>
        <v>979.02706804000002</v>
      </c>
      <c r="T49" s="36">
        <f>SUMIFS(СВЦЭМ!$C$33:$C$776,СВЦЭМ!$A$33:$A$776,$A49,СВЦЭМ!$B$33:$B$776,T$47)+'СЕТ СН'!$G$9+СВЦЭМ!$D$10+'СЕТ СН'!$G$6-'СЕТ СН'!$G$19</f>
        <v>977.28275332999999</v>
      </c>
      <c r="U49" s="36">
        <f>SUMIFS(СВЦЭМ!$C$33:$C$776,СВЦЭМ!$A$33:$A$776,$A49,СВЦЭМ!$B$33:$B$776,U$47)+'СЕТ СН'!$G$9+СВЦЭМ!$D$10+'СЕТ СН'!$G$6-'СЕТ СН'!$G$19</f>
        <v>975.14600999000004</v>
      </c>
      <c r="V49" s="36">
        <f>SUMIFS(СВЦЭМ!$C$33:$C$776,СВЦЭМ!$A$33:$A$776,$A49,СВЦЭМ!$B$33:$B$776,V$47)+'СЕТ СН'!$G$9+СВЦЭМ!$D$10+'СЕТ СН'!$G$6-'СЕТ СН'!$G$19</f>
        <v>952.98834500999999</v>
      </c>
      <c r="W49" s="36">
        <f>SUMIFS(СВЦЭМ!$C$33:$C$776,СВЦЭМ!$A$33:$A$776,$A49,СВЦЭМ!$B$33:$B$776,W$47)+'СЕТ СН'!$G$9+СВЦЭМ!$D$10+'СЕТ СН'!$G$6-'СЕТ СН'!$G$19</f>
        <v>931.29943488000004</v>
      </c>
      <c r="X49" s="36">
        <f>SUMIFS(СВЦЭМ!$C$33:$C$776,СВЦЭМ!$A$33:$A$776,$A49,СВЦЭМ!$B$33:$B$776,X$47)+'СЕТ СН'!$G$9+СВЦЭМ!$D$10+'СЕТ СН'!$G$6-'СЕТ СН'!$G$19</f>
        <v>966.34799678000002</v>
      </c>
      <c r="Y49" s="36">
        <f>SUMIFS(СВЦЭМ!$C$33:$C$776,СВЦЭМ!$A$33:$A$776,$A49,СВЦЭМ!$B$33:$B$776,Y$47)+'СЕТ СН'!$G$9+СВЦЭМ!$D$10+'СЕТ СН'!$G$6-'СЕТ СН'!$G$19</f>
        <v>1043.8452560200001</v>
      </c>
    </row>
    <row r="50" spans="1:25" ht="15.75" x14ac:dyDescent="0.2">
      <c r="A50" s="35">
        <f t="shared" ref="A50:A78" si="1">A49+1</f>
        <v>43954</v>
      </c>
      <c r="B50" s="36">
        <f>SUMIFS(СВЦЭМ!$C$33:$C$776,СВЦЭМ!$A$33:$A$776,$A50,СВЦЭМ!$B$33:$B$776,B$47)+'СЕТ СН'!$G$9+СВЦЭМ!$D$10+'СЕТ СН'!$G$6-'СЕТ СН'!$G$19</f>
        <v>1078.98261232</v>
      </c>
      <c r="C50" s="36">
        <f>SUMIFS(СВЦЭМ!$C$33:$C$776,СВЦЭМ!$A$33:$A$776,$A50,СВЦЭМ!$B$33:$B$776,C$47)+'СЕТ СН'!$G$9+СВЦЭМ!$D$10+'СЕТ СН'!$G$6-'СЕТ СН'!$G$19</f>
        <v>1090.83509151</v>
      </c>
      <c r="D50" s="36">
        <f>SUMIFS(СВЦЭМ!$C$33:$C$776,СВЦЭМ!$A$33:$A$776,$A50,СВЦЭМ!$B$33:$B$776,D$47)+'СЕТ СН'!$G$9+СВЦЭМ!$D$10+'СЕТ СН'!$G$6-'СЕТ СН'!$G$19</f>
        <v>1088.1726890700002</v>
      </c>
      <c r="E50" s="36">
        <f>SUMIFS(СВЦЭМ!$C$33:$C$776,СВЦЭМ!$A$33:$A$776,$A50,СВЦЭМ!$B$33:$B$776,E$47)+'СЕТ СН'!$G$9+СВЦЭМ!$D$10+'СЕТ СН'!$G$6-'СЕТ СН'!$G$19</f>
        <v>1087.1518742000001</v>
      </c>
      <c r="F50" s="36">
        <f>SUMIFS(СВЦЭМ!$C$33:$C$776,СВЦЭМ!$A$33:$A$776,$A50,СВЦЭМ!$B$33:$B$776,F$47)+'СЕТ СН'!$G$9+СВЦЭМ!$D$10+'СЕТ СН'!$G$6-'СЕТ СН'!$G$19</f>
        <v>1091.8043019300001</v>
      </c>
      <c r="G50" s="36">
        <f>SUMIFS(СВЦЭМ!$C$33:$C$776,СВЦЭМ!$A$33:$A$776,$A50,СВЦЭМ!$B$33:$B$776,G$47)+'СЕТ СН'!$G$9+СВЦЭМ!$D$10+'СЕТ СН'!$G$6-'СЕТ СН'!$G$19</f>
        <v>1095.6910136900001</v>
      </c>
      <c r="H50" s="36">
        <f>SUMIFS(СВЦЭМ!$C$33:$C$776,СВЦЭМ!$A$33:$A$776,$A50,СВЦЭМ!$B$33:$B$776,H$47)+'СЕТ СН'!$G$9+СВЦЭМ!$D$10+'СЕТ СН'!$G$6-'СЕТ СН'!$G$19</f>
        <v>1102.7048179000001</v>
      </c>
      <c r="I50" s="36">
        <f>SUMIFS(СВЦЭМ!$C$33:$C$776,СВЦЭМ!$A$33:$A$776,$A50,СВЦЭМ!$B$33:$B$776,I$47)+'СЕТ СН'!$G$9+СВЦЭМ!$D$10+'СЕТ СН'!$G$6-'СЕТ СН'!$G$19</f>
        <v>1104.4813851700001</v>
      </c>
      <c r="J50" s="36">
        <f>SUMIFS(СВЦЭМ!$C$33:$C$776,СВЦЭМ!$A$33:$A$776,$A50,СВЦЭМ!$B$33:$B$776,J$47)+'СЕТ СН'!$G$9+СВЦЭМ!$D$10+'СЕТ СН'!$G$6-'СЕТ СН'!$G$19</f>
        <v>1082.8271743400001</v>
      </c>
      <c r="K50" s="36">
        <f>SUMIFS(СВЦЭМ!$C$33:$C$776,СВЦЭМ!$A$33:$A$776,$A50,СВЦЭМ!$B$33:$B$776,K$47)+'СЕТ СН'!$G$9+СВЦЭМ!$D$10+'СЕТ СН'!$G$6-'СЕТ СН'!$G$19</f>
        <v>1053.5373495800002</v>
      </c>
      <c r="L50" s="36">
        <f>SUMIFS(СВЦЭМ!$C$33:$C$776,СВЦЭМ!$A$33:$A$776,$A50,СВЦЭМ!$B$33:$B$776,L$47)+'СЕТ СН'!$G$9+СВЦЭМ!$D$10+'СЕТ СН'!$G$6-'СЕТ СН'!$G$19</f>
        <v>1018.74865629</v>
      </c>
      <c r="M50" s="36">
        <f>SUMIFS(СВЦЭМ!$C$33:$C$776,СВЦЭМ!$A$33:$A$776,$A50,СВЦЭМ!$B$33:$B$776,M$47)+'СЕТ СН'!$G$9+СВЦЭМ!$D$10+'СЕТ СН'!$G$6-'СЕТ СН'!$G$19</f>
        <v>962.81881694000003</v>
      </c>
      <c r="N50" s="36">
        <f>SUMIFS(СВЦЭМ!$C$33:$C$776,СВЦЭМ!$A$33:$A$776,$A50,СВЦЭМ!$B$33:$B$776,N$47)+'СЕТ СН'!$G$9+СВЦЭМ!$D$10+'СЕТ СН'!$G$6-'СЕТ СН'!$G$19</f>
        <v>925.67649055000004</v>
      </c>
      <c r="O50" s="36">
        <f>SUMIFS(СВЦЭМ!$C$33:$C$776,СВЦЭМ!$A$33:$A$776,$A50,СВЦЭМ!$B$33:$B$776,O$47)+'СЕТ СН'!$G$9+СВЦЭМ!$D$10+'СЕТ СН'!$G$6-'СЕТ СН'!$G$19</f>
        <v>930.76550636000002</v>
      </c>
      <c r="P50" s="36">
        <f>SUMIFS(СВЦЭМ!$C$33:$C$776,СВЦЭМ!$A$33:$A$776,$A50,СВЦЭМ!$B$33:$B$776,P$47)+'СЕТ СН'!$G$9+СВЦЭМ!$D$10+'СЕТ СН'!$G$6-'СЕТ СН'!$G$19</f>
        <v>958.44209854000007</v>
      </c>
      <c r="Q50" s="36">
        <f>SUMIFS(СВЦЭМ!$C$33:$C$776,СВЦЭМ!$A$33:$A$776,$A50,СВЦЭМ!$B$33:$B$776,Q$47)+'СЕТ СН'!$G$9+СВЦЭМ!$D$10+'СЕТ СН'!$G$6-'СЕТ СН'!$G$19</f>
        <v>980.27151294999999</v>
      </c>
      <c r="R50" s="36">
        <f>SUMIFS(СВЦЭМ!$C$33:$C$776,СВЦЭМ!$A$33:$A$776,$A50,СВЦЭМ!$B$33:$B$776,R$47)+'СЕТ СН'!$G$9+СВЦЭМ!$D$10+'СЕТ СН'!$G$6-'СЕТ СН'!$G$19</f>
        <v>993.55097290000003</v>
      </c>
      <c r="S50" s="36">
        <f>SUMIFS(СВЦЭМ!$C$33:$C$776,СВЦЭМ!$A$33:$A$776,$A50,СВЦЭМ!$B$33:$B$776,S$47)+'СЕТ СН'!$G$9+СВЦЭМ!$D$10+'СЕТ СН'!$G$6-'СЕТ СН'!$G$19</f>
        <v>994.97527445000003</v>
      </c>
      <c r="T50" s="36">
        <f>SUMIFS(СВЦЭМ!$C$33:$C$776,СВЦЭМ!$A$33:$A$776,$A50,СВЦЭМ!$B$33:$B$776,T$47)+'СЕТ СН'!$G$9+СВЦЭМ!$D$10+'СЕТ СН'!$G$6-'СЕТ СН'!$G$19</f>
        <v>983.05182105000006</v>
      </c>
      <c r="U50" s="36">
        <f>SUMIFS(СВЦЭМ!$C$33:$C$776,СВЦЭМ!$A$33:$A$776,$A50,СВЦЭМ!$B$33:$B$776,U$47)+'СЕТ СН'!$G$9+СВЦЭМ!$D$10+'СЕТ СН'!$G$6-'СЕТ СН'!$G$19</f>
        <v>963.78961917000004</v>
      </c>
      <c r="V50" s="36">
        <f>SUMIFS(СВЦЭМ!$C$33:$C$776,СВЦЭМ!$A$33:$A$776,$A50,СВЦЭМ!$B$33:$B$776,V$47)+'СЕТ СН'!$G$9+СВЦЭМ!$D$10+'СЕТ СН'!$G$6-'СЕТ СН'!$G$19</f>
        <v>919.41837714000008</v>
      </c>
      <c r="W50" s="36">
        <f>SUMIFS(СВЦЭМ!$C$33:$C$776,СВЦЭМ!$A$33:$A$776,$A50,СВЦЭМ!$B$33:$B$776,W$47)+'СЕТ СН'!$G$9+СВЦЭМ!$D$10+'СЕТ СН'!$G$6-'СЕТ СН'!$G$19</f>
        <v>910.88596270000005</v>
      </c>
      <c r="X50" s="36">
        <f>SUMIFS(СВЦЭМ!$C$33:$C$776,СВЦЭМ!$A$33:$A$776,$A50,СВЦЭМ!$B$33:$B$776,X$47)+'СЕТ СН'!$G$9+СВЦЭМ!$D$10+'СЕТ СН'!$G$6-'СЕТ СН'!$G$19</f>
        <v>952.30940634000001</v>
      </c>
      <c r="Y50" s="36">
        <f>SUMIFS(СВЦЭМ!$C$33:$C$776,СВЦЭМ!$A$33:$A$776,$A50,СВЦЭМ!$B$33:$B$776,Y$47)+'СЕТ СН'!$G$9+СВЦЭМ!$D$10+'СЕТ СН'!$G$6-'СЕТ СН'!$G$19</f>
        <v>1047.01915014</v>
      </c>
    </row>
    <row r="51" spans="1:25" ht="15.75" x14ac:dyDescent="0.2">
      <c r="A51" s="35">
        <f t="shared" si="1"/>
        <v>43955</v>
      </c>
      <c r="B51" s="36">
        <f>SUMIFS(СВЦЭМ!$C$33:$C$776,СВЦЭМ!$A$33:$A$776,$A51,СВЦЭМ!$B$33:$B$776,B$47)+'СЕТ СН'!$G$9+СВЦЭМ!$D$10+'СЕТ СН'!$G$6-'СЕТ СН'!$G$19</f>
        <v>1116.11271347</v>
      </c>
      <c r="C51" s="36">
        <f>SUMIFS(СВЦЭМ!$C$33:$C$776,СВЦЭМ!$A$33:$A$776,$A51,СВЦЭМ!$B$33:$B$776,C$47)+'СЕТ СН'!$G$9+СВЦЭМ!$D$10+'СЕТ СН'!$G$6-'СЕТ СН'!$G$19</f>
        <v>1113.1011690500002</v>
      </c>
      <c r="D51" s="36">
        <f>SUMIFS(СВЦЭМ!$C$33:$C$776,СВЦЭМ!$A$33:$A$776,$A51,СВЦЭМ!$B$33:$B$776,D$47)+'СЕТ СН'!$G$9+СВЦЭМ!$D$10+'СЕТ СН'!$G$6-'СЕТ СН'!$G$19</f>
        <v>1097.50237713</v>
      </c>
      <c r="E51" s="36">
        <f>SUMIFS(СВЦЭМ!$C$33:$C$776,СВЦЭМ!$A$33:$A$776,$A51,СВЦЭМ!$B$33:$B$776,E$47)+'СЕТ СН'!$G$9+СВЦЭМ!$D$10+'СЕТ СН'!$G$6-'СЕТ СН'!$G$19</f>
        <v>1094.8386362400001</v>
      </c>
      <c r="F51" s="36">
        <f>SUMIFS(СВЦЭМ!$C$33:$C$776,СВЦЭМ!$A$33:$A$776,$A51,СВЦЭМ!$B$33:$B$776,F$47)+'СЕТ СН'!$G$9+СВЦЭМ!$D$10+'СЕТ СН'!$G$6-'СЕТ СН'!$G$19</f>
        <v>1090.2756033100002</v>
      </c>
      <c r="G51" s="36">
        <f>SUMIFS(СВЦЭМ!$C$33:$C$776,СВЦЭМ!$A$33:$A$776,$A51,СВЦЭМ!$B$33:$B$776,G$47)+'СЕТ СН'!$G$9+СВЦЭМ!$D$10+'СЕТ СН'!$G$6-'СЕТ СН'!$G$19</f>
        <v>1099.0888909400001</v>
      </c>
      <c r="H51" s="36">
        <f>SUMIFS(СВЦЭМ!$C$33:$C$776,СВЦЭМ!$A$33:$A$776,$A51,СВЦЭМ!$B$33:$B$776,H$47)+'СЕТ СН'!$G$9+СВЦЭМ!$D$10+'СЕТ СН'!$G$6-'СЕТ СН'!$G$19</f>
        <v>1108.08069441</v>
      </c>
      <c r="I51" s="36">
        <f>SUMIFS(СВЦЭМ!$C$33:$C$776,СВЦЭМ!$A$33:$A$776,$A51,СВЦЭМ!$B$33:$B$776,I$47)+'СЕТ СН'!$G$9+СВЦЭМ!$D$10+'СЕТ СН'!$G$6-'СЕТ СН'!$G$19</f>
        <v>1129.7574892</v>
      </c>
      <c r="J51" s="36">
        <f>SUMIFS(СВЦЭМ!$C$33:$C$776,СВЦЭМ!$A$33:$A$776,$A51,СВЦЭМ!$B$33:$B$776,J$47)+'СЕТ СН'!$G$9+СВЦЭМ!$D$10+'СЕТ СН'!$G$6-'СЕТ СН'!$G$19</f>
        <v>1114.0076762200001</v>
      </c>
      <c r="K51" s="36">
        <f>SUMIFS(СВЦЭМ!$C$33:$C$776,СВЦЭМ!$A$33:$A$776,$A51,СВЦЭМ!$B$33:$B$776,K$47)+'СЕТ СН'!$G$9+СВЦЭМ!$D$10+'СЕТ СН'!$G$6-'СЕТ СН'!$G$19</f>
        <v>1074.6855596500002</v>
      </c>
      <c r="L51" s="36">
        <f>SUMIFS(СВЦЭМ!$C$33:$C$776,СВЦЭМ!$A$33:$A$776,$A51,СВЦЭМ!$B$33:$B$776,L$47)+'СЕТ СН'!$G$9+СВЦЭМ!$D$10+'СЕТ СН'!$G$6-'СЕТ СН'!$G$19</f>
        <v>1050.7501332500001</v>
      </c>
      <c r="M51" s="36">
        <f>SUMIFS(СВЦЭМ!$C$33:$C$776,СВЦЭМ!$A$33:$A$776,$A51,СВЦЭМ!$B$33:$B$776,M$47)+'СЕТ СН'!$G$9+СВЦЭМ!$D$10+'СЕТ СН'!$G$6-'СЕТ СН'!$G$19</f>
        <v>982.88897084999996</v>
      </c>
      <c r="N51" s="36">
        <f>SUMIFS(СВЦЭМ!$C$33:$C$776,СВЦЭМ!$A$33:$A$776,$A51,СВЦЭМ!$B$33:$B$776,N$47)+'СЕТ СН'!$G$9+СВЦЭМ!$D$10+'СЕТ СН'!$G$6-'СЕТ СН'!$G$19</f>
        <v>934.96175963000007</v>
      </c>
      <c r="O51" s="36">
        <f>SUMIFS(СВЦЭМ!$C$33:$C$776,СВЦЭМ!$A$33:$A$776,$A51,СВЦЭМ!$B$33:$B$776,O$47)+'СЕТ СН'!$G$9+СВЦЭМ!$D$10+'СЕТ СН'!$G$6-'СЕТ СН'!$G$19</f>
        <v>911.56846785000005</v>
      </c>
      <c r="P51" s="36">
        <f>SUMIFS(СВЦЭМ!$C$33:$C$776,СВЦЭМ!$A$33:$A$776,$A51,СВЦЭМ!$B$33:$B$776,P$47)+'СЕТ СН'!$G$9+СВЦЭМ!$D$10+'СЕТ СН'!$G$6-'СЕТ СН'!$G$19</f>
        <v>923.67326020000007</v>
      </c>
      <c r="Q51" s="36">
        <f>SUMIFS(СВЦЭМ!$C$33:$C$776,СВЦЭМ!$A$33:$A$776,$A51,СВЦЭМ!$B$33:$B$776,Q$47)+'СЕТ СН'!$G$9+СВЦЭМ!$D$10+'СЕТ СН'!$G$6-'СЕТ СН'!$G$19</f>
        <v>931.30943075000005</v>
      </c>
      <c r="R51" s="36">
        <f>SUMIFS(СВЦЭМ!$C$33:$C$776,СВЦЭМ!$A$33:$A$776,$A51,СВЦЭМ!$B$33:$B$776,R$47)+'СЕТ СН'!$G$9+СВЦЭМ!$D$10+'СЕТ СН'!$G$6-'СЕТ СН'!$G$19</f>
        <v>918.19850881000002</v>
      </c>
      <c r="S51" s="36">
        <f>SUMIFS(СВЦЭМ!$C$33:$C$776,СВЦЭМ!$A$33:$A$776,$A51,СВЦЭМ!$B$33:$B$776,S$47)+'СЕТ СН'!$G$9+СВЦЭМ!$D$10+'СЕТ СН'!$G$6-'СЕТ СН'!$G$19</f>
        <v>923.54771624</v>
      </c>
      <c r="T51" s="36">
        <f>SUMIFS(СВЦЭМ!$C$33:$C$776,СВЦЭМ!$A$33:$A$776,$A51,СВЦЭМ!$B$33:$B$776,T$47)+'СЕТ СН'!$G$9+СВЦЭМ!$D$10+'СЕТ СН'!$G$6-'СЕТ СН'!$G$19</f>
        <v>900.03610319000006</v>
      </c>
      <c r="U51" s="36">
        <f>SUMIFS(СВЦЭМ!$C$33:$C$776,СВЦЭМ!$A$33:$A$776,$A51,СВЦЭМ!$B$33:$B$776,U$47)+'СЕТ СН'!$G$9+СВЦЭМ!$D$10+'СЕТ СН'!$G$6-'СЕТ СН'!$G$19</f>
        <v>888.49660844000005</v>
      </c>
      <c r="V51" s="36">
        <f>SUMIFS(СВЦЭМ!$C$33:$C$776,СВЦЭМ!$A$33:$A$776,$A51,СВЦЭМ!$B$33:$B$776,V$47)+'СЕТ СН'!$G$9+СВЦЭМ!$D$10+'СЕТ СН'!$G$6-'СЕТ СН'!$G$19</f>
        <v>876.51554282000006</v>
      </c>
      <c r="W51" s="36">
        <f>SUMIFS(СВЦЭМ!$C$33:$C$776,СВЦЭМ!$A$33:$A$776,$A51,СВЦЭМ!$B$33:$B$776,W$47)+'СЕТ СН'!$G$9+СВЦЭМ!$D$10+'СЕТ СН'!$G$6-'СЕТ СН'!$G$19</f>
        <v>875.56993012999999</v>
      </c>
      <c r="X51" s="36">
        <f>SUMIFS(СВЦЭМ!$C$33:$C$776,СВЦЭМ!$A$33:$A$776,$A51,СВЦЭМ!$B$33:$B$776,X$47)+'СЕТ СН'!$G$9+СВЦЭМ!$D$10+'СЕТ СН'!$G$6-'СЕТ СН'!$G$19</f>
        <v>910.80548880000003</v>
      </c>
      <c r="Y51" s="36">
        <f>SUMIFS(СВЦЭМ!$C$33:$C$776,СВЦЭМ!$A$33:$A$776,$A51,СВЦЭМ!$B$33:$B$776,Y$47)+'СЕТ СН'!$G$9+СВЦЭМ!$D$10+'СЕТ СН'!$G$6-'СЕТ СН'!$G$19</f>
        <v>997.54458562000002</v>
      </c>
    </row>
    <row r="52" spans="1:25" ht="15.75" x14ac:dyDescent="0.2">
      <c r="A52" s="35">
        <f t="shared" si="1"/>
        <v>43956</v>
      </c>
      <c r="B52" s="36">
        <f>SUMIFS(СВЦЭМ!$C$33:$C$776,СВЦЭМ!$A$33:$A$776,$A52,СВЦЭМ!$B$33:$B$776,B$47)+'СЕТ СН'!$G$9+СВЦЭМ!$D$10+'СЕТ СН'!$G$6-'СЕТ СН'!$G$19</f>
        <v>1078.7084853400002</v>
      </c>
      <c r="C52" s="36">
        <f>SUMIFS(СВЦЭМ!$C$33:$C$776,СВЦЭМ!$A$33:$A$776,$A52,СВЦЭМ!$B$33:$B$776,C$47)+'СЕТ СН'!$G$9+СВЦЭМ!$D$10+'СЕТ СН'!$G$6-'СЕТ СН'!$G$19</f>
        <v>1105.2271385200002</v>
      </c>
      <c r="D52" s="36">
        <f>SUMIFS(СВЦЭМ!$C$33:$C$776,СВЦЭМ!$A$33:$A$776,$A52,СВЦЭМ!$B$33:$B$776,D$47)+'СЕТ СН'!$G$9+СВЦЭМ!$D$10+'СЕТ СН'!$G$6-'СЕТ СН'!$G$19</f>
        <v>1104.41199467</v>
      </c>
      <c r="E52" s="36">
        <f>SUMIFS(СВЦЭМ!$C$33:$C$776,СВЦЭМ!$A$33:$A$776,$A52,СВЦЭМ!$B$33:$B$776,E$47)+'СЕТ СН'!$G$9+СВЦЭМ!$D$10+'СЕТ СН'!$G$6-'СЕТ СН'!$G$19</f>
        <v>1097.2514685800002</v>
      </c>
      <c r="F52" s="36">
        <f>SUMIFS(СВЦЭМ!$C$33:$C$776,СВЦЭМ!$A$33:$A$776,$A52,СВЦЭМ!$B$33:$B$776,F$47)+'СЕТ СН'!$G$9+СВЦЭМ!$D$10+'СЕТ СН'!$G$6-'СЕТ СН'!$G$19</f>
        <v>1090.74122861</v>
      </c>
      <c r="G52" s="36">
        <f>SUMIFS(СВЦЭМ!$C$33:$C$776,СВЦЭМ!$A$33:$A$776,$A52,СВЦЭМ!$B$33:$B$776,G$47)+'СЕТ СН'!$G$9+СВЦЭМ!$D$10+'СЕТ СН'!$G$6-'СЕТ СН'!$G$19</f>
        <v>1109.3249641500001</v>
      </c>
      <c r="H52" s="36">
        <f>SUMIFS(СВЦЭМ!$C$33:$C$776,СВЦЭМ!$A$33:$A$776,$A52,СВЦЭМ!$B$33:$B$776,H$47)+'СЕТ СН'!$G$9+СВЦЭМ!$D$10+'СЕТ СН'!$G$6-'СЕТ СН'!$G$19</f>
        <v>1105.9476474100002</v>
      </c>
      <c r="I52" s="36">
        <f>SUMIFS(СВЦЭМ!$C$33:$C$776,СВЦЭМ!$A$33:$A$776,$A52,СВЦЭМ!$B$33:$B$776,I$47)+'СЕТ СН'!$G$9+СВЦЭМ!$D$10+'СЕТ СН'!$G$6-'СЕТ СН'!$G$19</f>
        <v>1094.04844686</v>
      </c>
      <c r="J52" s="36">
        <f>SUMIFS(СВЦЭМ!$C$33:$C$776,СВЦЭМ!$A$33:$A$776,$A52,СВЦЭМ!$B$33:$B$776,J$47)+'СЕТ СН'!$G$9+СВЦЭМ!$D$10+'СЕТ СН'!$G$6-'СЕТ СН'!$G$19</f>
        <v>1061.66653834</v>
      </c>
      <c r="K52" s="36">
        <f>SUMIFS(СВЦЭМ!$C$33:$C$776,СВЦЭМ!$A$33:$A$776,$A52,СВЦЭМ!$B$33:$B$776,K$47)+'СЕТ СН'!$G$9+СВЦЭМ!$D$10+'СЕТ СН'!$G$6-'СЕТ СН'!$G$19</f>
        <v>1019.92038441</v>
      </c>
      <c r="L52" s="36">
        <f>SUMIFS(СВЦЭМ!$C$33:$C$776,СВЦЭМ!$A$33:$A$776,$A52,СВЦЭМ!$B$33:$B$776,L$47)+'СЕТ СН'!$G$9+СВЦЭМ!$D$10+'СЕТ СН'!$G$6-'СЕТ СН'!$G$19</f>
        <v>1015.72688176</v>
      </c>
      <c r="M52" s="36">
        <f>SUMIFS(СВЦЭМ!$C$33:$C$776,СВЦЭМ!$A$33:$A$776,$A52,СВЦЭМ!$B$33:$B$776,M$47)+'СЕТ СН'!$G$9+СВЦЭМ!$D$10+'СЕТ СН'!$G$6-'СЕТ СН'!$G$19</f>
        <v>966.59065862</v>
      </c>
      <c r="N52" s="36">
        <f>SUMIFS(СВЦЭМ!$C$33:$C$776,СВЦЭМ!$A$33:$A$776,$A52,СВЦЭМ!$B$33:$B$776,N$47)+'СЕТ СН'!$G$9+СВЦЭМ!$D$10+'СЕТ СН'!$G$6-'СЕТ СН'!$G$19</f>
        <v>914.14175149000005</v>
      </c>
      <c r="O52" s="36">
        <f>SUMIFS(СВЦЭМ!$C$33:$C$776,СВЦЭМ!$A$33:$A$776,$A52,СВЦЭМ!$B$33:$B$776,O$47)+'СЕТ СН'!$G$9+СВЦЭМ!$D$10+'СЕТ СН'!$G$6-'СЕТ СН'!$G$19</f>
        <v>903.85602498000003</v>
      </c>
      <c r="P52" s="36">
        <f>SUMIFS(СВЦЭМ!$C$33:$C$776,СВЦЭМ!$A$33:$A$776,$A52,СВЦЭМ!$B$33:$B$776,P$47)+'СЕТ СН'!$G$9+СВЦЭМ!$D$10+'СЕТ СН'!$G$6-'СЕТ СН'!$G$19</f>
        <v>911.07632777000003</v>
      </c>
      <c r="Q52" s="36">
        <f>SUMIFS(СВЦЭМ!$C$33:$C$776,СВЦЭМ!$A$33:$A$776,$A52,СВЦЭМ!$B$33:$B$776,Q$47)+'СЕТ СН'!$G$9+СВЦЭМ!$D$10+'СЕТ СН'!$G$6-'СЕТ СН'!$G$19</f>
        <v>913.41669477000005</v>
      </c>
      <c r="R52" s="36">
        <f>SUMIFS(СВЦЭМ!$C$33:$C$776,СВЦЭМ!$A$33:$A$776,$A52,СВЦЭМ!$B$33:$B$776,R$47)+'СЕТ СН'!$G$9+СВЦЭМ!$D$10+'СЕТ СН'!$G$6-'СЕТ СН'!$G$19</f>
        <v>915.65851750000002</v>
      </c>
      <c r="S52" s="36">
        <f>SUMIFS(СВЦЭМ!$C$33:$C$776,СВЦЭМ!$A$33:$A$776,$A52,СВЦЭМ!$B$33:$B$776,S$47)+'СЕТ СН'!$G$9+СВЦЭМ!$D$10+'СЕТ СН'!$G$6-'СЕТ СН'!$G$19</f>
        <v>919.31300813000007</v>
      </c>
      <c r="T52" s="36">
        <f>SUMIFS(СВЦЭМ!$C$33:$C$776,СВЦЭМ!$A$33:$A$776,$A52,СВЦЭМ!$B$33:$B$776,T$47)+'СЕТ СН'!$G$9+СВЦЭМ!$D$10+'СЕТ СН'!$G$6-'СЕТ СН'!$G$19</f>
        <v>910.57894810000005</v>
      </c>
      <c r="U52" s="36">
        <f>SUMIFS(СВЦЭМ!$C$33:$C$776,СВЦЭМ!$A$33:$A$776,$A52,СВЦЭМ!$B$33:$B$776,U$47)+'СЕТ СН'!$G$9+СВЦЭМ!$D$10+'СЕТ СН'!$G$6-'СЕТ СН'!$G$19</f>
        <v>896.39105035</v>
      </c>
      <c r="V52" s="36">
        <f>SUMIFS(СВЦЭМ!$C$33:$C$776,СВЦЭМ!$A$33:$A$776,$A52,СВЦЭМ!$B$33:$B$776,V$47)+'СЕТ СН'!$G$9+СВЦЭМ!$D$10+'СЕТ СН'!$G$6-'СЕТ СН'!$G$19</f>
        <v>848.33051762000002</v>
      </c>
      <c r="W52" s="36">
        <f>SUMIFS(СВЦЭМ!$C$33:$C$776,СВЦЭМ!$A$33:$A$776,$A52,СВЦЭМ!$B$33:$B$776,W$47)+'СЕТ СН'!$G$9+СВЦЭМ!$D$10+'СЕТ СН'!$G$6-'СЕТ СН'!$G$19</f>
        <v>859.82126233999998</v>
      </c>
      <c r="X52" s="36">
        <f>SUMIFS(СВЦЭМ!$C$33:$C$776,СВЦЭМ!$A$33:$A$776,$A52,СВЦЭМ!$B$33:$B$776,X$47)+'СЕТ СН'!$G$9+СВЦЭМ!$D$10+'СЕТ СН'!$G$6-'СЕТ СН'!$G$19</f>
        <v>900.54854118000003</v>
      </c>
      <c r="Y52" s="36">
        <f>SUMIFS(СВЦЭМ!$C$33:$C$776,СВЦЭМ!$A$33:$A$776,$A52,СВЦЭМ!$B$33:$B$776,Y$47)+'СЕТ СН'!$G$9+СВЦЭМ!$D$10+'СЕТ СН'!$G$6-'СЕТ СН'!$G$19</f>
        <v>985.82157843000005</v>
      </c>
    </row>
    <row r="53" spans="1:25" ht="15.75" x14ac:dyDescent="0.2">
      <c r="A53" s="35">
        <f t="shared" si="1"/>
        <v>43957</v>
      </c>
      <c r="B53" s="36">
        <f>SUMIFS(СВЦЭМ!$C$33:$C$776,СВЦЭМ!$A$33:$A$776,$A53,СВЦЭМ!$B$33:$B$776,B$47)+'СЕТ СН'!$G$9+СВЦЭМ!$D$10+'СЕТ СН'!$G$6-'СЕТ СН'!$G$19</f>
        <v>1062.03926974</v>
      </c>
      <c r="C53" s="36">
        <f>SUMIFS(СВЦЭМ!$C$33:$C$776,СВЦЭМ!$A$33:$A$776,$A53,СВЦЭМ!$B$33:$B$776,C$47)+'СЕТ СН'!$G$9+СВЦЭМ!$D$10+'СЕТ СН'!$G$6-'СЕТ СН'!$G$19</f>
        <v>1088.1233200000001</v>
      </c>
      <c r="D53" s="36">
        <f>SUMIFS(СВЦЭМ!$C$33:$C$776,СВЦЭМ!$A$33:$A$776,$A53,СВЦЭМ!$B$33:$B$776,D$47)+'СЕТ СН'!$G$9+СВЦЭМ!$D$10+'СЕТ СН'!$G$6-'СЕТ СН'!$G$19</f>
        <v>1109.1185919300001</v>
      </c>
      <c r="E53" s="36">
        <f>SUMIFS(СВЦЭМ!$C$33:$C$776,СВЦЭМ!$A$33:$A$776,$A53,СВЦЭМ!$B$33:$B$776,E$47)+'СЕТ СН'!$G$9+СВЦЭМ!$D$10+'СЕТ СН'!$G$6-'СЕТ СН'!$G$19</f>
        <v>1108.8645662800002</v>
      </c>
      <c r="F53" s="36">
        <f>SUMIFS(СВЦЭМ!$C$33:$C$776,СВЦЭМ!$A$33:$A$776,$A53,СВЦЭМ!$B$33:$B$776,F$47)+'СЕТ СН'!$G$9+СВЦЭМ!$D$10+'СЕТ СН'!$G$6-'СЕТ СН'!$G$19</f>
        <v>1108.4554715500001</v>
      </c>
      <c r="G53" s="36">
        <f>SUMIFS(СВЦЭМ!$C$33:$C$776,СВЦЭМ!$A$33:$A$776,$A53,СВЦЭМ!$B$33:$B$776,G$47)+'СЕТ СН'!$G$9+СВЦЭМ!$D$10+'СЕТ СН'!$G$6-'СЕТ СН'!$G$19</f>
        <v>1034.77314454</v>
      </c>
      <c r="H53" s="36">
        <f>SUMIFS(СВЦЭМ!$C$33:$C$776,СВЦЭМ!$A$33:$A$776,$A53,СВЦЭМ!$B$33:$B$776,H$47)+'СЕТ СН'!$G$9+СВЦЭМ!$D$10+'СЕТ СН'!$G$6-'СЕТ СН'!$G$19</f>
        <v>1059.7139064600001</v>
      </c>
      <c r="I53" s="36">
        <f>SUMIFS(СВЦЭМ!$C$33:$C$776,СВЦЭМ!$A$33:$A$776,$A53,СВЦЭМ!$B$33:$B$776,I$47)+'СЕТ СН'!$G$9+СВЦЭМ!$D$10+'СЕТ СН'!$G$6-'СЕТ СН'!$G$19</f>
        <v>1080.4557739500001</v>
      </c>
      <c r="J53" s="36">
        <f>SUMIFS(СВЦЭМ!$C$33:$C$776,СВЦЭМ!$A$33:$A$776,$A53,СВЦЭМ!$B$33:$B$776,J$47)+'СЕТ СН'!$G$9+СВЦЭМ!$D$10+'СЕТ СН'!$G$6-'СЕТ СН'!$G$19</f>
        <v>1023.97869697</v>
      </c>
      <c r="K53" s="36">
        <f>SUMIFS(СВЦЭМ!$C$33:$C$776,СВЦЭМ!$A$33:$A$776,$A53,СВЦЭМ!$B$33:$B$776,K$47)+'СЕТ СН'!$G$9+СВЦЭМ!$D$10+'СЕТ СН'!$G$6-'СЕТ СН'!$G$19</f>
        <v>999.89395223999998</v>
      </c>
      <c r="L53" s="36">
        <f>SUMIFS(СВЦЭМ!$C$33:$C$776,СВЦЭМ!$A$33:$A$776,$A53,СВЦЭМ!$B$33:$B$776,L$47)+'СЕТ СН'!$G$9+СВЦЭМ!$D$10+'СЕТ СН'!$G$6-'СЕТ СН'!$G$19</f>
        <v>989.53210309999997</v>
      </c>
      <c r="M53" s="36">
        <f>SUMIFS(СВЦЭМ!$C$33:$C$776,СВЦЭМ!$A$33:$A$776,$A53,СВЦЭМ!$B$33:$B$776,M$47)+'СЕТ СН'!$G$9+СВЦЭМ!$D$10+'СЕТ СН'!$G$6-'СЕТ СН'!$G$19</f>
        <v>946.40380496</v>
      </c>
      <c r="N53" s="36">
        <f>SUMIFS(СВЦЭМ!$C$33:$C$776,СВЦЭМ!$A$33:$A$776,$A53,СВЦЭМ!$B$33:$B$776,N$47)+'СЕТ СН'!$G$9+СВЦЭМ!$D$10+'СЕТ СН'!$G$6-'СЕТ СН'!$G$19</f>
        <v>891.90146802000004</v>
      </c>
      <c r="O53" s="36">
        <f>SUMIFS(СВЦЭМ!$C$33:$C$776,СВЦЭМ!$A$33:$A$776,$A53,СВЦЭМ!$B$33:$B$776,O$47)+'СЕТ СН'!$G$9+СВЦЭМ!$D$10+'СЕТ СН'!$G$6-'СЕТ СН'!$G$19</f>
        <v>930.21611625000003</v>
      </c>
      <c r="P53" s="36">
        <f>SUMIFS(СВЦЭМ!$C$33:$C$776,СВЦЭМ!$A$33:$A$776,$A53,СВЦЭМ!$B$33:$B$776,P$47)+'СЕТ СН'!$G$9+СВЦЭМ!$D$10+'СЕТ СН'!$G$6-'СЕТ СН'!$G$19</f>
        <v>938.76112840999997</v>
      </c>
      <c r="Q53" s="36">
        <f>SUMIFS(СВЦЭМ!$C$33:$C$776,СВЦЭМ!$A$33:$A$776,$A53,СВЦЭМ!$B$33:$B$776,Q$47)+'СЕТ СН'!$G$9+СВЦЭМ!$D$10+'СЕТ СН'!$G$6-'СЕТ СН'!$G$19</f>
        <v>939.86483457999998</v>
      </c>
      <c r="R53" s="36">
        <f>SUMIFS(СВЦЭМ!$C$33:$C$776,СВЦЭМ!$A$33:$A$776,$A53,СВЦЭМ!$B$33:$B$776,R$47)+'СЕТ СН'!$G$9+СВЦЭМ!$D$10+'СЕТ СН'!$G$6-'СЕТ СН'!$G$19</f>
        <v>946.81584156999998</v>
      </c>
      <c r="S53" s="36">
        <f>SUMIFS(СВЦЭМ!$C$33:$C$776,СВЦЭМ!$A$33:$A$776,$A53,СВЦЭМ!$B$33:$B$776,S$47)+'СЕТ СН'!$G$9+СВЦЭМ!$D$10+'СЕТ СН'!$G$6-'СЕТ СН'!$G$19</f>
        <v>963.35322421000001</v>
      </c>
      <c r="T53" s="36">
        <f>SUMIFS(СВЦЭМ!$C$33:$C$776,СВЦЭМ!$A$33:$A$776,$A53,СВЦЭМ!$B$33:$B$776,T$47)+'СЕТ СН'!$G$9+СВЦЭМ!$D$10+'СЕТ СН'!$G$6-'СЕТ СН'!$G$19</f>
        <v>975.02759564000007</v>
      </c>
      <c r="U53" s="36">
        <f>SUMIFS(СВЦЭМ!$C$33:$C$776,СВЦЭМ!$A$33:$A$776,$A53,СВЦЭМ!$B$33:$B$776,U$47)+'СЕТ СН'!$G$9+СВЦЭМ!$D$10+'СЕТ СН'!$G$6-'СЕТ СН'!$G$19</f>
        <v>969.96447632000002</v>
      </c>
      <c r="V53" s="36">
        <f>SUMIFS(СВЦЭМ!$C$33:$C$776,СВЦЭМ!$A$33:$A$776,$A53,СВЦЭМ!$B$33:$B$776,V$47)+'СЕТ СН'!$G$9+СВЦЭМ!$D$10+'СЕТ СН'!$G$6-'СЕТ СН'!$G$19</f>
        <v>959.98614609000003</v>
      </c>
      <c r="W53" s="36">
        <f>SUMIFS(СВЦЭМ!$C$33:$C$776,СВЦЭМ!$A$33:$A$776,$A53,СВЦЭМ!$B$33:$B$776,W$47)+'СЕТ СН'!$G$9+СВЦЭМ!$D$10+'СЕТ СН'!$G$6-'СЕТ СН'!$G$19</f>
        <v>958.95865904000004</v>
      </c>
      <c r="X53" s="36">
        <f>SUMIFS(СВЦЭМ!$C$33:$C$776,СВЦЭМ!$A$33:$A$776,$A53,СВЦЭМ!$B$33:$B$776,X$47)+'СЕТ СН'!$G$9+СВЦЭМ!$D$10+'СЕТ СН'!$G$6-'СЕТ СН'!$G$19</f>
        <v>946.79572053000004</v>
      </c>
      <c r="Y53" s="36">
        <f>SUMIFS(СВЦЭМ!$C$33:$C$776,СВЦЭМ!$A$33:$A$776,$A53,СВЦЭМ!$B$33:$B$776,Y$47)+'СЕТ СН'!$G$9+СВЦЭМ!$D$10+'СЕТ СН'!$G$6-'СЕТ СН'!$G$19</f>
        <v>997.78634047000003</v>
      </c>
    </row>
    <row r="54" spans="1:25" ht="15.75" x14ac:dyDescent="0.2">
      <c r="A54" s="35">
        <f t="shared" si="1"/>
        <v>43958</v>
      </c>
      <c r="B54" s="36">
        <f>SUMIFS(СВЦЭМ!$C$33:$C$776,СВЦЭМ!$A$33:$A$776,$A54,СВЦЭМ!$B$33:$B$776,B$47)+'СЕТ СН'!$G$9+СВЦЭМ!$D$10+'СЕТ СН'!$G$6-'СЕТ СН'!$G$19</f>
        <v>1095.8218169700001</v>
      </c>
      <c r="C54" s="36">
        <f>SUMIFS(СВЦЭМ!$C$33:$C$776,СВЦЭМ!$A$33:$A$776,$A54,СВЦЭМ!$B$33:$B$776,C$47)+'СЕТ СН'!$G$9+СВЦЭМ!$D$10+'СЕТ СН'!$G$6-'СЕТ СН'!$G$19</f>
        <v>1101.96206663</v>
      </c>
      <c r="D54" s="36">
        <f>SUMIFS(СВЦЭМ!$C$33:$C$776,СВЦЭМ!$A$33:$A$776,$A54,СВЦЭМ!$B$33:$B$776,D$47)+'СЕТ СН'!$G$9+СВЦЭМ!$D$10+'СЕТ СН'!$G$6-'СЕТ СН'!$G$19</f>
        <v>1097.5884412600001</v>
      </c>
      <c r="E54" s="36">
        <f>SUMIFS(СВЦЭМ!$C$33:$C$776,СВЦЭМ!$A$33:$A$776,$A54,СВЦЭМ!$B$33:$B$776,E$47)+'СЕТ СН'!$G$9+СВЦЭМ!$D$10+'СЕТ СН'!$G$6-'СЕТ СН'!$G$19</f>
        <v>1093.0444998</v>
      </c>
      <c r="F54" s="36">
        <f>SUMIFS(СВЦЭМ!$C$33:$C$776,СВЦЭМ!$A$33:$A$776,$A54,СВЦЭМ!$B$33:$B$776,F$47)+'СЕТ СН'!$G$9+СВЦЭМ!$D$10+'СЕТ СН'!$G$6-'СЕТ СН'!$G$19</f>
        <v>1092.7138128700001</v>
      </c>
      <c r="G54" s="36">
        <f>SUMIFS(СВЦЭМ!$C$33:$C$776,СВЦЭМ!$A$33:$A$776,$A54,СВЦЭМ!$B$33:$B$776,G$47)+'СЕТ СН'!$G$9+СВЦЭМ!$D$10+'СЕТ СН'!$G$6-'СЕТ СН'!$G$19</f>
        <v>1107.82711051</v>
      </c>
      <c r="H54" s="36">
        <f>SUMIFS(СВЦЭМ!$C$33:$C$776,СВЦЭМ!$A$33:$A$776,$A54,СВЦЭМ!$B$33:$B$776,H$47)+'СЕТ СН'!$G$9+СВЦЭМ!$D$10+'СЕТ СН'!$G$6-'СЕТ СН'!$G$19</f>
        <v>1109.9221543600001</v>
      </c>
      <c r="I54" s="36">
        <f>SUMIFS(СВЦЭМ!$C$33:$C$776,СВЦЭМ!$A$33:$A$776,$A54,СВЦЭМ!$B$33:$B$776,I$47)+'СЕТ СН'!$G$9+СВЦЭМ!$D$10+'СЕТ СН'!$G$6-'СЕТ СН'!$G$19</f>
        <v>1098.79333348</v>
      </c>
      <c r="J54" s="36">
        <f>SUMIFS(СВЦЭМ!$C$33:$C$776,СВЦЭМ!$A$33:$A$776,$A54,СВЦЭМ!$B$33:$B$776,J$47)+'СЕТ СН'!$G$9+СВЦЭМ!$D$10+'СЕТ СН'!$G$6-'СЕТ СН'!$G$19</f>
        <v>1054.0533503400002</v>
      </c>
      <c r="K54" s="36">
        <f>SUMIFS(СВЦЭМ!$C$33:$C$776,СВЦЭМ!$A$33:$A$776,$A54,СВЦЭМ!$B$33:$B$776,K$47)+'СЕТ СН'!$G$9+СВЦЭМ!$D$10+'СЕТ СН'!$G$6-'СЕТ СН'!$G$19</f>
        <v>1047.9263009200001</v>
      </c>
      <c r="L54" s="36">
        <f>SUMIFS(СВЦЭМ!$C$33:$C$776,СВЦЭМ!$A$33:$A$776,$A54,СВЦЭМ!$B$33:$B$776,L$47)+'СЕТ СН'!$G$9+СВЦЭМ!$D$10+'СЕТ СН'!$G$6-'СЕТ СН'!$G$19</f>
        <v>1038.53651173</v>
      </c>
      <c r="M54" s="36">
        <f>SUMIFS(СВЦЭМ!$C$33:$C$776,СВЦЭМ!$A$33:$A$776,$A54,СВЦЭМ!$B$33:$B$776,M$47)+'СЕТ СН'!$G$9+СВЦЭМ!$D$10+'СЕТ СН'!$G$6-'СЕТ СН'!$G$19</f>
        <v>981.87673272000006</v>
      </c>
      <c r="N54" s="36">
        <f>SUMIFS(СВЦЭМ!$C$33:$C$776,СВЦЭМ!$A$33:$A$776,$A54,СВЦЭМ!$B$33:$B$776,N$47)+'СЕТ СН'!$G$9+СВЦЭМ!$D$10+'СЕТ СН'!$G$6-'СЕТ СН'!$G$19</f>
        <v>933.48935906999998</v>
      </c>
      <c r="O54" s="36">
        <f>SUMIFS(СВЦЭМ!$C$33:$C$776,СВЦЭМ!$A$33:$A$776,$A54,СВЦЭМ!$B$33:$B$776,O$47)+'СЕТ СН'!$G$9+СВЦЭМ!$D$10+'СЕТ СН'!$G$6-'СЕТ СН'!$G$19</f>
        <v>916.11357937000002</v>
      </c>
      <c r="P54" s="36">
        <f>SUMIFS(СВЦЭМ!$C$33:$C$776,СВЦЭМ!$A$33:$A$776,$A54,СВЦЭМ!$B$33:$B$776,P$47)+'СЕТ СН'!$G$9+СВЦЭМ!$D$10+'СЕТ СН'!$G$6-'СЕТ СН'!$G$19</f>
        <v>926.02278531000002</v>
      </c>
      <c r="Q54" s="36">
        <f>SUMIFS(СВЦЭМ!$C$33:$C$776,СВЦЭМ!$A$33:$A$776,$A54,СВЦЭМ!$B$33:$B$776,Q$47)+'СЕТ СН'!$G$9+СВЦЭМ!$D$10+'СЕТ СН'!$G$6-'СЕТ СН'!$G$19</f>
        <v>931.52020224</v>
      </c>
      <c r="R54" s="36">
        <f>SUMIFS(СВЦЭМ!$C$33:$C$776,СВЦЭМ!$A$33:$A$776,$A54,СВЦЭМ!$B$33:$B$776,R$47)+'СЕТ СН'!$G$9+СВЦЭМ!$D$10+'СЕТ СН'!$G$6-'СЕТ СН'!$G$19</f>
        <v>925.88390278999998</v>
      </c>
      <c r="S54" s="36">
        <f>SUMIFS(СВЦЭМ!$C$33:$C$776,СВЦЭМ!$A$33:$A$776,$A54,СВЦЭМ!$B$33:$B$776,S$47)+'СЕТ СН'!$G$9+СВЦЭМ!$D$10+'СЕТ СН'!$G$6-'СЕТ СН'!$G$19</f>
        <v>921.15361501000007</v>
      </c>
      <c r="T54" s="36">
        <f>SUMIFS(СВЦЭМ!$C$33:$C$776,СВЦЭМ!$A$33:$A$776,$A54,СВЦЭМ!$B$33:$B$776,T$47)+'СЕТ СН'!$G$9+СВЦЭМ!$D$10+'СЕТ СН'!$G$6-'СЕТ СН'!$G$19</f>
        <v>900.23346164999998</v>
      </c>
      <c r="U54" s="36">
        <f>SUMIFS(СВЦЭМ!$C$33:$C$776,СВЦЭМ!$A$33:$A$776,$A54,СВЦЭМ!$B$33:$B$776,U$47)+'СЕТ СН'!$G$9+СВЦЭМ!$D$10+'СЕТ СН'!$G$6-'СЕТ СН'!$G$19</f>
        <v>881.44964000000004</v>
      </c>
      <c r="V54" s="36">
        <f>SUMIFS(СВЦЭМ!$C$33:$C$776,СВЦЭМ!$A$33:$A$776,$A54,СВЦЭМ!$B$33:$B$776,V$47)+'СЕТ СН'!$G$9+СВЦЭМ!$D$10+'СЕТ СН'!$G$6-'СЕТ СН'!$G$19</f>
        <v>851.97651616000007</v>
      </c>
      <c r="W54" s="36">
        <f>SUMIFS(СВЦЭМ!$C$33:$C$776,СВЦЭМ!$A$33:$A$776,$A54,СВЦЭМ!$B$33:$B$776,W$47)+'СЕТ СН'!$G$9+СВЦЭМ!$D$10+'СЕТ СН'!$G$6-'СЕТ СН'!$G$19</f>
        <v>855.62782745000004</v>
      </c>
      <c r="X54" s="36">
        <f>SUMIFS(СВЦЭМ!$C$33:$C$776,СВЦЭМ!$A$33:$A$776,$A54,СВЦЭМ!$B$33:$B$776,X$47)+'СЕТ СН'!$G$9+СВЦЭМ!$D$10+'СЕТ СН'!$G$6-'СЕТ СН'!$G$19</f>
        <v>897.75522335000005</v>
      </c>
      <c r="Y54" s="36">
        <f>SUMIFS(СВЦЭМ!$C$33:$C$776,СВЦЭМ!$A$33:$A$776,$A54,СВЦЭМ!$B$33:$B$776,Y$47)+'СЕТ СН'!$G$9+СВЦЭМ!$D$10+'СЕТ СН'!$G$6-'СЕТ СН'!$G$19</f>
        <v>969.70136708000007</v>
      </c>
    </row>
    <row r="55" spans="1:25" ht="15.75" x14ac:dyDescent="0.2">
      <c r="A55" s="35">
        <f t="shared" si="1"/>
        <v>43959</v>
      </c>
      <c r="B55" s="36">
        <f>SUMIFS(СВЦЭМ!$C$33:$C$776,СВЦЭМ!$A$33:$A$776,$A55,СВЦЭМ!$B$33:$B$776,B$47)+'СЕТ СН'!$G$9+СВЦЭМ!$D$10+'СЕТ СН'!$G$6-'СЕТ СН'!$G$19</f>
        <v>1089.9842645200001</v>
      </c>
      <c r="C55" s="36">
        <f>SUMIFS(СВЦЭМ!$C$33:$C$776,СВЦЭМ!$A$33:$A$776,$A55,СВЦЭМ!$B$33:$B$776,C$47)+'СЕТ СН'!$G$9+СВЦЭМ!$D$10+'СЕТ СН'!$G$6-'СЕТ СН'!$G$19</f>
        <v>1090.6509354</v>
      </c>
      <c r="D55" s="36">
        <f>SUMIFS(СВЦЭМ!$C$33:$C$776,СВЦЭМ!$A$33:$A$776,$A55,СВЦЭМ!$B$33:$B$776,D$47)+'СЕТ СН'!$G$9+СВЦЭМ!$D$10+'СЕТ СН'!$G$6-'СЕТ СН'!$G$19</f>
        <v>1082.1957332900001</v>
      </c>
      <c r="E55" s="36">
        <f>SUMIFS(СВЦЭМ!$C$33:$C$776,СВЦЭМ!$A$33:$A$776,$A55,СВЦЭМ!$B$33:$B$776,E$47)+'СЕТ СН'!$G$9+СВЦЭМ!$D$10+'СЕТ СН'!$G$6-'СЕТ СН'!$G$19</f>
        <v>1083.0243133200001</v>
      </c>
      <c r="F55" s="36">
        <f>SUMIFS(СВЦЭМ!$C$33:$C$776,СВЦЭМ!$A$33:$A$776,$A55,СВЦЭМ!$B$33:$B$776,F$47)+'СЕТ СН'!$G$9+СВЦЭМ!$D$10+'СЕТ СН'!$G$6-'СЕТ СН'!$G$19</f>
        <v>1081.7298179900001</v>
      </c>
      <c r="G55" s="36">
        <f>SUMIFS(СВЦЭМ!$C$33:$C$776,СВЦЭМ!$A$33:$A$776,$A55,СВЦЭМ!$B$33:$B$776,G$47)+'СЕТ СН'!$G$9+СВЦЭМ!$D$10+'СЕТ СН'!$G$6-'СЕТ СН'!$G$19</f>
        <v>1088.8320610400001</v>
      </c>
      <c r="H55" s="36">
        <f>SUMIFS(СВЦЭМ!$C$33:$C$776,СВЦЭМ!$A$33:$A$776,$A55,СВЦЭМ!$B$33:$B$776,H$47)+'СЕТ СН'!$G$9+СВЦЭМ!$D$10+'СЕТ СН'!$G$6-'СЕТ СН'!$G$19</f>
        <v>1076.0310243600002</v>
      </c>
      <c r="I55" s="36">
        <f>SUMIFS(СВЦЭМ!$C$33:$C$776,СВЦЭМ!$A$33:$A$776,$A55,СВЦЭМ!$B$33:$B$776,I$47)+'СЕТ СН'!$G$9+СВЦЭМ!$D$10+'СЕТ СН'!$G$6-'СЕТ СН'!$G$19</f>
        <v>1059.55451984</v>
      </c>
      <c r="J55" s="36">
        <f>SUMIFS(СВЦЭМ!$C$33:$C$776,СВЦЭМ!$A$33:$A$776,$A55,СВЦЭМ!$B$33:$B$776,J$47)+'СЕТ СН'!$G$9+СВЦЭМ!$D$10+'СЕТ СН'!$G$6-'СЕТ СН'!$G$19</f>
        <v>1034.8563690800001</v>
      </c>
      <c r="K55" s="36">
        <f>SUMIFS(СВЦЭМ!$C$33:$C$776,СВЦЭМ!$A$33:$A$776,$A55,СВЦЭМ!$B$33:$B$776,K$47)+'СЕТ СН'!$G$9+СВЦЭМ!$D$10+'СЕТ СН'!$G$6-'СЕТ СН'!$G$19</f>
        <v>1030.98364595</v>
      </c>
      <c r="L55" s="36">
        <f>SUMIFS(СВЦЭМ!$C$33:$C$776,СВЦЭМ!$A$33:$A$776,$A55,СВЦЭМ!$B$33:$B$776,L$47)+'СЕТ СН'!$G$9+СВЦЭМ!$D$10+'СЕТ СН'!$G$6-'СЕТ СН'!$G$19</f>
        <v>1028.5699190300002</v>
      </c>
      <c r="M55" s="36">
        <f>SUMIFS(СВЦЭМ!$C$33:$C$776,СВЦЭМ!$A$33:$A$776,$A55,СВЦЭМ!$B$33:$B$776,M$47)+'СЕТ СН'!$G$9+СВЦЭМ!$D$10+'СЕТ СН'!$G$6-'СЕТ СН'!$G$19</f>
        <v>972.41743102999999</v>
      </c>
      <c r="N55" s="36">
        <f>SUMIFS(СВЦЭМ!$C$33:$C$776,СВЦЭМ!$A$33:$A$776,$A55,СВЦЭМ!$B$33:$B$776,N$47)+'СЕТ СН'!$G$9+СВЦЭМ!$D$10+'СЕТ СН'!$G$6-'СЕТ СН'!$G$19</f>
        <v>918.11564686999998</v>
      </c>
      <c r="O55" s="36">
        <f>SUMIFS(СВЦЭМ!$C$33:$C$776,СВЦЭМ!$A$33:$A$776,$A55,СВЦЭМ!$B$33:$B$776,O$47)+'СЕТ СН'!$G$9+СВЦЭМ!$D$10+'СЕТ СН'!$G$6-'СЕТ СН'!$G$19</f>
        <v>900.30259088000003</v>
      </c>
      <c r="P55" s="36">
        <f>SUMIFS(СВЦЭМ!$C$33:$C$776,СВЦЭМ!$A$33:$A$776,$A55,СВЦЭМ!$B$33:$B$776,P$47)+'СЕТ СН'!$G$9+СВЦЭМ!$D$10+'СЕТ СН'!$G$6-'СЕТ СН'!$G$19</f>
        <v>903.93537388000004</v>
      </c>
      <c r="Q55" s="36">
        <f>SUMIFS(СВЦЭМ!$C$33:$C$776,СВЦЭМ!$A$33:$A$776,$A55,СВЦЭМ!$B$33:$B$776,Q$47)+'СЕТ СН'!$G$9+СВЦЭМ!$D$10+'СЕТ СН'!$G$6-'СЕТ СН'!$G$19</f>
        <v>907.04547767999998</v>
      </c>
      <c r="R55" s="36">
        <f>SUMIFS(СВЦЭМ!$C$33:$C$776,СВЦЭМ!$A$33:$A$776,$A55,СВЦЭМ!$B$33:$B$776,R$47)+'СЕТ СН'!$G$9+СВЦЭМ!$D$10+'СЕТ СН'!$G$6-'СЕТ СН'!$G$19</f>
        <v>904.60116253000001</v>
      </c>
      <c r="S55" s="36">
        <f>SUMIFS(СВЦЭМ!$C$33:$C$776,СВЦЭМ!$A$33:$A$776,$A55,СВЦЭМ!$B$33:$B$776,S$47)+'СЕТ СН'!$G$9+СВЦЭМ!$D$10+'СЕТ СН'!$G$6-'СЕТ СН'!$G$19</f>
        <v>910.52246357000001</v>
      </c>
      <c r="T55" s="36">
        <f>SUMIFS(СВЦЭМ!$C$33:$C$776,СВЦЭМ!$A$33:$A$776,$A55,СВЦЭМ!$B$33:$B$776,T$47)+'СЕТ СН'!$G$9+СВЦЭМ!$D$10+'СЕТ СН'!$G$6-'СЕТ СН'!$G$19</f>
        <v>906.78285959000004</v>
      </c>
      <c r="U55" s="36">
        <f>SUMIFS(СВЦЭМ!$C$33:$C$776,СВЦЭМ!$A$33:$A$776,$A55,СВЦЭМ!$B$33:$B$776,U$47)+'СЕТ СН'!$G$9+СВЦЭМ!$D$10+'СЕТ СН'!$G$6-'СЕТ СН'!$G$19</f>
        <v>890.46385542999997</v>
      </c>
      <c r="V55" s="36">
        <f>SUMIFS(СВЦЭМ!$C$33:$C$776,СВЦЭМ!$A$33:$A$776,$A55,СВЦЭМ!$B$33:$B$776,V$47)+'СЕТ СН'!$G$9+СВЦЭМ!$D$10+'СЕТ СН'!$G$6-'СЕТ СН'!$G$19</f>
        <v>855.70396246999996</v>
      </c>
      <c r="W55" s="36">
        <f>SUMIFS(СВЦЭМ!$C$33:$C$776,СВЦЭМ!$A$33:$A$776,$A55,СВЦЭМ!$B$33:$B$776,W$47)+'СЕТ СН'!$G$9+СВЦЭМ!$D$10+'СЕТ СН'!$G$6-'СЕТ СН'!$G$19</f>
        <v>851.38974398000005</v>
      </c>
      <c r="X55" s="36">
        <f>SUMIFS(СВЦЭМ!$C$33:$C$776,СВЦЭМ!$A$33:$A$776,$A55,СВЦЭМ!$B$33:$B$776,X$47)+'СЕТ СН'!$G$9+СВЦЭМ!$D$10+'СЕТ СН'!$G$6-'СЕТ СН'!$G$19</f>
        <v>897.29721963999998</v>
      </c>
      <c r="Y55" s="36">
        <f>SUMIFS(СВЦЭМ!$C$33:$C$776,СВЦЭМ!$A$33:$A$776,$A55,СВЦЭМ!$B$33:$B$776,Y$47)+'СЕТ СН'!$G$9+СВЦЭМ!$D$10+'СЕТ СН'!$G$6-'СЕТ СН'!$G$19</f>
        <v>972.58356151999999</v>
      </c>
    </row>
    <row r="56" spans="1:25" ht="15.75" x14ac:dyDescent="0.2">
      <c r="A56" s="35">
        <f t="shared" si="1"/>
        <v>43960</v>
      </c>
      <c r="B56" s="36">
        <f>SUMIFS(СВЦЭМ!$C$33:$C$776,СВЦЭМ!$A$33:$A$776,$A56,СВЦЭМ!$B$33:$B$776,B$47)+'СЕТ СН'!$G$9+СВЦЭМ!$D$10+'СЕТ СН'!$G$6-'СЕТ СН'!$G$19</f>
        <v>1078.9760539900001</v>
      </c>
      <c r="C56" s="36">
        <f>SUMIFS(СВЦЭМ!$C$33:$C$776,СВЦЭМ!$A$33:$A$776,$A56,СВЦЭМ!$B$33:$B$776,C$47)+'СЕТ СН'!$G$9+СВЦЭМ!$D$10+'СЕТ СН'!$G$6-'СЕТ СН'!$G$19</f>
        <v>1062.88297384</v>
      </c>
      <c r="D56" s="36">
        <f>SUMIFS(СВЦЭМ!$C$33:$C$776,СВЦЭМ!$A$33:$A$776,$A56,СВЦЭМ!$B$33:$B$776,D$47)+'СЕТ СН'!$G$9+СВЦЭМ!$D$10+'СЕТ СН'!$G$6-'СЕТ СН'!$G$19</f>
        <v>1045.2784967900002</v>
      </c>
      <c r="E56" s="36">
        <f>SUMIFS(СВЦЭМ!$C$33:$C$776,СВЦЭМ!$A$33:$A$776,$A56,СВЦЭМ!$B$33:$B$776,E$47)+'СЕТ СН'!$G$9+СВЦЭМ!$D$10+'СЕТ СН'!$G$6-'СЕТ СН'!$G$19</f>
        <v>1044.5084716000001</v>
      </c>
      <c r="F56" s="36">
        <f>SUMIFS(СВЦЭМ!$C$33:$C$776,СВЦЭМ!$A$33:$A$776,$A56,СВЦЭМ!$B$33:$B$776,F$47)+'СЕТ СН'!$G$9+СВЦЭМ!$D$10+'СЕТ СН'!$G$6-'СЕТ СН'!$G$19</f>
        <v>1034.9406986900001</v>
      </c>
      <c r="G56" s="36">
        <f>SUMIFS(СВЦЭМ!$C$33:$C$776,СВЦЭМ!$A$33:$A$776,$A56,СВЦЭМ!$B$33:$B$776,G$47)+'СЕТ СН'!$G$9+СВЦЭМ!$D$10+'СЕТ СН'!$G$6-'СЕТ СН'!$G$19</f>
        <v>1036.67797718</v>
      </c>
      <c r="H56" s="36">
        <f>SUMIFS(СВЦЭМ!$C$33:$C$776,СВЦЭМ!$A$33:$A$776,$A56,СВЦЭМ!$B$33:$B$776,H$47)+'СЕТ СН'!$G$9+СВЦЭМ!$D$10+'СЕТ СН'!$G$6-'СЕТ СН'!$G$19</f>
        <v>1037.9570105600001</v>
      </c>
      <c r="I56" s="36">
        <f>SUMIFS(СВЦЭМ!$C$33:$C$776,СВЦЭМ!$A$33:$A$776,$A56,СВЦЭМ!$B$33:$B$776,I$47)+'СЕТ СН'!$G$9+СВЦЭМ!$D$10+'СЕТ СН'!$G$6-'СЕТ СН'!$G$19</f>
        <v>1052.5479618900001</v>
      </c>
      <c r="J56" s="36">
        <f>SUMIFS(СВЦЭМ!$C$33:$C$776,СВЦЭМ!$A$33:$A$776,$A56,СВЦЭМ!$B$33:$B$776,J$47)+'СЕТ СН'!$G$9+СВЦЭМ!$D$10+'СЕТ СН'!$G$6-'СЕТ СН'!$G$19</f>
        <v>1048.7627467</v>
      </c>
      <c r="K56" s="36">
        <f>SUMIFS(СВЦЭМ!$C$33:$C$776,СВЦЭМ!$A$33:$A$776,$A56,СВЦЭМ!$B$33:$B$776,K$47)+'СЕТ СН'!$G$9+СВЦЭМ!$D$10+'СЕТ СН'!$G$6-'СЕТ СН'!$G$19</f>
        <v>1026.8061754600001</v>
      </c>
      <c r="L56" s="36">
        <f>SUMIFS(СВЦЭМ!$C$33:$C$776,СВЦЭМ!$A$33:$A$776,$A56,СВЦЭМ!$B$33:$B$776,L$47)+'СЕТ СН'!$G$9+СВЦЭМ!$D$10+'СЕТ СН'!$G$6-'СЕТ СН'!$G$19</f>
        <v>1033.9975656500001</v>
      </c>
      <c r="M56" s="36">
        <f>SUMIFS(СВЦЭМ!$C$33:$C$776,СВЦЭМ!$A$33:$A$776,$A56,СВЦЭМ!$B$33:$B$776,M$47)+'СЕТ СН'!$G$9+СВЦЭМ!$D$10+'СЕТ СН'!$G$6-'СЕТ СН'!$G$19</f>
        <v>977.73550275000002</v>
      </c>
      <c r="N56" s="36">
        <f>SUMIFS(СВЦЭМ!$C$33:$C$776,СВЦЭМ!$A$33:$A$776,$A56,СВЦЭМ!$B$33:$B$776,N$47)+'СЕТ СН'!$G$9+СВЦЭМ!$D$10+'СЕТ СН'!$G$6-'СЕТ СН'!$G$19</f>
        <v>927.21720275999996</v>
      </c>
      <c r="O56" s="36">
        <f>SUMIFS(СВЦЭМ!$C$33:$C$776,СВЦЭМ!$A$33:$A$776,$A56,СВЦЭМ!$B$33:$B$776,O$47)+'СЕТ СН'!$G$9+СВЦЭМ!$D$10+'СЕТ СН'!$G$6-'СЕТ СН'!$G$19</f>
        <v>900.73902198999997</v>
      </c>
      <c r="P56" s="36">
        <f>SUMIFS(СВЦЭМ!$C$33:$C$776,СВЦЭМ!$A$33:$A$776,$A56,СВЦЭМ!$B$33:$B$776,P$47)+'СЕТ СН'!$G$9+СВЦЭМ!$D$10+'СЕТ СН'!$G$6-'СЕТ СН'!$G$19</f>
        <v>906.69375548000005</v>
      </c>
      <c r="Q56" s="36">
        <f>SUMIFS(СВЦЭМ!$C$33:$C$776,СВЦЭМ!$A$33:$A$776,$A56,СВЦЭМ!$B$33:$B$776,Q$47)+'СЕТ СН'!$G$9+СВЦЭМ!$D$10+'СЕТ СН'!$G$6-'СЕТ СН'!$G$19</f>
        <v>898.37505347000001</v>
      </c>
      <c r="R56" s="36">
        <f>SUMIFS(СВЦЭМ!$C$33:$C$776,СВЦЭМ!$A$33:$A$776,$A56,СВЦЭМ!$B$33:$B$776,R$47)+'СЕТ СН'!$G$9+СВЦЭМ!$D$10+'СЕТ СН'!$G$6-'СЕТ СН'!$G$19</f>
        <v>901.66643940000006</v>
      </c>
      <c r="S56" s="36">
        <f>SUMIFS(СВЦЭМ!$C$33:$C$776,СВЦЭМ!$A$33:$A$776,$A56,СВЦЭМ!$B$33:$B$776,S$47)+'СЕТ СН'!$G$9+СВЦЭМ!$D$10+'СЕТ СН'!$G$6-'СЕТ СН'!$G$19</f>
        <v>913.92994248000002</v>
      </c>
      <c r="T56" s="36">
        <f>SUMIFS(СВЦЭМ!$C$33:$C$776,СВЦЭМ!$A$33:$A$776,$A56,СВЦЭМ!$B$33:$B$776,T$47)+'СЕТ СН'!$G$9+СВЦЭМ!$D$10+'СЕТ СН'!$G$6-'СЕТ СН'!$G$19</f>
        <v>902.16089282999997</v>
      </c>
      <c r="U56" s="36">
        <f>SUMIFS(СВЦЭМ!$C$33:$C$776,СВЦЭМ!$A$33:$A$776,$A56,СВЦЭМ!$B$33:$B$776,U$47)+'СЕТ СН'!$G$9+СВЦЭМ!$D$10+'СЕТ СН'!$G$6-'СЕТ СН'!$G$19</f>
        <v>904.58358945999998</v>
      </c>
      <c r="V56" s="36">
        <f>SUMIFS(СВЦЭМ!$C$33:$C$776,СВЦЭМ!$A$33:$A$776,$A56,СВЦЭМ!$B$33:$B$776,V$47)+'СЕТ СН'!$G$9+СВЦЭМ!$D$10+'СЕТ СН'!$G$6-'СЕТ СН'!$G$19</f>
        <v>881.82340513999998</v>
      </c>
      <c r="W56" s="36">
        <f>SUMIFS(СВЦЭМ!$C$33:$C$776,СВЦЭМ!$A$33:$A$776,$A56,СВЦЭМ!$B$33:$B$776,W$47)+'СЕТ СН'!$G$9+СВЦЭМ!$D$10+'СЕТ СН'!$G$6-'СЕТ СН'!$G$19</f>
        <v>875.21391372000005</v>
      </c>
      <c r="X56" s="36">
        <f>SUMIFS(СВЦЭМ!$C$33:$C$776,СВЦЭМ!$A$33:$A$776,$A56,СВЦЭМ!$B$33:$B$776,X$47)+'СЕТ СН'!$G$9+СВЦЭМ!$D$10+'СЕТ СН'!$G$6-'СЕТ СН'!$G$19</f>
        <v>921.09507549</v>
      </c>
      <c r="Y56" s="36">
        <f>SUMIFS(СВЦЭМ!$C$33:$C$776,СВЦЭМ!$A$33:$A$776,$A56,СВЦЭМ!$B$33:$B$776,Y$47)+'СЕТ СН'!$G$9+СВЦЭМ!$D$10+'СЕТ СН'!$G$6-'СЕТ СН'!$G$19</f>
        <v>1009.61896254</v>
      </c>
    </row>
    <row r="57" spans="1:25" ht="15.75" x14ac:dyDescent="0.2">
      <c r="A57" s="35">
        <f t="shared" si="1"/>
        <v>43961</v>
      </c>
      <c r="B57" s="36">
        <f>SUMIFS(СВЦЭМ!$C$33:$C$776,СВЦЭМ!$A$33:$A$776,$A57,СВЦЭМ!$B$33:$B$776,B$47)+'СЕТ СН'!$G$9+СВЦЭМ!$D$10+'СЕТ СН'!$G$6-'СЕТ СН'!$G$19</f>
        <v>1053.3675806400001</v>
      </c>
      <c r="C57" s="36">
        <f>SUMIFS(СВЦЭМ!$C$33:$C$776,СВЦЭМ!$A$33:$A$776,$A57,СВЦЭМ!$B$33:$B$776,C$47)+'СЕТ СН'!$G$9+СВЦЭМ!$D$10+'СЕТ СН'!$G$6-'СЕТ СН'!$G$19</f>
        <v>1082.7157722200002</v>
      </c>
      <c r="D57" s="36">
        <f>SUMIFS(СВЦЭМ!$C$33:$C$776,СВЦЭМ!$A$33:$A$776,$A57,СВЦЭМ!$B$33:$B$776,D$47)+'СЕТ СН'!$G$9+СВЦЭМ!$D$10+'СЕТ СН'!$G$6-'СЕТ СН'!$G$19</f>
        <v>1090.87316816</v>
      </c>
      <c r="E57" s="36">
        <f>SUMIFS(СВЦЭМ!$C$33:$C$776,СВЦЭМ!$A$33:$A$776,$A57,СВЦЭМ!$B$33:$B$776,E$47)+'СЕТ СН'!$G$9+СВЦЭМ!$D$10+'СЕТ СН'!$G$6-'СЕТ СН'!$G$19</f>
        <v>1113.3274006000001</v>
      </c>
      <c r="F57" s="36">
        <f>SUMIFS(СВЦЭМ!$C$33:$C$776,СВЦЭМ!$A$33:$A$776,$A57,СВЦЭМ!$B$33:$B$776,F$47)+'СЕТ СН'!$G$9+СВЦЭМ!$D$10+'СЕТ СН'!$G$6-'СЕТ СН'!$G$19</f>
        <v>1107.3870773000001</v>
      </c>
      <c r="G57" s="36">
        <f>SUMIFS(СВЦЭМ!$C$33:$C$776,СВЦЭМ!$A$33:$A$776,$A57,СВЦЭМ!$B$33:$B$776,G$47)+'СЕТ СН'!$G$9+СВЦЭМ!$D$10+'СЕТ СН'!$G$6-'СЕТ СН'!$G$19</f>
        <v>1104.40829315</v>
      </c>
      <c r="H57" s="36">
        <f>SUMIFS(СВЦЭМ!$C$33:$C$776,СВЦЭМ!$A$33:$A$776,$A57,СВЦЭМ!$B$33:$B$776,H$47)+'СЕТ СН'!$G$9+СВЦЭМ!$D$10+'СЕТ СН'!$G$6-'СЕТ СН'!$G$19</f>
        <v>1098.8992885500002</v>
      </c>
      <c r="I57" s="36">
        <f>SUMIFS(СВЦЭМ!$C$33:$C$776,СВЦЭМ!$A$33:$A$776,$A57,СВЦЭМ!$B$33:$B$776,I$47)+'СЕТ СН'!$G$9+СВЦЭМ!$D$10+'СЕТ СН'!$G$6-'СЕТ СН'!$G$19</f>
        <v>1074.03574295</v>
      </c>
      <c r="J57" s="36">
        <f>SUMIFS(СВЦЭМ!$C$33:$C$776,СВЦЭМ!$A$33:$A$776,$A57,СВЦЭМ!$B$33:$B$776,J$47)+'СЕТ СН'!$G$9+СВЦЭМ!$D$10+'СЕТ СН'!$G$6-'СЕТ СН'!$G$19</f>
        <v>1063.6717758700001</v>
      </c>
      <c r="K57" s="36">
        <f>SUMIFS(СВЦЭМ!$C$33:$C$776,СВЦЭМ!$A$33:$A$776,$A57,СВЦЭМ!$B$33:$B$776,K$47)+'СЕТ СН'!$G$9+СВЦЭМ!$D$10+'СЕТ СН'!$G$6-'СЕТ СН'!$G$19</f>
        <v>1030.0975561</v>
      </c>
      <c r="L57" s="36">
        <f>SUMIFS(СВЦЭМ!$C$33:$C$776,СВЦЭМ!$A$33:$A$776,$A57,СВЦЭМ!$B$33:$B$776,L$47)+'СЕТ СН'!$G$9+СВЦЭМ!$D$10+'СЕТ СН'!$G$6-'СЕТ СН'!$G$19</f>
        <v>1021.80054992</v>
      </c>
      <c r="M57" s="36">
        <f>SUMIFS(СВЦЭМ!$C$33:$C$776,СВЦЭМ!$A$33:$A$776,$A57,СВЦЭМ!$B$33:$B$776,M$47)+'СЕТ СН'!$G$9+СВЦЭМ!$D$10+'СЕТ СН'!$G$6-'СЕТ СН'!$G$19</f>
        <v>975.80161011000007</v>
      </c>
      <c r="N57" s="36">
        <f>SUMIFS(СВЦЭМ!$C$33:$C$776,СВЦЭМ!$A$33:$A$776,$A57,СВЦЭМ!$B$33:$B$776,N$47)+'СЕТ СН'!$G$9+СВЦЭМ!$D$10+'СЕТ СН'!$G$6-'СЕТ СН'!$G$19</f>
        <v>923.03463340000008</v>
      </c>
      <c r="O57" s="36">
        <f>SUMIFS(СВЦЭМ!$C$33:$C$776,СВЦЭМ!$A$33:$A$776,$A57,СВЦЭМ!$B$33:$B$776,O$47)+'СЕТ СН'!$G$9+СВЦЭМ!$D$10+'СЕТ СН'!$G$6-'СЕТ СН'!$G$19</f>
        <v>903.53129303000003</v>
      </c>
      <c r="P57" s="36">
        <f>SUMIFS(СВЦЭМ!$C$33:$C$776,СВЦЭМ!$A$33:$A$776,$A57,СВЦЭМ!$B$33:$B$776,P$47)+'СЕТ СН'!$G$9+СВЦЭМ!$D$10+'СЕТ СН'!$G$6-'СЕТ СН'!$G$19</f>
        <v>906.24688408999998</v>
      </c>
      <c r="Q57" s="36">
        <f>SUMIFS(СВЦЭМ!$C$33:$C$776,СВЦЭМ!$A$33:$A$776,$A57,СВЦЭМ!$B$33:$B$776,Q$47)+'СЕТ СН'!$G$9+СВЦЭМ!$D$10+'СЕТ СН'!$G$6-'СЕТ СН'!$G$19</f>
        <v>913.68139953000002</v>
      </c>
      <c r="R57" s="36">
        <f>SUMIFS(СВЦЭМ!$C$33:$C$776,СВЦЭМ!$A$33:$A$776,$A57,СВЦЭМ!$B$33:$B$776,R$47)+'СЕТ СН'!$G$9+СВЦЭМ!$D$10+'СЕТ СН'!$G$6-'СЕТ СН'!$G$19</f>
        <v>911.48269849000008</v>
      </c>
      <c r="S57" s="36">
        <f>SUMIFS(СВЦЭМ!$C$33:$C$776,СВЦЭМ!$A$33:$A$776,$A57,СВЦЭМ!$B$33:$B$776,S$47)+'СЕТ СН'!$G$9+СВЦЭМ!$D$10+'СЕТ СН'!$G$6-'СЕТ СН'!$G$19</f>
        <v>915.41421137999998</v>
      </c>
      <c r="T57" s="36">
        <f>SUMIFS(СВЦЭМ!$C$33:$C$776,СВЦЭМ!$A$33:$A$776,$A57,СВЦЭМ!$B$33:$B$776,T$47)+'СЕТ СН'!$G$9+СВЦЭМ!$D$10+'СЕТ СН'!$G$6-'СЕТ СН'!$G$19</f>
        <v>905.56768679000004</v>
      </c>
      <c r="U57" s="36">
        <f>SUMIFS(СВЦЭМ!$C$33:$C$776,СВЦЭМ!$A$33:$A$776,$A57,СВЦЭМ!$B$33:$B$776,U$47)+'СЕТ СН'!$G$9+СВЦЭМ!$D$10+'СЕТ СН'!$G$6-'СЕТ СН'!$G$19</f>
        <v>892.70476574999998</v>
      </c>
      <c r="V57" s="36">
        <f>SUMIFS(СВЦЭМ!$C$33:$C$776,СВЦЭМ!$A$33:$A$776,$A57,СВЦЭМ!$B$33:$B$776,V$47)+'СЕТ СН'!$G$9+СВЦЭМ!$D$10+'СЕТ СН'!$G$6-'СЕТ СН'!$G$19</f>
        <v>876.98746488000006</v>
      </c>
      <c r="W57" s="36">
        <f>SUMIFS(СВЦЭМ!$C$33:$C$776,СВЦЭМ!$A$33:$A$776,$A57,СВЦЭМ!$B$33:$B$776,W$47)+'СЕТ СН'!$G$9+СВЦЭМ!$D$10+'СЕТ СН'!$G$6-'СЕТ СН'!$G$19</f>
        <v>869.03492074000008</v>
      </c>
      <c r="X57" s="36">
        <f>SUMIFS(СВЦЭМ!$C$33:$C$776,СВЦЭМ!$A$33:$A$776,$A57,СВЦЭМ!$B$33:$B$776,X$47)+'СЕТ СН'!$G$9+СВЦЭМ!$D$10+'СЕТ СН'!$G$6-'СЕТ СН'!$G$19</f>
        <v>907.01518146000001</v>
      </c>
      <c r="Y57" s="36">
        <f>SUMIFS(СВЦЭМ!$C$33:$C$776,СВЦЭМ!$A$33:$A$776,$A57,СВЦЭМ!$B$33:$B$776,Y$47)+'СЕТ СН'!$G$9+СВЦЭМ!$D$10+'СЕТ СН'!$G$6-'СЕТ СН'!$G$19</f>
        <v>997.57553250000001</v>
      </c>
    </row>
    <row r="58" spans="1:25" ht="15.75" x14ac:dyDescent="0.2">
      <c r="A58" s="35">
        <f t="shared" si="1"/>
        <v>43962</v>
      </c>
      <c r="B58" s="36">
        <f>SUMIFS(СВЦЭМ!$C$33:$C$776,СВЦЭМ!$A$33:$A$776,$A58,СВЦЭМ!$B$33:$B$776,B$47)+'СЕТ СН'!$G$9+СВЦЭМ!$D$10+'СЕТ СН'!$G$6-'СЕТ СН'!$G$19</f>
        <v>977.21893123000007</v>
      </c>
      <c r="C58" s="36">
        <f>SUMIFS(СВЦЭМ!$C$33:$C$776,СВЦЭМ!$A$33:$A$776,$A58,СВЦЭМ!$B$33:$B$776,C$47)+'СЕТ СН'!$G$9+СВЦЭМ!$D$10+'СЕТ СН'!$G$6-'СЕТ СН'!$G$19</f>
        <v>1056.46254419</v>
      </c>
      <c r="D58" s="36">
        <f>SUMIFS(СВЦЭМ!$C$33:$C$776,СВЦЭМ!$A$33:$A$776,$A58,СВЦЭМ!$B$33:$B$776,D$47)+'СЕТ СН'!$G$9+СВЦЭМ!$D$10+'СЕТ СН'!$G$6-'СЕТ СН'!$G$19</f>
        <v>1092.3319846500001</v>
      </c>
      <c r="E58" s="36">
        <f>SUMIFS(СВЦЭМ!$C$33:$C$776,СВЦЭМ!$A$33:$A$776,$A58,СВЦЭМ!$B$33:$B$776,E$47)+'СЕТ СН'!$G$9+СВЦЭМ!$D$10+'СЕТ СН'!$G$6-'СЕТ СН'!$G$19</f>
        <v>1085.3530832000001</v>
      </c>
      <c r="F58" s="36">
        <f>SUMIFS(СВЦЭМ!$C$33:$C$776,СВЦЭМ!$A$33:$A$776,$A58,СВЦЭМ!$B$33:$B$776,F$47)+'СЕТ СН'!$G$9+СВЦЭМ!$D$10+'СЕТ СН'!$G$6-'СЕТ СН'!$G$19</f>
        <v>1079.3895081000001</v>
      </c>
      <c r="G58" s="36">
        <f>SUMIFS(СВЦЭМ!$C$33:$C$776,СВЦЭМ!$A$33:$A$776,$A58,СВЦЭМ!$B$33:$B$776,G$47)+'СЕТ СН'!$G$9+СВЦЭМ!$D$10+'СЕТ СН'!$G$6-'СЕТ СН'!$G$19</f>
        <v>1080.8482459200002</v>
      </c>
      <c r="H58" s="36">
        <f>SUMIFS(СВЦЭМ!$C$33:$C$776,СВЦЭМ!$A$33:$A$776,$A58,СВЦЭМ!$B$33:$B$776,H$47)+'СЕТ СН'!$G$9+СВЦЭМ!$D$10+'СЕТ СН'!$G$6-'СЕТ СН'!$G$19</f>
        <v>1088.6136737500001</v>
      </c>
      <c r="I58" s="36">
        <f>SUMIFS(СВЦЭМ!$C$33:$C$776,СВЦЭМ!$A$33:$A$776,$A58,СВЦЭМ!$B$33:$B$776,I$47)+'СЕТ СН'!$G$9+СВЦЭМ!$D$10+'СЕТ СН'!$G$6-'СЕТ СН'!$G$19</f>
        <v>1104.9578419500001</v>
      </c>
      <c r="J58" s="36">
        <f>SUMIFS(СВЦЭМ!$C$33:$C$776,СВЦЭМ!$A$33:$A$776,$A58,СВЦЭМ!$B$33:$B$776,J$47)+'СЕТ СН'!$G$9+СВЦЭМ!$D$10+'СЕТ СН'!$G$6-'СЕТ СН'!$G$19</f>
        <v>1052.48892458</v>
      </c>
      <c r="K58" s="36">
        <f>SUMIFS(СВЦЭМ!$C$33:$C$776,СВЦЭМ!$A$33:$A$776,$A58,СВЦЭМ!$B$33:$B$776,K$47)+'СЕТ СН'!$G$9+СВЦЭМ!$D$10+'СЕТ СН'!$G$6-'СЕТ СН'!$G$19</f>
        <v>990.70453885000006</v>
      </c>
      <c r="L58" s="36">
        <f>SUMIFS(СВЦЭМ!$C$33:$C$776,СВЦЭМ!$A$33:$A$776,$A58,СВЦЭМ!$B$33:$B$776,L$47)+'СЕТ СН'!$G$9+СВЦЭМ!$D$10+'СЕТ СН'!$G$6-'СЕТ СН'!$G$19</f>
        <v>980.43480776000001</v>
      </c>
      <c r="M58" s="36">
        <f>SUMIFS(СВЦЭМ!$C$33:$C$776,СВЦЭМ!$A$33:$A$776,$A58,СВЦЭМ!$B$33:$B$776,M$47)+'СЕТ СН'!$G$9+СВЦЭМ!$D$10+'СЕТ СН'!$G$6-'СЕТ СН'!$G$19</f>
        <v>980.10217169999999</v>
      </c>
      <c r="N58" s="36">
        <f>SUMIFS(СВЦЭМ!$C$33:$C$776,СВЦЭМ!$A$33:$A$776,$A58,СВЦЭМ!$B$33:$B$776,N$47)+'СЕТ СН'!$G$9+СВЦЭМ!$D$10+'СЕТ СН'!$G$6-'СЕТ СН'!$G$19</f>
        <v>1000.51599837</v>
      </c>
      <c r="O58" s="36">
        <f>SUMIFS(СВЦЭМ!$C$33:$C$776,СВЦЭМ!$A$33:$A$776,$A58,СВЦЭМ!$B$33:$B$776,O$47)+'СЕТ СН'!$G$9+СВЦЭМ!$D$10+'СЕТ СН'!$G$6-'СЕТ СН'!$G$19</f>
        <v>990.16467451000005</v>
      </c>
      <c r="P58" s="36">
        <f>SUMIFS(СВЦЭМ!$C$33:$C$776,СВЦЭМ!$A$33:$A$776,$A58,СВЦЭМ!$B$33:$B$776,P$47)+'СЕТ СН'!$G$9+СВЦЭМ!$D$10+'СЕТ СН'!$G$6-'СЕТ СН'!$G$19</f>
        <v>1007.39739252</v>
      </c>
      <c r="Q58" s="36">
        <f>SUMIFS(СВЦЭМ!$C$33:$C$776,СВЦЭМ!$A$33:$A$776,$A58,СВЦЭМ!$B$33:$B$776,Q$47)+'СЕТ СН'!$G$9+СВЦЭМ!$D$10+'СЕТ СН'!$G$6-'СЕТ СН'!$G$19</f>
        <v>1015.12360274</v>
      </c>
      <c r="R58" s="36">
        <f>SUMIFS(СВЦЭМ!$C$33:$C$776,СВЦЭМ!$A$33:$A$776,$A58,СВЦЭМ!$B$33:$B$776,R$47)+'СЕТ СН'!$G$9+СВЦЭМ!$D$10+'СЕТ СН'!$G$6-'СЕТ СН'!$G$19</f>
        <v>1010.0387693500001</v>
      </c>
      <c r="S58" s="36">
        <f>SUMIFS(СВЦЭМ!$C$33:$C$776,СВЦЭМ!$A$33:$A$776,$A58,СВЦЭМ!$B$33:$B$776,S$47)+'СЕТ СН'!$G$9+СВЦЭМ!$D$10+'СЕТ СН'!$G$6-'СЕТ СН'!$G$19</f>
        <v>1017.8194005300001</v>
      </c>
      <c r="T58" s="36">
        <f>SUMIFS(СВЦЭМ!$C$33:$C$776,СВЦЭМ!$A$33:$A$776,$A58,СВЦЭМ!$B$33:$B$776,T$47)+'СЕТ СН'!$G$9+СВЦЭМ!$D$10+'СЕТ СН'!$G$6-'СЕТ СН'!$G$19</f>
        <v>1002.09143719</v>
      </c>
      <c r="U58" s="36">
        <f>SUMIFS(СВЦЭМ!$C$33:$C$776,СВЦЭМ!$A$33:$A$776,$A58,СВЦЭМ!$B$33:$B$776,U$47)+'СЕТ СН'!$G$9+СВЦЭМ!$D$10+'СЕТ СН'!$G$6-'СЕТ СН'!$G$19</f>
        <v>968.30196063000005</v>
      </c>
      <c r="V58" s="36">
        <f>SUMIFS(СВЦЭМ!$C$33:$C$776,СВЦЭМ!$A$33:$A$776,$A58,СВЦЭМ!$B$33:$B$776,V$47)+'СЕТ СН'!$G$9+СВЦЭМ!$D$10+'СЕТ СН'!$G$6-'СЕТ СН'!$G$19</f>
        <v>937.07628107000005</v>
      </c>
      <c r="W58" s="36">
        <f>SUMIFS(СВЦЭМ!$C$33:$C$776,СВЦЭМ!$A$33:$A$776,$A58,СВЦЭМ!$B$33:$B$776,W$47)+'СЕТ СН'!$G$9+СВЦЭМ!$D$10+'СЕТ СН'!$G$6-'СЕТ СН'!$G$19</f>
        <v>912.89679440999998</v>
      </c>
      <c r="X58" s="36">
        <f>SUMIFS(СВЦЭМ!$C$33:$C$776,СВЦЭМ!$A$33:$A$776,$A58,СВЦЭМ!$B$33:$B$776,X$47)+'СЕТ СН'!$G$9+СВЦЭМ!$D$10+'СЕТ СН'!$G$6-'СЕТ СН'!$G$19</f>
        <v>908.92708115000005</v>
      </c>
      <c r="Y58" s="36">
        <f>SUMIFS(СВЦЭМ!$C$33:$C$776,СВЦЭМ!$A$33:$A$776,$A58,СВЦЭМ!$B$33:$B$776,Y$47)+'СЕТ СН'!$G$9+СВЦЭМ!$D$10+'СЕТ СН'!$G$6-'СЕТ СН'!$G$19</f>
        <v>961.32644836999998</v>
      </c>
    </row>
    <row r="59" spans="1:25" ht="15.75" x14ac:dyDescent="0.2">
      <c r="A59" s="35">
        <f t="shared" si="1"/>
        <v>43963</v>
      </c>
      <c r="B59" s="36">
        <f>SUMIFS(СВЦЭМ!$C$33:$C$776,СВЦЭМ!$A$33:$A$776,$A59,СВЦЭМ!$B$33:$B$776,B$47)+'СЕТ СН'!$G$9+СВЦЭМ!$D$10+'СЕТ СН'!$G$6-'СЕТ СН'!$G$19</f>
        <v>1094.13689314</v>
      </c>
      <c r="C59" s="36">
        <f>SUMIFS(СВЦЭМ!$C$33:$C$776,СВЦЭМ!$A$33:$A$776,$A59,СВЦЭМ!$B$33:$B$776,C$47)+'СЕТ СН'!$G$9+СВЦЭМ!$D$10+'СЕТ СН'!$G$6-'СЕТ СН'!$G$19</f>
        <v>1131.2450231100001</v>
      </c>
      <c r="D59" s="36">
        <f>SUMIFS(СВЦЭМ!$C$33:$C$776,СВЦЭМ!$A$33:$A$776,$A59,СВЦЭМ!$B$33:$B$776,D$47)+'СЕТ СН'!$G$9+СВЦЭМ!$D$10+'СЕТ СН'!$G$6-'СЕТ СН'!$G$19</f>
        <v>1119.4400993400002</v>
      </c>
      <c r="E59" s="36">
        <f>SUMIFS(СВЦЭМ!$C$33:$C$776,СВЦЭМ!$A$33:$A$776,$A59,СВЦЭМ!$B$33:$B$776,E$47)+'СЕТ СН'!$G$9+СВЦЭМ!$D$10+'СЕТ СН'!$G$6-'СЕТ СН'!$G$19</f>
        <v>1120.95854861</v>
      </c>
      <c r="F59" s="36">
        <f>SUMIFS(СВЦЭМ!$C$33:$C$776,СВЦЭМ!$A$33:$A$776,$A59,СВЦЭМ!$B$33:$B$776,F$47)+'СЕТ СН'!$G$9+СВЦЭМ!$D$10+'СЕТ СН'!$G$6-'СЕТ СН'!$G$19</f>
        <v>1135.26479993</v>
      </c>
      <c r="G59" s="36">
        <f>SUMIFS(СВЦЭМ!$C$33:$C$776,СВЦЭМ!$A$33:$A$776,$A59,СВЦЭМ!$B$33:$B$776,G$47)+'СЕТ СН'!$G$9+СВЦЭМ!$D$10+'СЕТ СН'!$G$6-'СЕТ СН'!$G$19</f>
        <v>1121.6515114600002</v>
      </c>
      <c r="H59" s="36">
        <f>SUMIFS(СВЦЭМ!$C$33:$C$776,СВЦЭМ!$A$33:$A$776,$A59,СВЦЭМ!$B$33:$B$776,H$47)+'СЕТ СН'!$G$9+СВЦЭМ!$D$10+'СЕТ СН'!$G$6-'СЕТ СН'!$G$19</f>
        <v>1128.6510458600001</v>
      </c>
      <c r="I59" s="36">
        <f>SUMIFS(СВЦЭМ!$C$33:$C$776,СВЦЭМ!$A$33:$A$776,$A59,СВЦЭМ!$B$33:$B$776,I$47)+'СЕТ СН'!$G$9+СВЦЭМ!$D$10+'СЕТ СН'!$G$6-'СЕТ СН'!$G$19</f>
        <v>1094.1900960400001</v>
      </c>
      <c r="J59" s="36">
        <f>SUMIFS(СВЦЭМ!$C$33:$C$776,СВЦЭМ!$A$33:$A$776,$A59,СВЦЭМ!$B$33:$B$776,J$47)+'СЕТ СН'!$G$9+СВЦЭМ!$D$10+'СЕТ СН'!$G$6-'СЕТ СН'!$G$19</f>
        <v>1037.46514815</v>
      </c>
      <c r="K59" s="36">
        <f>SUMIFS(СВЦЭМ!$C$33:$C$776,СВЦЭМ!$A$33:$A$776,$A59,СВЦЭМ!$B$33:$B$776,K$47)+'СЕТ СН'!$G$9+СВЦЭМ!$D$10+'СЕТ СН'!$G$6-'СЕТ СН'!$G$19</f>
        <v>1026.3516560300002</v>
      </c>
      <c r="L59" s="36">
        <f>SUMIFS(СВЦЭМ!$C$33:$C$776,СВЦЭМ!$A$33:$A$776,$A59,СВЦЭМ!$B$33:$B$776,L$47)+'СЕТ СН'!$G$9+СВЦЭМ!$D$10+'СЕТ СН'!$G$6-'СЕТ СН'!$G$19</f>
        <v>1022.07097574</v>
      </c>
      <c r="M59" s="36">
        <f>SUMIFS(СВЦЭМ!$C$33:$C$776,СВЦЭМ!$A$33:$A$776,$A59,СВЦЭМ!$B$33:$B$776,M$47)+'СЕТ СН'!$G$9+СВЦЭМ!$D$10+'СЕТ СН'!$G$6-'СЕТ СН'!$G$19</f>
        <v>990.92506342000001</v>
      </c>
      <c r="N59" s="36">
        <f>SUMIFS(СВЦЭМ!$C$33:$C$776,СВЦЭМ!$A$33:$A$776,$A59,СВЦЭМ!$B$33:$B$776,N$47)+'СЕТ СН'!$G$9+СВЦЭМ!$D$10+'СЕТ СН'!$G$6-'СЕТ СН'!$G$19</f>
        <v>992.55516921000003</v>
      </c>
      <c r="O59" s="36">
        <f>SUMIFS(СВЦЭМ!$C$33:$C$776,СВЦЭМ!$A$33:$A$776,$A59,СВЦЭМ!$B$33:$B$776,O$47)+'СЕТ СН'!$G$9+СВЦЭМ!$D$10+'СЕТ СН'!$G$6-'СЕТ СН'!$G$19</f>
        <v>995.65789218999998</v>
      </c>
      <c r="P59" s="36">
        <f>SUMIFS(СВЦЭМ!$C$33:$C$776,СВЦЭМ!$A$33:$A$776,$A59,СВЦЭМ!$B$33:$B$776,P$47)+'СЕТ СН'!$G$9+СВЦЭМ!$D$10+'СЕТ СН'!$G$6-'СЕТ СН'!$G$19</f>
        <v>1005.78624501</v>
      </c>
      <c r="Q59" s="36">
        <f>SUMIFS(СВЦЭМ!$C$33:$C$776,СВЦЭМ!$A$33:$A$776,$A59,СВЦЭМ!$B$33:$B$776,Q$47)+'СЕТ СН'!$G$9+СВЦЭМ!$D$10+'СЕТ СН'!$G$6-'СЕТ СН'!$G$19</f>
        <v>1007.16587654</v>
      </c>
      <c r="R59" s="36">
        <f>SUMIFS(СВЦЭМ!$C$33:$C$776,СВЦЭМ!$A$33:$A$776,$A59,СВЦЭМ!$B$33:$B$776,R$47)+'СЕТ СН'!$G$9+СВЦЭМ!$D$10+'СЕТ СН'!$G$6-'СЕТ СН'!$G$19</f>
        <v>1005.96703996</v>
      </c>
      <c r="S59" s="36">
        <f>SUMIFS(СВЦЭМ!$C$33:$C$776,СВЦЭМ!$A$33:$A$776,$A59,СВЦЭМ!$B$33:$B$776,S$47)+'СЕТ СН'!$G$9+СВЦЭМ!$D$10+'СЕТ СН'!$G$6-'СЕТ СН'!$G$19</f>
        <v>1008.2237794500001</v>
      </c>
      <c r="T59" s="36">
        <f>SUMIFS(СВЦЭМ!$C$33:$C$776,СВЦЭМ!$A$33:$A$776,$A59,СВЦЭМ!$B$33:$B$776,T$47)+'СЕТ СН'!$G$9+СВЦЭМ!$D$10+'СЕТ СН'!$G$6-'СЕТ СН'!$G$19</f>
        <v>1016.2667278800001</v>
      </c>
      <c r="U59" s="36">
        <f>SUMIFS(СВЦЭМ!$C$33:$C$776,СВЦЭМ!$A$33:$A$776,$A59,СВЦЭМ!$B$33:$B$776,U$47)+'СЕТ СН'!$G$9+СВЦЭМ!$D$10+'СЕТ СН'!$G$6-'СЕТ СН'!$G$19</f>
        <v>1029.3615280900001</v>
      </c>
      <c r="V59" s="36">
        <f>SUMIFS(СВЦЭМ!$C$33:$C$776,СВЦЭМ!$A$33:$A$776,$A59,СВЦЭМ!$B$33:$B$776,V$47)+'СЕТ СН'!$G$9+СВЦЭМ!$D$10+'СЕТ СН'!$G$6-'СЕТ СН'!$G$19</f>
        <v>993.84277023000004</v>
      </c>
      <c r="W59" s="36">
        <f>SUMIFS(СВЦЭМ!$C$33:$C$776,СВЦЭМ!$A$33:$A$776,$A59,СВЦЭМ!$B$33:$B$776,W$47)+'СЕТ СН'!$G$9+СВЦЭМ!$D$10+'СЕТ СН'!$G$6-'СЕТ СН'!$G$19</f>
        <v>982.64093937000007</v>
      </c>
      <c r="X59" s="36">
        <f>SUMIFS(СВЦЭМ!$C$33:$C$776,СВЦЭМ!$A$33:$A$776,$A59,СВЦЭМ!$B$33:$B$776,X$47)+'СЕТ СН'!$G$9+СВЦЭМ!$D$10+'СЕТ СН'!$G$6-'СЕТ СН'!$G$19</f>
        <v>997.59205758000007</v>
      </c>
      <c r="Y59" s="36">
        <f>SUMIFS(СВЦЭМ!$C$33:$C$776,СВЦЭМ!$A$33:$A$776,$A59,СВЦЭМ!$B$33:$B$776,Y$47)+'СЕТ СН'!$G$9+СВЦЭМ!$D$10+'СЕТ СН'!$G$6-'СЕТ СН'!$G$19</f>
        <v>1016.9459099200001</v>
      </c>
    </row>
    <row r="60" spans="1:25" ht="15.75" x14ac:dyDescent="0.2">
      <c r="A60" s="35">
        <f t="shared" si="1"/>
        <v>43964</v>
      </c>
      <c r="B60" s="36">
        <f>SUMIFS(СВЦЭМ!$C$33:$C$776,СВЦЭМ!$A$33:$A$776,$A60,СВЦЭМ!$B$33:$B$776,B$47)+'СЕТ СН'!$G$9+СВЦЭМ!$D$10+'СЕТ СН'!$G$6-'СЕТ СН'!$G$19</f>
        <v>1042.3583996</v>
      </c>
      <c r="C60" s="36">
        <f>SUMIFS(СВЦЭМ!$C$33:$C$776,СВЦЭМ!$A$33:$A$776,$A60,СВЦЭМ!$B$33:$B$776,C$47)+'СЕТ СН'!$G$9+СВЦЭМ!$D$10+'СЕТ СН'!$G$6-'СЕТ СН'!$G$19</f>
        <v>1083.02944604</v>
      </c>
      <c r="D60" s="36">
        <f>SUMIFS(СВЦЭМ!$C$33:$C$776,СВЦЭМ!$A$33:$A$776,$A60,СВЦЭМ!$B$33:$B$776,D$47)+'СЕТ СН'!$G$9+СВЦЭМ!$D$10+'СЕТ СН'!$G$6-'СЕТ СН'!$G$19</f>
        <v>1090.27529157</v>
      </c>
      <c r="E60" s="36">
        <f>SUMIFS(СВЦЭМ!$C$33:$C$776,СВЦЭМ!$A$33:$A$776,$A60,СВЦЭМ!$B$33:$B$776,E$47)+'СЕТ СН'!$G$9+СВЦЭМ!$D$10+'СЕТ СН'!$G$6-'СЕТ СН'!$G$19</f>
        <v>1093.6867038300002</v>
      </c>
      <c r="F60" s="36">
        <f>SUMIFS(СВЦЭМ!$C$33:$C$776,СВЦЭМ!$A$33:$A$776,$A60,СВЦЭМ!$B$33:$B$776,F$47)+'СЕТ СН'!$G$9+СВЦЭМ!$D$10+'СЕТ СН'!$G$6-'СЕТ СН'!$G$19</f>
        <v>1094.8550756700001</v>
      </c>
      <c r="G60" s="36">
        <f>SUMIFS(СВЦЭМ!$C$33:$C$776,СВЦЭМ!$A$33:$A$776,$A60,СВЦЭМ!$B$33:$B$776,G$47)+'СЕТ СН'!$G$9+СВЦЭМ!$D$10+'СЕТ СН'!$G$6-'СЕТ СН'!$G$19</f>
        <v>1093.98079585</v>
      </c>
      <c r="H60" s="36">
        <f>SUMIFS(СВЦЭМ!$C$33:$C$776,СВЦЭМ!$A$33:$A$776,$A60,СВЦЭМ!$B$33:$B$776,H$47)+'СЕТ СН'!$G$9+СВЦЭМ!$D$10+'СЕТ СН'!$G$6-'СЕТ СН'!$G$19</f>
        <v>1089.9864848100001</v>
      </c>
      <c r="I60" s="36">
        <f>SUMIFS(СВЦЭМ!$C$33:$C$776,СВЦЭМ!$A$33:$A$776,$A60,СВЦЭМ!$B$33:$B$776,I$47)+'СЕТ СН'!$G$9+СВЦЭМ!$D$10+'СЕТ СН'!$G$6-'СЕТ СН'!$G$19</f>
        <v>1063.28988314</v>
      </c>
      <c r="J60" s="36">
        <f>SUMIFS(СВЦЭМ!$C$33:$C$776,СВЦЭМ!$A$33:$A$776,$A60,СВЦЭМ!$B$33:$B$776,J$47)+'СЕТ СН'!$G$9+СВЦЭМ!$D$10+'СЕТ СН'!$G$6-'СЕТ СН'!$G$19</f>
        <v>990.14880828000003</v>
      </c>
      <c r="K60" s="36">
        <f>SUMIFS(СВЦЭМ!$C$33:$C$776,СВЦЭМ!$A$33:$A$776,$A60,СВЦЭМ!$B$33:$B$776,K$47)+'СЕТ СН'!$G$9+СВЦЭМ!$D$10+'СЕТ СН'!$G$6-'СЕТ СН'!$G$19</f>
        <v>979.72908412000004</v>
      </c>
      <c r="L60" s="36">
        <f>SUMIFS(СВЦЭМ!$C$33:$C$776,СВЦЭМ!$A$33:$A$776,$A60,СВЦЭМ!$B$33:$B$776,L$47)+'СЕТ СН'!$G$9+СВЦЭМ!$D$10+'СЕТ СН'!$G$6-'СЕТ СН'!$G$19</f>
        <v>970.91344538999999</v>
      </c>
      <c r="M60" s="36">
        <f>SUMIFS(СВЦЭМ!$C$33:$C$776,СВЦЭМ!$A$33:$A$776,$A60,СВЦЭМ!$B$33:$B$776,M$47)+'СЕТ СН'!$G$9+СВЦЭМ!$D$10+'СЕТ СН'!$G$6-'СЕТ СН'!$G$19</f>
        <v>964.75035252999999</v>
      </c>
      <c r="N60" s="36">
        <f>SUMIFS(СВЦЭМ!$C$33:$C$776,СВЦЭМ!$A$33:$A$776,$A60,СВЦЭМ!$B$33:$B$776,N$47)+'СЕТ СН'!$G$9+СВЦЭМ!$D$10+'СЕТ СН'!$G$6-'СЕТ СН'!$G$19</f>
        <v>986.26149321000003</v>
      </c>
      <c r="O60" s="36">
        <f>SUMIFS(СВЦЭМ!$C$33:$C$776,СВЦЭМ!$A$33:$A$776,$A60,СВЦЭМ!$B$33:$B$776,O$47)+'СЕТ СН'!$G$9+СВЦЭМ!$D$10+'СЕТ СН'!$G$6-'СЕТ СН'!$G$19</f>
        <v>982.94750245</v>
      </c>
      <c r="P60" s="36">
        <f>SUMIFS(СВЦЭМ!$C$33:$C$776,СВЦЭМ!$A$33:$A$776,$A60,СВЦЭМ!$B$33:$B$776,P$47)+'СЕТ СН'!$G$9+СВЦЭМ!$D$10+'СЕТ СН'!$G$6-'СЕТ СН'!$G$19</f>
        <v>990.72870752000006</v>
      </c>
      <c r="Q60" s="36">
        <f>SUMIFS(СВЦЭМ!$C$33:$C$776,СВЦЭМ!$A$33:$A$776,$A60,СВЦЭМ!$B$33:$B$776,Q$47)+'СЕТ СН'!$G$9+СВЦЭМ!$D$10+'СЕТ СН'!$G$6-'СЕТ СН'!$G$19</f>
        <v>982.67566189000001</v>
      </c>
      <c r="R60" s="36">
        <f>SUMIFS(СВЦЭМ!$C$33:$C$776,СВЦЭМ!$A$33:$A$776,$A60,СВЦЭМ!$B$33:$B$776,R$47)+'СЕТ СН'!$G$9+СВЦЭМ!$D$10+'СЕТ СН'!$G$6-'СЕТ СН'!$G$19</f>
        <v>978.28794612000002</v>
      </c>
      <c r="S60" s="36">
        <f>SUMIFS(СВЦЭМ!$C$33:$C$776,СВЦЭМ!$A$33:$A$776,$A60,СВЦЭМ!$B$33:$B$776,S$47)+'СЕТ СН'!$G$9+СВЦЭМ!$D$10+'СЕТ СН'!$G$6-'СЕТ СН'!$G$19</f>
        <v>991.94267204000005</v>
      </c>
      <c r="T60" s="36">
        <f>SUMIFS(СВЦЭМ!$C$33:$C$776,СВЦЭМ!$A$33:$A$776,$A60,СВЦЭМ!$B$33:$B$776,T$47)+'СЕТ СН'!$G$9+СВЦЭМ!$D$10+'СЕТ СН'!$G$6-'СЕТ СН'!$G$19</f>
        <v>965.75296283</v>
      </c>
      <c r="U60" s="36">
        <f>SUMIFS(СВЦЭМ!$C$33:$C$776,СВЦЭМ!$A$33:$A$776,$A60,СВЦЭМ!$B$33:$B$776,U$47)+'СЕТ СН'!$G$9+СВЦЭМ!$D$10+'СЕТ СН'!$G$6-'СЕТ СН'!$G$19</f>
        <v>936.53301332000001</v>
      </c>
      <c r="V60" s="36">
        <f>SUMIFS(СВЦЭМ!$C$33:$C$776,СВЦЭМ!$A$33:$A$776,$A60,СВЦЭМ!$B$33:$B$776,V$47)+'СЕТ СН'!$G$9+СВЦЭМ!$D$10+'СЕТ СН'!$G$6-'СЕТ СН'!$G$19</f>
        <v>919.10095008000008</v>
      </c>
      <c r="W60" s="36">
        <f>SUMIFS(СВЦЭМ!$C$33:$C$776,СВЦЭМ!$A$33:$A$776,$A60,СВЦЭМ!$B$33:$B$776,W$47)+'СЕТ СН'!$G$9+СВЦЭМ!$D$10+'СЕТ СН'!$G$6-'СЕТ СН'!$G$19</f>
        <v>912.38905984999997</v>
      </c>
      <c r="X60" s="36">
        <f>SUMIFS(СВЦЭМ!$C$33:$C$776,СВЦЭМ!$A$33:$A$776,$A60,СВЦЭМ!$B$33:$B$776,X$47)+'СЕТ СН'!$G$9+СВЦЭМ!$D$10+'СЕТ СН'!$G$6-'СЕТ СН'!$G$19</f>
        <v>924.82862066999996</v>
      </c>
      <c r="Y60" s="36">
        <f>SUMIFS(СВЦЭМ!$C$33:$C$776,СВЦЭМ!$A$33:$A$776,$A60,СВЦЭМ!$B$33:$B$776,Y$47)+'СЕТ СН'!$G$9+СВЦЭМ!$D$10+'СЕТ СН'!$G$6-'СЕТ СН'!$G$19</f>
        <v>945.67417102000002</v>
      </c>
    </row>
    <row r="61" spans="1:25" ht="15.75" x14ac:dyDescent="0.2">
      <c r="A61" s="35">
        <f t="shared" si="1"/>
        <v>43965</v>
      </c>
      <c r="B61" s="36">
        <f>SUMIFS(СВЦЭМ!$C$33:$C$776,СВЦЭМ!$A$33:$A$776,$A61,СВЦЭМ!$B$33:$B$776,B$47)+'СЕТ СН'!$G$9+СВЦЭМ!$D$10+'СЕТ СН'!$G$6-'СЕТ СН'!$G$19</f>
        <v>1013.40063573</v>
      </c>
      <c r="C61" s="36">
        <f>SUMIFS(СВЦЭМ!$C$33:$C$776,СВЦЭМ!$A$33:$A$776,$A61,СВЦЭМ!$B$33:$B$776,C$47)+'СЕТ СН'!$G$9+СВЦЭМ!$D$10+'СЕТ СН'!$G$6-'СЕТ СН'!$G$19</f>
        <v>1050.7151097400001</v>
      </c>
      <c r="D61" s="36">
        <f>SUMIFS(СВЦЭМ!$C$33:$C$776,СВЦЭМ!$A$33:$A$776,$A61,СВЦЭМ!$B$33:$B$776,D$47)+'СЕТ СН'!$G$9+СВЦЭМ!$D$10+'СЕТ СН'!$G$6-'СЕТ СН'!$G$19</f>
        <v>1059.7327146500002</v>
      </c>
      <c r="E61" s="36">
        <f>SUMIFS(СВЦЭМ!$C$33:$C$776,СВЦЭМ!$A$33:$A$776,$A61,СВЦЭМ!$B$33:$B$776,E$47)+'СЕТ СН'!$G$9+СВЦЭМ!$D$10+'СЕТ СН'!$G$6-'СЕТ СН'!$G$19</f>
        <v>1095.46567813</v>
      </c>
      <c r="F61" s="36">
        <f>SUMIFS(СВЦЭМ!$C$33:$C$776,СВЦЭМ!$A$33:$A$776,$A61,СВЦЭМ!$B$33:$B$776,F$47)+'СЕТ СН'!$G$9+СВЦЭМ!$D$10+'СЕТ СН'!$G$6-'СЕТ СН'!$G$19</f>
        <v>1073.7356489800002</v>
      </c>
      <c r="G61" s="36">
        <f>SUMIFS(СВЦЭМ!$C$33:$C$776,СВЦЭМ!$A$33:$A$776,$A61,СВЦЭМ!$B$33:$B$776,G$47)+'СЕТ СН'!$G$9+СВЦЭМ!$D$10+'СЕТ СН'!$G$6-'СЕТ СН'!$G$19</f>
        <v>1070.2616721200002</v>
      </c>
      <c r="H61" s="36">
        <f>SUMIFS(СВЦЭМ!$C$33:$C$776,СВЦЭМ!$A$33:$A$776,$A61,СВЦЭМ!$B$33:$B$776,H$47)+'СЕТ СН'!$G$9+СВЦЭМ!$D$10+'СЕТ СН'!$G$6-'СЕТ СН'!$G$19</f>
        <v>1063.5921214500001</v>
      </c>
      <c r="I61" s="36">
        <f>SUMIFS(СВЦЭМ!$C$33:$C$776,СВЦЭМ!$A$33:$A$776,$A61,СВЦЭМ!$B$33:$B$776,I$47)+'СЕТ СН'!$G$9+СВЦЭМ!$D$10+'СЕТ СН'!$G$6-'СЕТ СН'!$G$19</f>
        <v>1031.3566101600002</v>
      </c>
      <c r="J61" s="36">
        <f>SUMIFS(СВЦЭМ!$C$33:$C$776,СВЦЭМ!$A$33:$A$776,$A61,СВЦЭМ!$B$33:$B$776,J$47)+'СЕТ СН'!$G$9+СВЦЭМ!$D$10+'СЕТ СН'!$G$6-'СЕТ СН'!$G$19</f>
        <v>979.93020002000003</v>
      </c>
      <c r="K61" s="36">
        <f>SUMIFS(СВЦЭМ!$C$33:$C$776,СВЦЭМ!$A$33:$A$776,$A61,СВЦЭМ!$B$33:$B$776,K$47)+'СЕТ СН'!$G$9+СВЦЭМ!$D$10+'СЕТ СН'!$G$6-'СЕТ СН'!$G$19</f>
        <v>960.32528148000006</v>
      </c>
      <c r="L61" s="36">
        <f>SUMIFS(СВЦЭМ!$C$33:$C$776,СВЦЭМ!$A$33:$A$776,$A61,СВЦЭМ!$B$33:$B$776,L$47)+'СЕТ СН'!$G$9+СВЦЭМ!$D$10+'СЕТ СН'!$G$6-'СЕТ СН'!$G$19</f>
        <v>947.55107533</v>
      </c>
      <c r="M61" s="36">
        <f>SUMIFS(СВЦЭМ!$C$33:$C$776,СВЦЭМ!$A$33:$A$776,$A61,СВЦЭМ!$B$33:$B$776,M$47)+'СЕТ СН'!$G$9+СВЦЭМ!$D$10+'СЕТ СН'!$G$6-'СЕТ СН'!$G$19</f>
        <v>948.54072518999999</v>
      </c>
      <c r="N61" s="36">
        <f>SUMIFS(СВЦЭМ!$C$33:$C$776,СВЦЭМ!$A$33:$A$776,$A61,СВЦЭМ!$B$33:$B$776,N$47)+'СЕТ СН'!$G$9+СВЦЭМ!$D$10+'СЕТ СН'!$G$6-'СЕТ СН'!$G$19</f>
        <v>945.54463383000007</v>
      </c>
      <c r="O61" s="36">
        <f>SUMIFS(СВЦЭМ!$C$33:$C$776,СВЦЭМ!$A$33:$A$776,$A61,СВЦЭМ!$B$33:$B$776,O$47)+'СЕТ СН'!$G$9+СВЦЭМ!$D$10+'СЕТ СН'!$G$6-'СЕТ СН'!$G$19</f>
        <v>956.67132277000007</v>
      </c>
      <c r="P61" s="36">
        <f>SUMIFS(СВЦЭМ!$C$33:$C$776,СВЦЭМ!$A$33:$A$776,$A61,СВЦЭМ!$B$33:$B$776,P$47)+'СЕТ СН'!$G$9+СВЦЭМ!$D$10+'СЕТ СН'!$G$6-'СЕТ СН'!$G$19</f>
        <v>981.62507202000006</v>
      </c>
      <c r="Q61" s="36">
        <f>SUMIFS(СВЦЭМ!$C$33:$C$776,СВЦЭМ!$A$33:$A$776,$A61,СВЦЭМ!$B$33:$B$776,Q$47)+'СЕТ СН'!$G$9+СВЦЭМ!$D$10+'СЕТ СН'!$G$6-'СЕТ СН'!$G$19</f>
        <v>971.04402217000006</v>
      </c>
      <c r="R61" s="36">
        <f>SUMIFS(СВЦЭМ!$C$33:$C$776,СВЦЭМ!$A$33:$A$776,$A61,СВЦЭМ!$B$33:$B$776,R$47)+'СЕТ СН'!$G$9+СВЦЭМ!$D$10+'СЕТ СН'!$G$6-'СЕТ СН'!$G$19</f>
        <v>967.99435259000006</v>
      </c>
      <c r="S61" s="36">
        <f>SUMIFS(СВЦЭМ!$C$33:$C$776,СВЦЭМ!$A$33:$A$776,$A61,СВЦЭМ!$B$33:$B$776,S$47)+'СЕТ СН'!$G$9+СВЦЭМ!$D$10+'СЕТ СН'!$G$6-'СЕТ СН'!$G$19</f>
        <v>988.81542934000004</v>
      </c>
      <c r="T61" s="36">
        <f>SUMIFS(СВЦЭМ!$C$33:$C$776,СВЦЭМ!$A$33:$A$776,$A61,СВЦЭМ!$B$33:$B$776,T$47)+'СЕТ СН'!$G$9+СВЦЭМ!$D$10+'СЕТ СН'!$G$6-'СЕТ СН'!$G$19</f>
        <v>967.56748527000002</v>
      </c>
      <c r="U61" s="36">
        <f>SUMIFS(СВЦЭМ!$C$33:$C$776,СВЦЭМ!$A$33:$A$776,$A61,СВЦЭМ!$B$33:$B$776,U$47)+'СЕТ СН'!$G$9+СВЦЭМ!$D$10+'СЕТ СН'!$G$6-'СЕТ СН'!$G$19</f>
        <v>944.64045662000001</v>
      </c>
      <c r="V61" s="36">
        <f>SUMIFS(СВЦЭМ!$C$33:$C$776,СВЦЭМ!$A$33:$A$776,$A61,СВЦЭМ!$B$33:$B$776,V$47)+'СЕТ СН'!$G$9+СВЦЭМ!$D$10+'СЕТ СН'!$G$6-'СЕТ СН'!$G$19</f>
        <v>926.33178198000007</v>
      </c>
      <c r="W61" s="36">
        <f>SUMIFS(СВЦЭМ!$C$33:$C$776,СВЦЭМ!$A$33:$A$776,$A61,СВЦЭМ!$B$33:$B$776,W$47)+'СЕТ СН'!$G$9+СВЦЭМ!$D$10+'СЕТ СН'!$G$6-'СЕТ СН'!$G$19</f>
        <v>901.43431221000003</v>
      </c>
      <c r="X61" s="36">
        <f>SUMIFS(СВЦЭМ!$C$33:$C$776,СВЦЭМ!$A$33:$A$776,$A61,СВЦЭМ!$B$33:$B$776,X$47)+'СЕТ СН'!$G$9+СВЦЭМ!$D$10+'СЕТ СН'!$G$6-'СЕТ СН'!$G$19</f>
        <v>909.82357769999999</v>
      </c>
      <c r="Y61" s="36">
        <f>SUMIFS(СВЦЭМ!$C$33:$C$776,СВЦЭМ!$A$33:$A$776,$A61,СВЦЭМ!$B$33:$B$776,Y$47)+'СЕТ СН'!$G$9+СВЦЭМ!$D$10+'СЕТ СН'!$G$6-'СЕТ СН'!$G$19</f>
        <v>941.04248342000005</v>
      </c>
    </row>
    <row r="62" spans="1:25" ht="15.75" x14ac:dyDescent="0.2">
      <c r="A62" s="35">
        <f t="shared" si="1"/>
        <v>43966</v>
      </c>
      <c r="B62" s="36">
        <f>SUMIFS(СВЦЭМ!$C$33:$C$776,СВЦЭМ!$A$33:$A$776,$A62,СВЦЭМ!$B$33:$B$776,B$47)+'СЕТ СН'!$G$9+СВЦЭМ!$D$10+'СЕТ СН'!$G$6-'СЕТ СН'!$G$19</f>
        <v>1002.1836405600001</v>
      </c>
      <c r="C62" s="36">
        <f>SUMIFS(СВЦЭМ!$C$33:$C$776,СВЦЭМ!$A$33:$A$776,$A62,СВЦЭМ!$B$33:$B$776,C$47)+'СЕТ СН'!$G$9+СВЦЭМ!$D$10+'СЕТ СН'!$G$6-'СЕТ СН'!$G$19</f>
        <v>1055.11536576</v>
      </c>
      <c r="D62" s="36">
        <f>SUMIFS(СВЦЭМ!$C$33:$C$776,СВЦЭМ!$A$33:$A$776,$A62,СВЦЭМ!$B$33:$B$776,D$47)+'СЕТ СН'!$G$9+СВЦЭМ!$D$10+'СЕТ СН'!$G$6-'СЕТ СН'!$G$19</f>
        <v>1078.9706546500001</v>
      </c>
      <c r="E62" s="36">
        <f>SUMIFS(СВЦЭМ!$C$33:$C$776,СВЦЭМ!$A$33:$A$776,$A62,СВЦЭМ!$B$33:$B$776,E$47)+'СЕТ СН'!$G$9+СВЦЭМ!$D$10+'СЕТ СН'!$G$6-'СЕТ СН'!$G$19</f>
        <v>1078.80642498</v>
      </c>
      <c r="F62" s="36">
        <f>SUMIFS(СВЦЭМ!$C$33:$C$776,СВЦЭМ!$A$33:$A$776,$A62,СВЦЭМ!$B$33:$B$776,F$47)+'СЕТ СН'!$G$9+СВЦЭМ!$D$10+'СЕТ СН'!$G$6-'СЕТ СН'!$G$19</f>
        <v>1075.80196647</v>
      </c>
      <c r="G62" s="36">
        <f>SUMIFS(СВЦЭМ!$C$33:$C$776,СВЦЭМ!$A$33:$A$776,$A62,СВЦЭМ!$B$33:$B$776,G$47)+'СЕТ СН'!$G$9+СВЦЭМ!$D$10+'СЕТ СН'!$G$6-'СЕТ СН'!$G$19</f>
        <v>1082.27042712</v>
      </c>
      <c r="H62" s="36">
        <f>SUMIFS(СВЦЭМ!$C$33:$C$776,СВЦЭМ!$A$33:$A$776,$A62,СВЦЭМ!$B$33:$B$776,H$47)+'СЕТ СН'!$G$9+СВЦЭМ!$D$10+'СЕТ СН'!$G$6-'СЕТ СН'!$G$19</f>
        <v>1089.46250463</v>
      </c>
      <c r="I62" s="36">
        <f>SUMIFS(СВЦЭМ!$C$33:$C$776,СВЦЭМ!$A$33:$A$776,$A62,СВЦЭМ!$B$33:$B$776,I$47)+'СЕТ СН'!$G$9+СВЦЭМ!$D$10+'СЕТ СН'!$G$6-'СЕТ СН'!$G$19</f>
        <v>1053.9754066600001</v>
      </c>
      <c r="J62" s="36">
        <f>SUMIFS(СВЦЭМ!$C$33:$C$776,СВЦЭМ!$A$33:$A$776,$A62,СВЦЭМ!$B$33:$B$776,J$47)+'СЕТ СН'!$G$9+СВЦЭМ!$D$10+'СЕТ СН'!$G$6-'СЕТ СН'!$G$19</f>
        <v>992.64640255000006</v>
      </c>
      <c r="K62" s="36">
        <f>SUMIFS(СВЦЭМ!$C$33:$C$776,СВЦЭМ!$A$33:$A$776,$A62,СВЦЭМ!$B$33:$B$776,K$47)+'СЕТ СН'!$G$9+СВЦЭМ!$D$10+'СЕТ СН'!$G$6-'СЕТ СН'!$G$19</f>
        <v>927.71338464999997</v>
      </c>
      <c r="L62" s="36">
        <f>SUMIFS(СВЦЭМ!$C$33:$C$776,СВЦЭМ!$A$33:$A$776,$A62,СВЦЭМ!$B$33:$B$776,L$47)+'СЕТ СН'!$G$9+СВЦЭМ!$D$10+'СЕТ СН'!$G$6-'СЕТ СН'!$G$19</f>
        <v>913.74903964999999</v>
      </c>
      <c r="M62" s="36">
        <f>SUMIFS(СВЦЭМ!$C$33:$C$776,СВЦЭМ!$A$33:$A$776,$A62,СВЦЭМ!$B$33:$B$776,M$47)+'СЕТ СН'!$G$9+СВЦЭМ!$D$10+'СЕТ СН'!$G$6-'СЕТ СН'!$G$19</f>
        <v>934.58343780999996</v>
      </c>
      <c r="N62" s="36">
        <f>SUMIFS(СВЦЭМ!$C$33:$C$776,СВЦЭМ!$A$33:$A$776,$A62,СВЦЭМ!$B$33:$B$776,N$47)+'СЕТ СН'!$G$9+СВЦЭМ!$D$10+'СЕТ СН'!$G$6-'СЕТ СН'!$G$19</f>
        <v>941.09158319000005</v>
      </c>
      <c r="O62" s="36">
        <f>SUMIFS(СВЦЭМ!$C$33:$C$776,СВЦЭМ!$A$33:$A$776,$A62,СВЦЭМ!$B$33:$B$776,O$47)+'СЕТ СН'!$G$9+СВЦЭМ!$D$10+'СЕТ СН'!$G$6-'СЕТ СН'!$G$19</f>
        <v>934.51654012000006</v>
      </c>
      <c r="P62" s="36">
        <f>SUMIFS(СВЦЭМ!$C$33:$C$776,СВЦЭМ!$A$33:$A$776,$A62,СВЦЭМ!$B$33:$B$776,P$47)+'СЕТ СН'!$G$9+СВЦЭМ!$D$10+'СЕТ СН'!$G$6-'СЕТ СН'!$G$19</f>
        <v>940.40508985999998</v>
      </c>
      <c r="Q62" s="36">
        <f>SUMIFS(СВЦЭМ!$C$33:$C$776,СВЦЭМ!$A$33:$A$776,$A62,СВЦЭМ!$B$33:$B$776,Q$47)+'СЕТ СН'!$G$9+СВЦЭМ!$D$10+'СЕТ СН'!$G$6-'СЕТ СН'!$G$19</f>
        <v>935.93070841999997</v>
      </c>
      <c r="R62" s="36">
        <f>SUMIFS(СВЦЭМ!$C$33:$C$776,СВЦЭМ!$A$33:$A$776,$A62,СВЦЭМ!$B$33:$B$776,R$47)+'СЕТ СН'!$G$9+СВЦЭМ!$D$10+'СЕТ СН'!$G$6-'СЕТ СН'!$G$19</f>
        <v>934.68047265999996</v>
      </c>
      <c r="S62" s="36">
        <f>SUMIFS(СВЦЭМ!$C$33:$C$776,СВЦЭМ!$A$33:$A$776,$A62,СВЦЭМ!$B$33:$B$776,S$47)+'СЕТ СН'!$G$9+СВЦЭМ!$D$10+'СЕТ СН'!$G$6-'СЕТ СН'!$G$19</f>
        <v>943.06291291000002</v>
      </c>
      <c r="T62" s="36">
        <f>SUMIFS(СВЦЭМ!$C$33:$C$776,СВЦЭМ!$A$33:$A$776,$A62,СВЦЭМ!$B$33:$B$776,T$47)+'СЕТ СН'!$G$9+СВЦЭМ!$D$10+'СЕТ СН'!$G$6-'СЕТ СН'!$G$19</f>
        <v>938.78272787000003</v>
      </c>
      <c r="U62" s="36">
        <f>SUMIFS(СВЦЭМ!$C$33:$C$776,СВЦЭМ!$A$33:$A$776,$A62,СВЦЭМ!$B$33:$B$776,U$47)+'СЕТ СН'!$G$9+СВЦЭМ!$D$10+'СЕТ СН'!$G$6-'СЕТ СН'!$G$19</f>
        <v>944.51011920999997</v>
      </c>
      <c r="V62" s="36">
        <f>SUMIFS(СВЦЭМ!$C$33:$C$776,СВЦЭМ!$A$33:$A$776,$A62,СВЦЭМ!$B$33:$B$776,V$47)+'СЕТ СН'!$G$9+СВЦЭМ!$D$10+'СЕТ СН'!$G$6-'СЕТ СН'!$G$19</f>
        <v>935.34224098000004</v>
      </c>
      <c r="W62" s="36">
        <f>SUMIFS(СВЦЭМ!$C$33:$C$776,СВЦЭМ!$A$33:$A$776,$A62,СВЦЭМ!$B$33:$B$776,W$47)+'СЕТ СН'!$G$9+СВЦЭМ!$D$10+'СЕТ СН'!$G$6-'СЕТ СН'!$G$19</f>
        <v>920.27402192</v>
      </c>
      <c r="X62" s="36">
        <f>SUMIFS(СВЦЭМ!$C$33:$C$776,СВЦЭМ!$A$33:$A$776,$A62,СВЦЭМ!$B$33:$B$776,X$47)+'СЕТ СН'!$G$9+СВЦЭМ!$D$10+'СЕТ СН'!$G$6-'СЕТ СН'!$G$19</f>
        <v>921.39657439000007</v>
      </c>
      <c r="Y62" s="36">
        <f>SUMIFS(СВЦЭМ!$C$33:$C$776,СВЦЭМ!$A$33:$A$776,$A62,СВЦЭМ!$B$33:$B$776,Y$47)+'СЕТ СН'!$G$9+СВЦЭМ!$D$10+'СЕТ СН'!$G$6-'СЕТ СН'!$G$19</f>
        <v>924.93434959000001</v>
      </c>
    </row>
    <row r="63" spans="1:25" ht="15.75" x14ac:dyDescent="0.2">
      <c r="A63" s="35">
        <f t="shared" si="1"/>
        <v>43967</v>
      </c>
      <c r="B63" s="36">
        <f>SUMIFS(СВЦЭМ!$C$33:$C$776,СВЦЭМ!$A$33:$A$776,$A63,СВЦЭМ!$B$33:$B$776,B$47)+'СЕТ СН'!$G$9+СВЦЭМ!$D$10+'СЕТ СН'!$G$6-'СЕТ СН'!$G$19</f>
        <v>1037.9289301400001</v>
      </c>
      <c r="C63" s="36">
        <f>SUMIFS(СВЦЭМ!$C$33:$C$776,СВЦЭМ!$A$33:$A$776,$A63,СВЦЭМ!$B$33:$B$776,C$47)+'СЕТ СН'!$G$9+СВЦЭМ!$D$10+'СЕТ СН'!$G$6-'СЕТ СН'!$G$19</f>
        <v>1074.36647694</v>
      </c>
      <c r="D63" s="36">
        <f>SUMIFS(СВЦЭМ!$C$33:$C$776,СВЦЭМ!$A$33:$A$776,$A63,СВЦЭМ!$B$33:$B$776,D$47)+'СЕТ СН'!$G$9+СВЦЭМ!$D$10+'СЕТ СН'!$G$6-'СЕТ СН'!$G$19</f>
        <v>1075.87644705</v>
      </c>
      <c r="E63" s="36">
        <f>SUMIFS(СВЦЭМ!$C$33:$C$776,СВЦЭМ!$A$33:$A$776,$A63,СВЦЭМ!$B$33:$B$776,E$47)+'СЕТ СН'!$G$9+СВЦЭМ!$D$10+'СЕТ СН'!$G$6-'СЕТ СН'!$G$19</f>
        <v>1089.1652142600001</v>
      </c>
      <c r="F63" s="36">
        <f>SUMIFS(СВЦЭМ!$C$33:$C$776,СВЦЭМ!$A$33:$A$776,$A63,СВЦЭМ!$B$33:$B$776,F$47)+'СЕТ СН'!$G$9+СВЦЭМ!$D$10+'СЕТ СН'!$G$6-'СЕТ СН'!$G$19</f>
        <v>1091.82990881</v>
      </c>
      <c r="G63" s="36">
        <f>SUMIFS(СВЦЭМ!$C$33:$C$776,СВЦЭМ!$A$33:$A$776,$A63,СВЦЭМ!$B$33:$B$776,G$47)+'СЕТ СН'!$G$9+СВЦЭМ!$D$10+'СЕТ СН'!$G$6-'СЕТ СН'!$G$19</f>
        <v>1092.2190780800001</v>
      </c>
      <c r="H63" s="36">
        <f>SUMIFS(СВЦЭМ!$C$33:$C$776,СВЦЭМ!$A$33:$A$776,$A63,СВЦЭМ!$B$33:$B$776,H$47)+'СЕТ СН'!$G$9+СВЦЭМ!$D$10+'СЕТ СН'!$G$6-'СЕТ СН'!$G$19</f>
        <v>1096.5598500200001</v>
      </c>
      <c r="I63" s="36">
        <f>SUMIFS(СВЦЭМ!$C$33:$C$776,СВЦЭМ!$A$33:$A$776,$A63,СВЦЭМ!$B$33:$B$776,I$47)+'СЕТ СН'!$G$9+СВЦЭМ!$D$10+'СЕТ СН'!$G$6-'СЕТ СН'!$G$19</f>
        <v>1040.32393372</v>
      </c>
      <c r="J63" s="36">
        <f>SUMIFS(СВЦЭМ!$C$33:$C$776,СВЦЭМ!$A$33:$A$776,$A63,СВЦЭМ!$B$33:$B$776,J$47)+'СЕТ СН'!$G$9+СВЦЭМ!$D$10+'СЕТ СН'!$G$6-'СЕТ СН'!$G$19</f>
        <v>964.83827937000001</v>
      </c>
      <c r="K63" s="36">
        <f>SUMIFS(СВЦЭМ!$C$33:$C$776,СВЦЭМ!$A$33:$A$776,$A63,СВЦЭМ!$B$33:$B$776,K$47)+'СЕТ СН'!$G$9+СВЦЭМ!$D$10+'СЕТ СН'!$G$6-'СЕТ СН'!$G$19</f>
        <v>963.44880105000004</v>
      </c>
      <c r="L63" s="36">
        <f>SUMIFS(СВЦЭМ!$C$33:$C$776,СВЦЭМ!$A$33:$A$776,$A63,СВЦЭМ!$B$33:$B$776,L$47)+'СЕТ СН'!$G$9+СВЦЭМ!$D$10+'СЕТ СН'!$G$6-'СЕТ СН'!$G$19</f>
        <v>963.67585660999998</v>
      </c>
      <c r="M63" s="36">
        <f>SUMIFS(СВЦЭМ!$C$33:$C$776,СВЦЭМ!$A$33:$A$776,$A63,СВЦЭМ!$B$33:$B$776,M$47)+'СЕТ СН'!$G$9+СВЦЭМ!$D$10+'СЕТ СН'!$G$6-'СЕТ СН'!$G$19</f>
        <v>955.60683506999999</v>
      </c>
      <c r="N63" s="36">
        <f>SUMIFS(СВЦЭМ!$C$33:$C$776,СВЦЭМ!$A$33:$A$776,$A63,СВЦЭМ!$B$33:$B$776,N$47)+'СЕТ СН'!$G$9+СВЦЭМ!$D$10+'СЕТ СН'!$G$6-'СЕТ СН'!$G$19</f>
        <v>954.09721608000007</v>
      </c>
      <c r="O63" s="36">
        <f>SUMIFS(СВЦЭМ!$C$33:$C$776,СВЦЭМ!$A$33:$A$776,$A63,СВЦЭМ!$B$33:$B$776,O$47)+'СЕТ СН'!$G$9+СВЦЭМ!$D$10+'СЕТ СН'!$G$6-'СЕТ СН'!$G$19</f>
        <v>942.41227928000001</v>
      </c>
      <c r="P63" s="36">
        <f>SUMIFS(СВЦЭМ!$C$33:$C$776,СВЦЭМ!$A$33:$A$776,$A63,СВЦЭМ!$B$33:$B$776,P$47)+'СЕТ СН'!$G$9+СВЦЭМ!$D$10+'СЕТ СН'!$G$6-'СЕТ СН'!$G$19</f>
        <v>947.89537894</v>
      </c>
      <c r="Q63" s="36">
        <f>SUMIFS(СВЦЭМ!$C$33:$C$776,СВЦЭМ!$A$33:$A$776,$A63,СВЦЭМ!$B$33:$B$776,Q$47)+'СЕТ СН'!$G$9+СВЦЭМ!$D$10+'СЕТ СН'!$G$6-'СЕТ СН'!$G$19</f>
        <v>945.02542198000003</v>
      </c>
      <c r="R63" s="36">
        <f>SUMIFS(СВЦЭМ!$C$33:$C$776,СВЦЭМ!$A$33:$A$776,$A63,СВЦЭМ!$B$33:$B$776,R$47)+'СЕТ СН'!$G$9+СВЦЭМ!$D$10+'СЕТ СН'!$G$6-'СЕТ СН'!$G$19</f>
        <v>941.88612671999999</v>
      </c>
      <c r="S63" s="36">
        <f>SUMIFS(СВЦЭМ!$C$33:$C$776,СВЦЭМ!$A$33:$A$776,$A63,СВЦЭМ!$B$33:$B$776,S$47)+'СЕТ СН'!$G$9+СВЦЭМ!$D$10+'СЕТ СН'!$G$6-'СЕТ СН'!$G$19</f>
        <v>940.31855930000006</v>
      </c>
      <c r="T63" s="36">
        <f>SUMIFS(СВЦЭМ!$C$33:$C$776,СВЦЭМ!$A$33:$A$776,$A63,СВЦЭМ!$B$33:$B$776,T$47)+'СЕТ СН'!$G$9+СВЦЭМ!$D$10+'СЕТ СН'!$G$6-'СЕТ СН'!$G$19</f>
        <v>941.67528917000004</v>
      </c>
      <c r="U63" s="36">
        <f>SUMIFS(СВЦЭМ!$C$33:$C$776,СВЦЭМ!$A$33:$A$776,$A63,СВЦЭМ!$B$33:$B$776,U$47)+'СЕТ СН'!$G$9+СВЦЭМ!$D$10+'СЕТ СН'!$G$6-'СЕТ СН'!$G$19</f>
        <v>934.50025856000002</v>
      </c>
      <c r="V63" s="36">
        <f>SUMIFS(СВЦЭМ!$C$33:$C$776,СВЦЭМ!$A$33:$A$776,$A63,СВЦЭМ!$B$33:$B$776,V$47)+'СЕТ СН'!$G$9+СВЦЭМ!$D$10+'СЕТ СН'!$G$6-'СЕТ СН'!$G$19</f>
        <v>939.80324396000003</v>
      </c>
      <c r="W63" s="36">
        <f>SUMIFS(СВЦЭМ!$C$33:$C$776,СВЦЭМ!$A$33:$A$776,$A63,СВЦЭМ!$B$33:$B$776,W$47)+'СЕТ СН'!$G$9+СВЦЭМ!$D$10+'СЕТ СН'!$G$6-'СЕТ СН'!$G$19</f>
        <v>931.05820859000005</v>
      </c>
      <c r="X63" s="36">
        <f>SUMIFS(СВЦЭМ!$C$33:$C$776,СВЦЭМ!$A$33:$A$776,$A63,СВЦЭМ!$B$33:$B$776,X$47)+'СЕТ СН'!$G$9+СВЦЭМ!$D$10+'СЕТ СН'!$G$6-'СЕТ СН'!$G$19</f>
        <v>931.77108842999996</v>
      </c>
      <c r="Y63" s="36">
        <f>SUMIFS(СВЦЭМ!$C$33:$C$776,СВЦЭМ!$A$33:$A$776,$A63,СВЦЭМ!$B$33:$B$776,Y$47)+'СЕТ СН'!$G$9+СВЦЭМ!$D$10+'СЕТ СН'!$G$6-'СЕТ СН'!$G$19</f>
        <v>949.73619756000005</v>
      </c>
    </row>
    <row r="64" spans="1:25" ht="15.75" x14ac:dyDescent="0.2">
      <c r="A64" s="35">
        <f t="shared" si="1"/>
        <v>43968</v>
      </c>
      <c r="B64" s="36">
        <f>SUMIFS(СВЦЭМ!$C$33:$C$776,СВЦЭМ!$A$33:$A$776,$A64,СВЦЭМ!$B$33:$B$776,B$47)+'СЕТ СН'!$G$9+СВЦЭМ!$D$10+'СЕТ СН'!$G$6-'СЕТ СН'!$G$19</f>
        <v>1042.2820821400001</v>
      </c>
      <c r="C64" s="36">
        <f>SUMIFS(СВЦЭМ!$C$33:$C$776,СВЦЭМ!$A$33:$A$776,$A64,СВЦЭМ!$B$33:$B$776,C$47)+'СЕТ СН'!$G$9+СВЦЭМ!$D$10+'СЕТ СН'!$G$6-'СЕТ СН'!$G$19</f>
        <v>1073.1383895200001</v>
      </c>
      <c r="D64" s="36">
        <f>SUMIFS(СВЦЭМ!$C$33:$C$776,СВЦЭМ!$A$33:$A$776,$A64,СВЦЭМ!$B$33:$B$776,D$47)+'СЕТ СН'!$G$9+СВЦЭМ!$D$10+'СЕТ СН'!$G$6-'СЕТ СН'!$G$19</f>
        <v>1081.08123454</v>
      </c>
      <c r="E64" s="36">
        <f>SUMIFS(СВЦЭМ!$C$33:$C$776,СВЦЭМ!$A$33:$A$776,$A64,СВЦЭМ!$B$33:$B$776,E$47)+'СЕТ СН'!$G$9+СВЦЭМ!$D$10+'СЕТ СН'!$G$6-'СЕТ СН'!$G$19</f>
        <v>1088.2957227100001</v>
      </c>
      <c r="F64" s="36">
        <f>SUMIFS(СВЦЭМ!$C$33:$C$776,СВЦЭМ!$A$33:$A$776,$A64,СВЦЭМ!$B$33:$B$776,F$47)+'СЕТ СН'!$G$9+СВЦЭМ!$D$10+'СЕТ СН'!$G$6-'СЕТ СН'!$G$19</f>
        <v>1084.9254157100002</v>
      </c>
      <c r="G64" s="36">
        <f>SUMIFS(СВЦЭМ!$C$33:$C$776,СВЦЭМ!$A$33:$A$776,$A64,СВЦЭМ!$B$33:$B$776,G$47)+'СЕТ СН'!$G$9+СВЦЭМ!$D$10+'СЕТ СН'!$G$6-'СЕТ СН'!$G$19</f>
        <v>1085.8402917400001</v>
      </c>
      <c r="H64" s="36">
        <f>SUMIFS(СВЦЭМ!$C$33:$C$776,СВЦЭМ!$A$33:$A$776,$A64,СВЦЭМ!$B$33:$B$776,H$47)+'СЕТ СН'!$G$9+СВЦЭМ!$D$10+'СЕТ СН'!$G$6-'СЕТ СН'!$G$19</f>
        <v>1091.25115897</v>
      </c>
      <c r="I64" s="36">
        <f>SUMIFS(СВЦЭМ!$C$33:$C$776,СВЦЭМ!$A$33:$A$776,$A64,СВЦЭМ!$B$33:$B$776,I$47)+'СЕТ СН'!$G$9+СВЦЭМ!$D$10+'СЕТ СН'!$G$6-'СЕТ СН'!$G$19</f>
        <v>1057.0381666600001</v>
      </c>
      <c r="J64" s="36">
        <f>SUMIFS(СВЦЭМ!$C$33:$C$776,СВЦЭМ!$A$33:$A$776,$A64,СВЦЭМ!$B$33:$B$776,J$47)+'СЕТ СН'!$G$9+СВЦЭМ!$D$10+'СЕТ СН'!$G$6-'СЕТ СН'!$G$19</f>
        <v>982.92103755000005</v>
      </c>
      <c r="K64" s="36">
        <f>SUMIFS(СВЦЭМ!$C$33:$C$776,СВЦЭМ!$A$33:$A$776,$A64,СВЦЭМ!$B$33:$B$776,K$47)+'СЕТ СН'!$G$9+СВЦЭМ!$D$10+'СЕТ СН'!$G$6-'СЕТ СН'!$G$19</f>
        <v>953.04493685</v>
      </c>
      <c r="L64" s="36">
        <f>SUMIFS(СВЦЭМ!$C$33:$C$776,СВЦЭМ!$A$33:$A$776,$A64,СВЦЭМ!$B$33:$B$776,L$47)+'СЕТ СН'!$G$9+СВЦЭМ!$D$10+'СЕТ СН'!$G$6-'СЕТ СН'!$G$19</f>
        <v>951.20550672000002</v>
      </c>
      <c r="M64" s="36">
        <f>SUMIFS(СВЦЭМ!$C$33:$C$776,СВЦЭМ!$A$33:$A$776,$A64,СВЦЭМ!$B$33:$B$776,M$47)+'СЕТ СН'!$G$9+СВЦЭМ!$D$10+'СЕТ СН'!$G$6-'СЕТ СН'!$G$19</f>
        <v>949.63679222000007</v>
      </c>
      <c r="N64" s="36">
        <f>SUMIFS(СВЦЭМ!$C$33:$C$776,СВЦЭМ!$A$33:$A$776,$A64,СВЦЭМ!$B$33:$B$776,N$47)+'СЕТ СН'!$G$9+СВЦЭМ!$D$10+'СЕТ СН'!$G$6-'СЕТ СН'!$G$19</f>
        <v>944.24982070999999</v>
      </c>
      <c r="O64" s="36">
        <f>SUMIFS(СВЦЭМ!$C$33:$C$776,СВЦЭМ!$A$33:$A$776,$A64,СВЦЭМ!$B$33:$B$776,O$47)+'СЕТ СН'!$G$9+СВЦЭМ!$D$10+'СЕТ СН'!$G$6-'СЕТ СН'!$G$19</f>
        <v>944.17284771000004</v>
      </c>
      <c r="P64" s="36">
        <f>SUMIFS(СВЦЭМ!$C$33:$C$776,СВЦЭМ!$A$33:$A$776,$A64,СВЦЭМ!$B$33:$B$776,P$47)+'СЕТ СН'!$G$9+СВЦЭМ!$D$10+'СЕТ СН'!$G$6-'СЕТ СН'!$G$19</f>
        <v>950.39369823000004</v>
      </c>
      <c r="Q64" s="36">
        <f>SUMIFS(СВЦЭМ!$C$33:$C$776,СВЦЭМ!$A$33:$A$776,$A64,СВЦЭМ!$B$33:$B$776,Q$47)+'СЕТ СН'!$G$9+СВЦЭМ!$D$10+'СЕТ СН'!$G$6-'СЕТ СН'!$G$19</f>
        <v>953.24345901000004</v>
      </c>
      <c r="R64" s="36">
        <f>SUMIFS(СВЦЭМ!$C$33:$C$776,СВЦЭМ!$A$33:$A$776,$A64,СВЦЭМ!$B$33:$B$776,R$47)+'СЕТ СН'!$G$9+СВЦЭМ!$D$10+'СЕТ СН'!$G$6-'СЕТ СН'!$G$19</f>
        <v>949.94600048000007</v>
      </c>
      <c r="S64" s="36">
        <f>SUMIFS(СВЦЭМ!$C$33:$C$776,СВЦЭМ!$A$33:$A$776,$A64,СВЦЭМ!$B$33:$B$776,S$47)+'СЕТ СН'!$G$9+СВЦЭМ!$D$10+'СЕТ СН'!$G$6-'СЕТ СН'!$G$19</f>
        <v>953.85658713999999</v>
      </c>
      <c r="T64" s="36">
        <f>SUMIFS(СВЦЭМ!$C$33:$C$776,СВЦЭМ!$A$33:$A$776,$A64,СВЦЭМ!$B$33:$B$776,T$47)+'СЕТ СН'!$G$9+СВЦЭМ!$D$10+'СЕТ СН'!$G$6-'СЕТ СН'!$G$19</f>
        <v>942.14504391000003</v>
      </c>
      <c r="U64" s="36">
        <f>SUMIFS(СВЦЭМ!$C$33:$C$776,СВЦЭМ!$A$33:$A$776,$A64,СВЦЭМ!$B$33:$B$776,U$47)+'СЕТ СН'!$G$9+СВЦЭМ!$D$10+'СЕТ СН'!$G$6-'СЕТ СН'!$G$19</f>
        <v>932.2066797</v>
      </c>
      <c r="V64" s="36">
        <f>SUMIFS(СВЦЭМ!$C$33:$C$776,СВЦЭМ!$A$33:$A$776,$A64,СВЦЭМ!$B$33:$B$776,V$47)+'СЕТ СН'!$G$9+СВЦЭМ!$D$10+'СЕТ СН'!$G$6-'СЕТ СН'!$G$19</f>
        <v>892.23446760000002</v>
      </c>
      <c r="W64" s="36">
        <f>SUMIFS(СВЦЭМ!$C$33:$C$776,СВЦЭМ!$A$33:$A$776,$A64,СВЦЭМ!$B$33:$B$776,W$47)+'СЕТ СН'!$G$9+СВЦЭМ!$D$10+'СЕТ СН'!$G$6-'СЕТ СН'!$G$19</f>
        <v>894.40029228000003</v>
      </c>
      <c r="X64" s="36">
        <f>SUMIFS(СВЦЭМ!$C$33:$C$776,СВЦЭМ!$A$33:$A$776,$A64,СВЦЭМ!$B$33:$B$776,X$47)+'СЕТ СН'!$G$9+СВЦЭМ!$D$10+'СЕТ СН'!$G$6-'СЕТ СН'!$G$19</f>
        <v>894.53522113999998</v>
      </c>
      <c r="Y64" s="36">
        <f>SUMIFS(СВЦЭМ!$C$33:$C$776,СВЦЭМ!$A$33:$A$776,$A64,СВЦЭМ!$B$33:$B$776,Y$47)+'СЕТ СН'!$G$9+СВЦЭМ!$D$10+'СЕТ СН'!$G$6-'СЕТ СН'!$G$19</f>
        <v>924.24775151000006</v>
      </c>
    </row>
    <row r="65" spans="1:27" ht="15.75" x14ac:dyDescent="0.2">
      <c r="A65" s="35">
        <f t="shared" si="1"/>
        <v>43969</v>
      </c>
      <c r="B65" s="36">
        <f>SUMIFS(СВЦЭМ!$C$33:$C$776,СВЦЭМ!$A$33:$A$776,$A65,СВЦЭМ!$B$33:$B$776,B$47)+'СЕТ СН'!$G$9+СВЦЭМ!$D$10+'СЕТ СН'!$G$6-'СЕТ СН'!$G$19</f>
        <v>1043.0316656700002</v>
      </c>
      <c r="C65" s="36">
        <f>SUMIFS(СВЦЭМ!$C$33:$C$776,СВЦЭМ!$A$33:$A$776,$A65,СВЦЭМ!$B$33:$B$776,C$47)+'СЕТ СН'!$G$9+СВЦЭМ!$D$10+'СЕТ СН'!$G$6-'СЕТ СН'!$G$19</f>
        <v>1061.29430026</v>
      </c>
      <c r="D65" s="36">
        <f>SUMIFS(СВЦЭМ!$C$33:$C$776,СВЦЭМ!$A$33:$A$776,$A65,СВЦЭМ!$B$33:$B$776,D$47)+'СЕТ СН'!$G$9+СВЦЭМ!$D$10+'СЕТ СН'!$G$6-'СЕТ СН'!$G$19</f>
        <v>1049.0999673400001</v>
      </c>
      <c r="E65" s="36">
        <f>SUMIFS(СВЦЭМ!$C$33:$C$776,СВЦЭМ!$A$33:$A$776,$A65,СВЦЭМ!$B$33:$B$776,E$47)+'СЕТ СН'!$G$9+СВЦЭМ!$D$10+'СЕТ СН'!$G$6-'СЕТ СН'!$G$19</f>
        <v>1060.90188934</v>
      </c>
      <c r="F65" s="36">
        <f>SUMIFS(СВЦЭМ!$C$33:$C$776,СВЦЭМ!$A$33:$A$776,$A65,СВЦЭМ!$B$33:$B$776,F$47)+'СЕТ СН'!$G$9+СВЦЭМ!$D$10+'СЕТ СН'!$G$6-'СЕТ СН'!$G$19</f>
        <v>1058.54734596</v>
      </c>
      <c r="G65" s="36">
        <f>SUMIFS(СВЦЭМ!$C$33:$C$776,СВЦЭМ!$A$33:$A$776,$A65,СВЦЭМ!$B$33:$B$776,G$47)+'СЕТ СН'!$G$9+СВЦЭМ!$D$10+'СЕТ СН'!$G$6-'СЕТ СН'!$G$19</f>
        <v>1062.2319269900001</v>
      </c>
      <c r="H65" s="36">
        <f>SUMIFS(СВЦЭМ!$C$33:$C$776,СВЦЭМ!$A$33:$A$776,$A65,СВЦЭМ!$B$33:$B$776,H$47)+'СЕТ СН'!$G$9+СВЦЭМ!$D$10+'СЕТ СН'!$G$6-'СЕТ СН'!$G$19</f>
        <v>1055.8915783</v>
      </c>
      <c r="I65" s="36">
        <f>SUMIFS(СВЦЭМ!$C$33:$C$776,СВЦЭМ!$A$33:$A$776,$A65,СВЦЭМ!$B$33:$B$776,I$47)+'СЕТ СН'!$G$9+СВЦЭМ!$D$10+'СЕТ СН'!$G$6-'СЕТ СН'!$G$19</f>
        <v>1033.4634125</v>
      </c>
      <c r="J65" s="36">
        <f>SUMIFS(СВЦЭМ!$C$33:$C$776,СВЦЭМ!$A$33:$A$776,$A65,СВЦЭМ!$B$33:$B$776,J$47)+'СЕТ СН'!$G$9+СВЦЭМ!$D$10+'СЕТ СН'!$G$6-'СЕТ СН'!$G$19</f>
        <v>938.47352936000004</v>
      </c>
      <c r="K65" s="36">
        <f>SUMIFS(СВЦЭМ!$C$33:$C$776,СВЦЭМ!$A$33:$A$776,$A65,СВЦЭМ!$B$33:$B$776,K$47)+'СЕТ СН'!$G$9+СВЦЭМ!$D$10+'СЕТ СН'!$G$6-'СЕТ СН'!$G$19</f>
        <v>920.94871072000001</v>
      </c>
      <c r="L65" s="36">
        <f>SUMIFS(СВЦЭМ!$C$33:$C$776,СВЦЭМ!$A$33:$A$776,$A65,СВЦЭМ!$B$33:$B$776,L$47)+'СЕТ СН'!$G$9+СВЦЭМ!$D$10+'СЕТ СН'!$G$6-'СЕТ СН'!$G$19</f>
        <v>928.53197833000002</v>
      </c>
      <c r="M65" s="36">
        <f>SUMIFS(СВЦЭМ!$C$33:$C$776,СВЦЭМ!$A$33:$A$776,$A65,СВЦЭМ!$B$33:$B$776,M$47)+'СЕТ СН'!$G$9+СВЦЭМ!$D$10+'СЕТ СН'!$G$6-'СЕТ СН'!$G$19</f>
        <v>928.57820851999998</v>
      </c>
      <c r="N65" s="36">
        <f>SUMIFS(СВЦЭМ!$C$33:$C$776,СВЦЭМ!$A$33:$A$776,$A65,СВЦЭМ!$B$33:$B$776,N$47)+'СЕТ СН'!$G$9+СВЦЭМ!$D$10+'СЕТ СН'!$G$6-'СЕТ СН'!$G$19</f>
        <v>924.63567352000007</v>
      </c>
      <c r="O65" s="36">
        <f>SUMIFS(СВЦЭМ!$C$33:$C$776,СВЦЭМ!$A$33:$A$776,$A65,СВЦЭМ!$B$33:$B$776,O$47)+'СЕТ СН'!$G$9+СВЦЭМ!$D$10+'СЕТ СН'!$G$6-'СЕТ СН'!$G$19</f>
        <v>920.00499358000002</v>
      </c>
      <c r="P65" s="36">
        <f>SUMIFS(СВЦЭМ!$C$33:$C$776,СВЦЭМ!$A$33:$A$776,$A65,СВЦЭМ!$B$33:$B$776,P$47)+'СЕТ СН'!$G$9+СВЦЭМ!$D$10+'СЕТ СН'!$G$6-'СЕТ СН'!$G$19</f>
        <v>938.33495512000002</v>
      </c>
      <c r="Q65" s="36">
        <f>SUMIFS(СВЦЭМ!$C$33:$C$776,СВЦЭМ!$A$33:$A$776,$A65,СВЦЭМ!$B$33:$B$776,Q$47)+'СЕТ СН'!$G$9+СВЦЭМ!$D$10+'СЕТ СН'!$G$6-'СЕТ СН'!$G$19</f>
        <v>925.77422681000007</v>
      </c>
      <c r="R65" s="36">
        <f>SUMIFS(СВЦЭМ!$C$33:$C$776,СВЦЭМ!$A$33:$A$776,$A65,СВЦЭМ!$B$33:$B$776,R$47)+'СЕТ СН'!$G$9+СВЦЭМ!$D$10+'СЕТ СН'!$G$6-'СЕТ СН'!$G$19</f>
        <v>926.40213803000006</v>
      </c>
      <c r="S65" s="36">
        <f>SUMIFS(СВЦЭМ!$C$33:$C$776,СВЦЭМ!$A$33:$A$776,$A65,СВЦЭМ!$B$33:$B$776,S$47)+'СЕТ СН'!$G$9+СВЦЭМ!$D$10+'СЕТ СН'!$G$6-'СЕТ СН'!$G$19</f>
        <v>941.47006243999999</v>
      </c>
      <c r="T65" s="36">
        <f>SUMIFS(СВЦЭМ!$C$33:$C$776,СВЦЭМ!$A$33:$A$776,$A65,СВЦЭМ!$B$33:$B$776,T$47)+'СЕТ СН'!$G$9+СВЦЭМ!$D$10+'СЕТ СН'!$G$6-'СЕТ СН'!$G$19</f>
        <v>934.16835005999997</v>
      </c>
      <c r="U65" s="36">
        <f>SUMIFS(СВЦЭМ!$C$33:$C$776,СВЦЭМ!$A$33:$A$776,$A65,СВЦЭМ!$B$33:$B$776,U$47)+'СЕТ СН'!$G$9+СВЦЭМ!$D$10+'СЕТ СН'!$G$6-'СЕТ СН'!$G$19</f>
        <v>928.99885560999996</v>
      </c>
      <c r="V65" s="36">
        <f>SUMIFS(СВЦЭМ!$C$33:$C$776,СВЦЭМ!$A$33:$A$776,$A65,СВЦЭМ!$B$33:$B$776,V$47)+'СЕТ СН'!$G$9+СВЦЭМ!$D$10+'СЕТ СН'!$G$6-'СЕТ СН'!$G$19</f>
        <v>905.66575257</v>
      </c>
      <c r="W65" s="36">
        <f>SUMIFS(СВЦЭМ!$C$33:$C$776,СВЦЭМ!$A$33:$A$776,$A65,СВЦЭМ!$B$33:$B$776,W$47)+'СЕТ СН'!$G$9+СВЦЭМ!$D$10+'СЕТ СН'!$G$6-'СЕТ СН'!$G$19</f>
        <v>903.16375491999997</v>
      </c>
      <c r="X65" s="36">
        <f>SUMIFS(СВЦЭМ!$C$33:$C$776,СВЦЭМ!$A$33:$A$776,$A65,СВЦЭМ!$B$33:$B$776,X$47)+'СЕТ СН'!$G$9+СВЦЭМ!$D$10+'СЕТ СН'!$G$6-'СЕТ СН'!$G$19</f>
        <v>901.98844857000006</v>
      </c>
      <c r="Y65" s="36">
        <f>SUMIFS(СВЦЭМ!$C$33:$C$776,СВЦЭМ!$A$33:$A$776,$A65,СВЦЭМ!$B$33:$B$776,Y$47)+'СЕТ СН'!$G$9+СВЦЭМ!$D$10+'СЕТ СН'!$G$6-'СЕТ СН'!$G$19</f>
        <v>925.64007928000001</v>
      </c>
    </row>
    <row r="66" spans="1:27" ht="15.75" x14ac:dyDescent="0.2">
      <c r="A66" s="35">
        <f t="shared" si="1"/>
        <v>43970</v>
      </c>
      <c r="B66" s="36">
        <f>SUMIFS(СВЦЭМ!$C$33:$C$776,СВЦЭМ!$A$33:$A$776,$A66,СВЦЭМ!$B$33:$B$776,B$47)+'СЕТ СН'!$G$9+СВЦЭМ!$D$10+'СЕТ СН'!$G$6-'СЕТ СН'!$G$19</f>
        <v>1057.4960122900002</v>
      </c>
      <c r="C66" s="36">
        <f>SUMIFS(СВЦЭМ!$C$33:$C$776,СВЦЭМ!$A$33:$A$776,$A66,СВЦЭМ!$B$33:$B$776,C$47)+'СЕТ СН'!$G$9+СВЦЭМ!$D$10+'СЕТ СН'!$G$6-'СЕТ СН'!$G$19</f>
        <v>1081.96253946</v>
      </c>
      <c r="D66" s="36">
        <f>SUMIFS(СВЦЭМ!$C$33:$C$776,СВЦЭМ!$A$33:$A$776,$A66,СВЦЭМ!$B$33:$B$776,D$47)+'СЕТ СН'!$G$9+СВЦЭМ!$D$10+'СЕТ СН'!$G$6-'СЕТ СН'!$G$19</f>
        <v>1072.58902283</v>
      </c>
      <c r="E66" s="36">
        <f>SUMIFS(СВЦЭМ!$C$33:$C$776,СВЦЭМ!$A$33:$A$776,$A66,СВЦЭМ!$B$33:$B$776,E$47)+'СЕТ СН'!$G$9+СВЦЭМ!$D$10+'СЕТ СН'!$G$6-'СЕТ СН'!$G$19</f>
        <v>1068.7181230600002</v>
      </c>
      <c r="F66" s="36">
        <f>SUMIFS(СВЦЭМ!$C$33:$C$776,СВЦЭМ!$A$33:$A$776,$A66,СВЦЭМ!$B$33:$B$776,F$47)+'СЕТ СН'!$G$9+СВЦЭМ!$D$10+'СЕТ СН'!$G$6-'СЕТ СН'!$G$19</f>
        <v>1064.7254161400001</v>
      </c>
      <c r="G66" s="36">
        <f>SUMIFS(СВЦЭМ!$C$33:$C$776,СВЦЭМ!$A$33:$A$776,$A66,СВЦЭМ!$B$33:$B$776,G$47)+'СЕТ СН'!$G$9+СВЦЭМ!$D$10+'СЕТ СН'!$G$6-'СЕТ СН'!$G$19</f>
        <v>1074.02952916</v>
      </c>
      <c r="H66" s="36">
        <f>SUMIFS(СВЦЭМ!$C$33:$C$776,СВЦЭМ!$A$33:$A$776,$A66,СВЦЭМ!$B$33:$B$776,H$47)+'СЕТ СН'!$G$9+СВЦЭМ!$D$10+'СЕТ СН'!$G$6-'СЕТ СН'!$G$19</f>
        <v>1074.9668796600001</v>
      </c>
      <c r="I66" s="36">
        <f>SUMIFS(СВЦЭМ!$C$33:$C$776,СВЦЭМ!$A$33:$A$776,$A66,СВЦЭМ!$B$33:$B$776,I$47)+'СЕТ СН'!$G$9+СВЦЭМ!$D$10+'СЕТ СН'!$G$6-'СЕТ СН'!$G$19</f>
        <v>1052.0595493400001</v>
      </c>
      <c r="J66" s="36">
        <f>SUMIFS(СВЦЭМ!$C$33:$C$776,СВЦЭМ!$A$33:$A$776,$A66,СВЦЭМ!$B$33:$B$776,J$47)+'СЕТ СН'!$G$9+СВЦЭМ!$D$10+'СЕТ СН'!$G$6-'СЕТ СН'!$G$19</f>
        <v>954.00225069999999</v>
      </c>
      <c r="K66" s="36">
        <f>SUMIFS(СВЦЭМ!$C$33:$C$776,СВЦЭМ!$A$33:$A$776,$A66,СВЦЭМ!$B$33:$B$776,K$47)+'СЕТ СН'!$G$9+СВЦЭМ!$D$10+'СЕТ СН'!$G$6-'СЕТ СН'!$G$19</f>
        <v>936.46907386999999</v>
      </c>
      <c r="L66" s="36">
        <f>SUMIFS(СВЦЭМ!$C$33:$C$776,СВЦЭМ!$A$33:$A$776,$A66,СВЦЭМ!$B$33:$B$776,L$47)+'СЕТ СН'!$G$9+СВЦЭМ!$D$10+'СЕТ СН'!$G$6-'СЕТ СН'!$G$19</f>
        <v>931.10383468999999</v>
      </c>
      <c r="M66" s="36">
        <f>SUMIFS(СВЦЭМ!$C$33:$C$776,СВЦЭМ!$A$33:$A$776,$A66,СВЦЭМ!$B$33:$B$776,M$47)+'СЕТ СН'!$G$9+СВЦЭМ!$D$10+'СЕТ СН'!$G$6-'СЕТ СН'!$G$19</f>
        <v>914.53784605999999</v>
      </c>
      <c r="N66" s="36">
        <f>SUMIFS(СВЦЭМ!$C$33:$C$776,СВЦЭМ!$A$33:$A$776,$A66,СВЦЭМ!$B$33:$B$776,N$47)+'СЕТ СН'!$G$9+СВЦЭМ!$D$10+'СЕТ СН'!$G$6-'СЕТ СН'!$G$19</f>
        <v>917.56372919</v>
      </c>
      <c r="O66" s="36">
        <f>SUMIFS(СВЦЭМ!$C$33:$C$776,СВЦЭМ!$A$33:$A$776,$A66,СВЦЭМ!$B$33:$B$776,O$47)+'СЕТ СН'!$G$9+СВЦЭМ!$D$10+'СЕТ СН'!$G$6-'СЕТ СН'!$G$19</f>
        <v>921.50690717999998</v>
      </c>
      <c r="P66" s="36">
        <f>SUMIFS(СВЦЭМ!$C$33:$C$776,СВЦЭМ!$A$33:$A$776,$A66,СВЦЭМ!$B$33:$B$776,P$47)+'СЕТ СН'!$G$9+СВЦЭМ!$D$10+'СЕТ СН'!$G$6-'СЕТ СН'!$G$19</f>
        <v>928.10435084000005</v>
      </c>
      <c r="Q66" s="36">
        <f>SUMIFS(СВЦЭМ!$C$33:$C$776,СВЦЭМ!$A$33:$A$776,$A66,СВЦЭМ!$B$33:$B$776,Q$47)+'СЕТ СН'!$G$9+СВЦЭМ!$D$10+'СЕТ СН'!$G$6-'СЕТ СН'!$G$19</f>
        <v>933.21453687000007</v>
      </c>
      <c r="R66" s="36">
        <f>SUMIFS(СВЦЭМ!$C$33:$C$776,СВЦЭМ!$A$33:$A$776,$A66,СВЦЭМ!$B$33:$B$776,R$47)+'СЕТ СН'!$G$9+СВЦЭМ!$D$10+'СЕТ СН'!$G$6-'СЕТ СН'!$G$19</f>
        <v>935.91131698000004</v>
      </c>
      <c r="S66" s="36">
        <f>SUMIFS(СВЦЭМ!$C$33:$C$776,СВЦЭМ!$A$33:$A$776,$A66,СВЦЭМ!$B$33:$B$776,S$47)+'СЕТ СН'!$G$9+СВЦЭМ!$D$10+'СЕТ СН'!$G$6-'СЕТ СН'!$G$19</f>
        <v>948.89749578999999</v>
      </c>
      <c r="T66" s="36">
        <f>SUMIFS(СВЦЭМ!$C$33:$C$776,СВЦЭМ!$A$33:$A$776,$A66,СВЦЭМ!$B$33:$B$776,T$47)+'СЕТ СН'!$G$9+СВЦЭМ!$D$10+'СЕТ СН'!$G$6-'СЕТ СН'!$G$19</f>
        <v>947.69130666000001</v>
      </c>
      <c r="U66" s="36">
        <f>SUMIFS(СВЦЭМ!$C$33:$C$776,СВЦЭМ!$A$33:$A$776,$A66,СВЦЭМ!$B$33:$B$776,U$47)+'СЕТ СН'!$G$9+СВЦЭМ!$D$10+'СЕТ СН'!$G$6-'СЕТ СН'!$G$19</f>
        <v>939.31765702999996</v>
      </c>
      <c r="V66" s="36">
        <f>SUMIFS(СВЦЭМ!$C$33:$C$776,СВЦЭМ!$A$33:$A$776,$A66,СВЦЭМ!$B$33:$B$776,V$47)+'СЕТ СН'!$G$9+СВЦЭМ!$D$10+'СЕТ СН'!$G$6-'СЕТ СН'!$G$19</f>
        <v>937.02001876999998</v>
      </c>
      <c r="W66" s="36">
        <f>SUMIFS(СВЦЭМ!$C$33:$C$776,СВЦЭМ!$A$33:$A$776,$A66,СВЦЭМ!$B$33:$B$776,W$47)+'СЕТ СН'!$G$9+СВЦЭМ!$D$10+'СЕТ СН'!$G$6-'СЕТ СН'!$G$19</f>
        <v>926.38614722</v>
      </c>
      <c r="X66" s="36">
        <f>SUMIFS(СВЦЭМ!$C$33:$C$776,СВЦЭМ!$A$33:$A$776,$A66,СВЦЭМ!$B$33:$B$776,X$47)+'СЕТ СН'!$G$9+СВЦЭМ!$D$10+'СЕТ СН'!$G$6-'СЕТ СН'!$G$19</f>
        <v>919.93931658999998</v>
      </c>
      <c r="Y66" s="36">
        <f>SUMIFS(СВЦЭМ!$C$33:$C$776,СВЦЭМ!$A$33:$A$776,$A66,СВЦЭМ!$B$33:$B$776,Y$47)+'СЕТ СН'!$G$9+СВЦЭМ!$D$10+'СЕТ СН'!$G$6-'СЕТ СН'!$G$19</f>
        <v>935.29567458999998</v>
      </c>
    </row>
    <row r="67" spans="1:27" ht="15.75" x14ac:dyDescent="0.2">
      <c r="A67" s="35">
        <f t="shared" si="1"/>
        <v>43971</v>
      </c>
      <c r="B67" s="36">
        <f>SUMIFS(СВЦЭМ!$C$33:$C$776,СВЦЭМ!$A$33:$A$776,$A67,СВЦЭМ!$B$33:$B$776,B$47)+'СЕТ СН'!$G$9+СВЦЭМ!$D$10+'СЕТ СН'!$G$6-'СЕТ СН'!$G$19</f>
        <v>1016.4454134600001</v>
      </c>
      <c r="C67" s="36">
        <f>SUMIFS(СВЦЭМ!$C$33:$C$776,СВЦЭМ!$A$33:$A$776,$A67,СВЦЭМ!$B$33:$B$776,C$47)+'СЕТ СН'!$G$9+СВЦЭМ!$D$10+'СЕТ СН'!$G$6-'СЕТ СН'!$G$19</f>
        <v>1023.40629577</v>
      </c>
      <c r="D67" s="36">
        <f>SUMIFS(СВЦЭМ!$C$33:$C$776,СВЦЭМ!$A$33:$A$776,$A67,СВЦЭМ!$B$33:$B$776,D$47)+'СЕТ СН'!$G$9+СВЦЭМ!$D$10+'СЕТ СН'!$G$6-'СЕТ СН'!$G$19</f>
        <v>1041.4017698</v>
      </c>
      <c r="E67" s="36">
        <f>SUMIFS(СВЦЭМ!$C$33:$C$776,СВЦЭМ!$A$33:$A$776,$A67,СВЦЭМ!$B$33:$B$776,E$47)+'СЕТ СН'!$G$9+СВЦЭМ!$D$10+'СЕТ СН'!$G$6-'СЕТ СН'!$G$19</f>
        <v>1038.21387024</v>
      </c>
      <c r="F67" s="36">
        <f>SUMIFS(СВЦЭМ!$C$33:$C$776,СВЦЭМ!$A$33:$A$776,$A67,СВЦЭМ!$B$33:$B$776,F$47)+'СЕТ СН'!$G$9+СВЦЭМ!$D$10+'СЕТ СН'!$G$6-'СЕТ СН'!$G$19</f>
        <v>1033.59214619</v>
      </c>
      <c r="G67" s="36">
        <f>SUMIFS(СВЦЭМ!$C$33:$C$776,СВЦЭМ!$A$33:$A$776,$A67,СВЦЭМ!$B$33:$B$776,G$47)+'СЕТ СН'!$G$9+СВЦЭМ!$D$10+'СЕТ СН'!$G$6-'СЕТ СН'!$G$19</f>
        <v>1040.11712741</v>
      </c>
      <c r="H67" s="36">
        <f>SUMIFS(СВЦЭМ!$C$33:$C$776,СВЦЭМ!$A$33:$A$776,$A67,СВЦЭМ!$B$33:$B$776,H$47)+'СЕТ СН'!$G$9+СВЦЭМ!$D$10+'СЕТ СН'!$G$6-'СЕТ СН'!$G$19</f>
        <v>1050.61515609</v>
      </c>
      <c r="I67" s="36">
        <f>SUMIFS(СВЦЭМ!$C$33:$C$776,СВЦЭМ!$A$33:$A$776,$A67,СВЦЭМ!$B$33:$B$776,I$47)+'СЕТ СН'!$G$9+СВЦЭМ!$D$10+'СЕТ СН'!$G$6-'СЕТ СН'!$G$19</f>
        <v>1047.16414624</v>
      </c>
      <c r="J67" s="36">
        <f>SUMIFS(СВЦЭМ!$C$33:$C$776,СВЦЭМ!$A$33:$A$776,$A67,СВЦЭМ!$B$33:$B$776,J$47)+'СЕТ СН'!$G$9+СВЦЭМ!$D$10+'СЕТ СН'!$G$6-'СЕТ СН'!$G$19</f>
        <v>940.85963064999999</v>
      </c>
      <c r="K67" s="36">
        <f>SUMIFS(СВЦЭМ!$C$33:$C$776,СВЦЭМ!$A$33:$A$776,$A67,СВЦЭМ!$B$33:$B$776,K$47)+'СЕТ СН'!$G$9+СВЦЭМ!$D$10+'СЕТ СН'!$G$6-'СЕТ СН'!$G$19</f>
        <v>942.63809619000006</v>
      </c>
      <c r="L67" s="36">
        <f>SUMIFS(СВЦЭМ!$C$33:$C$776,СВЦЭМ!$A$33:$A$776,$A67,СВЦЭМ!$B$33:$B$776,L$47)+'СЕТ СН'!$G$9+СВЦЭМ!$D$10+'СЕТ СН'!$G$6-'СЕТ СН'!$G$19</f>
        <v>946.25657088000003</v>
      </c>
      <c r="M67" s="36">
        <f>SUMIFS(СВЦЭМ!$C$33:$C$776,СВЦЭМ!$A$33:$A$776,$A67,СВЦЭМ!$B$33:$B$776,M$47)+'СЕТ СН'!$G$9+СВЦЭМ!$D$10+'СЕТ СН'!$G$6-'СЕТ СН'!$G$19</f>
        <v>948.78946331999998</v>
      </c>
      <c r="N67" s="36">
        <f>SUMIFS(СВЦЭМ!$C$33:$C$776,СВЦЭМ!$A$33:$A$776,$A67,СВЦЭМ!$B$33:$B$776,N$47)+'СЕТ СН'!$G$9+СВЦЭМ!$D$10+'СЕТ СН'!$G$6-'СЕТ СН'!$G$19</f>
        <v>948.37751859000002</v>
      </c>
      <c r="O67" s="36">
        <f>SUMIFS(СВЦЭМ!$C$33:$C$776,СВЦЭМ!$A$33:$A$776,$A67,СВЦЭМ!$B$33:$B$776,O$47)+'СЕТ СН'!$G$9+СВЦЭМ!$D$10+'СЕТ СН'!$G$6-'СЕТ СН'!$G$19</f>
        <v>947.30187293000006</v>
      </c>
      <c r="P67" s="36">
        <f>SUMIFS(СВЦЭМ!$C$33:$C$776,СВЦЭМ!$A$33:$A$776,$A67,СВЦЭМ!$B$33:$B$776,P$47)+'СЕТ СН'!$G$9+СВЦЭМ!$D$10+'СЕТ СН'!$G$6-'СЕТ СН'!$G$19</f>
        <v>949.67994642999997</v>
      </c>
      <c r="Q67" s="36">
        <f>SUMIFS(СВЦЭМ!$C$33:$C$776,СВЦЭМ!$A$33:$A$776,$A67,СВЦЭМ!$B$33:$B$776,Q$47)+'СЕТ СН'!$G$9+СВЦЭМ!$D$10+'СЕТ СН'!$G$6-'СЕТ СН'!$G$19</f>
        <v>950.24819618000004</v>
      </c>
      <c r="R67" s="36">
        <f>SUMIFS(СВЦЭМ!$C$33:$C$776,СВЦЭМ!$A$33:$A$776,$A67,СВЦЭМ!$B$33:$B$776,R$47)+'СЕТ СН'!$G$9+СВЦЭМ!$D$10+'СЕТ СН'!$G$6-'СЕТ СН'!$G$19</f>
        <v>953.03971810999997</v>
      </c>
      <c r="S67" s="36">
        <f>SUMIFS(СВЦЭМ!$C$33:$C$776,СВЦЭМ!$A$33:$A$776,$A67,СВЦЭМ!$B$33:$B$776,S$47)+'СЕТ СН'!$G$9+СВЦЭМ!$D$10+'СЕТ СН'!$G$6-'СЕТ СН'!$G$19</f>
        <v>955.97647961999996</v>
      </c>
      <c r="T67" s="36">
        <f>SUMIFS(СВЦЭМ!$C$33:$C$776,СВЦЭМ!$A$33:$A$776,$A67,СВЦЭМ!$B$33:$B$776,T$47)+'СЕТ СН'!$G$9+СВЦЭМ!$D$10+'СЕТ СН'!$G$6-'СЕТ СН'!$G$19</f>
        <v>957.56509845000005</v>
      </c>
      <c r="U67" s="36">
        <f>SUMIFS(СВЦЭМ!$C$33:$C$776,СВЦЭМ!$A$33:$A$776,$A67,СВЦЭМ!$B$33:$B$776,U$47)+'СЕТ СН'!$G$9+СВЦЭМ!$D$10+'СЕТ СН'!$G$6-'СЕТ СН'!$G$19</f>
        <v>956.34684666999999</v>
      </c>
      <c r="V67" s="36">
        <f>SUMIFS(СВЦЭМ!$C$33:$C$776,СВЦЭМ!$A$33:$A$776,$A67,СВЦЭМ!$B$33:$B$776,V$47)+'СЕТ СН'!$G$9+СВЦЭМ!$D$10+'СЕТ СН'!$G$6-'СЕТ СН'!$G$19</f>
        <v>936.51706222000007</v>
      </c>
      <c r="W67" s="36">
        <f>SUMIFS(СВЦЭМ!$C$33:$C$776,СВЦЭМ!$A$33:$A$776,$A67,СВЦЭМ!$B$33:$B$776,W$47)+'СЕТ СН'!$G$9+СВЦЭМ!$D$10+'СЕТ СН'!$G$6-'СЕТ СН'!$G$19</f>
        <v>939.46849973999997</v>
      </c>
      <c r="X67" s="36">
        <f>SUMIFS(СВЦЭМ!$C$33:$C$776,СВЦЭМ!$A$33:$A$776,$A67,СВЦЭМ!$B$33:$B$776,X$47)+'СЕТ СН'!$G$9+СВЦЭМ!$D$10+'СЕТ СН'!$G$6-'СЕТ СН'!$G$19</f>
        <v>943.97014580000007</v>
      </c>
      <c r="Y67" s="36">
        <f>SUMIFS(СВЦЭМ!$C$33:$C$776,СВЦЭМ!$A$33:$A$776,$A67,СВЦЭМ!$B$33:$B$776,Y$47)+'СЕТ СН'!$G$9+СВЦЭМ!$D$10+'СЕТ СН'!$G$6-'СЕТ СН'!$G$19</f>
        <v>946.02950275000001</v>
      </c>
    </row>
    <row r="68" spans="1:27" ht="15.75" x14ac:dyDescent="0.2">
      <c r="A68" s="35">
        <f t="shared" si="1"/>
        <v>43972</v>
      </c>
      <c r="B68" s="36">
        <f>SUMIFS(СВЦЭМ!$C$33:$C$776,СВЦЭМ!$A$33:$A$776,$A68,СВЦЭМ!$B$33:$B$776,B$47)+'СЕТ СН'!$G$9+СВЦЭМ!$D$10+'СЕТ СН'!$G$6-'СЕТ СН'!$G$19</f>
        <v>1015.81468958</v>
      </c>
      <c r="C68" s="36">
        <f>SUMIFS(СВЦЭМ!$C$33:$C$776,СВЦЭМ!$A$33:$A$776,$A68,СВЦЭМ!$B$33:$B$776,C$47)+'СЕТ СН'!$G$9+СВЦЭМ!$D$10+'СЕТ СН'!$G$6-'СЕТ СН'!$G$19</f>
        <v>1045.83783012</v>
      </c>
      <c r="D68" s="36">
        <f>SUMIFS(СВЦЭМ!$C$33:$C$776,СВЦЭМ!$A$33:$A$776,$A68,СВЦЭМ!$B$33:$B$776,D$47)+'СЕТ СН'!$G$9+СВЦЭМ!$D$10+'СЕТ СН'!$G$6-'СЕТ СН'!$G$19</f>
        <v>1067.02567847</v>
      </c>
      <c r="E68" s="36">
        <f>SUMIFS(СВЦЭМ!$C$33:$C$776,СВЦЭМ!$A$33:$A$776,$A68,СВЦЭМ!$B$33:$B$776,E$47)+'СЕТ СН'!$G$9+СВЦЭМ!$D$10+'СЕТ СН'!$G$6-'СЕТ СН'!$G$19</f>
        <v>1065.6070642100001</v>
      </c>
      <c r="F68" s="36">
        <f>SUMIFS(СВЦЭМ!$C$33:$C$776,СВЦЭМ!$A$33:$A$776,$A68,СВЦЭМ!$B$33:$B$776,F$47)+'СЕТ СН'!$G$9+СВЦЭМ!$D$10+'СЕТ СН'!$G$6-'СЕТ СН'!$G$19</f>
        <v>1064.30428203</v>
      </c>
      <c r="G68" s="36">
        <f>SUMIFS(СВЦЭМ!$C$33:$C$776,СВЦЭМ!$A$33:$A$776,$A68,СВЦЭМ!$B$33:$B$776,G$47)+'СЕТ СН'!$G$9+СВЦЭМ!$D$10+'СЕТ СН'!$G$6-'СЕТ СН'!$G$19</f>
        <v>1074.25018903</v>
      </c>
      <c r="H68" s="36">
        <f>SUMIFS(СВЦЭМ!$C$33:$C$776,СВЦЭМ!$A$33:$A$776,$A68,СВЦЭМ!$B$33:$B$776,H$47)+'СЕТ СН'!$G$9+СВЦЭМ!$D$10+'СЕТ СН'!$G$6-'СЕТ СН'!$G$19</f>
        <v>1062.3170566700001</v>
      </c>
      <c r="I68" s="36">
        <f>SUMIFS(СВЦЭМ!$C$33:$C$776,СВЦЭМ!$A$33:$A$776,$A68,СВЦЭМ!$B$33:$B$776,I$47)+'СЕТ СН'!$G$9+СВЦЭМ!$D$10+'СЕТ СН'!$G$6-'СЕТ СН'!$G$19</f>
        <v>1049.54010397</v>
      </c>
      <c r="J68" s="36">
        <f>SUMIFS(СВЦЭМ!$C$33:$C$776,СВЦЭМ!$A$33:$A$776,$A68,СВЦЭМ!$B$33:$B$776,J$47)+'СЕТ СН'!$G$9+СВЦЭМ!$D$10+'СЕТ СН'!$G$6-'СЕТ СН'!$G$19</f>
        <v>1007.09020248</v>
      </c>
      <c r="K68" s="36">
        <f>SUMIFS(СВЦЭМ!$C$33:$C$776,СВЦЭМ!$A$33:$A$776,$A68,СВЦЭМ!$B$33:$B$776,K$47)+'СЕТ СН'!$G$9+СВЦЭМ!$D$10+'СЕТ СН'!$G$6-'СЕТ СН'!$G$19</f>
        <v>1000.66725017</v>
      </c>
      <c r="L68" s="36">
        <f>SUMIFS(СВЦЭМ!$C$33:$C$776,СВЦЭМ!$A$33:$A$776,$A68,СВЦЭМ!$B$33:$B$776,L$47)+'СЕТ СН'!$G$9+СВЦЭМ!$D$10+'СЕТ СН'!$G$6-'СЕТ СН'!$G$19</f>
        <v>1002.68816153</v>
      </c>
      <c r="M68" s="36">
        <f>SUMIFS(СВЦЭМ!$C$33:$C$776,СВЦЭМ!$A$33:$A$776,$A68,СВЦЭМ!$B$33:$B$776,M$47)+'СЕТ СН'!$G$9+СВЦЭМ!$D$10+'СЕТ СН'!$G$6-'СЕТ СН'!$G$19</f>
        <v>955.35773280000001</v>
      </c>
      <c r="N68" s="36">
        <f>SUMIFS(СВЦЭМ!$C$33:$C$776,СВЦЭМ!$A$33:$A$776,$A68,СВЦЭМ!$B$33:$B$776,N$47)+'СЕТ СН'!$G$9+СВЦЭМ!$D$10+'СЕТ СН'!$G$6-'СЕТ СН'!$G$19</f>
        <v>902.10416953000004</v>
      </c>
      <c r="O68" s="36">
        <f>SUMIFS(СВЦЭМ!$C$33:$C$776,СВЦЭМ!$A$33:$A$776,$A68,СВЦЭМ!$B$33:$B$776,O$47)+'СЕТ СН'!$G$9+СВЦЭМ!$D$10+'СЕТ СН'!$G$6-'СЕТ СН'!$G$19</f>
        <v>874.99934711000003</v>
      </c>
      <c r="P68" s="36">
        <f>SUMIFS(СВЦЭМ!$C$33:$C$776,СВЦЭМ!$A$33:$A$776,$A68,СВЦЭМ!$B$33:$B$776,P$47)+'СЕТ СН'!$G$9+СВЦЭМ!$D$10+'СЕТ СН'!$G$6-'СЕТ СН'!$G$19</f>
        <v>872.96263170999998</v>
      </c>
      <c r="Q68" s="36">
        <f>SUMIFS(СВЦЭМ!$C$33:$C$776,СВЦЭМ!$A$33:$A$776,$A68,СВЦЭМ!$B$33:$B$776,Q$47)+'СЕТ СН'!$G$9+СВЦЭМ!$D$10+'СЕТ СН'!$G$6-'СЕТ СН'!$G$19</f>
        <v>878.72550874000001</v>
      </c>
      <c r="R68" s="36">
        <f>SUMIFS(СВЦЭМ!$C$33:$C$776,СВЦЭМ!$A$33:$A$776,$A68,СВЦЭМ!$B$33:$B$776,R$47)+'СЕТ СН'!$G$9+СВЦЭМ!$D$10+'СЕТ СН'!$G$6-'СЕТ СН'!$G$19</f>
        <v>874.24552288000007</v>
      </c>
      <c r="S68" s="36">
        <f>SUMIFS(СВЦЭМ!$C$33:$C$776,СВЦЭМ!$A$33:$A$776,$A68,СВЦЭМ!$B$33:$B$776,S$47)+'СЕТ СН'!$G$9+СВЦЭМ!$D$10+'СЕТ СН'!$G$6-'СЕТ СН'!$G$19</f>
        <v>879.80378252000003</v>
      </c>
      <c r="T68" s="36">
        <f>SUMIFS(СВЦЭМ!$C$33:$C$776,СВЦЭМ!$A$33:$A$776,$A68,СВЦЭМ!$B$33:$B$776,T$47)+'СЕТ СН'!$G$9+СВЦЭМ!$D$10+'СЕТ СН'!$G$6-'СЕТ СН'!$G$19</f>
        <v>879.53989059000003</v>
      </c>
      <c r="U68" s="36">
        <f>SUMIFS(СВЦЭМ!$C$33:$C$776,СВЦЭМ!$A$33:$A$776,$A68,СВЦЭМ!$B$33:$B$776,U$47)+'СЕТ СН'!$G$9+СВЦЭМ!$D$10+'СЕТ СН'!$G$6-'СЕТ СН'!$G$19</f>
        <v>879.98249080000005</v>
      </c>
      <c r="V68" s="36">
        <f>SUMIFS(СВЦЭМ!$C$33:$C$776,СВЦЭМ!$A$33:$A$776,$A68,СВЦЭМ!$B$33:$B$776,V$47)+'СЕТ СН'!$G$9+СВЦЭМ!$D$10+'СЕТ СН'!$G$6-'СЕТ СН'!$G$19</f>
        <v>873.53453075000004</v>
      </c>
      <c r="W68" s="36">
        <f>SUMIFS(СВЦЭМ!$C$33:$C$776,СВЦЭМ!$A$33:$A$776,$A68,СВЦЭМ!$B$33:$B$776,W$47)+'СЕТ СН'!$G$9+СВЦЭМ!$D$10+'СЕТ СН'!$G$6-'СЕТ СН'!$G$19</f>
        <v>840.92851953000002</v>
      </c>
      <c r="X68" s="36">
        <f>SUMIFS(СВЦЭМ!$C$33:$C$776,СВЦЭМ!$A$33:$A$776,$A68,СВЦЭМ!$B$33:$B$776,X$47)+'СЕТ СН'!$G$9+СВЦЭМ!$D$10+'СЕТ СН'!$G$6-'СЕТ СН'!$G$19</f>
        <v>881.13481382999998</v>
      </c>
      <c r="Y68" s="36">
        <f>SUMIFS(СВЦЭМ!$C$33:$C$776,СВЦЭМ!$A$33:$A$776,$A68,СВЦЭМ!$B$33:$B$776,Y$47)+'СЕТ СН'!$G$9+СВЦЭМ!$D$10+'СЕТ СН'!$G$6-'СЕТ СН'!$G$19</f>
        <v>928.15349593999997</v>
      </c>
    </row>
    <row r="69" spans="1:27" ht="15.75" x14ac:dyDescent="0.2">
      <c r="A69" s="35">
        <f t="shared" si="1"/>
        <v>43973</v>
      </c>
      <c r="B69" s="36">
        <f>SUMIFS(СВЦЭМ!$C$33:$C$776,СВЦЭМ!$A$33:$A$776,$A69,СВЦЭМ!$B$33:$B$776,B$47)+'СЕТ СН'!$G$9+СВЦЭМ!$D$10+'СЕТ СН'!$G$6-'СЕТ СН'!$G$19</f>
        <v>1011.07513341</v>
      </c>
      <c r="C69" s="36">
        <f>SUMIFS(СВЦЭМ!$C$33:$C$776,СВЦЭМ!$A$33:$A$776,$A69,СВЦЭМ!$B$33:$B$776,C$47)+'СЕТ СН'!$G$9+СВЦЭМ!$D$10+'СЕТ СН'!$G$6-'СЕТ СН'!$G$19</f>
        <v>1054.5457078300001</v>
      </c>
      <c r="D69" s="36">
        <f>SUMIFS(СВЦЭМ!$C$33:$C$776,СВЦЭМ!$A$33:$A$776,$A69,СВЦЭМ!$B$33:$B$776,D$47)+'СЕТ СН'!$G$9+СВЦЭМ!$D$10+'СЕТ СН'!$G$6-'СЕТ СН'!$G$19</f>
        <v>1071.7336058200001</v>
      </c>
      <c r="E69" s="36">
        <f>SUMIFS(СВЦЭМ!$C$33:$C$776,СВЦЭМ!$A$33:$A$776,$A69,СВЦЭМ!$B$33:$B$776,E$47)+'СЕТ СН'!$G$9+СВЦЭМ!$D$10+'СЕТ СН'!$G$6-'СЕТ СН'!$G$19</f>
        <v>1068.7212899600001</v>
      </c>
      <c r="F69" s="36">
        <f>SUMIFS(СВЦЭМ!$C$33:$C$776,СВЦЭМ!$A$33:$A$776,$A69,СВЦЭМ!$B$33:$B$776,F$47)+'СЕТ СН'!$G$9+СВЦЭМ!$D$10+'СЕТ СН'!$G$6-'СЕТ СН'!$G$19</f>
        <v>1067.4498409600001</v>
      </c>
      <c r="G69" s="36">
        <f>SUMIFS(СВЦЭМ!$C$33:$C$776,СВЦЭМ!$A$33:$A$776,$A69,СВЦЭМ!$B$33:$B$776,G$47)+'СЕТ СН'!$G$9+СВЦЭМ!$D$10+'СЕТ СН'!$G$6-'СЕТ СН'!$G$19</f>
        <v>1074.81747167</v>
      </c>
      <c r="H69" s="36">
        <f>SUMIFS(СВЦЭМ!$C$33:$C$776,СВЦЭМ!$A$33:$A$776,$A69,СВЦЭМ!$B$33:$B$776,H$47)+'СЕТ СН'!$G$9+СВЦЭМ!$D$10+'СЕТ СН'!$G$6-'СЕТ СН'!$G$19</f>
        <v>1084.13666803</v>
      </c>
      <c r="I69" s="36">
        <f>SUMIFS(СВЦЭМ!$C$33:$C$776,СВЦЭМ!$A$33:$A$776,$A69,СВЦЭМ!$B$33:$B$776,I$47)+'СЕТ СН'!$G$9+СВЦЭМ!$D$10+'СЕТ СН'!$G$6-'СЕТ СН'!$G$19</f>
        <v>1053.77885268</v>
      </c>
      <c r="J69" s="36">
        <f>SUMIFS(СВЦЭМ!$C$33:$C$776,СВЦЭМ!$A$33:$A$776,$A69,СВЦЭМ!$B$33:$B$776,J$47)+'СЕТ СН'!$G$9+СВЦЭМ!$D$10+'СЕТ СН'!$G$6-'СЕТ СН'!$G$19</f>
        <v>995.58571158000007</v>
      </c>
      <c r="K69" s="36">
        <f>SUMIFS(СВЦЭМ!$C$33:$C$776,СВЦЭМ!$A$33:$A$776,$A69,СВЦЭМ!$B$33:$B$776,K$47)+'СЕТ СН'!$G$9+СВЦЭМ!$D$10+'СЕТ СН'!$G$6-'СЕТ СН'!$G$19</f>
        <v>974.32946096000001</v>
      </c>
      <c r="L69" s="36">
        <f>SUMIFS(СВЦЭМ!$C$33:$C$776,СВЦЭМ!$A$33:$A$776,$A69,СВЦЭМ!$B$33:$B$776,L$47)+'СЕТ СН'!$G$9+СВЦЭМ!$D$10+'СЕТ СН'!$G$6-'СЕТ СН'!$G$19</f>
        <v>960.74697270000001</v>
      </c>
      <c r="M69" s="36">
        <f>SUMIFS(СВЦЭМ!$C$33:$C$776,СВЦЭМ!$A$33:$A$776,$A69,СВЦЭМ!$B$33:$B$776,M$47)+'СЕТ СН'!$G$9+СВЦЭМ!$D$10+'СЕТ СН'!$G$6-'СЕТ СН'!$G$19</f>
        <v>913.43093073</v>
      </c>
      <c r="N69" s="36">
        <f>SUMIFS(СВЦЭМ!$C$33:$C$776,СВЦЭМ!$A$33:$A$776,$A69,СВЦЭМ!$B$33:$B$776,N$47)+'СЕТ СН'!$G$9+СВЦЭМ!$D$10+'СЕТ СН'!$G$6-'СЕТ СН'!$G$19</f>
        <v>866.78448276000006</v>
      </c>
      <c r="O69" s="36">
        <f>SUMIFS(СВЦЭМ!$C$33:$C$776,СВЦЭМ!$A$33:$A$776,$A69,СВЦЭМ!$B$33:$B$776,O$47)+'СЕТ СН'!$G$9+СВЦЭМ!$D$10+'СЕТ СН'!$G$6-'СЕТ СН'!$G$19</f>
        <v>845.09946048000006</v>
      </c>
      <c r="P69" s="36">
        <f>SUMIFS(СВЦЭМ!$C$33:$C$776,СВЦЭМ!$A$33:$A$776,$A69,СВЦЭМ!$B$33:$B$776,P$47)+'СЕТ СН'!$G$9+СВЦЭМ!$D$10+'СЕТ СН'!$G$6-'СЕТ СН'!$G$19</f>
        <v>863.37634500000001</v>
      </c>
      <c r="Q69" s="36">
        <f>SUMIFS(СВЦЭМ!$C$33:$C$776,СВЦЭМ!$A$33:$A$776,$A69,СВЦЭМ!$B$33:$B$776,Q$47)+'СЕТ СН'!$G$9+СВЦЭМ!$D$10+'СЕТ СН'!$G$6-'СЕТ СН'!$G$19</f>
        <v>868.40599379000003</v>
      </c>
      <c r="R69" s="36">
        <f>SUMIFS(СВЦЭМ!$C$33:$C$776,СВЦЭМ!$A$33:$A$776,$A69,СВЦЭМ!$B$33:$B$776,R$47)+'СЕТ СН'!$G$9+СВЦЭМ!$D$10+'СЕТ СН'!$G$6-'СЕТ СН'!$G$19</f>
        <v>869.25801678000005</v>
      </c>
      <c r="S69" s="36">
        <f>SUMIFS(СВЦЭМ!$C$33:$C$776,СВЦЭМ!$A$33:$A$776,$A69,СВЦЭМ!$B$33:$B$776,S$47)+'СЕТ СН'!$G$9+СВЦЭМ!$D$10+'СЕТ СН'!$G$6-'СЕТ СН'!$G$19</f>
        <v>874.26826617000006</v>
      </c>
      <c r="T69" s="36">
        <f>SUMIFS(СВЦЭМ!$C$33:$C$776,СВЦЭМ!$A$33:$A$776,$A69,СВЦЭМ!$B$33:$B$776,T$47)+'СЕТ СН'!$G$9+СВЦЭМ!$D$10+'СЕТ СН'!$G$6-'СЕТ СН'!$G$19</f>
        <v>861.91541635999999</v>
      </c>
      <c r="U69" s="36">
        <f>SUMIFS(СВЦЭМ!$C$33:$C$776,СВЦЭМ!$A$33:$A$776,$A69,СВЦЭМ!$B$33:$B$776,U$47)+'СЕТ СН'!$G$9+СВЦЭМ!$D$10+'СЕТ СН'!$G$6-'СЕТ СН'!$G$19</f>
        <v>850.35228820999998</v>
      </c>
      <c r="V69" s="36">
        <f>SUMIFS(СВЦЭМ!$C$33:$C$776,СВЦЭМ!$A$33:$A$776,$A69,СВЦЭМ!$B$33:$B$776,V$47)+'СЕТ СН'!$G$9+СВЦЭМ!$D$10+'СЕТ СН'!$G$6-'СЕТ СН'!$G$19</f>
        <v>834.61803400999997</v>
      </c>
      <c r="W69" s="36">
        <f>SUMIFS(СВЦЭМ!$C$33:$C$776,СВЦЭМ!$A$33:$A$776,$A69,СВЦЭМ!$B$33:$B$776,W$47)+'СЕТ СН'!$G$9+СВЦЭМ!$D$10+'СЕТ СН'!$G$6-'СЕТ СН'!$G$19</f>
        <v>827.42014296000002</v>
      </c>
      <c r="X69" s="36">
        <f>SUMIFS(СВЦЭМ!$C$33:$C$776,СВЦЭМ!$A$33:$A$776,$A69,СВЦЭМ!$B$33:$B$776,X$47)+'СЕТ СН'!$G$9+СВЦЭМ!$D$10+'СЕТ СН'!$G$6-'СЕТ СН'!$G$19</f>
        <v>844.89846270999999</v>
      </c>
      <c r="Y69" s="36">
        <f>SUMIFS(СВЦЭМ!$C$33:$C$776,СВЦЭМ!$A$33:$A$776,$A69,СВЦЭМ!$B$33:$B$776,Y$47)+'СЕТ СН'!$G$9+СВЦЭМ!$D$10+'СЕТ СН'!$G$6-'СЕТ СН'!$G$19</f>
        <v>880.58572965000008</v>
      </c>
    </row>
    <row r="70" spans="1:27" ht="15.75" x14ac:dyDescent="0.2">
      <c r="A70" s="35">
        <f t="shared" si="1"/>
        <v>43974</v>
      </c>
      <c r="B70" s="36">
        <f>SUMIFS(СВЦЭМ!$C$33:$C$776,СВЦЭМ!$A$33:$A$776,$A70,СВЦЭМ!$B$33:$B$776,B$47)+'СЕТ СН'!$G$9+СВЦЭМ!$D$10+'СЕТ СН'!$G$6-'СЕТ СН'!$G$19</f>
        <v>985.95044518999998</v>
      </c>
      <c r="C70" s="36">
        <f>SUMIFS(СВЦЭМ!$C$33:$C$776,СВЦЭМ!$A$33:$A$776,$A70,СВЦЭМ!$B$33:$B$776,C$47)+'СЕТ СН'!$G$9+СВЦЭМ!$D$10+'СЕТ СН'!$G$6-'СЕТ СН'!$G$19</f>
        <v>1019.36413406</v>
      </c>
      <c r="D70" s="36">
        <f>SUMIFS(СВЦЭМ!$C$33:$C$776,СВЦЭМ!$A$33:$A$776,$A70,СВЦЭМ!$B$33:$B$776,D$47)+'СЕТ СН'!$G$9+СВЦЭМ!$D$10+'СЕТ СН'!$G$6-'СЕТ СН'!$G$19</f>
        <v>1039.55860095</v>
      </c>
      <c r="E70" s="36">
        <f>SUMIFS(СВЦЭМ!$C$33:$C$776,СВЦЭМ!$A$33:$A$776,$A70,СВЦЭМ!$B$33:$B$776,E$47)+'СЕТ СН'!$G$9+СВЦЭМ!$D$10+'СЕТ СН'!$G$6-'СЕТ СН'!$G$19</f>
        <v>1053.75476579</v>
      </c>
      <c r="F70" s="36">
        <f>SUMIFS(СВЦЭМ!$C$33:$C$776,СВЦЭМ!$A$33:$A$776,$A70,СВЦЭМ!$B$33:$B$776,F$47)+'СЕТ СН'!$G$9+СВЦЭМ!$D$10+'СЕТ СН'!$G$6-'СЕТ СН'!$G$19</f>
        <v>1060.7911592100002</v>
      </c>
      <c r="G70" s="36">
        <f>SUMIFS(СВЦЭМ!$C$33:$C$776,СВЦЭМ!$A$33:$A$776,$A70,СВЦЭМ!$B$33:$B$776,G$47)+'СЕТ СН'!$G$9+СВЦЭМ!$D$10+'СЕТ СН'!$G$6-'СЕТ СН'!$G$19</f>
        <v>1059.1781694900001</v>
      </c>
      <c r="H70" s="36">
        <f>SUMIFS(СВЦЭМ!$C$33:$C$776,СВЦЭМ!$A$33:$A$776,$A70,СВЦЭМ!$B$33:$B$776,H$47)+'СЕТ СН'!$G$9+СВЦЭМ!$D$10+'СЕТ СН'!$G$6-'СЕТ СН'!$G$19</f>
        <v>1049.8596835800001</v>
      </c>
      <c r="I70" s="36">
        <f>SUMIFS(СВЦЭМ!$C$33:$C$776,СВЦЭМ!$A$33:$A$776,$A70,СВЦЭМ!$B$33:$B$776,I$47)+'СЕТ СН'!$G$9+СВЦЭМ!$D$10+'СЕТ СН'!$G$6-'СЕТ СН'!$G$19</f>
        <v>1026.92947258</v>
      </c>
      <c r="J70" s="36">
        <f>SUMIFS(СВЦЭМ!$C$33:$C$776,СВЦЭМ!$A$33:$A$776,$A70,СВЦЭМ!$B$33:$B$776,J$47)+'СЕТ СН'!$G$9+СВЦЭМ!$D$10+'СЕТ СН'!$G$6-'СЕТ СН'!$G$19</f>
        <v>989.03813173000003</v>
      </c>
      <c r="K70" s="36">
        <f>SUMIFS(СВЦЭМ!$C$33:$C$776,СВЦЭМ!$A$33:$A$776,$A70,СВЦЭМ!$B$33:$B$776,K$47)+'СЕТ СН'!$G$9+СВЦЭМ!$D$10+'СЕТ СН'!$G$6-'СЕТ СН'!$G$19</f>
        <v>951.23741801000006</v>
      </c>
      <c r="L70" s="36">
        <f>SUMIFS(СВЦЭМ!$C$33:$C$776,СВЦЭМ!$A$33:$A$776,$A70,СВЦЭМ!$B$33:$B$776,L$47)+'СЕТ СН'!$G$9+СВЦЭМ!$D$10+'СЕТ СН'!$G$6-'СЕТ СН'!$G$19</f>
        <v>930.39552022999999</v>
      </c>
      <c r="M70" s="36">
        <f>SUMIFS(СВЦЭМ!$C$33:$C$776,СВЦЭМ!$A$33:$A$776,$A70,СВЦЭМ!$B$33:$B$776,M$47)+'СЕТ СН'!$G$9+СВЦЭМ!$D$10+'СЕТ СН'!$G$6-'СЕТ СН'!$G$19</f>
        <v>875.95181264999997</v>
      </c>
      <c r="N70" s="36">
        <f>SUMIFS(СВЦЭМ!$C$33:$C$776,СВЦЭМ!$A$33:$A$776,$A70,СВЦЭМ!$B$33:$B$776,N$47)+'СЕТ СН'!$G$9+СВЦЭМ!$D$10+'СЕТ СН'!$G$6-'СЕТ СН'!$G$19</f>
        <v>828.70446498000001</v>
      </c>
      <c r="O70" s="36">
        <f>SUMIFS(СВЦЭМ!$C$33:$C$776,СВЦЭМ!$A$33:$A$776,$A70,СВЦЭМ!$B$33:$B$776,O$47)+'СЕТ СН'!$G$9+СВЦЭМ!$D$10+'СЕТ СН'!$G$6-'СЕТ СН'!$G$19</f>
        <v>814.17198936</v>
      </c>
      <c r="P70" s="36">
        <f>SUMIFS(СВЦЭМ!$C$33:$C$776,СВЦЭМ!$A$33:$A$776,$A70,СВЦЭМ!$B$33:$B$776,P$47)+'СЕТ СН'!$G$9+СВЦЭМ!$D$10+'СЕТ СН'!$G$6-'СЕТ СН'!$G$19</f>
        <v>839.69418125000004</v>
      </c>
      <c r="Q70" s="36">
        <f>SUMIFS(СВЦЭМ!$C$33:$C$776,СВЦЭМ!$A$33:$A$776,$A70,СВЦЭМ!$B$33:$B$776,Q$47)+'СЕТ СН'!$G$9+СВЦЭМ!$D$10+'СЕТ СН'!$G$6-'СЕТ СН'!$G$19</f>
        <v>842.55945978</v>
      </c>
      <c r="R70" s="36">
        <f>SUMIFS(СВЦЭМ!$C$33:$C$776,СВЦЭМ!$A$33:$A$776,$A70,СВЦЭМ!$B$33:$B$776,R$47)+'СЕТ СН'!$G$9+СВЦЭМ!$D$10+'СЕТ СН'!$G$6-'СЕТ СН'!$G$19</f>
        <v>849.47559118000004</v>
      </c>
      <c r="S70" s="36">
        <f>SUMIFS(СВЦЭМ!$C$33:$C$776,СВЦЭМ!$A$33:$A$776,$A70,СВЦЭМ!$B$33:$B$776,S$47)+'СЕТ СН'!$G$9+СВЦЭМ!$D$10+'СЕТ СН'!$G$6-'СЕТ СН'!$G$19</f>
        <v>869.23924164000005</v>
      </c>
      <c r="T70" s="36">
        <f>SUMIFS(СВЦЭМ!$C$33:$C$776,СВЦЭМ!$A$33:$A$776,$A70,СВЦЭМ!$B$33:$B$776,T$47)+'СЕТ СН'!$G$9+СВЦЭМ!$D$10+'СЕТ СН'!$G$6-'СЕТ СН'!$G$19</f>
        <v>872.70603384000003</v>
      </c>
      <c r="U70" s="36">
        <f>SUMIFS(СВЦЭМ!$C$33:$C$776,СВЦЭМ!$A$33:$A$776,$A70,СВЦЭМ!$B$33:$B$776,U$47)+'СЕТ СН'!$G$9+СВЦЭМ!$D$10+'СЕТ СН'!$G$6-'СЕТ СН'!$G$19</f>
        <v>870.78441155000007</v>
      </c>
      <c r="V70" s="36">
        <f>SUMIFS(СВЦЭМ!$C$33:$C$776,СВЦЭМ!$A$33:$A$776,$A70,СВЦЭМ!$B$33:$B$776,V$47)+'СЕТ СН'!$G$9+СВЦЭМ!$D$10+'СЕТ СН'!$G$6-'СЕТ СН'!$G$19</f>
        <v>865.85239855999998</v>
      </c>
      <c r="W70" s="36">
        <f>SUMIFS(СВЦЭМ!$C$33:$C$776,СВЦЭМ!$A$33:$A$776,$A70,СВЦЭМ!$B$33:$B$776,W$47)+'СЕТ СН'!$G$9+СВЦЭМ!$D$10+'СЕТ СН'!$G$6-'СЕТ СН'!$G$19</f>
        <v>856.88448434999998</v>
      </c>
      <c r="X70" s="36">
        <f>SUMIFS(СВЦЭМ!$C$33:$C$776,СВЦЭМ!$A$33:$A$776,$A70,СВЦЭМ!$B$33:$B$776,X$47)+'СЕТ СН'!$G$9+СВЦЭМ!$D$10+'СЕТ СН'!$G$6-'СЕТ СН'!$G$19</f>
        <v>885.02285022000001</v>
      </c>
      <c r="Y70" s="36">
        <f>SUMIFS(СВЦЭМ!$C$33:$C$776,СВЦЭМ!$A$33:$A$776,$A70,СВЦЭМ!$B$33:$B$776,Y$47)+'СЕТ СН'!$G$9+СВЦЭМ!$D$10+'СЕТ СН'!$G$6-'СЕТ СН'!$G$19</f>
        <v>962.72478723000006</v>
      </c>
    </row>
    <row r="71" spans="1:27" ht="15.75" x14ac:dyDescent="0.2">
      <c r="A71" s="35">
        <f t="shared" si="1"/>
        <v>43975</v>
      </c>
      <c r="B71" s="36">
        <f>SUMIFS(СВЦЭМ!$C$33:$C$776,СВЦЭМ!$A$33:$A$776,$A71,СВЦЭМ!$B$33:$B$776,B$47)+'СЕТ СН'!$G$9+СВЦЭМ!$D$10+'СЕТ СН'!$G$6-'СЕТ СН'!$G$19</f>
        <v>1025.5740904300001</v>
      </c>
      <c r="C71" s="36">
        <f>SUMIFS(СВЦЭМ!$C$33:$C$776,СВЦЭМ!$A$33:$A$776,$A71,СВЦЭМ!$B$33:$B$776,C$47)+'СЕТ СН'!$G$9+СВЦЭМ!$D$10+'СЕТ СН'!$G$6-'СЕТ СН'!$G$19</f>
        <v>1053.1569154200001</v>
      </c>
      <c r="D71" s="36">
        <f>SUMIFS(СВЦЭМ!$C$33:$C$776,СВЦЭМ!$A$33:$A$776,$A71,СВЦЭМ!$B$33:$B$776,D$47)+'СЕТ СН'!$G$9+СВЦЭМ!$D$10+'СЕТ СН'!$G$6-'СЕТ СН'!$G$19</f>
        <v>1061.5531408500001</v>
      </c>
      <c r="E71" s="36">
        <f>SUMIFS(СВЦЭМ!$C$33:$C$776,СВЦЭМ!$A$33:$A$776,$A71,СВЦЭМ!$B$33:$B$776,E$47)+'СЕТ СН'!$G$9+СВЦЭМ!$D$10+'СЕТ СН'!$G$6-'СЕТ СН'!$G$19</f>
        <v>1055.6956422600001</v>
      </c>
      <c r="F71" s="36">
        <f>SUMIFS(СВЦЭМ!$C$33:$C$776,СВЦЭМ!$A$33:$A$776,$A71,СВЦЭМ!$B$33:$B$776,F$47)+'СЕТ СН'!$G$9+СВЦЭМ!$D$10+'СЕТ СН'!$G$6-'СЕТ СН'!$G$19</f>
        <v>1064.9411668400001</v>
      </c>
      <c r="G71" s="36">
        <f>SUMIFS(СВЦЭМ!$C$33:$C$776,СВЦЭМ!$A$33:$A$776,$A71,СВЦЭМ!$B$33:$B$776,G$47)+'СЕТ СН'!$G$9+СВЦЭМ!$D$10+'СЕТ СН'!$G$6-'СЕТ СН'!$G$19</f>
        <v>1055.10211443</v>
      </c>
      <c r="H71" s="36">
        <f>SUMIFS(СВЦЭМ!$C$33:$C$776,СВЦЭМ!$A$33:$A$776,$A71,СВЦЭМ!$B$33:$B$776,H$47)+'СЕТ СН'!$G$9+СВЦЭМ!$D$10+'СЕТ СН'!$G$6-'СЕТ СН'!$G$19</f>
        <v>1043.2557790200001</v>
      </c>
      <c r="I71" s="36">
        <f>SUMIFS(СВЦЭМ!$C$33:$C$776,СВЦЭМ!$A$33:$A$776,$A71,СВЦЭМ!$B$33:$B$776,I$47)+'СЕТ СН'!$G$9+СВЦЭМ!$D$10+'СЕТ СН'!$G$6-'СЕТ СН'!$G$19</f>
        <v>1019.4947980100001</v>
      </c>
      <c r="J71" s="36">
        <f>SUMIFS(СВЦЭМ!$C$33:$C$776,СВЦЭМ!$A$33:$A$776,$A71,СВЦЭМ!$B$33:$B$776,J$47)+'СЕТ СН'!$G$9+СВЦЭМ!$D$10+'СЕТ СН'!$G$6-'СЕТ СН'!$G$19</f>
        <v>1005.57224648</v>
      </c>
      <c r="K71" s="36">
        <f>SUMIFS(СВЦЭМ!$C$33:$C$776,СВЦЭМ!$A$33:$A$776,$A71,СВЦЭМ!$B$33:$B$776,K$47)+'СЕТ СН'!$G$9+СВЦЭМ!$D$10+'СЕТ СН'!$G$6-'СЕТ СН'!$G$19</f>
        <v>969.34204446000001</v>
      </c>
      <c r="L71" s="36">
        <f>SUMIFS(СВЦЭМ!$C$33:$C$776,СВЦЭМ!$A$33:$A$776,$A71,СВЦЭМ!$B$33:$B$776,L$47)+'СЕТ СН'!$G$9+СВЦЭМ!$D$10+'СЕТ СН'!$G$6-'СЕТ СН'!$G$19</f>
        <v>978.50848098000006</v>
      </c>
      <c r="M71" s="36">
        <f>SUMIFS(СВЦЭМ!$C$33:$C$776,СВЦЭМ!$A$33:$A$776,$A71,СВЦЭМ!$B$33:$B$776,M$47)+'СЕТ СН'!$G$9+СВЦЭМ!$D$10+'СЕТ СН'!$G$6-'СЕТ СН'!$G$19</f>
        <v>941.86955716</v>
      </c>
      <c r="N71" s="36">
        <f>SUMIFS(СВЦЭМ!$C$33:$C$776,СВЦЭМ!$A$33:$A$776,$A71,СВЦЭМ!$B$33:$B$776,N$47)+'СЕТ СН'!$G$9+СВЦЭМ!$D$10+'СЕТ СН'!$G$6-'СЕТ СН'!$G$19</f>
        <v>897.17046219999997</v>
      </c>
      <c r="O71" s="36">
        <f>SUMIFS(СВЦЭМ!$C$33:$C$776,СВЦЭМ!$A$33:$A$776,$A71,СВЦЭМ!$B$33:$B$776,O$47)+'СЕТ СН'!$G$9+СВЦЭМ!$D$10+'СЕТ СН'!$G$6-'СЕТ СН'!$G$19</f>
        <v>864.48755098000004</v>
      </c>
      <c r="P71" s="36">
        <f>SUMIFS(СВЦЭМ!$C$33:$C$776,СВЦЭМ!$A$33:$A$776,$A71,СВЦЭМ!$B$33:$B$776,P$47)+'СЕТ СН'!$G$9+СВЦЭМ!$D$10+'СЕТ СН'!$G$6-'СЕТ СН'!$G$19</f>
        <v>869.71388561000003</v>
      </c>
      <c r="Q71" s="36">
        <f>SUMIFS(СВЦЭМ!$C$33:$C$776,СВЦЭМ!$A$33:$A$776,$A71,СВЦЭМ!$B$33:$B$776,Q$47)+'СЕТ СН'!$G$9+СВЦЭМ!$D$10+'СЕТ СН'!$G$6-'СЕТ СН'!$G$19</f>
        <v>875.23201696000001</v>
      </c>
      <c r="R71" s="36">
        <f>SUMIFS(СВЦЭМ!$C$33:$C$776,СВЦЭМ!$A$33:$A$776,$A71,СВЦЭМ!$B$33:$B$776,R$47)+'СЕТ СН'!$G$9+СВЦЭМ!$D$10+'СЕТ СН'!$G$6-'СЕТ СН'!$G$19</f>
        <v>862.52990511999997</v>
      </c>
      <c r="S71" s="36">
        <f>SUMIFS(СВЦЭМ!$C$33:$C$776,СВЦЭМ!$A$33:$A$776,$A71,СВЦЭМ!$B$33:$B$776,S$47)+'СЕТ СН'!$G$9+СВЦЭМ!$D$10+'СЕТ СН'!$G$6-'СЕТ СН'!$G$19</f>
        <v>870.51313075000007</v>
      </c>
      <c r="T71" s="36">
        <f>SUMIFS(СВЦЭМ!$C$33:$C$776,СВЦЭМ!$A$33:$A$776,$A71,СВЦЭМ!$B$33:$B$776,T$47)+'СЕТ СН'!$G$9+СВЦЭМ!$D$10+'СЕТ СН'!$G$6-'СЕТ СН'!$G$19</f>
        <v>866.93155326999999</v>
      </c>
      <c r="U71" s="36">
        <f>SUMIFS(СВЦЭМ!$C$33:$C$776,СВЦЭМ!$A$33:$A$776,$A71,СВЦЭМ!$B$33:$B$776,U$47)+'СЕТ СН'!$G$9+СВЦЭМ!$D$10+'СЕТ СН'!$G$6-'СЕТ СН'!$G$19</f>
        <v>851.23377742000002</v>
      </c>
      <c r="V71" s="36">
        <f>SUMIFS(СВЦЭМ!$C$33:$C$776,СВЦЭМ!$A$33:$A$776,$A71,СВЦЭМ!$B$33:$B$776,V$47)+'СЕТ СН'!$G$9+СВЦЭМ!$D$10+'СЕТ СН'!$G$6-'СЕТ СН'!$G$19</f>
        <v>820.86205837</v>
      </c>
      <c r="W71" s="36">
        <f>SUMIFS(СВЦЭМ!$C$33:$C$776,СВЦЭМ!$A$33:$A$776,$A71,СВЦЭМ!$B$33:$B$776,W$47)+'СЕТ СН'!$G$9+СВЦЭМ!$D$10+'СЕТ СН'!$G$6-'СЕТ СН'!$G$19</f>
        <v>823.25470078000001</v>
      </c>
      <c r="X71" s="36">
        <f>SUMIFS(СВЦЭМ!$C$33:$C$776,СВЦЭМ!$A$33:$A$776,$A71,СВЦЭМ!$B$33:$B$776,X$47)+'СЕТ СН'!$G$9+СВЦЭМ!$D$10+'СЕТ СН'!$G$6-'СЕТ СН'!$G$19</f>
        <v>848.07078552000007</v>
      </c>
      <c r="Y71" s="36">
        <f>SUMIFS(СВЦЭМ!$C$33:$C$776,СВЦЭМ!$A$33:$A$776,$A71,СВЦЭМ!$B$33:$B$776,Y$47)+'СЕТ СН'!$G$9+СВЦЭМ!$D$10+'СЕТ СН'!$G$6-'СЕТ СН'!$G$19</f>
        <v>926.86954796999999</v>
      </c>
    </row>
    <row r="72" spans="1:27" ht="15.75" x14ac:dyDescent="0.2">
      <c r="A72" s="35">
        <f t="shared" si="1"/>
        <v>43976</v>
      </c>
      <c r="B72" s="36">
        <f>SUMIFS(СВЦЭМ!$C$33:$C$776,СВЦЭМ!$A$33:$A$776,$A72,СВЦЭМ!$B$33:$B$776,B$47)+'СЕТ СН'!$G$9+СВЦЭМ!$D$10+'СЕТ СН'!$G$6-'СЕТ СН'!$G$19</f>
        <v>1078.2435867200002</v>
      </c>
      <c r="C72" s="36">
        <f>SUMIFS(СВЦЭМ!$C$33:$C$776,СВЦЭМ!$A$33:$A$776,$A72,СВЦЭМ!$B$33:$B$776,C$47)+'СЕТ СН'!$G$9+СВЦЭМ!$D$10+'СЕТ СН'!$G$6-'СЕТ СН'!$G$19</f>
        <v>1072.42265707</v>
      </c>
      <c r="D72" s="36">
        <f>SUMIFS(СВЦЭМ!$C$33:$C$776,СВЦЭМ!$A$33:$A$776,$A72,СВЦЭМ!$B$33:$B$776,D$47)+'СЕТ СН'!$G$9+СВЦЭМ!$D$10+'СЕТ СН'!$G$6-'СЕТ СН'!$G$19</f>
        <v>1057.67269936</v>
      </c>
      <c r="E72" s="36">
        <f>SUMIFS(СВЦЭМ!$C$33:$C$776,СВЦЭМ!$A$33:$A$776,$A72,СВЦЭМ!$B$33:$B$776,E$47)+'СЕТ СН'!$G$9+СВЦЭМ!$D$10+'СЕТ СН'!$G$6-'СЕТ СН'!$G$19</f>
        <v>1051.8486537900001</v>
      </c>
      <c r="F72" s="36">
        <f>SUMIFS(СВЦЭМ!$C$33:$C$776,СВЦЭМ!$A$33:$A$776,$A72,СВЦЭМ!$B$33:$B$776,F$47)+'СЕТ СН'!$G$9+СВЦЭМ!$D$10+'СЕТ СН'!$G$6-'СЕТ СН'!$G$19</f>
        <v>1059.9602864600001</v>
      </c>
      <c r="G72" s="36">
        <f>SUMIFS(СВЦЭМ!$C$33:$C$776,СВЦЭМ!$A$33:$A$776,$A72,СВЦЭМ!$B$33:$B$776,G$47)+'СЕТ СН'!$G$9+СВЦЭМ!$D$10+'СЕТ СН'!$G$6-'СЕТ СН'!$G$19</f>
        <v>1060.51468288</v>
      </c>
      <c r="H72" s="36">
        <f>SUMIFS(СВЦЭМ!$C$33:$C$776,СВЦЭМ!$A$33:$A$776,$A72,СВЦЭМ!$B$33:$B$776,H$47)+'СЕТ СН'!$G$9+СВЦЭМ!$D$10+'СЕТ СН'!$G$6-'СЕТ СН'!$G$19</f>
        <v>1058.93402694</v>
      </c>
      <c r="I72" s="36">
        <f>SUMIFS(СВЦЭМ!$C$33:$C$776,СВЦЭМ!$A$33:$A$776,$A72,СВЦЭМ!$B$33:$B$776,I$47)+'СЕТ СН'!$G$9+СВЦЭМ!$D$10+'СЕТ СН'!$G$6-'СЕТ СН'!$G$19</f>
        <v>1037.3880772</v>
      </c>
      <c r="J72" s="36">
        <f>SUMIFS(СВЦЭМ!$C$33:$C$776,СВЦЭМ!$A$33:$A$776,$A72,СВЦЭМ!$B$33:$B$776,J$47)+'СЕТ СН'!$G$9+СВЦЭМ!$D$10+'СЕТ СН'!$G$6-'СЕТ СН'!$G$19</f>
        <v>1004.71699173</v>
      </c>
      <c r="K72" s="36">
        <f>SUMIFS(СВЦЭМ!$C$33:$C$776,СВЦЭМ!$A$33:$A$776,$A72,СВЦЭМ!$B$33:$B$776,K$47)+'СЕТ СН'!$G$9+СВЦЭМ!$D$10+'СЕТ СН'!$G$6-'СЕТ СН'!$G$19</f>
        <v>997.08659081000008</v>
      </c>
      <c r="L72" s="36">
        <f>SUMIFS(СВЦЭМ!$C$33:$C$776,СВЦЭМ!$A$33:$A$776,$A72,СВЦЭМ!$B$33:$B$776,L$47)+'СЕТ СН'!$G$9+СВЦЭМ!$D$10+'СЕТ СН'!$G$6-'СЕТ СН'!$G$19</f>
        <v>987.50341388000004</v>
      </c>
      <c r="M72" s="36">
        <f>SUMIFS(СВЦЭМ!$C$33:$C$776,СВЦЭМ!$A$33:$A$776,$A72,СВЦЭМ!$B$33:$B$776,M$47)+'СЕТ СН'!$G$9+СВЦЭМ!$D$10+'СЕТ СН'!$G$6-'СЕТ СН'!$G$19</f>
        <v>924.93323724000004</v>
      </c>
      <c r="N72" s="36">
        <f>SUMIFS(СВЦЭМ!$C$33:$C$776,СВЦЭМ!$A$33:$A$776,$A72,СВЦЭМ!$B$33:$B$776,N$47)+'СЕТ СН'!$G$9+СВЦЭМ!$D$10+'СЕТ СН'!$G$6-'СЕТ СН'!$G$19</f>
        <v>873.36490805000005</v>
      </c>
      <c r="O72" s="36">
        <f>SUMIFS(СВЦЭМ!$C$33:$C$776,СВЦЭМ!$A$33:$A$776,$A72,СВЦЭМ!$B$33:$B$776,O$47)+'СЕТ СН'!$G$9+СВЦЭМ!$D$10+'СЕТ СН'!$G$6-'СЕТ СН'!$G$19</f>
        <v>846.82513337</v>
      </c>
      <c r="P72" s="36">
        <f>SUMIFS(СВЦЭМ!$C$33:$C$776,СВЦЭМ!$A$33:$A$776,$A72,СВЦЭМ!$B$33:$B$776,P$47)+'СЕТ СН'!$G$9+СВЦЭМ!$D$10+'СЕТ СН'!$G$6-'СЕТ СН'!$G$19</f>
        <v>852.66692691000003</v>
      </c>
      <c r="Q72" s="36">
        <f>SUMIFS(СВЦЭМ!$C$33:$C$776,СВЦЭМ!$A$33:$A$776,$A72,СВЦЭМ!$B$33:$B$776,Q$47)+'СЕТ СН'!$G$9+СВЦЭМ!$D$10+'СЕТ СН'!$G$6-'СЕТ СН'!$G$19</f>
        <v>854.64726216999998</v>
      </c>
      <c r="R72" s="36">
        <f>SUMIFS(СВЦЭМ!$C$33:$C$776,СВЦЭМ!$A$33:$A$776,$A72,СВЦЭМ!$B$33:$B$776,R$47)+'СЕТ СН'!$G$9+СВЦЭМ!$D$10+'СЕТ СН'!$G$6-'СЕТ СН'!$G$19</f>
        <v>862.83240532000002</v>
      </c>
      <c r="S72" s="36">
        <f>SUMIFS(СВЦЭМ!$C$33:$C$776,СВЦЭМ!$A$33:$A$776,$A72,СВЦЭМ!$B$33:$B$776,S$47)+'СЕТ СН'!$G$9+СВЦЭМ!$D$10+'СЕТ СН'!$G$6-'СЕТ СН'!$G$19</f>
        <v>860.14418532000002</v>
      </c>
      <c r="T72" s="36">
        <f>SUMIFS(СВЦЭМ!$C$33:$C$776,СВЦЭМ!$A$33:$A$776,$A72,СВЦЭМ!$B$33:$B$776,T$47)+'СЕТ СН'!$G$9+СВЦЭМ!$D$10+'СЕТ СН'!$G$6-'СЕТ СН'!$G$19</f>
        <v>859.25782912</v>
      </c>
      <c r="U72" s="36">
        <f>SUMIFS(СВЦЭМ!$C$33:$C$776,СВЦЭМ!$A$33:$A$776,$A72,СВЦЭМ!$B$33:$B$776,U$47)+'СЕТ СН'!$G$9+СВЦЭМ!$D$10+'СЕТ СН'!$G$6-'СЕТ СН'!$G$19</f>
        <v>852.36590364000006</v>
      </c>
      <c r="V72" s="36">
        <f>SUMIFS(СВЦЭМ!$C$33:$C$776,СВЦЭМ!$A$33:$A$776,$A72,СВЦЭМ!$B$33:$B$776,V$47)+'СЕТ СН'!$G$9+СВЦЭМ!$D$10+'СЕТ СН'!$G$6-'СЕТ СН'!$G$19</f>
        <v>842.13702452000007</v>
      </c>
      <c r="W72" s="36">
        <f>SUMIFS(СВЦЭМ!$C$33:$C$776,СВЦЭМ!$A$33:$A$776,$A72,СВЦЭМ!$B$33:$B$776,W$47)+'СЕТ СН'!$G$9+СВЦЭМ!$D$10+'СЕТ СН'!$G$6-'СЕТ СН'!$G$19</f>
        <v>844.64760794000006</v>
      </c>
      <c r="X72" s="36">
        <f>SUMIFS(СВЦЭМ!$C$33:$C$776,СВЦЭМ!$A$33:$A$776,$A72,СВЦЭМ!$B$33:$B$776,X$47)+'СЕТ СН'!$G$9+СВЦЭМ!$D$10+'СЕТ СН'!$G$6-'СЕТ СН'!$G$19</f>
        <v>860.61209604999999</v>
      </c>
      <c r="Y72" s="36">
        <f>SUMIFS(СВЦЭМ!$C$33:$C$776,СВЦЭМ!$A$33:$A$776,$A72,СВЦЭМ!$B$33:$B$776,Y$47)+'СЕТ СН'!$G$9+СВЦЭМ!$D$10+'СЕТ СН'!$G$6-'СЕТ СН'!$G$19</f>
        <v>942.59483111999998</v>
      </c>
    </row>
    <row r="73" spans="1:27" ht="15.75" x14ac:dyDescent="0.2">
      <c r="A73" s="35">
        <f t="shared" si="1"/>
        <v>43977</v>
      </c>
      <c r="B73" s="36">
        <f>SUMIFS(СВЦЭМ!$C$33:$C$776,СВЦЭМ!$A$33:$A$776,$A73,СВЦЭМ!$B$33:$B$776,B$47)+'СЕТ СН'!$G$9+СВЦЭМ!$D$10+'СЕТ СН'!$G$6-'СЕТ СН'!$G$19</f>
        <v>1027.83763937</v>
      </c>
      <c r="C73" s="36">
        <f>SUMIFS(СВЦЭМ!$C$33:$C$776,СВЦЭМ!$A$33:$A$776,$A73,СВЦЭМ!$B$33:$B$776,C$47)+'СЕТ СН'!$G$9+СВЦЭМ!$D$10+'СЕТ СН'!$G$6-'СЕТ СН'!$G$19</f>
        <v>1057.0909711200002</v>
      </c>
      <c r="D73" s="36">
        <f>SUMIFS(СВЦЭМ!$C$33:$C$776,СВЦЭМ!$A$33:$A$776,$A73,СВЦЭМ!$B$33:$B$776,D$47)+'СЕТ СН'!$G$9+СВЦЭМ!$D$10+'СЕТ СН'!$G$6-'СЕТ СН'!$G$19</f>
        <v>1048.1800399200001</v>
      </c>
      <c r="E73" s="36">
        <f>SUMIFS(СВЦЭМ!$C$33:$C$776,СВЦЭМ!$A$33:$A$776,$A73,СВЦЭМ!$B$33:$B$776,E$47)+'СЕТ СН'!$G$9+СВЦЭМ!$D$10+'СЕТ СН'!$G$6-'СЕТ СН'!$G$19</f>
        <v>1039.868375</v>
      </c>
      <c r="F73" s="36">
        <f>SUMIFS(СВЦЭМ!$C$33:$C$776,СВЦЭМ!$A$33:$A$776,$A73,СВЦЭМ!$B$33:$B$776,F$47)+'СЕТ СН'!$G$9+СВЦЭМ!$D$10+'СЕТ СН'!$G$6-'СЕТ СН'!$G$19</f>
        <v>1040.06235051</v>
      </c>
      <c r="G73" s="36">
        <f>SUMIFS(СВЦЭМ!$C$33:$C$776,СВЦЭМ!$A$33:$A$776,$A73,СВЦЭМ!$B$33:$B$776,G$47)+'СЕТ СН'!$G$9+СВЦЭМ!$D$10+'СЕТ СН'!$G$6-'СЕТ СН'!$G$19</f>
        <v>1044.6510801300001</v>
      </c>
      <c r="H73" s="36">
        <f>SUMIFS(СВЦЭМ!$C$33:$C$776,СВЦЭМ!$A$33:$A$776,$A73,СВЦЭМ!$B$33:$B$776,H$47)+'СЕТ СН'!$G$9+СВЦЭМ!$D$10+'СЕТ СН'!$G$6-'СЕТ СН'!$G$19</f>
        <v>1056.3638462500001</v>
      </c>
      <c r="I73" s="36">
        <f>SUMIFS(СВЦЭМ!$C$33:$C$776,СВЦЭМ!$A$33:$A$776,$A73,СВЦЭМ!$B$33:$B$776,I$47)+'СЕТ СН'!$G$9+СВЦЭМ!$D$10+'СЕТ СН'!$G$6-'СЕТ СН'!$G$19</f>
        <v>1031.34561308</v>
      </c>
      <c r="J73" s="36">
        <f>SUMIFS(СВЦЭМ!$C$33:$C$776,СВЦЭМ!$A$33:$A$776,$A73,СВЦЭМ!$B$33:$B$776,J$47)+'СЕТ СН'!$G$9+СВЦЭМ!$D$10+'СЕТ СН'!$G$6-'СЕТ СН'!$G$19</f>
        <v>1004.78570238</v>
      </c>
      <c r="K73" s="36">
        <f>SUMIFS(СВЦЭМ!$C$33:$C$776,СВЦЭМ!$A$33:$A$776,$A73,СВЦЭМ!$B$33:$B$776,K$47)+'СЕТ СН'!$G$9+СВЦЭМ!$D$10+'СЕТ СН'!$G$6-'СЕТ СН'!$G$19</f>
        <v>989.48567530000003</v>
      </c>
      <c r="L73" s="36">
        <f>SUMIFS(СВЦЭМ!$C$33:$C$776,СВЦЭМ!$A$33:$A$776,$A73,СВЦЭМ!$B$33:$B$776,L$47)+'СЕТ СН'!$G$9+СВЦЭМ!$D$10+'СЕТ СН'!$G$6-'СЕТ СН'!$G$19</f>
        <v>987.02816178</v>
      </c>
      <c r="M73" s="36">
        <f>SUMIFS(СВЦЭМ!$C$33:$C$776,СВЦЭМ!$A$33:$A$776,$A73,СВЦЭМ!$B$33:$B$776,M$47)+'СЕТ СН'!$G$9+СВЦЭМ!$D$10+'СЕТ СН'!$G$6-'СЕТ СН'!$G$19</f>
        <v>928.98897755000007</v>
      </c>
      <c r="N73" s="36">
        <f>SUMIFS(СВЦЭМ!$C$33:$C$776,СВЦЭМ!$A$33:$A$776,$A73,СВЦЭМ!$B$33:$B$776,N$47)+'СЕТ СН'!$G$9+СВЦЭМ!$D$10+'СЕТ СН'!$G$6-'СЕТ СН'!$G$19</f>
        <v>881.05777366000007</v>
      </c>
      <c r="O73" s="36">
        <f>SUMIFS(СВЦЭМ!$C$33:$C$776,СВЦЭМ!$A$33:$A$776,$A73,СВЦЭМ!$B$33:$B$776,O$47)+'СЕТ СН'!$G$9+СВЦЭМ!$D$10+'СЕТ СН'!$G$6-'СЕТ СН'!$G$19</f>
        <v>857.29255214</v>
      </c>
      <c r="P73" s="36">
        <f>SUMIFS(СВЦЭМ!$C$33:$C$776,СВЦЭМ!$A$33:$A$776,$A73,СВЦЭМ!$B$33:$B$776,P$47)+'СЕТ СН'!$G$9+СВЦЭМ!$D$10+'СЕТ СН'!$G$6-'СЕТ СН'!$G$19</f>
        <v>862.30309531</v>
      </c>
      <c r="Q73" s="36">
        <f>SUMIFS(СВЦЭМ!$C$33:$C$776,СВЦЭМ!$A$33:$A$776,$A73,СВЦЭМ!$B$33:$B$776,Q$47)+'СЕТ СН'!$G$9+СВЦЭМ!$D$10+'СЕТ СН'!$G$6-'СЕТ СН'!$G$19</f>
        <v>867.51212005000002</v>
      </c>
      <c r="R73" s="36">
        <f>SUMIFS(СВЦЭМ!$C$33:$C$776,СВЦЭМ!$A$33:$A$776,$A73,СВЦЭМ!$B$33:$B$776,R$47)+'СЕТ СН'!$G$9+СВЦЭМ!$D$10+'СЕТ СН'!$G$6-'СЕТ СН'!$G$19</f>
        <v>867.61144086000002</v>
      </c>
      <c r="S73" s="36">
        <f>SUMIFS(СВЦЭМ!$C$33:$C$776,СВЦЭМ!$A$33:$A$776,$A73,СВЦЭМ!$B$33:$B$776,S$47)+'СЕТ СН'!$G$9+СВЦЭМ!$D$10+'СЕТ СН'!$G$6-'СЕТ СН'!$G$19</f>
        <v>873.53169615000002</v>
      </c>
      <c r="T73" s="36">
        <f>SUMIFS(СВЦЭМ!$C$33:$C$776,СВЦЭМ!$A$33:$A$776,$A73,СВЦЭМ!$B$33:$B$776,T$47)+'СЕТ СН'!$G$9+СВЦЭМ!$D$10+'СЕТ СН'!$G$6-'СЕТ СН'!$G$19</f>
        <v>868.95857224999997</v>
      </c>
      <c r="U73" s="36">
        <f>SUMIFS(СВЦЭМ!$C$33:$C$776,СВЦЭМ!$A$33:$A$776,$A73,СВЦЭМ!$B$33:$B$776,U$47)+'СЕТ СН'!$G$9+СВЦЭМ!$D$10+'СЕТ СН'!$G$6-'СЕТ СН'!$G$19</f>
        <v>860.81026560999999</v>
      </c>
      <c r="V73" s="36">
        <f>SUMIFS(СВЦЭМ!$C$33:$C$776,СВЦЭМ!$A$33:$A$776,$A73,СВЦЭМ!$B$33:$B$776,V$47)+'СЕТ СН'!$G$9+СВЦЭМ!$D$10+'СЕТ СН'!$G$6-'СЕТ СН'!$G$19</f>
        <v>843.27424954000003</v>
      </c>
      <c r="W73" s="36">
        <f>SUMIFS(СВЦЭМ!$C$33:$C$776,СВЦЭМ!$A$33:$A$776,$A73,СВЦЭМ!$B$33:$B$776,W$47)+'СЕТ СН'!$G$9+СВЦЭМ!$D$10+'СЕТ СН'!$G$6-'СЕТ СН'!$G$19</f>
        <v>836.75069124000004</v>
      </c>
      <c r="X73" s="36">
        <f>SUMIFS(СВЦЭМ!$C$33:$C$776,СВЦЭМ!$A$33:$A$776,$A73,СВЦЭМ!$B$33:$B$776,X$47)+'СЕТ СН'!$G$9+СВЦЭМ!$D$10+'СЕТ СН'!$G$6-'СЕТ СН'!$G$19</f>
        <v>858.20092005000004</v>
      </c>
      <c r="Y73" s="36">
        <f>SUMIFS(СВЦЭМ!$C$33:$C$776,СВЦЭМ!$A$33:$A$776,$A73,СВЦЭМ!$B$33:$B$776,Y$47)+'СЕТ СН'!$G$9+СВЦЭМ!$D$10+'СЕТ СН'!$G$6-'СЕТ СН'!$G$19</f>
        <v>925.02955170999996</v>
      </c>
    </row>
    <row r="74" spans="1:27" ht="15.75" x14ac:dyDescent="0.2">
      <c r="A74" s="35">
        <f t="shared" si="1"/>
        <v>43978</v>
      </c>
      <c r="B74" s="36">
        <f>SUMIFS(СВЦЭМ!$C$33:$C$776,СВЦЭМ!$A$33:$A$776,$A74,СВЦЭМ!$B$33:$B$776,B$47)+'СЕТ СН'!$G$9+СВЦЭМ!$D$10+'СЕТ СН'!$G$6-'СЕТ СН'!$G$19</f>
        <v>1012.45926364</v>
      </c>
      <c r="C74" s="36">
        <f>SUMIFS(СВЦЭМ!$C$33:$C$776,СВЦЭМ!$A$33:$A$776,$A74,СВЦЭМ!$B$33:$B$776,C$47)+'СЕТ СН'!$G$9+СВЦЭМ!$D$10+'СЕТ СН'!$G$6-'СЕТ СН'!$G$19</f>
        <v>1045.9256805</v>
      </c>
      <c r="D74" s="36">
        <f>SUMIFS(СВЦЭМ!$C$33:$C$776,СВЦЭМ!$A$33:$A$776,$A74,СВЦЭМ!$B$33:$B$776,D$47)+'СЕТ СН'!$G$9+СВЦЭМ!$D$10+'СЕТ СН'!$G$6-'СЕТ СН'!$G$19</f>
        <v>1064.58724119</v>
      </c>
      <c r="E74" s="36">
        <f>SUMIFS(СВЦЭМ!$C$33:$C$776,СВЦЭМ!$A$33:$A$776,$A74,СВЦЭМ!$B$33:$B$776,E$47)+'СЕТ СН'!$G$9+СВЦЭМ!$D$10+'СЕТ СН'!$G$6-'СЕТ СН'!$G$19</f>
        <v>1073.53634201</v>
      </c>
      <c r="F74" s="36">
        <f>SUMIFS(СВЦЭМ!$C$33:$C$776,СВЦЭМ!$A$33:$A$776,$A74,СВЦЭМ!$B$33:$B$776,F$47)+'СЕТ СН'!$G$9+СВЦЭМ!$D$10+'СЕТ СН'!$G$6-'СЕТ СН'!$G$19</f>
        <v>1073.3476465200001</v>
      </c>
      <c r="G74" s="36">
        <f>SUMIFS(СВЦЭМ!$C$33:$C$776,СВЦЭМ!$A$33:$A$776,$A74,СВЦЭМ!$B$33:$B$776,G$47)+'СЕТ СН'!$G$9+СВЦЭМ!$D$10+'СЕТ СН'!$G$6-'СЕТ СН'!$G$19</f>
        <v>1078.71987154</v>
      </c>
      <c r="H74" s="36">
        <f>SUMIFS(СВЦЭМ!$C$33:$C$776,СВЦЭМ!$A$33:$A$776,$A74,СВЦЭМ!$B$33:$B$776,H$47)+'СЕТ СН'!$G$9+СВЦЭМ!$D$10+'СЕТ СН'!$G$6-'СЕТ СН'!$G$19</f>
        <v>1058.7360848600001</v>
      </c>
      <c r="I74" s="36">
        <f>SUMIFS(СВЦЭМ!$C$33:$C$776,СВЦЭМ!$A$33:$A$776,$A74,СВЦЭМ!$B$33:$B$776,I$47)+'СЕТ СН'!$G$9+СВЦЭМ!$D$10+'СЕТ СН'!$G$6-'СЕТ СН'!$G$19</f>
        <v>1049.92642277</v>
      </c>
      <c r="J74" s="36">
        <f>SUMIFS(СВЦЭМ!$C$33:$C$776,СВЦЭМ!$A$33:$A$776,$A74,СВЦЭМ!$B$33:$B$776,J$47)+'СЕТ СН'!$G$9+СВЦЭМ!$D$10+'СЕТ СН'!$G$6-'СЕТ СН'!$G$19</f>
        <v>1012.45825571</v>
      </c>
      <c r="K74" s="36">
        <f>SUMIFS(СВЦЭМ!$C$33:$C$776,СВЦЭМ!$A$33:$A$776,$A74,СВЦЭМ!$B$33:$B$776,K$47)+'СЕТ СН'!$G$9+СВЦЭМ!$D$10+'СЕТ СН'!$G$6-'СЕТ СН'!$G$19</f>
        <v>993.97550193000006</v>
      </c>
      <c r="L74" s="36">
        <f>SUMIFS(СВЦЭМ!$C$33:$C$776,СВЦЭМ!$A$33:$A$776,$A74,СВЦЭМ!$B$33:$B$776,L$47)+'СЕТ СН'!$G$9+СВЦЭМ!$D$10+'СЕТ СН'!$G$6-'СЕТ СН'!$G$19</f>
        <v>969.25829925000005</v>
      </c>
      <c r="M74" s="36">
        <f>SUMIFS(СВЦЭМ!$C$33:$C$776,СВЦЭМ!$A$33:$A$776,$A74,СВЦЭМ!$B$33:$B$776,M$47)+'СЕТ СН'!$G$9+СВЦЭМ!$D$10+'СЕТ СН'!$G$6-'СЕТ СН'!$G$19</f>
        <v>919.71610778000002</v>
      </c>
      <c r="N74" s="36">
        <f>SUMIFS(СВЦЭМ!$C$33:$C$776,СВЦЭМ!$A$33:$A$776,$A74,СВЦЭМ!$B$33:$B$776,N$47)+'СЕТ СН'!$G$9+СВЦЭМ!$D$10+'СЕТ СН'!$G$6-'СЕТ СН'!$G$19</f>
        <v>856.44586224</v>
      </c>
      <c r="O74" s="36">
        <f>SUMIFS(СВЦЭМ!$C$33:$C$776,СВЦЭМ!$A$33:$A$776,$A74,СВЦЭМ!$B$33:$B$776,O$47)+'СЕТ СН'!$G$9+СВЦЭМ!$D$10+'СЕТ СН'!$G$6-'СЕТ СН'!$G$19</f>
        <v>837.67643283000007</v>
      </c>
      <c r="P74" s="36">
        <f>SUMIFS(СВЦЭМ!$C$33:$C$776,СВЦЭМ!$A$33:$A$776,$A74,СВЦЭМ!$B$33:$B$776,P$47)+'СЕТ СН'!$G$9+СВЦЭМ!$D$10+'СЕТ СН'!$G$6-'СЕТ СН'!$G$19</f>
        <v>832.79736316000003</v>
      </c>
      <c r="Q74" s="36">
        <f>SUMIFS(СВЦЭМ!$C$33:$C$776,СВЦЭМ!$A$33:$A$776,$A74,СВЦЭМ!$B$33:$B$776,Q$47)+'СЕТ СН'!$G$9+СВЦЭМ!$D$10+'СЕТ СН'!$G$6-'СЕТ СН'!$G$19</f>
        <v>837.09254642999997</v>
      </c>
      <c r="R74" s="36">
        <f>SUMIFS(СВЦЭМ!$C$33:$C$776,СВЦЭМ!$A$33:$A$776,$A74,СВЦЭМ!$B$33:$B$776,R$47)+'СЕТ СН'!$G$9+СВЦЭМ!$D$10+'СЕТ СН'!$G$6-'СЕТ СН'!$G$19</f>
        <v>841.24363834999997</v>
      </c>
      <c r="S74" s="36">
        <f>SUMIFS(СВЦЭМ!$C$33:$C$776,СВЦЭМ!$A$33:$A$776,$A74,СВЦЭМ!$B$33:$B$776,S$47)+'СЕТ СН'!$G$9+СВЦЭМ!$D$10+'СЕТ СН'!$G$6-'СЕТ СН'!$G$19</f>
        <v>847.92478860000006</v>
      </c>
      <c r="T74" s="36">
        <f>SUMIFS(СВЦЭМ!$C$33:$C$776,СВЦЭМ!$A$33:$A$776,$A74,СВЦЭМ!$B$33:$B$776,T$47)+'СЕТ СН'!$G$9+СВЦЭМ!$D$10+'СЕТ СН'!$G$6-'СЕТ СН'!$G$19</f>
        <v>843.72884336000004</v>
      </c>
      <c r="U74" s="36">
        <f>SUMIFS(СВЦЭМ!$C$33:$C$776,СВЦЭМ!$A$33:$A$776,$A74,СВЦЭМ!$B$33:$B$776,U$47)+'СЕТ СН'!$G$9+СВЦЭМ!$D$10+'СЕТ СН'!$G$6-'СЕТ СН'!$G$19</f>
        <v>833.66520037999999</v>
      </c>
      <c r="V74" s="36">
        <f>SUMIFS(СВЦЭМ!$C$33:$C$776,СВЦЭМ!$A$33:$A$776,$A74,СВЦЭМ!$B$33:$B$776,V$47)+'СЕТ СН'!$G$9+СВЦЭМ!$D$10+'СЕТ СН'!$G$6-'СЕТ СН'!$G$19</f>
        <v>821.58683757000006</v>
      </c>
      <c r="W74" s="36">
        <f>SUMIFS(СВЦЭМ!$C$33:$C$776,СВЦЭМ!$A$33:$A$776,$A74,СВЦЭМ!$B$33:$B$776,W$47)+'СЕТ СН'!$G$9+СВЦЭМ!$D$10+'СЕТ СН'!$G$6-'СЕТ СН'!$G$19</f>
        <v>816.62109425000006</v>
      </c>
      <c r="X74" s="36">
        <f>SUMIFS(СВЦЭМ!$C$33:$C$776,СВЦЭМ!$A$33:$A$776,$A74,СВЦЭМ!$B$33:$B$776,X$47)+'СЕТ СН'!$G$9+СВЦЭМ!$D$10+'СЕТ СН'!$G$6-'СЕТ СН'!$G$19</f>
        <v>853.55396342000006</v>
      </c>
      <c r="Y74" s="36">
        <f>SUMIFS(СВЦЭМ!$C$33:$C$776,СВЦЭМ!$A$33:$A$776,$A74,СВЦЭМ!$B$33:$B$776,Y$47)+'СЕТ СН'!$G$9+СВЦЭМ!$D$10+'СЕТ СН'!$G$6-'СЕТ СН'!$G$19</f>
        <v>912.23219678999999</v>
      </c>
    </row>
    <row r="75" spans="1:27" ht="15.75" x14ac:dyDescent="0.2">
      <c r="A75" s="35">
        <f t="shared" si="1"/>
        <v>43979</v>
      </c>
      <c r="B75" s="36">
        <f>SUMIFS(СВЦЭМ!$C$33:$C$776,СВЦЭМ!$A$33:$A$776,$A75,СВЦЭМ!$B$33:$B$776,B$47)+'СЕТ СН'!$G$9+СВЦЭМ!$D$10+'СЕТ СН'!$G$6-'СЕТ СН'!$G$19</f>
        <v>950.68410279</v>
      </c>
      <c r="C75" s="36">
        <f>SUMIFS(СВЦЭМ!$C$33:$C$776,СВЦЭМ!$A$33:$A$776,$A75,СВЦЭМ!$B$33:$B$776,C$47)+'СЕТ СН'!$G$9+СВЦЭМ!$D$10+'СЕТ СН'!$G$6-'СЕТ СН'!$G$19</f>
        <v>964.91259618000004</v>
      </c>
      <c r="D75" s="36">
        <f>SUMIFS(СВЦЭМ!$C$33:$C$776,СВЦЭМ!$A$33:$A$776,$A75,СВЦЭМ!$B$33:$B$776,D$47)+'СЕТ СН'!$G$9+СВЦЭМ!$D$10+'СЕТ СН'!$G$6-'СЕТ СН'!$G$19</f>
        <v>991.58229555000003</v>
      </c>
      <c r="E75" s="36">
        <f>SUMIFS(СВЦЭМ!$C$33:$C$776,СВЦЭМ!$A$33:$A$776,$A75,СВЦЭМ!$B$33:$B$776,E$47)+'СЕТ СН'!$G$9+СВЦЭМ!$D$10+'СЕТ СН'!$G$6-'СЕТ СН'!$G$19</f>
        <v>1008.59084884</v>
      </c>
      <c r="F75" s="36">
        <f>SUMIFS(СВЦЭМ!$C$33:$C$776,СВЦЭМ!$A$33:$A$776,$A75,СВЦЭМ!$B$33:$B$776,F$47)+'СЕТ СН'!$G$9+СВЦЭМ!$D$10+'СЕТ СН'!$G$6-'СЕТ СН'!$G$19</f>
        <v>1008.8701654</v>
      </c>
      <c r="G75" s="36">
        <f>SUMIFS(СВЦЭМ!$C$33:$C$776,СВЦЭМ!$A$33:$A$776,$A75,СВЦЭМ!$B$33:$B$776,G$47)+'СЕТ СН'!$G$9+СВЦЭМ!$D$10+'СЕТ СН'!$G$6-'СЕТ СН'!$G$19</f>
        <v>1018.64932265</v>
      </c>
      <c r="H75" s="36">
        <f>SUMIFS(СВЦЭМ!$C$33:$C$776,СВЦЭМ!$A$33:$A$776,$A75,СВЦЭМ!$B$33:$B$776,H$47)+'СЕТ СН'!$G$9+СВЦЭМ!$D$10+'СЕТ СН'!$G$6-'СЕТ СН'!$G$19</f>
        <v>1001.00967615</v>
      </c>
      <c r="I75" s="36">
        <f>SUMIFS(СВЦЭМ!$C$33:$C$776,СВЦЭМ!$A$33:$A$776,$A75,СВЦЭМ!$B$33:$B$776,I$47)+'СЕТ СН'!$G$9+СВЦЭМ!$D$10+'СЕТ СН'!$G$6-'СЕТ СН'!$G$19</f>
        <v>1012.9077623100001</v>
      </c>
      <c r="J75" s="36">
        <f>SUMIFS(СВЦЭМ!$C$33:$C$776,СВЦЭМ!$A$33:$A$776,$A75,СВЦЭМ!$B$33:$B$776,J$47)+'СЕТ СН'!$G$9+СВЦЭМ!$D$10+'СЕТ СН'!$G$6-'СЕТ СН'!$G$19</f>
        <v>962.16543838000007</v>
      </c>
      <c r="K75" s="36">
        <f>SUMIFS(СВЦЭМ!$C$33:$C$776,СВЦЭМ!$A$33:$A$776,$A75,СВЦЭМ!$B$33:$B$776,K$47)+'СЕТ СН'!$G$9+СВЦЭМ!$D$10+'СЕТ СН'!$G$6-'СЕТ СН'!$G$19</f>
        <v>946.33211849999998</v>
      </c>
      <c r="L75" s="36">
        <f>SUMIFS(СВЦЭМ!$C$33:$C$776,СВЦЭМ!$A$33:$A$776,$A75,СВЦЭМ!$B$33:$B$776,L$47)+'СЕТ СН'!$G$9+СВЦЭМ!$D$10+'СЕТ СН'!$G$6-'СЕТ СН'!$G$19</f>
        <v>951.39865503999999</v>
      </c>
      <c r="M75" s="36">
        <f>SUMIFS(СВЦЭМ!$C$33:$C$776,СВЦЭМ!$A$33:$A$776,$A75,СВЦЭМ!$B$33:$B$776,M$47)+'СЕТ СН'!$G$9+СВЦЭМ!$D$10+'СЕТ СН'!$G$6-'СЕТ СН'!$G$19</f>
        <v>924.63586038000005</v>
      </c>
      <c r="N75" s="36">
        <f>SUMIFS(СВЦЭМ!$C$33:$C$776,СВЦЭМ!$A$33:$A$776,$A75,СВЦЭМ!$B$33:$B$776,N$47)+'СЕТ СН'!$G$9+СВЦЭМ!$D$10+'СЕТ СН'!$G$6-'СЕТ СН'!$G$19</f>
        <v>882.11332837999998</v>
      </c>
      <c r="O75" s="36">
        <f>SUMIFS(СВЦЭМ!$C$33:$C$776,СВЦЭМ!$A$33:$A$776,$A75,СВЦЭМ!$B$33:$B$776,O$47)+'СЕТ СН'!$G$9+СВЦЭМ!$D$10+'СЕТ СН'!$G$6-'СЕТ СН'!$G$19</f>
        <v>855.42348358000004</v>
      </c>
      <c r="P75" s="36">
        <f>SUMIFS(СВЦЭМ!$C$33:$C$776,СВЦЭМ!$A$33:$A$776,$A75,СВЦЭМ!$B$33:$B$776,P$47)+'СЕТ СН'!$G$9+СВЦЭМ!$D$10+'СЕТ СН'!$G$6-'СЕТ СН'!$G$19</f>
        <v>862.81742120000001</v>
      </c>
      <c r="Q75" s="36">
        <f>SUMIFS(СВЦЭМ!$C$33:$C$776,СВЦЭМ!$A$33:$A$776,$A75,СВЦЭМ!$B$33:$B$776,Q$47)+'СЕТ СН'!$G$9+СВЦЭМ!$D$10+'СЕТ СН'!$G$6-'СЕТ СН'!$G$19</f>
        <v>864.00103518000003</v>
      </c>
      <c r="R75" s="36">
        <f>SUMIFS(СВЦЭМ!$C$33:$C$776,СВЦЭМ!$A$33:$A$776,$A75,СВЦЭМ!$B$33:$B$776,R$47)+'СЕТ СН'!$G$9+СВЦЭМ!$D$10+'СЕТ СН'!$G$6-'СЕТ СН'!$G$19</f>
        <v>865.60634776000006</v>
      </c>
      <c r="S75" s="36">
        <f>SUMIFS(СВЦЭМ!$C$33:$C$776,СВЦЭМ!$A$33:$A$776,$A75,СВЦЭМ!$B$33:$B$776,S$47)+'СЕТ СН'!$G$9+СВЦЭМ!$D$10+'СЕТ СН'!$G$6-'СЕТ СН'!$G$19</f>
        <v>875.88719574000004</v>
      </c>
      <c r="T75" s="36">
        <f>SUMIFS(СВЦЭМ!$C$33:$C$776,СВЦЭМ!$A$33:$A$776,$A75,СВЦЭМ!$B$33:$B$776,T$47)+'СЕТ СН'!$G$9+СВЦЭМ!$D$10+'СЕТ СН'!$G$6-'СЕТ СН'!$G$19</f>
        <v>878.47430595000003</v>
      </c>
      <c r="U75" s="36">
        <f>SUMIFS(СВЦЭМ!$C$33:$C$776,СВЦЭМ!$A$33:$A$776,$A75,СВЦЭМ!$B$33:$B$776,U$47)+'СЕТ СН'!$G$9+СВЦЭМ!$D$10+'СЕТ СН'!$G$6-'СЕТ СН'!$G$19</f>
        <v>880.67899089000002</v>
      </c>
      <c r="V75" s="36">
        <f>SUMIFS(СВЦЭМ!$C$33:$C$776,СВЦЭМ!$A$33:$A$776,$A75,СВЦЭМ!$B$33:$B$776,V$47)+'СЕТ СН'!$G$9+СВЦЭМ!$D$10+'СЕТ СН'!$G$6-'СЕТ СН'!$G$19</f>
        <v>864.82575376</v>
      </c>
      <c r="W75" s="36">
        <f>SUMIFS(СВЦЭМ!$C$33:$C$776,СВЦЭМ!$A$33:$A$776,$A75,СВЦЭМ!$B$33:$B$776,W$47)+'СЕТ СН'!$G$9+СВЦЭМ!$D$10+'СЕТ СН'!$G$6-'СЕТ СН'!$G$19</f>
        <v>847.70491181</v>
      </c>
      <c r="X75" s="36">
        <f>SUMIFS(СВЦЭМ!$C$33:$C$776,СВЦЭМ!$A$33:$A$776,$A75,СВЦЭМ!$B$33:$B$776,X$47)+'СЕТ СН'!$G$9+СВЦЭМ!$D$10+'СЕТ СН'!$G$6-'СЕТ СН'!$G$19</f>
        <v>888.32568320000007</v>
      </c>
      <c r="Y75" s="36">
        <f>SUMIFS(СВЦЭМ!$C$33:$C$776,СВЦЭМ!$A$33:$A$776,$A75,СВЦЭМ!$B$33:$B$776,Y$47)+'СЕТ СН'!$G$9+СВЦЭМ!$D$10+'СЕТ СН'!$G$6-'СЕТ СН'!$G$19</f>
        <v>954.11824052999998</v>
      </c>
    </row>
    <row r="76" spans="1:27" ht="15.75" x14ac:dyDescent="0.2">
      <c r="A76" s="35">
        <f t="shared" si="1"/>
        <v>43980</v>
      </c>
      <c r="B76" s="36">
        <f>SUMIFS(СВЦЭМ!$C$33:$C$776,СВЦЭМ!$A$33:$A$776,$A76,СВЦЭМ!$B$33:$B$776,B$47)+'СЕТ СН'!$G$9+СВЦЭМ!$D$10+'СЕТ СН'!$G$6-'СЕТ СН'!$G$19</f>
        <v>970.03960608</v>
      </c>
      <c r="C76" s="36">
        <f>SUMIFS(СВЦЭМ!$C$33:$C$776,СВЦЭМ!$A$33:$A$776,$A76,СВЦЭМ!$B$33:$B$776,C$47)+'СЕТ СН'!$G$9+СВЦЭМ!$D$10+'СЕТ СН'!$G$6-'СЕТ СН'!$G$19</f>
        <v>990.18327468000007</v>
      </c>
      <c r="D76" s="36">
        <f>SUMIFS(СВЦЭМ!$C$33:$C$776,СВЦЭМ!$A$33:$A$776,$A76,СВЦЭМ!$B$33:$B$776,D$47)+'СЕТ СН'!$G$9+СВЦЭМ!$D$10+'СЕТ СН'!$G$6-'СЕТ СН'!$G$19</f>
        <v>989.94697571000006</v>
      </c>
      <c r="E76" s="36">
        <f>SUMIFS(СВЦЭМ!$C$33:$C$776,СВЦЭМ!$A$33:$A$776,$A76,СВЦЭМ!$B$33:$B$776,E$47)+'СЕТ СН'!$G$9+СВЦЭМ!$D$10+'СЕТ СН'!$G$6-'СЕТ СН'!$G$19</f>
        <v>994.89490756999999</v>
      </c>
      <c r="F76" s="36">
        <f>SUMIFS(СВЦЭМ!$C$33:$C$776,СВЦЭМ!$A$33:$A$776,$A76,СВЦЭМ!$B$33:$B$776,F$47)+'СЕТ СН'!$G$9+СВЦЭМ!$D$10+'СЕТ СН'!$G$6-'СЕТ СН'!$G$19</f>
        <v>993.51005071999998</v>
      </c>
      <c r="G76" s="36">
        <f>SUMIFS(СВЦЭМ!$C$33:$C$776,СВЦЭМ!$A$33:$A$776,$A76,СВЦЭМ!$B$33:$B$776,G$47)+'СЕТ СН'!$G$9+СВЦЭМ!$D$10+'СЕТ СН'!$G$6-'СЕТ СН'!$G$19</f>
        <v>995.22907165000004</v>
      </c>
      <c r="H76" s="36">
        <f>SUMIFS(СВЦЭМ!$C$33:$C$776,СВЦЭМ!$A$33:$A$776,$A76,СВЦЭМ!$B$33:$B$776,H$47)+'СЕТ СН'!$G$9+СВЦЭМ!$D$10+'СЕТ СН'!$G$6-'СЕТ СН'!$G$19</f>
        <v>1006.38976602</v>
      </c>
      <c r="I76" s="36">
        <f>SUMIFS(СВЦЭМ!$C$33:$C$776,СВЦЭМ!$A$33:$A$776,$A76,СВЦЭМ!$B$33:$B$776,I$47)+'СЕТ СН'!$G$9+СВЦЭМ!$D$10+'СЕТ СН'!$G$6-'СЕТ СН'!$G$19</f>
        <v>1003.4579975500001</v>
      </c>
      <c r="J76" s="36">
        <f>SUMIFS(СВЦЭМ!$C$33:$C$776,СВЦЭМ!$A$33:$A$776,$A76,СВЦЭМ!$B$33:$B$776,J$47)+'СЕТ СН'!$G$9+СВЦЭМ!$D$10+'СЕТ СН'!$G$6-'СЕТ СН'!$G$19</f>
        <v>943.78502030000004</v>
      </c>
      <c r="K76" s="36">
        <f>SUMIFS(СВЦЭМ!$C$33:$C$776,СВЦЭМ!$A$33:$A$776,$A76,СВЦЭМ!$B$33:$B$776,K$47)+'СЕТ СН'!$G$9+СВЦЭМ!$D$10+'СЕТ СН'!$G$6-'СЕТ СН'!$G$19</f>
        <v>925.42249331000005</v>
      </c>
      <c r="L76" s="36">
        <f>SUMIFS(СВЦЭМ!$C$33:$C$776,СВЦЭМ!$A$33:$A$776,$A76,СВЦЭМ!$B$33:$B$776,L$47)+'СЕТ СН'!$G$9+СВЦЭМ!$D$10+'СЕТ СН'!$G$6-'СЕТ СН'!$G$19</f>
        <v>951.93721533000007</v>
      </c>
      <c r="M76" s="36">
        <f>SUMIFS(СВЦЭМ!$C$33:$C$776,СВЦЭМ!$A$33:$A$776,$A76,СВЦЭМ!$B$33:$B$776,M$47)+'СЕТ СН'!$G$9+СВЦЭМ!$D$10+'СЕТ СН'!$G$6-'СЕТ СН'!$G$19</f>
        <v>871.80051982999998</v>
      </c>
      <c r="N76" s="36">
        <f>SUMIFS(СВЦЭМ!$C$33:$C$776,СВЦЭМ!$A$33:$A$776,$A76,СВЦЭМ!$B$33:$B$776,N$47)+'СЕТ СН'!$G$9+СВЦЭМ!$D$10+'СЕТ СН'!$G$6-'СЕТ СН'!$G$19</f>
        <v>813.91821071000004</v>
      </c>
      <c r="O76" s="36">
        <f>SUMIFS(СВЦЭМ!$C$33:$C$776,СВЦЭМ!$A$33:$A$776,$A76,СВЦЭМ!$B$33:$B$776,O$47)+'СЕТ СН'!$G$9+СВЦЭМ!$D$10+'СЕТ СН'!$G$6-'СЕТ СН'!$G$19</f>
        <v>798.72048396000002</v>
      </c>
      <c r="P76" s="36">
        <f>SUMIFS(СВЦЭМ!$C$33:$C$776,СВЦЭМ!$A$33:$A$776,$A76,СВЦЭМ!$B$33:$B$776,P$47)+'СЕТ СН'!$G$9+СВЦЭМ!$D$10+'СЕТ СН'!$G$6-'СЕТ СН'!$G$19</f>
        <v>805.99615795</v>
      </c>
      <c r="Q76" s="36">
        <f>SUMIFS(СВЦЭМ!$C$33:$C$776,СВЦЭМ!$A$33:$A$776,$A76,СВЦЭМ!$B$33:$B$776,Q$47)+'СЕТ СН'!$G$9+СВЦЭМ!$D$10+'СЕТ СН'!$G$6-'СЕТ СН'!$G$19</f>
        <v>798.90727745000004</v>
      </c>
      <c r="R76" s="36">
        <f>SUMIFS(СВЦЭМ!$C$33:$C$776,СВЦЭМ!$A$33:$A$776,$A76,СВЦЭМ!$B$33:$B$776,R$47)+'СЕТ СН'!$G$9+СВЦЭМ!$D$10+'СЕТ СН'!$G$6-'СЕТ СН'!$G$19</f>
        <v>802.68379427000002</v>
      </c>
      <c r="S76" s="36">
        <f>SUMIFS(СВЦЭМ!$C$33:$C$776,СВЦЭМ!$A$33:$A$776,$A76,СВЦЭМ!$B$33:$B$776,S$47)+'СЕТ СН'!$G$9+СВЦЭМ!$D$10+'СЕТ СН'!$G$6-'СЕТ СН'!$G$19</f>
        <v>811.58436802000006</v>
      </c>
      <c r="T76" s="36">
        <f>SUMIFS(СВЦЭМ!$C$33:$C$776,СВЦЭМ!$A$33:$A$776,$A76,СВЦЭМ!$B$33:$B$776,T$47)+'СЕТ СН'!$G$9+СВЦЭМ!$D$10+'СЕТ СН'!$G$6-'СЕТ СН'!$G$19</f>
        <v>824.07502471999999</v>
      </c>
      <c r="U76" s="36">
        <f>SUMIFS(СВЦЭМ!$C$33:$C$776,СВЦЭМ!$A$33:$A$776,$A76,СВЦЭМ!$B$33:$B$776,U$47)+'СЕТ СН'!$G$9+СВЦЭМ!$D$10+'СЕТ СН'!$G$6-'СЕТ СН'!$G$19</f>
        <v>831.27499547000002</v>
      </c>
      <c r="V76" s="36">
        <f>SUMIFS(СВЦЭМ!$C$33:$C$776,СВЦЭМ!$A$33:$A$776,$A76,СВЦЭМ!$B$33:$B$776,V$47)+'СЕТ СН'!$G$9+СВЦЭМ!$D$10+'СЕТ СН'!$G$6-'СЕТ СН'!$G$19</f>
        <v>865.77167171999997</v>
      </c>
      <c r="W76" s="36">
        <f>SUMIFS(СВЦЭМ!$C$33:$C$776,СВЦЭМ!$A$33:$A$776,$A76,СВЦЭМ!$B$33:$B$776,W$47)+'СЕТ СН'!$G$9+СВЦЭМ!$D$10+'СЕТ СН'!$G$6-'СЕТ СН'!$G$19</f>
        <v>896.22928002000003</v>
      </c>
      <c r="X76" s="36">
        <f>SUMIFS(СВЦЭМ!$C$33:$C$776,СВЦЭМ!$A$33:$A$776,$A76,СВЦЭМ!$B$33:$B$776,X$47)+'СЕТ СН'!$G$9+СВЦЭМ!$D$10+'СЕТ СН'!$G$6-'СЕТ СН'!$G$19</f>
        <v>879.59170705999998</v>
      </c>
      <c r="Y76" s="36">
        <f>SUMIFS(СВЦЭМ!$C$33:$C$776,СВЦЭМ!$A$33:$A$776,$A76,СВЦЭМ!$B$33:$B$776,Y$47)+'СЕТ СН'!$G$9+СВЦЭМ!$D$10+'СЕТ СН'!$G$6-'СЕТ СН'!$G$19</f>
        <v>921.31458169000007</v>
      </c>
    </row>
    <row r="77" spans="1:27" ht="15.75" x14ac:dyDescent="0.2">
      <c r="A77" s="35">
        <f t="shared" si="1"/>
        <v>43981</v>
      </c>
      <c r="B77" s="36">
        <f>SUMIFS(СВЦЭМ!$C$33:$C$776,СВЦЭМ!$A$33:$A$776,$A77,СВЦЭМ!$B$33:$B$776,B$47)+'СЕТ СН'!$G$9+СВЦЭМ!$D$10+'СЕТ СН'!$G$6-'СЕТ СН'!$G$19</f>
        <v>1005.46417836</v>
      </c>
      <c r="C77" s="36">
        <f>SUMIFS(СВЦЭМ!$C$33:$C$776,СВЦЭМ!$A$33:$A$776,$A77,СВЦЭМ!$B$33:$B$776,C$47)+'СЕТ СН'!$G$9+СВЦЭМ!$D$10+'СЕТ СН'!$G$6-'СЕТ СН'!$G$19</f>
        <v>1010.24008624</v>
      </c>
      <c r="D77" s="36">
        <f>SUMIFS(СВЦЭМ!$C$33:$C$776,СВЦЭМ!$A$33:$A$776,$A77,СВЦЭМ!$B$33:$B$776,D$47)+'СЕТ СН'!$G$9+СВЦЭМ!$D$10+'СЕТ СН'!$G$6-'СЕТ СН'!$G$19</f>
        <v>1010.85269157</v>
      </c>
      <c r="E77" s="36">
        <f>SUMIFS(СВЦЭМ!$C$33:$C$776,СВЦЭМ!$A$33:$A$776,$A77,СВЦЭМ!$B$33:$B$776,E$47)+'СЕТ СН'!$G$9+СВЦЭМ!$D$10+'СЕТ СН'!$G$6-'СЕТ СН'!$G$19</f>
        <v>1008.8757504500001</v>
      </c>
      <c r="F77" s="36">
        <f>SUMIFS(СВЦЭМ!$C$33:$C$776,СВЦЭМ!$A$33:$A$776,$A77,СВЦЭМ!$B$33:$B$776,F$47)+'СЕТ СН'!$G$9+СВЦЭМ!$D$10+'СЕТ СН'!$G$6-'СЕТ СН'!$G$19</f>
        <v>1009.44205985</v>
      </c>
      <c r="G77" s="36">
        <f>SUMIFS(СВЦЭМ!$C$33:$C$776,СВЦЭМ!$A$33:$A$776,$A77,СВЦЭМ!$B$33:$B$776,G$47)+'СЕТ СН'!$G$9+СВЦЭМ!$D$10+'СЕТ СН'!$G$6-'СЕТ СН'!$G$19</f>
        <v>1006.33780977</v>
      </c>
      <c r="H77" s="36">
        <f>SUMIFS(СВЦЭМ!$C$33:$C$776,СВЦЭМ!$A$33:$A$776,$A77,СВЦЭМ!$B$33:$B$776,H$47)+'СЕТ СН'!$G$9+СВЦЭМ!$D$10+'СЕТ СН'!$G$6-'СЕТ СН'!$G$19</f>
        <v>1003.52782615</v>
      </c>
      <c r="I77" s="36">
        <f>SUMIFS(СВЦЭМ!$C$33:$C$776,СВЦЭМ!$A$33:$A$776,$A77,СВЦЭМ!$B$33:$B$776,I$47)+'СЕТ СН'!$G$9+СВЦЭМ!$D$10+'СЕТ СН'!$G$6-'СЕТ СН'!$G$19</f>
        <v>989.80961780999996</v>
      </c>
      <c r="J77" s="36">
        <f>SUMIFS(СВЦЭМ!$C$33:$C$776,СВЦЭМ!$A$33:$A$776,$A77,СВЦЭМ!$B$33:$B$776,J$47)+'СЕТ СН'!$G$9+СВЦЭМ!$D$10+'СЕТ СН'!$G$6-'СЕТ СН'!$G$19</f>
        <v>957.02427646000001</v>
      </c>
      <c r="K77" s="36">
        <f>SUMIFS(СВЦЭМ!$C$33:$C$776,СВЦЭМ!$A$33:$A$776,$A77,СВЦЭМ!$B$33:$B$776,K$47)+'СЕТ СН'!$G$9+СВЦЭМ!$D$10+'СЕТ СН'!$G$6-'СЕТ СН'!$G$19</f>
        <v>939.25213918999998</v>
      </c>
      <c r="L77" s="36">
        <f>SUMIFS(СВЦЭМ!$C$33:$C$776,СВЦЭМ!$A$33:$A$776,$A77,СВЦЭМ!$B$33:$B$776,L$47)+'СЕТ СН'!$G$9+СВЦЭМ!$D$10+'СЕТ СН'!$G$6-'СЕТ СН'!$G$19</f>
        <v>925.92328763</v>
      </c>
      <c r="M77" s="36">
        <f>SUMIFS(СВЦЭМ!$C$33:$C$776,СВЦЭМ!$A$33:$A$776,$A77,СВЦЭМ!$B$33:$B$776,M$47)+'СЕТ СН'!$G$9+СВЦЭМ!$D$10+'СЕТ СН'!$G$6-'СЕТ СН'!$G$19</f>
        <v>874.31411685</v>
      </c>
      <c r="N77" s="36">
        <f>SUMIFS(СВЦЭМ!$C$33:$C$776,СВЦЭМ!$A$33:$A$776,$A77,СВЦЭМ!$B$33:$B$776,N$47)+'СЕТ СН'!$G$9+СВЦЭМ!$D$10+'СЕТ СН'!$G$6-'СЕТ СН'!$G$19</f>
        <v>824.70443978000003</v>
      </c>
      <c r="O77" s="36">
        <f>SUMIFS(СВЦЭМ!$C$33:$C$776,СВЦЭМ!$A$33:$A$776,$A77,СВЦЭМ!$B$33:$B$776,O$47)+'СЕТ СН'!$G$9+СВЦЭМ!$D$10+'СЕТ СН'!$G$6-'СЕТ СН'!$G$19</f>
        <v>812.94809487999999</v>
      </c>
      <c r="P77" s="36">
        <f>SUMIFS(СВЦЭМ!$C$33:$C$776,СВЦЭМ!$A$33:$A$776,$A77,СВЦЭМ!$B$33:$B$776,P$47)+'СЕТ СН'!$G$9+СВЦЭМ!$D$10+'СЕТ СН'!$G$6-'СЕТ СН'!$G$19</f>
        <v>816.41154761000007</v>
      </c>
      <c r="Q77" s="36">
        <f>SUMIFS(СВЦЭМ!$C$33:$C$776,СВЦЭМ!$A$33:$A$776,$A77,СВЦЭМ!$B$33:$B$776,Q$47)+'СЕТ СН'!$G$9+СВЦЭМ!$D$10+'СЕТ СН'!$G$6-'СЕТ СН'!$G$19</f>
        <v>817.89700392999998</v>
      </c>
      <c r="R77" s="36">
        <f>SUMIFS(СВЦЭМ!$C$33:$C$776,СВЦЭМ!$A$33:$A$776,$A77,СВЦЭМ!$B$33:$B$776,R$47)+'СЕТ СН'!$G$9+СВЦЭМ!$D$10+'СЕТ СН'!$G$6-'СЕТ СН'!$G$19</f>
        <v>815.93922795000003</v>
      </c>
      <c r="S77" s="36">
        <f>SUMIFS(СВЦЭМ!$C$33:$C$776,СВЦЭМ!$A$33:$A$776,$A77,СВЦЭМ!$B$33:$B$776,S$47)+'СЕТ СН'!$G$9+СВЦЭМ!$D$10+'СЕТ СН'!$G$6-'СЕТ СН'!$G$19</f>
        <v>818.29407206999997</v>
      </c>
      <c r="T77" s="36">
        <f>SUMIFS(СВЦЭМ!$C$33:$C$776,СВЦЭМ!$A$33:$A$776,$A77,СВЦЭМ!$B$33:$B$776,T$47)+'СЕТ СН'!$G$9+СВЦЭМ!$D$10+'СЕТ СН'!$G$6-'СЕТ СН'!$G$19</f>
        <v>813.15915962999998</v>
      </c>
      <c r="U77" s="36">
        <f>SUMIFS(СВЦЭМ!$C$33:$C$776,СВЦЭМ!$A$33:$A$776,$A77,СВЦЭМ!$B$33:$B$776,U$47)+'СЕТ СН'!$G$9+СВЦЭМ!$D$10+'СЕТ СН'!$G$6-'СЕТ СН'!$G$19</f>
        <v>819.05380866000007</v>
      </c>
      <c r="V77" s="36">
        <f>SUMIFS(СВЦЭМ!$C$33:$C$776,СВЦЭМ!$A$33:$A$776,$A77,СВЦЭМ!$B$33:$B$776,V$47)+'СЕТ СН'!$G$9+СВЦЭМ!$D$10+'СЕТ СН'!$G$6-'СЕТ СН'!$G$19</f>
        <v>814.28323009000007</v>
      </c>
      <c r="W77" s="36">
        <f>SUMIFS(СВЦЭМ!$C$33:$C$776,СВЦЭМ!$A$33:$A$776,$A77,СВЦЭМ!$B$33:$B$776,W$47)+'СЕТ СН'!$G$9+СВЦЭМ!$D$10+'СЕТ СН'!$G$6-'СЕТ СН'!$G$19</f>
        <v>816.34105677000002</v>
      </c>
      <c r="X77" s="36">
        <f>SUMIFS(СВЦЭМ!$C$33:$C$776,СВЦЭМ!$A$33:$A$776,$A77,СВЦЭМ!$B$33:$B$776,X$47)+'СЕТ СН'!$G$9+СВЦЭМ!$D$10+'СЕТ СН'!$G$6-'СЕТ СН'!$G$19</f>
        <v>818.97872424000002</v>
      </c>
      <c r="Y77" s="36">
        <f>SUMIFS(СВЦЭМ!$C$33:$C$776,СВЦЭМ!$A$33:$A$776,$A77,СВЦЭМ!$B$33:$B$776,Y$47)+'СЕТ СН'!$G$9+СВЦЭМ!$D$10+'СЕТ СН'!$G$6-'СЕТ СН'!$G$19</f>
        <v>885.87741721999998</v>
      </c>
      <c r="AA77" s="37"/>
    </row>
    <row r="78" spans="1:27" ht="15.75" x14ac:dyDescent="0.2">
      <c r="A78" s="35">
        <f t="shared" si="1"/>
        <v>43982</v>
      </c>
      <c r="B78" s="36">
        <f>SUMIFS(СВЦЭМ!$C$33:$C$776,СВЦЭМ!$A$33:$A$776,$A78,СВЦЭМ!$B$33:$B$776,B$47)+'СЕТ СН'!$G$9+СВЦЭМ!$D$10+'СЕТ СН'!$G$6-'СЕТ СН'!$G$19</f>
        <v>976.63978342999997</v>
      </c>
      <c r="C78" s="36">
        <f>SUMIFS(СВЦЭМ!$C$33:$C$776,СВЦЭМ!$A$33:$A$776,$A78,СВЦЭМ!$B$33:$B$776,C$47)+'СЕТ СН'!$G$9+СВЦЭМ!$D$10+'СЕТ СН'!$G$6-'СЕТ СН'!$G$19</f>
        <v>980.54172804000007</v>
      </c>
      <c r="D78" s="36">
        <f>SUMIFS(СВЦЭМ!$C$33:$C$776,СВЦЭМ!$A$33:$A$776,$A78,СВЦЭМ!$B$33:$B$776,D$47)+'СЕТ СН'!$G$9+СВЦЭМ!$D$10+'СЕТ СН'!$G$6-'СЕТ СН'!$G$19</f>
        <v>988.11156118999997</v>
      </c>
      <c r="E78" s="36">
        <f>SUMIFS(СВЦЭМ!$C$33:$C$776,СВЦЭМ!$A$33:$A$776,$A78,СВЦЭМ!$B$33:$B$776,E$47)+'СЕТ СН'!$G$9+СВЦЭМ!$D$10+'СЕТ СН'!$G$6-'СЕТ СН'!$G$19</f>
        <v>987.39576280000006</v>
      </c>
      <c r="F78" s="36">
        <f>SUMIFS(СВЦЭМ!$C$33:$C$776,СВЦЭМ!$A$33:$A$776,$A78,СВЦЭМ!$B$33:$B$776,F$47)+'СЕТ СН'!$G$9+СВЦЭМ!$D$10+'СЕТ СН'!$G$6-'СЕТ СН'!$G$19</f>
        <v>978.27268944000002</v>
      </c>
      <c r="G78" s="36">
        <f>SUMIFS(СВЦЭМ!$C$33:$C$776,СВЦЭМ!$A$33:$A$776,$A78,СВЦЭМ!$B$33:$B$776,G$47)+'СЕТ СН'!$G$9+СВЦЭМ!$D$10+'СЕТ СН'!$G$6-'СЕТ СН'!$G$19</f>
        <v>979.27853479999999</v>
      </c>
      <c r="H78" s="36">
        <f>SUMIFS(СВЦЭМ!$C$33:$C$776,СВЦЭМ!$A$33:$A$776,$A78,СВЦЭМ!$B$33:$B$776,H$47)+'СЕТ СН'!$G$9+СВЦЭМ!$D$10+'СЕТ СН'!$G$6-'СЕТ СН'!$G$19</f>
        <v>989.93982517000006</v>
      </c>
      <c r="I78" s="36">
        <f>SUMIFS(СВЦЭМ!$C$33:$C$776,СВЦЭМ!$A$33:$A$776,$A78,СВЦЭМ!$B$33:$B$776,I$47)+'СЕТ СН'!$G$9+СВЦЭМ!$D$10+'СЕТ СН'!$G$6-'СЕТ СН'!$G$19</f>
        <v>972.99774816000001</v>
      </c>
      <c r="J78" s="36">
        <f>SUMIFS(СВЦЭМ!$C$33:$C$776,СВЦЭМ!$A$33:$A$776,$A78,СВЦЭМ!$B$33:$B$776,J$47)+'СЕТ СН'!$G$9+СВЦЭМ!$D$10+'СЕТ СН'!$G$6-'СЕТ СН'!$G$19</f>
        <v>945.04698502999997</v>
      </c>
      <c r="K78" s="36">
        <f>SUMIFS(СВЦЭМ!$C$33:$C$776,СВЦЭМ!$A$33:$A$776,$A78,СВЦЭМ!$B$33:$B$776,K$47)+'СЕТ СН'!$G$9+СВЦЭМ!$D$10+'СЕТ СН'!$G$6-'СЕТ СН'!$G$19</f>
        <v>950.62337484</v>
      </c>
      <c r="L78" s="36">
        <f>SUMIFS(СВЦЭМ!$C$33:$C$776,СВЦЭМ!$A$33:$A$776,$A78,СВЦЭМ!$B$33:$B$776,L$47)+'СЕТ СН'!$G$9+СВЦЭМ!$D$10+'СЕТ СН'!$G$6-'СЕТ СН'!$G$19</f>
        <v>948.05544549000001</v>
      </c>
      <c r="M78" s="36">
        <f>SUMIFS(СВЦЭМ!$C$33:$C$776,СВЦЭМ!$A$33:$A$776,$A78,СВЦЭМ!$B$33:$B$776,M$47)+'СЕТ СН'!$G$9+СВЦЭМ!$D$10+'СЕТ СН'!$G$6-'СЕТ СН'!$G$19</f>
        <v>898.47551266000005</v>
      </c>
      <c r="N78" s="36">
        <f>SUMIFS(СВЦЭМ!$C$33:$C$776,СВЦЭМ!$A$33:$A$776,$A78,СВЦЭМ!$B$33:$B$776,N$47)+'СЕТ СН'!$G$9+СВЦЭМ!$D$10+'СЕТ СН'!$G$6-'СЕТ СН'!$G$19</f>
        <v>836.36836137</v>
      </c>
      <c r="O78" s="36">
        <f>SUMIFS(СВЦЭМ!$C$33:$C$776,СВЦЭМ!$A$33:$A$776,$A78,СВЦЭМ!$B$33:$B$776,O$47)+'СЕТ СН'!$G$9+СВЦЭМ!$D$10+'СЕТ СН'!$G$6-'СЕТ СН'!$G$19</f>
        <v>804.61411208000004</v>
      </c>
      <c r="P78" s="36">
        <f>SUMIFS(СВЦЭМ!$C$33:$C$776,СВЦЭМ!$A$33:$A$776,$A78,СВЦЭМ!$B$33:$B$776,P$47)+'СЕТ СН'!$G$9+СВЦЭМ!$D$10+'СЕТ СН'!$G$6-'СЕТ СН'!$G$19</f>
        <v>813.06329763999997</v>
      </c>
      <c r="Q78" s="36">
        <f>SUMIFS(СВЦЭМ!$C$33:$C$776,СВЦЭМ!$A$33:$A$776,$A78,СВЦЭМ!$B$33:$B$776,Q$47)+'СЕТ СН'!$G$9+СВЦЭМ!$D$10+'СЕТ СН'!$G$6-'СЕТ СН'!$G$19</f>
        <v>815.26848411000003</v>
      </c>
      <c r="R78" s="36">
        <f>SUMIFS(СВЦЭМ!$C$33:$C$776,СВЦЭМ!$A$33:$A$776,$A78,СВЦЭМ!$B$33:$B$776,R$47)+'СЕТ СН'!$G$9+СВЦЭМ!$D$10+'СЕТ СН'!$G$6-'СЕТ СН'!$G$19</f>
        <v>819.26492773000007</v>
      </c>
      <c r="S78" s="36">
        <f>SUMIFS(СВЦЭМ!$C$33:$C$776,СВЦЭМ!$A$33:$A$776,$A78,СВЦЭМ!$B$33:$B$776,S$47)+'СЕТ СН'!$G$9+СВЦЭМ!$D$10+'СЕТ СН'!$G$6-'СЕТ СН'!$G$19</f>
        <v>830.11727337000002</v>
      </c>
      <c r="T78" s="36">
        <f>SUMIFS(СВЦЭМ!$C$33:$C$776,СВЦЭМ!$A$33:$A$776,$A78,СВЦЭМ!$B$33:$B$776,T$47)+'СЕТ СН'!$G$9+СВЦЭМ!$D$10+'СЕТ СН'!$G$6-'СЕТ СН'!$G$19</f>
        <v>811.80017612000006</v>
      </c>
      <c r="U78" s="36">
        <f>SUMIFS(СВЦЭМ!$C$33:$C$776,СВЦЭМ!$A$33:$A$776,$A78,СВЦЭМ!$B$33:$B$776,U$47)+'СЕТ СН'!$G$9+СВЦЭМ!$D$10+'СЕТ СН'!$G$6-'СЕТ СН'!$G$19</f>
        <v>792.26731146999998</v>
      </c>
      <c r="V78" s="36">
        <f>SUMIFS(СВЦЭМ!$C$33:$C$776,СВЦЭМ!$A$33:$A$776,$A78,СВЦЭМ!$B$33:$B$776,V$47)+'СЕТ СН'!$G$9+СВЦЭМ!$D$10+'СЕТ СН'!$G$6-'СЕТ СН'!$G$19</f>
        <v>753.30877440000006</v>
      </c>
      <c r="W78" s="36">
        <f>SUMIFS(СВЦЭМ!$C$33:$C$776,СВЦЭМ!$A$33:$A$776,$A78,СВЦЭМ!$B$33:$B$776,W$47)+'СЕТ СН'!$G$9+СВЦЭМ!$D$10+'СЕТ СН'!$G$6-'СЕТ СН'!$G$19</f>
        <v>747.57019131000004</v>
      </c>
      <c r="X78" s="36">
        <f>SUMIFS(СВЦЭМ!$C$33:$C$776,СВЦЭМ!$A$33:$A$776,$A78,СВЦЭМ!$B$33:$B$776,X$47)+'СЕТ СН'!$G$9+СВЦЭМ!$D$10+'СЕТ СН'!$G$6-'СЕТ СН'!$G$19</f>
        <v>779.50307393000003</v>
      </c>
      <c r="Y78" s="36">
        <f>SUMIFS(СВЦЭМ!$C$33:$C$776,СВЦЭМ!$A$33:$A$776,$A78,СВЦЭМ!$B$33:$B$776,Y$47)+'СЕТ СН'!$G$9+СВЦЭМ!$D$10+'СЕТ СН'!$G$6-'СЕТ СН'!$G$19</f>
        <v>848.02410080000004</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3" t="s">
        <v>7</v>
      </c>
      <c r="B81" s="126" t="s">
        <v>72</v>
      </c>
      <c r="C81" s="127"/>
      <c r="D81" s="127"/>
      <c r="E81" s="127"/>
      <c r="F81" s="127"/>
      <c r="G81" s="127"/>
      <c r="H81" s="127"/>
      <c r="I81" s="127"/>
      <c r="J81" s="127"/>
      <c r="K81" s="127"/>
      <c r="L81" s="127"/>
      <c r="M81" s="127"/>
      <c r="N81" s="127"/>
      <c r="O81" s="127"/>
      <c r="P81" s="127"/>
      <c r="Q81" s="127"/>
      <c r="R81" s="127"/>
      <c r="S81" s="127"/>
      <c r="T81" s="127"/>
      <c r="U81" s="127"/>
      <c r="V81" s="127"/>
      <c r="W81" s="127"/>
      <c r="X81" s="127"/>
      <c r="Y81" s="128"/>
    </row>
    <row r="82" spans="1:25" ht="12.75" customHeight="1" x14ac:dyDescent="0.2">
      <c r="A82" s="124"/>
      <c r="B82" s="129"/>
      <c r="C82" s="130"/>
      <c r="D82" s="130"/>
      <c r="E82" s="130"/>
      <c r="F82" s="130"/>
      <c r="G82" s="130"/>
      <c r="H82" s="130"/>
      <c r="I82" s="130"/>
      <c r="J82" s="130"/>
      <c r="K82" s="130"/>
      <c r="L82" s="130"/>
      <c r="M82" s="130"/>
      <c r="N82" s="130"/>
      <c r="O82" s="130"/>
      <c r="P82" s="130"/>
      <c r="Q82" s="130"/>
      <c r="R82" s="130"/>
      <c r="S82" s="130"/>
      <c r="T82" s="130"/>
      <c r="U82" s="130"/>
      <c r="V82" s="130"/>
      <c r="W82" s="130"/>
      <c r="X82" s="130"/>
      <c r="Y82" s="131"/>
    </row>
    <row r="83" spans="1:25" ht="12.75" customHeight="1" x14ac:dyDescent="0.2">
      <c r="A83" s="12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01.05.2020</v>
      </c>
      <c r="B84" s="36">
        <f>SUMIFS(СВЦЭМ!$C$33:$C$776,СВЦЭМ!$A$33:$A$776,$A84,СВЦЭМ!$B$33:$B$776,B$83)+'СЕТ СН'!$H$9+СВЦЭМ!$D$10+'СЕТ СН'!$H$6-'СЕТ СН'!$H$19</f>
        <v>1177.0924830500001</v>
      </c>
      <c r="C84" s="36">
        <f>SUMIFS(СВЦЭМ!$C$33:$C$776,СВЦЭМ!$A$33:$A$776,$A84,СВЦЭМ!$B$33:$B$776,C$83)+'СЕТ СН'!$H$9+СВЦЭМ!$D$10+'СЕТ СН'!$H$6-'СЕТ СН'!$H$19</f>
        <v>1216.17796937</v>
      </c>
      <c r="D84" s="36">
        <f>SUMIFS(СВЦЭМ!$C$33:$C$776,СВЦЭМ!$A$33:$A$776,$A84,СВЦЭМ!$B$33:$B$776,D$83)+'СЕТ СН'!$H$9+СВЦЭМ!$D$10+'СЕТ СН'!$H$6-'СЕТ СН'!$H$19</f>
        <v>1213.6842063899999</v>
      </c>
      <c r="E84" s="36">
        <f>SUMIFS(СВЦЭМ!$C$33:$C$776,СВЦЭМ!$A$33:$A$776,$A84,СВЦЭМ!$B$33:$B$776,E$83)+'СЕТ СН'!$H$9+СВЦЭМ!$D$10+'СЕТ СН'!$H$6-'СЕТ СН'!$H$19</f>
        <v>1211.8798801399998</v>
      </c>
      <c r="F84" s="36">
        <f>SUMIFS(СВЦЭМ!$C$33:$C$776,СВЦЭМ!$A$33:$A$776,$A84,СВЦЭМ!$B$33:$B$776,F$83)+'СЕТ СН'!$H$9+СВЦЭМ!$D$10+'СЕТ СН'!$H$6-'СЕТ СН'!$H$19</f>
        <v>1240.8658914499999</v>
      </c>
      <c r="G84" s="36">
        <f>SUMIFS(СВЦЭМ!$C$33:$C$776,СВЦЭМ!$A$33:$A$776,$A84,СВЦЭМ!$B$33:$B$776,G$83)+'СЕТ СН'!$H$9+СВЦЭМ!$D$10+'СЕТ СН'!$H$6-'СЕТ СН'!$H$19</f>
        <v>1225.12444682</v>
      </c>
      <c r="H84" s="36">
        <f>SUMIFS(СВЦЭМ!$C$33:$C$776,СВЦЭМ!$A$33:$A$776,$A84,СВЦЭМ!$B$33:$B$776,H$83)+'СЕТ СН'!$H$9+СВЦЭМ!$D$10+'СЕТ СН'!$H$6-'СЕТ СН'!$H$19</f>
        <v>1220.1192069399999</v>
      </c>
      <c r="I84" s="36">
        <f>SUMIFS(СВЦЭМ!$C$33:$C$776,СВЦЭМ!$A$33:$A$776,$A84,СВЦЭМ!$B$33:$B$776,I$83)+'СЕТ СН'!$H$9+СВЦЭМ!$D$10+'СЕТ СН'!$H$6-'СЕТ СН'!$H$19</f>
        <v>1198.6095956500001</v>
      </c>
      <c r="J84" s="36">
        <f>SUMIFS(СВЦЭМ!$C$33:$C$776,СВЦЭМ!$A$33:$A$776,$A84,СВЦЭМ!$B$33:$B$776,J$83)+'СЕТ СН'!$H$9+СВЦЭМ!$D$10+'СЕТ СН'!$H$6-'СЕТ СН'!$H$19</f>
        <v>1184.7696497300001</v>
      </c>
      <c r="K84" s="36">
        <f>SUMIFS(СВЦЭМ!$C$33:$C$776,СВЦЭМ!$A$33:$A$776,$A84,СВЦЭМ!$B$33:$B$776,K$83)+'СЕТ СН'!$H$9+СВЦЭМ!$D$10+'СЕТ СН'!$H$6-'СЕТ СН'!$H$19</f>
        <v>1179.3851681200001</v>
      </c>
      <c r="L84" s="36">
        <f>SUMIFS(СВЦЭМ!$C$33:$C$776,СВЦЭМ!$A$33:$A$776,$A84,СВЦЭМ!$B$33:$B$776,L$83)+'СЕТ СН'!$H$9+СВЦЭМ!$D$10+'СЕТ СН'!$H$6-'СЕТ СН'!$H$19</f>
        <v>1158.6205179900001</v>
      </c>
      <c r="M84" s="36">
        <f>SUMIFS(СВЦЭМ!$C$33:$C$776,СВЦЭМ!$A$33:$A$776,$A84,СВЦЭМ!$B$33:$B$776,M$83)+'СЕТ СН'!$H$9+СВЦЭМ!$D$10+'СЕТ СН'!$H$6-'СЕТ СН'!$H$19</f>
        <v>1094.2820731100001</v>
      </c>
      <c r="N84" s="36">
        <f>SUMIFS(СВЦЭМ!$C$33:$C$776,СВЦЭМ!$A$33:$A$776,$A84,СВЦЭМ!$B$33:$B$776,N$83)+'СЕТ СН'!$H$9+СВЦЭМ!$D$10+'СЕТ СН'!$H$6-'СЕТ СН'!$H$19</f>
        <v>1033.65371198</v>
      </c>
      <c r="O84" s="36">
        <f>SUMIFS(СВЦЭМ!$C$33:$C$776,СВЦЭМ!$A$33:$A$776,$A84,СВЦЭМ!$B$33:$B$776,O$83)+'СЕТ СН'!$H$9+СВЦЭМ!$D$10+'СЕТ СН'!$H$6-'СЕТ СН'!$H$19</f>
        <v>1005.8977602500001</v>
      </c>
      <c r="P84" s="36">
        <f>SUMIFS(СВЦЭМ!$C$33:$C$776,СВЦЭМ!$A$33:$A$776,$A84,СВЦЭМ!$B$33:$B$776,P$83)+'СЕТ СН'!$H$9+СВЦЭМ!$D$10+'СЕТ СН'!$H$6-'СЕТ СН'!$H$19</f>
        <v>1014.85141845</v>
      </c>
      <c r="Q84" s="36">
        <f>SUMIFS(СВЦЭМ!$C$33:$C$776,СВЦЭМ!$A$33:$A$776,$A84,СВЦЭМ!$B$33:$B$776,Q$83)+'СЕТ СН'!$H$9+СВЦЭМ!$D$10+'СЕТ СН'!$H$6-'СЕТ СН'!$H$19</f>
        <v>1017.68435176</v>
      </c>
      <c r="R84" s="36">
        <f>SUMIFS(СВЦЭМ!$C$33:$C$776,СВЦЭМ!$A$33:$A$776,$A84,СВЦЭМ!$B$33:$B$776,R$83)+'СЕТ СН'!$H$9+СВЦЭМ!$D$10+'СЕТ СН'!$H$6-'СЕТ СН'!$H$19</f>
        <v>1015.6150513300001</v>
      </c>
      <c r="S84" s="36">
        <f>SUMIFS(СВЦЭМ!$C$33:$C$776,СВЦЭМ!$A$33:$A$776,$A84,СВЦЭМ!$B$33:$B$776,S$83)+'СЕТ СН'!$H$9+СВЦЭМ!$D$10+'СЕТ СН'!$H$6-'СЕТ СН'!$H$19</f>
        <v>1016.2737961100001</v>
      </c>
      <c r="T84" s="36">
        <f>SUMIFS(СВЦЭМ!$C$33:$C$776,СВЦЭМ!$A$33:$A$776,$A84,СВЦЭМ!$B$33:$B$776,T$83)+'СЕТ СН'!$H$9+СВЦЭМ!$D$10+'СЕТ СН'!$H$6-'СЕТ СН'!$H$19</f>
        <v>1006.84440184</v>
      </c>
      <c r="U84" s="36">
        <f>SUMIFS(СВЦЭМ!$C$33:$C$776,СВЦЭМ!$A$33:$A$776,$A84,СВЦЭМ!$B$33:$B$776,U$83)+'СЕТ СН'!$H$9+СВЦЭМ!$D$10+'СЕТ СН'!$H$6-'СЕТ СН'!$H$19</f>
        <v>998.77944445999992</v>
      </c>
      <c r="V84" s="36">
        <f>SUMIFS(СВЦЭМ!$C$33:$C$776,СВЦЭМ!$A$33:$A$776,$A84,СВЦЭМ!$B$33:$B$776,V$83)+'СЕТ СН'!$H$9+СВЦЭМ!$D$10+'СЕТ СН'!$H$6-'СЕТ СН'!$H$19</f>
        <v>983.98707370000011</v>
      </c>
      <c r="W84" s="36">
        <f>SUMIFS(СВЦЭМ!$C$33:$C$776,СВЦЭМ!$A$33:$A$776,$A84,СВЦЭМ!$B$33:$B$776,W$83)+'СЕТ СН'!$H$9+СВЦЭМ!$D$10+'СЕТ СН'!$H$6-'СЕТ СН'!$H$19</f>
        <v>985.31473804999996</v>
      </c>
      <c r="X84" s="36">
        <f>SUMIFS(СВЦЭМ!$C$33:$C$776,СВЦЭМ!$A$33:$A$776,$A84,СВЦЭМ!$B$33:$B$776,X$83)+'СЕТ СН'!$H$9+СВЦЭМ!$D$10+'СЕТ СН'!$H$6-'СЕТ СН'!$H$19</f>
        <v>1015.81786545</v>
      </c>
      <c r="Y84" s="36">
        <f>SUMIFS(СВЦЭМ!$C$33:$C$776,СВЦЭМ!$A$33:$A$776,$A84,СВЦЭМ!$B$33:$B$776,Y$83)+'СЕТ СН'!$H$9+СВЦЭМ!$D$10+'СЕТ СН'!$H$6-'СЕТ СН'!$H$19</f>
        <v>1117.3925749100001</v>
      </c>
    </row>
    <row r="85" spans="1:25" ht="15.75" x14ac:dyDescent="0.2">
      <c r="A85" s="35">
        <f>A84+1</f>
        <v>43953</v>
      </c>
      <c r="B85" s="36">
        <f>SUMIFS(СВЦЭМ!$C$33:$C$776,СВЦЭМ!$A$33:$A$776,$A85,СВЦЭМ!$B$33:$B$776,B$83)+'СЕТ СН'!$H$9+СВЦЭМ!$D$10+'СЕТ СН'!$H$6-'СЕТ СН'!$H$19</f>
        <v>1211.45281116</v>
      </c>
      <c r="C85" s="36">
        <f>SUMIFS(СВЦЭМ!$C$33:$C$776,СВЦЭМ!$A$33:$A$776,$A85,СВЦЭМ!$B$33:$B$776,C$83)+'СЕТ СН'!$H$9+СВЦЭМ!$D$10+'СЕТ СН'!$H$6-'СЕТ СН'!$H$19</f>
        <v>1230.31671323</v>
      </c>
      <c r="D85" s="36">
        <f>SUMIFS(СВЦЭМ!$C$33:$C$776,СВЦЭМ!$A$33:$A$776,$A85,СВЦЭМ!$B$33:$B$776,D$83)+'СЕТ СН'!$H$9+СВЦЭМ!$D$10+'СЕТ СН'!$H$6-'СЕТ СН'!$H$19</f>
        <v>1243.0387948100001</v>
      </c>
      <c r="E85" s="36">
        <f>SUMIFS(СВЦЭМ!$C$33:$C$776,СВЦЭМ!$A$33:$A$776,$A85,СВЦЭМ!$B$33:$B$776,E$83)+'СЕТ СН'!$H$9+СВЦЭМ!$D$10+'СЕТ СН'!$H$6-'СЕТ СН'!$H$19</f>
        <v>1239.4639377799999</v>
      </c>
      <c r="F85" s="36">
        <f>SUMIFS(СВЦЭМ!$C$33:$C$776,СВЦЭМ!$A$33:$A$776,$A85,СВЦЭМ!$B$33:$B$776,F$83)+'СЕТ СН'!$H$9+СВЦЭМ!$D$10+'СЕТ СН'!$H$6-'СЕТ СН'!$H$19</f>
        <v>1239.1875485199998</v>
      </c>
      <c r="G85" s="36">
        <f>SUMIFS(СВЦЭМ!$C$33:$C$776,СВЦЭМ!$A$33:$A$776,$A85,СВЦЭМ!$B$33:$B$776,G$83)+'СЕТ СН'!$H$9+СВЦЭМ!$D$10+'СЕТ СН'!$H$6-'СЕТ СН'!$H$19</f>
        <v>1254.8916465799998</v>
      </c>
      <c r="H85" s="36">
        <f>SUMIFS(СВЦЭМ!$C$33:$C$776,СВЦЭМ!$A$33:$A$776,$A85,СВЦЭМ!$B$33:$B$776,H$83)+'СЕТ СН'!$H$9+СВЦЭМ!$D$10+'СЕТ СН'!$H$6-'СЕТ СН'!$H$19</f>
        <v>1238.6617247700001</v>
      </c>
      <c r="I85" s="36">
        <f>SUMIFS(СВЦЭМ!$C$33:$C$776,СВЦЭМ!$A$33:$A$776,$A85,СВЦЭМ!$B$33:$B$776,I$83)+'СЕТ СН'!$H$9+СВЦЭМ!$D$10+'СЕТ СН'!$H$6-'СЕТ СН'!$H$19</f>
        <v>1228.92041961</v>
      </c>
      <c r="J85" s="36">
        <f>SUMIFS(СВЦЭМ!$C$33:$C$776,СВЦЭМ!$A$33:$A$776,$A85,СВЦЭМ!$B$33:$B$776,J$83)+'СЕТ СН'!$H$9+СВЦЭМ!$D$10+'СЕТ СН'!$H$6-'СЕТ СН'!$H$19</f>
        <v>1193.2833890300001</v>
      </c>
      <c r="K85" s="36">
        <f>SUMIFS(СВЦЭМ!$C$33:$C$776,СВЦЭМ!$A$33:$A$776,$A85,СВЦЭМ!$B$33:$B$776,K$83)+'СЕТ СН'!$H$9+СВЦЭМ!$D$10+'СЕТ СН'!$H$6-'СЕТ СН'!$H$19</f>
        <v>1165.0301113800001</v>
      </c>
      <c r="L85" s="36">
        <f>SUMIFS(СВЦЭМ!$C$33:$C$776,СВЦЭМ!$A$33:$A$776,$A85,СВЦЭМ!$B$33:$B$776,L$83)+'СЕТ СН'!$H$9+СВЦЭМ!$D$10+'СЕТ СН'!$H$6-'СЕТ СН'!$H$19</f>
        <v>1144.5298826400001</v>
      </c>
      <c r="M85" s="36">
        <f>SUMIFS(СВЦЭМ!$C$33:$C$776,СВЦЭМ!$A$33:$A$776,$A85,СВЦЭМ!$B$33:$B$776,M$83)+'СЕТ СН'!$H$9+СВЦЭМ!$D$10+'СЕТ СН'!$H$6-'СЕТ СН'!$H$19</f>
        <v>1083.9660192900001</v>
      </c>
      <c r="N85" s="36">
        <f>SUMIFS(СВЦЭМ!$C$33:$C$776,СВЦЭМ!$A$33:$A$776,$A85,СВЦЭМ!$B$33:$B$776,N$83)+'СЕТ СН'!$H$9+СВЦЭМ!$D$10+'СЕТ СН'!$H$6-'СЕТ СН'!$H$19</f>
        <v>1030.91816341</v>
      </c>
      <c r="O85" s="36">
        <f>SUMIFS(СВЦЭМ!$C$33:$C$776,СВЦЭМ!$A$33:$A$776,$A85,СВЦЭМ!$B$33:$B$776,O$83)+'СЕТ СН'!$H$9+СВЦЭМ!$D$10+'СЕТ СН'!$H$6-'СЕТ СН'!$H$19</f>
        <v>1004.65143197</v>
      </c>
      <c r="P85" s="36">
        <f>SUMIFS(СВЦЭМ!$C$33:$C$776,СВЦЭМ!$A$33:$A$776,$A85,СВЦЭМ!$B$33:$B$776,P$83)+'СЕТ СН'!$H$9+СВЦЭМ!$D$10+'СЕТ СН'!$H$6-'СЕТ СН'!$H$19</f>
        <v>1011.22176889</v>
      </c>
      <c r="Q85" s="36">
        <f>SUMIFS(СВЦЭМ!$C$33:$C$776,СВЦЭМ!$A$33:$A$776,$A85,СВЦЭМ!$B$33:$B$776,Q$83)+'СЕТ СН'!$H$9+СВЦЭМ!$D$10+'СЕТ СН'!$H$6-'СЕТ СН'!$H$19</f>
        <v>1012.7175669800001</v>
      </c>
      <c r="R85" s="36">
        <f>SUMIFS(СВЦЭМ!$C$33:$C$776,СВЦЭМ!$A$33:$A$776,$A85,СВЦЭМ!$B$33:$B$776,R$83)+'СЕТ СН'!$H$9+СВЦЭМ!$D$10+'СЕТ СН'!$H$6-'СЕТ СН'!$H$19</f>
        <v>1019.9013493300001</v>
      </c>
      <c r="S85" s="36">
        <f>SUMIFS(СВЦЭМ!$C$33:$C$776,СВЦЭМ!$A$33:$A$776,$A85,СВЦЭМ!$B$33:$B$776,S$83)+'СЕТ СН'!$H$9+СВЦЭМ!$D$10+'СЕТ СН'!$H$6-'СЕТ СН'!$H$19</f>
        <v>1024.19706804</v>
      </c>
      <c r="T85" s="36">
        <f>SUMIFS(СВЦЭМ!$C$33:$C$776,СВЦЭМ!$A$33:$A$776,$A85,СВЦЭМ!$B$33:$B$776,T$83)+'СЕТ СН'!$H$9+СВЦЭМ!$D$10+'СЕТ СН'!$H$6-'СЕТ СН'!$H$19</f>
        <v>1022.45275333</v>
      </c>
      <c r="U85" s="36">
        <f>SUMIFS(СВЦЭМ!$C$33:$C$776,СВЦЭМ!$A$33:$A$776,$A85,СВЦЭМ!$B$33:$B$776,U$83)+'СЕТ СН'!$H$9+СВЦЭМ!$D$10+'СЕТ СН'!$H$6-'СЕТ СН'!$H$19</f>
        <v>1020.3160099900001</v>
      </c>
      <c r="V85" s="36">
        <f>SUMIFS(СВЦЭМ!$C$33:$C$776,СВЦЭМ!$A$33:$A$776,$A85,СВЦЭМ!$B$33:$B$776,V$83)+'СЕТ СН'!$H$9+СВЦЭМ!$D$10+'СЕТ СН'!$H$6-'СЕТ СН'!$H$19</f>
        <v>998.15834500999995</v>
      </c>
      <c r="W85" s="36">
        <f>SUMIFS(СВЦЭМ!$C$33:$C$776,СВЦЭМ!$A$33:$A$776,$A85,СВЦЭМ!$B$33:$B$776,W$83)+'СЕТ СН'!$H$9+СВЦЭМ!$D$10+'СЕТ СН'!$H$6-'СЕТ СН'!$H$19</f>
        <v>976.46943488000011</v>
      </c>
      <c r="X85" s="36">
        <f>SUMIFS(СВЦЭМ!$C$33:$C$776,СВЦЭМ!$A$33:$A$776,$A85,СВЦЭМ!$B$33:$B$776,X$83)+'СЕТ СН'!$H$9+СВЦЭМ!$D$10+'СЕТ СН'!$H$6-'СЕТ СН'!$H$19</f>
        <v>1011.51799678</v>
      </c>
      <c r="Y85" s="36">
        <f>SUMIFS(СВЦЭМ!$C$33:$C$776,СВЦЭМ!$A$33:$A$776,$A85,СВЦЭМ!$B$33:$B$776,Y$83)+'СЕТ СН'!$H$9+СВЦЭМ!$D$10+'СЕТ СН'!$H$6-'СЕТ СН'!$H$19</f>
        <v>1089.0152560199999</v>
      </c>
    </row>
    <row r="86" spans="1:25" ht="15.75" x14ac:dyDescent="0.2">
      <c r="A86" s="35">
        <f t="shared" ref="A86:A114" si="2">A85+1</f>
        <v>43954</v>
      </c>
      <c r="B86" s="36">
        <f>SUMIFS(СВЦЭМ!$C$33:$C$776,СВЦЭМ!$A$33:$A$776,$A86,СВЦЭМ!$B$33:$B$776,B$83)+'СЕТ СН'!$H$9+СВЦЭМ!$D$10+'СЕТ СН'!$H$6-'СЕТ СН'!$H$19</f>
        <v>1124.1526123200001</v>
      </c>
      <c r="C86" s="36">
        <f>SUMIFS(СВЦЭМ!$C$33:$C$776,СВЦЭМ!$A$33:$A$776,$A86,СВЦЭМ!$B$33:$B$776,C$83)+'СЕТ СН'!$H$9+СВЦЭМ!$D$10+'СЕТ СН'!$H$6-'СЕТ СН'!$H$19</f>
        <v>1136.0050915100001</v>
      </c>
      <c r="D86" s="36">
        <f>SUMIFS(СВЦЭМ!$C$33:$C$776,СВЦЭМ!$A$33:$A$776,$A86,СВЦЭМ!$B$33:$B$776,D$83)+'СЕТ СН'!$H$9+СВЦЭМ!$D$10+'СЕТ СН'!$H$6-'СЕТ СН'!$H$19</f>
        <v>1133.34268907</v>
      </c>
      <c r="E86" s="36">
        <f>SUMIFS(СВЦЭМ!$C$33:$C$776,СВЦЭМ!$A$33:$A$776,$A86,СВЦЭМ!$B$33:$B$776,E$83)+'СЕТ СН'!$H$9+СВЦЭМ!$D$10+'СЕТ СН'!$H$6-'СЕТ СН'!$H$19</f>
        <v>1132.3218742000001</v>
      </c>
      <c r="F86" s="36">
        <f>SUMIFS(СВЦЭМ!$C$33:$C$776,СВЦЭМ!$A$33:$A$776,$A86,СВЦЭМ!$B$33:$B$776,F$83)+'СЕТ СН'!$H$9+СВЦЭМ!$D$10+'СЕТ СН'!$H$6-'СЕТ СН'!$H$19</f>
        <v>1136.9743019300001</v>
      </c>
      <c r="G86" s="36">
        <f>SUMIFS(СВЦЭМ!$C$33:$C$776,СВЦЭМ!$A$33:$A$776,$A86,СВЦЭМ!$B$33:$B$776,G$83)+'СЕТ СН'!$H$9+СВЦЭМ!$D$10+'СЕТ СН'!$H$6-'СЕТ СН'!$H$19</f>
        <v>1140.8610136899999</v>
      </c>
      <c r="H86" s="36">
        <f>SUMIFS(СВЦЭМ!$C$33:$C$776,СВЦЭМ!$A$33:$A$776,$A86,СВЦЭМ!$B$33:$B$776,H$83)+'СЕТ СН'!$H$9+СВЦЭМ!$D$10+'СЕТ СН'!$H$6-'СЕТ СН'!$H$19</f>
        <v>1147.8748178999999</v>
      </c>
      <c r="I86" s="36">
        <f>SUMIFS(СВЦЭМ!$C$33:$C$776,СВЦЭМ!$A$33:$A$776,$A86,СВЦЭМ!$B$33:$B$776,I$83)+'СЕТ СН'!$H$9+СВЦЭМ!$D$10+'СЕТ СН'!$H$6-'СЕТ СН'!$H$19</f>
        <v>1149.6513851700001</v>
      </c>
      <c r="J86" s="36">
        <f>SUMIFS(СВЦЭМ!$C$33:$C$776,СВЦЭМ!$A$33:$A$776,$A86,СВЦЭМ!$B$33:$B$776,J$83)+'СЕТ СН'!$H$9+СВЦЭМ!$D$10+'СЕТ СН'!$H$6-'СЕТ СН'!$H$19</f>
        <v>1127.9971743400001</v>
      </c>
      <c r="K86" s="36">
        <f>SUMIFS(СВЦЭМ!$C$33:$C$776,СВЦЭМ!$A$33:$A$776,$A86,СВЦЭМ!$B$33:$B$776,K$83)+'СЕТ СН'!$H$9+СВЦЭМ!$D$10+'СЕТ СН'!$H$6-'СЕТ СН'!$H$19</f>
        <v>1098.70734958</v>
      </c>
      <c r="L86" s="36">
        <f>SUMIFS(СВЦЭМ!$C$33:$C$776,СВЦЭМ!$A$33:$A$776,$A86,СВЦЭМ!$B$33:$B$776,L$83)+'СЕТ СН'!$H$9+СВЦЭМ!$D$10+'СЕТ СН'!$H$6-'СЕТ СН'!$H$19</f>
        <v>1063.9186562899999</v>
      </c>
      <c r="M86" s="36">
        <f>SUMIFS(СВЦЭМ!$C$33:$C$776,СВЦЭМ!$A$33:$A$776,$A86,СВЦЭМ!$B$33:$B$776,M$83)+'СЕТ СН'!$H$9+СВЦЭМ!$D$10+'СЕТ СН'!$H$6-'СЕТ СН'!$H$19</f>
        <v>1007.9888169400001</v>
      </c>
      <c r="N86" s="36">
        <f>SUMIFS(СВЦЭМ!$C$33:$C$776,СВЦЭМ!$A$33:$A$776,$A86,СВЦЭМ!$B$33:$B$776,N$83)+'СЕТ СН'!$H$9+СВЦЭМ!$D$10+'СЕТ СН'!$H$6-'СЕТ СН'!$H$19</f>
        <v>970.84649055</v>
      </c>
      <c r="O86" s="36">
        <f>SUMIFS(СВЦЭМ!$C$33:$C$776,СВЦЭМ!$A$33:$A$776,$A86,СВЦЭМ!$B$33:$B$776,O$83)+'СЕТ СН'!$H$9+СВЦЭМ!$D$10+'СЕТ СН'!$H$6-'СЕТ СН'!$H$19</f>
        <v>975.93550636000009</v>
      </c>
      <c r="P86" s="36">
        <f>SUMIFS(СВЦЭМ!$C$33:$C$776,СВЦЭМ!$A$33:$A$776,$A86,СВЦЭМ!$B$33:$B$776,P$83)+'СЕТ СН'!$H$9+СВЦЭМ!$D$10+'СЕТ СН'!$H$6-'СЕТ СН'!$H$19</f>
        <v>1003.61209854</v>
      </c>
      <c r="Q86" s="36">
        <f>SUMIFS(СВЦЭМ!$C$33:$C$776,СВЦЭМ!$A$33:$A$776,$A86,СВЦЭМ!$B$33:$B$776,Q$83)+'СЕТ СН'!$H$9+СВЦЭМ!$D$10+'СЕТ СН'!$H$6-'СЕТ СН'!$H$19</f>
        <v>1025.4415129500001</v>
      </c>
      <c r="R86" s="36">
        <f>SUMIFS(СВЦЭМ!$C$33:$C$776,СВЦЭМ!$A$33:$A$776,$A86,СВЦЭМ!$B$33:$B$776,R$83)+'СЕТ СН'!$H$9+СВЦЭМ!$D$10+'СЕТ СН'!$H$6-'СЕТ СН'!$H$19</f>
        <v>1038.7209729000001</v>
      </c>
      <c r="S86" s="36">
        <f>SUMIFS(СВЦЭМ!$C$33:$C$776,СВЦЭМ!$A$33:$A$776,$A86,СВЦЭМ!$B$33:$B$776,S$83)+'СЕТ СН'!$H$9+СВЦЭМ!$D$10+'СЕТ СН'!$H$6-'СЕТ СН'!$H$19</f>
        <v>1040.14527445</v>
      </c>
      <c r="T86" s="36">
        <f>SUMIFS(СВЦЭМ!$C$33:$C$776,СВЦЭМ!$A$33:$A$776,$A86,СВЦЭМ!$B$33:$B$776,T$83)+'СЕТ СН'!$H$9+СВЦЭМ!$D$10+'СЕТ СН'!$H$6-'СЕТ СН'!$H$19</f>
        <v>1028.22182105</v>
      </c>
      <c r="U86" s="36">
        <f>SUMIFS(СВЦЭМ!$C$33:$C$776,СВЦЭМ!$A$33:$A$776,$A86,СВЦЭМ!$B$33:$B$776,U$83)+'СЕТ СН'!$H$9+СВЦЭМ!$D$10+'СЕТ СН'!$H$6-'СЕТ СН'!$H$19</f>
        <v>1008.95961917</v>
      </c>
      <c r="V86" s="36">
        <f>SUMIFS(СВЦЭМ!$C$33:$C$776,СВЦЭМ!$A$33:$A$776,$A86,СВЦЭМ!$B$33:$B$776,V$83)+'СЕТ СН'!$H$9+СВЦЭМ!$D$10+'СЕТ СН'!$H$6-'СЕТ СН'!$H$19</f>
        <v>964.58837714000015</v>
      </c>
      <c r="W86" s="36">
        <f>SUMIFS(СВЦЭМ!$C$33:$C$776,СВЦЭМ!$A$33:$A$776,$A86,СВЦЭМ!$B$33:$B$776,W$83)+'СЕТ СН'!$H$9+СВЦЭМ!$D$10+'СЕТ СН'!$H$6-'СЕТ СН'!$H$19</f>
        <v>956.05596270000001</v>
      </c>
      <c r="X86" s="36">
        <f>SUMIFS(СВЦЭМ!$C$33:$C$776,СВЦЭМ!$A$33:$A$776,$A86,СВЦЭМ!$B$33:$B$776,X$83)+'СЕТ СН'!$H$9+СВЦЭМ!$D$10+'СЕТ СН'!$H$6-'СЕТ СН'!$H$19</f>
        <v>997.47940633999997</v>
      </c>
      <c r="Y86" s="36">
        <f>SUMIFS(СВЦЭМ!$C$33:$C$776,СВЦЭМ!$A$33:$A$776,$A86,СВЦЭМ!$B$33:$B$776,Y$83)+'СЕТ СН'!$H$9+СВЦЭМ!$D$10+'СЕТ СН'!$H$6-'СЕТ СН'!$H$19</f>
        <v>1092.18915014</v>
      </c>
    </row>
    <row r="87" spans="1:25" ht="15.75" x14ac:dyDescent="0.2">
      <c r="A87" s="35">
        <f t="shared" si="2"/>
        <v>43955</v>
      </c>
      <c r="B87" s="36">
        <f>SUMIFS(СВЦЭМ!$C$33:$C$776,СВЦЭМ!$A$33:$A$776,$A87,СВЦЭМ!$B$33:$B$776,B$83)+'СЕТ СН'!$H$9+СВЦЭМ!$D$10+'СЕТ СН'!$H$6-'СЕТ СН'!$H$19</f>
        <v>1161.2827134700001</v>
      </c>
      <c r="C87" s="36">
        <f>SUMIFS(СВЦЭМ!$C$33:$C$776,СВЦЭМ!$A$33:$A$776,$A87,СВЦЭМ!$B$33:$B$776,C$83)+'СЕТ СН'!$H$9+СВЦЭМ!$D$10+'СЕТ СН'!$H$6-'СЕТ СН'!$H$19</f>
        <v>1158.27116905</v>
      </c>
      <c r="D87" s="36">
        <f>SUMIFS(СВЦЭМ!$C$33:$C$776,СВЦЭМ!$A$33:$A$776,$A87,СВЦЭМ!$B$33:$B$776,D$83)+'СЕТ СН'!$H$9+СВЦЭМ!$D$10+'СЕТ СН'!$H$6-'СЕТ СН'!$H$19</f>
        <v>1142.6723771300001</v>
      </c>
      <c r="E87" s="36">
        <f>SUMIFS(СВЦЭМ!$C$33:$C$776,СВЦЭМ!$A$33:$A$776,$A87,СВЦЭМ!$B$33:$B$776,E$83)+'СЕТ СН'!$H$9+СВЦЭМ!$D$10+'СЕТ СН'!$H$6-'СЕТ СН'!$H$19</f>
        <v>1140.00863624</v>
      </c>
      <c r="F87" s="36">
        <f>SUMIFS(СВЦЭМ!$C$33:$C$776,СВЦЭМ!$A$33:$A$776,$A87,СВЦЭМ!$B$33:$B$776,F$83)+'СЕТ СН'!$H$9+СВЦЭМ!$D$10+'СЕТ СН'!$H$6-'СЕТ СН'!$H$19</f>
        <v>1135.44560331</v>
      </c>
      <c r="G87" s="36">
        <f>SUMIFS(СВЦЭМ!$C$33:$C$776,СВЦЭМ!$A$33:$A$776,$A87,СВЦЭМ!$B$33:$B$776,G$83)+'СЕТ СН'!$H$9+СВЦЭМ!$D$10+'СЕТ СН'!$H$6-'СЕТ СН'!$H$19</f>
        <v>1144.2588909400001</v>
      </c>
      <c r="H87" s="36">
        <f>SUMIFS(СВЦЭМ!$C$33:$C$776,СВЦЭМ!$A$33:$A$776,$A87,СВЦЭМ!$B$33:$B$776,H$83)+'СЕТ СН'!$H$9+СВЦЭМ!$D$10+'СЕТ СН'!$H$6-'СЕТ СН'!$H$19</f>
        <v>1153.2506944100001</v>
      </c>
      <c r="I87" s="36">
        <f>SUMIFS(СВЦЭМ!$C$33:$C$776,СВЦЭМ!$A$33:$A$776,$A87,СВЦЭМ!$B$33:$B$776,I$83)+'СЕТ СН'!$H$9+СВЦЭМ!$D$10+'СЕТ СН'!$H$6-'СЕТ СН'!$H$19</f>
        <v>1174.9274892000001</v>
      </c>
      <c r="J87" s="36">
        <f>SUMIFS(СВЦЭМ!$C$33:$C$776,СВЦЭМ!$A$33:$A$776,$A87,СВЦЭМ!$B$33:$B$776,J$83)+'СЕТ СН'!$H$9+СВЦЭМ!$D$10+'СЕТ СН'!$H$6-'СЕТ СН'!$H$19</f>
        <v>1159.17767622</v>
      </c>
      <c r="K87" s="36">
        <f>SUMIFS(СВЦЭМ!$C$33:$C$776,СВЦЭМ!$A$33:$A$776,$A87,СВЦЭМ!$B$33:$B$776,K$83)+'СЕТ СН'!$H$9+СВЦЭМ!$D$10+'СЕТ СН'!$H$6-'СЕТ СН'!$H$19</f>
        <v>1119.85555965</v>
      </c>
      <c r="L87" s="36">
        <f>SUMIFS(СВЦЭМ!$C$33:$C$776,СВЦЭМ!$A$33:$A$776,$A87,СВЦЭМ!$B$33:$B$776,L$83)+'СЕТ СН'!$H$9+СВЦЭМ!$D$10+'СЕТ СН'!$H$6-'СЕТ СН'!$H$19</f>
        <v>1095.9201332499999</v>
      </c>
      <c r="M87" s="36">
        <f>SUMIFS(СВЦЭМ!$C$33:$C$776,СВЦЭМ!$A$33:$A$776,$A87,СВЦЭМ!$B$33:$B$776,M$83)+'СЕТ СН'!$H$9+СВЦЭМ!$D$10+'СЕТ СН'!$H$6-'СЕТ СН'!$H$19</f>
        <v>1028.0589708499999</v>
      </c>
      <c r="N87" s="36">
        <f>SUMIFS(СВЦЭМ!$C$33:$C$776,СВЦЭМ!$A$33:$A$776,$A87,СВЦЭМ!$B$33:$B$776,N$83)+'СЕТ СН'!$H$9+СВЦЭМ!$D$10+'СЕТ СН'!$H$6-'СЕТ СН'!$H$19</f>
        <v>980.13175963000003</v>
      </c>
      <c r="O87" s="36">
        <f>SUMIFS(СВЦЭМ!$C$33:$C$776,СВЦЭМ!$A$33:$A$776,$A87,СВЦЭМ!$B$33:$B$776,O$83)+'СЕТ СН'!$H$9+СВЦЭМ!$D$10+'СЕТ СН'!$H$6-'СЕТ СН'!$H$19</f>
        <v>956.73846785000001</v>
      </c>
      <c r="P87" s="36">
        <f>SUMIFS(СВЦЭМ!$C$33:$C$776,СВЦЭМ!$A$33:$A$776,$A87,СВЦЭМ!$B$33:$B$776,P$83)+'СЕТ СН'!$H$9+СВЦЭМ!$D$10+'СЕТ СН'!$H$6-'СЕТ СН'!$H$19</f>
        <v>968.84326020000003</v>
      </c>
      <c r="Q87" s="36">
        <f>SUMIFS(СВЦЭМ!$C$33:$C$776,СВЦЭМ!$A$33:$A$776,$A87,СВЦЭМ!$B$33:$B$776,Q$83)+'СЕТ СН'!$H$9+СВЦЭМ!$D$10+'СЕТ СН'!$H$6-'СЕТ СН'!$H$19</f>
        <v>976.47943075000012</v>
      </c>
      <c r="R87" s="36">
        <f>SUMIFS(СВЦЭМ!$C$33:$C$776,СВЦЭМ!$A$33:$A$776,$A87,СВЦЭМ!$B$33:$B$776,R$83)+'СЕТ СН'!$H$9+СВЦЭМ!$D$10+'СЕТ СН'!$H$6-'СЕТ СН'!$H$19</f>
        <v>963.36850881000009</v>
      </c>
      <c r="S87" s="36">
        <f>SUMIFS(СВЦЭМ!$C$33:$C$776,СВЦЭМ!$A$33:$A$776,$A87,СВЦЭМ!$B$33:$B$776,S$83)+'СЕТ СН'!$H$9+СВЦЭМ!$D$10+'СЕТ СН'!$H$6-'СЕТ СН'!$H$19</f>
        <v>968.71771624000007</v>
      </c>
      <c r="T87" s="36">
        <f>SUMIFS(СВЦЭМ!$C$33:$C$776,СВЦЭМ!$A$33:$A$776,$A87,СВЦЭМ!$B$33:$B$776,T$83)+'СЕТ СН'!$H$9+СВЦЭМ!$D$10+'СЕТ СН'!$H$6-'СЕТ СН'!$H$19</f>
        <v>945.20610319000002</v>
      </c>
      <c r="U87" s="36">
        <f>SUMIFS(СВЦЭМ!$C$33:$C$776,СВЦЭМ!$A$33:$A$776,$A87,СВЦЭМ!$B$33:$B$776,U$83)+'СЕТ СН'!$H$9+СВЦЭМ!$D$10+'СЕТ СН'!$H$6-'СЕТ СН'!$H$19</f>
        <v>933.66660844000012</v>
      </c>
      <c r="V87" s="36">
        <f>SUMIFS(СВЦЭМ!$C$33:$C$776,СВЦЭМ!$A$33:$A$776,$A87,СВЦЭМ!$B$33:$B$776,V$83)+'СЕТ СН'!$H$9+СВЦЭМ!$D$10+'СЕТ СН'!$H$6-'СЕТ СН'!$H$19</f>
        <v>921.68554282000014</v>
      </c>
      <c r="W87" s="36">
        <f>SUMIFS(СВЦЭМ!$C$33:$C$776,СВЦЭМ!$A$33:$A$776,$A87,СВЦЭМ!$B$33:$B$776,W$83)+'СЕТ СН'!$H$9+СВЦЭМ!$D$10+'СЕТ СН'!$H$6-'СЕТ СН'!$H$19</f>
        <v>920.73993012999995</v>
      </c>
      <c r="X87" s="36">
        <f>SUMIFS(СВЦЭМ!$C$33:$C$776,СВЦЭМ!$A$33:$A$776,$A87,СВЦЭМ!$B$33:$B$776,X$83)+'СЕТ СН'!$H$9+СВЦЭМ!$D$10+'СЕТ СН'!$H$6-'СЕТ СН'!$H$19</f>
        <v>955.97548879999999</v>
      </c>
      <c r="Y87" s="36">
        <f>SUMIFS(СВЦЭМ!$C$33:$C$776,СВЦЭМ!$A$33:$A$776,$A87,СВЦЭМ!$B$33:$B$776,Y$83)+'СЕТ СН'!$H$9+СВЦЭМ!$D$10+'СЕТ СН'!$H$6-'СЕТ СН'!$H$19</f>
        <v>1042.71458562</v>
      </c>
    </row>
    <row r="88" spans="1:25" ht="15.75" x14ac:dyDescent="0.2">
      <c r="A88" s="35">
        <f t="shared" si="2"/>
        <v>43956</v>
      </c>
      <c r="B88" s="36">
        <f>SUMIFS(СВЦЭМ!$C$33:$C$776,СВЦЭМ!$A$33:$A$776,$A88,СВЦЭМ!$B$33:$B$776,B$83)+'СЕТ СН'!$H$9+СВЦЭМ!$D$10+'СЕТ СН'!$H$6-'СЕТ СН'!$H$19</f>
        <v>1123.87848534</v>
      </c>
      <c r="C88" s="36">
        <f>SUMIFS(СВЦЭМ!$C$33:$C$776,СВЦЭМ!$A$33:$A$776,$A88,СВЦЭМ!$B$33:$B$776,C$83)+'СЕТ СН'!$H$9+СВЦЭМ!$D$10+'СЕТ СН'!$H$6-'СЕТ СН'!$H$19</f>
        <v>1150.39713852</v>
      </c>
      <c r="D88" s="36">
        <f>SUMIFS(СВЦЭМ!$C$33:$C$776,СВЦЭМ!$A$33:$A$776,$A88,СВЦЭМ!$B$33:$B$776,D$83)+'СЕТ СН'!$H$9+СВЦЭМ!$D$10+'СЕТ СН'!$H$6-'СЕТ СН'!$H$19</f>
        <v>1149.5819946700001</v>
      </c>
      <c r="E88" s="36">
        <f>SUMIFS(СВЦЭМ!$C$33:$C$776,СВЦЭМ!$A$33:$A$776,$A88,СВЦЭМ!$B$33:$B$776,E$83)+'СЕТ СН'!$H$9+СВЦЭМ!$D$10+'СЕТ СН'!$H$6-'СЕТ СН'!$H$19</f>
        <v>1142.42146858</v>
      </c>
      <c r="F88" s="36">
        <f>SUMIFS(СВЦЭМ!$C$33:$C$776,СВЦЭМ!$A$33:$A$776,$A88,СВЦЭМ!$B$33:$B$776,F$83)+'СЕТ СН'!$H$9+СВЦЭМ!$D$10+'СЕТ СН'!$H$6-'СЕТ СН'!$H$19</f>
        <v>1135.9112286100001</v>
      </c>
      <c r="G88" s="36">
        <f>SUMIFS(СВЦЭМ!$C$33:$C$776,СВЦЭМ!$A$33:$A$776,$A88,СВЦЭМ!$B$33:$B$776,G$83)+'СЕТ СН'!$H$9+СВЦЭМ!$D$10+'СЕТ СН'!$H$6-'СЕТ СН'!$H$19</f>
        <v>1154.49496415</v>
      </c>
      <c r="H88" s="36">
        <f>SUMIFS(СВЦЭМ!$C$33:$C$776,СВЦЭМ!$A$33:$A$776,$A88,СВЦЭМ!$B$33:$B$776,H$83)+'СЕТ СН'!$H$9+СВЦЭМ!$D$10+'СЕТ СН'!$H$6-'СЕТ СН'!$H$19</f>
        <v>1151.11764741</v>
      </c>
      <c r="I88" s="36">
        <f>SUMIFS(СВЦЭМ!$C$33:$C$776,СВЦЭМ!$A$33:$A$776,$A88,СВЦЭМ!$B$33:$B$776,I$83)+'СЕТ СН'!$H$9+СВЦЭМ!$D$10+'СЕТ СН'!$H$6-'СЕТ СН'!$H$19</f>
        <v>1139.2184468600001</v>
      </c>
      <c r="J88" s="36">
        <f>SUMIFS(СВЦЭМ!$C$33:$C$776,СВЦЭМ!$A$33:$A$776,$A88,СВЦЭМ!$B$33:$B$776,J$83)+'СЕТ СН'!$H$9+СВЦЭМ!$D$10+'СЕТ СН'!$H$6-'СЕТ СН'!$H$19</f>
        <v>1106.8365383400001</v>
      </c>
      <c r="K88" s="36">
        <f>SUMIFS(СВЦЭМ!$C$33:$C$776,СВЦЭМ!$A$33:$A$776,$A88,СВЦЭМ!$B$33:$B$776,K$83)+'СЕТ СН'!$H$9+СВЦЭМ!$D$10+'СЕТ СН'!$H$6-'СЕТ СН'!$H$19</f>
        <v>1065.0903844100001</v>
      </c>
      <c r="L88" s="36">
        <f>SUMIFS(СВЦЭМ!$C$33:$C$776,СВЦЭМ!$A$33:$A$776,$A88,СВЦЭМ!$B$33:$B$776,L$83)+'СЕТ СН'!$H$9+СВЦЭМ!$D$10+'СЕТ СН'!$H$6-'СЕТ СН'!$H$19</f>
        <v>1060.89688176</v>
      </c>
      <c r="M88" s="36">
        <f>SUMIFS(СВЦЭМ!$C$33:$C$776,СВЦЭМ!$A$33:$A$776,$A88,СВЦЭМ!$B$33:$B$776,M$83)+'СЕТ СН'!$H$9+СВЦЭМ!$D$10+'СЕТ СН'!$H$6-'СЕТ СН'!$H$19</f>
        <v>1011.76065862</v>
      </c>
      <c r="N88" s="36">
        <f>SUMIFS(СВЦЭМ!$C$33:$C$776,СВЦЭМ!$A$33:$A$776,$A88,СВЦЭМ!$B$33:$B$776,N$83)+'СЕТ СН'!$H$9+СВЦЭМ!$D$10+'СЕТ СН'!$H$6-'СЕТ СН'!$H$19</f>
        <v>959.31175149000001</v>
      </c>
      <c r="O88" s="36">
        <f>SUMIFS(СВЦЭМ!$C$33:$C$776,СВЦЭМ!$A$33:$A$776,$A88,СВЦЭМ!$B$33:$B$776,O$83)+'СЕТ СН'!$H$9+СВЦЭМ!$D$10+'СЕТ СН'!$H$6-'СЕТ СН'!$H$19</f>
        <v>949.0260249800001</v>
      </c>
      <c r="P88" s="36">
        <f>SUMIFS(СВЦЭМ!$C$33:$C$776,СВЦЭМ!$A$33:$A$776,$A88,СВЦЭМ!$B$33:$B$776,P$83)+'СЕТ СН'!$H$9+СВЦЭМ!$D$10+'СЕТ СН'!$H$6-'СЕТ СН'!$H$19</f>
        <v>956.24632777000011</v>
      </c>
      <c r="Q88" s="36">
        <f>SUMIFS(СВЦЭМ!$C$33:$C$776,СВЦЭМ!$A$33:$A$776,$A88,СВЦЭМ!$B$33:$B$776,Q$83)+'СЕТ СН'!$H$9+СВЦЭМ!$D$10+'СЕТ СН'!$H$6-'СЕТ СН'!$H$19</f>
        <v>958.58669477000012</v>
      </c>
      <c r="R88" s="36">
        <f>SUMIFS(СВЦЭМ!$C$33:$C$776,СВЦЭМ!$A$33:$A$776,$A88,СВЦЭМ!$B$33:$B$776,R$83)+'СЕТ СН'!$H$9+СВЦЭМ!$D$10+'СЕТ СН'!$H$6-'СЕТ СН'!$H$19</f>
        <v>960.82851750000009</v>
      </c>
      <c r="S88" s="36">
        <f>SUMIFS(СВЦЭМ!$C$33:$C$776,СВЦЭМ!$A$33:$A$776,$A88,СВЦЭМ!$B$33:$B$776,S$83)+'СЕТ СН'!$H$9+СВЦЭМ!$D$10+'СЕТ СН'!$H$6-'СЕТ СН'!$H$19</f>
        <v>964.48300813000014</v>
      </c>
      <c r="T88" s="36">
        <f>SUMIFS(СВЦЭМ!$C$33:$C$776,СВЦЭМ!$A$33:$A$776,$A88,СВЦЭМ!$B$33:$B$776,T$83)+'СЕТ СН'!$H$9+СВЦЭМ!$D$10+'СЕТ СН'!$H$6-'СЕТ СН'!$H$19</f>
        <v>955.74894810000001</v>
      </c>
      <c r="U88" s="36">
        <f>SUMIFS(СВЦЭМ!$C$33:$C$776,СВЦЭМ!$A$33:$A$776,$A88,СВЦЭМ!$B$33:$B$776,U$83)+'СЕТ СН'!$H$9+СВЦЭМ!$D$10+'СЕТ СН'!$H$6-'СЕТ СН'!$H$19</f>
        <v>941.56105034999996</v>
      </c>
      <c r="V88" s="36">
        <f>SUMIFS(СВЦЭМ!$C$33:$C$776,СВЦЭМ!$A$33:$A$776,$A88,СВЦЭМ!$B$33:$B$776,V$83)+'СЕТ СН'!$H$9+СВЦЭМ!$D$10+'СЕТ СН'!$H$6-'СЕТ СН'!$H$19</f>
        <v>893.50051761999998</v>
      </c>
      <c r="W88" s="36">
        <f>SUMIFS(СВЦЭМ!$C$33:$C$776,СВЦЭМ!$A$33:$A$776,$A88,СВЦЭМ!$B$33:$B$776,W$83)+'СЕТ СН'!$H$9+СВЦЭМ!$D$10+'СЕТ СН'!$H$6-'СЕТ СН'!$H$19</f>
        <v>904.99126234000005</v>
      </c>
      <c r="X88" s="36">
        <f>SUMIFS(СВЦЭМ!$C$33:$C$776,СВЦЭМ!$A$33:$A$776,$A88,СВЦЭМ!$B$33:$B$776,X$83)+'СЕТ СН'!$H$9+СВЦЭМ!$D$10+'СЕТ СН'!$H$6-'СЕТ СН'!$H$19</f>
        <v>945.7185411800001</v>
      </c>
      <c r="Y88" s="36">
        <f>SUMIFS(СВЦЭМ!$C$33:$C$776,СВЦЭМ!$A$33:$A$776,$A88,СВЦЭМ!$B$33:$B$776,Y$83)+'СЕТ СН'!$H$9+СВЦЭМ!$D$10+'СЕТ СН'!$H$6-'СЕТ СН'!$H$19</f>
        <v>1030.9915784300001</v>
      </c>
    </row>
    <row r="89" spans="1:25" ht="15.75" x14ac:dyDescent="0.2">
      <c r="A89" s="35">
        <f t="shared" si="2"/>
        <v>43957</v>
      </c>
      <c r="B89" s="36">
        <f>SUMIFS(СВЦЭМ!$C$33:$C$776,СВЦЭМ!$A$33:$A$776,$A89,СВЦЭМ!$B$33:$B$776,B$83)+'СЕТ СН'!$H$9+СВЦЭМ!$D$10+'СЕТ СН'!$H$6-'СЕТ СН'!$H$19</f>
        <v>1107.2092697400001</v>
      </c>
      <c r="C89" s="36">
        <f>SUMIFS(СВЦЭМ!$C$33:$C$776,СВЦЭМ!$A$33:$A$776,$A89,СВЦЭМ!$B$33:$B$776,C$83)+'СЕТ СН'!$H$9+СВЦЭМ!$D$10+'СЕТ СН'!$H$6-'СЕТ СН'!$H$19</f>
        <v>1133.29332</v>
      </c>
      <c r="D89" s="36">
        <f>SUMIFS(СВЦЭМ!$C$33:$C$776,СВЦЭМ!$A$33:$A$776,$A89,СВЦЭМ!$B$33:$B$776,D$83)+'СЕТ СН'!$H$9+СВЦЭМ!$D$10+'СЕТ СН'!$H$6-'СЕТ СН'!$H$19</f>
        <v>1154.2885919299999</v>
      </c>
      <c r="E89" s="36">
        <f>SUMIFS(СВЦЭМ!$C$33:$C$776,СВЦЭМ!$A$33:$A$776,$A89,СВЦЭМ!$B$33:$B$776,E$83)+'СЕТ СН'!$H$9+СВЦЭМ!$D$10+'СЕТ СН'!$H$6-'СЕТ СН'!$H$19</f>
        <v>1154.03456628</v>
      </c>
      <c r="F89" s="36">
        <f>SUMIFS(СВЦЭМ!$C$33:$C$776,СВЦЭМ!$A$33:$A$776,$A89,СВЦЭМ!$B$33:$B$776,F$83)+'СЕТ СН'!$H$9+СВЦЭМ!$D$10+'СЕТ СН'!$H$6-'СЕТ СН'!$H$19</f>
        <v>1153.6254715499999</v>
      </c>
      <c r="G89" s="36">
        <f>SUMIFS(СВЦЭМ!$C$33:$C$776,СВЦЭМ!$A$33:$A$776,$A89,СВЦЭМ!$B$33:$B$776,G$83)+'СЕТ СН'!$H$9+СВЦЭМ!$D$10+'СЕТ СН'!$H$6-'СЕТ СН'!$H$19</f>
        <v>1079.94314454</v>
      </c>
      <c r="H89" s="36">
        <f>SUMIFS(СВЦЭМ!$C$33:$C$776,СВЦЭМ!$A$33:$A$776,$A89,СВЦЭМ!$B$33:$B$776,H$83)+'СЕТ СН'!$H$9+СВЦЭМ!$D$10+'СЕТ СН'!$H$6-'СЕТ СН'!$H$19</f>
        <v>1104.8839064599999</v>
      </c>
      <c r="I89" s="36">
        <f>SUMIFS(СВЦЭМ!$C$33:$C$776,СВЦЭМ!$A$33:$A$776,$A89,СВЦЭМ!$B$33:$B$776,I$83)+'СЕТ СН'!$H$9+СВЦЭМ!$D$10+'СЕТ СН'!$H$6-'СЕТ СН'!$H$19</f>
        <v>1125.6257739499999</v>
      </c>
      <c r="J89" s="36">
        <f>SUMIFS(СВЦЭМ!$C$33:$C$776,СВЦЭМ!$A$33:$A$776,$A89,СВЦЭМ!$B$33:$B$776,J$83)+'СЕТ СН'!$H$9+СВЦЭМ!$D$10+'СЕТ СН'!$H$6-'СЕТ СН'!$H$19</f>
        <v>1069.1486969699999</v>
      </c>
      <c r="K89" s="36">
        <f>SUMIFS(СВЦЭМ!$C$33:$C$776,СВЦЭМ!$A$33:$A$776,$A89,СВЦЭМ!$B$33:$B$776,K$83)+'СЕТ СН'!$H$9+СВЦЭМ!$D$10+'СЕТ СН'!$H$6-'СЕТ СН'!$H$19</f>
        <v>1045.0639522399999</v>
      </c>
      <c r="L89" s="36">
        <f>SUMIFS(СВЦЭМ!$C$33:$C$776,СВЦЭМ!$A$33:$A$776,$A89,СВЦЭМ!$B$33:$B$776,L$83)+'СЕТ СН'!$H$9+СВЦЭМ!$D$10+'СЕТ СН'!$H$6-'СЕТ СН'!$H$19</f>
        <v>1034.7021030999999</v>
      </c>
      <c r="M89" s="36">
        <f>SUMIFS(СВЦЭМ!$C$33:$C$776,СВЦЭМ!$A$33:$A$776,$A89,СВЦЭМ!$B$33:$B$776,M$83)+'СЕТ СН'!$H$9+СВЦЭМ!$D$10+'СЕТ СН'!$H$6-'СЕТ СН'!$H$19</f>
        <v>991.57380495999996</v>
      </c>
      <c r="N89" s="36">
        <f>SUMIFS(СВЦЭМ!$C$33:$C$776,СВЦЭМ!$A$33:$A$776,$A89,СВЦЭМ!$B$33:$B$776,N$83)+'СЕТ СН'!$H$9+СВЦЭМ!$D$10+'СЕТ СН'!$H$6-'СЕТ СН'!$H$19</f>
        <v>937.07146802000011</v>
      </c>
      <c r="O89" s="36">
        <f>SUMIFS(СВЦЭМ!$C$33:$C$776,СВЦЭМ!$A$33:$A$776,$A89,СВЦЭМ!$B$33:$B$776,O$83)+'СЕТ СН'!$H$9+СВЦЭМ!$D$10+'СЕТ СН'!$H$6-'СЕТ СН'!$H$19</f>
        <v>975.38611624999999</v>
      </c>
      <c r="P89" s="36">
        <f>SUMIFS(СВЦЭМ!$C$33:$C$776,СВЦЭМ!$A$33:$A$776,$A89,СВЦЭМ!$B$33:$B$776,P$83)+'СЕТ СН'!$H$9+СВЦЭМ!$D$10+'СЕТ СН'!$H$6-'СЕТ СН'!$H$19</f>
        <v>983.93112840999993</v>
      </c>
      <c r="Q89" s="36">
        <f>SUMIFS(СВЦЭМ!$C$33:$C$776,СВЦЭМ!$A$33:$A$776,$A89,СВЦЭМ!$B$33:$B$776,Q$83)+'СЕТ СН'!$H$9+СВЦЭМ!$D$10+'СЕТ СН'!$H$6-'СЕТ СН'!$H$19</f>
        <v>985.03483458000005</v>
      </c>
      <c r="R89" s="36">
        <f>SUMIFS(СВЦЭМ!$C$33:$C$776,СВЦЭМ!$A$33:$A$776,$A89,СВЦЭМ!$B$33:$B$776,R$83)+'СЕТ СН'!$H$9+СВЦЭМ!$D$10+'СЕТ СН'!$H$6-'СЕТ СН'!$H$19</f>
        <v>991.98584157000005</v>
      </c>
      <c r="S89" s="36">
        <f>SUMIFS(СВЦЭМ!$C$33:$C$776,СВЦЭМ!$A$33:$A$776,$A89,СВЦЭМ!$B$33:$B$776,S$83)+'СЕТ СН'!$H$9+СВЦЭМ!$D$10+'СЕТ СН'!$H$6-'СЕТ СН'!$H$19</f>
        <v>1008.5232242100001</v>
      </c>
      <c r="T89" s="36">
        <f>SUMIFS(СВЦЭМ!$C$33:$C$776,СВЦЭМ!$A$33:$A$776,$A89,СВЦЭМ!$B$33:$B$776,T$83)+'СЕТ СН'!$H$9+СВЦЭМ!$D$10+'СЕТ СН'!$H$6-'СЕТ СН'!$H$19</f>
        <v>1020.1975956400001</v>
      </c>
      <c r="U89" s="36">
        <f>SUMIFS(СВЦЭМ!$C$33:$C$776,СВЦЭМ!$A$33:$A$776,$A89,СВЦЭМ!$B$33:$B$776,U$83)+'СЕТ СН'!$H$9+СВЦЭМ!$D$10+'СЕТ СН'!$H$6-'СЕТ СН'!$H$19</f>
        <v>1015.13447632</v>
      </c>
      <c r="V89" s="36">
        <f>SUMIFS(СВЦЭМ!$C$33:$C$776,СВЦЭМ!$A$33:$A$776,$A89,СВЦЭМ!$B$33:$B$776,V$83)+'СЕТ СН'!$H$9+СВЦЭМ!$D$10+'СЕТ СН'!$H$6-'СЕТ СН'!$H$19</f>
        <v>1005.15614609</v>
      </c>
      <c r="W89" s="36">
        <f>SUMIFS(СВЦЭМ!$C$33:$C$776,СВЦЭМ!$A$33:$A$776,$A89,СВЦЭМ!$B$33:$B$776,W$83)+'СЕТ СН'!$H$9+СВЦЭМ!$D$10+'СЕТ СН'!$H$6-'СЕТ СН'!$H$19</f>
        <v>1004.12865904</v>
      </c>
      <c r="X89" s="36">
        <f>SUMIFS(СВЦЭМ!$C$33:$C$776,СВЦЭМ!$A$33:$A$776,$A89,СВЦЭМ!$B$33:$B$776,X$83)+'СЕТ СН'!$H$9+СВЦЭМ!$D$10+'СЕТ СН'!$H$6-'СЕТ СН'!$H$19</f>
        <v>991.96572053</v>
      </c>
      <c r="Y89" s="36">
        <f>SUMIFS(СВЦЭМ!$C$33:$C$776,СВЦЭМ!$A$33:$A$776,$A89,СВЦЭМ!$B$33:$B$776,Y$83)+'СЕТ СН'!$H$9+СВЦЭМ!$D$10+'СЕТ СН'!$H$6-'СЕТ СН'!$H$19</f>
        <v>1042.95634047</v>
      </c>
    </row>
    <row r="90" spans="1:25" ht="15.75" x14ac:dyDescent="0.2">
      <c r="A90" s="35">
        <f t="shared" si="2"/>
        <v>43958</v>
      </c>
      <c r="B90" s="36">
        <f>SUMIFS(СВЦЭМ!$C$33:$C$776,СВЦЭМ!$A$33:$A$776,$A90,СВЦЭМ!$B$33:$B$776,B$83)+'СЕТ СН'!$H$9+СВЦЭМ!$D$10+'СЕТ СН'!$H$6-'СЕТ СН'!$H$19</f>
        <v>1140.9918169699999</v>
      </c>
      <c r="C90" s="36">
        <f>SUMIFS(СВЦЭМ!$C$33:$C$776,СВЦЭМ!$A$33:$A$776,$A90,СВЦЭМ!$B$33:$B$776,C$83)+'СЕТ СН'!$H$9+СВЦЭМ!$D$10+'СЕТ СН'!$H$6-'СЕТ СН'!$H$19</f>
        <v>1147.1320666300001</v>
      </c>
      <c r="D90" s="36">
        <f>SUMIFS(СВЦЭМ!$C$33:$C$776,СВЦЭМ!$A$33:$A$776,$A90,СВЦЭМ!$B$33:$B$776,D$83)+'СЕТ СН'!$H$9+СВЦЭМ!$D$10+'СЕТ СН'!$H$6-'СЕТ СН'!$H$19</f>
        <v>1142.7584412599999</v>
      </c>
      <c r="E90" s="36">
        <f>SUMIFS(СВЦЭМ!$C$33:$C$776,СВЦЭМ!$A$33:$A$776,$A90,СВЦЭМ!$B$33:$B$776,E$83)+'СЕТ СН'!$H$9+СВЦЭМ!$D$10+'СЕТ СН'!$H$6-'СЕТ СН'!$H$19</f>
        <v>1138.2144998000001</v>
      </c>
      <c r="F90" s="36">
        <f>SUMIFS(СВЦЭМ!$C$33:$C$776,СВЦЭМ!$A$33:$A$776,$A90,СВЦЭМ!$B$33:$B$776,F$83)+'СЕТ СН'!$H$9+СВЦЭМ!$D$10+'СЕТ СН'!$H$6-'СЕТ СН'!$H$19</f>
        <v>1137.8838128699999</v>
      </c>
      <c r="G90" s="36">
        <f>SUMIFS(СВЦЭМ!$C$33:$C$776,СВЦЭМ!$A$33:$A$776,$A90,СВЦЭМ!$B$33:$B$776,G$83)+'СЕТ СН'!$H$9+СВЦЭМ!$D$10+'СЕТ СН'!$H$6-'СЕТ СН'!$H$19</f>
        <v>1152.9971105100001</v>
      </c>
      <c r="H90" s="36">
        <f>SUMIFS(СВЦЭМ!$C$33:$C$776,СВЦЭМ!$A$33:$A$776,$A90,СВЦЭМ!$B$33:$B$776,H$83)+'СЕТ СН'!$H$9+СВЦЭМ!$D$10+'СЕТ СН'!$H$6-'СЕТ СН'!$H$19</f>
        <v>1155.09215436</v>
      </c>
      <c r="I90" s="36">
        <f>SUMIFS(СВЦЭМ!$C$33:$C$776,СВЦЭМ!$A$33:$A$776,$A90,СВЦЭМ!$B$33:$B$776,I$83)+'СЕТ СН'!$H$9+СВЦЭМ!$D$10+'СЕТ СН'!$H$6-'СЕТ СН'!$H$19</f>
        <v>1143.9633334800001</v>
      </c>
      <c r="J90" s="36">
        <f>SUMIFS(СВЦЭМ!$C$33:$C$776,СВЦЭМ!$A$33:$A$776,$A90,СВЦЭМ!$B$33:$B$776,J$83)+'СЕТ СН'!$H$9+СВЦЭМ!$D$10+'СЕТ СН'!$H$6-'СЕТ СН'!$H$19</f>
        <v>1099.22335034</v>
      </c>
      <c r="K90" s="36">
        <f>SUMIFS(СВЦЭМ!$C$33:$C$776,СВЦЭМ!$A$33:$A$776,$A90,СВЦЭМ!$B$33:$B$776,K$83)+'СЕТ СН'!$H$9+СВЦЭМ!$D$10+'СЕТ СН'!$H$6-'СЕТ СН'!$H$19</f>
        <v>1093.09630092</v>
      </c>
      <c r="L90" s="36">
        <f>SUMIFS(СВЦЭМ!$C$33:$C$776,СВЦЭМ!$A$33:$A$776,$A90,СВЦЭМ!$B$33:$B$776,L$83)+'СЕТ СН'!$H$9+СВЦЭМ!$D$10+'СЕТ СН'!$H$6-'СЕТ СН'!$H$19</f>
        <v>1083.7065117300001</v>
      </c>
      <c r="M90" s="36">
        <f>SUMIFS(СВЦЭМ!$C$33:$C$776,СВЦЭМ!$A$33:$A$776,$A90,СВЦЭМ!$B$33:$B$776,M$83)+'СЕТ СН'!$H$9+СВЦЭМ!$D$10+'СЕТ СН'!$H$6-'СЕТ СН'!$H$19</f>
        <v>1027.0467327200001</v>
      </c>
      <c r="N90" s="36">
        <f>SUMIFS(СВЦЭМ!$C$33:$C$776,СВЦЭМ!$A$33:$A$776,$A90,СВЦЭМ!$B$33:$B$776,N$83)+'СЕТ СН'!$H$9+СВЦЭМ!$D$10+'СЕТ СН'!$H$6-'СЕТ СН'!$H$19</f>
        <v>978.65935906999994</v>
      </c>
      <c r="O90" s="36">
        <f>SUMIFS(СВЦЭМ!$C$33:$C$776,СВЦЭМ!$A$33:$A$776,$A90,СВЦЭМ!$B$33:$B$776,O$83)+'СЕТ СН'!$H$9+СВЦЭМ!$D$10+'СЕТ СН'!$H$6-'СЕТ СН'!$H$19</f>
        <v>961.2835793700001</v>
      </c>
      <c r="P90" s="36">
        <f>SUMIFS(СВЦЭМ!$C$33:$C$776,СВЦЭМ!$A$33:$A$776,$A90,СВЦЭМ!$B$33:$B$776,P$83)+'СЕТ СН'!$H$9+СВЦЭМ!$D$10+'СЕТ СН'!$H$6-'СЕТ СН'!$H$19</f>
        <v>971.19278531000009</v>
      </c>
      <c r="Q90" s="36">
        <f>SUMIFS(СВЦЭМ!$C$33:$C$776,СВЦЭМ!$A$33:$A$776,$A90,СВЦЭМ!$B$33:$B$776,Q$83)+'СЕТ СН'!$H$9+СВЦЭМ!$D$10+'СЕТ СН'!$H$6-'СЕТ СН'!$H$19</f>
        <v>976.69020223999996</v>
      </c>
      <c r="R90" s="36">
        <f>SUMIFS(СВЦЭМ!$C$33:$C$776,СВЦЭМ!$A$33:$A$776,$A90,СВЦЭМ!$B$33:$B$776,R$83)+'СЕТ СН'!$H$9+СВЦЭМ!$D$10+'СЕТ СН'!$H$6-'СЕТ СН'!$H$19</f>
        <v>971.05390278999994</v>
      </c>
      <c r="S90" s="36">
        <f>SUMIFS(СВЦЭМ!$C$33:$C$776,СВЦЭМ!$A$33:$A$776,$A90,СВЦЭМ!$B$33:$B$776,S$83)+'СЕТ СН'!$H$9+СВЦЭМ!$D$10+'СЕТ СН'!$H$6-'СЕТ СН'!$H$19</f>
        <v>966.32361501000014</v>
      </c>
      <c r="T90" s="36">
        <f>SUMIFS(СВЦЭМ!$C$33:$C$776,СВЦЭМ!$A$33:$A$776,$A90,СВЦЭМ!$B$33:$B$776,T$83)+'СЕТ СН'!$H$9+СВЦЭМ!$D$10+'СЕТ СН'!$H$6-'СЕТ СН'!$H$19</f>
        <v>945.40346165000005</v>
      </c>
      <c r="U90" s="36">
        <f>SUMIFS(СВЦЭМ!$C$33:$C$776,СВЦЭМ!$A$33:$A$776,$A90,СВЦЭМ!$B$33:$B$776,U$83)+'СЕТ СН'!$H$9+СВЦЭМ!$D$10+'СЕТ СН'!$H$6-'СЕТ СН'!$H$19</f>
        <v>926.61964000000012</v>
      </c>
      <c r="V90" s="36">
        <f>SUMIFS(СВЦЭМ!$C$33:$C$776,СВЦЭМ!$A$33:$A$776,$A90,СВЦЭМ!$B$33:$B$776,V$83)+'СЕТ СН'!$H$9+СВЦЭМ!$D$10+'СЕТ СН'!$H$6-'СЕТ СН'!$H$19</f>
        <v>897.14651616000015</v>
      </c>
      <c r="W90" s="36">
        <f>SUMIFS(СВЦЭМ!$C$33:$C$776,СВЦЭМ!$A$33:$A$776,$A90,СВЦЭМ!$B$33:$B$776,W$83)+'СЕТ СН'!$H$9+СВЦЭМ!$D$10+'СЕТ СН'!$H$6-'СЕТ СН'!$H$19</f>
        <v>900.79782745000011</v>
      </c>
      <c r="X90" s="36">
        <f>SUMIFS(СВЦЭМ!$C$33:$C$776,СВЦЭМ!$A$33:$A$776,$A90,СВЦЭМ!$B$33:$B$776,X$83)+'СЕТ СН'!$H$9+СВЦЭМ!$D$10+'СЕТ СН'!$H$6-'СЕТ СН'!$H$19</f>
        <v>942.92522335000012</v>
      </c>
      <c r="Y90" s="36">
        <f>SUMIFS(СВЦЭМ!$C$33:$C$776,СВЦЭМ!$A$33:$A$776,$A90,СВЦЭМ!$B$33:$B$776,Y$83)+'СЕТ СН'!$H$9+СВЦЭМ!$D$10+'СЕТ СН'!$H$6-'СЕТ СН'!$H$19</f>
        <v>1014.87136708</v>
      </c>
    </row>
    <row r="91" spans="1:25" ht="15.75" x14ac:dyDescent="0.2">
      <c r="A91" s="35">
        <f t="shared" si="2"/>
        <v>43959</v>
      </c>
      <c r="B91" s="36">
        <f>SUMIFS(СВЦЭМ!$C$33:$C$776,СВЦЭМ!$A$33:$A$776,$A91,СВЦЭМ!$B$33:$B$776,B$83)+'СЕТ СН'!$H$9+СВЦЭМ!$D$10+'СЕТ СН'!$H$6-'СЕТ СН'!$H$19</f>
        <v>1135.15426452</v>
      </c>
      <c r="C91" s="36">
        <f>SUMIFS(СВЦЭМ!$C$33:$C$776,СВЦЭМ!$A$33:$A$776,$A91,СВЦЭМ!$B$33:$B$776,C$83)+'СЕТ СН'!$H$9+СВЦЭМ!$D$10+'СЕТ СН'!$H$6-'СЕТ СН'!$H$19</f>
        <v>1135.8209354000001</v>
      </c>
      <c r="D91" s="36">
        <f>SUMIFS(СВЦЭМ!$C$33:$C$776,СВЦЭМ!$A$33:$A$776,$A91,СВЦЭМ!$B$33:$B$776,D$83)+'СЕТ СН'!$H$9+СВЦЭМ!$D$10+'СЕТ СН'!$H$6-'СЕТ СН'!$H$19</f>
        <v>1127.36573329</v>
      </c>
      <c r="E91" s="36">
        <f>SUMIFS(СВЦЭМ!$C$33:$C$776,СВЦЭМ!$A$33:$A$776,$A91,СВЦЭМ!$B$33:$B$776,E$83)+'СЕТ СН'!$H$9+СВЦЭМ!$D$10+'СЕТ СН'!$H$6-'СЕТ СН'!$H$19</f>
        <v>1128.19431332</v>
      </c>
      <c r="F91" s="36">
        <f>SUMIFS(СВЦЭМ!$C$33:$C$776,СВЦЭМ!$A$33:$A$776,$A91,СВЦЭМ!$B$33:$B$776,F$83)+'СЕТ СН'!$H$9+СВЦЭМ!$D$10+'СЕТ СН'!$H$6-'СЕТ СН'!$H$19</f>
        <v>1126.89981799</v>
      </c>
      <c r="G91" s="36">
        <f>SUMIFS(СВЦЭМ!$C$33:$C$776,СВЦЭМ!$A$33:$A$776,$A91,СВЦЭМ!$B$33:$B$776,G$83)+'СЕТ СН'!$H$9+СВЦЭМ!$D$10+'СЕТ СН'!$H$6-'СЕТ СН'!$H$19</f>
        <v>1134.0020610399999</v>
      </c>
      <c r="H91" s="36">
        <f>SUMIFS(СВЦЭМ!$C$33:$C$776,СВЦЭМ!$A$33:$A$776,$A91,СВЦЭМ!$B$33:$B$776,H$83)+'СЕТ СН'!$H$9+СВЦЭМ!$D$10+'СЕТ СН'!$H$6-'СЕТ СН'!$H$19</f>
        <v>1121.20102436</v>
      </c>
      <c r="I91" s="36">
        <f>SUMIFS(СВЦЭМ!$C$33:$C$776,СВЦЭМ!$A$33:$A$776,$A91,СВЦЭМ!$B$33:$B$776,I$83)+'СЕТ СН'!$H$9+СВЦЭМ!$D$10+'СЕТ СН'!$H$6-'СЕТ СН'!$H$19</f>
        <v>1104.7245198400001</v>
      </c>
      <c r="J91" s="36">
        <f>SUMIFS(СВЦЭМ!$C$33:$C$776,СВЦЭМ!$A$33:$A$776,$A91,СВЦЭМ!$B$33:$B$776,J$83)+'СЕТ СН'!$H$9+СВЦЭМ!$D$10+'СЕТ СН'!$H$6-'СЕТ СН'!$H$19</f>
        <v>1080.02636908</v>
      </c>
      <c r="K91" s="36">
        <f>SUMIFS(СВЦЭМ!$C$33:$C$776,СВЦЭМ!$A$33:$A$776,$A91,СВЦЭМ!$B$33:$B$776,K$83)+'СЕТ СН'!$H$9+СВЦЭМ!$D$10+'СЕТ СН'!$H$6-'СЕТ СН'!$H$19</f>
        <v>1076.1536459500001</v>
      </c>
      <c r="L91" s="36">
        <f>SUMIFS(СВЦЭМ!$C$33:$C$776,СВЦЭМ!$A$33:$A$776,$A91,СВЦЭМ!$B$33:$B$776,L$83)+'СЕТ СН'!$H$9+СВЦЭМ!$D$10+'СЕТ СН'!$H$6-'СЕТ СН'!$H$19</f>
        <v>1073.73991903</v>
      </c>
      <c r="M91" s="36">
        <f>SUMIFS(СВЦЭМ!$C$33:$C$776,СВЦЭМ!$A$33:$A$776,$A91,СВЦЭМ!$B$33:$B$776,M$83)+'СЕТ СН'!$H$9+СВЦЭМ!$D$10+'СЕТ СН'!$H$6-'СЕТ СН'!$H$19</f>
        <v>1017.5874310300001</v>
      </c>
      <c r="N91" s="36">
        <f>SUMIFS(СВЦЭМ!$C$33:$C$776,СВЦЭМ!$A$33:$A$776,$A91,СВЦЭМ!$B$33:$B$776,N$83)+'СЕТ СН'!$H$9+СВЦЭМ!$D$10+'СЕТ СН'!$H$6-'СЕТ СН'!$H$19</f>
        <v>963.28564686999994</v>
      </c>
      <c r="O91" s="36">
        <f>SUMIFS(СВЦЭМ!$C$33:$C$776,СВЦЭМ!$A$33:$A$776,$A91,СВЦЭМ!$B$33:$B$776,O$83)+'СЕТ СН'!$H$9+СВЦЭМ!$D$10+'СЕТ СН'!$H$6-'СЕТ СН'!$H$19</f>
        <v>945.4725908800001</v>
      </c>
      <c r="P91" s="36">
        <f>SUMIFS(СВЦЭМ!$C$33:$C$776,СВЦЭМ!$A$33:$A$776,$A91,СВЦЭМ!$B$33:$B$776,P$83)+'СЕТ СН'!$H$9+СВЦЭМ!$D$10+'СЕТ СН'!$H$6-'СЕТ СН'!$H$19</f>
        <v>949.10537388000012</v>
      </c>
      <c r="Q91" s="36">
        <f>SUMIFS(СВЦЭМ!$C$33:$C$776,СВЦЭМ!$A$33:$A$776,$A91,СВЦЭМ!$B$33:$B$776,Q$83)+'СЕТ СН'!$H$9+СВЦЭМ!$D$10+'СЕТ СН'!$H$6-'СЕТ СН'!$H$19</f>
        <v>952.21547768000005</v>
      </c>
      <c r="R91" s="36">
        <f>SUMIFS(СВЦЭМ!$C$33:$C$776,СВЦЭМ!$A$33:$A$776,$A91,СВЦЭМ!$B$33:$B$776,R$83)+'СЕТ СН'!$H$9+СВЦЭМ!$D$10+'СЕТ СН'!$H$6-'СЕТ СН'!$H$19</f>
        <v>949.77116253000008</v>
      </c>
      <c r="S91" s="36">
        <f>SUMIFS(СВЦЭМ!$C$33:$C$776,СВЦЭМ!$A$33:$A$776,$A91,СВЦЭМ!$B$33:$B$776,S$83)+'СЕТ СН'!$H$9+СВЦЭМ!$D$10+'СЕТ СН'!$H$6-'СЕТ СН'!$H$19</f>
        <v>955.69246356999997</v>
      </c>
      <c r="T91" s="36">
        <f>SUMIFS(СВЦЭМ!$C$33:$C$776,СВЦЭМ!$A$33:$A$776,$A91,СВЦЭМ!$B$33:$B$776,T$83)+'СЕТ СН'!$H$9+СВЦЭМ!$D$10+'СЕТ СН'!$H$6-'СЕТ СН'!$H$19</f>
        <v>951.95285959000012</v>
      </c>
      <c r="U91" s="36">
        <f>SUMIFS(СВЦЭМ!$C$33:$C$776,СВЦЭМ!$A$33:$A$776,$A91,СВЦЭМ!$B$33:$B$776,U$83)+'СЕТ СН'!$H$9+СВЦЭМ!$D$10+'СЕТ СН'!$H$6-'СЕТ СН'!$H$19</f>
        <v>935.63385543000004</v>
      </c>
      <c r="V91" s="36">
        <f>SUMIFS(СВЦЭМ!$C$33:$C$776,СВЦЭМ!$A$33:$A$776,$A91,СВЦЭМ!$B$33:$B$776,V$83)+'СЕТ СН'!$H$9+СВЦЭМ!$D$10+'СЕТ СН'!$H$6-'СЕТ СН'!$H$19</f>
        <v>900.87396246999992</v>
      </c>
      <c r="W91" s="36">
        <f>SUMIFS(СВЦЭМ!$C$33:$C$776,СВЦЭМ!$A$33:$A$776,$A91,СВЦЭМ!$B$33:$B$776,W$83)+'СЕТ СН'!$H$9+СВЦЭМ!$D$10+'СЕТ СН'!$H$6-'СЕТ СН'!$H$19</f>
        <v>896.55974398000012</v>
      </c>
      <c r="X91" s="36">
        <f>SUMIFS(СВЦЭМ!$C$33:$C$776,СВЦЭМ!$A$33:$A$776,$A91,СВЦЭМ!$B$33:$B$776,X$83)+'СЕТ СН'!$H$9+СВЦЭМ!$D$10+'СЕТ СН'!$H$6-'СЕТ СН'!$H$19</f>
        <v>942.46721963999994</v>
      </c>
      <c r="Y91" s="36">
        <f>SUMIFS(СВЦЭМ!$C$33:$C$776,СВЦЭМ!$A$33:$A$776,$A91,СВЦЭМ!$B$33:$B$776,Y$83)+'СЕТ СН'!$H$9+СВЦЭМ!$D$10+'СЕТ СН'!$H$6-'СЕТ СН'!$H$19</f>
        <v>1017.7535615199999</v>
      </c>
    </row>
    <row r="92" spans="1:25" ht="15.75" x14ac:dyDescent="0.2">
      <c r="A92" s="35">
        <f t="shared" si="2"/>
        <v>43960</v>
      </c>
      <c r="B92" s="36">
        <f>SUMIFS(СВЦЭМ!$C$33:$C$776,СВЦЭМ!$A$33:$A$776,$A92,СВЦЭМ!$B$33:$B$776,B$83)+'СЕТ СН'!$H$9+СВЦЭМ!$D$10+'СЕТ СН'!$H$6-'СЕТ СН'!$H$19</f>
        <v>1124.1460539899999</v>
      </c>
      <c r="C92" s="36">
        <f>SUMIFS(СВЦЭМ!$C$33:$C$776,СВЦЭМ!$A$33:$A$776,$A92,СВЦЭМ!$B$33:$B$776,C$83)+'СЕТ СН'!$H$9+СВЦЭМ!$D$10+'СЕТ СН'!$H$6-'СЕТ СН'!$H$19</f>
        <v>1108.05297384</v>
      </c>
      <c r="D92" s="36">
        <f>SUMIFS(СВЦЭМ!$C$33:$C$776,СВЦЭМ!$A$33:$A$776,$A92,СВЦЭМ!$B$33:$B$776,D$83)+'СЕТ СН'!$H$9+СВЦЭМ!$D$10+'СЕТ СН'!$H$6-'СЕТ СН'!$H$19</f>
        <v>1090.44849679</v>
      </c>
      <c r="E92" s="36">
        <f>SUMIFS(СВЦЭМ!$C$33:$C$776,СВЦЭМ!$A$33:$A$776,$A92,СВЦЭМ!$B$33:$B$776,E$83)+'СЕТ СН'!$H$9+СВЦЭМ!$D$10+'СЕТ СН'!$H$6-'СЕТ СН'!$H$19</f>
        <v>1089.6784716</v>
      </c>
      <c r="F92" s="36">
        <f>SUMIFS(СВЦЭМ!$C$33:$C$776,СВЦЭМ!$A$33:$A$776,$A92,СВЦЭМ!$B$33:$B$776,F$83)+'СЕТ СН'!$H$9+СВЦЭМ!$D$10+'СЕТ СН'!$H$6-'СЕТ СН'!$H$19</f>
        <v>1080.1106986899999</v>
      </c>
      <c r="G92" s="36">
        <f>SUMIFS(СВЦЭМ!$C$33:$C$776,СВЦЭМ!$A$33:$A$776,$A92,СВЦЭМ!$B$33:$B$776,G$83)+'СЕТ СН'!$H$9+СВЦЭМ!$D$10+'СЕТ СН'!$H$6-'СЕТ СН'!$H$19</f>
        <v>1081.84797718</v>
      </c>
      <c r="H92" s="36">
        <f>SUMIFS(СВЦЭМ!$C$33:$C$776,СВЦЭМ!$A$33:$A$776,$A92,СВЦЭМ!$B$33:$B$776,H$83)+'СЕТ СН'!$H$9+СВЦЭМ!$D$10+'СЕТ СН'!$H$6-'СЕТ СН'!$H$19</f>
        <v>1083.1270105600001</v>
      </c>
      <c r="I92" s="36">
        <f>SUMIFS(СВЦЭМ!$C$33:$C$776,СВЦЭМ!$A$33:$A$776,$A92,СВЦЭМ!$B$33:$B$776,I$83)+'СЕТ СН'!$H$9+СВЦЭМ!$D$10+'СЕТ СН'!$H$6-'СЕТ СН'!$H$19</f>
        <v>1097.71796189</v>
      </c>
      <c r="J92" s="36">
        <f>SUMIFS(СВЦЭМ!$C$33:$C$776,СВЦЭМ!$A$33:$A$776,$A92,СВЦЭМ!$B$33:$B$776,J$83)+'СЕТ СН'!$H$9+СВЦЭМ!$D$10+'СЕТ СН'!$H$6-'СЕТ СН'!$H$19</f>
        <v>1093.9327467000001</v>
      </c>
      <c r="K92" s="36">
        <f>SUMIFS(СВЦЭМ!$C$33:$C$776,СВЦЭМ!$A$33:$A$776,$A92,СВЦЭМ!$B$33:$B$776,K$83)+'СЕТ СН'!$H$9+СВЦЭМ!$D$10+'СЕТ СН'!$H$6-'СЕТ СН'!$H$19</f>
        <v>1071.9761754599999</v>
      </c>
      <c r="L92" s="36">
        <f>SUMIFS(СВЦЭМ!$C$33:$C$776,СВЦЭМ!$A$33:$A$776,$A92,СВЦЭМ!$B$33:$B$776,L$83)+'СЕТ СН'!$H$9+СВЦЭМ!$D$10+'СЕТ СН'!$H$6-'СЕТ СН'!$H$19</f>
        <v>1079.1675656500001</v>
      </c>
      <c r="M92" s="36">
        <f>SUMIFS(СВЦЭМ!$C$33:$C$776,СВЦЭМ!$A$33:$A$776,$A92,СВЦЭМ!$B$33:$B$776,M$83)+'СЕТ СН'!$H$9+СВЦЭМ!$D$10+'СЕТ СН'!$H$6-'СЕТ СН'!$H$19</f>
        <v>1022.9055027500001</v>
      </c>
      <c r="N92" s="36">
        <f>SUMIFS(СВЦЭМ!$C$33:$C$776,СВЦЭМ!$A$33:$A$776,$A92,СВЦЭМ!$B$33:$B$776,N$83)+'СЕТ СН'!$H$9+СВЦЭМ!$D$10+'СЕТ СН'!$H$6-'СЕТ СН'!$H$19</f>
        <v>972.38720276000004</v>
      </c>
      <c r="O92" s="36">
        <f>SUMIFS(СВЦЭМ!$C$33:$C$776,СВЦЭМ!$A$33:$A$776,$A92,СВЦЭМ!$B$33:$B$776,O$83)+'СЕТ СН'!$H$9+СВЦЭМ!$D$10+'СЕТ СН'!$H$6-'СЕТ СН'!$H$19</f>
        <v>945.90902198999993</v>
      </c>
      <c r="P92" s="36">
        <f>SUMIFS(СВЦЭМ!$C$33:$C$776,СВЦЭМ!$A$33:$A$776,$A92,СВЦЭМ!$B$33:$B$776,P$83)+'СЕТ СН'!$H$9+СВЦЭМ!$D$10+'СЕТ СН'!$H$6-'СЕТ СН'!$H$19</f>
        <v>951.86375548000001</v>
      </c>
      <c r="Q92" s="36">
        <f>SUMIFS(СВЦЭМ!$C$33:$C$776,СВЦЭМ!$A$33:$A$776,$A92,СВЦЭМ!$B$33:$B$776,Q$83)+'СЕТ СН'!$H$9+СВЦЭМ!$D$10+'СЕТ СН'!$H$6-'СЕТ СН'!$H$19</f>
        <v>943.54505347000008</v>
      </c>
      <c r="R92" s="36">
        <f>SUMIFS(СВЦЭМ!$C$33:$C$776,СВЦЭМ!$A$33:$A$776,$A92,СВЦЭМ!$B$33:$B$776,R$83)+'СЕТ СН'!$H$9+СВЦЭМ!$D$10+'СЕТ СН'!$H$6-'СЕТ СН'!$H$19</f>
        <v>946.83643940000002</v>
      </c>
      <c r="S92" s="36">
        <f>SUMIFS(СВЦЭМ!$C$33:$C$776,СВЦЭМ!$A$33:$A$776,$A92,СВЦЭМ!$B$33:$B$776,S$83)+'СЕТ СН'!$H$9+СВЦЭМ!$D$10+'СЕТ СН'!$H$6-'СЕТ СН'!$H$19</f>
        <v>959.09994247999998</v>
      </c>
      <c r="T92" s="36">
        <f>SUMIFS(СВЦЭМ!$C$33:$C$776,СВЦЭМ!$A$33:$A$776,$A92,СВЦЭМ!$B$33:$B$776,T$83)+'СЕТ СН'!$H$9+СВЦЭМ!$D$10+'СЕТ СН'!$H$6-'СЕТ СН'!$H$19</f>
        <v>947.33089283000004</v>
      </c>
      <c r="U92" s="36">
        <f>SUMIFS(СВЦЭМ!$C$33:$C$776,СВЦЭМ!$A$33:$A$776,$A92,СВЦЭМ!$B$33:$B$776,U$83)+'СЕТ СН'!$H$9+СВЦЭМ!$D$10+'СЕТ СН'!$H$6-'СЕТ СН'!$H$19</f>
        <v>949.75358946000006</v>
      </c>
      <c r="V92" s="36">
        <f>SUMIFS(СВЦЭМ!$C$33:$C$776,СВЦЭМ!$A$33:$A$776,$A92,СВЦЭМ!$B$33:$B$776,V$83)+'СЕТ СН'!$H$9+СВЦЭМ!$D$10+'СЕТ СН'!$H$6-'СЕТ СН'!$H$19</f>
        <v>926.99340514000005</v>
      </c>
      <c r="W92" s="36">
        <f>SUMIFS(СВЦЭМ!$C$33:$C$776,СВЦЭМ!$A$33:$A$776,$A92,СВЦЭМ!$B$33:$B$776,W$83)+'СЕТ СН'!$H$9+СВЦЭМ!$D$10+'СЕТ СН'!$H$6-'СЕТ СН'!$H$19</f>
        <v>920.38391372000001</v>
      </c>
      <c r="X92" s="36">
        <f>SUMIFS(СВЦЭМ!$C$33:$C$776,СВЦЭМ!$A$33:$A$776,$A92,СВЦЭМ!$B$33:$B$776,X$83)+'СЕТ СН'!$H$9+СВЦЭМ!$D$10+'СЕТ СН'!$H$6-'СЕТ СН'!$H$19</f>
        <v>966.26507549000007</v>
      </c>
      <c r="Y92" s="36">
        <f>SUMIFS(СВЦЭМ!$C$33:$C$776,СВЦЭМ!$A$33:$A$776,$A92,СВЦЭМ!$B$33:$B$776,Y$83)+'СЕТ СН'!$H$9+СВЦЭМ!$D$10+'СЕТ СН'!$H$6-'СЕТ СН'!$H$19</f>
        <v>1054.7889625400001</v>
      </c>
    </row>
    <row r="93" spans="1:25" ht="15.75" x14ac:dyDescent="0.2">
      <c r="A93" s="35">
        <f t="shared" si="2"/>
        <v>43961</v>
      </c>
      <c r="B93" s="36">
        <f>SUMIFS(СВЦЭМ!$C$33:$C$776,СВЦЭМ!$A$33:$A$776,$A93,СВЦЭМ!$B$33:$B$776,B$83)+'СЕТ СН'!$H$9+СВЦЭМ!$D$10+'СЕТ СН'!$H$6-'СЕТ СН'!$H$19</f>
        <v>1098.53758064</v>
      </c>
      <c r="C93" s="36">
        <f>SUMIFS(СВЦЭМ!$C$33:$C$776,СВЦЭМ!$A$33:$A$776,$A93,СВЦЭМ!$B$33:$B$776,C$83)+'СЕТ СН'!$H$9+СВЦЭМ!$D$10+'СЕТ СН'!$H$6-'СЕТ СН'!$H$19</f>
        <v>1127.88577222</v>
      </c>
      <c r="D93" s="36">
        <f>SUMIFS(СВЦЭМ!$C$33:$C$776,СВЦЭМ!$A$33:$A$776,$A93,СВЦЭМ!$B$33:$B$776,D$83)+'СЕТ СН'!$H$9+СВЦЭМ!$D$10+'СЕТ СН'!$H$6-'СЕТ СН'!$H$19</f>
        <v>1136.0431681600001</v>
      </c>
      <c r="E93" s="36">
        <f>SUMIFS(СВЦЭМ!$C$33:$C$776,СВЦЭМ!$A$33:$A$776,$A93,СВЦЭМ!$B$33:$B$776,E$83)+'СЕТ СН'!$H$9+СВЦЭМ!$D$10+'СЕТ СН'!$H$6-'СЕТ СН'!$H$19</f>
        <v>1158.4974006</v>
      </c>
      <c r="F93" s="36">
        <f>SUMIFS(СВЦЭМ!$C$33:$C$776,СВЦЭМ!$A$33:$A$776,$A93,СВЦЭМ!$B$33:$B$776,F$83)+'СЕТ СН'!$H$9+СВЦЭМ!$D$10+'СЕТ СН'!$H$6-'СЕТ СН'!$H$19</f>
        <v>1152.5570772999999</v>
      </c>
      <c r="G93" s="36">
        <f>SUMIFS(СВЦЭМ!$C$33:$C$776,СВЦЭМ!$A$33:$A$776,$A93,СВЦЭМ!$B$33:$B$776,G$83)+'СЕТ СН'!$H$9+СВЦЭМ!$D$10+'СЕТ СН'!$H$6-'СЕТ СН'!$H$19</f>
        <v>1149.57829315</v>
      </c>
      <c r="H93" s="36">
        <f>SUMIFS(СВЦЭМ!$C$33:$C$776,СВЦЭМ!$A$33:$A$776,$A93,СВЦЭМ!$B$33:$B$776,H$83)+'СЕТ СН'!$H$9+СВЦЭМ!$D$10+'СЕТ СН'!$H$6-'СЕТ СН'!$H$19</f>
        <v>1144.06928855</v>
      </c>
      <c r="I93" s="36">
        <f>SUMIFS(СВЦЭМ!$C$33:$C$776,СВЦЭМ!$A$33:$A$776,$A93,СВЦЭМ!$B$33:$B$776,I$83)+'СЕТ СН'!$H$9+СВЦЭМ!$D$10+'СЕТ СН'!$H$6-'СЕТ СН'!$H$19</f>
        <v>1119.2057429500001</v>
      </c>
      <c r="J93" s="36">
        <f>SUMIFS(СВЦЭМ!$C$33:$C$776,СВЦЭМ!$A$33:$A$776,$A93,СВЦЭМ!$B$33:$B$776,J$83)+'СЕТ СН'!$H$9+СВЦЭМ!$D$10+'СЕТ СН'!$H$6-'СЕТ СН'!$H$19</f>
        <v>1108.84177587</v>
      </c>
      <c r="K93" s="36">
        <f>SUMIFS(СВЦЭМ!$C$33:$C$776,СВЦЭМ!$A$33:$A$776,$A93,СВЦЭМ!$B$33:$B$776,K$83)+'СЕТ СН'!$H$9+СВЦЭМ!$D$10+'СЕТ СН'!$H$6-'СЕТ СН'!$H$19</f>
        <v>1075.2675561000001</v>
      </c>
      <c r="L93" s="36">
        <f>SUMIFS(СВЦЭМ!$C$33:$C$776,СВЦЭМ!$A$33:$A$776,$A93,СВЦЭМ!$B$33:$B$776,L$83)+'СЕТ СН'!$H$9+СВЦЭМ!$D$10+'СЕТ СН'!$H$6-'СЕТ СН'!$H$19</f>
        <v>1066.9705499199999</v>
      </c>
      <c r="M93" s="36">
        <f>SUMIFS(СВЦЭМ!$C$33:$C$776,СВЦЭМ!$A$33:$A$776,$A93,СВЦЭМ!$B$33:$B$776,M$83)+'СЕТ СН'!$H$9+СВЦЭМ!$D$10+'СЕТ СН'!$H$6-'СЕТ СН'!$H$19</f>
        <v>1020.97161011</v>
      </c>
      <c r="N93" s="36">
        <f>SUMIFS(СВЦЭМ!$C$33:$C$776,СВЦЭМ!$A$33:$A$776,$A93,СВЦЭМ!$B$33:$B$776,N$83)+'СЕТ СН'!$H$9+СВЦЭМ!$D$10+'СЕТ СН'!$H$6-'СЕТ СН'!$H$19</f>
        <v>968.20463340000015</v>
      </c>
      <c r="O93" s="36">
        <f>SUMIFS(СВЦЭМ!$C$33:$C$776,СВЦЭМ!$A$33:$A$776,$A93,СВЦЭМ!$B$33:$B$776,O$83)+'СЕТ СН'!$H$9+СВЦЭМ!$D$10+'СЕТ СН'!$H$6-'СЕТ СН'!$H$19</f>
        <v>948.70129302999999</v>
      </c>
      <c r="P93" s="36">
        <f>SUMIFS(СВЦЭМ!$C$33:$C$776,СВЦЭМ!$A$33:$A$776,$A93,СВЦЭМ!$B$33:$B$776,P$83)+'СЕТ СН'!$H$9+СВЦЭМ!$D$10+'СЕТ СН'!$H$6-'СЕТ СН'!$H$19</f>
        <v>951.41688408999994</v>
      </c>
      <c r="Q93" s="36">
        <f>SUMIFS(СВЦЭМ!$C$33:$C$776,СВЦЭМ!$A$33:$A$776,$A93,СВЦЭМ!$B$33:$B$776,Q$83)+'СЕТ СН'!$H$9+СВЦЭМ!$D$10+'СЕТ СН'!$H$6-'СЕТ СН'!$H$19</f>
        <v>958.85139952999998</v>
      </c>
      <c r="R93" s="36">
        <f>SUMIFS(СВЦЭМ!$C$33:$C$776,СВЦЭМ!$A$33:$A$776,$A93,СВЦЭМ!$B$33:$B$776,R$83)+'СЕТ СН'!$H$9+СВЦЭМ!$D$10+'СЕТ СН'!$H$6-'СЕТ СН'!$H$19</f>
        <v>956.65269849000015</v>
      </c>
      <c r="S93" s="36">
        <f>SUMIFS(СВЦЭМ!$C$33:$C$776,СВЦЭМ!$A$33:$A$776,$A93,СВЦЭМ!$B$33:$B$776,S$83)+'СЕТ СН'!$H$9+СВЦЭМ!$D$10+'СЕТ СН'!$H$6-'СЕТ СН'!$H$19</f>
        <v>960.58421137999994</v>
      </c>
      <c r="T93" s="36">
        <f>SUMIFS(СВЦЭМ!$C$33:$C$776,СВЦЭМ!$A$33:$A$776,$A93,СВЦЭМ!$B$33:$B$776,T$83)+'СЕТ СН'!$H$9+СВЦЭМ!$D$10+'СЕТ СН'!$H$6-'СЕТ СН'!$H$19</f>
        <v>950.73768679</v>
      </c>
      <c r="U93" s="36">
        <f>SUMIFS(СВЦЭМ!$C$33:$C$776,СВЦЭМ!$A$33:$A$776,$A93,СВЦЭМ!$B$33:$B$776,U$83)+'СЕТ СН'!$H$9+СВЦЭМ!$D$10+'СЕТ СН'!$H$6-'СЕТ СН'!$H$19</f>
        <v>937.87476575000005</v>
      </c>
      <c r="V93" s="36">
        <f>SUMIFS(СВЦЭМ!$C$33:$C$776,СВЦЭМ!$A$33:$A$776,$A93,СВЦЭМ!$B$33:$B$776,V$83)+'СЕТ СН'!$H$9+СВЦЭМ!$D$10+'СЕТ СН'!$H$6-'СЕТ СН'!$H$19</f>
        <v>922.15746488000013</v>
      </c>
      <c r="W93" s="36">
        <f>SUMIFS(СВЦЭМ!$C$33:$C$776,СВЦЭМ!$A$33:$A$776,$A93,СВЦЭМ!$B$33:$B$776,W$83)+'СЕТ СН'!$H$9+СВЦЭМ!$D$10+'СЕТ СН'!$H$6-'СЕТ СН'!$H$19</f>
        <v>914.20492074000003</v>
      </c>
      <c r="X93" s="36">
        <f>SUMIFS(СВЦЭМ!$C$33:$C$776,СВЦЭМ!$A$33:$A$776,$A93,СВЦЭМ!$B$33:$B$776,X$83)+'СЕТ СН'!$H$9+СВЦЭМ!$D$10+'СЕТ СН'!$H$6-'СЕТ СН'!$H$19</f>
        <v>952.18518145999997</v>
      </c>
      <c r="Y93" s="36">
        <f>SUMIFS(СВЦЭМ!$C$33:$C$776,СВЦЭМ!$A$33:$A$776,$A93,СВЦЭМ!$B$33:$B$776,Y$83)+'СЕТ СН'!$H$9+СВЦЭМ!$D$10+'СЕТ СН'!$H$6-'СЕТ СН'!$H$19</f>
        <v>1042.7455325000001</v>
      </c>
    </row>
    <row r="94" spans="1:25" ht="15.75" x14ac:dyDescent="0.2">
      <c r="A94" s="35">
        <f t="shared" si="2"/>
        <v>43962</v>
      </c>
      <c r="B94" s="36">
        <f>SUMIFS(СВЦЭМ!$C$33:$C$776,СВЦЭМ!$A$33:$A$776,$A94,СВЦЭМ!$B$33:$B$776,B$83)+'СЕТ СН'!$H$9+СВЦЭМ!$D$10+'СЕТ СН'!$H$6-'СЕТ СН'!$H$19</f>
        <v>1022.38893123</v>
      </c>
      <c r="C94" s="36">
        <f>SUMIFS(СВЦЭМ!$C$33:$C$776,СВЦЭМ!$A$33:$A$776,$A94,СВЦЭМ!$B$33:$B$776,C$83)+'СЕТ СН'!$H$9+СВЦЭМ!$D$10+'СЕТ СН'!$H$6-'СЕТ СН'!$H$19</f>
        <v>1101.6325441900001</v>
      </c>
      <c r="D94" s="36">
        <f>SUMIFS(СВЦЭМ!$C$33:$C$776,СВЦЭМ!$A$33:$A$776,$A94,СВЦЭМ!$B$33:$B$776,D$83)+'СЕТ СН'!$H$9+СВЦЭМ!$D$10+'СЕТ СН'!$H$6-'СЕТ СН'!$H$19</f>
        <v>1137.5019846499999</v>
      </c>
      <c r="E94" s="36">
        <f>SUMIFS(СВЦЭМ!$C$33:$C$776,СВЦЭМ!$A$33:$A$776,$A94,СВЦЭМ!$B$33:$B$776,E$83)+'СЕТ СН'!$H$9+СВЦЭМ!$D$10+'СЕТ СН'!$H$6-'СЕТ СН'!$H$19</f>
        <v>1130.5230832</v>
      </c>
      <c r="F94" s="36">
        <f>SUMIFS(СВЦЭМ!$C$33:$C$776,СВЦЭМ!$A$33:$A$776,$A94,СВЦЭМ!$B$33:$B$776,F$83)+'СЕТ СН'!$H$9+СВЦЭМ!$D$10+'СЕТ СН'!$H$6-'СЕТ СН'!$H$19</f>
        <v>1124.5595081000001</v>
      </c>
      <c r="G94" s="36">
        <f>SUMIFS(СВЦЭМ!$C$33:$C$776,СВЦЭМ!$A$33:$A$776,$A94,СВЦЭМ!$B$33:$B$776,G$83)+'СЕТ СН'!$H$9+СВЦЭМ!$D$10+'СЕТ СН'!$H$6-'СЕТ СН'!$H$19</f>
        <v>1126.01824592</v>
      </c>
      <c r="H94" s="36">
        <f>SUMIFS(СВЦЭМ!$C$33:$C$776,СВЦЭМ!$A$33:$A$776,$A94,СВЦЭМ!$B$33:$B$776,H$83)+'СЕТ СН'!$H$9+СВЦЭМ!$D$10+'СЕТ СН'!$H$6-'СЕТ СН'!$H$19</f>
        <v>1133.7836737499999</v>
      </c>
      <c r="I94" s="36">
        <f>SUMIFS(СВЦЭМ!$C$33:$C$776,СВЦЭМ!$A$33:$A$776,$A94,СВЦЭМ!$B$33:$B$776,I$83)+'СЕТ СН'!$H$9+СВЦЭМ!$D$10+'СЕТ СН'!$H$6-'СЕТ СН'!$H$19</f>
        <v>1150.1278419499999</v>
      </c>
      <c r="J94" s="36">
        <f>SUMIFS(СВЦЭМ!$C$33:$C$776,СВЦЭМ!$A$33:$A$776,$A94,СВЦЭМ!$B$33:$B$776,J$83)+'СЕТ СН'!$H$9+СВЦЭМ!$D$10+'СЕТ СН'!$H$6-'СЕТ СН'!$H$19</f>
        <v>1097.6589245800001</v>
      </c>
      <c r="K94" s="36">
        <f>SUMIFS(СВЦЭМ!$C$33:$C$776,СВЦЭМ!$A$33:$A$776,$A94,СВЦЭМ!$B$33:$B$776,K$83)+'СЕТ СН'!$H$9+СВЦЭМ!$D$10+'СЕТ СН'!$H$6-'СЕТ СН'!$H$19</f>
        <v>1035.8745388500001</v>
      </c>
      <c r="L94" s="36">
        <f>SUMIFS(СВЦЭМ!$C$33:$C$776,СВЦЭМ!$A$33:$A$776,$A94,СВЦЭМ!$B$33:$B$776,L$83)+'СЕТ СН'!$H$9+СВЦЭМ!$D$10+'СЕТ СН'!$H$6-'СЕТ СН'!$H$19</f>
        <v>1025.6048077600001</v>
      </c>
      <c r="M94" s="36">
        <f>SUMIFS(СВЦЭМ!$C$33:$C$776,СВЦЭМ!$A$33:$A$776,$A94,СВЦЭМ!$B$33:$B$776,M$83)+'СЕТ СН'!$H$9+СВЦЭМ!$D$10+'СЕТ СН'!$H$6-'СЕТ СН'!$H$19</f>
        <v>1025.2721716999999</v>
      </c>
      <c r="N94" s="36">
        <f>SUMIFS(СВЦЭМ!$C$33:$C$776,СВЦЭМ!$A$33:$A$776,$A94,СВЦЭМ!$B$33:$B$776,N$83)+'СЕТ СН'!$H$9+СВЦЭМ!$D$10+'СЕТ СН'!$H$6-'СЕТ СН'!$H$19</f>
        <v>1045.6859983700001</v>
      </c>
      <c r="O94" s="36">
        <f>SUMIFS(СВЦЭМ!$C$33:$C$776,СВЦЭМ!$A$33:$A$776,$A94,СВЦЭМ!$B$33:$B$776,O$83)+'СЕТ СН'!$H$9+СВЦЭМ!$D$10+'СЕТ СН'!$H$6-'СЕТ СН'!$H$19</f>
        <v>1035.33467451</v>
      </c>
      <c r="P94" s="36">
        <f>SUMIFS(СВЦЭМ!$C$33:$C$776,СВЦЭМ!$A$33:$A$776,$A94,СВЦЭМ!$B$33:$B$776,P$83)+'СЕТ СН'!$H$9+СВЦЭМ!$D$10+'СЕТ СН'!$H$6-'СЕТ СН'!$H$19</f>
        <v>1052.5673925200001</v>
      </c>
      <c r="Q94" s="36">
        <f>SUMIFS(СВЦЭМ!$C$33:$C$776,СВЦЭМ!$A$33:$A$776,$A94,СВЦЭМ!$B$33:$B$776,Q$83)+'СЕТ СН'!$H$9+СВЦЭМ!$D$10+'СЕТ СН'!$H$6-'СЕТ СН'!$H$19</f>
        <v>1060.2936027400001</v>
      </c>
      <c r="R94" s="36">
        <f>SUMIFS(СВЦЭМ!$C$33:$C$776,СВЦЭМ!$A$33:$A$776,$A94,СВЦЭМ!$B$33:$B$776,R$83)+'СЕТ СН'!$H$9+СВЦЭМ!$D$10+'СЕТ СН'!$H$6-'СЕТ СН'!$H$19</f>
        <v>1055.20876935</v>
      </c>
      <c r="S94" s="36">
        <f>SUMIFS(СВЦЭМ!$C$33:$C$776,СВЦЭМ!$A$33:$A$776,$A94,СВЦЭМ!$B$33:$B$776,S$83)+'СЕТ СН'!$H$9+СВЦЭМ!$D$10+'СЕТ СН'!$H$6-'СЕТ СН'!$H$19</f>
        <v>1062.98940053</v>
      </c>
      <c r="T94" s="36">
        <f>SUMIFS(СВЦЭМ!$C$33:$C$776,СВЦЭМ!$A$33:$A$776,$A94,СВЦЭМ!$B$33:$B$776,T$83)+'СЕТ СН'!$H$9+СВЦЭМ!$D$10+'СЕТ СН'!$H$6-'СЕТ СН'!$H$19</f>
        <v>1047.2614371899999</v>
      </c>
      <c r="U94" s="36">
        <f>SUMIFS(СВЦЭМ!$C$33:$C$776,СВЦЭМ!$A$33:$A$776,$A94,СВЦЭМ!$B$33:$B$776,U$83)+'СЕТ СН'!$H$9+СВЦЭМ!$D$10+'СЕТ СН'!$H$6-'СЕТ СН'!$H$19</f>
        <v>1013.47196063</v>
      </c>
      <c r="V94" s="36">
        <f>SUMIFS(СВЦЭМ!$C$33:$C$776,СВЦЭМ!$A$33:$A$776,$A94,СВЦЭМ!$B$33:$B$776,V$83)+'СЕТ СН'!$H$9+СВЦЭМ!$D$10+'СЕТ СН'!$H$6-'СЕТ СН'!$H$19</f>
        <v>982.24628107000012</v>
      </c>
      <c r="W94" s="36">
        <f>SUMIFS(СВЦЭМ!$C$33:$C$776,СВЦЭМ!$A$33:$A$776,$A94,СВЦЭМ!$B$33:$B$776,W$83)+'СЕТ СН'!$H$9+СВЦЭМ!$D$10+'СЕТ СН'!$H$6-'СЕТ СН'!$H$19</f>
        <v>958.06679441000006</v>
      </c>
      <c r="X94" s="36">
        <f>SUMIFS(СВЦЭМ!$C$33:$C$776,СВЦЭМ!$A$33:$A$776,$A94,СВЦЭМ!$B$33:$B$776,X$83)+'СЕТ СН'!$H$9+СВЦЭМ!$D$10+'СЕТ СН'!$H$6-'СЕТ СН'!$H$19</f>
        <v>954.09708115000012</v>
      </c>
      <c r="Y94" s="36">
        <f>SUMIFS(СВЦЭМ!$C$33:$C$776,СВЦЭМ!$A$33:$A$776,$A94,СВЦЭМ!$B$33:$B$776,Y$83)+'СЕТ СН'!$H$9+СВЦЭМ!$D$10+'СЕТ СН'!$H$6-'СЕТ СН'!$H$19</f>
        <v>1006.4964483700001</v>
      </c>
    </row>
    <row r="95" spans="1:25" ht="15.75" x14ac:dyDescent="0.2">
      <c r="A95" s="35">
        <f t="shared" si="2"/>
        <v>43963</v>
      </c>
      <c r="B95" s="36">
        <f>SUMIFS(СВЦЭМ!$C$33:$C$776,СВЦЭМ!$A$33:$A$776,$A95,СВЦЭМ!$B$33:$B$776,B$83)+'СЕТ СН'!$H$9+СВЦЭМ!$D$10+'СЕТ СН'!$H$6-'СЕТ СН'!$H$19</f>
        <v>1139.3068931400001</v>
      </c>
      <c r="C95" s="36">
        <f>SUMIFS(СВЦЭМ!$C$33:$C$776,СВЦЭМ!$A$33:$A$776,$A95,СВЦЭМ!$B$33:$B$776,C$83)+'СЕТ СН'!$H$9+СВЦЭМ!$D$10+'СЕТ СН'!$H$6-'СЕТ СН'!$H$19</f>
        <v>1176.41502311</v>
      </c>
      <c r="D95" s="36">
        <f>SUMIFS(СВЦЭМ!$C$33:$C$776,СВЦЭМ!$A$33:$A$776,$A95,СВЦЭМ!$B$33:$B$776,D$83)+'СЕТ СН'!$H$9+СВЦЭМ!$D$10+'СЕТ СН'!$H$6-'СЕТ СН'!$H$19</f>
        <v>1164.61009934</v>
      </c>
      <c r="E95" s="36">
        <f>SUMIFS(СВЦЭМ!$C$33:$C$776,СВЦЭМ!$A$33:$A$776,$A95,СВЦЭМ!$B$33:$B$776,E$83)+'СЕТ СН'!$H$9+СВЦЭМ!$D$10+'СЕТ СН'!$H$6-'СЕТ СН'!$H$19</f>
        <v>1166.1285486100001</v>
      </c>
      <c r="F95" s="36">
        <f>SUMIFS(СВЦЭМ!$C$33:$C$776,СВЦЭМ!$A$33:$A$776,$A95,СВЦЭМ!$B$33:$B$776,F$83)+'СЕТ СН'!$H$9+СВЦЭМ!$D$10+'СЕТ СН'!$H$6-'СЕТ СН'!$H$19</f>
        <v>1180.4347999300001</v>
      </c>
      <c r="G95" s="36">
        <f>SUMIFS(СВЦЭМ!$C$33:$C$776,СВЦЭМ!$A$33:$A$776,$A95,СВЦЭМ!$B$33:$B$776,G$83)+'СЕТ СН'!$H$9+СВЦЭМ!$D$10+'СЕТ СН'!$H$6-'СЕТ СН'!$H$19</f>
        <v>1166.82151146</v>
      </c>
      <c r="H95" s="36">
        <f>SUMIFS(СВЦЭМ!$C$33:$C$776,СВЦЭМ!$A$33:$A$776,$A95,СВЦЭМ!$B$33:$B$776,H$83)+'СЕТ СН'!$H$9+СВЦЭМ!$D$10+'СЕТ СН'!$H$6-'СЕТ СН'!$H$19</f>
        <v>1173.8210458600001</v>
      </c>
      <c r="I95" s="36">
        <f>SUMIFS(СВЦЭМ!$C$33:$C$776,СВЦЭМ!$A$33:$A$776,$A95,СВЦЭМ!$B$33:$B$776,I$83)+'СЕТ СН'!$H$9+СВЦЭМ!$D$10+'СЕТ СН'!$H$6-'СЕТ СН'!$H$19</f>
        <v>1139.3600960400001</v>
      </c>
      <c r="J95" s="36">
        <f>SUMIFS(СВЦЭМ!$C$33:$C$776,СВЦЭМ!$A$33:$A$776,$A95,СВЦЭМ!$B$33:$B$776,J$83)+'СЕТ СН'!$H$9+СВЦЭМ!$D$10+'СЕТ СН'!$H$6-'СЕТ СН'!$H$19</f>
        <v>1082.6351481500001</v>
      </c>
      <c r="K95" s="36">
        <f>SUMIFS(СВЦЭМ!$C$33:$C$776,СВЦЭМ!$A$33:$A$776,$A95,СВЦЭМ!$B$33:$B$776,K$83)+'СЕТ СН'!$H$9+СВЦЭМ!$D$10+'СЕТ СН'!$H$6-'СЕТ СН'!$H$19</f>
        <v>1071.52165603</v>
      </c>
      <c r="L95" s="36">
        <f>SUMIFS(СВЦЭМ!$C$33:$C$776,СВЦЭМ!$A$33:$A$776,$A95,СВЦЭМ!$B$33:$B$776,L$83)+'СЕТ СН'!$H$9+СВЦЭМ!$D$10+'СЕТ СН'!$H$6-'СЕТ СН'!$H$19</f>
        <v>1067.2409757400001</v>
      </c>
      <c r="M95" s="36">
        <f>SUMIFS(СВЦЭМ!$C$33:$C$776,СВЦЭМ!$A$33:$A$776,$A95,СВЦЭМ!$B$33:$B$776,M$83)+'СЕТ СН'!$H$9+СВЦЭМ!$D$10+'СЕТ СН'!$H$6-'СЕТ СН'!$H$19</f>
        <v>1036.0950634200001</v>
      </c>
      <c r="N95" s="36">
        <f>SUMIFS(СВЦЭМ!$C$33:$C$776,СВЦЭМ!$A$33:$A$776,$A95,СВЦЭМ!$B$33:$B$776,N$83)+'СЕТ СН'!$H$9+СВЦЭМ!$D$10+'СЕТ СН'!$H$6-'СЕТ СН'!$H$19</f>
        <v>1037.7251692100001</v>
      </c>
      <c r="O95" s="36">
        <f>SUMIFS(СВЦЭМ!$C$33:$C$776,СВЦЭМ!$A$33:$A$776,$A95,СВЦЭМ!$B$33:$B$776,O$83)+'СЕТ СН'!$H$9+СВЦЭМ!$D$10+'СЕТ СН'!$H$6-'СЕТ СН'!$H$19</f>
        <v>1040.8278921900001</v>
      </c>
      <c r="P95" s="36">
        <f>SUMIFS(СВЦЭМ!$C$33:$C$776,СВЦЭМ!$A$33:$A$776,$A95,СВЦЭМ!$B$33:$B$776,P$83)+'СЕТ СН'!$H$9+СВЦЭМ!$D$10+'СЕТ СН'!$H$6-'СЕТ СН'!$H$19</f>
        <v>1050.95624501</v>
      </c>
      <c r="Q95" s="36">
        <f>SUMIFS(СВЦЭМ!$C$33:$C$776,СВЦЭМ!$A$33:$A$776,$A95,СВЦЭМ!$B$33:$B$776,Q$83)+'СЕТ СН'!$H$9+СВЦЭМ!$D$10+'СЕТ СН'!$H$6-'СЕТ СН'!$H$19</f>
        <v>1052.3358765400001</v>
      </c>
      <c r="R95" s="36">
        <f>SUMIFS(СВЦЭМ!$C$33:$C$776,СВЦЭМ!$A$33:$A$776,$A95,СВЦЭМ!$B$33:$B$776,R$83)+'СЕТ СН'!$H$9+СВЦЭМ!$D$10+'СЕТ СН'!$H$6-'СЕТ СН'!$H$19</f>
        <v>1051.13703996</v>
      </c>
      <c r="S95" s="36">
        <f>SUMIFS(СВЦЭМ!$C$33:$C$776,СВЦЭМ!$A$33:$A$776,$A95,СВЦЭМ!$B$33:$B$776,S$83)+'СЕТ СН'!$H$9+СВЦЭМ!$D$10+'СЕТ СН'!$H$6-'СЕТ СН'!$H$19</f>
        <v>1053.39377945</v>
      </c>
      <c r="T95" s="36">
        <f>SUMIFS(СВЦЭМ!$C$33:$C$776,СВЦЭМ!$A$33:$A$776,$A95,СВЦЭМ!$B$33:$B$776,T$83)+'СЕТ СН'!$H$9+СВЦЭМ!$D$10+'СЕТ СН'!$H$6-'СЕТ СН'!$H$19</f>
        <v>1061.43672788</v>
      </c>
      <c r="U95" s="36">
        <f>SUMIFS(СВЦЭМ!$C$33:$C$776,СВЦЭМ!$A$33:$A$776,$A95,СВЦЭМ!$B$33:$B$776,U$83)+'СЕТ СН'!$H$9+СВЦЭМ!$D$10+'СЕТ СН'!$H$6-'СЕТ СН'!$H$19</f>
        <v>1074.5315280899999</v>
      </c>
      <c r="V95" s="36">
        <f>SUMIFS(СВЦЭМ!$C$33:$C$776,СВЦЭМ!$A$33:$A$776,$A95,СВЦЭМ!$B$33:$B$776,V$83)+'СЕТ СН'!$H$9+СВЦЭМ!$D$10+'СЕТ СН'!$H$6-'СЕТ СН'!$H$19</f>
        <v>1039.0127702300001</v>
      </c>
      <c r="W95" s="36">
        <f>SUMIFS(СВЦЭМ!$C$33:$C$776,СВЦЭМ!$A$33:$A$776,$A95,СВЦЭМ!$B$33:$B$776,W$83)+'СЕТ СН'!$H$9+СВЦЭМ!$D$10+'СЕТ СН'!$H$6-'СЕТ СН'!$H$19</f>
        <v>1027.8109393700001</v>
      </c>
      <c r="X95" s="36">
        <f>SUMIFS(СВЦЭМ!$C$33:$C$776,СВЦЭМ!$A$33:$A$776,$A95,СВЦЭМ!$B$33:$B$776,X$83)+'СЕТ СН'!$H$9+СВЦЭМ!$D$10+'СЕТ СН'!$H$6-'СЕТ СН'!$H$19</f>
        <v>1042.7620575800001</v>
      </c>
      <c r="Y95" s="36">
        <f>SUMIFS(СВЦЭМ!$C$33:$C$776,СВЦЭМ!$A$33:$A$776,$A95,СВЦЭМ!$B$33:$B$776,Y$83)+'СЕТ СН'!$H$9+СВЦЭМ!$D$10+'СЕТ СН'!$H$6-'СЕТ СН'!$H$19</f>
        <v>1062.1159099200001</v>
      </c>
    </row>
    <row r="96" spans="1:25" ht="15.75" x14ac:dyDescent="0.2">
      <c r="A96" s="35">
        <f t="shared" si="2"/>
        <v>43964</v>
      </c>
      <c r="B96" s="36">
        <f>SUMIFS(СВЦЭМ!$C$33:$C$776,СВЦЭМ!$A$33:$A$776,$A96,СВЦЭМ!$B$33:$B$776,B$83)+'СЕТ СН'!$H$9+СВЦЭМ!$D$10+'СЕТ СН'!$H$6-'СЕТ СН'!$H$19</f>
        <v>1087.5283996000001</v>
      </c>
      <c r="C96" s="36">
        <f>SUMIFS(СВЦЭМ!$C$33:$C$776,СВЦЭМ!$A$33:$A$776,$A96,СВЦЭМ!$B$33:$B$776,C$83)+'СЕТ СН'!$H$9+СВЦЭМ!$D$10+'СЕТ СН'!$H$6-'СЕТ СН'!$H$19</f>
        <v>1128.1994460400001</v>
      </c>
      <c r="D96" s="36">
        <f>SUMIFS(СВЦЭМ!$C$33:$C$776,СВЦЭМ!$A$33:$A$776,$A96,СВЦЭМ!$B$33:$B$776,D$83)+'СЕТ СН'!$H$9+СВЦЭМ!$D$10+'СЕТ СН'!$H$6-'СЕТ СН'!$H$19</f>
        <v>1135.4452915700001</v>
      </c>
      <c r="E96" s="36">
        <f>SUMIFS(СВЦЭМ!$C$33:$C$776,СВЦЭМ!$A$33:$A$776,$A96,СВЦЭМ!$B$33:$B$776,E$83)+'СЕТ СН'!$H$9+СВЦЭМ!$D$10+'СЕТ СН'!$H$6-'СЕТ СН'!$H$19</f>
        <v>1138.85670383</v>
      </c>
      <c r="F96" s="36">
        <f>SUMIFS(СВЦЭМ!$C$33:$C$776,СВЦЭМ!$A$33:$A$776,$A96,СВЦЭМ!$B$33:$B$776,F$83)+'СЕТ СН'!$H$9+СВЦЭМ!$D$10+'СЕТ СН'!$H$6-'СЕТ СН'!$H$19</f>
        <v>1140.02507567</v>
      </c>
      <c r="G96" s="36">
        <f>SUMIFS(СВЦЭМ!$C$33:$C$776,СВЦЭМ!$A$33:$A$776,$A96,СВЦЭМ!$B$33:$B$776,G$83)+'СЕТ СН'!$H$9+СВЦЭМ!$D$10+'СЕТ СН'!$H$6-'СЕТ СН'!$H$19</f>
        <v>1139.1507958500001</v>
      </c>
      <c r="H96" s="36">
        <f>SUMIFS(СВЦЭМ!$C$33:$C$776,СВЦЭМ!$A$33:$A$776,$A96,СВЦЭМ!$B$33:$B$776,H$83)+'СЕТ СН'!$H$9+СВЦЭМ!$D$10+'СЕТ СН'!$H$6-'СЕТ СН'!$H$19</f>
        <v>1135.1564848099999</v>
      </c>
      <c r="I96" s="36">
        <f>SUMIFS(СВЦЭМ!$C$33:$C$776,СВЦЭМ!$A$33:$A$776,$A96,СВЦЭМ!$B$33:$B$776,I$83)+'СЕТ СН'!$H$9+СВЦЭМ!$D$10+'СЕТ СН'!$H$6-'СЕТ СН'!$H$19</f>
        <v>1108.4598831400001</v>
      </c>
      <c r="J96" s="36">
        <f>SUMIFS(СВЦЭМ!$C$33:$C$776,СВЦЭМ!$A$33:$A$776,$A96,СВЦЭМ!$B$33:$B$776,J$83)+'СЕТ СН'!$H$9+СВЦЭМ!$D$10+'СЕТ СН'!$H$6-'СЕТ СН'!$H$19</f>
        <v>1035.31880828</v>
      </c>
      <c r="K96" s="36">
        <f>SUMIFS(СВЦЭМ!$C$33:$C$776,СВЦЭМ!$A$33:$A$776,$A96,СВЦЭМ!$B$33:$B$776,K$83)+'СЕТ СН'!$H$9+СВЦЭМ!$D$10+'СЕТ СН'!$H$6-'СЕТ СН'!$H$19</f>
        <v>1024.89908412</v>
      </c>
      <c r="L96" s="36">
        <f>SUMIFS(СВЦЭМ!$C$33:$C$776,СВЦЭМ!$A$33:$A$776,$A96,СВЦЭМ!$B$33:$B$776,L$83)+'СЕТ СН'!$H$9+СВЦЭМ!$D$10+'СЕТ СН'!$H$6-'СЕТ СН'!$H$19</f>
        <v>1016.08344539</v>
      </c>
      <c r="M96" s="36">
        <f>SUMIFS(СВЦЭМ!$C$33:$C$776,СВЦЭМ!$A$33:$A$776,$A96,СВЦЭМ!$B$33:$B$776,M$83)+'СЕТ СН'!$H$9+СВЦЭМ!$D$10+'СЕТ СН'!$H$6-'СЕТ СН'!$H$19</f>
        <v>1009.9203525299999</v>
      </c>
      <c r="N96" s="36">
        <f>SUMIFS(СВЦЭМ!$C$33:$C$776,СВЦЭМ!$A$33:$A$776,$A96,СВЦЭМ!$B$33:$B$776,N$83)+'СЕТ СН'!$H$9+СВЦЭМ!$D$10+'СЕТ СН'!$H$6-'СЕТ СН'!$H$19</f>
        <v>1031.4314932100001</v>
      </c>
      <c r="O96" s="36">
        <f>SUMIFS(СВЦЭМ!$C$33:$C$776,СВЦЭМ!$A$33:$A$776,$A96,СВЦЭМ!$B$33:$B$776,O$83)+'СЕТ СН'!$H$9+СВЦЭМ!$D$10+'СЕТ СН'!$H$6-'СЕТ СН'!$H$19</f>
        <v>1028.1175024500001</v>
      </c>
      <c r="P96" s="36">
        <f>SUMIFS(СВЦЭМ!$C$33:$C$776,СВЦЭМ!$A$33:$A$776,$A96,СВЦЭМ!$B$33:$B$776,P$83)+'СЕТ СН'!$H$9+СВЦЭМ!$D$10+'СЕТ СН'!$H$6-'СЕТ СН'!$H$19</f>
        <v>1035.89870752</v>
      </c>
      <c r="Q96" s="36">
        <f>SUMIFS(СВЦЭМ!$C$33:$C$776,СВЦЭМ!$A$33:$A$776,$A96,СВЦЭМ!$B$33:$B$776,Q$83)+'СЕТ СН'!$H$9+СВЦЭМ!$D$10+'СЕТ СН'!$H$6-'СЕТ СН'!$H$19</f>
        <v>1027.84566189</v>
      </c>
      <c r="R96" s="36">
        <f>SUMIFS(СВЦЭМ!$C$33:$C$776,СВЦЭМ!$A$33:$A$776,$A96,СВЦЭМ!$B$33:$B$776,R$83)+'СЕТ СН'!$H$9+СВЦЭМ!$D$10+'СЕТ СН'!$H$6-'СЕТ СН'!$H$19</f>
        <v>1023.4579461200001</v>
      </c>
      <c r="S96" s="36">
        <f>SUMIFS(СВЦЭМ!$C$33:$C$776,СВЦЭМ!$A$33:$A$776,$A96,СВЦЭМ!$B$33:$B$776,S$83)+'СЕТ СН'!$H$9+СВЦЭМ!$D$10+'СЕТ СН'!$H$6-'СЕТ СН'!$H$19</f>
        <v>1037.11267204</v>
      </c>
      <c r="T96" s="36">
        <f>SUMIFS(СВЦЭМ!$C$33:$C$776,СВЦЭМ!$A$33:$A$776,$A96,СВЦЭМ!$B$33:$B$776,T$83)+'СЕТ СН'!$H$9+СВЦЭМ!$D$10+'СЕТ СН'!$H$6-'СЕТ СН'!$H$19</f>
        <v>1010.92296283</v>
      </c>
      <c r="U96" s="36">
        <f>SUMIFS(СВЦЭМ!$C$33:$C$776,СВЦЭМ!$A$33:$A$776,$A96,СВЦЭМ!$B$33:$B$776,U$83)+'СЕТ СН'!$H$9+СВЦЭМ!$D$10+'СЕТ СН'!$H$6-'СЕТ СН'!$H$19</f>
        <v>981.70301332000008</v>
      </c>
      <c r="V96" s="36">
        <f>SUMIFS(СВЦЭМ!$C$33:$C$776,СВЦЭМ!$A$33:$A$776,$A96,СВЦЭМ!$B$33:$B$776,V$83)+'СЕТ СН'!$H$9+СВЦЭМ!$D$10+'СЕТ СН'!$H$6-'СЕТ СН'!$H$19</f>
        <v>964.27095008000015</v>
      </c>
      <c r="W96" s="36">
        <f>SUMIFS(СВЦЭМ!$C$33:$C$776,СВЦЭМ!$A$33:$A$776,$A96,СВЦЭМ!$B$33:$B$776,W$83)+'СЕТ СН'!$H$9+СВЦЭМ!$D$10+'СЕТ СН'!$H$6-'СЕТ СН'!$H$19</f>
        <v>957.55905985000004</v>
      </c>
      <c r="X96" s="36">
        <f>SUMIFS(СВЦЭМ!$C$33:$C$776,СВЦЭМ!$A$33:$A$776,$A96,СВЦЭМ!$B$33:$B$776,X$83)+'СЕТ СН'!$H$9+СВЦЭМ!$D$10+'СЕТ СН'!$H$6-'СЕТ СН'!$H$19</f>
        <v>969.99862067000004</v>
      </c>
      <c r="Y96" s="36">
        <f>SUMIFS(СВЦЭМ!$C$33:$C$776,СВЦЭМ!$A$33:$A$776,$A96,СВЦЭМ!$B$33:$B$776,Y$83)+'СЕТ СН'!$H$9+СВЦЭМ!$D$10+'СЕТ СН'!$H$6-'СЕТ СН'!$H$19</f>
        <v>990.84417101999998</v>
      </c>
    </row>
    <row r="97" spans="1:25" ht="15.75" x14ac:dyDescent="0.2">
      <c r="A97" s="35">
        <f t="shared" si="2"/>
        <v>43965</v>
      </c>
      <c r="B97" s="36">
        <f>SUMIFS(СВЦЭМ!$C$33:$C$776,СВЦЭМ!$A$33:$A$776,$A97,СВЦЭМ!$B$33:$B$776,B$83)+'СЕТ СН'!$H$9+СВЦЭМ!$D$10+'СЕТ СН'!$H$6-'СЕТ СН'!$H$19</f>
        <v>1058.57063573</v>
      </c>
      <c r="C97" s="36">
        <f>SUMIFS(СВЦЭМ!$C$33:$C$776,СВЦЭМ!$A$33:$A$776,$A97,СВЦЭМ!$B$33:$B$776,C$83)+'СЕТ СН'!$H$9+СВЦЭМ!$D$10+'СЕТ СН'!$H$6-'СЕТ СН'!$H$19</f>
        <v>1095.88510974</v>
      </c>
      <c r="D97" s="36">
        <f>SUMIFS(СВЦЭМ!$C$33:$C$776,СВЦЭМ!$A$33:$A$776,$A97,СВЦЭМ!$B$33:$B$776,D$83)+'СЕТ СН'!$H$9+СВЦЭМ!$D$10+'СЕТ СН'!$H$6-'СЕТ СН'!$H$19</f>
        <v>1104.90271465</v>
      </c>
      <c r="E97" s="36">
        <f>SUMIFS(СВЦЭМ!$C$33:$C$776,СВЦЭМ!$A$33:$A$776,$A97,СВЦЭМ!$B$33:$B$776,E$83)+'СЕТ СН'!$H$9+СВЦЭМ!$D$10+'СЕТ СН'!$H$6-'СЕТ СН'!$H$19</f>
        <v>1140.6356781300001</v>
      </c>
      <c r="F97" s="36">
        <f>SUMIFS(СВЦЭМ!$C$33:$C$776,СВЦЭМ!$A$33:$A$776,$A97,СВЦЭМ!$B$33:$B$776,F$83)+'СЕТ СН'!$H$9+СВЦЭМ!$D$10+'СЕТ СН'!$H$6-'СЕТ СН'!$H$19</f>
        <v>1118.90564898</v>
      </c>
      <c r="G97" s="36">
        <f>SUMIFS(СВЦЭМ!$C$33:$C$776,СВЦЭМ!$A$33:$A$776,$A97,СВЦЭМ!$B$33:$B$776,G$83)+'СЕТ СН'!$H$9+СВЦЭМ!$D$10+'СЕТ СН'!$H$6-'СЕТ СН'!$H$19</f>
        <v>1115.43167212</v>
      </c>
      <c r="H97" s="36">
        <f>SUMIFS(СВЦЭМ!$C$33:$C$776,СВЦЭМ!$A$33:$A$776,$A97,СВЦЭМ!$B$33:$B$776,H$83)+'СЕТ СН'!$H$9+СВЦЭМ!$D$10+'СЕТ СН'!$H$6-'СЕТ СН'!$H$19</f>
        <v>1108.76212145</v>
      </c>
      <c r="I97" s="36">
        <f>SUMIFS(СВЦЭМ!$C$33:$C$776,СВЦЭМ!$A$33:$A$776,$A97,СВЦЭМ!$B$33:$B$776,I$83)+'СЕТ СН'!$H$9+СВЦЭМ!$D$10+'СЕТ СН'!$H$6-'СЕТ СН'!$H$19</f>
        <v>1076.52661016</v>
      </c>
      <c r="J97" s="36">
        <f>SUMIFS(СВЦЭМ!$C$33:$C$776,СВЦЭМ!$A$33:$A$776,$A97,СВЦЭМ!$B$33:$B$776,J$83)+'СЕТ СН'!$H$9+СВЦЭМ!$D$10+'СЕТ СН'!$H$6-'СЕТ СН'!$H$19</f>
        <v>1025.1002000200001</v>
      </c>
      <c r="K97" s="36">
        <f>SUMIFS(СВЦЭМ!$C$33:$C$776,СВЦЭМ!$A$33:$A$776,$A97,СВЦЭМ!$B$33:$B$776,K$83)+'СЕТ СН'!$H$9+СВЦЭМ!$D$10+'СЕТ СН'!$H$6-'СЕТ СН'!$H$19</f>
        <v>1005.4952814800001</v>
      </c>
      <c r="L97" s="36">
        <f>SUMIFS(СВЦЭМ!$C$33:$C$776,СВЦЭМ!$A$33:$A$776,$A97,СВЦЭМ!$B$33:$B$776,L$83)+'СЕТ СН'!$H$9+СВЦЭМ!$D$10+'СЕТ СН'!$H$6-'СЕТ СН'!$H$19</f>
        <v>992.72107533000008</v>
      </c>
      <c r="M97" s="36">
        <f>SUMIFS(СВЦЭМ!$C$33:$C$776,СВЦЭМ!$A$33:$A$776,$A97,СВЦЭМ!$B$33:$B$776,M$83)+'СЕТ СН'!$H$9+СВЦЭМ!$D$10+'СЕТ СН'!$H$6-'СЕТ СН'!$H$19</f>
        <v>993.71072518999995</v>
      </c>
      <c r="N97" s="36">
        <f>SUMIFS(СВЦЭМ!$C$33:$C$776,СВЦЭМ!$A$33:$A$776,$A97,СВЦЭМ!$B$33:$B$776,N$83)+'СЕТ СН'!$H$9+СВЦЭМ!$D$10+'СЕТ СН'!$H$6-'СЕТ СН'!$H$19</f>
        <v>990.71463383000014</v>
      </c>
      <c r="O97" s="36">
        <f>SUMIFS(СВЦЭМ!$C$33:$C$776,СВЦЭМ!$A$33:$A$776,$A97,СВЦЭМ!$B$33:$B$776,O$83)+'СЕТ СН'!$H$9+СВЦЭМ!$D$10+'СЕТ СН'!$H$6-'СЕТ СН'!$H$19</f>
        <v>1001.84132277</v>
      </c>
      <c r="P97" s="36">
        <f>SUMIFS(СВЦЭМ!$C$33:$C$776,СВЦЭМ!$A$33:$A$776,$A97,СВЦЭМ!$B$33:$B$776,P$83)+'СЕТ СН'!$H$9+СВЦЭМ!$D$10+'СЕТ СН'!$H$6-'СЕТ СН'!$H$19</f>
        <v>1026.7950720200001</v>
      </c>
      <c r="Q97" s="36">
        <f>SUMIFS(СВЦЭМ!$C$33:$C$776,СВЦЭМ!$A$33:$A$776,$A97,СВЦЭМ!$B$33:$B$776,Q$83)+'СЕТ СН'!$H$9+СВЦЭМ!$D$10+'СЕТ СН'!$H$6-'СЕТ СН'!$H$19</f>
        <v>1016.2140221700001</v>
      </c>
      <c r="R97" s="36">
        <f>SUMIFS(СВЦЭМ!$C$33:$C$776,СВЦЭМ!$A$33:$A$776,$A97,СВЦЭМ!$B$33:$B$776,R$83)+'СЕТ СН'!$H$9+СВЦЭМ!$D$10+'СЕТ СН'!$H$6-'СЕТ СН'!$H$19</f>
        <v>1013.1643525900001</v>
      </c>
      <c r="S97" s="36">
        <f>SUMIFS(СВЦЭМ!$C$33:$C$776,СВЦЭМ!$A$33:$A$776,$A97,СВЦЭМ!$B$33:$B$776,S$83)+'СЕТ СН'!$H$9+СВЦЭМ!$D$10+'СЕТ СН'!$H$6-'СЕТ СН'!$H$19</f>
        <v>1033.9854293400001</v>
      </c>
      <c r="T97" s="36">
        <f>SUMIFS(СВЦЭМ!$C$33:$C$776,СВЦЭМ!$A$33:$A$776,$A97,СВЦЭМ!$B$33:$B$776,T$83)+'СЕТ СН'!$H$9+СВЦЭМ!$D$10+'СЕТ СН'!$H$6-'СЕТ СН'!$H$19</f>
        <v>1012.73748527</v>
      </c>
      <c r="U97" s="36">
        <f>SUMIFS(СВЦЭМ!$C$33:$C$776,СВЦЭМ!$A$33:$A$776,$A97,СВЦЭМ!$B$33:$B$776,U$83)+'СЕТ СН'!$H$9+СВЦЭМ!$D$10+'СЕТ СН'!$H$6-'СЕТ СН'!$H$19</f>
        <v>989.81045661999997</v>
      </c>
      <c r="V97" s="36">
        <f>SUMIFS(СВЦЭМ!$C$33:$C$776,СВЦЭМ!$A$33:$A$776,$A97,СВЦЭМ!$B$33:$B$776,V$83)+'СЕТ СН'!$H$9+СВЦЭМ!$D$10+'СЕТ СН'!$H$6-'СЕТ СН'!$H$19</f>
        <v>971.50178198000003</v>
      </c>
      <c r="W97" s="36">
        <f>SUMIFS(СВЦЭМ!$C$33:$C$776,СВЦЭМ!$A$33:$A$776,$A97,СВЦЭМ!$B$33:$B$776,W$83)+'СЕТ СН'!$H$9+СВЦЭМ!$D$10+'СЕТ СН'!$H$6-'СЕТ СН'!$H$19</f>
        <v>946.60431220999999</v>
      </c>
      <c r="X97" s="36">
        <f>SUMIFS(СВЦЭМ!$C$33:$C$776,СВЦЭМ!$A$33:$A$776,$A97,СВЦЭМ!$B$33:$B$776,X$83)+'СЕТ СН'!$H$9+СВЦЭМ!$D$10+'СЕТ СН'!$H$6-'СЕТ СН'!$H$19</f>
        <v>954.99357770000006</v>
      </c>
      <c r="Y97" s="36">
        <f>SUMIFS(СВЦЭМ!$C$33:$C$776,СВЦЭМ!$A$33:$A$776,$A97,СВЦЭМ!$B$33:$B$776,Y$83)+'СЕТ СН'!$H$9+СВЦЭМ!$D$10+'СЕТ СН'!$H$6-'СЕТ СН'!$H$19</f>
        <v>986.21248342000013</v>
      </c>
    </row>
    <row r="98" spans="1:25" ht="15.75" x14ac:dyDescent="0.2">
      <c r="A98" s="35">
        <f t="shared" si="2"/>
        <v>43966</v>
      </c>
      <c r="B98" s="36">
        <f>SUMIFS(СВЦЭМ!$C$33:$C$776,СВЦЭМ!$A$33:$A$776,$A98,СВЦЭМ!$B$33:$B$776,B$83)+'СЕТ СН'!$H$9+СВЦЭМ!$D$10+'СЕТ СН'!$H$6-'СЕТ СН'!$H$19</f>
        <v>1047.35364056</v>
      </c>
      <c r="C98" s="36">
        <f>SUMIFS(СВЦЭМ!$C$33:$C$776,СВЦЭМ!$A$33:$A$776,$A98,СВЦЭМ!$B$33:$B$776,C$83)+'СЕТ СН'!$H$9+СВЦЭМ!$D$10+'СЕТ СН'!$H$6-'СЕТ СН'!$H$19</f>
        <v>1100.2853657600001</v>
      </c>
      <c r="D98" s="36">
        <f>SUMIFS(СВЦЭМ!$C$33:$C$776,СВЦЭМ!$A$33:$A$776,$A98,СВЦЭМ!$B$33:$B$776,D$83)+'СЕТ СН'!$H$9+СВЦЭМ!$D$10+'СЕТ СН'!$H$6-'СЕТ СН'!$H$19</f>
        <v>1124.14065465</v>
      </c>
      <c r="E98" s="36">
        <f>SUMIFS(СВЦЭМ!$C$33:$C$776,СВЦЭМ!$A$33:$A$776,$A98,СВЦЭМ!$B$33:$B$776,E$83)+'СЕТ СН'!$H$9+СВЦЭМ!$D$10+'СЕТ СН'!$H$6-'СЕТ СН'!$H$19</f>
        <v>1123.97642498</v>
      </c>
      <c r="F98" s="36">
        <f>SUMIFS(СВЦЭМ!$C$33:$C$776,СВЦЭМ!$A$33:$A$776,$A98,СВЦЭМ!$B$33:$B$776,F$83)+'СЕТ СН'!$H$9+СВЦЭМ!$D$10+'СЕТ СН'!$H$6-'СЕТ СН'!$H$19</f>
        <v>1120.9719664700001</v>
      </c>
      <c r="G98" s="36">
        <f>SUMIFS(СВЦЭМ!$C$33:$C$776,СВЦЭМ!$A$33:$A$776,$A98,СВЦЭМ!$B$33:$B$776,G$83)+'СЕТ СН'!$H$9+СВЦЭМ!$D$10+'СЕТ СН'!$H$6-'СЕТ СН'!$H$19</f>
        <v>1127.4404271200001</v>
      </c>
      <c r="H98" s="36">
        <f>SUMIFS(СВЦЭМ!$C$33:$C$776,СВЦЭМ!$A$33:$A$776,$A98,СВЦЭМ!$B$33:$B$776,H$83)+'СЕТ СН'!$H$9+СВЦЭМ!$D$10+'СЕТ СН'!$H$6-'СЕТ СН'!$H$19</f>
        <v>1134.6325046300001</v>
      </c>
      <c r="I98" s="36">
        <f>SUMIFS(СВЦЭМ!$C$33:$C$776,СВЦЭМ!$A$33:$A$776,$A98,СВЦЭМ!$B$33:$B$776,I$83)+'СЕТ СН'!$H$9+СВЦЭМ!$D$10+'СЕТ СН'!$H$6-'СЕТ СН'!$H$19</f>
        <v>1099.1454066599999</v>
      </c>
      <c r="J98" s="36">
        <f>SUMIFS(СВЦЭМ!$C$33:$C$776,СВЦЭМ!$A$33:$A$776,$A98,СВЦЭМ!$B$33:$B$776,J$83)+'СЕТ СН'!$H$9+СВЦЭМ!$D$10+'СЕТ СН'!$H$6-'СЕТ СН'!$H$19</f>
        <v>1037.81640255</v>
      </c>
      <c r="K98" s="36">
        <f>SUMIFS(СВЦЭМ!$C$33:$C$776,СВЦЭМ!$A$33:$A$776,$A98,СВЦЭМ!$B$33:$B$776,K$83)+'СЕТ СН'!$H$9+СВЦЭМ!$D$10+'СЕТ СН'!$H$6-'СЕТ СН'!$H$19</f>
        <v>972.88338464999993</v>
      </c>
      <c r="L98" s="36">
        <f>SUMIFS(СВЦЭМ!$C$33:$C$776,СВЦЭМ!$A$33:$A$776,$A98,СВЦЭМ!$B$33:$B$776,L$83)+'СЕТ СН'!$H$9+СВЦЭМ!$D$10+'СЕТ СН'!$H$6-'СЕТ СН'!$H$19</f>
        <v>958.91903965000006</v>
      </c>
      <c r="M98" s="36">
        <f>SUMIFS(СВЦЭМ!$C$33:$C$776,СВЦЭМ!$A$33:$A$776,$A98,СВЦЭМ!$B$33:$B$776,M$83)+'СЕТ СН'!$H$9+СВЦЭМ!$D$10+'СЕТ СН'!$H$6-'СЕТ СН'!$H$19</f>
        <v>979.75343780999992</v>
      </c>
      <c r="N98" s="36">
        <f>SUMIFS(СВЦЭМ!$C$33:$C$776,СВЦЭМ!$A$33:$A$776,$A98,СВЦЭМ!$B$33:$B$776,N$83)+'СЕТ СН'!$H$9+СВЦЭМ!$D$10+'СЕТ СН'!$H$6-'СЕТ СН'!$H$19</f>
        <v>986.26158319000001</v>
      </c>
      <c r="O98" s="36">
        <f>SUMIFS(СВЦЭМ!$C$33:$C$776,СВЦЭМ!$A$33:$A$776,$A98,СВЦЭМ!$B$33:$B$776,O$83)+'СЕТ СН'!$H$9+СВЦЭМ!$D$10+'СЕТ СН'!$H$6-'СЕТ СН'!$H$19</f>
        <v>979.68654012000002</v>
      </c>
      <c r="P98" s="36">
        <f>SUMIFS(СВЦЭМ!$C$33:$C$776,СВЦЭМ!$A$33:$A$776,$A98,СВЦЭМ!$B$33:$B$776,P$83)+'СЕТ СН'!$H$9+СВЦЭМ!$D$10+'СЕТ СН'!$H$6-'СЕТ СН'!$H$19</f>
        <v>985.57508985999993</v>
      </c>
      <c r="Q98" s="36">
        <f>SUMIFS(СВЦЭМ!$C$33:$C$776,СВЦЭМ!$A$33:$A$776,$A98,СВЦЭМ!$B$33:$B$776,Q$83)+'СЕТ СН'!$H$9+СВЦЭМ!$D$10+'СЕТ СН'!$H$6-'СЕТ СН'!$H$19</f>
        <v>981.10070842000005</v>
      </c>
      <c r="R98" s="36">
        <f>SUMIFS(СВЦЭМ!$C$33:$C$776,СВЦЭМ!$A$33:$A$776,$A98,СВЦЭМ!$B$33:$B$776,R$83)+'СЕТ СН'!$H$9+СВЦЭМ!$D$10+'СЕТ СН'!$H$6-'СЕТ СН'!$H$19</f>
        <v>979.85047265999992</v>
      </c>
      <c r="S98" s="36">
        <f>SUMIFS(СВЦЭМ!$C$33:$C$776,СВЦЭМ!$A$33:$A$776,$A98,СВЦЭМ!$B$33:$B$776,S$83)+'СЕТ СН'!$H$9+СВЦЭМ!$D$10+'СЕТ СН'!$H$6-'СЕТ СН'!$H$19</f>
        <v>988.2329129100001</v>
      </c>
      <c r="T98" s="36">
        <f>SUMIFS(СВЦЭМ!$C$33:$C$776,СВЦЭМ!$A$33:$A$776,$A98,СВЦЭМ!$B$33:$B$776,T$83)+'СЕТ СН'!$H$9+СВЦЭМ!$D$10+'СЕТ СН'!$H$6-'СЕТ СН'!$H$19</f>
        <v>983.95272786999999</v>
      </c>
      <c r="U98" s="36">
        <f>SUMIFS(СВЦЭМ!$C$33:$C$776,СВЦЭМ!$A$33:$A$776,$A98,СВЦЭМ!$B$33:$B$776,U$83)+'СЕТ СН'!$H$9+СВЦЭМ!$D$10+'СЕТ СН'!$H$6-'СЕТ СН'!$H$19</f>
        <v>989.68011920999993</v>
      </c>
      <c r="V98" s="36">
        <f>SUMIFS(СВЦЭМ!$C$33:$C$776,СВЦЭМ!$A$33:$A$776,$A98,СВЦЭМ!$B$33:$B$776,V$83)+'СЕТ СН'!$H$9+СВЦЭМ!$D$10+'СЕТ СН'!$H$6-'СЕТ СН'!$H$19</f>
        <v>980.51224098000012</v>
      </c>
      <c r="W98" s="36">
        <f>SUMIFS(СВЦЭМ!$C$33:$C$776,СВЦЭМ!$A$33:$A$776,$A98,СВЦЭМ!$B$33:$B$776,W$83)+'СЕТ СН'!$H$9+СВЦЭМ!$D$10+'СЕТ СН'!$H$6-'СЕТ СН'!$H$19</f>
        <v>965.44402192000007</v>
      </c>
      <c r="X98" s="36">
        <f>SUMIFS(СВЦЭМ!$C$33:$C$776,СВЦЭМ!$A$33:$A$776,$A98,СВЦЭМ!$B$33:$B$776,X$83)+'СЕТ СН'!$H$9+СВЦЭМ!$D$10+'СЕТ СН'!$H$6-'СЕТ СН'!$H$19</f>
        <v>966.56657439000014</v>
      </c>
      <c r="Y98" s="36">
        <f>SUMIFS(СВЦЭМ!$C$33:$C$776,СВЦЭМ!$A$33:$A$776,$A98,СВЦЭМ!$B$33:$B$776,Y$83)+'СЕТ СН'!$H$9+СВЦЭМ!$D$10+'СЕТ СН'!$H$6-'СЕТ СН'!$H$19</f>
        <v>970.10434959000008</v>
      </c>
    </row>
    <row r="99" spans="1:25" ht="15.75" x14ac:dyDescent="0.2">
      <c r="A99" s="35">
        <f t="shared" si="2"/>
        <v>43967</v>
      </c>
      <c r="B99" s="36">
        <f>SUMIFS(СВЦЭМ!$C$33:$C$776,СВЦЭМ!$A$33:$A$776,$A99,СВЦЭМ!$B$33:$B$776,B$83)+'СЕТ СН'!$H$9+СВЦЭМ!$D$10+'СЕТ СН'!$H$6-'СЕТ СН'!$H$19</f>
        <v>1083.09893014</v>
      </c>
      <c r="C99" s="36">
        <f>SUMIFS(СВЦЭМ!$C$33:$C$776,СВЦЭМ!$A$33:$A$776,$A99,СВЦЭМ!$B$33:$B$776,C$83)+'СЕТ СН'!$H$9+СВЦЭМ!$D$10+'СЕТ СН'!$H$6-'СЕТ СН'!$H$19</f>
        <v>1119.5364769400001</v>
      </c>
      <c r="D99" s="36">
        <f>SUMIFS(СВЦЭМ!$C$33:$C$776,СВЦЭМ!$A$33:$A$776,$A99,СВЦЭМ!$B$33:$B$776,D$83)+'СЕТ СН'!$H$9+СВЦЭМ!$D$10+'СЕТ СН'!$H$6-'СЕТ СН'!$H$19</f>
        <v>1121.0464470500001</v>
      </c>
      <c r="E99" s="36">
        <f>SUMIFS(СВЦЭМ!$C$33:$C$776,СВЦЭМ!$A$33:$A$776,$A99,СВЦЭМ!$B$33:$B$776,E$83)+'СЕТ СН'!$H$9+СВЦЭМ!$D$10+'СЕТ СН'!$H$6-'СЕТ СН'!$H$19</f>
        <v>1134.3352142599999</v>
      </c>
      <c r="F99" s="36">
        <f>SUMIFS(СВЦЭМ!$C$33:$C$776,СВЦЭМ!$A$33:$A$776,$A99,СВЦЭМ!$B$33:$B$776,F$83)+'СЕТ СН'!$H$9+СВЦЭМ!$D$10+'СЕТ СН'!$H$6-'СЕТ СН'!$H$19</f>
        <v>1136.9999088100001</v>
      </c>
      <c r="G99" s="36">
        <f>SUMIFS(СВЦЭМ!$C$33:$C$776,СВЦЭМ!$A$33:$A$776,$A99,СВЦЭМ!$B$33:$B$776,G$83)+'СЕТ СН'!$H$9+СВЦЭМ!$D$10+'СЕТ СН'!$H$6-'СЕТ СН'!$H$19</f>
        <v>1137.38907808</v>
      </c>
      <c r="H99" s="36">
        <f>SUMIFS(СВЦЭМ!$C$33:$C$776,СВЦЭМ!$A$33:$A$776,$A99,СВЦЭМ!$B$33:$B$776,H$83)+'СЕТ СН'!$H$9+СВЦЭМ!$D$10+'СЕТ СН'!$H$6-'СЕТ СН'!$H$19</f>
        <v>1141.72985002</v>
      </c>
      <c r="I99" s="36">
        <f>SUMIFS(СВЦЭМ!$C$33:$C$776,СВЦЭМ!$A$33:$A$776,$A99,СВЦЭМ!$B$33:$B$776,I$83)+'СЕТ СН'!$H$9+СВЦЭМ!$D$10+'СЕТ СН'!$H$6-'СЕТ СН'!$H$19</f>
        <v>1085.4939337200001</v>
      </c>
      <c r="J99" s="36">
        <f>SUMIFS(СВЦЭМ!$C$33:$C$776,СВЦЭМ!$A$33:$A$776,$A99,СВЦЭМ!$B$33:$B$776,J$83)+'СЕТ СН'!$H$9+СВЦЭМ!$D$10+'СЕТ СН'!$H$6-'СЕТ СН'!$H$19</f>
        <v>1010.0082793700001</v>
      </c>
      <c r="K99" s="36">
        <f>SUMIFS(СВЦЭМ!$C$33:$C$776,СВЦЭМ!$A$33:$A$776,$A99,СВЦЭМ!$B$33:$B$776,K$83)+'СЕТ СН'!$H$9+СВЦЭМ!$D$10+'СЕТ СН'!$H$6-'СЕТ СН'!$H$19</f>
        <v>1008.61880105</v>
      </c>
      <c r="L99" s="36">
        <f>SUMIFS(СВЦЭМ!$C$33:$C$776,СВЦЭМ!$A$33:$A$776,$A99,СВЦЭМ!$B$33:$B$776,L$83)+'СЕТ СН'!$H$9+СВЦЭМ!$D$10+'СЕТ СН'!$H$6-'СЕТ СН'!$H$19</f>
        <v>1008.8458566100001</v>
      </c>
      <c r="M99" s="36">
        <f>SUMIFS(СВЦЭМ!$C$33:$C$776,СВЦЭМ!$A$33:$A$776,$A99,СВЦЭМ!$B$33:$B$776,M$83)+'СЕТ СН'!$H$9+СВЦЭМ!$D$10+'СЕТ СН'!$H$6-'СЕТ СН'!$H$19</f>
        <v>1000.7768350700001</v>
      </c>
      <c r="N99" s="36">
        <f>SUMIFS(СВЦЭМ!$C$33:$C$776,СВЦЭМ!$A$33:$A$776,$A99,СВЦЭМ!$B$33:$B$776,N$83)+'СЕТ СН'!$H$9+СВЦЭМ!$D$10+'СЕТ СН'!$H$6-'СЕТ СН'!$H$19</f>
        <v>999.26721608000003</v>
      </c>
      <c r="O99" s="36">
        <f>SUMIFS(СВЦЭМ!$C$33:$C$776,СВЦЭМ!$A$33:$A$776,$A99,СВЦЭМ!$B$33:$B$776,O$83)+'СЕТ СН'!$H$9+СВЦЭМ!$D$10+'СЕТ СН'!$H$6-'СЕТ СН'!$H$19</f>
        <v>987.58227927999997</v>
      </c>
      <c r="P99" s="36">
        <f>SUMIFS(СВЦЭМ!$C$33:$C$776,СВЦЭМ!$A$33:$A$776,$A99,СВЦЭМ!$B$33:$B$776,P$83)+'СЕТ СН'!$H$9+СВЦЭМ!$D$10+'СЕТ СН'!$H$6-'СЕТ СН'!$H$19</f>
        <v>993.06537894000007</v>
      </c>
      <c r="Q99" s="36">
        <f>SUMIFS(СВЦЭМ!$C$33:$C$776,СВЦЭМ!$A$33:$A$776,$A99,СВЦЭМ!$B$33:$B$776,Q$83)+'СЕТ СН'!$H$9+СВЦЭМ!$D$10+'СЕТ СН'!$H$6-'СЕТ СН'!$H$19</f>
        <v>990.19542197999999</v>
      </c>
      <c r="R99" s="36">
        <f>SUMIFS(СВЦЭМ!$C$33:$C$776,СВЦЭМ!$A$33:$A$776,$A99,СВЦЭМ!$B$33:$B$776,R$83)+'СЕТ СН'!$H$9+СВЦЭМ!$D$10+'СЕТ СН'!$H$6-'СЕТ СН'!$H$19</f>
        <v>987.05612672000007</v>
      </c>
      <c r="S99" s="36">
        <f>SUMIFS(СВЦЭМ!$C$33:$C$776,СВЦЭМ!$A$33:$A$776,$A99,СВЦЭМ!$B$33:$B$776,S$83)+'СЕТ СН'!$H$9+СВЦЭМ!$D$10+'СЕТ СН'!$H$6-'СЕТ СН'!$H$19</f>
        <v>985.48855930000013</v>
      </c>
      <c r="T99" s="36">
        <f>SUMIFS(СВЦЭМ!$C$33:$C$776,СВЦЭМ!$A$33:$A$776,$A99,СВЦЭМ!$B$33:$B$776,T$83)+'СЕТ СН'!$H$9+СВЦЭМ!$D$10+'СЕТ СН'!$H$6-'СЕТ СН'!$H$19</f>
        <v>986.84528917000011</v>
      </c>
      <c r="U99" s="36">
        <f>SUMIFS(СВЦЭМ!$C$33:$C$776,СВЦЭМ!$A$33:$A$776,$A99,СВЦЭМ!$B$33:$B$776,U$83)+'СЕТ СН'!$H$9+СВЦЭМ!$D$10+'СЕТ СН'!$H$6-'СЕТ СН'!$H$19</f>
        <v>979.67025856000009</v>
      </c>
      <c r="V99" s="36">
        <f>SUMIFS(СВЦЭМ!$C$33:$C$776,СВЦЭМ!$A$33:$A$776,$A99,СВЦЭМ!$B$33:$B$776,V$83)+'СЕТ СН'!$H$9+СВЦЭМ!$D$10+'СЕТ СН'!$H$6-'СЕТ СН'!$H$19</f>
        <v>984.97324395999999</v>
      </c>
      <c r="W99" s="36">
        <f>SUMIFS(СВЦЭМ!$C$33:$C$776,СВЦЭМ!$A$33:$A$776,$A99,СВЦЭМ!$B$33:$B$776,W$83)+'СЕТ СН'!$H$9+СВЦЭМ!$D$10+'СЕТ СН'!$H$6-'СЕТ СН'!$H$19</f>
        <v>976.22820859000012</v>
      </c>
      <c r="X99" s="36">
        <f>SUMIFS(СВЦЭМ!$C$33:$C$776,СВЦЭМ!$A$33:$A$776,$A99,СВЦЭМ!$B$33:$B$776,X$83)+'СЕТ СН'!$H$9+СВЦЭМ!$D$10+'СЕТ СН'!$H$6-'СЕТ СН'!$H$19</f>
        <v>976.94108843000004</v>
      </c>
      <c r="Y99" s="36">
        <f>SUMIFS(СВЦЭМ!$C$33:$C$776,СВЦЭМ!$A$33:$A$776,$A99,СВЦЭМ!$B$33:$B$776,Y$83)+'СЕТ СН'!$H$9+СВЦЭМ!$D$10+'СЕТ СН'!$H$6-'СЕТ СН'!$H$19</f>
        <v>994.90619756000001</v>
      </c>
    </row>
    <row r="100" spans="1:25" ht="15.75" x14ac:dyDescent="0.2">
      <c r="A100" s="35">
        <f t="shared" si="2"/>
        <v>43968</v>
      </c>
      <c r="B100" s="36">
        <f>SUMIFS(СВЦЭМ!$C$33:$C$776,СВЦЭМ!$A$33:$A$776,$A100,СВЦЭМ!$B$33:$B$776,B$83)+'СЕТ СН'!$H$9+СВЦЭМ!$D$10+'СЕТ СН'!$H$6-'СЕТ СН'!$H$19</f>
        <v>1087.4520821400001</v>
      </c>
      <c r="C100" s="36">
        <f>SUMIFS(СВЦЭМ!$C$33:$C$776,СВЦЭМ!$A$33:$A$776,$A100,СВЦЭМ!$B$33:$B$776,C$83)+'СЕТ СН'!$H$9+СВЦЭМ!$D$10+'СЕТ СН'!$H$6-'СЕТ СН'!$H$19</f>
        <v>1118.30838952</v>
      </c>
      <c r="D100" s="36">
        <f>SUMIFS(СВЦЭМ!$C$33:$C$776,СВЦЭМ!$A$33:$A$776,$A100,СВЦЭМ!$B$33:$B$776,D$83)+'СЕТ СН'!$H$9+СВЦЭМ!$D$10+'СЕТ СН'!$H$6-'СЕТ СН'!$H$19</f>
        <v>1126.25123454</v>
      </c>
      <c r="E100" s="36">
        <f>SUMIFS(СВЦЭМ!$C$33:$C$776,СВЦЭМ!$A$33:$A$776,$A100,СВЦЭМ!$B$33:$B$776,E$83)+'СЕТ СН'!$H$9+СВЦЭМ!$D$10+'СЕТ СН'!$H$6-'СЕТ СН'!$H$19</f>
        <v>1133.4657227100001</v>
      </c>
      <c r="F100" s="36">
        <f>SUMIFS(СВЦЭМ!$C$33:$C$776,СВЦЭМ!$A$33:$A$776,$A100,СВЦЭМ!$B$33:$B$776,F$83)+'СЕТ СН'!$H$9+СВЦЭМ!$D$10+'СЕТ СН'!$H$6-'СЕТ СН'!$H$19</f>
        <v>1130.09541571</v>
      </c>
      <c r="G100" s="36">
        <f>SUMIFS(СВЦЭМ!$C$33:$C$776,СВЦЭМ!$A$33:$A$776,$A100,СВЦЭМ!$B$33:$B$776,G$83)+'СЕТ СН'!$H$9+СВЦЭМ!$D$10+'СЕТ СН'!$H$6-'СЕТ СН'!$H$19</f>
        <v>1131.01029174</v>
      </c>
      <c r="H100" s="36">
        <f>SUMIFS(СВЦЭМ!$C$33:$C$776,СВЦЭМ!$A$33:$A$776,$A100,СВЦЭМ!$B$33:$B$776,H$83)+'СЕТ СН'!$H$9+СВЦЭМ!$D$10+'СЕТ СН'!$H$6-'СЕТ СН'!$H$19</f>
        <v>1136.4211589700001</v>
      </c>
      <c r="I100" s="36">
        <f>SUMIFS(СВЦЭМ!$C$33:$C$776,СВЦЭМ!$A$33:$A$776,$A100,СВЦЭМ!$B$33:$B$776,I$83)+'СЕТ СН'!$H$9+СВЦЭМ!$D$10+'СЕТ СН'!$H$6-'СЕТ СН'!$H$19</f>
        <v>1102.20816666</v>
      </c>
      <c r="J100" s="36">
        <f>SUMIFS(СВЦЭМ!$C$33:$C$776,СВЦЭМ!$A$33:$A$776,$A100,СВЦЭМ!$B$33:$B$776,J$83)+'СЕТ СН'!$H$9+СВЦЭМ!$D$10+'СЕТ СН'!$H$6-'СЕТ СН'!$H$19</f>
        <v>1028.09103755</v>
      </c>
      <c r="K100" s="36">
        <f>SUMIFS(СВЦЭМ!$C$33:$C$776,СВЦЭМ!$A$33:$A$776,$A100,СВЦЭМ!$B$33:$B$776,K$83)+'СЕТ СН'!$H$9+СВЦЭМ!$D$10+'СЕТ СН'!$H$6-'СЕТ СН'!$H$19</f>
        <v>998.21493684999996</v>
      </c>
      <c r="L100" s="36">
        <f>SUMIFS(СВЦЭМ!$C$33:$C$776,СВЦЭМ!$A$33:$A$776,$A100,СВЦЭМ!$B$33:$B$776,L$83)+'СЕТ СН'!$H$9+СВЦЭМ!$D$10+'СЕТ СН'!$H$6-'СЕТ СН'!$H$19</f>
        <v>996.37550671999998</v>
      </c>
      <c r="M100" s="36">
        <f>SUMIFS(СВЦЭМ!$C$33:$C$776,СВЦЭМ!$A$33:$A$776,$A100,СВЦЭМ!$B$33:$B$776,M$83)+'СЕТ СН'!$H$9+СВЦЭМ!$D$10+'СЕТ СН'!$H$6-'СЕТ СН'!$H$19</f>
        <v>994.80679222000003</v>
      </c>
      <c r="N100" s="36">
        <f>SUMIFS(СВЦЭМ!$C$33:$C$776,СВЦЭМ!$A$33:$A$776,$A100,СВЦЭМ!$B$33:$B$776,N$83)+'СЕТ СН'!$H$9+СВЦЭМ!$D$10+'СЕТ СН'!$H$6-'СЕТ СН'!$H$19</f>
        <v>989.41982071000007</v>
      </c>
      <c r="O100" s="36">
        <f>SUMIFS(СВЦЭМ!$C$33:$C$776,СВЦЭМ!$A$33:$A$776,$A100,СВЦЭМ!$B$33:$B$776,O$83)+'СЕТ СН'!$H$9+СВЦЭМ!$D$10+'СЕТ СН'!$H$6-'СЕТ СН'!$H$19</f>
        <v>989.34284771000011</v>
      </c>
      <c r="P100" s="36">
        <f>SUMIFS(СВЦЭМ!$C$33:$C$776,СВЦЭМ!$A$33:$A$776,$A100,СВЦЭМ!$B$33:$B$776,P$83)+'СЕТ СН'!$H$9+СВЦЭМ!$D$10+'СЕТ СН'!$H$6-'СЕТ СН'!$H$19</f>
        <v>995.56369823</v>
      </c>
      <c r="Q100" s="36">
        <f>SUMIFS(СВЦЭМ!$C$33:$C$776,СВЦЭМ!$A$33:$A$776,$A100,СВЦЭМ!$B$33:$B$776,Q$83)+'СЕТ СН'!$H$9+СВЦЭМ!$D$10+'СЕТ СН'!$H$6-'СЕТ СН'!$H$19</f>
        <v>998.41345901</v>
      </c>
      <c r="R100" s="36">
        <f>SUMIFS(СВЦЭМ!$C$33:$C$776,СВЦЭМ!$A$33:$A$776,$A100,СВЦЭМ!$B$33:$B$776,R$83)+'СЕТ СН'!$H$9+СВЦЭМ!$D$10+'СЕТ СН'!$H$6-'СЕТ СН'!$H$19</f>
        <v>995.11600048000014</v>
      </c>
      <c r="S100" s="36">
        <f>SUMIFS(СВЦЭМ!$C$33:$C$776,СВЦЭМ!$A$33:$A$776,$A100,СВЦЭМ!$B$33:$B$776,S$83)+'СЕТ СН'!$H$9+СВЦЭМ!$D$10+'СЕТ СН'!$H$6-'СЕТ СН'!$H$19</f>
        <v>999.02658713999995</v>
      </c>
      <c r="T100" s="36">
        <f>SUMIFS(СВЦЭМ!$C$33:$C$776,СВЦЭМ!$A$33:$A$776,$A100,СВЦЭМ!$B$33:$B$776,T$83)+'СЕТ СН'!$H$9+СВЦЭМ!$D$10+'СЕТ СН'!$H$6-'СЕТ СН'!$H$19</f>
        <v>987.31504390999999</v>
      </c>
      <c r="U100" s="36">
        <f>SUMIFS(СВЦЭМ!$C$33:$C$776,СВЦЭМ!$A$33:$A$776,$A100,СВЦЭМ!$B$33:$B$776,U$83)+'СЕТ СН'!$H$9+СВЦЭМ!$D$10+'СЕТ СН'!$H$6-'СЕТ СН'!$H$19</f>
        <v>977.37667970000007</v>
      </c>
      <c r="V100" s="36">
        <f>SUMIFS(СВЦЭМ!$C$33:$C$776,СВЦЭМ!$A$33:$A$776,$A100,СВЦЭМ!$B$33:$B$776,V$83)+'СЕТ СН'!$H$9+СВЦЭМ!$D$10+'СЕТ СН'!$H$6-'СЕТ СН'!$H$19</f>
        <v>937.40446760000009</v>
      </c>
      <c r="W100" s="36">
        <f>SUMIFS(СВЦЭМ!$C$33:$C$776,СВЦЭМ!$A$33:$A$776,$A100,СВЦЭМ!$B$33:$B$776,W$83)+'СЕТ СН'!$H$9+СВЦЭМ!$D$10+'СЕТ СН'!$H$6-'СЕТ СН'!$H$19</f>
        <v>939.5702922800001</v>
      </c>
      <c r="X100" s="36">
        <f>SUMIFS(СВЦЭМ!$C$33:$C$776,СВЦЭМ!$A$33:$A$776,$A100,СВЦЭМ!$B$33:$B$776,X$83)+'СЕТ СН'!$H$9+СВЦЭМ!$D$10+'СЕТ СН'!$H$6-'СЕТ СН'!$H$19</f>
        <v>939.70522114000005</v>
      </c>
      <c r="Y100" s="36">
        <f>SUMIFS(СВЦЭМ!$C$33:$C$776,СВЦЭМ!$A$33:$A$776,$A100,СВЦЭМ!$B$33:$B$776,Y$83)+'СЕТ СН'!$H$9+СВЦЭМ!$D$10+'СЕТ СН'!$H$6-'СЕТ СН'!$H$19</f>
        <v>969.41775151000002</v>
      </c>
    </row>
    <row r="101" spans="1:25" ht="15.75" x14ac:dyDescent="0.2">
      <c r="A101" s="35">
        <f t="shared" si="2"/>
        <v>43969</v>
      </c>
      <c r="B101" s="36">
        <f>SUMIFS(СВЦЭМ!$C$33:$C$776,СВЦЭМ!$A$33:$A$776,$A101,СВЦЭМ!$B$33:$B$776,B$83)+'СЕТ СН'!$H$9+СВЦЭМ!$D$10+'СЕТ СН'!$H$6-'СЕТ СН'!$H$19</f>
        <v>1088.20166567</v>
      </c>
      <c r="C101" s="36">
        <f>SUMIFS(СВЦЭМ!$C$33:$C$776,СВЦЭМ!$A$33:$A$776,$A101,СВЦЭМ!$B$33:$B$776,C$83)+'СЕТ СН'!$H$9+СВЦЭМ!$D$10+'СЕТ СН'!$H$6-'СЕТ СН'!$H$19</f>
        <v>1106.4643002600001</v>
      </c>
      <c r="D101" s="36">
        <f>SUMIFS(СВЦЭМ!$C$33:$C$776,СВЦЭМ!$A$33:$A$776,$A101,СВЦЭМ!$B$33:$B$776,D$83)+'СЕТ СН'!$H$9+СВЦЭМ!$D$10+'СЕТ СН'!$H$6-'СЕТ СН'!$H$19</f>
        <v>1094.26996734</v>
      </c>
      <c r="E101" s="36">
        <f>SUMIFS(СВЦЭМ!$C$33:$C$776,СВЦЭМ!$A$33:$A$776,$A101,СВЦЭМ!$B$33:$B$776,E$83)+'СЕТ СН'!$H$9+СВЦЭМ!$D$10+'СЕТ СН'!$H$6-'СЕТ СН'!$H$19</f>
        <v>1106.0718893400001</v>
      </c>
      <c r="F101" s="36">
        <f>SUMIFS(СВЦЭМ!$C$33:$C$776,СВЦЭМ!$A$33:$A$776,$A101,СВЦЭМ!$B$33:$B$776,F$83)+'СЕТ СН'!$H$9+СВЦЭМ!$D$10+'СЕТ СН'!$H$6-'СЕТ СН'!$H$19</f>
        <v>1103.7173459600001</v>
      </c>
      <c r="G101" s="36">
        <f>SUMIFS(СВЦЭМ!$C$33:$C$776,СВЦЭМ!$A$33:$A$776,$A101,СВЦЭМ!$B$33:$B$776,G$83)+'СЕТ СН'!$H$9+СВЦЭМ!$D$10+'СЕТ СН'!$H$6-'СЕТ СН'!$H$19</f>
        <v>1107.40192699</v>
      </c>
      <c r="H101" s="36">
        <f>SUMIFS(СВЦЭМ!$C$33:$C$776,СВЦЭМ!$A$33:$A$776,$A101,СВЦЭМ!$B$33:$B$776,H$83)+'СЕТ СН'!$H$9+СВЦЭМ!$D$10+'СЕТ СН'!$H$6-'СЕТ СН'!$H$19</f>
        <v>1101.0615783000001</v>
      </c>
      <c r="I101" s="36">
        <f>SUMIFS(СВЦЭМ!$C$33:$C$776,СВЦЭМ!$A$33:$A$776,$A101,СВЦЭМ!$B$33:$B$776,I$83)+'СЕТ СН'!$H$9+СВЦЭМ!$D$10+'СЕТ СН'!$H$6-'СЕТ СН'!$H$19</f>
        <v>1078.6334125000001</v>
      </c>
      <c r="J101" s="36">
        <f>SUMIFS(СВЦЭМ!$C$33:$C$776,СВЦЭМ!$A$33:$A$776,$A101,СВЦЭМ!$B$33:$B$776,J$83)+'СЕТ СН'!$H$9+СВЦЭМ!$D$10+'СЕТ СН'!$H$6-'СЕТ СН'!$H$19</f>
        <v>983.64352936</v>
      </c>
      <c r="K101" s="36">
        <f>SUMIFS(СВЦЭМ!$C$33:$C$776,СВЦЭМ!$A$33:$A$776,$A101,СВЦЭМ!$B$33:$B$776,K$83)+'СЕТ СН'!$H$9+СВЦЭМ!$D$10+'СЕТ СН'!$H$6-'СЕТ СН'!$H$19</f>
        <v>966.11871072000008</v>
      </c>
      <c r="L101" s="36">
        <f>SUMIFS(СВЦЭМ!$C$33:$C$776,СВЦЭМ!$A$33:$A$776,$A101,СВЦЭМ!$B$33:$B$776,L$83)+'СЕТ СН'!$H$9+СВЦЭМ!$D$10+'СЕТ СН'!$H$6-'СЕТ СН'!$H$19</f>
        <v>973.70197832999997</v>
      </c>
      <c r="M101" s="36">
        <f>SUMIFS(СВЦЭМ!$C$33:$C$776,СВЦЭМ!$A$33:$A$776,$A101,СВЦЭМ!$B$33:$B$776,M$83)+'СЕТ СН'!$H$9+СВЦЭМ!$D$10+'СЕТ СН'!$H$6-'СЕТ СН'!$H$19</f>
        <v>973.74820851999993</v>
      </c>
      <c r="N101" s="36">
        <f>SUMIFS(СВЦЭМ!$C$33:$C$776,СВЦЭМ!$A$33:$A$776,$A101,СВЦЭМ!$B$33:$B$776,N$83)+'СЕТ СН'!$H$9+СВЦЭМ!$D$10+'СЕТ СН'!$H$6-'СЕТ СН'!$H$19</f>
        <v>969.80567352000003</v>
      </c>
      <c r="O101" s="36">
        <f>SUMIFS(СВЦЭМ!$C$33:$C$776,СВЦЭМ!$A$33:$A$776,$A101,СВЦЭМ!$B$33:$B$776,O$83)+'СЕТ СН'!$H$9+СВЦЭМ!$D$10+'СЕТ СН'!$H$6-'СЕТ СН'!$H$19</f>
        <v>965.17499358000009</v>
      </c>
      <c r="P101" s="36">
        <f>SUMIFS(СВЦЭМ!$C$33:$C$776,СВЦЭМ!$A$33:$A$776,$A101,СВЦЭМ!$B$33:$B$776,P$83)+'СЕТ СН'!$H$9+СВЦЭМ!$D$10+'СЕТ СН'!$H$6-'СЕТ СН'!$H$19</f>
        <v>983.50495511999998</v>
      </c>
      <c r="Q101" s="36">
        <f>SUMIFS(СВЦЭМ!$C$33:$C$776,СВЦЭМ!$A$33:$A$776,$A101,СВЦЭМ!$B$33:$B$776,Q$83)+'СЕТ СН'!$H$9+СВЦЭМ!$D$10+'СЕТ СН'!$H$6-'СЕТ СН'!$H$19</f>
        <v>970.94422681000015</v>
      </c>
      <c r="R101" s="36">
        <f>SUMIFS(СВЦЭМ!$C$33:$C$776,СВЦЭМ!$A$33:$A$776,$A101,СВЦЭМ!$B$33:$B$776,R$83)+'СЕТ СН'!$H$9+СВЦЭМ!$D$10+'СЕТ СН'!$H$6-'СЕТ СН'!$H$19</f>
        <v>971.57213803000013</v>
      </c>
      <c r="S101" s="36">
        <f>SUMIFS(СВЦЭМ!$C$33:$C$776,СВЦЭМ!$A$33:$A$776,$A101,СВЦЭМ!$B$33:$B$776,S$83)+'СЕТ СН'!$H$9+СВЦЭМ!$D$10+'СЕТ СН'!$H$6-'СЕТ СН'!$H$19</f>
        <v>986.64006244000007</v>
      </c>
      <c r="T101" s="36">
        <f>SUMIFS(СВЦЭМ!$C$33:$C$776,СВЦЭМ!$A$33:$A$776,$A101,СВЦЭМ!$B$33:$B$776,T$83)+'СЕТ СН'!$H$9+СВЦЭМ!$D$10+'СЕТ СН'!$H$6-'СЕТ СН'!$H$19</f>
        <v>979.33835006000004</v>
      </c>
      <c r="U101" s="36">
        <f>SUMIFS(СВЦЭМ!$C$33:$C$776,СВЦЭМ!$A$33:$A$776,$A101,СВЦЭМ!$B$33:$B$776,U$83)+'СЕТ СН'!$H$9+СВЦЭМ!$D$10+'СЕТ СН'!$H$6-'СЕТ СН'!$H$19</f>
        <v>974.16885561000004</v>
      </c>
      <c r="V101" s="36">
        <f>SUMIFS(СВЦЭМ!$C$33:$C$776,СВЦЭМ!$A$33:$A$776,$A101,СВЦЭМ!$B$33:$B$776,V$83)+'СЕТ СН'!$H$9+СВЦЭМ!$D$10+'СЕТ СН'!$H$6-'СЕТ СН'!$H$19</f>
        <v>950.83575257000007</v>
      </c>
      <c r="W101" s="36">
        <f>SUMIFS(СВЦЭМ!$C$33:$C$776,СВЦЭМ!$A$33:$A$776,$A101,СВЦЭМ!$B$33:$B$776,W$83)+'СЕТ СН'!$H$9+СВЦЭМ!$D$10+'СЕТ СН'!$H$6-'СЕТ СН'!$H$19</f>
        <v>948.33375492000005</v>
      </c>
      <c r="X101" s="36">
        <f>SUMIFS(СВЦЭМ!$C$33:$C$776,СВЦЭМ!$A$33:$A$776,$A101,СВЦЭМ!$B$33:$B$776,X$83)+'СЕТ СН'!$H$9+СВЦЭМ!$D$10+'СЕТ СН'!$H$6-'СЕТ СН'!$H$19</f>
        <v>947.15844857000002</v>
      </c>
      <c r="Y101" s="36">
        <f>SUMIFS(СВЦЭМ!$C$33:$C$776,СВЦЭМ!$A$33:$A$776,$A101,СВЦЭМ!$B$33:$B$776,Y$83)+'СЕТ СН'!$H$9+СВЦЭМ!$D$10+'СЕТ СН'!$H$6-'СЕТ СН'!$H$19</f>
        <v>970.81007928000008</v>
      </c>
    </row>
    <row r="102" spans="1:25" ht="15.75" x14ac:dyDescent="0.2">
      <c r="A102" s="35">
        <f t="shared" si="2"/>
        <v>43970</v>
      </c>
      <c r="B102" s="36">
        <f>SUMIFS(СВЦЭМ!$C$33:$C$776,СВЦЭМ!$A$33:$A$776,$A102,СВЦЭМ!$B$33:$B$776,B$83)+'СЕТ СН'!$H$9+СВЦЭМ!$D$10+'СЕТ СН'!$H$6-'СЕТ СН'!$H$19</f>
        <v>1102.66601229</v>
      </c>
      <c r="C102" s="36">
        <f>SUMIFS(СВЦЭМ!$C$33:$C$776,СВЦЭМ!$A$33:$A$776,$A102,СВЦЭМ!$B$33:$B$776,C$83)+'СЕТ СН'!$H$9+СВЦЭМ!$D$10+'СЕТ СН'!$H$6-'СЕТ СН'!$H$19</f>
        <v>1127.1325394600001</v>
      </c>
      <c r="D102" s="36">
        <f>SUMIFS(СВЦЭМ!$C$33:$C$776,СВЦЭМ!$A$33:$A$776,$A102,СВЦЭМ!$B$33:$B$776,D$83)+'СЕТ СН'!$H$9+СВЦЭМ!$D$10+'СЕТ СН'!$H$6-'СЕТ СН'!$H$19</f>
        <v>1117.75902283</v>
      </c>
      <c r="E102" s="36">
        <f>SUMIFS(СВЦЭМ!$C$33:$C$776,СВЦЭМ!$A$33:$A$776,$A102,СВЦЭМ!$B$33:$B$776,E$83)+'СЕТ СН'!$H$9+СВЦЭМ!$D$10+'СЕТ СН'!$H$6-'СЕТ СН'!$H$19</f>
        <v>1113.88812306</v>
      </c>
      <c r="F102" s="36">
        <f>SUMIFS(СВЦЭМ!$C$33:$C$776,СВЦЭМ!$A$33:$A$776,$A102,СВЦЭМ!$B$33:$B$776,F$83)+'СЕТ СН'!$H$9+СВЦЭМ!$D$10+'СЕТ СН'!$H$6-'СЕТ СН'!$H$19</f>
        <v>1109.89541614</v>
      </c>
      <c r="G102" s="36">
        <f>SUMIFS(СВЦЭМ!$C$33:$C$776,СВЦЭМ!$A$33:$A$776,$A102,СВЦЭМ!$B$33:$B$776,G$83)+'СЕТ СН'!$H$9+СВЦЭМ!$D$10+'СЕТ СН'!$H$6-'СЕТ СН'!$H$19</f>
        <v>1119.1995291600001</v>
      </c>
      <c r="H102" s="36">
        <f>SUMIFS(СВЦЭМ!$C$33:$C$776,СВЦЭМ!$A$33:$A$776,$A102,СВЦЭМ!$B$33:$B$776,H$83)+'СЕТ СН'!$H$9+СВЦЭМ!$D$10+'СЕТ СН'!$H$6-'СЕТ СН'!$H$19</f>
        <v>1120.13687966</v>
      </c>
      <c r="I102" s="36">
        <f>SUMIFS(СВЦЭМ!$C$33:$C$776,СВЦЭМ!$A$33:$A$776,$A102,СВЦЭМ!$B$33:$B$776,I$83)+'СЕТ СН'!$H$9+СВЦЭМ!$D$10+'СЕТ СН'!$H$6-'СЕТ СН'!$H$19</f>
        <v>1097.2295493399999</v>
      </c>
      <c r="J102" s="36">
        <f>SUMIFS(СВЦЭМ!$C$33:$C$776,СВЦЭМ!$A$33:$A$776,$A102,СВЦЭМ!$B$33:$B$776,J$83)+'СЕТ СН'!$H$9+СВЦЭМ!$D$10+'СЕТ СН'!$H$6-'СЕТ СН'!$H$19</f>
        <v>999.17225069999995</v>
      </c>
      <c r="K102" s="36">
        <f>SUMIFS(СВЦЭМ!$C$33:$C$776,СВЦЭМ!$A$33:$A$776,$A102,СВЦЭМ!$B$33:$B$776,K$83)+'СЕТ СН'!$H$9+СВЦЭМ!$D$10+'СЕТ СН'!$H$6-'СЕТ СН'!$H$19</f>
        <v>981.63907386999995</v>
      </c>
      <c r="L102" s="36">
        <f>SUMIFS(СВЦЭМ!$C$33:$C$776,СВЦЭМ!$A$33:$A$776,$A102,СВЦЭМ!$B$33:$B$776,L$83)+'СЕТ СН'!$H$9+СВЦЭМ!$D$10+'СЕТ СН'!$H$6-'СЕТ СН'!$H$19</f>
        <v>976.27383469000006</v>
      </c>
      <c r="M102" s="36">
        <f>SUMIFS(СВЦЭМ!$C$33:$C$776,СВЦЭМ!$A$33:$A$776,$A102,СВЦЭМ!$B$33:$B$776,M$83)+'СЕТ СН'!$H$9+СВЦЭМ!$D$10+'СЕТ СН'!$H$6-'СЕТ СН'!$H$19</f>
        <v>959.70784606000007</v>
      </c>
      <c r="N102" s="36">
        <f>SUMIFS(СВЦЭМ!$C$33:$C$776,СВЦЭМ!$A$33:$A$776,$A102,СВЦЭМ!$B$33:$B$776,N$83)+'СЕТ СН'!$H$9+СВЦЭМ!$D$10+'СЕТ СН'!$H$6-'СЕТ СН'!$H$19</f>
        <v>962.73372919000008</v>
      </c>
      <c r="O102" s="36">
        <f>SUMIFS(СВЦЭМ!$C$33:$C$776,СВЦЭМ!$A$33:$A$776,$A102,СВЦЭМ!$B$33:$B$776,O$83)+'СЕТ СН'!$H$9+СВЦЭМ!$D$10+'СЕТ СН'!$H$6-'СЕТ СН'!$H$19</f>
        <v>966.67690717999994</v>
      </c>
      <c r="P102" s="36">
        <f>SUMIFS(СВЦЭМ!$C$33:$C$776,СВЦЭМ!$A$33:$A$776,$A102,СВЦЭМ!$B$33:$B$776,P$83)+'СЕТ СН'!$H$9+СВЦЭМ!$D$10+'СЕТ СН'!$H$6-'СЕТ СН'!$H$19</f>
        <v>973.27435084000012</v>
      </c>
      <c r="Q102" s="36">
        <f>SUMIFS(СВЦЭМ!$C$33:$C$776,СВЦЭМ!$A$33:$A$776,$A102,СВЦЭМ!$B$33:$B$776,Q$83)+'СЕТ СН'!$H$9+СВЦЭМ!$D$10+'СЕТ СН'!$H$6-'СЕТ СН'!$H$19</f>
        <v>978.38453687000015</v>
      </c>
      <c r="R102" s="36">
        <f>SUMIFS(СВЦЭМ!$C$33:$C$776,СВЦЭМ!$A$33:$A$776,$A102,СВЦЭМ!$B$33:$B$776,R$83)+'СЕТ СН'!$H$9+СВЦЭМ!$D$10+'СЕТ СН'!$H$6-'СЕТ СН'!$H$19</f>
        <v>981.08131698000011</v>
      </c>
      <c r="S102" s="36">
        <f>SUMIFS(СВЦЭМ!$C$33:$C$776,СВЦЭМ!$A$33:$A$776,$A102,СВЦЭМ!$B$33:$B$776,S$83)+'СЕТ СН'!$H$9+СВЦЭМ!$D$10+'СЕТ СН'!$H$6-'СЕТ СН'!$H$19</f>
        <v>994.06749579000007</v>
      </c>
      <c r="T102" s="36">
        <f>SUMIFS(СВЦЭМ!$C$33:$C$776,СВЦЭМ!$A$33:$A$776,$A102,СВЦЭМ!$B$33:$B$776,T$83)+'СЕТ СН'!$H$9+СВЦЭМ!$D$10+'СЕТ СН'!$H$6-'СЕТ СН'!$H$19</f>
        <v>992.86130666000008</v>
      </c>
      <c r="U102" s="36">
        <f>SUMIFS(СВЦЭМ!$C$33:$C$776,СВЦЭМ!$A$33:$A$776,$A102,СВЦЭМ!$B$33:$B$776,U$83)+'СЕТ СН'!$H$9+СВЦЭМ!$D$10+'СЕТ СН'!$H$6-'СЕТ СН'!$H$19</f>
        <v>984.48765703000004</v>
      </c>
      <c r="V102" s="36">
        <f>SUMIFS(СВЦЭМ!$C$33:$C$776,СВЦЭМ!$A$33:$A$776,$A102,СВЦЭМ!$B$33:$B$776,V$83)+'СЕТ СН'!$H$9+СВЦЭМ!$D$10+'СЕТ СН'!$H$6-'СЕТ СН'!$H$19</f>
        <v>982.19001877000005</v>
      </c>
      <c r="W102" s="36">
        <f>SUMIFS(СВЦЭМ!$C$33:$C$776,СВЦЭМ!$A$33:$A$776,$A102,СВЦЭМ!$B$33:$B$776,W$83)+'СЕТ СН'!$H$9+СВЦЭМ!$D$10+'СЕТ СН'!$H$6-'СЕТ СН'!$H$19</f>
        <v>971.55614721999996</v>
      </c>
      <c r="X102" s="36">
        <f>SUMIFS(СВЦЭМ!$C$33:$C$776,СВЦЭМ!$A$33:$A$776,$A102,СВЦЭМ!$B$33:$B$776,X$83)+'СЕТ СН'!$H$9+СВЦЭМ!$D$10+'СЕТ СН'!$H$6-'СЕТ СН'!$H$19</f>
        <v>965.10931658999993</v>
      </c>
      <c r="Y102" s="36">
        <f>SUMIFS(СВЦЭМ!$C$33:$C$776,СВЦЭМ!$A$33:$A$776,$A102,СВЦЭМ!$B$33:$B$776,Y$83)+'СЕТ СН'!$H$9+СВЦЭМ!$D$10+'СЕТ СН'!$H$6-'СЕТ СН'!$H$19</f>
        <v>980.46567458999994</v>
      </c>
    </row>
    <row r="103" spans="1:25" ht="15.75" x14ac:dyDescent="0.2">
      <c r="A103" s="35">
        <f t="shared" si="2"/>
        <v>43971</v>
      </c>
      <c r="B103" s="36">
        <f>SUMIFS(СВЦЭМ!$C$33:$C$776,СВЦЭМ!$A$33:$A$776,$A103,СВЦЭМ!$B$33:$B$776,B$83)+'СЕТ СН'!$H$9+СВЦЭМ!$D$10+'СЕТ СН'!$H$6-'СЕТ СН'!$H$19</f>
        <v>1061.6154134600001</v>
      </c>
      <c r="C103" s="36">
        <f>SUMIFS(СВЦЭМ!$C$33:$C$776,СВЦЭМ!$A$33:$A$776,$A103,СВЦЭМ!$B$33:$B$776,C$83)+'СЕТ СН'!$H$9+СВЦЭМ!$D$10+'СЕТ СН'!$H$6-'СЕТ СН'!$H$19</f>
        <v>1068.5762957700001</v>
      </c>
      <c r="D103" s="36">
        <f>SUMIFS(СВЦЭМ!$C$33:$C$776,СВЦЭМ!$A$33:$A$776,$A103,СВЦЭМ!$B$33:$B$776,D$83)+'СЕТ СН'!$H$9+СВЦЭМ!$D$10+'СЕТ СН'!$H$6-'СЕТ СН'!$H$19</f>
        <v>1086.5717698000001</v>
      </c>
      <c r="E103" s="36">
        <f>SUMIFS(СВЦЭМ!$C$33:$C$776,СВЦЭМ!$A$33:$A$776,$A103,СВЦЭМ!$B$33:$B$776,E$83)+'СЕТ СН'!$H$9+СВЦЭМ!$D$10+'СЕТ СН'!$H$6-'СЕТ СН'!$H$19</f>
        <v>1083.3838702400001</v>
      </c>
      <c r="F103" s="36">
        <f>SUMIFS(СВЦЭМ!$C$33:$C$776,СВЦЭМ!$A$33:$A$776,$A103,СВЦЭМ!$B$33:$B$776,F$83)+'СЕТ СН'!$H$9+СВЦЭМ!$D$10+'СЕТ СН'!$H$6-'СЕТ СН'!$H$19</f>
        <v>1078.7621461900001</v>
      </c>
      <c r="G103" s="36">
        <f>SUMIFS(СВЦЭМ!$C$33:$C$776,СВЦЭМ!$A$33:$A$776,$A103,СВЦЭМ!$B$33:$B$776,G$83)+'СЕТ СН'!$H$9+СВЦЭМ!$D$10+'СЕТ СН'!$H$6-'СЕТ СН'!$H$19</f>
        <v>1085.28712741</v>
      </c>
      <c r="H103" s="36">
        <f>SUMIFS(СВЦЭМ!$C$33:$C$776,СВЦЭМ!$A$33:$A$776,$A103,СВЦЭМ!$B$33:$B$776,H$83)+'СЕТ СН'!$H$9+СВЦЭМ!$D$10+'СЕТ СН'!$H$6-'СЕТ СН'!$H$19</f>
        <v>1095.7851560900001</v>
      </c>
      <c r="I103" s="36">
        <f>SUMIFS(СВЦЭМ!$C$33:$C$776,СВЦЭМ!$A$33:$A$776,$A103,СВЦЭМ!$B$33:$B$776,I$83)+'СЕТ СН'!$H$9+СВЦЭМ!$D$10+'СЕТ СН'!$H$6-'СЕТ СН'!$H$19</f>
        <v>1092.3341462400001</v>
      </c>
      <c r="J103" s="36">
        <f>SUMIFS(СВЦЭМ!$C$33:$C$776,СВЦЭМ!$A$33:$A$776,$A103,СВЦЭМ!$B$33:$B$776,J$83)+'СЕТ СН'!$H$9+СВЦЭМ!$D$10+'СЕТ СН'!$H$6-'СЕТ СН'!$H$19</f>
        <v>986.02963064999994</v>
      </c>
      <c r="K103" s="36">
        <f>SUMIFS(СВЦЭМ!$C$33:$C$776,СВЦЭМ!$A$33:$A$776,$A103,СВЦЭМ!$B$33:$B$776,K$83)+'СЕТ СН'!$H$9+СВЦЭМ!$D$10+'СЕТ СН'!$H$6-'СЕТ СН'!$H$19</f>
        <v>987.80809619000001</v>
      </c>
      <c r="L103" s="36">
        <f>SUMIFS(СВЦЭМ!$C$33:$C$776,СВЦЭМ!$A$33:$A$776,$A103,СВЦЭМ!$B$33:$B$776,L$83)+'СЕТ СН'!$H$9+СВЦЭМ!$D$10+'СЕТ СН'!$H$6-'СЕТ СН'!$H$19</f>
        <v>991.4265708800001</v>
      </c>
      <c r="M103" s="36">
        <f>SUMIFS(СВЦЭМ!$C$33:$C$776,СВЦЭМ!$A$33:$A$776,$A103,СВЦЭМ!$B$33:$B$776,M$83)+'СЕТ СН'!$H$9+СВЦЭМ!$D$10+'СЕТ СН'!$H$6-'СЕТ СН'!$H$19</f>
        <v>993.95946331999994</v>
      </c>
      <c r="N103" s="36">
        <f>SUMIFS(СВЦЭМ!$C$33:$C$776,СВЦЭМ!$A$33:$A$776,$A103,СВЦЭМ!$B$33:$B$776,N$83)+'СЕТ СН'!$H$9+СВЦЭМ!$D$10+'СЕТ СН'!$H$6-'СЕТ СН'!$H$19</f>
        <v>993.54751858999998</v>
      </c>
      <c r="O103" s="36">
        <f>SUMIFS(СВЦЭМ!$C$33:$C$776,СВЦЭМ!$A$33:$A$776,$A103,СВЦЭМ!$B$33:$B$776,O$83)+'СЕТ СН'!$H$9+СВЦЭМ!$D$10+'СЕТ СН'!$H$6-'СЕТ СН'!$H$19</f>
        <v>992.47187293000002</v>
      </c>
      <c r="P103" s="36">
        <f>SUMIFS(СВЦЭМ!$C$33:$C$776,СВЦЭМ!$A$33:$A$776,$A103,СВЦЭМ!$B$33:$B$776,P$83)+'СЕТ СН'!$H$9+СВЦЭМ!$D$10+'СЕТ СН'!$H$6-'СЕТ СН'!$H$19</f>
        <v>994.84994643000005</v>
      </c>
      <c r="Q103" s="36">
        <f>SUMIFS(СВЦЭМ!$C$33:$C$776,СВЦЭМ!$A$33:$A$776,$A103,СВЦЭМ!$B$33:$B$776,Q$83)+'СЕТ СН'!$H$9+СВЦЭМ!$D$10+'СЕТ СН'!$H$6-'СЕТ СН'!$H$19</f>
        <v>995.41819618</v>
      </c>
      <c r="R103" s="36">
        <f>SUMIFS(СВЦЭМ!$C$33:$C$776,СВЦЭМ!$A$33:$A$776,$A103,СВЦЭМ!$B$33:$B$776,R$83)+'СЕТ СН'!$H$9+СВЦЭМ!$D$10+'СЕТ СН'!$H$6-'СЕТ СН'!$H$19</f>
        <v>998.20971811000004</v>
      </c>
      <c r="S103" s="36">
        <f>SUMIFS(СВЦЭМ!$C$33:$C$776,СВЦЭМ!$A$33:$A$776,$A103,СВЦЭМ!$B$33:$B$776,S$83)+'СЕТ СН'!$H$9+СВЦЭМ!$D$10+'СЕТ СН'!$H$6-'СЕТ СН'!$H$19</f>
        <v>1001.14647962</v>
      </c>
      <c r="T103" s="36">
        <f>SUMIFS(СВЦЭМ!$C$33:$C$776,СВЦЭМ!$A$33:$A$776,$A103,СВЦЭМ!$B$33:$B$776,T$83)+'СЕТ СН'!$H$9+СВЦЭМ!$D$10+'СЕТ СН'!$H$6-'СЕТ СН'!$H$19</f>
        <v>1002.7350984500001</v>
      </c>
      <c r="U103" s="36">
        <f>SUMIFS(СВЦЭМ!$C$33:$C$776,СВЦЭМ!$A$33:$A$776,$A103,СВЦЭМ!$B$33:$B$776,U$83)+'СЕТ СН'!$H$9+СВЦЭМ!$D$10+'СЕТ СН'!$H$6-'СЕТ СН'!$H$19</f>
        <v>1001.5168466699999</v>
      </c>
      <c r="V103" s="36">
        <f>SUMIFS(СВЦЭМ!$C$33:$C$776,СВЦЭМ!$A$33:$A$776,$A103,СВЦЭМ!$B$33:$B$776,V$83)+'СЕТ СН'!$H$9+СВЦЭМ!$D$10+'СЕТ СН'!$H$6-'СЕТ СН'!$H$19</f>
        <v>981.68706222000014</v>
      </c>
      <c r="W103" s="36">
        <f>SUMIFS(СВЦЭМ!$C$33:$C$776,СВЦЭМ!$A$33:$A$776,$A103,СВЦЭМ!$B$33:$B$776,W$83)+'СЕТ СН'!$H$9+СВЦЭМ!$D$10+'СЕТ СН'!$H$6-'СЕТ СН'!$H$19</f>
        <v>984.63849974000004</v>
      </c>
      <c r="X103" s="36">
        <f>SUMIFS(СВЦЭМ!$C$33:$C$776,СВЦЭМ!$A$33:$A$776,$A103,СВЦЭМ!$B$33:$B$776,X$83)+'СЕТ СН'!$H$9+СВЦЭМ!$D$10+'СЕТ СН'!$H$6-'СЕТ СН'!$H$19</f>
        <v>989.14014580000003</v>
      </c>
      <c r="Y103" s="36">
        <f>SUMIFS(СВЦЭМ!$C$33:$C$776,СВЦЭМ!$A$33:$A$776,$A103,СВЦЭМ!$B$33:$B$776,Y$83)+'СЕТ СН'!$H$9+СВЦЭМ!$D$10+'СЕТ СН'!$H$6-'СЕТ СН'!$H$19</f>
        <v>991.19950274999997</v>
      </c>
    </row>
    <row r="104" spans="1:25" ht="15.75" x14ac:dyDescent="0.2">
      <c r="A104" s="35">
        <f t="shared" si="2"/>
        <v>43972</v>
      </c>
      <c r="B104" s="36">
        <f>SUMIFS(СВЦЭМ!$C$33:$C$776,СВЦЭМ!$A$33:$A$776,$A104,СВЦЭМ!$B$33:$B$776,B$83)+'СЕТ СН'!$H$9+СВЦЭМ!$D$10+'СЕТ СН'!$H$6-'СЕТ СН'!$H$19</f>
        <v>1060.9846895800001</v>
      </c>
      <c r="C104" s="36">
        <f>SUMIFS(СВЦЭМ!$C$33:$C$776,СВЦЭМ!$A$33:$A$776,$A104,СВЦЭМ!$B$33:$B$776,C$83)+'СЕТ СН'!$H$9+СВЦЭМ!$D$10+'СЕТ СН'!$H$6-'СЕТ СН'!$H$19</f>
        <v>1091.0078301200001</v>
      </c>
      <c r="D104" s="36">
        <f>SUMIFS(СВЦЭМ!$C$33:$C$776,СВЦЭМ!$A$33:$A$776,$A104,СВЦЭМ!$B$33:$B$776,D$83)+'СЕТ СН'!$H$9+СВЦЭМ!$D$10+'СЕТ СН'!$H$6-'СЕТ СН'!$H$19</f>
        <v>1112.1956784700001</v>
      </c>
      <c r="E104" s="36">
        <f>SUMIFS(СВЦЭМ!$C$33:$C$776,СВЦЭМ!$A$33:$A$776,$A104,СВЦЭМ!$B$33:$B$776,E$83)+'СЕТ СН'!$H$9+СВЦЭМ!$D$10+'СЕТ СН'!$H$6-'СЕТ СН'!$H$19</f>
        <v>1110.7770642099999</v>
      </c>
      <c r="F104" s="36">
        <f>SUMIFS(СВЦЭМ!$C$33:$C$776,СВЦЭМ!$A$33:$A$776,$A104,СВЦЭМ!$B$33:$B$776,F$83)+'СЕТ СН'!$H$9+СВЦЭМ!$D$10+'СЕТ СН'!$H$6-'СЕТ СН'!$H$19</f>
        <v>1109.47428203</v>
      </c>
      <c r="G104" s="36">
        <f>SUMIFS(СВЦЭМ!$C$33:$C$776,СВЦЭМ!$A$33:$A$776,$A104,СВЦЭМ!$B$33:$B$776,G$83)+'СЕТ СН'!$H$9+СВЦЭМ!$D$10+'СЕТ СН'!$H$6-'СЕТ СН'!$H$19</f>
        <v>1119.4201890300001</v>
      </c>
      <c r="H104" s="36">
        <f>SUMIFS(СВЦЭМ!$C$33:$C$776,СВЦЭМ!$A$33:$A$776,$A104,СВЦЭМ!$B$33:$B$776,H$83)+'СЕТ СН'!$H$9+СВЦЭМ!$D$10+'СЕТ СН'!$H$6-'СЕТ СН'!$H$19</f>
        <v>1107.4870566700001</v>
      </c>
      <c r="I104" s="36">
        <f>SUMIFS(СВЦЭМ!$C$33:$C$776,СВЦЭМ!$A$33:$A$776,$A104,СВЦЭМ!$B$33:$B$776,I$83)+'СЕТ СН'!$H$9+СВЦЭМ!$D$10+'СЕТ СН'!$H$6-'СЕТ СН'!$H$19</f>
        <v>1094.7101039700001</v>
      </c>
      <c r="J104" s="36">
        <f>SUMIFS(СВЦЭМ!$C$33:$C$776,СВЦЭМ!$A$33:$A$776,$A104,СВЦЭМ!$B$33:$B$776,J$83)+'СЕТ СН'!$H$9+СВЦЭМ!$D$10+'СЕТ СН'!$H$6-'СЕТ СН'!$H$19</f>
        <v>1052.2602024800001</v>
      </c>
      <c r="K104" s="36">
        <f>SUMIFS(СВЦЭМ!$C$33:$C$776,СВЦЭМ!$A$33:$A$776,$A104,СВЦЭМ!$B$33:$B$776,K$83)+'СЕТ СН'!$H$9+СВЦЭМ!$D$10+'СЕТ СН'!$H$6-'СЕТ СН'!$H$19</f>
        <v>1045.8372501700001</v>
      </c>
      <c r="L104" s="36">
        <f>SUMIFS(СВЦЭМ!$C$33:$C$776,СВЦЭМ!$A$33:$A$776,$A104,СВЦЭМ!$B$33:$B$776,L$83)+'СЕТ СН'!$H$9+СВЦЭМ!$D$10+'СЕТ СН'!$H$6-'СЕТ СН'!$H$19</f>
        <v>1047.85816153</v>
      </c>
      <c r="M104" s="36">
        <f>SUMIFS(СВЦЭМ!$C$33:$C$776,СВЦЭМ!$A$33:$A$776,$A104,СВЦЭМ!$B$33:$B$776,M$83)+'СЕТ СН'!$H$9+СВЦЭМ!$D$10+'СЕТ СН'!$H$6-'СЕТ СН'!$H$19</f>
        <v>1000.5277328</v>
      </c>
      <c r="N104" s="36">
        <f>SUMIFS(СВЦЭМ!$C$33:$C$776,СВЦЭМ!$A$33:$A$776,$A104,СВЦЭМ!$B$33:$B$776,N$83)+'СЕТ СН'!$H$9+СВЦЭМ!$D$10+'СЕТ СН'!$H$6-'СЕТ СН'!$H$19</f>
        <v>947.27416953000011</v>
      </c>
      <c r="O104" s="36">
        <f>SUMIFS(СВЦЭМ!$C$33:$C$776,СВЦЭМ!$A$33:$A$776,$A104,СВЦЭМ!$B$33:$B$776,O$83)+'СЕТ СН'!$H$9+СВЦЭМ!$D$10+'СЕТ СН'!$H$6-'СЕТ СН'!$H$19</f>
        <v>920.16934710999999</v>
      </c>
      <c r="P104" s="36">
        <f>SUMIFS(СВЦЭМ!$C$33:$C$776,СВЦЭМ!$A$33:$A$776,$A104,СВЦЭМ!$B$33:$B$776,P$83)+'СЕТ СН'!$H$9+СВЦЭМ!$D$10+'СЕТ СН'!$H$6-'СЕТ СН'!$H$19</f>
        <v>918.13263170999994</v>
      </c>
      <c r="Q104" s="36">
        <f>SUMIFS(СВЦЭМ!$C$33:$C$776,СВЦЭМ!$A$33:$A$776,$A104,СВЦЭМ!$B$33:$B$776,Q$83)+'СЕТ СН'!$H$9+СВЦЭМ!$D$10+'СЕТ СН'!$H$6-'СЕТ СН'!$H$19</f>
        <v>923.89550873999997</v>
      </c>
      <c r="R104" s="36">
        <f>SUMIFS(СВЦЭМ!$C$33:$C$776,СВЦЭМ!$A$33:$A$776,$A104,СВЦЭМ!$B$33:$B$776,R$83)+'СЕТ СН'!$H$9+СВЦЭМ!$D$10+'СЕТ СН'!$H$6-'СЕТ СН'!$H$19</f>
        <v>919.41552288000003</v>
      </c>
      <c r="S104" s="36">
        <f>SUMIFS(СВЦЭМ!$C$33:$C$776,СВЦЭМ!$A$33:$A$776,$A104,СВЦЭМ!$B$33:$B$776,S$83)+'СЕТ СН'!$H$9+СВЦЭМ!$D$10+'СЕТ СН'!$H$6-'СЕТ СН'!$H$19</f>
        <v>924.97378251999999</v>
      </c>
      <c r="T104" s="36">
        <f>SUMIFS(СВЦЭМ!$C$33:$C$776,СВЦЭМ!$A$33:$A$776,$A104,СВЦЭМ!$B$33:$B$776,T$83)+'СЕТ СН'!$H$9+СВЦЭМ!$D$10+'СЕТ СН'!$H$6-'СЕТ СН'!$H$19</f>
        <v>924.70989058999999</v>
      </c>
      <c r="U104" s="36">
        <f>SUMIFS(СВЦЭМ!$C$33:$C$776,СВЦЭМ!$A$33:$A$776,$A104,СВЦЭМ!$B$33:$B$776,U$83)+'СЕТ СН'!$H$9+СВЦЭМ!$D$10+'СЕТ СН'!$H$6-'СЕТ СН'!$H$19</f>
        <v>925.15249080000012</v>
      </c>
      <c r="V104" s="36">
        <f>SUMIFS(СВЦЭМ!$C$33:$C$776,СВЦЭМ!$A$33:$A$776,$A104,СВЦЭМ!$B$33:$B$776,V$83)+'СЕТ СН'!$H$9+СВЦЭМ!$D$10+'СЕТ СН'!$H$6-'СЕТ СН'!$H$19</f>
        <v>918.70453075</v>
      </c>
      <c r="W104" s="36">
        <f>SUMIFS(СВЦЭМ!$C$33:$C$776,СВЦЭМ!$A$33:$A$776,$A104,СВЦЭМ!$B$33:$B$776,W$83)+'СЕТ СН'!$H$9+СВЦЭМ!$D$10+'СЕТ СН'!$H$6-'СЕТ СН'!$H$19</f>
        <v>886.09851952999998</v>
      </c>
      <c r="X104" s="36">
        <f>SUMIFS(СВЦЭМ!$C$33:$C$776,СВЦЭМ!$A$33:$A$776,$A104,СВЦЭМ!$B$33:$B$776,X$83)+'СЕТ СН'!$H$9+СВЦЭМ!$D$10+'СЕТ СН'!$H$6-'СЕТ СН'!$H$19</f>
        <v>926.30481383000006</v>
      </c>
      <c r="Y104" s="36">
        <f>SUMIFS(СВЦЭМ!$C$33:$C$776,СВЦЭМ!$A$33:$A$776,$A104,СВЦЭМ!$B$33:$B$776,Y$83)+'СЕТ СН'!$H$9+СВЦЭМ!$D$10+'СЕТ СН'!$H$6-'СЕТ СН'!$H$19</f>
        <v>973.32349593999993</v>
      </c>
    </row>
    <row r="105" spans="1:25" ht="15.75" x14ac:dyDescent="0.2">
      <c r="A105" s="35">
        <f t="shared" si="2"/>
        <v>43973</v>
      </c>
      <c r="B105" s="36">
        <f>SUMIFS(СВЦЭМ!$C$33:$C$776,СВЦЭМ!$A$33:$A$776,$A105,СВЦЭМ!$B$33:$B$776,B$83)+'СЕТ СН'!$H$9+СВЦЭМ!$D$10+'СЕТ СН'!$H$6-'СЕТ СН'!$H$19</f>
        <v>1056.2451334100001</v>
      </c>
      <c r="C105" s="36">
        <f>SUMIFS(СВЦЭМ!$C$33:$C$776,СВЦЭМ!$A$33:$A$776,$A105,СВЦЭМ!$B$33:$B$776,C$83)+'СЕТ СН'!$H$9+СВЦЭМ!$D$10+'СЕТ СН'!$H$6-'СЕТ СН'!$H$19</f>
        <v>1099.7157078299999</v>
      </c>
      <c r="D105" s="36">
        <f>SUMIFS(СВЦЭМ!$C$33:$C$776,СВЦЭМ!$A$33:$A$776,$A105,СВЦЭМ!$B$33:$B$776,D$83)+'СЕТ СН'!$H$9+СВЦЭМ!$D$10+'СЕТ СН'!$H$6-'СЕТ СН'!$H$19</f>
        <v>1116.9036058199999</v>
      </c>
      <c r="E105" s="36">
        <f>SUMIFS(СВЦЭМ!$C$33:$C$776,СВЦЭМ!$A$33:$A$776,$A105,СВЦЭМ!$B$33:$B$776,E$83)+'СЕТ СН'!$H$9+СВЦЭМ!$D$10+'СЕТ СН'!$H$6-'СЕТ СН'!$H$19</f>
        <v>1113.89128996</v>
      </c>
      <c r="F105" s="36">
        <f>SUMIFS(СВЦЭМ!$C$33:$C$776,СВЦЭМ!$A$33:$A$776,$A105,СВЦЭМ!$B$33:$B$776,F$83)+'СЕТ СН'!$H$9+СВЦЭМ!$D$10+'СЕТ СН'!$H$6-'СЕТ СН'!$H$19</f>
        <v>1112.6198409600001</v>
      </c>
      <c r="G105" s="36">
        <f>SUMIFS(СВЦЭМ!$C$33:$C$776,СВЦЭМ!$A$33:$A$776,$A105,СВЦЭМ!$B$33:$B$776,G$83)+'СЕТ СН'!$H$9+СВЦЭМ!$D$10+'СЕТ СН'!$H$6-'СЕТ СН'!$H$19</f>
        <v>1119.9874716700001</v>
      </c>
      <c r="H105" s="36">
        <f>SUMIFS(СВЦЭМ!$C$33:$C$776,СВЦЭМ!$A$33:$A$776,$A105,СВЦЭМ!$B$33:$B$776,H$83)+'СЕТ СН'!$H$9+СВЦЭМ!$D$10+'СЕТ СН'!$H$6-'СЕТ СН'!$H$19</f>
        <v>1129.3066680300001</v>
      </c>
      <c r="I105" s="36">
        <f>SUMIFS(СВЦЭМ!$C$33:$C$776,СВЦЭМ!$A$33:$A$776,$A105,СВЦЭМ!$B$33:$B$776,I$83)+'СЕТ СН'!$H$9+СВЦЭМ!$D$10+'СЕТ СН'!$H$6-'СЕТ СН'!$H$19</f>
        <v>1098.9488526800001</v>
      </c>
      <c r="J105" s="36">
        <f>SUMIFS(СВЦЭМ!$C$33:$C$776,СВЦЭМ!$A$33:$A$776,$A105,СВЦЭМ!$B$33:$B$776,J$83)+'СЕТ СН'!$H$9+СВЦЭМ!$D$10+'СЕТ СН'!$H$6-'СЕТ СН'!$H$19</f>
        <v>1040.75571158</v>
      </c>
      <c r="K105" s="36">
        <f>SUMIFS(СВЦЭМ!$C$33:$C$776,СВЦЭМ!$A$33:$A$776,$A105,СВЦЭМ!$B$33:$B$776,K$83)+'СЕТ СН'!$H$9+СВЦЭМ!$D$10+'СЕТ СН'!$H$6-'СЕТ СН'!$H$19</f>
        <v>1019.4994609600001</v>
      </c>
      <c r="L105" s="36">
        <f>SUMIFS(СВЦЭМ!$C$33:$C$776,СВЦЭМ!$A$33:$A$776,$A105,СВЦЭМ!$B$33:$B$776,L$83)+'СЕТ СН'!$H$9+СВЦЭМ!$D$10+'СЕТ СН'!$H$6-'СЕТ СН'!$H$19</f>
        <v>1005.9169727000001</v>
      </c>
      <c r="M105" s="36">
        <f>SUMIFS(СВЦЭМ!$C$33:$C$776,СВЦЭМ!$A$33:$A$776,$A105,СВЦЭМ!$B$33:$B$776,M$83)+'СЕТ СН'!$H$9+СВЦЭМ!$D$10+'СЕТ СН'!$H$6-'СЕТ СН'!$H$19</f>
        <v>958.60093073000007</v>
      </c>
      <c r="N105" s="36">
        <f>SUMIFS(СВЦЭМ!$C$33:$C$776,СВЦЭМ!$A$33:$A$776,$A105,СВЦЭМ!$B$33:$B$776,N$83)+'СЕТ СН'!$H$9+СВЦЭМ!$D$10+'СЕТ СН'!$H$6-'СЕТ СН'!$H$19</f>
        <v>911.95448276000002</v>
      </c>
      <c r="O105" s="36">
        <f>SUMIFS(СВЦЭМ!$C$33:$C$776,СВЦЭМ!$A$33:$A$776,$A105,СВЦЭМ!$B$33:$B$776,O$83)+'СЕТ СН'!$H$9+СВЦЭМ!$D$10+'СЕТ СН'!$H$6-'СЕТ СН'!$H$19</f>
        <v>890.26946048000013</v>
      </c>
      <c r="P105" s="36">
        <f>SUMIFS(СВЦЭМ!$C$33:$C$776,СВЦЭМ!$A$33:$A$776,$A105,СВЦЭМ!$B$33:$B$776,P$83)+'СЕТ СН'!$H$9+СВЦЭМ!$D$10+'СЕТ СН'!$H$6-'СЕТ СН'!$H$19</f>
        <v>908.54634499999997</v>
      </c>
      <c r="Q105" s="36">
        <f>SUMIFS(СВЦЭМ!$C$33:$C$776,СВЦЭМ!$A$33:$A$776,$A105,СВЦЭМ!$B$33:$B$776,Q$83)+'СЕТ СН'!$H$9+СВЦЭМ!$D$10+'СЕТ СН'!$H$6-'СЕТ СН'!$H$19</f>
        <v>913.57599378999998</v>
      </c>
      <c r="R105" s="36">
        <f>SUMIFS(СВЦЭМ!$C$33:$C$776,СВЦЭМ!$A$33:$A$776,$A105,СВЦЭМ!$B$33:$B$776,R$83)+'СЕТ СН'!$H$9+СВЦЭМ!$D$10+'СЕТ СН'!$H$6-'СЕТ СН'!$H$19</f>
        <v>914.42801678000001</v>
      </c>
      <c r="S105" s="36">
        <f>SUMIFS(СВЦЭМ!$C$33:$C$776,СВЦЭМ!$A$33:$A$776,$A105,СВЦЭМ!$B$33:$B$776,S$83)+'СЕТ СН'!$H$9+СВЦЭМ!$D$10+'СЕТ СН'!$H$6-'СЕТ СН'!$H$19</f>
        <v>919.43826617000013</v>
      </c>
      <c r="T105" s="36">
        <f>SUMIFS(СВЦЭМ!$C$33:$C$776,СВЦЭМ!$A$33:$A$776,$A105,СВЦЭМ!$B$33:$B$776,T$83)+'СЕТ СН'!$H$9+СВЦЭМ!$D$10+'СЕТ СН'!$H$6-'СЕТ СН'!$H$19</f>
        <v>907.08541635999995</v>
      </c>
      <c r="U105" s="36">
        <f>SUMIFS(СВЦЭМ!$C$33:$C$776,СВЦЭМ!$A$33:$A$776,$A105,СВЦЭМ!$B$33:$B$776,U$83)+'СЕТ СН'!$H$9+СВЦЭМ!$D$10+'СЕТ СН'!$H$6-'СЕТ СН'!$H$19</f>
        <v>895.52228820999994</v>
      </c>
      <c r="V105" s="36">
        <f>SUMIFS(СВЦЭМ!$C$33:$C$776,СВЦЭМ!$A$33:$A$776,$A105,СВЦЭМ!$B$33:$B$776,V$83)+'СЕТ СН'!$H$9+СВЦЭМ!$D$10+'СЕТ СН'!$H$6-'СЕТ СН'!$H$19</f>
        <v>879.78803401000005</v>
      </c>
      <c r="W105" s="36">
        <f>SUMIFS(СВЦЭМ!$C$33:$C$776,СВЦЭМ!$A$33:$A$776,$A105,СВЦЭМ!$B$33:$B$776,W$83)+'СЕТ СН'!$H$9+СВЦЭМ!$D$10+'СЕТ СН'!$H$6-'СЕТ СН'!$H$19</f>
        <v>872.59014296000009</v>
      </c>
      <c r="X105" s="36">
        <f>SUMIFS(СВЦЭМ!$C$33:$C$776,СВЦЭМ!$A$33:$A$776,$A105,СВЦЭМ!$B$33:$B$776,X$83)+'СЕТ СН'!$H$9+СВЦЭМ!$D$10+'СЕТ СН'!$H$6-'СЕТ СН'!$H$19</f>
        <v>890.06846270999995</v>
      </c>
      <c r="Y105" s="36">
        <f>SUMIFS(СВЦЭМ!$C$33:$C$776,СВЦЭМ!$A$33:$A$776,$A105,СВЦЭМ!$B$33:$B$776,Y$83)+'СЕТ СН'!$H$9+СВЦЭМ!$D$10+'СЕТ СН'!$H$6-'СЕТ СН'!$H$19</f>
        <v>925.75572965000015</v>
      </c>
    </row>
    <row r="106" spans="1:25" ht="15.75" x14ac:dyDescent="0.2">
      <c r="A106" s="35">
        <f t="shared" si="2"/>
        <v>43974</v>
      </c>
      <c r="B106" s="36">
        <f>SUMIFS(СВЦЭМ!$C$33:$C$776,СВЦЭМ!$A$33:$A$776,$A106,СВЦЭМ!$B$33:$B$776,B$83)+'СЕТ СН'!$H$9+СВЦЭМ!$D$10+'СЕТ СН'!$H$6-'СЕТ СН'!$H$19</f>
        <v>1031.1204451900001</v>
      </c>
      <c r="C106" s="36">
        <f>SUMIFS(СВЦЭМ!$C$33:$C$776,СВЦЭМ!$A$33:$A$776,$A106,СВЦЭМ!$B$33:$B$776,C$83)+'СЕТ СН'!$H$9+СВЦЭМ!$D$10+'СЕТ СН'!$H$6-'СЕТ СН'!$H$19</f>
        <v>1064.53413406</v>
      </c>
      <c r="D106" s="36">
        <f>SUMIFS(СВЦЭМ!$C$33:$C$776,СВЦЭМ!$A$33:$A$776,$A106,СВЦЭМ!$B$33:$B$776,D$83)+'СЕТ СН'!$H$9+СВЦЭМ!$D$10+'СЕТ СН'!$H$6-'СЕТ СН'!$H$19</f>
        <v>1084.7286009500001</v>
      </c>
      <c r="E106" s="36">
        <f>SUMIFS(СВЦЭМ!$C$33:$C$776,СВЦЭМ!$A$33:$A$776,$A106,СВЦЭМ!$B$33:$B$776,E$83)+'СЕТ СН'!$H$9+СВЦЭМ!$D$10+'СЕТ СН'!$H$6-'СЕТ СН'!$H$19</f>
        <v>1098.92476579</v>
      </c>
      <c r="F106" s="36">
        <f>SUMIFS(СВЦЭМ!$C$33:$C$776,СВЦЭМ!$A$33:$A$776,$A106,СВЦЭМ!$B$33:$B$776,F$83)+'СЕТ СН'!$H$9+СВЦЭМ!$D$10+'СЕТ СН'!$H$6-'СЕТ СН'!$H$19</f>
        <v>1105.96115921</v>
      </c>
      <c r="G106" s="36">
        <f>SUMIFS(СВЦЭМ!$C$33:$C$776,СВЦЭМ!$A$33:$A$776,$A106,СВЦЭМ!$B$33:$B$776,G$83)+'СЕТ СН'!$H$9+СВЦЭМ!$D$10+'СЕТ СН'!$H$6-'СЕТ СН'!$H$19</f>
        <v>1104.3481694900001</v>
      </c>
      <c r="H106" s="36">
        <f>SUMIFS(СВЦЭМ!$C$33:$C$776,СВЦЭМ!$A$33:$A$776,$A106,СВЦЭМ!$B$33:$B$776,H$83)+'СЕТ СН'!$H$9+СВЦЭМ!$D$10+'СЕТ СН'!$H$6-'СЕТ СН'!$H$19</f>
        <v>1095.02968358</v>
      </c>
      <c r="I106" s="36">
        <f>SUMIFS(СВЦЭМ!$C$33:$C$776,СВЦЭМ!$A$33:$A$776,$A106,СВЦЭМ!$B$33:$B$776,I$83)+'СЕТ СН'!$H$9+СВЦЭМ!$D$10+'СЕТ СН'!$H$6-'СЕТ СН'!$H$19</f>
        <v>1072.0994725800001</v>
      </c>
      <c r="J106" s="36">
        <f>SUMIFS(СВЦЭМ!$C$33:$C$776,СВЦЭМ!$A$33:$A$776,$A106,СВЦЭМ!$B$33:$B$776,J$83)+'СЕТ СН'!$H$9+СВЦЭМ!$D$10+'СЕТ СН'!$H$6-'СЕТ СН'!$H$19</f>
        <v>1034.2081317300001</v>
      </c>
      <c r="K106" s="36">
        <f>SUMIFS(СВЦЭМ!$C$33:$C$776,СВЦЭМ!$A$33:$A$776,$A106,СВЦЭМ!$B$33:$B$776,K$83)+'СЕТ СН'!$H$9+СВЦЭМ!$D$10+'СЕТ СН'!$H$6-'СЕТ СН'!$H$19</f>
        <v>996.40741801000013</v>
      </c>
      <c r="L106" s="36">
        <f>SUMIFS(СВЦЭМ!$C$33:$C$776,СВЦЭМ!$A$33:$A$776,$A106,СВЦЭМ!$B$33:$B$776,L$83)+'СЕТ СН'!$H$9+СВЦЭМ!$D$10+'СЕТ СН'!$H$6-'СЕТ СН'!$H$19</f>
        <v>975.56552022999995</v>
      </c>
      <c r="M106" s="36">
        <f>SUMIFS(СВЦЭМ!$C$33:$C$776,СВЦЭМ!$A$33:$A$776,$A106,СВЦЭМ!$B$33:$B$776,M$83)+'СЕТ СН'!$H$9+СВЦЭМ!$D$10+'СЕТ СН'!$H$6-'СЕТ СН'!$H$19</f>
        <v>921.12181265000004</v>
      </c>
      <c r="N106" s="36">
        <f>SUMIFS(СВЦЭМ!$C$33:$C$776,СВЦЭМ!$A$33:$A$776,$A106,СВЦЭМ!$B$33:$B$776,N$83)+'СЕТ СН'!$H$9+СВЦЭМ!$D$10+'СЕТ СН'!$H$6-'СЕТ СН'!$H$19</f>
        <v>873.87446498000008</v>
      </c>
      <c r="O106" s="36">
        <f>SUMIFS(СВЦЭМ!$C$33:$C$776,СВЦЭМ!$A$33:$A$776,$A106,СВЦЭМ!$B$33:$B$776,O$83)+'СЕТ СН'!$H$9+СВЦЭМ!$D$10+'СЕТ СН'!$H$6-'СЕТ СН'!$H$19</f>
        <v>859.34198936000007</v>
      </c>
      <c r="P106" s="36">
        <f>SUMIFS(СВЦЭМ!$C$33:$C$776,СВЦЭМ!$A$33:$A$776,$A106,СВЦЭМ!$B$33:$B$776,P$83)+'СЕТ СН'!$H$9+СВЦЭМ!$D$10+'СЕТ СН'!$H$6-'СЕТ СН'!$H$19</f>
        <v>884.86418125</v>
      </c>
      <c r="Q106" s="36">
        <f>SUMIFS(СВЦЭМ!$C$33:$C$776,СВЦЭМ!$A$33:$A$776,$A106,СВЦЭМ!$B$33:$B$776,Q$83)+'СЕТ СН'!$H$9+СВЦЭМ!$D$10+'СЕТ СН'!$H$6-'СЕТ СН'!$H$19</f>
        <v>887.72945978000007</v>
      </c>
      <c r="R106" s="36">
        <f>SUMIFS(СВЦЭМ!$C$33:$C$776,СВЦЭМ!$A$33:$A$776,$A106,СВЦЭМ!$B$33:$B$776,R$83)+'СЕТ СН'!$H$9+СВЦЭМ!$D$10+'СЕТ СН'!$H$6-'СЕТ СН'!$H$19</f>
        <v>894.64559118000011</v>
      </c>
      <c r="S106" s="36">
        <f>SUMIFS(СВЦЭМ!$C$33:$C$776,СВЦЭМ!$A$33:$A$776,$A106,СВЦЭМ!$B$33:$B$776,S$83)+'СЕТ СН'!$H$9+СВЦЭМ!$D$10+'СЕТ СН'!$H$6-'СЕТ СН'!$H$19</f>
        <v>914.40924164000012</v>
      </c>
      <c r="T106" s="36">
        <f>SUMIFS(СВЦЭМ!$C$33:$C$776,СВЦЭМ!$A$33:$A$776,$A106,СВЦЭМ!$B$33:$B$776,T$83)+'СЕТ СН'!$H$9+СВЦЭМ!$D$10+'СЕТ СН'!$H$6-'СЕТ СН'!$H$19</f>
        <v>917.87603383999999</v>
      </c>
      <c r="U106" s="36">
        <f>SUMIFS(СВЦЭМ!$C$33:$C$776,СВЦЭМ!$A$33:$A$776,$A106,СВЦЭМ!$B$33:$B$776,U$83)+'СЕТ СН'!$H$9+СВЦЭМ!$D$10+'СЕТ СН'!$H$6-'СЕТ СН'!$H$19</f>
        <v>915.95441155000003</v>
      </c>
      <c r="V106" s="36">
        <f>SUMIFS(СВЦЭМ!$C$33:$C$776,СВЦЭМ!$A$33:$A$776,$A106,СВЦЭМ!$B$33:$B$776,V$83)+'СЕТ СН'!$H$9+СВЦЭМ!$D$10+'СЕТ СН'!$H$6-'СЕТ СН'!$H$19</f>
        <v>911.02239856000006</v>
      </c>
      <c r="W106" s="36">
        <f>SUMIFS(СВЦЭМ!$C$33:$C$776,СВЦЭМ!$A$33:$A$776,$A106,СВЦЭМ!$B$33:$B$776,W$83)+'СЕТ СН'!$H$9+СВЦЭМ!$D$10+'СЕТ СН'!$H$6-'СЕТ СН'!$H$19</f>
        <v>902.05448434999994</v>
      </c>
      <c r="X106" s="36">
        <f>SUMIFS(СВЦЭМ!$C$33:$C$776,СВЦЭМ!$A$33:$A$776,$A106,СВЦЭМ!$B$33:$B$776,X$83)+'СЕТ СН'!$H$9+СВЦЭМ!$D$10+'СЕТ СН'!$H$6-'СЕТ СН'!$H$19</f>
        <v>930.19285022000008</v>
      </c>
      <c r="Y106" s="36">
        <f>SUMIFS(СВЦЭМ!$C$33:$C$776,СВЦЭМ!$A$33:$A$776,$A106,СВЦЭМ!$B$33:$B$776,Y$83)+'СЕТ СН'!$H$9+СВЦЭМ!$D$10+'СЕТ СН'!$H$6-'СЕТ СН'!$H$19</f>
        <v>1007.89478723</v>
      </c>
    </row>
    <row r="107" spans="1:25" ht="15.75" x14ac:dyDescent="0.2">
      <c r="A107" s="35">
        <f t="shared" si="2"/>
        <v>43975</v>
      </c>
      <c r="B107" s="36">
        <f>SUMIFS(СВЦЭМ!$C$33:$C$776,СВЦЭМ!$A$33:$A$776,$A107,СВЦЭМ!$B$33:$B$776,B$83)+'СЕТ СН'!$H$9+СВЦЭМ!$D$10+'СЕТ СН'!$H$6-'СЕТ СН'!$H$19</f>
        <v>1070.7440904300001</v>
      </c>
      <c r="C107" s="36">
        <f>SUMIFS(СВЦЭМ!$C$33:$C$776,СВЦЭМ!$A$33:$A$776,$A107,СВЦЭМ!$B$33:$B$776,C$83)+'СЕТ СН'!$H$9+СВЦЭМ!$D$10+'СЕТ СН'!$H$6-'СЕТ СН'!$H$19</f>
        <v>1098.32691542</v>
      </c>
      <c r="D107" s="36">
        <f>SUMIFS(СВЦЭМ!$C$33:$C$776,СВЦЭМ!$A$33:$A$776,$A107,СВЦЭМ!$B$33:$B$776,D$83)+'СЕТ СН'!$H$9+СВЦЭМ!$D$10+'СЕТ СН'!$H$6-'СЕТ СН'!$H$19</f>
        <v>1106.7231408499999</v>
      </c>
      <c r="E107" s="36">
        <f>SUMIFS(СВЦЭМ!$C$33:$C$776,СВЦЭМ!$A$33:$A$776,$A107,СВЦЭМ!$B$33:$B$776,E$83)+'СЕТ СН'!$H$9+СВЦЭМ!$D$10+'СЕТ СН'!$H$6-'СЕТ СН'!$H$19</f>
        <v>1100.86564226</v>
      </c>
      <c r="F107" s="36">
        <f>SUMIFS(СВЦЭМ!$C$33:$C$776,СВЦЭМ!$A$33:$A$776,$A107,СВЦЭМ!$B$33:$B$776,F$83)+'СЕТ СН'!$H$9+СВЦЭМ!$D$10+'СЕТ СН'!$H$6-'СЕТ СН'!$H$19</f>
        <v>1110.1111668400001</v>
      </c>
      <c r="G107" s="36">
        <f>SUMIFS(СВЦЭМ!$C$33:$C$776,СВЦЭМ!$A$33:$A$776,$A107,СВЦЭМ!$B$33:$B$776,G$83)+'СЕТ СН'!$H$9+СВЦЭМ!$D$10+'СЕТ СН'!$H$6-'СЕТ СН'!$H$19</f>
        <v>1100.2721144300001</v>
      </c>
      <c r="H107" s="36">
        <f>SUMIFS(СВЦЭМ!$C$33:$C$776,СВЦЭМ!$A$33:$A$776,$A107,СВЦЭМ!$B$33:$B$776,H$83)+'СЕТ СН'!$H$9+СВЦЭМ!$D$10+'СЕТ СН'!$H$6-'СЕТ СН'!$H$19</f>
        <v>1088.4257790199999</v>
      </c>
      <c r="I107" s="36">
        <f>SUMIFS(СВЦЭМ!$C$33:$C$776,СВЦЭМ!$A$33:$A$776,$A107,СВЦЭМ!$B$33:$B$776,I$83)+'СЕТ СН'!$H$9+СВЦЭМ!$D$10+'СЕТ СН'!$H$6-'СЕТ СН'!$H$19</f>
        <v>1064.6647980100001</v>
      </c>
      <c r="J107" s="36">
        <f>SUMIFS(СВЦЭМ!$C$33:$C$776,СВЦЭМ!$A$33:$A$776,$A107,СВЦЭМ!$B$33:$B$776,J$83)+'СЕТ СН'!$H$9+СВЦЭМ!$D$10+'СЕТ СН'!$H$6-'СЕТ СН'!$H$19</f>
        <v>1050.7422464799999</v>
      </c>
      <c r="K107" s="36">
        <f>SUMIFS(СВЦЭМ!$C$33:$C$776,СВЦЭМ!$A$33:$A$776,$A107,СВЦЭМ!$B$33:$B$776,K$83)+'СЕТ СН'!$H$9+СВЦЭМ!$D$10+'СЕТ СН'!$H$6-'СЕТ СН'!$H$19</f>
        <v>1014.51204446</v>
      </c>
      <c r="L107" s="36">
        <f>SUMIFS(СВЦЭМ!$C$33:$C$776,СВЦЭМ!$A$33:$A$776,$A107,СВЦЭМ!$B$33:$B$776,L$83)+'СЕТ СН'!$H$9+СВЦЭМ!$D$10+'СЕТ СН'!$H$6-'СЕТ СН'!$H$19</f>
        <v>1023.6784809800001</v>
      </c>
      <c r="M107" s="36">
        <f>SUMIFS(СВЦЭМ!$C$33:$C$776,СВЦЭМ!$A$33:$A$776,$A107,СВЦЭМ!$B$33:$B$776,M$83)+'СЕТ СН'!$H$9+СВЦЭМ!$D$10+'СЕТ СН'!$H$6-'СЕТ СН'!$H$19</f>
        <v>987.03955715999996</v>
      </c>
      <c r="N107" s="36">
        <f>SUMIFS(СВЦЭМ!$C$33:$C$776,СВЦЭМ!$A$33:$A$776,$A107,СВЦЭМ!$B$33:$B$776,N$83)+'СЕТ СН'!$H$9+СВЦЭМ!$D$10+'СЕТ СН'!$H$6-'СЕТ СН'!$H$19</f>
        <v>942.34046220000005</v>
      </c>
      <c r="O107" s="36">
        <f>SUMIFS(СВЦЭМ!$C$33:$C$776,СВЦЭМ!$A$33:$A$776,$A107,СВЦЭМ!$B$33:$B$776,O$83)+'СЕТ СН'!$H$9+СВЦЭМ!$D$10+'СЕТ СН'!$H$6-'СЕТ СН'!$H$19</f>
        <v>909.65755098</v>
      </c>
      <c r="P107" s="36">
        <f>SUMIFS(СВЦЭМ!$C$33:$C$776,СВЦЭМ!$A$33:$A$776,$A107,СВЦЭМ!$B$33:$B$776,P$83)+'СЕТ СН'!$H$9+СВЦЭМ!$D$10+'СЕТ СН'!$H$6-'СЕТ СН'!$H$19</f>
        <v>914.88388561000011</v>
      </c>
      <c r="Q107" s="36">
        <f>SUMIFS(СВЦЭМ!$C$33:$C$776,СВЦЭМ!$A$33:$A$776,$A107,СВЦЭМ!$B$33:$B$776,Q$83)+'СЕТ СН'!$H$9+СВЦЭМ!$D$10+'СЕТ СН'!$H$6-'СЕТ СН'!$H$19</f>
        <v>920.40201696000008</v>
      </c>
      <c r="R107" s="36">
        <f>SUMIFS(СВЦЭМ!$C$33:$C$776,СВЦЭМ!$A$33:$A$776,$A107,СВЦЭМ!$B$33:$B$776,R$83)+'СЕТ СН'!$H$9+СВЦЭМ!$D$10+'СЕТ СН'!$H$6-'СЕТ СН'!$H$19</f>
        <v>907.69990512000004</v>
      </c>
      <c r="S107" s="36">
        <f>SUMIFS(СВЦЭМ!$C$33:$C$776,СВЦЭМ!$A$33:$A$776,$A107,СВЦЭМ!$B$33:$B$776,S$83)+'СЕТ СН'!$H$9+СВЦЭМ!$D$10+'СЕТ СН'!$H$6-'СЕТ СН'!$H$19</f>
        <v>915.68313075000015</v>
      </c>
      <c r="T107" s="36">
        <f>SUMIFS(СВЦЭМ!$C$33:$C$776,СВЦЭМ!$A$33:$A$776,$A107,СВЦЭМ!$B$33:$B$776,T$83)+'СЕТ СН'!$H$9+СВЦЭМ!$D$10+'СЕТ СН'!$H$6-'СЕТ СН'!$H$19</f>
        <v>912.10155327000007</v>
      </c>
      <c r="U107" s="36">
        <f>SUMIFS(СВЦЭМ!$C$33:$C$776,СВЦЭМ!$A$33:$A$776,$A107,СВЦЭМ!$B$33:$B$776,U$83)+'СЕТ СН'!$H$9+СВЦЭМ!$D$10+'СЕТ СН'!$H$6-'СЕТ СН'!$H$19</f>
        <v>896.4037774200001</v>
      </c>
      <c r="V107" s="36">
        <f>SUMIFS(СВЦЭМ!$C$33:$C$776,СВЦЭМ!$A$33:$A$776,$A107,СВЦЭМ!$B$33:$B$776,V$83)+'СЕТ СН'!$H$9+СВЦЭМ!$D$10+'СЕТ СН'!$H$6-'СЕТ СН'!$H$19</f>
        <v>866.03205836999996</v>
      </c>
      <c r="W107" s="36">
        <f>SUMIFS(СВЦЭМ!$C$33:$C$776,СВЦЭМ!$A$33:$A$776,$A107,СВЦЭМ!$B$33:$B$776,W$83)+'СЕТ СН'!$H$9+СВЦЭМ!$D$10+'СЕТ СН'!$H$6-'СЕТ СН'!$H$19</f>
        <v>868.42470077999997</v>
      </c>
      <c r="X107" s="36">
        <f>SUMIFS(СВЦЭМ!$C$33:$C$776,СВЦЭМ!$A$33:$A$776,$A107,СВЦЭМ!$B$33:$B$776,X$83)+'СЕТ СН'!$H$9+СВЦЭМ!$D$10+'СЕТ СН'!$H$6-'СЕТ СН'!$H$19</f>
        <v>893.24078552000014</v>
      </c>
      <c r="Y107" s="36">
        <f>SUMIFS(СВЦЭМ!$C$33:$C$776,СВЦЭМ!$A$33:$A$776,$A107,СВЦЭМ!$B$33:$B$776,Y$83)+'СЕТ СН'!$H$9+СВЦЭМ!$D$10+'СЕТ СН'!$H$6-'СЕТ СН'!$H$19</f>
        <v>972.03954797000006</v>
      </c>
    </row>
    <row r="108" spans="1:25" ht="15.75" x14ac:dyDescent="0.2">
      <c r="A108" s="35">
        <f t="shared" si="2"/>
        <v>43976</v>
      </c>
      <c r="B108" s="36">
        <f>SUMIFS(СВЦЭМ!$C$33:$C$776,СВЦЭМ!$A$33:$A$776,$A108,СВЦЭМ!$B$33:$B$776,B$83)+'СЕТ СН'!$H$9+СВЦЭМ!$D$10+'СЕТ СН'!$H$6-'СЕТ СН'!$H$19</f>
        <v>1123.41358672</v>
      </c>
      <c r="C108" s="36">
        <f>SUMIFS(СВЦЭМ!$C$33:$C$776,СВЦЭМ!$A$33:$A$776,$A108,СВЦЭМ!$B$33:$B$776,C$83)+'СЕТ СН'!$H$9+СВЦЭМ!$D$10+'СЕТ СН'!$H$6-'СЕТ СН'!$H$19</f>
        <v>1117.5926570700001</v>
      </c>
      <c r="D108" s="36">
        <f>SUMIFS(СВЦЭМ!$C$33:$C$776,СВЦЭМ!$A$33:$A$776,$A108,СВЦЭМ!$B$33:$B$776,D$83)+'СЕТ СН'!$H$9+СВЦЭМ!$D$10+'СЕТ СН'!$H$6-'СЕТ СН'!$H$19</f>
        <v>1102.8426993600001</v>
      </c>
      <c r="E108" s="36">
        <f>SUMIFS(СВЦЭМ!$C$33:$C$776,СВЦЭМ!$A$33:$A$776,$A108,СВЦЭМ!$B$33:$B$776,E$83)+'СЕТ СН'!$H$9+СВЦЭМ!$D$10+'СЕТ СН'!$H$6-'СЕТ СН'!$H$19</f>
        <v>1097.0186537900001</v>
      </c>
      <c r="F108" s="36">
        <f>SUMIFS(СВЦЭМ!$C$33:$C$776,СВЦЭМ!$A$33:$A$776,$A108,СВЦЭМ!$B$33:$B$776,F$83)+'СЕТ СН'!$H$9+СВЦЭМ!$D$10+'СЕТ СН'!$H$6-'СЕТ СН'!$H$19</f>
        <v>1105.13028646</v>
      </c>
      <c r="G108" s="36">
        <f>SUMIFS(СВЦЭМ!$C$33:$C$776,СВЦЭМ!$A$33:$A$776,$A108,СВЦЭМ!$B$33:$B$776,G$83)+'СЕТ СН'!$H$9+СВЦЭМ!$D$10+'СЕТ СН'!$H$6-'СЕТ СН'!$H$19</f>
        <v>1105.6846828800001</v>
      </c>
      <c r="H108" s="36">
        <f>SUMIFS(СВЦЭМ!$C$33:$C$776,СВЦЭМ!$A$33:$A$776,$A108,СВЦЭМ!$B$33:$B$776,H$83)+'СЕТ СН'!$H$9+СВЦЭМ!$D$10+'СЕТ СН'!$H$6-'СЕТ СН'!$H$19</f>
        <v>1104.10402694</v>
      </c>
      <c r="I108" s="36">
        <f>SUMIFS(СВЦЭМ!$C$33:$C$776,СВЦЭМ!$A$33:$A$776,$A108,СВЦЭМ!$B$33:$B$776,I$83)+'СЕТ СН'!$H$9+СВЦЭМ!$D$10+'СЕТ СН'!$H$6-'СЕТ СН'!$H$19</f>
        <v>1082.5580772000001</v>
      </c>
      <c r="J108" s="36">
        <f>SUMIFS(СВЦЭМ!$C$33:$C$776,СВЦЭМ!$A$33:$A$776,$A108,СВЦЭМ!$B$33:$B$776,J$83)+'СЕТ СН'!$H$9+СВЦЭМ!$D$10+'СЕТ СН'!$H$6-'СЕТ СН'!$H$19</f>
        <v>1049.8869917300001</v>
      </c>
      <c r="K108" s="36">
        <f>SUMIFS(СВЦЭМ!$C$33:$C$776,СВЦЭМ!$A$33:$A$776,$A108,СВЦЭМ!$B$33:$B$776,K$83)+'СЕТ СН'!$H$9+СВЦЭМ!$D$10+'СЕТ СН'!$H$6-'СЕТ СН'!$H$19</f>
        <v>1042.25659081</v>
      </c>
      <c r="L108" s="36">
        <f>SUMIFS(СВЦЭМ!$C$33:$C$776,СВЦЭМ!$A$33:$A$776,$A108,СВЦЭМ!$B$33:$B$776,L$83)+'СЕТ СН'!$H$9+СВЦЭМ!$D$10+'СЕТ СН'!$H$6-'СЕТ СН'!$H$19</f>
        <v>1032.67341388</v>
      </c>
      <c r="M108" s="36">
        <f>SUMIFS(СВЦЭМ!$C$33:$C$776,СВЦЭМ!$A$33:$A$776,$A108,СВЦЭМ!$B$33:$B$776,M$83)+'СЕТ СН'!$H$9+СВЦЭМ!$D$10+'СЕТ СН'!$H$6-'СЕТ СН'!$H$19</f>
        <v>970.10323724</v>
      </c>
      <c r="N108" s="36">
        <f>SUMIFS(СВЦЭМ!$C$33:$C$776,СВЦЭМ!$A$33:$A$776,$A108,СВЦЭМ!$B$33:$B$776,N$83)+'СЕТ СН'!$H$9+СВЦЭМ!$D$10+'СЕТ СН'!$H$6-'СЕТ СН'!$H$19</f>
        <v>918.53490805000001</v>
      </c>
      <c r="O108" s="36">
        <f>SUMIFS(СВЦЭМ!$C$33:$C$776,СВЦЭМ!$A$33:$A$776,$A108,СВЦЭМ!$B$33:$B$776,O$83)+'СЕТ СН'!$H$9+СВЦЭМ!$D$10+'СЕТ СН'!$H$6-'СЕТ СН'!$H$19</f>
        <v>891.99513337000008</v>
      </c>
      <c r="P108" s="36">
        <f>SUMIFS(СВЦЭМ!$C$33:$C$776,СВЦЭМ!$A$33:$A$776,$A108,СВЦЭМ!$B$33:$B$776,P$83)+'СЕТ СН'!$H$9+СВЦЭМ!$D$10+'СЕТ СН'!$H$6-'СЕТ СН'!$H$19</f>
        <v>897.8369269100001</v>
      </c>
      <c r="Q108" s="36">
        <f>SUMIFS(СВЦЭМ!$C$33:$C$776,СВЦЭМ!$A$33:$A$776,$A108,СВЦЭМ!$B$33:$B$776,Q$83)+'СЕТ СН'!$H$9+СВЦЭМ!$D$10+'СЕТ СН'!$H$6-'СЕТ СН'!$H$19</f>
        <v>899.81726217000005</v>
      </c>
      <c r="R108" s="36">
        <f>SUMIFS(СВЦЭМ!$C$33:$C$776,СВЦЭМ!$A$33:$A$776,$A108,СВЦЭМ!$B$33:$B$776,R$83)+'СЕТ СН'!$H$9+СВЦЭМ!$D$10+'СЕТ СН'!$H$6-'СЕТ СН'!$H$19</f>
        <v>908.00240531999998</v>
      </c>
      <c r="S108" s="36">
        <f>SUMIFS(СВЦЭМ!$C$33:$C$776,СВЦЭМ!$A$33:$A$776,$A108,СВЦЭМ!$B$33:$B$776,S$83)+'СЕТ СН'!$H$9+СВЦЭМ!$D$10+'СЕТ СН'!$H$6-'СЕТ СН'!$H$19</f>
        <v>905.31418531999998</v>
      </c>
      <c r="T108" s="36">
        <f>SUMIFS(СВЦЭМ!$C$33:$C$776,СВЦЭМ!$A$33:$A$776,$A108,СВЦЭМ!$B$33:$B$776,T$83)+'СЕТ СН'!$H$9+СВЦЭМ!$D$10+'СЕТ СН'!$H$6-'СЕТ СН'!$H$19</f>
        <v>904.42782912000007</v>
      </c>
      <c r="U108" s="36">
        <f>SUMIFS(СВЦЭМ!$C$33:$C$776,СВЦЭМ!$A$33:$A$776,$A108,СВЦЭМ!$B$33:$B$776,U$83)+'СЕТ СН'!$H$9+СВЦЭМ!$D$10+'СЕТ СН'!$H$6-'СЕТ СН'!$H$19</f>
        <v>897.53590364000002</v>
      </c>
      <c r="V108" s="36">
        <f>SUMIFS(СВЦЭМ!$C$33:$C$776,СВЦЭМ!$A$33:$A$776,$A108,СВЦЭМ!$B$33:$B$776,V$83)+'СЕТ СН'!$H$9+СВЦЭМ!$D$10+'СЕТ СН'!$H$6-'СЕТ СН'!$H$19</f>
        <v>887.30702452000014</v>
      </c>
      <c r="W108" s="36">
        <f>SUMIFS(СВЦЭМ!$C$33:$C$776,СВЦЭМ!$A$33:$A$776,$A108,СВЦЭМ!$B$33:$B$776,W$83)+'СЕТ СН'!$H$9+СВЦЭМ!$D$10+'СЕТ СН'!$H$6-'СЕТ СН'!$H$19</f>
        <v>889.81760794000002</v>
      </c>
      <c r="X108" s="36">
        <f>SUMIFS(СВЦЭМ!$C$33:$C$776,СВЦЭМ!$A$33:$A$776,$A108,СВЦЭМ!$B$33:$B$776,X$83)+'СЕТ СН'!$H$9+СВЦЭМ!$D$10+'СЕТ СН'!$H$6-'СЕТ СН'!$H$19</f>
        <v>905.78209605000006</v>
      </c>
      <c r="Y108" s="36">
        <f>SUMIFS(СВЦЭМ!$C$33:$C$776,СВЦЭМ!$A$33:$A$776,$A108,СВЦЭМ!$B$33:$B$776,Y$83)+'СЕТ СН'!$H$9+СВЦЭМ!$D$10+'СЕТ СН'!$H$6-'СЕТ СН'!$H$19</f>
        <v>987.76483112000005</v>
      </c>
    </row>
    <row r="109" spans="1:25" ht="15.75" x14ac:dyDescent="0.2">
      <c r="A109" s="35">
        <f t="shared" si="2"/>
        <v>43977</v>
      </c>
      <c r="B109" s="36">
        <f>SUMIFS(СВЦЭМ!$C$33:$C$776,СВЦЭМ!$A$33:$A$776,$A109,СВЦЭМ!$B$33:$B$776,B$83)+'СЕТ СН'!$H$9+СВЦЭМ!$D$10+'СЕТ СН'!$H$6-'СЕТ СН'!$H$19</f>
        <v>1073.0076393700001</v>
      </c>
      <c r="C109" s="36">
        <f>SUMIFS(СВЦЭМ!$C$33:$C$776,СВЦЭМ!$A$33:$A$776,$A109,СВЦЭМ!$B$33:$B$776,C$83)+'СЕТ СН'!$H$9+СВЦЭМ!$D$10+'СЕТ СН'!$H$6-'СЕТ СН'!$H$19</f>
        <v>1102.26097112</v>
      </c>
      <c r="D109" s="36">
        <f>SUMIFS(СВЦЭМ!$C$33:$C$776,СВЦЭМ!$A$33:$A$776,$A109,СВЦЭМ!$B$33:$B$776,D$83)+'СЕТ СН'!$H$9+СВЦЭМ!$D$10+'СЕТ СН'!$H$6-'СЕТ СН'!$H$19</f>
        <v>1093.35003992</v>
      </c>
      <c r="E109" s="36">
        <f>SUMIFS(СВЦЭМ!$C$33:$C$776,СВЦЭМ!$A$33:$A$776,$A109,СВЦЭМ!$B$33:$B$776,E$83)+'СЕТ СН'!$H$9+СВЦЭМ!$D$10+'СЕТ СН'!$H$6-'СЕТ СН'!$H$19</f>
        <v>1085.0383750000001</v>
      </c>
      <c r="F109" s="36">
        <f>SUMIFS(СВЦЭМ!$C$33:$C$776,СВЦЭМ!$A$33:$A$776,$A109,СВЦЭМ!$B$33:$B$776,F$83)+'СЕТ СН'!$H$9+СВЦЭМ!$D$10+'СЕТ СН'!$H$6-'СЕТ СН'!$H$19</f>
        <v>1085.2323505100001</v>
      </c>
      <c r="G109" s="36">
        <f>SUMIFS(СВЦЭМ!$C$33:$C$776,СВЦЭМ!$A$33:$A$776,$A109,СВЦЭМ!$B$33:$B$776,G$83)+'СЕТ СН'!$H$9+СВЦЭМ!$D$10+'СЕТ СН'!$H$6-'СЕТ СН'!$H$19</f>
        <v>1089.8210801299999</v>
      </c>
      <c r="H109" s="36">
        <f>SUMIFS(СВЦЭМ!$C$33:$C$776,СВЦЭМ!$A$33:$A$776,$A109,СВЦЭМ!$B$33:$B$776,H$83)+'СЕТ СН'!$H$9+СВЦЭМ!$D$10+'СЕТ СН'!$H$6-'СЕТ СН'!$H$19</f>
        <v>1101.5338462500001</v>
      </c>
      <c r="I109" s="36">
        <f>SUMIFS(СВЦЭМ!$C$33:$C$776,СВЦЭМ!$A$33:$A$776,$A109,СВЦЭМ!$B$33:$B$776,I$83)+'СЕТ СН'!$H$9+СВЦЭМ!$D$10+'СЕТ СН'!$H$6-'СЕТ СН'!$H$19</f>
        <v>1076.5156130800001</v>
      </c>
      <c r="J109" s="36">
        <f>SUMIFS(СВЦЭМ!$C$33:$C$776,СВЦЭМ!$A$33:$A$776,$A109,СВЦЭМ!$B$33:$B$776,J$83)+'СЕТ СН'!$H$9+СВЦЭМ!$D$10+'СЕТ СН'!$H$6-'СЕТ СН'!$H$19</f>
        <v>1049.95570238</v>
      </c>
      <c r="K109" s="36">
        <f>SUMIFS(СВЦЭМ!$C$33:$C$776,СВЦЭМ!$A$33:$A$776,$A109,СВЦЭМ!$B$33:$B$776,K$83)+'СЕТ СН'!$H$9+СВЦЭМ!$D$10+'СЕТ СН'!$H$6-'СЕТ СН'!$H$19</f>
        <v>1034.6556753</v>
      </c>
      <c r="L109" s="36">
        <f>SUMIFS(СВЦЭМ!$C$33:$C$776,СВЦЭМ!$A$33:$A$776,$A109,СВЦЭМ!$B$33:$B$776,L$83)+'СЕТ СН'!$H$9+СВЦЭМ!$D$10+'СЕТ СН'!$H$6-'СЕТ СН'!$H$19</f>
        <v>1032.19816178</v>
      </c>
      <c r="M109" s="36">
        <f>SUMIFS(СВЦЭМ!$C$33:$C$776,СВЦЭМ!$A$33:$A$776,$A109,СВЦЭМ!$B$33:$B$776,M$83)+'СЕТ СН'!$H$9+СВЦЭМ!$D$10+'СЕТ СН'!$H$6-'СЕТ СН'!$H$19</f>
        <v>974.15897755000015</v>
      </c>
      <c r="N109" s="36">
        <f>SUMIFS(СВЦЭМ!$C$33:$C$776,СВЦЭМ!$A$33:$A$776,$A109,СВЦЭМ!$B$33:$B$776,N$83)+'СЕТ СН'!$H$9+СВЦЭМ!$D$10+'СЕТ СН'!$H$6-'СЕТ СН'!$H$19</f>
        <v>926.22777366000014</v>
      </c>
      <c r="O109" s="36">
        <f>SUMIFS(СВЦЭМ!$C$33:$C$776,СВЦЭМ!$A$33:$A$776,$A109,СВЦЭМ!$B$33:$B$776,O$83)+'СЕТ СН'!$H$9+СВЦЭМ!$D$10+'СЕТ СН'!$H$6-'СЕТ СН'!$H$19</f>
        <v>902.46255214000007</v>
      </c>
      <c r="P109" s="36">
        <f>SUMIFS(СВЦЭМ!$C$33:$C$776,СВЦЭМ!$A$33:$A$776,$A109,СВЦЭМ!$B$33:$B$776,P$83)+'СЕТ СН'!$H$9+СВЦЭМ!$D$10+'СЕТ СН'!$H$6-'СЕТ СН'!$H$19</f>
        <v>907.47309530999996</v>
      </c>
      <c r="Q109" s="36">
        <f>SUMIFS(СВЦЭМ!$C$33:$C$776,СВЦЭМ!$A$33:$A$776,$A109,СВЦЭМ!$B$33:$B$776,Q$83)+'СЕТ СН'!$H$9+СВЦЭМ!$D$10+'СЕТ СН'!$H$6-'СЕТ СН'!$H$19</f>
        <v>912.68212005000009</v>
      </c>
      <c r="R109" s="36">
        <f>SUMIFS(СВЦЭМ!$C$33:$C$776,СВЦЭМ!$A$33:$A$776,$A109,СВЦЭМ!$B$33:$B$776,R$83)+'СЕТ СН'!$H$9+СВЦЭМ!$D$10+'СЕТ СН'!$H$6-'СЕТ СН'!$H$19</f>
        <v>912.78144085999998</v>
      </c>
      <c r="S109" s="36">
        <f>SUMIFS(СВЦЭМ!$C$33:$C$776,СВЦЭМ!$A$33:$A$776,$A109,СВЦЭМ!$B$33:$B$776,S$83)+'СЕТ СН'!$H$9+СВЦЭМ!$D$10+'СЕТ СН'!$H$6-'СЕТ СН'!$H$19</f>
        <v>918.70169615000009</v>
      </c>
      <c r="T109" s="36">
        <f>SUMIFS(СВЦЭМ!$C$33:$C$776,СВЦЭМ!$A$33:$A$776,$A109,СВЦЭМ!$B$33:$B$776,T$83)+'СЕТ СН'!$H$9+СВЦЭМ!$D$10+'СЕТ СН'!$H$6-'СЕТ СН'!$H$19</f>
        <v>914.12857224999993</v>
      </c>
      <c r="U109" s="36">
        <f>SUMIFS(СВЦЭМ!$C$33:$C$776,СВЦЭМ!$A$33:$A$776,$A109,СВЦЭМ!$B$33:$B$776,U$83)+'СЕТ СН'!$H$9+СВЦЭМ!$D$10+'СЕТ СН'!$H$6-'СЕТ СН'!$H$19</f>
        <v>905.98026561000006</v>
      </c>
      <c r="V109" s="36">
        <f>SUMIFS(СВЦЭМ!$C$33:$C$776,СВЦЭМ!$A$33:$A$776,$A109,СВЦЭМ!$B$33:$B$776,V$83)+'СЕТ СН'!$H$9+СВЦЭМ!$D$10+'СЕТ СН'!$H$6-'СЕТ СН'!$H$19</f>
        <v>888.4442495400001</v>
      </c>
      <c r="W109" s="36">
        <f>SUMIFS(СВЦЭМ!$C$33:$C$776,СВЦЭМ!$A$33:$A$776,$A109,СВЦЭМ!$B$33:$B$776,W$83)+'СЕТ СН'!$H$9+СВЦЭМ!$D$10+'СЕТ СН'!$H$6-'СЕТ СН'!$H$19</f>
        <v>881.92069124</v>
      </c>
      <c r="X109" s="36">
        <f>SUMIFS(СВЦЭМ!$C$33:$C$776,СВЦЭМ!$A$33:$A$776,$A109,СВЦЭМ!$B$33:$B$776,X$83)+'СЕТ СН'!$H$9+СВЦЭМ!$D$10+'СЕТ СН'!$H$6-'СЕТ СН'!$H$19</f>
        <v>903.37092005</v>
      </c>
      <c r="Y109" s="36">
        <f>SUMIFS(СВЦЭМ!$C$33:$C$776,СВЦЭМ!$A$33:$A$776,$A109,СВЦЭМ!$B$33:$B$776,Y$83)+'СЕТ СН'!$H$9+СВЦЭМ!$D$10+'СЕТ СН'!$H$6-'СЕТ СН'!$H$19</f>
        <v>970.19955170999992</v>
      </c>
    </row>
    <row r="110" spans="1:25" ht="15.75" x14ac:dyDescent="0.2">
      <c r="A110" s="35">
        <f t="shared" si="2"/>
        <v>43978</v>
      </c>
      <c r="B110" s="36">
        <f>SUMIFS(СВЦЭМ!$C$33:$C$776,СВЦЭМ!$A$33:$A$776,$A110,СВЦЭМ!$B$33:$B$776,B$83)+'СЕТ СН'!$H$9+СВЦЭМ!$D$10+'СЕТ СН'!$H$6-'СЕТ СН'!$H$19</f>
        <v>1057.6292636400001</v>
      </c>
      <c r="C110" s="36">
        <f>SUMIFS(СВЦЭМ!$C$33:$C$776,СВЦЭМ!$A$33:$A$776,$A110,СВЦЭМ!$B$33:$B$776,C$83)+'СЕТ СН'!$H$9+СВЦЭМ!$D$10+'СЕТ СН'!$H$6-'СЕТ СН'!$H$19</f>
        <v>1091.0956805000001</v>
      </c>
      <c r="D110" s="36">
        <f>SUMIFS(СВЦЭМ!$C$33:$C$776,СВЦЭМ!$A$33:$A$776,$A110,СВЦЭМ!$B$33:$B$776,D$83)+'СЕТ СН'!$H$9+СВЦЭМ!$D$10+'СЕТ СН'!$H$6-'СЕТ СН'!$H$19</f>
        <v>1109.7572411900001</v>
      </c>
      <c r="E110" s="36">
        <f>SUMIFS(СВЦЭМ!$C$33:$C$776,СВЦЭМ!$A$33:$A$776,$A110,СВЦЭМ!$B$33:$B$776,E$83)+'СЕТ СН'!$H$9+СВЦЭМ!$D$10+'СЕТ СН'!$H$6-'СЕТ СН'!$H$19</f>
        <v>1118.7063420100001</v>
      </c>
      <c r="F110" s="36">
        <f>SUMIFS(СВЦЭМ!$C$33:$C$776,СВЦЭМ!$A$33:$A$776,$A110,СВЦЭМ!$B$33:$B$776,F$83)+'СЕТ СН'!$H$9+СВЦЭМ!$D$10+'СЕТ СН'!$H$6-'СЕТ СН'!$H$19</f>
        <v>1118.51764652</v>
      </c>
      <c r="G110" s="36">
        <f>SUMIFS(СВЦЭМ!$C$33:$C$776,СВЦЭМ!$A$33:$A$776,$A110,СВЦЭМ!$B$33:$B$776,G$83)+'СЕТ СН'!$H$9+СВЦЭМ!$D$10+'СЕТ СН'!$H$6-'СЕТ СН'!$H$19</f>
        <v>1123.8898715400001</v>
      </c>
      <c r="H110" s="36">
        <f>SUMIFS(СВЦЭМ!$C$33:$C$776,СВЦЭМ!$A$33:$A$776,$A110,СВЦЭМ!$B$33:$B$776,H$83)+'СЕТ СН'!$H$9+СВЦЭМ!$D$10+'СЕТ СН'!$H$6-'СЕТ СН'!$H$19</f>
        <v>1103.90608486</v>
      </c>
      <c r="I110" s="36">
        <f>SUMIFS(СВЦЭМ!$C$33:$C$776,СВЦЭМ!$A$33:$A$776,$A110,СВЦЭМ!$B$33:$B$776,I$83)+'СЕТ СН'!$H$9+СВЦЭМ!$D$10+'СЕТ СН'!$H$6-'СЕТ СН'!$H$19</f>
        <v>1095.0964227700001</v>
      </c>
      <c r="J110" s="36">
        <f>SUMIFS(СВЦЭМ!$C$33:$C$776,СВЦЭМ!$A$33:$A$776,$A110,СВЦЭМ!$B$33:$B$776,J$83)+'СЕТ СН'!$H$9+СВЦЭМ!$D$10+'СЕТ СН'!$H$6-'СЕТ СН'!$H$19</f>
        <v>1057.6282557100001</v>
      </c>
      <c r="K110" s="36">
        <f>SUMIFS(СВЦЭМ!$C$33:$C$776,СВЦЭМ!$A$33:$A$776,$A110,СВЦЭМ!$B$33:$B$776,K$83)+'СЕТ СН'!$H$9+СВЦЭМ!$D$10+'СЕТ СН'!$H$6-'СЕТ СН'!$H$19</f>
        <v>1039.1455019300001</v>
      </c>
      <c r="L110" s="36">
        <f>SUMIFS(СВЦЭМ!$C$33:$C$776,СВЦЭМ!$A$33:$A$776,$A110,СВЦЭМ!$B$33:$B$776,L$83)+'СЕТ СН'!$H$9+СВЦЭМ!$D$10+'СЕТ СН'!$H$6-'СЕТ СН'!$H$19</f>
        <v>1014.42829925</v>
      </c>
      <c r="M110" s="36">
        <f>SUMIFS(СВЦЭМ!$C$33:$C$776,СВЦЭМ!$A$33:$A$776,$A110,СВЦЭМ!$B$33:$B$776,M$83)+'СЕТ СН'!$H$9+СВЦЭМ!$D$10+'СЕТ СН'!$H$6-'СЕТ СН'!$H$19</f>
        <v>964.88610777999997</v>
      </c>
      <c r="N110" s="36">
        <f>SUMIFS(СВЦЭМ!$C$33:$C$776,СВЦЭМ!$A$33:$A$776,$A110,СВЦЭМ!$B$33:$B$776,N$83)+'СЕТ СН'!$H$9+СВЦЭМ!$D$10+'СЕТ СН'!$H$6-'СЕТ СН'!$H$19</f>
        <v>901.61586224000007</v>
      </c>
      <c r="O110" s="36">
        <f>SUMIFS(СВЦЭМ!$C$33:$C$776,СВЦЭМ!$A$33:$A$776,$A110,СВЦЭМ!$B$33:$B$776,O$83)+'СЕТ СН'!$H$9+СВЦЭМ!$D$10+'СЕТ СН'!$H$6-'СЕТ СН'!$H$19</f>
        <v>882.84643283000014</v>
      </c>
      <c r="P110" s="36">
        <f>SUMIFS(СВЦЭМ!$C$33:$C$776,СВЦЭМ!$A$33:$A$776,$A110,СВЦЭМ!$B$33:$B$776,P$83)+'СЕТ СН'!$H$9+СВЦЭМ!$D$10+'СЕТ СН'!$H$6-'СЕТ СН'!$H$19</f>
        <v>877.9673631600001</v>
      </c>
      <c r="Q110" s="36">
        <f>SUMIFS(СВЦЭМ!$C$33:$C$776,СВЦЭМ!$A$33:$A$776,$A110,СВЦЭМ!$B$33:$B$776,Q$83)+'СЕТ СН'!$H$9+СВЦЭМ!$D$10+'СЕТ СН'!$H$6-'СЕТ СН'!$H$19</f>
        <v>882.26254642999993</v>
      </c>
      <c r="R110" s="36">
        <f>SUMIFS(СВЦЭМ!$C$33:$C$776,СВЦЭМ!$A$33:$A$776,$A110,СВЦЭМ!$B$33:$B$776,R$83)+'СЕТ СН'!$H$9+СВЦЭМ!$D$10+'СЕТ СН'!$H$6-'СЕТ СН'!$H$19</f>
        <v>886.41363834999993</v>
      </c>
      <c r="S110" s="36">
        <f>SUMIFS(СВЦЭМ!$C$33:$C$776,СВЦЭМ!$A$33:$A$776,$A110,СВЦЭМ!$B$33:$B$776,S$83)+'СЕТ СН'!$H$9+СВЦЭМ!$D$10+'СЕТ СН'!$H$6-'СЕТ СН'!$H$19</f>
        <v>893.09478860000013</v>
      </c>
      <c r="T110" s="36">
        <f>SUMIFS(СВЦЭМ!$C$33:$C$776,СВЦЭМ!$A$33:$A$776,$A110,СВЦЭМ!$B$33:$B$776,T$83)+'СЕТ СН'!$H$9+СВЦЭМ!$D$10+'СЕТ СН'!$H$6-'СЕТ СН'!$H$19</f>
        <v>888.89884336</v>
      </c>
      <c r="U110" s="36">
        <f>SUMIFS(СВЦЭМ!$C$33:$C$776,СВЦЭМ!$A$33:$A$776,$A110,СВЦЭМ!$B$33:$B$776,U$83)+'СЕТ СН'!$H$9+СВЦЭМ!$D$10+'СЕТ СН'!$H$6-'СЕТ СН'!$H$19</f>
        <v>878.83520038000006</v>
      </c>
      <c r="V110" s="36">
        <f>SUMIFS(СВЦЭМ!$C$33:$C$776,СВЦЭМ!$A$33:$A$776,$A110,СВЦЭМ!$B$33:$B$776,V$83)+'СЕТ СН'!$H$9+СВЦЭМ!$D$10+'СЕТ СН'!$H$6-'СЕТ СН'!$H$19</f>
        <v>866.75683757000002</v>
      </c>
      <c r="W110" s="36">
        <f>SUMIFS(СВЦЭМ!$C$33:$C$776,СВЦЭМ!$A$33:$A$776,$A110,СВЦЭМ!$B$33:$B$776,W$83)+'СЕТ СН'!$H$9+СВЦЭМ!$D$10+'СЕТ СН'!$H$6-'СЕТ СН'!$H$19</f>
        <v>861.79109425000001</v>
      </c>
      <c r="X110" s="36">
        <f>SUMIFS(СВЦЭМ!$C$33:$C$776,СВЦЭМ!$A$33:$A$776,$A110,СВЦЭМ!$B$33:$B$776,X$83)+'СЕТ СН'!$H$9+СВЦЭМ!$D$10+'СЕТ СН'!$H$6-'СЕТ СН'!$H$19</f>
        <v>898.72396342000002</v>
      </c>
      <c r="Y110" s="36">
        <f>SUMIFS(СВЦЭМ!$C$33:$C$776,СВЦЭМ!$A$33:$A$776,$A110,СВЦЭМ!$B$33:$B$776,Y$83)+'СЕТ СН'!$H$9+СВЦЭМ!$D$10+'СЕТ СН'!$H$6-'СЕТ СН'!$H$19</f>
        <v>957.40219679000006</v>
      </c>
    </row>
    <row r="111" spans="1:25" ht="15.75" x14ac:dyDescent="0.2">
      <c r="A111" s="35">
        <f t="shared" si="2"/>
        <v>43979</v>
      </c>
      <c r="B111" s="36">
        <f>SUMIFS(СВЦЭМ!$C$33:$C$776,СВЦЭМ!$A$33:$A$776,$A111,СВЦЭМ!$B$33:$B$776,B$83)+'СЕТ СН'!$H$9+СВЦЭМ!$D$10+'СЕТ СН'!$H$6-'СЕТ СН'!$H$19</f>
        <v>995.85410279000007</v>
      </c>
      <c r="C111" s="36">
        <f>SUMIFS(СВЦЭМ!$C$33:$C$776,СВЦЭМ!$A$33:$A$776,$A111,СВЦЭМ!$B$33:$B$776,C$83)+'СЕТ СН'!$H$9+СВЦЭМ!$D$10+'СЕТ СН'!$H$6-'СЕТ СН'!$H$19</f>
        <v>1010.0825961800001</v>
      </c>
      <c r="D111" s="36">
        <f>SUMIFS(СВЦЭМ!$C$33:$C$776,СВЦЭМ!$A$33:$A$776,$A111,СВЦЭМ!$B$33:$B$776,D$83)+'СЕТ СН'!$H$9+СВЦЭМ!$D$10+'СЕТ СН'!$H$6-'СЕТ СН'!$H$19</f>
        <v>1036.7522955500001</v>
      </c>
      <c r="E111" s="36">
        <f>SUMIFS(СВЦЭМ!$C$33:$C$776,СВЦЭМ!$A$33:$A$776,$A111,СВЦЭМ!$B$33:$B$776,E$83)+'СЕТ СН'!$H$9+СВЦЭМ!$D$10+'СЕТ СН'!$H$6-'СЕТ СН'!$H$19</f>
        <v>1053.7608488400001</v>
      </c>
      <c r="F111" s="36">
        <f>SUMIFS(СВЦЭМ!$C$33:$C$776,СВЦЭМ!$A$33:$A$776,$A111,СВЦЭМ!$B$33:$B$776,F$83)+'СЕТ СН'!$H$9+СВЦЭМ!$D$10+'СЕТ СН'!$H$6-'СЕТ СН'!$H$19</f>
        <v>1054.0401654</v>
      </c>
      <c r="G111" s="36">
        <f>SUMIFS(СВЦЭМ!$C$33:$C$776,СВЦЭМ!$A$33:$A$776,$A111,СВЦЭМ!$B$33:$B$776,G$83)+'СЕТ СН'!$H$9+СВЦЭМ!$D$10+'СЕТ СН'!$H$6-'СЕТ СН'!$H$19</f>
        <v>1063.81932265</v>
      </c>
      <c r="H111" s="36">
        <f>SUMIFS(СВЦЭМ!$C$33:$C$776,СВЦЭМ!$A$33:$A$776,$A111,СВЦЭМ!$B$33:$B$776,H$83)+'СЕТ СН'!$H$9+СВЦЭМ!$D$10+'СЕТ СН'!$H$6-'СЕТ СН'!$H$19</f>
        <v>1046.17967615</v>
      </c>
      <c r="I111" s="36">
        <f>SUMIFS(СВЦЭМ!$C$33:$C$776,СВЦЭМ!$A$33:$A$776,$A111,СВЦЭМ!$B$33:$B$776,I$83)+'СЕТ СН'!$H$9+СВЦЭМ!$D$10+'СЕТ СН'!$H$6-'СЕТ СН'!$H$19</f>
        <v>1058.07776231</v>
      </c>
      <c r="J111" s="36">
        <f>SUMIFS(СВЦЭМ!$C$33:$C$776,СВЦЭМ!$A$33:$A$776,$A111,СВЦЭМ!$B$33:$B$776,J$83)+'СЕТ СН'!$H$9+СВЦЭМ!$D$10+'СЕТ СН'!$H$6-'СЕТ СН'!$H$19</f>
        <v>1007.3354383800001</v>
      </c>
      <c r="K111" s="36">
        <f>SUMIFS(СВЦЭМ!$C$33:$C$776,СВЦЭМ!$A$33:$A$776,$A111,СВЦЭМ!$B$33:$B$776,K$83)+'СЕТ СН'!$H$9+СВЦЭМ!$D$10+'СЕТ СН'!$H$6-'СЕТ СН'!$H$19</f>
        <v>991.50211850000005</v>
      </c>
      <c r="L111" s="36">
        <f>SUMIFS(СВЦЭМ!$C$33:$C$776,СВЦЭМ!$A$33:$A$776,$A111,СВЦЭМ!$B$33:$B$776,L$83)+'СЕТ СН'!$H$9+СВЦЭМ!$D$10+'СЕТ СН'!$H$6-'СЕТ СН'!$H$19</f>
        <v>996.56865504000007</v>
      </c>
      <c r="M111" s="36">
        <f>SUMIFS(СВЦЭМ!$C$33:$C$776,СВЦЭМ!$A$33:$A$776,$A111,СВЦЭМ!$B$33:$B$776,M$83)+'СЕТ СН'!$H$9+СВЦЭМ!$D$10+'СЕТ СН'!$H$6-'СЕТ СН'!$H$19</f>
        <v>969.80586038000001</v>
      </c>
      <c r="N111" s="36">
        <f>SUMIFS(СВЦЭМ!$C$33:$C$776,СВЦЭМ!$A$33:$A$776,$A111,СВЦЭМ!$B$33:$B$776,N$83)+'СЕТ СН'!$H$9+СВЦЭМ!$D$10+'СЕТ СН'!$H$6-'СЕТ СН'!$H$19</f>
        <v>927.28332838000006</v>
      </c>
      <c r="O111" s="36">
        <f>SUMIFS(СВЦЭМ!$C$33:$C$776,СВЦЭМ!$A$33:$A$776,$A111,СВЦЭМ!$B$33:$B$776,O$83)+'СЕТ СН'!$H$9+СВЦЭМ!$D$10+'СЕТ СН'!$H$6-'СЕТ СН'!$H$19</f>
        <v>900.59348358000011</v>
      </c>
      <c r="P111" s="36">
        <f>SUMIFS(СВЦЭМ!$C$33:$C$776,СВЦЭМ!$A$33:$A$776,$A111,СВЦЭМ!$B$33:$B$776,P$83)+'СЕТ СН'!$H$9+СВЦЭМ!$D$10+'СЕТ СН'!$H$6-'СЕТ СН'!$H$19</f>
        <v>907.98742119999997</v>
      </c>
      <c r="Q111" s="36">
        <f>SUMIFS(СВЦЭМ!$C$33:$C$776,СВЦЭМ!$A$33:$A$776,$A111,СВЦЭМ!$B$33:$B$776,Q$83)+'СЕТ СН'!$H$9+СВЦЭМ!$D$10+'СЕТ СН'!$H$6-'СЕТ СН'!$H$19</f>
        <v>909.17103517999999</v>
      </c>
      <c r="R111" s="36">
        <f>SUMIFS(СВЦЭМ!$C$33:$C$776,СВЦЭМ!$A$33:$A$776,$A111,СВЦЭМ!$B$33:$B$776,R$83)+'СЕТ СН'!$H$9+СВЦЭМ!$D$10+'СЕТ СН'!$H$6-'СЕТ СН'!$H$19</f>
        <v>910.77634776000014</v>
      </c>
      <c r="S111" s="36">
        <f>SUMIFS(СВЦЭМ!$C$33:$C$776,СВЦЭМ!$A$33:$A$776,$A111,СВЦЭМ!$B$33:$B$776,S$83)+'СЕТ СН'!$H$9+СВЦЭМ!$D$10+'СЕТ СН'!$H$6-'СЕТ СН'!$H$19</f>
        <v>921.05719574</v>
      </c>
      <c r="T111" s="36">
        <f>SUMIFS(СВЦЭМ!$C$33:$C$776,СВЦЭМ!$A$33:$A$776,$A111,СВЦЭМ!$B$33:$B$776,T$83)+'СЕТ СН'!$H$9+СВЦЭМ!$D$10+'СЕТ СН'!$H$6-'СЕТ СН'!$H$19</f>
        <v>923.64430594999999</v>
      </c>
      <c r="U111" s="36">
        <f>SUMIFS(СВЦЭМ!$C$33:$C$776,СВЦЭМ!$A$33:$A$776,$A111,СВЦЭМ!$B$33:$B$776,U$83)+'СЕТ СН'!$H$9+СВЦЭМ!$D$10+'СЕТ СН'!$H$6-'СЕТ СН'!$H$19</f>
        <v>925.8489908900001</v>
      </c>
      <c r="V111" s="36">
        <f>SUMIFS(СВЦЭМ!$C$33:$C$776,СВЦЭМ!$A$33:$A$776,$A111,СВЦЭМ!$B$33:$B$776,V$83)+'СЕТ СН'!$H$9+СВЦЭМ!$D$10+'СЕТ СН'!$H$6-'СЕТ СН'!$H$19</f>
        <v>909.99575376000007</v>
      </c>
      <c r="W111" s="36">
        <f>SUMIFS(СВЦЭМ!$C$33:$C$776,СВЦЭМ!$A$33:$A$776,$A111,СВЦЭМ!$B$33:$B$776,W$83)+'СЕТ СН'!$H$9+СВЦЭМ!$D$10+'СЕТ СН'!$H$6-'СЕТ СН'!$H$19</f>
        <v>892.87491180999996</v>
      </c>
      <c r="X111" s="36">
        <f>SUMIFS(СВЦЭМ!$C$33:$C$776,СВЦЭМ!$A$33:$A$776,$A111,СВЦЭМ!$B$33:$B$776,X$83)+'СЕТ СН'!$H$9+СВЦЭМ!$D$10+'СЕТ СН'!$H$6-'СЕТ СН'!$H$19</f>
        <v>933.49568320000003</v>
      </c>
      <c r="Y111" s="36">
        <f>SUMIFS(СВЦЭМ!$C$33:$C$776,СВЦЭМ!$A$33:$A$776,$A111,СВЦЭМ!$B$33:$B$776,Y$83)+'СЕТ СН'!$H$9+СВЦЭМ!$D$10+'СЕТ СН'!$H$6-'СЕТ СН'!$H$19</f>
        <v>999.28824052999994</v>
      </c>
    </row>
    <row r="112" spans="1:25" ht="15.75" x14ac:dyDescent="0.2">
      <c r="A112" s="35">
        <f t="shared" si="2"/>
        <v>43980</v>
      </c>
      <c r="B112" s="36">
        <f>SUMIFS(СВЦЭМ!$C$33:$C$776,СВЦЭМ!$A$33:$A$776,$A112,СВЦЭМ!$B$33:$B$776,B$83)+'СЕТ СН'!$H$9+СВЦЭМ!$D$10+'СЕТ СН'!$H$6-'СЕТ СН'!$H$19</f>
        <v>1015.20960608</v>
      </c>
      <c r="C112" s="36">
        <f>SUMIFS(СВЦЭМ!$C$33:$C$776,СВЦЭМ!$A$33:$A$776,$A112,СВЦЭМ!$B$33:$B$776,C$83)+'СЕТ СН'!$H$9+СВЦЭМ!$D$10+'СЕТ СН'!$H$6-'СЕТ СН'!$H$19</f>
        <v>1035.3532746800001</v>
      </c>
      <c r="D112" s="36">
        <f>SUMIFS(СВЦЭМ!$C$33:$C$776,СВЦЭМ!$A$33:$A$776,$A112,СВЦЭМ!$B$33:$B$776,D$83)+'СЕТ СН'!$H$9+СВЦЭМ!$D$10+'СЕТ СН'!$H$6-'СЕТ СН'!$H$19</f>
        <v>1035.1169757100001</v>
      </c>
      <c r="E112" s="36">
        <f>SUMIFS(СВЦЭМ!$C$33:$C$776,СВЦЭМ!$A$33:$A$776,$A112,СВЦЭМ!$B$33:$B$776,E$83)+'СЕТ СН'!$H$9+СВЦЭМ!$D$10+'СЕТ СН'!$H$6-'СЕТ СН'!$H$19</f>
        <v>1040.0649075700001</v>
      </c>
      <c r="F112" s="36">
        <f>SUMIFS(СВЦЭМ!$C$33:$C$776,СВЦЭМ!$A$33:$A$776,$A112,СВЦЭМ!$B$33:$B$776,F$83)+'СЕТ СН'!$H$9+СВЦЭМ!$D$10+'СЕТ СН'!$H$6-'СЕТ СН'!$H$19</f>
        <v>1038.6800507200001</v>
      </c>
      <c r="G112" s="36">
        <f>SUMIFS(СВЦЭМ!$C$33:$C$776,СВЦЭМ!$A$33:$A$776,$A112,СВЦЭМ!$B$33:$B$776,G$83)+'СЕТ СН'!$H$9+СВЦЭМ!$D$10+'СЕТ СН'!$H$6-'СЕТ СН'!$H$19</f>
        <v>1040.39907165</v>
      </c>
      <c r="H112" s="36">
        <f>SUMIFS(СВЦЭМ!$C$33:$C$776,СВЦЭМ!$A$33:$A$776,$A112,СВЦЭМ!$B$33:$B$776,H$83)+'СЕТ СН'!$H$9+СВЦЭМ!$D$10+'СЕТ СН'!$H$6-'СЕТ СН'!$H$19</f>
        <v>1051.5597660200001</v>
      </c>
      <c r="I112" s="36">
        <f>SUMIFS(СВЦЭМ!$C$33:$C$776,СВЦЭМ!$A$33:$A$776,$A112,СВЦЭМ!$B$33:$B$776,I$83)+'СЕТ СН'!$H$9+СВЦЭМ!$D$10+'СЕТ СН'!$H$6-'СЕТ СН'!$H$19</f>
        <v>1048.6279975500001</v>
      </c>
      <c r="J112" s="36">
        <f>SUMIFS(СВЦЭМ!$C$33:$C$776,СВЦЭМ!$A$33:$A$776,$A112,СВЦЭМ!$B$33:$B$776,J$83)+'СЕТ СН'!$H$9+СВЦЭМ!$D$10+'СЕТ СН'!$H$6-'СЕТ СН'!$H$19</f>
        <v>988.95502030000011</v>
      </c>
      <c r="K112" s="36">
        <f>SUMIFS(СВЦЭМ!$C$33:$C$776,СВЦЭМ!$A$33:$A$776,$A112,СВЦЭМ!$B$33:$B$776,K$83)+'СЕТ СН'!$H$9+СВЦЭМ!$D$10+'СЕТ СН'!$H$6-'СЕТ СН'!$H$19</f>
        <v>970.59249331000001</v>
      </c>
      <c r="L112" s="36">
        <f>SUMIFS(СВЦЭМ!$C$33:$C$776,СВЦЭМ!$A$33:$A$776,$A112,СВЦЭМ!$B$33:$B$776,L$83)+'СЕТ СН'!$H$9+СВЦЭМ!$D$10+'СЕТ СН'!$H$6-'СЕТ СН'!$H$19</f>
        <v>997.10721533000014</v>
      </c>
      <c r="M112" s="36">
        <f>SUMIFS(СВЦЭМ!$C$33:$C$776,СВЦЭМ!$A$33:$A$776,$A112,СВЦЭМ!$B$33:$B$776,M$83)+'СЕТ СН'!$H$9+СВЦЭМ!$D$10+'СЕТ СН'!$H$6-'СЕТ СН'!$H$19</f>
        <v>916.97051983000006</v>
      </c>
      <c r="N112" s="36">
        <f>SUMIFS(СВЦЭМ!$C$33:$C$776,СВЦЭМ!$A$33:$A$776,$A112,СВЦЭМ!$B$33:$B$776,N$83)+'СЕТ СН'!$H$9+СВЦЭМ!$D$10+'СЕТ СН'!$H$6-'СЕТ СН'!$H$19</f>
        <v>859.08821071000011</v>
      </c>
      <c r="O112" s="36">
        <f>SUMIFS(СВЦЭМ!$C$33:$C$776,СВЦЭМ!$A$33:$A$776,$A112,СВЦЭМ!$B$33:$B$776,O$83)+'СЕТ СН'!$H$9+СВЦЭМ!$D$10+'СЕТ СН'!$H$6-'СЕТ СН'!$H$19</f>
        <v>843.89048395999998</v>
      </c>
      <c r="P112" s="36">
        <f>SUMIFS(СВЦЭМ!$C$33:$C$776,СВЦЭМ!$A$33:$A$776,$A112,СВЦЭМ!$B$33:$B$776,P$83)+'СЕТ СН'!$H$9+СВЦЭМ!$D$10+'СЕТ СН'!$H$6-'СЕТ СН'!$H$19</f>
        <v>851.16615795000007</v>
      </c>
      <c r="Q112" s="36">
        <f>SUMIFS(СВЦЭМ!$C$33:$C$776,СВЦЭМ!$A$33:$A$776,$A112,СВЦЭМ!$B$33:$B$776,Q$83)+'СЕТ СН'!$H$9+СВЦЭМ!$D$10+'СЕТ СН'!$H$6-'СЕТ СН'!$H$19</f>
        <v>844.07727745000011</v>
      </c>
      <c r="R112" s="36">
        <f>SUMIFS(СВЦЭМ!$C$33:$C$776,СВЦЭМ!$A$33:$A$776,$A112,СВЦЭМ!$B$33:$B$776,R$83)+'СЕТ СН'!$H$9+СВЦЭМ!$D$10+'СЕТ СН'!$H$6-'СЕТ СН'!$H$19</f>
        <v>847.85379426999998</v>
      </c>
      <c r="S112" s="36">
        <f>SUMIFS(СВЦЭМ!$C$33:$C$776,СВЦЭМ!$A$33:$A$776,$A112,СВЦЭМ!$B$33:$B$776,S$83)+'СЕТ СН'!$H$9+СВЦЭМ!$D$10+'СЕТ СН'!$H$6-'СЕТ СН'!$H$19</f>
        <v>856.75436802000013</v>
      </c>
      <c r="T112" s="36">
        <f>SUMIFS(СВЦЭМ!$C$33:$C$776,СВЦЭМ!$A$33:$A$776,$A112,СВЦЭМ!$B$33:$B$776,T$83)+'СЕТ СН'!$H$9+СВЦЭМ!$D$10+'СЕТ СН'!$H$6-'СЕТ СН'!$H$19</f>
        <v>869.24502471999995</v>
      </c>
      <c r="U112" s="36">
        <f>SUMIFS(СВЦЭМ!$C$33:$C$776,СВЦЭМ!$A$33:$A$776,$A112,СВЦЭМ!$B$33:$B$776,U$83)+'СЕТ СН'!$H$9+СВЦЭМ!$D$10+'СЕТ СН'!$H$6-'СЕТ СН'!$H$19</f>
        <v>876.44499547000009</v>
      </c>
      <c r="V112" s="36">
        <f>SUMIFS(СВЦЭМ!$C$33:$C$776,СВЦЭМ!$A$33:$A$776,$A112,СВЦЭМ!$B$33:$B$776,V$83)+'СЕТ СН'!$H$9+СВЦЭМ!$D$10+'СЕТ СН'!$H$6-'СЕТ СН'!$H$19</f>
        <v>910.94167171999993</v>
      </c>
      <c r="W112" s="36">
        <f>SUMIFS(СВЦЭМ!$C$33:$C$776,СВЦЭМ!$A$33:$A$776,$A112,СВЦЭМ!$B$33:$B$776,W$83)+'СЕТ СН'!$H$9+СВЦЭМ!$D$10+'СЕТ СН'!$H$6-'СЕТ СН'!$H$19</f>
        <v>941.39928002000011</v>
      </c>
      <c r="X112" s="36">
        <f>SUMIFS(СВЦЭМ!$C$33:$C$776,СВЦЭМ!$A$33:$A$776,$A112,СВЦЭМ!$B$33:$B$776,X$83)+'СЕТ СН'!$H$9+СВЦЭМ!$D$10+'СЕТ СН'!$H$6-'СЕТ СН'!$H$19</f>
        <v>924.76170705999994</v>
      </c>
      <c r="Y112" s="36">
        <f>SUMIFS(СВЦЭМ!$C$33:$C$776,СВЦЭМ!$A$33:$A$776,$A112,СВЦЭМ!$B$33:$B$776,Y$83)+'СЕТ СН'!$H$9+СВЦЭМ!$D$10+'СЕТ СН'!$H$6-'СЕТ СН'!$H$19</f>
        <v>966.48458169000014</v>
      </c>
    </row>
    <row r="113" spans="1:27" ht="15.75" x14ac:dyDescent="0.2">
      <c r="A113" s="35">
        <f t="shared" si="2"/>
        <v>43981</v>
      </c>
      <c r="B113" s="36">
        <f>SUMIFS(СВЦЭМ!$C$33:$C$776,СВЦЭМ!$A$33:$A$776,$A113,СВЦЭМ!$B$33:$B$776,B$83)+'СЕТ СН'!$H$9+СВЦЭМ!$D$10+'СЕТ СН'!$H$6-'СЕТ СН'!$H$19</f>
        <v>1050.6341783600001</v>
      </c>
      <c r="C113" s="36">
        <f>SUMIFS(СВЦЭМ!$C$33:$C$776,СВЦЭМ!$A$33:$A$776,$A113,СВЦЭМ!$B$33:$B$776,C$83)+'СЕТ СН'!$H$9+СВЦЭМ!$D$10+'СЕТ СН'!$H$6-'СЕТ СН'!$H$19</f>
        <v>1055.4100862400001</v>
      </c>
      <c r="D113" s="36">
        <f>SUMIFS(СВЦЭМ!$C$33:$C$776,СВЦЭМ!$A$33:$A$776,$A113,СВЦЭМ!$B$33:$B$776,D$83)+'СЕТ СН'!$H$9+СВЦЭМ!$D$10+'СЕТ СН'!$H$6-'СЕТ СН'!$H$19</f>
        <v>1056.02269157</v>
      </c>
      <c r="E113" s="36">
        <f>SUMIFS(СВЦЭМ!$C$33:$C$776,СВЦЭМ!$A$33:$A$776,$A113,СВЦЭМ!$B$33:$B$776,E$83)+'СЕТ СН'!$H$9+СВЦЭМ!$D$10+'СЕТ СН'!$H$6-'СЕТ СН'!$H$19</f>
        <v>1054.04575045</v>
      </c>
      <c r="F113" s="36">
        <f>SUMIFS(СВЦЭМ!$C$33:$C$776,СВЦЭМ!$A$33:$A$776,$A113,СВЦЭМ!$B$33:$B$776,F$83)+'СЕТ СН'!$H$9+СВЦЭМ!$D$10+'СЕТ СН'!$H$6-'СЕТ СН'!$H$19</f>
        <v>1054.6120598499999</v>
      </c>
      <c r="G113" s="36">
        <f>SUMIFS(СВЦЭМ!$C$33:$C$776,СВЦЭМ!$A$33:$A$776,$A113,СВЦЭМ!$B$33:$B$776,G$83)+'СЕТ СН'!$H$9+СВЦЭМ!$D$10+'СЕТ СН'!$H$6-'СЕТ СН'!$H$19</f>
        <v>1051.50780977</v>
      </c>
      <c r="H113" s="36">
        <f>SUMIFS(СВЦЭМ!$C$33:$C$776,СВЦЭМ!$A$33:$A$776,$A113,СВЦЭМ!$B$33:$B$776,H$83)+'СЕТ СН'!$H$9+СВЦЭМ!$D$10+'СЕТ СН'!$H$6-'СЕТ СН'!$H$19</f>
        <v>1048.6978261500001</v>
      </c>
      <c r="I113" s="36">
        <f>SUMIFS(СВЦЭМ!$C$33:$C$776,СВЦЭМ!$A$33:$A$776,$A113,СВЦЭМ!$B$33:$B$776,I$83)+'СЕТ СН'!$H$9+СВЦЭМ!$D$10+'СЕТ СН'!$H$6-'СЕТ СН'!$H$19</f>
        <v>1034.97961781</v>
      </c>
      <c r="J113" s="36">
        <f>SUMIFS(СВЦЭМ!$C$33:$C$776,СВЦЭМ!$A$33:$A$776,$A113,СВЦЭМ!$B$33:$B$776,J$83)+'СЕТ СН'!$H$9+СВЦЭМ!$D$10+'СЕТ СН'!$H$6-'СЕТ СН'!$H$19</f>
        <v>1002.1942764600001</v>
      </c>
      <c r="K113" s="36">
        <f>SUMIFS(СВЦЭМ!$C$33:$C$776,СВЦЭМ!$A$33:$A$776,$A113,СВЦЭМ!$B$33:$B$776,K$83)+'СЕТ СН'!$H$9+СВЦЭМ!$D$10+'СЕТ СН'!$H$6-'СЕТ СН'!$H$19</f>
        <v>984.42213919000005</v>
      </c>
      <c r="L113" s="36">
        <f>SUMIFS(СВЦЭМ!$C$33:$C$776,СВЦЭМ!$A$33:$A$776,$A113,СВЦЭМ!$B$33:$B$776,L$83)+'СЕТ СН'!$H$9+СВЦЭМ!$D$10+'СЕТ СН'!$H$6-'СЕТ СН'!$H$19</f>
        <v>971.09328763000008</v>
      </c>
      <c r="M113" s="36">
        <f>SUMIFS(СВЦЭМ!$C$33:$C$776,СВЦЭМ!$A$33:$A$776,$A113,СВЦЭМ!$B$33:$B$776,M$83)+'СЕТ СН'!$H$9+СВЦЭМ!$D$10+'СЕТ СН'!$H$6-'СЕТ СН'!$H$19</f>
        <v>919.48411684999996</v>
      </c>
      <c r="N113" s="36">
        <f>SUMIFS(СВЦЭМ!$C$33:$C$776,СВЦЭМ!$A$33:$A$776,$A113,СВЦЭМ!$B$33:$B$776,N$83)+'СЕТ СН'!$H$9+СВЦЭМ!$D$10+'СЕТ СН'!$H$6-'СЕТ СН'!$H$19</f>
        <v>869.8744397800001</v>
      </c>
      <c r="O113" s="36">
        <f>SUMIFS(СВЦЭМ!$C$33:$C$776,СВЦЭМ!$A$33:$A$776,$A113,СВЦЭМ!$B$33:$B$776,O$83)+'СЕТ СН'!$H$9+СВЦЭМ!$D$10+'СЕТ СН'!$H$6-'СЕТ СН'!$H$19</f>
        <v>858.11809487999994</v>
      </c>
      <c r="P113" s="36">
        <f>SUMIFS(СВЦЭМ!$C$33:$C$776,СВЦЭМ!$A$33:$A$776,$A113,СВЦЭМ!$B$33:$B$776,P$83)+'СЕТ СН'!$H$9+СВЦЭМ!$D$10+'СЕТ СН'!$H$6-'СЕТ СН'!$H$19</f>
        <v>861.58154761000014</v>
      </c>
      <c r="Q113" s="36">
        <f>SUMIFS(СВЦЭМ!$C$33:$C$776,СВЦЭМ!$A$33:$A$776,$A113,СВЦЭМ!$B$33:$B$776,Q$83)+'СЕТ СН'!$H$9+СВЦЭМ!$D$10+'СЕТ СН'!$H$6-'СЕТ СН'!$H$19</f>
        <v>863.06700393000006</v>
      </c>
      <c r="R113" s="36">
        <f>SUMIFS(СВЦЭМ!$C$33:$C$776,СВЦЭМ!$A$33:$A$776,$A113,СВЦЭМ!$B$33:$B$776,R$83)+'СЕТ СН'!$H$9+СВЦЭМ!$D$10+'СЕТ СН'!$H$6-'СЕТ СН'!$H$19</f>
        <v>861.1092279500001</v>
      </c>
      <c r="S113" s="36">
        <f>SUMIFS(СВЦЭМ!$C$33:$C$776,СВЦЭМ!$A$33:$A$776,$A113,СВЦЭМ!$B$33:$B$776,S$83)+'СЕТ СН'!$H$9+СВЦЭМ!$D$10+'СЕТ СН'!$H$6-'СЕТ СН'!$H$19</f>
        <v>863.46407206999993</v>
      </c>
      <c r="T113" s="36">
        <f>SUMIFS(СВЦЭМ!$C$33:$C$776,СВЦЭМ!$A$33:$A$776,$A113,СВЦЭМ!$B$33:$B$776,T$83)+'СЕТ СН'!$H$9+СВЦЭМ!$D$10+'СЕТ СН'!$H$6-'СЕТ СН'!$H$19</f>
        <v>858.32915963000005</v>
      </c>
      <c r="U113" s="36">
        <f>SUMIFS(СВЦЭМ!$C$33:$C$776,СВЦЭМ!$A$33:$A$776,$A113,СВЦЭМ!$B$33:$B$776,U$83)+'СЕТ СН'!$H$9+СВЦЭМ!$D$10+'СЕТ СН'!$H$6-'СЕТ СН'!$H$19</f>
        <v>864.22380866000003</v>
      </c>
      <c r="V113" s="36">
        <f>SUMIFS(СВЦЭМ!$C$33:$C$776,СВЦЭМ!$A$33:$A$776,$A113,СВЦЭМ!$B$33:$B$776,V$83)+'СЕТ СН'!$H$9+СВЦЭМ!$D$10+'СЕТ СН'!$H$6-'СЕТ СН'!$H$19</f>
        <v>859.45323009000003</v>
      </c>
      <c r="W113" s="36">
        <f>SUMIFS(СВЦЭМ!$C$33:$C$776,СВЦЭМ!$A$33:$A$776,$A113,СВЦЭМ!$B$33:$B$776,W$83)+'СЕТ СН'!$H$9+СВЦЭМ!$D$10+'СЕТ СН'!$H$6-'СЕТ СН'!$H$19</f>
        <v>861.5110567700001</v>
      </c>
      <c r="X113" s="36">
        <f>SUMIFS(СВЦЭМ!$C$33:$C$776,СВЦЭМ!$A$33:$A$776,$A113,СВЦЭМ!$B$33:$B$776,X$83)+'СЕТ СН'!$H$9+СВЦЭМ!$D$10+'СЕТ СН'!$H$6-'СЕТ СН'!$H$19</f>
        <v>864.14872424000009</v>
      </c>
      <c r="Y113" s="36">
        <f>SUMIFS(СВЦЭМ!$C$33:$C$776,СВЦЭМ!$A$33:$A$776,$A113,СВЦЭМ!$B$33:$B$776,Y$83)+'СЕТ СН'!$H$9+СВЦЭМ!$D$10+'СЕТ СН'!$H$6-'СЕТ СН'!$H$19</f>
        <v>931.04741721999994</v>
      </c>
      <c r="AA113" s="37"/>
    </row>
    <row r="114" spans="1:27" ht="15.75" x14ac:dyDescent="0.2">
      <c r="A114" s="35">
        <f t="shared" si="2"/>
        <v>43982</v>
      </c>
      <c r="B114" s="36">
        <f>SUMIFS(СВЦЭМ!$C$33:$C$776,СВЦЭМ!$A$33:$A$776,$A114,СВЦЭМ!$B$33:$B$776,B$83)+'СЕТ СН'!$H$9+СВЦЭМ!$D$10+'СЕТ СН'!$H$6-'СЕТ СН'!$H$19</f>
        <v>1021.8097834299999</v>
      </c>
      <c r="C114" s="36">
        <f>SUMIFS(СВЦЭМ!$C$33:$C$776,СВЦЭМ!$A$33:$A$776,$A114,СВЦЭМ!$B$33:$B$776,C$83)+'СЕТ СН'!$H$9+СВЦЭМ!$D$10+'СЕТ СН'!$H$6-'СЕТ СН'!$H$19</f>
        <v>1025.71172804</v>
      </c>
      <c r="D114" s="36">
        <f>SUMIFS(СВЦЭМ!$C$33:$C$776,СВЦЭМ!$A$33:$A$776,$A114,СВЦЭМ!$B$33:$B$776,D$83)+'СЕТ СН'!$H$9+СВЦЭМ!$D$10+'СЕТ СН'!$H$6-'СЕТ СН'!$H$19</f>
        <v>1033.28156119</v>
      </c>
      <c r="E114" s="36">
        <f>SUMIFS(СВЦЭМ!$C$33:$C$776,СВЦЭМ!$A$33:$A$776,$A114,СВЦЭМ!$B$33:$B$776,E$83)+'СЕТ СН'!$H$9+СВЦЭМ!$D$10+'СЕТ СН'!$H$6-'СЕТ СН'!$H$19</f>
        <v>1032.5657628000001</v>
      </c>
      <c r="F114" s="36">
        <f>SUMIFS(СВЦЭМ!$C$33:$C$776,СВЦЭМ!$A$33:$A$776,$A114,СВЦЭМ!$B$33:$B$776,F$83)+'СЕТ СН'!$H$9+СВЦЭМ!$D$10+'СЕТ СН'!$H$6-'СЕТ СН'!$H$19</f>
        <v>1023.4426894400001</v>
      </c>
      <c r="G114" s="36">
        <f>SUMIFS(СВЦЭМ!$C$33:$C$776,СВЦЭМ!$A$33:$A$776,$A114,СВЦЭМ!$B$33:$B$776,G$83)+'СЕТ СН'!$H$9+СВЦЭМ!$D$10+'СЕТ СН'!$H$6-'СЕТ СН'!$H$19</f>
        <v>1024.4485348000001</v>
      </c>
      <c r="H114" s="36">
        <f>SUMIFS(СВЦЭМ!$C$33:$C$776,СВЦЭМ!$A$33:$A$776,$A114,СВЦЭМ!$B$33:$B$776,H$83)+'СЕТ СН'!$H$9+СВЦЭМ!$D$10+'СЕТ СН'!$H$6-'СЕТ СН'!$H$19</f>
        <v>1035.10982517</v>
      </c>
      <c r="I114" s="36">
        <f>SUMIFS(СВЦЭМ!$C$33:$C$776,СВЦЭМ!$A$33:$A$776,$A114,СВЦЭМ!$B$33:$B$776,I$83)+'СЕТ СН'!$H$9+СВЦЭМ!$D$10+'СЕТ СН'!$H$6-'СЕТ СН'!$H$19</f>
        <v>1018.16774816</v>
      </c>
      <c r="J114" s="36">
        <f>SUMIFS(СВЦЭМ!$C$33:$C$776,СВЦЭМ!$A$33:$A$776,$A114,СВЦЭМ!$B$33:$B$776,J$83)+'СЕТ СН'!$H$9+СВЦЭМ!$D$10+'СЕТ СН'!$H$6-'СЕТ СН'!$H$19</f>
        <v>990.21698502999993</v>
      </c>
      <c r="K114" s="36">
        <f>SUMIFS(СВЦЭМ!$C$33:$C$776,СВЦЭМ!$A$33:$A$776,$A114,СВЦЭМ!$B$33:$B$776,K$83)+'СЕТ СН'!$H$9+СВЦЭМ!$D$10+'СЕТ СН'!$H$6-'СЕТ СН'!$H$19</f>
        <v>995.79337484000007</v>
      </c>
      <c r="L114" s="36">
        <f>SUMIFS(СВЦЭМ!$C$33:$C$776,СВЦЭМ!$A$33:$A$776,$A114,СВЦЭМ!$B$33:$B$776,L$83)+'СЕТ СН'!$H$9+СВЦЭМ!$D$10+'СЕТ СН'!$H$6-'СЕТ СН'!$H$19</f>
        <v>993.22544549000008</v>
      </c>
      <c r="M114" s="36">
        <f>SUMIFS(СВЦЭМ!$C$33:$C$776,СВЦЭМ!$A$33:$A$776,$A114,СВЦЭМ!$B$33:$B$776,M$83)+'СЕТ СН'!$H$9+СВЦЭМ!$D$10+'СЕТ СН'!$H$6-'СЕТ СН'!$H$19</f>
        <v>943.64551266000012</v>
      </c>
      <c r="N114" s="36">
        <f>SUMIFS(СВЦЭМ!$C$33:$C$776,СВЦЭМ!$A$33:$A$776,$A114,СВЦЭМ!$B$33:$B$776,N$83)+'СЕТ СН'!$H$9+СВЦЭМ!$D$10+'СЕТ СН'!$H$6-'СЕТ СН'!$H$19</f>
        <v>881.53836137000008</v>
      </c>
      <c r="O114" s="36">
        <f>SUMIFS(СВЦЭМ!$C$33:$C$776,СВЦЭМ!$A$33:$A$776,$A114,СВЦЭМ!$B$33:$B$776,O$83)+'СЕТ СН'!$H$9+СВЦЭМ!$D$10+'СЕТ СН'!$H$6-'СЕТ СН'!$H$19</f>
        <v>849.78411208000011</v>
      </c>
      <c r="P114" s="36">
        <f>SUMIFS(СВЦЭМ!$C$33:$C$776,СВЦЭМ!$A$33:$A$776,$A114,СВЦЭМ!$B$33:$B$776,P$83)+'СЕТ СН'!$H$9+СВЦЭМ!$D$10+'СЕТ СН'!$H$6-'СЕТ СН'!$H$19</f>
        <v>858.23329764000005</v>
      </c>
      <c r="Q114" s="36">
        <f>SUMIFS(СВЦЭМ!$C$33:$C$776,СВЦЭМ!$A$33:$A$776,$A114,СВЦЭМ!$B$33:$B$776,Q$83)+'СЕТ СН'!$H$9+СВЦЭМ!$D$10+'СЕТ СН'!$H$6-'СЕТ СН'!$H$19</f>
        <v>860.43848410999999</v>
      </c>
      <c r="R114" s="36">
        <f>SUMIFS(СВЦЭМ!$C$33:$C$776,СВЦЭМ!$A$33:$A$776,$A114,СВЦЭМ!$B$33:$B$776,R$83)+'СЕТ СН'!$H$9+СВЦЭМ!$D$10+'СЕТ СН'!$H$6-'СЕТ СН'!$H$19</f>
        <v>864.43492773000003</v>
      </c>
      <c r="S114" s="36">
        <f>SUMIFS(СВЦЭМ!$C$33:$C$776,СВЦЭМ!$A$33:$A$776,$A114,СВЦЭМ!$B$33:$B$776,S$83)+'СЕТ СН'!$H$9+СВЦЭМ!$D$10+'СЕТ СН'!$H$6-'СЕТ СН'!$H$19</f>
        <v>875.28727337000009</v>
      </c>
      <c r="T114" s="36">
        <f>SUMIFS(СВЦЭМ!$C$33:$C$776,СВЦЭМ!$A$33:$A$776,$A114,СВЦЭМ!$B$33:$B$776,T$83)+'СЕТ СН'!$H$9+СВЦЭМ!$D$10+'СЕТ СН'!$H$6-'СЕТ СН'!$H$19</f>
        <v>856.97017612000013</v>
      </c>
      <c r="U114" s="36">
        <f>SUMIFS(СВЦЭМ!$C$33:$C$776,СВЦЭМ!$A$33:$A$776,$A114,СВЦЭМ!$B$33:$B$776,U$83)+'СЕТ СН'!$H$9+СВЦЭМ!$D$10+'СЕТ СН'!$H$6-'СЕТ СН'!$H$19</f>
        <v>837.43731146999994</v>
      </c>
      <c r="V114" s="36">
        <f>SUMIFS(СВЦЭМ!$C$33:$C$776,СВЦЭМ!$A$33:$A$776,$A114,СВЦЭМ!$B$33:$B$776,V$83)+'СЕТ СН'!$H$9+СВЦЭМ!$D$10+'СЕТ СН'!$H$6-'СЕТ СН'!$H$19</f>
        <v>798.47877440000002</v>
      </c>
      <c r="W114" s="36">
        <f>SUMIFS(СВЦЭМ!$C$33:$C$776,СВЦЭМ!$A$33:$A$776,$A114,СВЦЭМ!$B$33:$B$776,W$83)+'СЕТ СН'!$H$9+СВЦЭМ!$D$10+'СЕТ СН'!$H$6-'СЕТ СН'!$H$19</f>
        <v>792.74019131</v>
      </c>
      <c r="X114" s="36">
        <f>SUMIFS(СВЦЭМ!$C$33:$C$776,СВЦЭМ!$A$33:$A$776,$A114,СВЦЭМ!$B$33:$B$776,X$83)+'СЕТ СН'!$H$9+СВЦЭМ!$D$10+'СЕТ СН'!$H$6-'СЕТ СН'!$H$19</f>
        <v>824.6730739300001</v>
      </c>
      <c r="Y114" s="36">
        <f>SUMIFS(СВЦЭМ!$C$33:$C$776,СВЦЭМ!$A$33:$A$776,$A114,СВЦЭМ!$B$33:$B$776,Y$83)+'СЕТ СН'!$H$9+СВЦЭМ!$D$10+'СЕТ СН'!$H$6-'СЕТ СН'!$H$19</f>
        <v>893.19410080000011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3" t="s">
        <v>7</v>
      </c>
      <c r="B117" s="126" t="s">
        <v>73</v>
      </c>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8"/>
    </row>
    <row r="118" spans="1:27" ht="12.75" customHeight="1" x14ac:dyDescent="0.2">
      <c r="A118" s="124"/>
      <c r="B118" s="129"/>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1"/>
    </row>
    <row r="119" spans="1:27" ht="12.75" customHeight="1" x14ac:dyDescent="0.2">
      <c r="A119" s="12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01.05.2020</v>
      </c>
      <c r="B120" s="36">
        <f>SUMIFS(СВЦЭМ!$C$33:$C$776,СВЦЭМ!$A$33:$A$776,$A120,СВЦЭМ!$B$33:$B$776,B$119)+'СЕТ СН'!$I$9+СВЦЭМ!$D$10+'СЕТ СН'!$I$6-'СЕТ СН'!$I$19</f>
        <v>1481.2624830499999</v>
      </c>
      <c r="C120" s="36">
        <f>SUMIFS(СВЦЭМ!$C$33:$C$776,СВЦЭМ!$A$33:$A$776,$A120,СВЦЭМ!$B$33:$B$776,C$119)+'СЕТ СН'!$I$9+СВЦЭМ!$D$10+'СЕТ СН'!$I$6-'СЕТ СН'!$I$19</f>
        <v>1520.3479693700001</v>
      </c>
      <c r="D120" s="36">
        <f>SUMIFS(СВЦЭМ!$C$33:$C$776,СВЦЭМ!$A$33:$A$776,$A120,СВЦЭМ!$B$33:$B$776,D$119)+'СЕТ СН'!$I$9+СВЦЭМ!$D$10+'СЕТ СН'!$I$6-'СЕТ СН'!$I$19</f>
        <v>1517.8542063899999</v>
      </c>
      <c r="E120" s="36">
        <f>SUMIFS(СВЦЭМ!$C$33:$C$776,СВЦЭМ!$A$33:$A$776,$A120,СВЦЭМ!$B$33:$B$776,E$119)+'СЕТ СН'!$I$9+СВЦЭМ!$D$10+'СЕТ СН'!$I$6-'СЕТ СН'!$I$19</f>
        <v>1516.0498801399999</v>
      </c>
      <c r="F120" s="36">
        <f>SUMIFS(СВЦЭМ!$C$33:$C$776,СВЦЭМ!$A$33:$A$776,$A120,СВЦЭМ!$B$33:$B$776,F$119)+'СЕТ СН'!$I$9+СВЦЭМ!$D$10+'СЕТ СН'!$I$6-'СЕТ СН'!$I$19</f>
        <v>1545.0358914499998</v>
      </c>
      <c r="G120" s="36">
        <f>SUMIFS(СВЦЭМ!$C$33:$C$776,СВЦЭМ!$A$33:$A$776,$A120,СВЦЭМ!$B$33:$B$776,G$119)+'СЕТ СН'!$I$9+СВЦЭМ!$D$10+'СЕТ СН'!$I$6-'СЕТ СН'!$I$19</f>
        <v>1529.2944468199998</v>
      </c>
      <c r="H120" s="36">
        <f>SUMIFS(СВЦЭМ!$C$33:$C$776,СВЦЭМ!$A$33:$A$776,$A120,СВЦЭМ!$B$33:$B$776,H$119)+'СЕТ СН'!$I$9+СВЦЭМ!$D$10+'СЕТ СН'!$I$6-'СЕТ СН'!$I$19</f>
        <v>1524.28920694</v>
      </c>
      <c r="I120" s="36">
        <f>SUMIFS(СВЦЭМ!$C$33:$C$776,СВЦЭМ!$A$33:$A$776,$A120,СВЦЭМ!$B$33:$B$776,I$119)+'СЕТ СН'!$I$9+СВЦЭМ!$D$10+'СЕТ СН'!$I$6-'СЕТ СН'!$I$19</f>
        <v>1502.7795956499999</v>
      </c>
      <c r="J120" s="36">
        <f>SUMIFS(СВЦЭМ!$C$33:$C$776,СВЦЭМ!$A$33:$A$776,$A120,СВЦЭМ!$B$33:$B$776,J$119)+'СЕТ СН'!$I$9+СВЦЭМ!$D$10+'СЕТ СН'!$I$6-'СЕТ СН'!$I$19</f>
        <v>1488.9396497299999</v>
      </c>
      <c r="K120" s="36">
        <f>SUMIFS(СВЦЭМ!$C$33:$C$776,СВЦЭМ!$A$33:$A$776,$A120,СВЦЭМ!$B$33:$B$776,K$119)+'СЕТ СН'!$I$9+СВЦЭМ!$D$10+'СЕТ СН'!$I$6-'СЕТ СН'!$I$19</f>
        <v>1483.55516812</v>
      </c>
      <c r="L120" s="36">
        <f>SUMIFS(СВЦЭМ!$C$33:$C$776,СВЦЭМ!$A$33:$A$776,$A120,СВЦЭМ!$B$33:$B$776,L$119)+'СЕТ СН'!$I$9+СВЦЭМ!$D$10+'СЕТ СН'!$I$6-'СЕТ СН'!$I$19</f>
        <v>1462.7905179899999</v>
      </c>
      <c r="M120" s="36">
        <f>SUMIFS(СВЦЭМ!$C$33:$C$776,СВЦЭМ!$A$33:$A$776,$A120,СВЦЭМ!$B$33:$B$776,M$119)+'СЕТ СН'!$I$9+СВЦЭМ!$D$10+'СЕТ СН'!$I$6-'СЕТ СН'!$I$19</f>
        <v>1398.4520731100001</v>
      </c>
      <c r="N120" s="36">
        <f>SUMIFS(СВЦЭМ!$C$33:$C$776,СВЦЭМ!$A$33:$A$776,$A120,СВЦЭМ!$B$33:$B$776,N$119)+'СЕТ СН'!$I$9+СВЦЭМ!$D$10+'СЕТ СН'!$I$6-'СЕТ СН'!$I$19</f>
        <v>1337.8237119800001</v>
      </c>
      <c r="O120" s="36">
        <f>SUMIFS(СВЦЭМ!$C$33:$C$776,СВЦЭМ!$A$33:$A$776,$A120,СВЦЭМ!$B$33:$B$776,O$119)+'СЕТ СН'!$I$9+СВЦЭМ!$D$10+'СЕТ СН'!$I$6-'СЕТ СН'!$I$19</f>
        <v>1310.06776025</v>
      </c>
      <c r="P120" s="36">
        <f>SUMIFS(СВЦЭМ!$C$33:$C$776,СВЦЭМ!$A$33:$A$776,$A120,СВЦЭМ!$B$33:$B$776,P$119)+'СЕТ СН'!$I$9+СВЦЭМ!$D$10+'СЕТ СН'!$I$6-'СЕТ СН'!$I$19</f>
        <v>1319.0214184500001</v>
      </c>
      <c r="Q120" s="36">
        <f>SUMIFS(СВЦЭМ!$C$33:$C$776,СВЦЭМ!$A$33:$A$776,$A120,СВЦЭМ!$B$33:$B$776,Q$119)+'СЕТ СН'!$I$9+СВЦЭМ!$D$10+'СЕТ СН'!$I$6-'СЕТ СН'!$I$19</f>
        <v>1321.8543517600001</v>
      </c>
      <c r="R120" s="36">
        <f>SUMIFS(СВЦЭМ!$C$33:$C$776,СВЦЭМ!$A$33:$A$776,$A120,СВЦЭМ!$B$33:$B$776,R$119)+'СЕТ СН'!$I$9+СВЦЭМ!$D$10+'СЕТ СН'!$I$6-'СЕТ СН'!$I$19</f>
        <v>1319.78505133</v>
      </c>
      <c r="S120" s="36">
        <f>SUMIFS(СВЦЭМ!$C$33:$C$776,СВЦЭМ!$A$33:$A$776,$A120,СВЦЭМ!$B$33:$B$776,S$119)+'СЕТ СН'!$I$9+СВЦЭМ!$D$10+'СЕТ СН'!$I$6-'СЕТ СН'!$I$19</f>
        <v>1320.4437961100002</v>
      </c>
      <c r="T120" s="36">
        <f>SUMIFS(СВЦЭМ!$C$33:$C$776,СВЦЭМ!$A$33:$A$776,$A120,СВЦЭМ!$B$33:$B$776,T$119)+'СЕТ СН'!$I$9+СВЦЭМ!$D$10+'СЕТ СН'!$I$6-'СЕТ СН'!$I$19</f>
        <v>1311.0144018400001</v>
      </c>
      <c r="U120" s="36">
        <f>SUMIFS(СВЦЭМ!$C$33:$C$776,СВЦЭМ!$A$33:$A$776,$A120,СВЦЭМ!$B$33:$B$776,U$119)+'СЕТ СН'!$I$9+СВЦЭМ!$D$10+'СЕТ СН'!$I$6-'СЕТ СН'!$I$19</f>
        <v>1302.94944446</v>
      </c>
      <c r="V120" s="36">
        <f>SUMIFS(СВЦЭМ!$C$33:$C$776,СВЦЭМ!$A$33:$A$776,$A120,СВЦЭМ!$B$33:$B$776,V$119)+'СЕТ СН'!$I$9+СВЦЭМ!$D$10+'СЕТ СН'!$I$6-'СЕТ СН'!$I$19</f>
        <v>1288.1570737000002</v>
      </c>
      <c r="W120" s="36">
        <f>SUMIFS(СВЦЭМ!$C$33:$C$776,СВЦЭМ!$A$33:$A$776,$A120,СВЦЭМ!$B$33:$B$776,W$119)+'СЕТ СН'!$I$9+СВЦЭМ!$D$10+'СЕТ СН'!$I$6-'СЕТ СН'!$I$19</f>
        <v>1289.48473805</v>
      </c>
      <c r="X120" s="36">
        <f>SUMIFS(СВЦЭМ!$C$33:$C$776,СВЦЭМ!$A$33:$A$776,$A120,СВЦЭМ!$B$33:$B$776,X$119)+'СЕТ СН'!$I$9+СВЦЭМ!$D$10+'СЕТ СН'!$I$6-'СЕТ СН'!$I$19</f>
        <v>1319.9878654500001</v>
      </c>
      <c r="Y120" s="36">
        <f>SUMIFS(СВЦЭМ!$C$33:$C$776,СВЦЭМ!$A$33:$A$776,$A120,СВЦЭМ!$B$33:$B$776,Y$119)+'СЕТ СН'!$I$9+СВЦЭМ!$D$10+'СЕТ СН'!$I$6-'СЕТ СН'!$I$19</f>
        <v>1421.56257491</v>
      </c>
    </row>
    <row r="121" spans="1:27" ht="15.75" x14ac:dyDescent="0.2">
      <c r="A121" s="35">
        <f>A120+1</f>
        <v>43953</v>
      </c>
      <c r="B121" s="36">
        <f>SUMIFS(СВЦЭМ!$C$33:$C$776,СВЦЭМ!$A$33:$A$776,$A121,СВЦЭМ!$B$33:$B$776,B$119)+'СЕТ СН'!$I$9+СВЦЭМ!$D$10+'СЕТ СН'!$I$6-'СЕТ СН'!$I$19</f>
        <v>1515.6228111599999</v>
      </c>
      <c r="C121" s="36">
        <f>SUMIFS(СВЦЭМ!$C$33:$C$776,СВЦЭМ!$A$33:$A$776,$A121,СВЦЭМ!$B$33:$B$776,C$119)+'СЕТ СН'!$I$9+СВЦЭМ!$D$10+'СЕТ СН'!$I$6-'СЕТ СН'!$I$19</f>
        <v>1534.4867132300001</v>
      </c>
      <c r="D121" s="36">
        <f>SUMIFS(СВЦЭМ!$C$33:$C$776,СВЦЭМ!$A$33:$A$776,$A121,СВЦЭМ!$B$33:$B$776,D$119)+'СЕТ СН'!$I$9+СВЦЭМ!$D$10+'СЕТ СН'!$I$6-'СЕТ СН'!$I$19</f>
        <v>1547.2087948100002</v>
      </c>
      <c r="E121" s="36">
        <f>SUMIFS(СВЦЭМ!$C$33:$C$776,СВЦЭМ!$A$33:$A$776,$A121,СВЦЭМ!$B$33:$B$776,E$119)+'СЕТ СН'!$I$9+СВЦЭМ!$D$10+'СЕТ СН'!$I$6-'СЕТ СН'!$I$19</f>
        <v>1543.63393778</v>
      </c>
      <c r="F121" s="36">
        <f>SUMIFS(СВЦЭМ!$C$33:$C$776,СВЦЭМ!$A$33:$A$776,$A121,СВЦЭМ!$B$33:$B$776,F$119)+'СЕТ СН'!$I$9+СВЦЭМ!$D$10+'СЕТ СН'!$I$6-'СЕТ СН'!$I$19</f>
        <v>1543.3575485199999</v>
      </c>
      <c r="G121" s="36">
        <f>SUMIFS(СВЦЭМ!$C$33:$C$776,СВЦЭМ!$A$33:$A$776,$A121,СВЦЭМ!$B$33:$B$776,G$119)+'СЕТ СН'!$I$9+СВЦЭМ!$D$10+'СЕТ СН'!$I$6-'СЕТ СН'!$I$19</f>
        <v>1559.0616465799999</v>
      </c>
      <c r="H121" s="36">
        <f>SUMIFS(СВЦЭМ!$C$33:$C$776,СВЦЭМ!$A$33:$A$776,$A121,СВЦЭМ!$B$33:$B$776,H$119)+'СЕТ СН'!$I$9+СВЦЭМ!$D$10+'СЕТ СН'!$I$6-'СЕТ СН'!$I$19</f>
        <v>1542.8317247700002</v>
      </c>
      <c r="I121" s="36">
        <f>SUMIFS(СВЦЭМ!$C$33:$C$776,СВЦЭМ!$A$33:$A$776,$A121,СВЦЭМ!$B$33:$B$776,I$119)+'СЕТ СН'!$I$9+СВЦЭМ!$D$10+'СЕТ СН'!$I$6-'СЕТ СН'!$I$19</f>
        <v>1533.09041961</v>
      </c>
      <c r="J121" s="36">
        <f>SUMIFS(СВЦЭМ!$C$33:$C$776,СВЦЭМ!$A$33:$A$776,$A121,СВЦЭМ!$B$33:$B$776,J$119)+'СЕТ СН'!$I$9+СВЦЭМ!$D$10+'СЕТ СН'!$I$6-'СЕТ СН'!$I$19</f>
        <v>1497.4533890299999</v>
      </c>
      <c r="K121" s="36">
        <f>SUMIFS(СВЦЭМ!$C$33:$C$776,СВЦЭМ!$A$33:$A$776,$A121,СВЦЭМ!$B$33:$B$776,K$119)+'СЕТ СН'!$I$9+СВЦЭМ!$D$10+'СЕТ СН'!$I$6-'СЕТ СН'!$I$19</f>
        <v>1469.2001113800002</v>
      </c>
      <c r="L121" s="36">
        <f>SUMIFS(СВЦЭМ!$C$33:$C$776,СВЦЭМ!$A$33:$A$776,$A121,СВЦЭМ!$B$33:$B$776,L$119)+'СЕТ СН'!$I$9+СВЦЭМ!$D$10+'СЕТ СН'!$I$6-'СЕТ СН'!$I$19</f>
        <v>1448.6998826399999</v>
      </c>
      <c r="M121" s="36">
        <f>SUMIFS(СВЦЭМ!$C$33:$C$776,СВЦЭМ!$A$33:$A$776,$A121,СВЦЭМ!$B$33:$B$776,M$119)+'СЕТ СН'!$I$9+СВЦЭМ!$D$10+'СЕТ СН'!$I$6-'СЕТ СН'!$I$19</f>
        <v>1388.1360192900001</v>
      </c>
      <c r="N121" s="36">
        <f>SUMIFS(СВЦЭМ!$C$33:$C$776,СВЦЭМ!$A$33:$A$776,$A121,СВЦЭМ!$B$33:$B$776,N$119)+'СЕТ СН'!$I$9+СВЦЭМ!$D$10+'СЕТ СН'!$I$6-'СЕТ СН'!$I$19</f>
        <v>1335.0881634100001</v>
      </c>
      <c r="O121" s="36">
        <f>SUMIFS(СВЦЭМ!$C$33:$C$776,СВЦЭМ!$A$33:$A$776,$A121,СВЦЭМ!$B$33:$B$776,O$119)+'СЕТ СН'!$I$9+СВЦЭМ!$D$10+'СЕТ СН'!$I$6-'СЕТ СН'!$I$19</f>
        <v>1308.82143197</v>
      </c>
      <c r="P121" s="36">
        <f>SUMIFS(СВЦЭМ!$C$33:$C$776,СВЦЭМ!$A$33:$A$776,$A121,СВЦЭМ!$B$33:$B$776,P$119)+'СЕТ СН'!$I$9+СВЦЭМ!$D$10+'СЕТ СН'!$I$6-'СЕТ СН'!$I$19</f>
        <v>1315.3917688900001</v>
      </c>
      <c r="Q121" s="36">
        <f>SUMIFS(СВЦЭМ!$C$33:$C$776,СВЦЭМ!$A$33:$A$776,$A121,СВЦЭМ!$B$33:$B$776,Q$119)+'СЕТ СН'!$I$9+СВЦЭМ!$D$10+'СЕТ СН'!$I$6-'СЕТ СН'!$I$19</f>
        <v>1316.88756698</v>
      </c>
      <c r="R121" s="36">
        <f>SUMIFS(СВЦЭМ!$C$33:$C$776,СВЦЭМ!$A$33:$A$776,$A121,СВЦЭМ!$B$33:$B$776,R$119)+'СЕТ СН'!$I$9+СВЦЭМ!$D$10+'СЕТ СН'!$I$6-'СЕТ СН'!$I$19</f>
        <v>1324.07134933</v>
      </c>
      <c r="S121" s="36">
        <f>SUMIFS(СВЦЭМ!$C$33:$C$776,СВЦЭМ!$A$33:$A$776,$A121,СВЦЭМ!$B$33:$B$776,S$119)+'СЕТ СН'!$I$9+СВЦЭМ!$D$10+'СЕТ СН'!$I$6-'СЕТ СН'!$I$19</f>
        <v>1328.36706804</v>
      </c>
      <c r="T121" s="36">
        <f>SUMIFS(СВЦЭМ!$C$33:$C$776,СВЦЭМ!$A$33:$A$776,$A121,СВЦЭМ!$B$33:$B$776,T$119)+'СЕТ СН'!$I$9+СВЦЭМ!$D$10+'СЕТ СН'!$I$6-'СЕТ СН'!$I$19</f>
        <v>1326.62275333</v>
      </c>
      <c r="U121" s="36">
        <f>SUMIFS(СВЦЭМ!$C$33:$C$776,СВЦЭМ!$A$33:$A$776,$A121,СВЦЭМ!$B$33:$B$776,U$119)+'СЕТ СН'!$I$9+СВЦЭМ!$D$10+'СЕТ СН'!$I$6-'СЕТ СН'!$I$19</f>
        <v>1324.4860099900002</v>
      </c>
      <c r="V121" s="36">
        <f>SUMIFS(СВЦЭМ!$C$33:$C$776,СВЦЭМ!$A$33:$A$776,$A121,СВЦЭМ!$B$33:$B$776,V$119)+'СЕТ СН'!$I$9+СВЦЭМ!$D$10+'СЕТ СН'!$I$6-'СЕТ СН'!$I$19</f>
        <v>1302.32834501</v>
      </c>
      <c r="W121" s="36">
        <f>SUMIFS(СВЦЭМ!$C$33:$C$776,СВЦЭМ!$A$33:$A$776,$A121,СВЦЭМ!$B$33:$B$776,W$119)+'СЕТ СН'!$I$9+СВЦЭМ!$D$10+'СЕТ СН'!$I$6-'СЕТ СН'!$I$19</f>
        <v>1280.63943488</v>
      </c>
      <c r="X121" s="36">
        <f>SUMIFS(СВЦЭМ!$C$33:$C$776,СВЦЭМ!$A$33:$A$776,$A121,СВЦЭМ!$B$33:$B$776,X$119)+'СЕТ СН'!$I$9+СВЦЭМ!$D$10+'СЕТ СН'!$I$6-'СЕТ СН'!$I$19</f>
        <v>1315.68799678</v>
      </c>
      <c r="Y121" s="36">
        <f>SUMIFS(СВЦЭМ!$C$33:$C$776,СВЦЭМ!$A$33:$A$776,$A121,СВЦЭМ!$B$33:$B$776,Y$119)+'СЕТ СН'!$I$9+СВЦЭМ!$D$10+'СЕТ СН'!$I$6-'СЕТ СН'!$I$19</f>
        <v>1393.18525602</v>
      </c>
    </row>
    <row r="122" spans="1:27" ht="15.75" x14ac:dyDescent="0.2">
      <c r="A122" s="35">
        <f t="shared" ref="A122:A150" si="3">A121+1</f>
        <v>43954</v>
      </c>
      <c r="B122" s="36">
        <f>SUMIFS(СВЦЭМ!$C$33:$C$776,СВЦЭМ!$A$33:$A$776,$A122,СВЦЭМ!$B$33:$B$776,B$119)+'СЕТ СН'!$I$9+СВЦЭМ!$D$10+'СЕТ СН'!$I$6-'СЕТ СН'!$I$19</f>
        <v>1428.3226123200002</v>
      </c>
      <c r="C122" s="36">
        <f>SUMIFS(СВЦЭМ!$C$33:$C$776,СВЦЭМ!$A$33:$A$776,$A122,СВЦЭМ!$B$33:$B$776,C$119)+'СЕТ СН'!$I$9+СВЦЭМ!$D$10+'СЕТ СН'!$I$6-'СЕТ СН'!$I$19</f>
        <v>1440.1750915100001</v>
      </c>
      <c r="D122" s="36">
        <f>SUMIFS(СВЦЭМ!$C$33:$C$776,СВЦЭМ!$A$33:$A$776,$A122,СВЦЭМ!$B$33:$B$776,D$119)+'СЕТ СН'!$I$9+СВЦЭМ!$D$10+'СЕТ СН'!$I$6-'СЕТ СН'!$I$19</f>
        <v>1437.5126890700001</v>
      </c>
      <c r="E122" s="36">
        <f>SUMIFS(СВЦЭМ!$C$33:$C$776,СВЦЭМ!$A$33:$A$776,$A122,СВЦЭМ!$B$33:$B$776,E$119)+'СЕТ СН'!$I$9+СВЦЭМ!$D$10+'СЕТ СН'!$I$6-'СЕТ СН'!$I$19</f>
        <v>1436.4918742</v>
      </c>
      <c r="F122" s="36">
        <f>SUMIFS(СВЦЭМ!$C$33:$C$776,СВЦЭМ!$A$33:$A$776,$A122,СВЦЭМ!$B$33:$B$776,F$119)+'СЕТ СН'!$I$9+СВЦЭМ!$D$10+'СЕТ СН'!$I$6-'СЕТ СН'!$I$19</f>
        <v>1441.14430193</v>
      </c>
      <c r="G122" s="36">
        <f>SUMIFS(СВЦЭМ!$C$33:$C$776,СВЦЭМ!$A$33:$A$776,$A122,СВЦЭМ!$B$33:$B$776,G$119)+'СЕТ СН'!$I$9+СВЦЭМ!$D$10+'СЕТ СН'!$I$6-'СЕТ СН'!$I$19</f>
        <v>1445.03101369</v>
      </c>
      <c r="H122" s="36">
        <f>SUMIFS(СВЦЭМ!$C$33:$C$776,СВЦЭМ!$A$33:$A$776,$A122,СВЦЭМ!$B$33:$B$776,H$119)+'СЕТ СН'!$I$9+СВЦЭМ!$D$10+'СЕТ СН'!$I$6-'СЕТ СН'!$I$19</f>
        <v>1452.0448179</v>
      </c>
      <c r="I122" s="36">
        <f>SUMIFS(СВЦЭМ!$C$33:$C$776,СВЦЭМ!$A$33:$A$776,$A122,СВЦЭМ!$B$33:$B$776,I$119)+'СЕТ СН'!$I$9+СВЦЭМ!$D$10+'СЕТ СН'!$I$6-'СЕТ СН'!$I$19</f>
        <v>1453.8213851700002</v>
      </c>
      <c r="J122" s="36">
        <f>SUMIFS(СВЦЭМ!$C$33:$C$776,СВЦЭМ!$A$33:$A$776,$A122,СВЦЭМ!$B$33:$B$776,J$119)+'СЕТ СН'!$I$9+СВЦЭМ!$D$10+'СЕТ СН'!$I$6-'СЕТ СН'!$I$19</f>
        <v>1432.1671743400002</v>
      </c>
      <c r="K122" s="36">
        <f>SUMIFS(СВЦЭМ!$C$33:$C$776,СВЦЭМ!$A$33:$A$776,$A122,СВЦЭМ!$B$33:$B$776,K$119)+'СЕТ СН'!$I$9+СВЦЭМ!$D$10+'СЕТ СН'!$I$6-'СЕТ СН'!$I$19</f>
        <v>1402.8773495800001</v>
      </c>
      <c r="L122" s="36">
        <f>SUMIFS(СВЦЭМ!$C$33:$C$776,СВЦЭМ!$A$33:$A$776,$A122,СВЦЭМ!$B$33:$B$776,L$119)+'СЕТ СН'!$I$9+СВЦЭМ!$D$10+'СЕТ СН'!$I$6-'СЕТ СН'!$I$19</f>
        <v>1368.08865629</v>
      </c>
      <c r="M122" s="36">
        <f>SUMIFS(СВЦЭМ!$C$33:$C$776,СВЦЭМ!$A$33:$A$776,$A122,СВЦЭМ!$B$33:$B$776,M$119)+'СЕТ СН'!$I$9+СВЦЭМ!$D$10+'СЕТ СН'!$I$6-'СЕТ СН'!$I$19</f>
        <v>1312.1588169400002</v>
      </c>
      <c r="N122" s="36">
        <f>SUMIFS(СВЦЭМ!$C$33:$C$776,СВЦЭМ!$A$33:$A$776,$A122,СВЦЭМ!$B$33:$B$776,N$119)+'СЕТ СН'!$I$9+СВЦЭМ!$D$10+'СЕТ СН'!$I$6-'СЕТ СН'!$I$19</f>
        <v>1275.0164905500001</v>
      </c>
      <c r="O122" s="36">
        <f>SUMIFS(СВЦЭМ!$C$33:$C$776,СВЦЭМ!$A$33:$A$776,$A122,СВЦЭМ!$B$33:$B$776,O$119)+'СЕТ СН'!$I$9+СВЦЭМ!$D$10+'СЕТ СН'!$I$6-'СЕТ СН'!$I$19</f>
        <v>1280.1055063600002</v>
      </c>
      <c r="P122" s="36">
        <f>SUMIFS(СВЦЭМ!$C$33:$C$776,СВЦЭМ!$A$33:$A$776,$A122,СВЦЭМ!$B$33:$B$776,P$119)+'СЕТ СН'!$I$9+СВЦЭМ!$D$10+'СЕТ СН'!$I$6-'СЕТ СН'!$I$19</f>
        <v>1307.7820985400001</v>
      </c>
      <c r="Q122" s="36">
        <f>SUMIFS(СВЦЭМ!$C$33:$C$776,СВЦЭМ!$A$33:$A$776,$A122,СВЦЭМ!$B$33:$B$776,Q$119)+'СЕТ СН'!$I$9+СВЦЭМ!$D$10+'СЕТ СН'!$I$6-'СЕТ СН'!$I$19</f>
        <v>1329.6115129499999</v>
      </c>
      <c r="R122" s="36">
        <f>SUMIFS(СВЦЭМ!$C$33:$C$776,СВЦЭМ!$A$33:$A$776,$A122,СВЦЭМ!$B$33:$B$776,R$119)+'СЕТ СН'!$I$9+СВЦЭМ!$D$10+'СЕТ СН'!$I$6-'СЕТ СН'!$I$19</f>
        <v>1342.8909729000002</v>
      </c>
      <c r="S122" s="36">
        <f>SUMIFS(СВЦЭМ!$C$33:$C$776,СВЦЭМ!$A$33:$A$776,$A122,СВЦЭМ!$B$33:$B$776,S$119)+'СЕТ СН'!$I$9+СВЦЭМ!$D$10+'СЕТ СН'!$I$6-'СЕТ СН'!$I$19</f>
        <v>1344.3152744500001</v>
      </c>
      <c r="T122" s="36">
        <f>SUMIFS(СВЦЭМ!$C$33:$C$776,СВЦЭМ!$A$33:$A$776,$A122,СВЦЭМ!$B$33:$B$776,T$119)+'СЕТ СН'!$I$9+СВЦЭМ!$D$10+'СЕТ СН'!$I$6-'СЕТ СН'!$I$19</f>
        <v>1332.3918210500001</v>
      </c>
      <c r="U122" s="36">
        <f>SUMIFS(СВЦЭМ!$C$33:$C$776,СВЦЭМ!$A$33:$A$776,$A122,СВЦЭМ!$B$33:$B$776,U$119)+'СЕТ СН'!$I$9+СВЦЭМ!$D$10+'СЕТ СН'!$I$6-'СЕТ СН'!$I$19</f>
        <v>1313.1296191700001</v>
      </c>
      <c r="V122" s="36">
        <f>SUMIFS(СВЦЭМ!$C$33:$C$776,СВЦЭМ!$A$33:$A$776,$A122,СВЦЭМ!$B$33:$B$776,V$119)+'СЕТ СН'!$I$9+СВЦЭМ!$D$10+'СЕТ СН'!$I$6-'СЕТ СН'!$I$19</f>
        <v>1268.75837714</v>
      </c>
      <c r="W122" s="36">
        <f>SUMIFS(СВЦЭМ!$C$33:$C$776,СВЦЭМ!$A$33:$A$776,$A122,СВЦЭМ!$B$33:$B$776,W$119)+'СЕТ СН'!$I$9+СВЦЭМ!$D$10+'СЕТ СН'!$I$6-'СЕТ СН'!$I$19</f>
        <v>1260.2259627000001</v>
      </c>
      <c r="X122" s="36">
        <f>SUMIFS(СВЦЭМ!$C$33:$C$776,СВЦЭМ!$A$33:$A$776,$A122,СВЦЭМ!$B$33:$B$776,X$119)+'СЕТ СН'!$I$9+СВЦЭМ!$D$10+'СЕТ СН'!$I$6-'СЕТ СН'!$I$19</f>
        <v>1301.64940634</v>
      </c>
      <c r="Y122" s="36">
        <f>SUMIFS(СВЦЭМ!$C$33:$C$776,СВЦЭМ!$A$33:$A$776,$A122,СВЦЭМ!$B$33:$B$776,Y$119)+'СЕТ СН'!$I$9+СВЦЭМ!$D$10+'СЕТ СН'!$I$6-'СЕТ СН'!$I$19</f>
        <v>1396.3591501400001</v>
      </c>
    </row>
    <row r="123" spans="1:27" ht="15.75" x14ac:dyDescent="0.2">
      <c r="A123" s="35">
        <f t="shared" si="3"/>
        <v>43955</v>
      </c>
      <c r="B123" s="36">
        <f>SUMIFS(СВЦЭМ!$C$33:$C$776,СВЦЭМ!$A$33:$A$776,$A123,СВЦЭМ!$B$33:$B$776,B$119)+'СЕТ СН'!$I$9+СВЦЭМ!$D$10+'СЕТ СН'!$I$6-'СЕТ СН'!$I$19</f>
        <v>1465.4527134700002</v>
      </c>
      <c r="C123" s="36">
        <f>SUMIFS(СВЦЭМ!$C$33:$C$776,СВЦЭМ!$A$33:$A$776,$A123,СВЦЭМ!$B$33:$B$776,C$119)+'СЕТ СН'!$I$9+СВЦЭМ!$D$10+'СЕТ СН'!$I$6-'СЕТ СН'!$I$19</f>
        <v>1462.4411690500001</v>
      </c>
      <c r="D123" s="36">
        <f>SUMIFS(СВЦЭМ!$C$33:$C$776,СВЦЭМ!$A$33:$A$776,$A123,СВЦЭМ!$B$33:$B$776,D$119)+'СЕТ СН'!$I$9+СВЦЭМ!$D$10+'СЕТ СН'!$I$6-'СЕТ СН'!$I$19</f>
        <v>1446.8423771299999</v>
      </c>
      <c r="E123" s="36">
        <f>SUMIFS(СВЦЭМ!$C$33:$C$776,СВЦЭМ!$A$33:$A$776,$A123,СВЦЭМ!$B$33:$B$776,E$119)+'СЕТ СН'!$I$9+СВЦЭМ!$D$10+'СЕТ СН'!$I$6-'СЕТ СН'!$I$19</f>
        <v>1444.1786362400001</v>
      </c>
      <c r="F123" s="36">
        <f>SUMIFS(СВЦЭМ!$C$33:$C$776,СВЦЭМ!$A$33:$A$776,$A123,СВЦЭМ!$B$33:$B$776,F$119)+'СЕТ СН'!$I$9+СВЦЭМ!$D$10+'СЕТ СН'!$I$6-'СЕТ СН'!$I$19</f>
        <v>1439.6156033100001</v>
      </c>
      <c r="G123" s="36">
        <f>SUMIFS(СВЦЭМ!$C$33:$C$776,СВЦЭМ!$A$33:$A$776,$A123,СВЦЭМ!$B$33:$B$776,G$119)+'СЕТ СН'!$I$9+СВЦЭМ!$D$10+'СЕТ СН'!$I$6-'СЕТ СН'!$I$19</f>
        <v>1448.4288909400002</v>
      </c>
      <c r="H123" s="36">
        <f>SUMIFS(СВЦЭМ!$C$33:$C$776,СВЦЭМ!$A$33:$A$776,$A123,СВЦЭМ!$B$33:$B$776,H$119)+'СЕТ СН'!$I$9+СВЦЭМ!$D$10+'СЕТ СН'!$I$6-'СЕТ СН'!$I$19</f>
        <v>1457.4206944100001</v>
      </c>
      <c r="I123" s="36">
        <f>SUMIFS(СВЦЭМ!$C$33:$C$776,СВЦЭМ!$A$33:$A$776,$A123,СВЦЭМ!$B$33:$B$776,I$119)+'СЕТ СН'!$I$9+СВЦЭМ!$D$10+'СЕТ СН'!$I$6-'СЕТ СН'!$I$19</f>
        <v>1479.0974891999999</v>
      </c>
      <c r="J123" s="36">
        <f>SUMIFS(СВЦЭМ!$C$33:$C$776,СВЦЭМ!$A$33:$A$776,$A123,СВЦЭМ!$B$33:$B$776,J$119)+'СЕТ СН'!$I$9+СВЦЭМ!$D$10+'СЕТ СН'!$I$6-'СЕТ СН'!$I$19</f>
        <v>1463.34767622</v>
      </c>
      <c r="K123" s="36">
        <f>SUMIFS(СВЦЭМ!$C$33:$C$776,СВЦЭМ!$A$33:$A$776,$A123,СВЦЭМ!$B$33:$B$776,K$119)+'СЕТ СН'!$I$9+СВЦЭМ!$D$10+'СЕТ СН'!$I$6-'СЕТ СН'!$I$19</f>
        <v>1424.0255596500001</v>
      </c>
      <c r="L123" s="36">
        <f>SUMIFS(СВЦЭМ!$C$33:$C$776,СВЦЭМ!$A$33:$A$776,$A123,СВЦЭМ!$B$33:$B$776,L$119)+'СЕТ СН'!$I$9+СВЦЭМ!$D$10+'СЕТ СН'!$I$6-'СЕТ СН'!$I$19</f>
        <v>1400.09013325</v>
      </c>
      <c r="M123" s="36">
        <f>SUMIFS(СВЦЭМ!$C$33:$C$776,СВЦЭМ!$A$33:$A$776,$A123,СВЦЭМ!$B$33:$B$776,M$119)+'СЕТ СН'!$I$9+СВЦЭМ!$D$10+'СЕТ СН'!$I$6-'СЕТ СН'!$I$19</f>
        <v>1332.22897085</v>
      </c>
      <c r="N123" s="36">
        <f>SUMIFS(СВЦЭМ!$C$33:$C$776,СВЦЭМ!$A$33:$A$776,$A123,СВЦЭМ!$B$33:$B$776,N$119)+'СЕТ СН'!$I$9+СВЦЭМ!$D$10+'СЕТ СН'!$I$6-'СЕТ СН'!$I$19</f>
        <v>1284.3017596300001</v>
      </c>
      <c r="O123" s="36">
        <f>SUMIFS(СВЦЭМ!$C$33:$C$776,СВЦЭМ!$A$33:$A$776,$A123,СВЦЭМ!$B$33:$B$776,O$119)+'СЕТ СН'!$I$9+СВЦЭМ!$D$10+'СЕТ СН'!$I$6-'СЕТ СН'!$I$19</f>
        <v>1260.9084678500001</v>
      </c>
      <c r="P123" s="36">
        <f>SUMIFS(СВЦЭМ!$C$33:$C$776,СВЦЭМ!$A$33:$A$776,$A123,СВЦЭМ!$B$33:$B$776,P$119)+'СЕТ СН'!$I$9+СВЦЭМ!$D$10+'СЕТ СН'!$I$6-'СЕТ СН'!$I$19</f>
        <v>1273.0132602000001</v>
      </c>
      <c r="Q123" s="36">
        <f>SUMIFS(СВЦЭМ!$C$33:$C$776,СВЦЭМ!$A$33:$A$776,$A123,СВЦЭМ!$B$33:$B$776,Q$119)+'СЕТ СН'!$I$9+СВЦЭМ!$D$10+'СЕТ СН'!$I$6-'СЕТ СН'!$I$19</f>
        <v>1280.6494307500002</v>
      </c>
      <c r="R123" s="36">
        <f>SUMIFS(СВЦЭМ!$C$33:$C$776,СВЦЭМ!$A$33:$A$776,$A123,СВЦЭМ!$B$33:$B$776,R$119)+'СЕТ СН'!$I$9+СВЦЭМ!$D$10+'СЕТ СН'!$I$6-'СЕТ СН'!$I$19</f>
        <v>1267.5385088100002</v>
      </c>
      <c r="S123" s="36">
        <f>SUMIFS(СВЦЭМ!$C$33:$C$776,СВЦЭМ!$A$33:$A$776,$A123,СВЦЭМ!$B$33:$B$776,S$119)+'СЕТ СН'!$I$9+СВЦЭМ!$D$10+'СЕТ СН'!$I$6-'СЕТ СН'!$I$19</f>
        <v>1272.8877162399999</v>
      </c>
      <c r="T123" s="36">
        <f>SUMIFS(СВЦЭМ!$C$33:$C$776,СВЦЭМ!$A$33:$A$776,$A123,СВЦЭМ!$B$33:$B$776,T$119)+'СЕТ СН'!$I$9+СВЦЭМ!$D$10+'СЕТ СН'!$I$6-'СЕТ СН'!$I$19</f>
        <v>1249.3761031900001</v>
      </c>
      <c r="U123" s="36">
        <f>SUMIFS(СВЦЭМ!$C$33:$C$776,СВЦЭМ!$A$33:$A$776,$A123,СВЦЭМ!$B$33:$B$776,U$119)+'СЕТ СН'!$I$9+СВЦЭМ!$D$10+'СЕТ СН'!$I$6-'СЕТ СН'!$I$19</f>
        <v>1237.83660844</v>
      </c>
      <c r="V123" s="36">
        <f>SUMIFS(СВЦЭМ!$C$33:$C$776,СВЦЭМ!$A$33:$A$776,$A123,СВЦЭМ!$B$33:$B$776,V$119)+'СЕТ СН'!$I$9+СВЦЭМ!$D$10+'СЕТ СН'!$I$6-'СЕТ СН'!$I$19</f>
        <v>1225.8555428200002</v>
      </c>
      <c r="W123" s="36">
        <f>SUMIFS(СВЦЭМ!$C$33:$C$776,СВЦЭМ!$A$33:$A$776,$A123,СВЦЭМ!$B$33:$B$776,W$119)+'СЕТ СН'!$I$9+СВЦЭМ!$D$10+'СЕТ СН'!$I$6-'СЕТ СН'!$I$19</f>
        <v>1224.90993013</v>
      </c>
      <c r="X123" s="36">
        <f>SUMIFS(СВЦЭМ!$C$33:$C$776,СВЦЭМ!$A$33:$A$776,$A123,СВЦЭМ!$B$33:$B$776,X$119)+'СЕТ СН'!$I$9+СВЦЭМ!$D$10+'СЕТ СН'!$I$6-'СЕТ СН'!$I$19</f>
        <v>1260.1454888000001</v>
      </c>
      <c r="Y123" s="36">
        <f>SUMIFS(СВЦЭМ!$C$33:$C$776,СВЦЭМ!$A$33:$A$776,$A123,СВЦЭМ!$B$33:$B$776,Y$119)+'СЕТ СН'!$I$9+СВЦЭМ!$D$10+'СЕТ СН'!$I$6-'СЕТ СН'!$I$19</f>
        <v>1346.8845856200001</v>
      </c>
    </row>
    <row r="124" spans="1:27" ht="15.75" x14ac:dyDescent="0.2">
      <c r="A124" s="35">
        <f t="shared" si="3"/>
        <v>43956</v>
      </c>
      <c r="B124" s="36">
        <f>SUMIFS(СВЦЭМ!$C$33:$C$776,СВЦЭМ!$A$33:$A$776,$A124,СВЦЭМ!$B$33:$B$776,B$119)+'СЕТ СН'!$I$9+СВЦЭМ!$D$10+'СЕТ СН'!$I$6-'СЕТ СН'!$I$19</f>
        <v>1428.0484853400001</v>
      </c>
      <c r="C124" s="36">
        <f>SUMIFS(СВЦЭМ!$C$33:$C$776,СВЦЭМ!$A$33:$A$776,$A124,СВЦЭМ!$B$33:$B$776,C$119)+'СЕТ СН'!$I$9+СВЦЭМ!$D$10+'СЕТ СН'!$I$6-'СЕТ СН'!$I$19</f>
        <v>1454.5671385200001</v>
      </c>
      <c r="D124" s="36">
        <f>SUMIFS(СВЦЭМ!$C$33:$C$776,СВЦЭМ!$A$33:$A$776,$A124,СВЦЭМ!$B$33:$B$776,D$119)+'СЕТ СН'!$I$9+СВЦЭМ!$D$10+'СЕТ СН'!$I$6-'СЕТ СН'!$I$19</f>
        <v>1453.7519946699999</v>
      </c>
      <c r="E124" s="36">
        <f>SUMIFS(СВЦЭМ!$C$33:$C$776,СВЦЭМ!$A$33:$A$776,$A124,СВЦЭМ!$B$33:$B$776,E$119)+'СЕТ СН'!$I$9+СВЦЭМ!$D$10+'СЕТ СН'!$I$6-'СЕТ СН'!$I$19</f>
        <v>1446.5914685800001</v>
      </c>
      <c r="F124" s="36">
        <f>SUMIFS(СВЦЭМ!$C$33:$C$776,СВЦЭМ!$A$33:$A$776,$A124,СВЦЭМ!$B$33:$B$776,F$119)+'СЕТ СН'!$I$9+СВЦЭМ!$D$10+'СЕТ СН'!$I$6-'СЕТ СН'!$I$19</f>
        <v>1440.0812286099999</v>
      </c>
      <c r="G124" s="36">
        <f>SUMIFS(СВЦЭМ!$C$33:$C$776,СВЦЭМ!$A$33:$A$776,$A124,СВЦЭМ!$B$33:$B$776,G$119)+'СЕТ СН'!$I$9+СВЦЭМ!$D$10+'СЕТ СН'!$I$6-'СЕТ СН'!$I$19</f>
        <v>1458.6649641500001</v>
      </c>
      <c r="H124" s="36">
        <f>SUMIFS(СВЦЭМ!$C$33:$C$776,СВЦЭМ!$A$33:$A$776,$A124,СВЦЭМ!$B$33:$B$776,H$119)+'СЕТ СН'!$I$9+СВЦЭМ!$D$10+'СЕТ СН'!$I$6-'СЕТ СН'!$I$19</f>
        <v>1455.2876474100001</v>
      </c>
      <c r="I124" s="36">
        <f>SUMIFS(СВЦЭМ!$C$33:$C$776,СВЦЭМ!$A$33:$A$776,$A124,СВЦЭМ!$B$33:$B$776,I$119)+'СЕТ СН'!$I$9+СВЦЭМ!$D$10+'СЕТ СН'!$I$6-'СЕТ СН'!$I$19</f>
        <v>1443.3884468599999</v>
      </c>
      <c r="J124" s="36">
        <f>SUMIFS(СВЦЭМ!$C$33:$C$776,СВЦЭМ!$A$33:$A$776,$A124,СВЦЭМ!$B$33:$B$776,J$119)+'СЕТ СН'!$I$9+СВЦЭМ!$D$10+'СЕТ СН'!$I$6-'СЕТ СН'!$I$19</f>
        <v>1411.0065383400001</v>
      </c>
      <c r="K124" s="36">
        <f>SUMIFS(СВЦЭМ!$C$33:$C$776,СВЦЭМ!$A$33:$A$776,$A124,СВЦЭМ!$B$33:$B$776,K$119)+'СЕТ СН'!$I$9+СВЦЭМ!$D$10+'СЕТ СН'!$I$6-'СЕТ СН'!$I$19</f>
        <v>1369.2603844099999</v>
      </c>
      <c r="L124" s="36">
        <f>SUMIFS(СВЦЭМ!$C$33:$C$776,СВЦЭМ!$A$33:$A$776,$A124,СВЦЭМ!$B$33:$B$776,L$119)+'СЕТ СН'!$I$9+СВЦЭМ!$D$10+'СЕТ СН'!$I$6-'СЕТ СН'!$I$19</f>
        <v>1365.0668817599999</v>
      </c>
      <c r="M124" s="36">
        <f>SUMIFS(СВЦЭМ!$C$33:$C$776,СВЦЭМ!$A$33:$A$776,$A124,СВЦЭМ!$B$33:$B$776,M$119)+'СЕТ СН'!$I$9+СВЦЭМ!$D$10+'СЕТ СН'!$I$6-'СЕТ СН'!$I$19</f>
        <v>1315.93065862</v>
      </c>
      <c r="N124" s="36">
        <f>SUMIFS(СВЦЭМ!$C$33:$C$776,СВЦЭМ!$A$33:$A$776,$A124,СВЦЭМ!$B$33:$B$776,N$119)+'СЕТ СН'!$I$9+СВЦЭМ!$D$10+'СЕТ СН'!$I$6-'СЕТ СН'!$I$19</f>
        <v>1263.4817514900001</v>
      </c>
      <c r="O124" s="36">
        <f>SUMIFS(СВЦЭМ!$C$33:$C$776,СВЦЭМ!$A$33:$A$776,$A124,СВЦЭМ!$B$33:$B$776,O$119)+'СЕТ СН'!$I$9+СВЦЭМ!$D$10+'СЕТ СН'!$I$6-'СЕТ СН'!$I$19</f>
        <v>1253.1960249799999</v>
      </c>
      <c r="P124" s="36">
        <f>SUMIFS(СВЦЭМ!$C$33:$C$776,СВЦЭМ!$A$33:$A$776,$A124,СВЦЭМ!$B$33:$B$776,P$119)+'СЕТ СН'!$I$9+СВЦЭМ!$D$10+'СЕТ СН'!$I$6-'СЕТ СН'!$I$19</f>
        <v>1260.41632777</v>
      </c>
      <c r="Q124" s="36">
        <f>SUMIFS(СВЦЭМ!$C$33:$C$776,СВЦЭМ!$A$33:$A$776,$A124,СВЦЭМ!$B$33:$B$776,Q$119)+'СЕТ СН'!$I$9+СВЦЭМ!$D$10+'СЕТ СН'!$I$6-'СЕТ СН'!$I$19</f>
        <v>1262.7566947700002</v>
      </c>
      <c r="R124" s="36">
        <f>SUMIFS(СВЦЭМ!$C$33:$C$776,СВЦЭМ!$A$33:$A$776,$A124,СВЦЭМ!$B$33:$B$776,R$119)+'СЕТ СН'!$I$9+СВЦЭМ!$D$10+'СЕТ СН'!$I$6-'СЕТ СН'!$I$19</f>
        <v>1264.9985175000002</v>
      </c>
      <c r="S124" s="36">
        <f>SUMIFS(СВЦЭМ!$C$33:$C$776,СВЦЭМ!$A$33:$A$776,$A124,СВЦЭМ!$B$33:$B$776,S$119)+'СЕТ СН'!$I$9+СВЦЭМ!$D$10+'СЕТ СН'!$I$6-'СЕТ СН'!$I$19</f>
        <v>1268.6530081300002</v>
      </c>
      <c r="T124" s="36">
        <f>SUMIFS(СВЦЭМ!$C$33:$C$776,СВЦЭМ!$A$33:$A$776,$A124,СВЦЭМ!$B$33:$B$776,T$119)+'СЕТ СН'!$I$9+СВЦЭМ!$D$10+'СЕТ СН'!$I$6-'СЕТ СН'!$I$19</f>
        <v>1259.9189481000001</v>
      </c>
      <c r="U124" s="36">
        <f>SUMIFS(СВЦЭМ!$C$33:$C$776,СВЦЭМ!$A$33:$A$776,$A124,СВЦЭМ!$B$33:$B$776,U$119)+'СЕТ СН'!$I$9+СВЦЭМ!$D$10+'СЕТ СН'!$I$6-'СЕТ СН'!$I$19</f>
        <v>1245.73105035</v>
      </c>
      <c r="V124" s="36">
        <f>SUMIFS(СВЦЭМ!$C$33:$C$776,СВЦЭМ!$A$33:$A$776,$A124,СВЦЭМ!$B$33:$B$776,V$119)+'СЕТ СН'!$I$9+СВЦЭМ!$D$10+'СЕТ СН'!$I$6-'СЕТ СН'!$I$19</f>
        <v>1197.6705176200001</v>
      </c>
      <c r="W124" s="36">
        <f>SUMIFS(СВЦЭМ!$C$33:$C$776,СВЦЭМ!$A$33:$A$776,$A124,СВЦЭМ!$B$33:$B$776,W$119)+'СЕТ СН'!$I$9+СВЦЭМ!$D$10+'СЕТ СН'!$I$6-'СЕТ СН'!$I$19</f>
        <v>1209.1612623400001</v>
      </c>
      <c r="X124" s="36">
        <f>SUMIFS(СВЦЭМ!$C$33:$C$776,СВЦЭМ!$A$33:$A$776,$A124,СВЦЭМ!$B$33:$B$776,X$119)+'СЕТ СН'!$I$9+СВЦЭМ!$D$10+'СЕТ СН'!$I$6-'СЕТ СН'!$I$19</f>
        <v>1249.8885411800002</v>
      </c>
      <c r="Y124" s="36">
        <f>SUMIFS(СВЦЭМ!$C$33:$C$776,СВЦЭМ!$A$33:$A$776,$A124,СВЦЭМ!$B$33:$B$776,Y$119)+'СЕТ СН'!$I$9+СВЦЭМ!$D$10+'СЕТ СН'!$I$6-'СЕТ СН'!$I$19</f>
        <v>1335.1615784300002</v>
      </c>
    </row>
    <row r="125" spans="1:27" ht="15.75" x14ac:dyDescent="0.2">
      <c r="A125" s="35">
        <f t="shared" si="3"/>
        <v>43957</v>
      </c>
      <c r="B125" s="36">
        <f>SUMIFS(СВЦЭМ!$C$33:$C$776,СВЦЭМ!$A$33:$A$776,$A125,СВЦЭМ!$B$33:$B$776,B$119)+'СЕТ СН'!$I$9+СВЦЭМ!$D$10+'СЕТ СН'!$I$6-'СЕТ СН'!$I$19</f>
        <v>1411.3792697399999</v>
      </c>
      <c r="C125" s="36">
        <f>SUMIFS(СВЦЭМ!$C$33:$C$776,СВЦЭМ!$A$33:$A$776,$A125,СВЦЭМ!$B$33:$B$776,C$119)+'СЕТ СН'!$I$9+СВЦЭМ!$D$10+'СЕТ СН'!$I$6-'СЕТ СН'!$I$19</f>
        <v>1437.4633200000001</v>
      </c>
      <c r="D125" s="36">
        <f>SUMIFS(СВЦЭМ!$C$33:$C$776,СВЦЭМ!$A$33:$A$776,$A125,СВЦЭМ!$B$33:$B$776,D$119)+'СЕТ СН'!$I$9+СВЦЭМ!$D$10+'СЕТ СН'!$I$6-'СЕТ СН'!$I$19</f>
        <v>1458.45859193</v>
      </c>
      <c r="E125" s="36">
        <f>SUMIFS(СВЦЭМ!$C$33:$C$776,СВЦЭМ!$A$33:$A$776,$A125,СВЦЭМ!$B$33:$B$776,E$119)+'СЕТ СН'!$I$9+СВЦЭМ!$D$10+'СЕТ СН'!$I$6-'СЕТ СН'!$I$19</f>
        <v>1458.2045662800001</v>
      </c>
      <c r="F125" s="36">
        <f>SUMIFS(СВЦЭМ!$C$33:$C$776,СВЦЭМ!$A$33:$A$776,$A125,СВЦЭМ!$B$33:$B$776,F$119)+'СЕТ СН'!$I$9+СВЦЭМ!$D$10+'СЕТ СН'!$I$6-'СЕТ СН'!$I$19</f>
        <v>1457.79547155</v>
      </c>
      <c r="G125" s="36">
        <f>SUMIFS(СВЦЭМ!$C$33:$C$776,СВЦЭМ!$A$33:$A$776,$A125,СВЦЭМ!$B$33:$B$776,G$119)+'СЕТ СН'!$I$9+СВЦЭМ!$D$10+'СЕТ СН'!$I$6-'СЕТ СН'!$I$19</f>
        <v>1384.1131445400001</v>
      </c>
      <c r="H125" s="36">
        <f>SUMIFS(СВЦЭМ!$C$33:$C$776,СВЦЭМ!$A$33:$A$776,$A125,СВЦЭМ!$B$33:$B$776,H$119)+'СЕТ СН'!$I$9+СВЦЭМ!$D$10+'СЕТ СН'!$I$6-'СЕТ СН'!$I$19</f>
        <v>1409.05390646</v>
      </c>
      <c r="I125" s="36">
        <f>SUMIFS(СВЦЭМ!$C$33:$C$776,СВЦЭМ!$A$33:$A$776,$A125,СВЦЭМ!$B$33:$B$776,I$119)+'СЕТ СН'!$I$9+СВЦЭМ!$D$10+'СЕТ СН'!$I$6-'СЕТ СН'!$I$19</f>
        <v>1429.79577395</v>
      </c>
      <c r="J125" s="36">
        <f>SUMIFS(СВЦЭМ!$C$33:$C$776,СВЦЭМ!$A$33:$A$776,$A125,СВЦЭМ!$B$33:$B$776,J$119)+'СЕТ СН'!$I$9+СВЦЭМ!$D$10+'СЕТ СН'!$I$6-'СЕТ СН'!$I$19</f>
        <v>1373.31869697</v>
      </c>
      <c r="K125" s="36">
        <f>SUMIFS(СВЦЭМ!$C$33:$C$776,СВЦЭМ!$A$33:$A$776,$A125,СВЦЭМ!$B$33:$B$776,K$119)+'СЕТ СН'!$I$9+СВЦЭМ!$D$10+'СЕТ СН'!$I$6-'СЕТ СН'!$I$19</f>
        <v>1349.23395224</v>
      </c>
      <c r="L125" s="36">
        <f>SUMIFS(СВЦЭМ!$C$33:$C$776,СВЦЭМ!$A$33:$A$776,$A125,СВЦЭМ!$B$33:$B$776,L$119)+'СЕТ СН'!$I$9+СВЦЭМ!$D$10+'СЕТ СН'!$I$6-'СЕТ СН'!$I$19</f>
        <v>1338.8721031</v>
      </c>
      <c r="M125" s="36">
        <f>SUMIFS(СВЦЭМ!$C$33:$C$776,СВЦЭМ!$A$33:$A$776,$A125,СВЦЭМ!$B$33:$B$776,M$119)+'СЕТ СН'!$I$9+СВЦЭМ!$D$10+'СЕТ СН'!$I$6-'СЕТ СН'!$I$19</f>
        <v>1295.74380496</v>
      </c>
      <c r="N125" s="36">
        <f>SUMIFS(СВЦЭМ!$C$33:$C$776,СВЦЭМ!$A$33:$A$776,$A125,СВЦЭМ!$B$33:$B$776,N$119)+'СЕТ СН'!$I$9+СВЦЭМ!$D$10+'СЕТ СН'!$I$6-'СЕТ СН'!$I$19</f>
        <v>1241.24146802</v>
      </c>
      <c r="O125" s="36">
        <f>SUMIFS(СВЦЭМ!$C$33:$C$776,СВЦЭМ!$A$33:$A$776,$A125,СВЦЭМ!$B$33:$B$776,O$119)+'СЕТ СН'!$I$9+СВЦЭМ!$D$10+'СЕТ СН'!$I$6-'СЕТ СН'!$I$19</f>
        <v>1279.5561162500001</v>
      </c>
      <c r="P125" s="36">
        <f>SUMIFS(СВЦЭМ!$C$33:$C$776,СВЦЭМ!$A$33:$A$776,$A125,СВЦЭМ!$B$33:$B$776,P$119)+'СЕТ СН'!$I$9+СВЦЭМ!$D$10+'СЕТ СН'!$I$6-'СЕТ СН'!$I$19</f>
        <v>1288.10112841</v>
      </c>
      <c r="Q125" s="36">
        <f>SUMIFS(СВЦЭМ!$C$33:$C$776,СВЦЭМ!$A$33:$A$776,$A125,СВЦЭМ!$B$33:$B$776,Q$119)+'СЕТ СН'!$I$9+СВЦЭМ!$D$10+'СЕТ СН'!$I$6-'СЕТ СН'!$I$19</f>
        <v>1289.2048345799999</v>
      </c>
      <c r="R125" s="36">
        <f>SUMIFS(СВЦЭМ!$C$33:$C$776,СВЦЭМ!$A$33:$A$776,$A125,СВЦЭМ!$B$33:$B$776,R$119)+'СЕТ СН'!$I$9+СВЦЭМ!$D$10+'СЕТ СН'!$I$6-'СЕТ СН'!$I$19</f>
        <v>1296.1558415700001</v>
      </c>
      <c r="S125" s="36">
        <f>SUMIFS(СВЦЭМ!$C$33:$C$776,СВЦЭМ!$A$33:$A$776,$A125,СВЦЭМ!$B$33:$B$776,S$119)+'СЕТ СН'!$I$9+СВЦЭМ!$D$10+'СЕТ СН'!$I$6-'СЕТ СН'!$I$19</f>
        <v>1312.6932242100002</v>
      </c>
      <c r="T125" s="36">
        <f>SUMIFS(СВЦЭМ!$C$33:$C$776,СВЦЭМ!$A$33:$A$776,$A125,СВЦЭМ!$B$33:$B$776,T$119)+'СЕТ СН'!$I$9+СВЦЭМ!$D$10+'СЕТ СН'!$I$6-'СЕТ СН'!$I$19</f>
        <v>1324.3675956400002</v>
      </c>
      <c r="U125" s="36">
        <f>SUMIFS(СВЦЭМ!$C$33:$C$776,СВЦЭМ!$A$33:$A$776,$A125,СВЦЭМ!$B$33:$B$776,U$119)+'СЕТ СН'!$I$9+СВЦЭМ!$D$10+'СЕТ СН'!$I$6-'СЕТ СН'!$I$19</f>
        <v>1319.30447632</v>
      </c>
      <c r="V125" s="36">
        <f>SUMIFS(СВЦЭМ!$C$33:$C$776,СВЦЭМ!$A$33:$A$776,$A125,СВЦЭМ!$B$33:$B$776,V$119)+'СЕТ СН'!$I$9+СВЦЭМ!$D$10+'СЕТ СН'!$I$6-'СЕТ СН'!$I$19</f>
        <v>1309.3261460900001</v>
      </c>
      <c r="W125" s="36">
        <f>SUMIFS(СВЦЭМ!$C$33:$C$776,СВЦЭМ!$A$33:$A$776,$A125,СВЦЭМ!$B$33:$B$776,W$119)+'СЕТ СН'!$I$9+СВЦЭМ!$D$10+'СЕТ СН'!$I$6-'СЕТ СН'!$I$19</f>
        <v>1308.2986590400001</v>
      </c>
      <c r="X125" s="36">
        <f>SUMIFS(СВЦЭМ!$C$33:$C$776,СВЦЭМ!$A$33:$A$776,$A125,СВЦЭМ!$B$33:$B$776,X$119)+'СЕТ СН'!$I$9+СВЦЭМ!$D$10+'СЕТ СН'!$I$6-'СЕТ СН'!$I$19</f>
        <v>1296.1357205300001</v>
      </c>
      <c r="Y125" s="36">
        <f>SUMIFS(СВЦЭМ!$C$33:$C$776,СВЦЭМ!$A$33:$A$776,$A125,СВЦЭМ!$B$33:$B$776,Y$119)+'СЕТ СН'!$I$9+СВЦЭМ!$D$10+'СЕТ СН'!$I$6-'СЕТ СН'!$I$19</f>
        <v>1347.1263404700001</v>
      </c>
    </row>
    <row r="126" spans="1:27" ht="15.75" x14ac:dyDescent="0.2">
      <c r="A126" s="35">
        <f t="shared" si="3"/>
        <v>43958</v>
      </c>
      <c r="B126" s="36">
        <f>SUMIFS(СВЦЭМ!$C$33:$C$776,СВЦЭМ!$A$33:$A$776,$A126,СВЦЭМ!$B$33:$B$776,B$119)+'СЕТ СН'!$I$9+СВЦЭМ!$D$10+'СЕТ СН'!$I$6-'СЕТ СН'!$I$19</f>
        <v>1445.16181697</v>
      </c>
      <c r="C126" s="36">
        <f>SUMIFS(СВЦЭМ!$C$33:$C$776,СВЦЭМ!$A$33:$A$776,$A126,СВЦЭМ!$B$33:$B$776,C$119)+'СЕТ СН'!$I$9+СВЦЭМ!$D$10+'СЕТ СН'!$I$6-'СЕТ СН'!$I$19</f>
        <v>1451.3020666299999</v>
      </c>
      <c r="D126" s="36">
        <f>SUMIFS(СВЦЭМ!$C$33:$C$776,СВЦЭМ!$A$33:$A$776,$A126,СВЦЭМ!$B$33:$B$776,D$119)+'СЕТ СН'!$I$9+СВЦЭМ!$D$10+'СЕТ СН'!$I$6-'СЕТ СН'!$I$19</f>
        <v>1446.92844126</v>
      </c>
      <c r="E126" s="36">
        <f>SUMIFS(СВЦЭМ!$C$33:$C$776,СВЦЭМ!$A$33:$A$776,$A126,СВЦЭМ!$B$33:$B$776,E$119)+'СЕТ СН'!$I$9+СВЦЭМ!$D$10+'СЕТ СН'!$I$6-'СЕТ СН'!$I$19</f>
        <v>1442.3844998</v>
      </c>
      <c r="F126" s="36">
        <f>SUMIFS(СВЦЭМ!$C$33:$C$776,СВЦЭМ!$A$33:$A$776,$A126,СВЦЭМ!$B$33:$B$776,F$119)+'СЕТ СН'!$I$9+СВЦЭМ!$D$10+'СЕТ СН'!$I$6-'СЕТ СН'!$I$19</f>
        <v>1442.05381287</v>
      </c>
      <c r="G126" s="36">
        <f>SUMIFS(СВЦЭМ!$C$33:$C$776,СВЦЭМ!$A$33:$A$776,$A126,СВЦЭМ!$B$33:$B$776,G$119)+'СЕТ СН'!$I$9+СВЦЭМ!$D$10+'СЕТ СН'!$I$6-'СЕТ СН'!$I$19</f>
        <v>1457.1671105099999</v>
      </c>
      <c r="H126" s="36">
        <f>SUMIFS(СВЦЭМ!$C$33:$C$776,СВЦЭМ!$A$33:$A$776,$A126,СВЦЭМ!$B$33:$B$776,H$119)+'СЕТ СН'!$I$9+СВЦЭМ!$D$10+'СЕТ СН'!$I$6-'СЕТ СН'!$I$19</f>
        <v>1459.2621543600001</v>
      </c>
      <c r="I126" s="36">
        <f>SUMIFS(СВЦЭМ!$C$33:$C$776,СВЦЭМ!$A$33:$A$776,$A126,СВЦЭМ!$B$33:$B$776,I$119)+'СЕТ СН'!$I$9+СВЦЭМ!$D$10+'СЕТ СН'!$I$6-'СЕТ СН'!$I$19</f>
        <v>1448.1333334800001</v>
      </c>
      <c r="J126" s="36">
        <f>SUMIFS(СВЦЭМ!$C$33:$C$776,СВЦЭМ!$A$33:$A$776,$A126,СВЦЭМ!$B$33:$B$776,J$119)+'СЕТ СН'!$I$9+СВЦЭМ!$D$10+'СЕТ СН'!$I$6-'СЕТ СН'!$I$19</f>
        <v>1403.3933503400001</v>
      </c>
      <c r="K126" s="36">
        <f>SUMIFS(СВЦЭМ!$C$33:$C$776,СВЦЭМ!$A$33:$A$776,$A126,СВЦЭМ!$B$33:$B$776,K$119)+'СЕТ СН'!$I$9+СВЦЭМ!$D$10+'СЕТ СН'!$I$6-'СЕТ СН'!$I$19</f>
        <v>1397.26630092</v>
      </c>
      <c r="L126" s="36">
        <f>SUMIFS(СВЦЭМ!$C$33:$C$776,СВЦЭМ!$A$33:$A$776,$A126,СВЦЭМ!$B$33:$B$776,L$119)+'СЕТ СН'!$I$9+СВЦЭМ!$D$10+'СЕТ СН'!$I$6-'СЕТ СН'!$I$19</f>
        <v>1387.8765117299999</v>
      </c>
      <c r="M126" s="36">
        <f>SUMIFS(СВЦЭМ!$C$33:$C$776,СВЦЭМ!$A$33:$A$776,$A126,СВЦЭМ!$B$33:$B$776,M$119)+'СЕТ СН'!$I$9+СВЦЭМ!$D$10+'СЕТ СН'!$I$6-'СЕТ СН'!$I$19</f>
        <v>1331.21673272</v>
      </c>
      <c r="N126" s="36">
        <f>SUMIFS(СВЦЭМ!$C$33:$C$776,СВЦЭМ!$A$33:$A$776,$A126,СВЦЭМ!$B$33:$B$776,N$119)+'СЕТ СН'!$I$9+СВЦЭМ!$D$10+'СЕТ СН'!$I$6-'СЕТ СН'!$I$19</f>
        <v>1282.82935907</v>
      </c>
      <c r="O126" s="36">
        <f>SUMIFS(СВЦЭМ!$C$33:$C$776,СВЦЭМ!$A$33:$A$776,$A126,СВЦЭМ!$B$33:$B$776,O$119)+'СЕТ СН'!$I$9+СВЦЭМ!$D$10+'СЕТ СН'!$I$6-'СЕТ СН'!$I$19</f>
        <v>1265.4535793700002</v>
      </c>
      <c r="P126" s="36">
        <f>SUMIFS(СВЦЭМ!$C$33:$C$776,СВЦЭМ!$A$33:$A$776,$A126,СВЦЭМ!$B$33:$B$776,P$119)+'СЕТ СН'!$I$9+СВЦЭМ!$D$10+'СЕТ СН'!$I$6-'СЕТ СН'!$I$19</f>
        <v>1275.3627853100002</v>
      </c>
      <c r="Q126" s="36">
        <f>SUMIFS(СВЦЭМ!$C$33:$C$776,СВЦЭМ!$A$33:$A$776,$A126,СВЦЭМ!$B$33:$B$776,Q$119)+'СЕТ СН'!$I$9+СВЦЭМ!$D$10+'СЕТ СН'!$I$6-'СЕТ СН'!$I$19</f>
        <v>1280.86020224</v>
      </c>
      <c r="R126" s="36">
        <f>SUMIFS(СВЦЭМ!$C$33:$C$776,СВЦЭМ!$A$33:$A$776,$A126,СВЦЭМ!$B$33:$B$776,R$119)+'СЕТ СН'!$I$9+СВЦЭМ!$D$10+'СЕТ СН'!$I$6-'СЕТ СН'!$I$19</f>
        <v>1275.22390279</v>
      </c>
      <c r="S126" s="36">
        <f>SUMIFS(СВЦЭМ!$C$33:$C$776,СВЦЭМ!$A$33:$A$776,$A126,СВЦЭМ!$B$33:$B$776,S$119)+'СЕТ СН'!$I$9+СВЦЭМ!$D$10+'СЕТ СН'!$I$6-'СЕТ СН'!$I$19</f>
        <v>1270.4936150100002</v>
      </c>
      <c r="T126" s="36">
        <f>SUMIFS(СВЦЭМ!$C$33:$C$776,СВЦЭМ!$A$33:$A$776,$A126,СВЦЭМ!$B$33:$B$776,T$119)+'СЕТ СН'!$I$9+СВЦЭМ!$D$10+'СЕТ СН'!$I$6-'СЕТ СН'!$I$19</f>
        <v>1249.5734616499999</v>
      </c>
      <c r="U126" s="36">
        <f>SUMIFS(СВЦЭМ!$C$33:$C$776,СВЦЭМ!$A$33:$A$776,$A126,СВЦЭМ!$B$33:$B$776,U$119)+'СЕТ СН'!$I$9+СВЦЭМ!$D$10+'СЕТ СН'!$I$6-'СЕТ СН'!$I$19</f>
        <v>1230.78964</v>
      </c>
      <c r="V126" s="36">
        <f>SUMIFS(СВЦЭМ!$C$33:$C$776,СВЦЭМ!$A$33:$A$776,$A126,СВЦЭМ!$B$33:$B$776,V$119)+'СЕТ СН'!$I$9+СВЦЭМ!$D$10+'СЕТ СН'!$I$6-'СЕТ СН'!$I$19</f>
        <v>1201.31651616</v>
      </c>
      <c r="W126" s="36">
        <f>SUMIFS(СВЦЭМ!$C$33:$C$776,СВЦЭМ!$A$33:$A$776,$A126,СВЦЭМ!$B$33:$B$776,W$119)+'СЕТ СН'!$I$9+СВЦЭМ!$D$10+'СЕТ СН'!$I$6-'СЕТ СН'!$I$19</f>
        <v>1204.9678274500002</v>
      </c>
      <c r="X126" s="36">
        <f>SUMIFS(СВЦЭМ!$C$33:$C$776,СВЦЭМ!$A$33:$A$776,$A126,СВЦЭМ!$B$33:$B$776,X$119)+'СЕТ СН'!$I$9+СВЦЭМ!$D$10+'СЕТ СН'!$I$6-'СЕТ СН'!$I$19</f>
        <v>1247.0952233500002</v>
      </c>
      <c r="Y126" s="36">
        <f>SUMIFS(СВЦЭМ!$C$33:$C$776,СВЦЭМ!$A$33:$A$776,$A126,СВЦЭМ!$B$33:$B$776,Y$119)+'СЕТ СН'!$I$9+СВЦЭМ!$D$10+'СЕТ СН'!$I$6-'СЕТ СН'!$I$19</f>
        <v>1319.0413670800001</v>
      </c>
    </row>
    <row r="127" spans="1:27" ht="15.75" x14ac:dyDescent="0.2">
      <c r="A127" s="35">
        <f t="shared" si="3"/>
        <v>43959</v>
      </c>
      <c r="B127" s="36">
        <f>SUMIFS(СВЦЭМ!$C$33:$C$776,СВЦЭМ!$A$33:$A$776,$A127,СВЦЭМ!$B$33:$B$776,B$119)+'СЕТ СН'!$I$9+СВЦЭМ!$D$10+'СЕТ СН'!$I$6-'СЕТ СН'!$I$19</f>
        <v>1439.32426452</v>
      </c>
      <c r="C127" s="36">
        <f>SUMIFS(СВЦЭМ!$C$33:$C$776,СВЦЭМ!$A$33:$A$776,$A127,СВЦЭМ!$B$33:$B$776,C$119)+'СЕТ СН'!$I$9+СВЦЭМ!$D$10+'СЕТ СН'!$I$6-'СЕТ СН'!$I$19</f>
        <v>1439.9909354000001</v>
      </c>
      <c r="D127" s="36">
        <f>SUMIFS(СВЦЭМ!$C$33:$C$776,СВЦЭМ!$A$33:$A$776,$A127,СВЦЭМ!$B$33:$B$776,D$119)+'СЕТ СН'!$I$9+СВЦЭМ!$D$10+'СЕТ СН'!$I$6-'СЕТ СН'!$I$19</f>
        <v>1431.5357332900001</v>
      </c>
      <c r="E127" s="36">
        <f>SUMIFS(СВЦЭМ!$C$33:$C$776,СВЦЭМ!$A$33:$A$776,$A127,СВЦЭМ!$B$33:$B$776,E$119)+'СЕТ СН'!$I$9+СВЦЭМ!$D$10+'СЕТ СН'!$I$6-'СЕТ СН'!$I$19</f>
        <v>1432.3643133200001</v>
      </c>
      <c r="F127" s="36">
        <f>SUMIFS(СВЦЭМ!$C$33:$C$776,СВЦЭМ!$A$33:$A$776,$A127,СВЦЭМ!$B$33:$B$776,F$119)+'СЕТ СН'!$I$9+СВЦЭМ!$D$10+'СЕТ СН'!$I$6-'СЕТ СН'!$I$19</f>
        <v>1431.06981799</v>
      </c>
      <c r="G127" s="36">
        <f>SUMIFS(СВЦЭМ!$C$33:$C$776,СВЦЭМ!$A$33:$A$776,$A127,СВЦЭМ!$B$33:$B$776,G$119)+'СЕТ СН'!$I$9+СВЦЭМ!$D$10+'СЕТ СН'!$I$6-'СЕТ СН'!$I$19</f>
        <v>1438.17206104</v>
      </c>
      <c r="H127" s="36">
        <f>SUMIFS(СВЦЭМ!$C$33:$C$776,СВЦЭМ!$A$33:$A$776,$A127,СВЦЭМ!$B$33:$B$776,H$119)+'СЕТ СН'!$I$9+СВЦЭМ!$D$10+'СЕТ СН'!$I$6-'СЕТ СН'!$I$19</f>
        <v>1425.3710243600001</v>
      </c>
      <c r="I127" s="36">
        <f>SUMIFS(СВЦЭМ!$C$33:$C$776,СВЦЭМ!$A$33:$A$776,$A127,СВЦЭМ!$B$33:$B$776,I$119)+'СЕТ СН'!$I$9+СВЦЭМ!$D$10+'СЕТ СН'!$I$6-'СЕТ СН'!$I$19</f>
        <v>1408.8945198400002</v>
      </c>
      <c r="J127" s="36">
        <f>SUMIFS(СВЦЭМ!$C$33:$C$776,СВЦЭМ!$A$33:$A$776,$A127,СВЦЭМ!$B$33:$B$776,J$119)+'СЕТ СН'!$I$9+СВЦЭМ!$D$10+'СЕТ СН'!$I$6-'СЕТ СН'!$I$19</f>
        <v>1384.1963690800001</v>
      </c>
      <c r="K127" s="36">
        <f>SUMIFS(СВЦЭМ!$C$33:$C$776,СВЦЭМ!$A$33:$A$776,$A127,СВЦЭМ!$B$33:$B$776,K$119)+'СЕТ СН'!$I$9+СВЦЭМ!$D$10+'СЕТ СН'!$I$6-'СЕТ СН'!$I$19</f>
        <v>1380.3236459499999</v>
      </c>
      <c r="L127" s="36">
        <f>SUMIFS(СВЦЭМ!$C$33:$C$776,СВЦЭМ!$A$33:$A$776,$A127,СВЦЭМ!$B$33:$B$776,L$119)+'СЕТ СН'!$I$9+СВЦЭМ!$D$10+'СЕТ СН'!$I$6-'СЕТ СН'!$I$19</f>
        <v>1377.9099190300001</v>
      </c>
      <c r="M127" s="36">
        <f>SUMIFS(СВЦЭМ!$C$33:$C$776,СВЦЭМ!$A$33:$A$776,$A127,СВЦЭМ!$B$33:$B$776,M$119)+'СЕТ СН'!$I$9+СВЦЭМ!$D$10+'СЕТ СН'!$I$6-'СЕТ СН'!$I$19</f>
        <v>1321.7574310300001</v>
      </c>
      <c r="N127" s="36">
        <f>SUMIFS(СВЦЭМ!$C$33:$C$776,СВЦЭМ!$A$33:$A$776,$A127,СВЦЭМ!$B$33:$B$776,N$119)+'СЕТ СН'!$I$9+СВЦЭМ!$D$10+'СЕТ СН'!$I$6-'СЕТ СН'!$I$19</f>
        <v>1267.45564687</v>
      </c>
      <c r="O127" s="36">
        <f>SUMIFS(СВЦЭМ!$C$33:$C$776,СВЦЭМ!$A$33:$A$776,$A127,СВЦЭМ!$B$33:$B$776,O$119)+'СЕТ СН'!$I$9+СВЦЭМ!$D$10+'СЕТ СН'!$I$6-'СЕТ СН'!$I$19</f>
        <v>1249.6425908800002</v>
      </c>
      <c r="P127" s="36">
        <f>SUMIFS(СВЦЭМ!$C$33:$C$776,СВЦЭМ!$A$33:$A$776,$A127,СВЦЭМ!$B$33:$B$776,P$119)+'СЕТ СН'!$I$9+СВЦЭМ!$D$10+'СЕТ СН'!$I$6-'СЕТ СН'!$I$19</f>
        <v>1253.2753738800002</v>
      </c>
      <c r="Q127" s="36">
        <f>SUMIFS(СВЦЭМ!$C$33:$C$776,СВЦЭМ!$A$33:$A$776,$A127,СВЦЭМ!$B$33:$B$776,Q$119)+'СЕТ СН'!$I$9+СВЦЭМ!$D$10+'СЕТ СН'!$I$6-'СЕТ СН'!$I$19</f>
        <v>1256.3854776799999</v>
      </c>
      <c r="R127" s="36">
        <f>SUMIFS(СВЦЭМ!$C$33:$C$776,СВЦЭМ!$A$33:$A$776,$A127,СВЦЭМ!$B$33:$B$776,R$119)+'СЕТ СН'!$I$9+СВЦЭМ!$D$10+'СЕТ СН'!$I$6-'СЕТ СН'!$I$19</f>
        <v>1253.9411625299999</v>
      </c>
      <c r="S127" s="36">
        <f>SUMIFS(СВЦЭМ!$C$33:$C$776,СВЦЭМ!$A$33:$A$776,$A127,СВЦЭМ!$B$33:$B$776,S$119)+'СЕТ СН'!$I$9+СВЦЭМ!$D$10+'СЕТ СН'!$I$6-'СЕТ СН'!$I$19</f>
        <v>1259.86246357</v>
      </c>
      <c r="T127" s="36">
        <f>SUMIFS(СВЦЭМ!$C$33:$C$776,СВЦЭМ!$A$33:$A$776,$A127,СВЦЭМ!$B$33:$B$776,T$119)+'СЕТ СН'!$I$9+СВЦЭМ!$D$10+'СЕТ СН'!$I$6-'СЕТ СН'!$I$19</f>
        <v>1256.1228595900002</v>
      </c>
      <c r="U127" s="36">
        <f>SUMIFS(СВЦЭМ!$C$33:$C$776,СВЦЭМ!$A$33:$A$776,$A127,СВЦЭМ!$B$33:$B$776,U$119)+'СЕТ СН'!$I$9+СВЦЭМ!$D$10+'СЕТ СН'!$I$6-'СЕТ СН'!$I$19</f>
        <v>1239.8038554300001</v>
      </c>
      <c r="V127" s="36">
        <f>SUMIFS(СВЦЭМ!$C$33:$C$776,СВЦЭМ!$A$33:$A$776,$A127,СВЦЭМ!$B$33:$B$776,V$119)+'СЕТ СН'!$I$9+СВЦЭМ!$D$10+'СЕТ СН'!$I$6-'СЕТ СН'!$I$19</f>
        <v>1205.04396247</v>
      </c>
      <c r="W127" s="36">
        <f>SUMIFS(СВЦЭМ!$C$33:$C$776,СВЦЭМ!$A$33:$A$776,$A127,СВЦЭМ!$B$33:$B$776,W$119)+'СЕТ СН'!$I$9+СВЦЭМ!$D$10+'СЕТ СН'!$I$6-'СЕТ СН'!$I$19</f>
        <v>1200.72974398</v>
      </c>
      <c r="X127" s="36">
        <f>SUMIFS(СВЦЭМ!$C$33:$C$776,СВЦЭМ!$A$33:$A$776,$A127,СВЦЭМ!$B$33:$B$776,X$119)+'СЕТ СН'!$I$9+СВЦЭМ!$D$10+'СЕТ СН'!$I$6-'СЕТ СН'!$I$19</f>
        <v>1246.63721964</v>
      </c>
      <c r="Y127" s="36">
        <f>SUMIFS(СВЦЭМ!$C$33:$C$776,СВЦЭМ!$A$33:$A$776,$A127,СВЦЭМ!$B$33:$B$776,Y$119)+'СЕТ СН'!$I$9+СВЦЭМ!$D$10+'СЕТ СН'!$I$6-'СЕТ СН'!$I$19</f>
        <v>1321.92356152</v>
      </c>
    </row>
    <row r="128" spans="1:27" ht="15.75" x14ac:dyDescent="0.2">
      <c r="A128" s="35">
        <f t="shared" si="3"/>
        <v>43960</v>
      </c>
      <c r="B128" s="36">
        <f>SUMIFS(СВЦЭМ!$C$33:$C$776,СВЦЭМ!$A$33:$A$776,$A128,СВЦЭМ!$B$33:$B$776,B$119)+'СЕТ СН'!$I$9+СВЦЭМ!$D$10+'СЕТ СН'!$I$6-'СЕТ СН'!$I$19</f>
        <v>1428.31605399</v>
      </c>
      <c r="C128" s="36">
        <f>SUMIFS(СВЦЭМ!$C$33:$C$776,СВЦЭМ!$A$33:$A$776,$A128,СВЦЭМ!$B$33:$B$776,C$119)+'СЕТ СН'!$I$9+СВЦЭМ!$D$10+'СЕТ СН'!$I$6-'СЕТ СН'!$I$19</f>
        <v>1412.2229738400001</v>
      </c>
      <c r="D128" s="36">
        <f>SUMIFS(СВЦЭМ!$C$33:$C$776,СВЦЭМ!$A$33:$A$776,$A128,СВЦЭМ!$B$33:$B$776,D$119)+'СЕТ СН'!$I$9+СВЦЭМ!$D$10+'СЕТ СН'!$I$6-'СЕТ СН'!$I$19</f>
        <v>1394.6184967900001</v>
      </c>
      <c r="E128" s="36">
        <f>SUMIFS(СВЦЭМ!$C$33:$C$776,СВЦЭМ!$A$33:$A$776,$A128,СВЦЭМ!$B$33:$B$776,E$119)+'СЕТ СН'!$I$9+СВЦЭМ!$D$10+'СЕТ СН'!$I$6-'СЕТ СН'!$I$19</f>
        <v>1393.8484716</v>
      </c>
      <c r="F128" s="36">
        <f>SUMIFS(СВЦЭМ!$C$33:$C$776,СВЦЭМ!$A$33:$A$776,$A128,СВЦЭМ!$B$33:$B$776,F$119)+'СЕТ СН'!$I$9+СВЦЭМ!$D$10+'СЕТ СН'!$I$6-'СЕТ СН'!$I$19</f>
        <v>1384.28069869</v>
      </c>
      <c r="G128" s="36">
        <f>SUMIFS(СВЦЭМ!$C$33:$C$776,СВЦЭМ!$A$33:$A$776,$A128,СВЦЭМ!$B$33:$B$776,G$119)+'СЕТ СН'!$I$9+СВЦЭМ!$D$10+'СЕТ СН'!$I$6-'СЕТ СН'!$I$19</f>
        <v>1386.0179771799999</v>
      </c>
      <c r="H128" s="36">
        <f>SUMIFS(СВЦЭМ!$C$33:$C$776,СВЦЭМ!$A$33:$A$776,$A128,СВЦЭМ!$B$33:$B$776,H$119)+'СЕТ СН'!$I$9+СВЦЭМ!$D$10+'СЕТ СН'!$I$6-'СЕТ СН'!$I$19</f>
        <v>1387.2970105600002</v>
      </c>
      <c r="I128" s="36">
        <f>SUMIFS(СВЦЭМ!$C$33:$C$776,СВЦЭМ!$A$33:$A$776,$A128,СВЦЭМ!$B$33:$B$776,I$119)+'СЕТ СН'!$I$9+СВЦЭМ!$D$10+'СЕТ СН'!$I$6-'СЕТ СН'!$I$19</f>
        <v>1401.88796189</v>
      </c>
      <c r="J128" s="36">
        <f>SUMIFS(СВЦЭМ!$C$33:$C$776,СВЦЭМ!$A$33:$A$776,$A128,СВЦЭМ!$B$33:$B$776,J$119)+'СЕТ СН'!$I$9+СВЦЭМ!$D$10+'СЕТ СН'!$I$6-'СЕТ СН'!$I$19</f>
        <v>1398.1027466999999</v>
      </c>
      <c r="K128" s="36">
        <f>SUMIFS(СВЦЭМ!$C$33:$C$776,СВЦЭМ!$A$33:$A$776,$A128,СВЦЭМ!$B$33:$B$776,K$119)+'СЕТ СН'!$I$9+СВЦЭМ!$D$10+'СЕТ СН'!$I$6-'СЕТ СН'!$I$19</f>
        <v>1376.14617546</v>
      </c>
      <c r="L128" s="36">
        <f>SUMIFS(СВЦЭМ!$C$33:$C$776,СВЦЭМ!$A$33:$A$776,$A128,СВЦЭМ!$B$33:$B$776,L$119)+'СЕТ СН'!$I$9+СВЦЭМ!$D$10+'СЕТ СН'!$I$6-'СЕТ СН'!$I$19</f>
        <v>1383.3375656500002</v>
      </c>
      <c r="M128" s="36">
        <f>SUMIFS(СВЦЭМ!$C$33:$C$776,СВЦЭМ!$A$33:$A$776,$A128,СВЦЭМ!$B$33:$B$776,M$119)+'СЕТ СН'!$I$9+СВЦЭМ!$D$10+'СЕТ СН'!$I$6-'СЕТ СН'!$I$19</f>
        <v>1327.0755027499999</v>
      </c>
      <c r="N128" s="36">
        <f>SUMIFS(СВЦЭМ!$C$33:$C$776,СВЦЭМ!$A$33:$A$776,$A128,СВЦЭМ!$B$33:$B$776,N$119)+'СЕТ СН'!$I$9+СВЦЭМ!$D$10+'СЕТ СН'!$I$6-'СЕТ СН'!$I$19</f>
        <v>1276.5572027600001</v>
      </c>
      <c r="O128" s="36">
        <f>SUMIFS(СВЦЭМ!$C$33:$C$776,СВЦЭМ!$A$33:$A$776,$A128,СВЦЭМ!$B$33:$B$776,O$119)+'СЕТ СН'!$I$9+СВЦЭМ!$D$10+'СЕТ СН'!$I$6-'СЕТ СН'!$I$19</f>
        <v>1250.07902199</v>
      </c>
      <c r="P128" s="36">
        <f>SUMIFS(СВЦЭМ!$C$33:$C$776,СВЦЭМ!$A$33:$A$776,$A128,СВЦЭМ!$B$33:$B$776,P$119)+'СЕТ СН'!$I$9+СВЦЭМ!$D$10+'СЕТ СН'!$I$6-'СЕТ СН'!$I$19</f>
        <v>1256.0337554800001</v>
      </c>
      <c r="Q128" s="36">
        <f>SUMIFS(СВЦЭМ!$C$33:$C$776,СВЦЭМ!$A$33:$A$776,$A128,СВЦЭМ!$B$33:$B$776,Q$119)+'СЕТ СН'!$I$9+СВЦЭМ!$D$10+'СЕТ СН'!$I$6-'СЕТ СН'!$I$19</f>
        <v>1247.7150534699999</v>
      </c>
      <c r="R128" s="36">
        <f>SUMIFS(СВЦЭМ!$C$33:$C$776,СВЦЭМ!$A$33:$A$776,$A128,СВЦЭМ!$B$33:$B$776,R$119)+'СЕТ СН'!$I$9+СВЦЭМ!$D$10+'СЕТ СН'!$I$6-'СЕТ СН'!$I$19</f>
        <v>1251.0064394000001</v>
      </c>
      <c r="S128" s="36">
        <f>SUMIFS(СВЦЭМ!$C$33:$C$776,СВЦЭМ!$A$33:$A$776,$A128,СВЦЭМ!$B$33:$B$776,S$119)+'СЕТ СН'!$I$9+СВЦЭМ!$D$10+'СЕТ СН'!$I$6-'СЕТ СН'!$I$19</f>
        <v>1263.2699424800001</v>
      </c>
      <c r="T128" s="36">
        <f>SUMIFS(СВЦЭМ!$C$33:$C$776,СВЦЭМ!$A$33:$A$776,$A128,СВЦЭМ!$B$33:$B$776,T$119)+'СЕТ СН'!$I$9+СВЦЭМ!$D$10+'СЕТ СН'!$I$6-'СЕТ СН'!$I$19</f>
        <v>1251.5008928299999</v>
      </c>
      <c r="U128" s="36">
        <f>SUMIFS(СВЦЭМ!$C$33:$C$776,СВЦЭМ!$A$33:$A$776,$A128,СВЦЭМ!$B$33:$B$776,U$119)+'СЕТ СН'!$I$9+СВЦЭМ!$D$10+'СЕТ СН'!$I$6-'СЕТ СН'!$I$19</f>
        <v>1253.9235894600001</v>
      </c>
      <c r="V128" s="36">
        <f>SUMIFS(СВЦЭМ!$C$33:$C$776,СВЦЭМ!$A$33:$A$776,$A128,СВЦЭМ!$B$33:$B$776,V$119)+'СЕТ СН'!$I$9+СВЦЭМ!$D$10+'СЕТ СН'!$I$6-'СЕТ СН'!$I$19</f>
        <v>1231.1634051400001</v>
      </c>
      <c r="W128" s="36">
        <f>SUMIFS(СВЦЭМ!$C$33:$C$776,СВЦЭМ!$A$33:$A$776,$A128,СВЦЭМ!$B$33:$B$776,W$119)+'СЕТ СН'!$I$9+СВЦЭМ!$D$10+'СЕТ СН'!$I$6-'СЕТ СН'!$I$19</f>
        <v>1224.5539137200001</v>
      </c>
      <c r="X128" s="36">
        <f>SUMIFS(СВЦЭМ!$C$33:$C$776,СВЦЭМ!$A$33:$A$776,$A128,СВЦЭМ!$B$33:$B$776,X$119)+'СЕТ СН'!$I$9+СВЦЭМ!$D$10+'СЕТ СН'!$I$6-'СЕТ СН'!$I$19</f>
        <v>1270.4350754900001</v>
      </c>
      <c r="Y128" s="36">
        <f>SUMIFS(СВЦЭМ!$C$33:$C$776,СВЦЭМ!$A$33:$A$776,$A128,СВЦЭМ!$B$33:$B$776,Y$119)+'СЕТ СН'!$I$9+СВЦЭМ!$D$10+'СЕТ СН'!$I$6-'СЕТ СН'!$I$19</f>
        <v>1358.9589625399999</v>
      </c>
    </row>
    <row r="129" spans="1:25" ht="15.75" x14ac:dyDescent="0.2">
      <c r="A129" s="35">
        <f t="shared" si="3"/>
        <v>43961</v>
      </c>
      <c r="B129" s="36">
        <f>SUMIFS(СВЦЭМ!$C$33:$C$776,СВЦЭМ!$A$33:$A$776,$A129,СВЦЭМ!$B$33:$B$776,B$119)+'СЕТ СН'!$I$9+СВЦЭМ!$D$10+'СЕТ СН'!$I$6-'СЕТ СН'!$I$19</f>
        <v>1402.7075806400001</v>
      </c>
      <c r="C129" s="36">
        <f>SUMIFS(СВЦЭМ!$C$33:$C$776,СВЦЭМ!$A$33:$A$776,$A129,СВЦЭМ!$B$33:$B$776,C$119)+'СЕТ СН'!$I$9+СВЦЭМ!$D$10+'СЕТ СН'!$I$6-'СЕТ СН'!$I$19</f>
        <v>1432.0557722200001</v>
      </c>
      <c r="D129" s="36">
        <f>SUMIFS(СВЦЭМ!$C$33:$C$776,СВЦЭМ!$A$33:$A$776,$A129,СВЦЭМ!$B$33:$B$776,D$119)+'СЕТ СН'!$I$9+СВЦЭМ!$D$10+'СЕТ СН'!$I$6-'СЕТ СН'!$I$19</f>
        <v>1440.2131681599999</v>
      </c>
      <c r="E129" s="36">
        <f>SUMIFS(СВЦЭМ!$C$33:$C$776,СВЦЭМ!$A$33:$A$776,$A129,СВЦЭМ!$B$33:$B$776,E$119)+'СЕТ СН'!$I$9+СВЦЭМ!$D$10+'СЕТ СН'!$I$6-'СЕТ СН'!$I$19</f>
        <v>1462.6674006000001</v>
      </c>
      <c r="F129" s="36">
        <f>SUMIFS(СВЦЭМ!$C$33:$C$776,СВЦЭМ!$A$33:$A$776,$A129,СВЦЭМ!$B$33:$B$776,F$119)+'СЕТ СН'!$I$9+СВЦЭМ!$D$10+'СЕТ СН'!$I$6-'СЕТ СН'!$I$19</f>
        <v>1456.7270773</v>
      </c>
      <c r="G129" s="36">
        <f>SUMIFS(СВЦЭМ!$C$33:$C$776,СВЦЭМ!$A$33:$A$776,$A129,СВЦЭМ!$B$33:$B$776,G$119)+'СЕТ СН'!$I$9+СВЦЭМ!$D$10+'СЕТ СН'!$I$6-'СЕТ СН'!$I$19</f>
        <v>1453.7482931499999</v>
      </c>
      <c r="H129" s="36">
        <f>SUMIFS(СВЦЭМ!$C$33:$C$776,СВЦЭМ!$A$33:$A$776,$A129,СВЦЭМ!$B$33:$B$776,H$119)+'СЕТ СН'!$I$9+СВЦЭМ!$D$10+'СЕТ СН'!$I$6-'СЕТ СН'!$I$19</f>
        <v>1448.2392885500001</v>
      </c>
      <c r="I129" s="36">
        <f>SUMIFS(СВЦЭМ!$C$33:$C$776,СВЦЭМ!$A$33:$A$776,$A129,СВЦЭМ!$B$33:$B$776,I$119)+'СЕТ СН'!$I$9+СВЦЭМ!$D$10+'СЕТ СН'!$I$6-'СЕТ СН'!$I$19</f>
        <v>1423.3757429500001</v>
      </c>
      <c r="J129" s="36">
        <f>SUMIFS(СВЦЭМ!$C$33:$C$776,СВЦЭМ!$A$33:$A$776,$A129,СВЦЭМ!$B$33:$B$776,J$119)+'СЕТ СН'!$I$9+СВЦЭМ!$D$10+'СЕТ СН'!$I$6-'СЕТ СН'!$I$19</f>
        <v>1413.0117758700001</v>
      </c>
      <c r="K129" s="36">
        <f>SUMIFS(СВЦЭМ!$C$33:$C$776,СВЦЭМ!$A$33:$A$776,$A129,СВЦЭМ!$B$33:$B$776,K$119)+'СЕТ СН'!$I$9+СВЦЭМ!$D$10+'СЕТ СН'!$I$6-'СЕТ СН'!$I$19</f>
        <v>1379.4375561000002</v>
      </c>
      <c r="L129" s="36">
        <f>SUMIFS(СВЦЭМ!$C$33:$C$776,СВЦЭМ!$A$33:$A$776,$A129,СВЦЭМ!$B$33:$B$776,L$119)+'СЕТ СН'!$I$9+СВЦЭМ!$D$10+'СЕТ СН'!$I$6-'СЕТ СН'!$I$19</f>
        <v>1371.14054992</v>
      </c>
      <c r="M129" s="36">
        <f>SUMIFS(СВЦЭМ!$C$33:$C$776,СВЦЭМ!$A$33:$A$776,$A129,СВЦЭМ!$B$33:$B$776,M$119)+'СЕТ СН'!$I$9+СВЦЭМ!$D$10+'СЕТ СН'!$I$6-'СЕТ СН'!$I$19</f>
        <v>1325.1416101100001</v>
      </c>
      <c r="N129" s="36">
        <f>SUMIFS(СВЦЭМ!$C$33:$C$776,СВЦЭМ!$A$33:$A$776,$A129,СВЦЭМ!$B$33:$B$776,N$119)+'СЕТ СН'!$I$9+СВЦЭМ!$D$10+'СЕТ СН'!$I$6-'СЕТ СН'!$I$19</f>
        <v>1272.3746334000002</v>
      </c>
      <c r="O129" s="36">
        <f>SUMIFS(СВЦЭМ!$C$33:$C$776,СВЦЭМ!$A$33:$A$776,$A129,СВЦЭМ!$B$33:$B$776,O$119)+'СЕТ СН'!$I$9+СВЦЭМ!$D$10+'СЕТ СН'!$I$6-'СЕТ СН'!$I$19</f>
        <v>1252.8712930300001</v>
      </c>
      <c r="P129" s="36">
        <f>SUMIFS(СВЦЭМ!$C$33:$C$776,СВЦЭМ!$A$33:$A$776,$A129,СВЦЭМ!$B$33:$B$776,P$119)+'СЕТ СН'!$I$9+СВЦЭМ!$D$10+'СЕТ СН'!$I$6-'СЕТ СН'!$I$19</f>
        <v>1255.58688409</v>
      </c>
      <c r="Q129" s="36">
        <f>SUMIFS(СВЦЭМ!$C$33:$C$776,СВЦЭМ!$A$33:$A$776,$A129,СВЦЭМ!$B$33:$B$776,Q$119)+'СЕТ СН'!$I$9+СВЦЭМ!$D$10+'СЕТ СН'!$I$6-'СЕТ СН'!$I$19</f>
        <v>1263.0213995300001</v>
      </c>
      <c r="R129" s="36">
        <f>SUMIFS(СВЦЭМ!$C$33:$C$776,СВЦЭМ!$A$33:$A$776,$A129,СВЦЭМ!$B$33:$B$776,R$119)+'СЕТ СН'!$I$9+СВЦЭМ!$D$10+'СЕТ СН'!$I$6-'СЕТ СН'!$I$19</f>
        <v>1260.8226984900002</v>
      </c>
      <c r="S129" s="36">
        <f>SUMIFS(СВЦЭМ!$C$33:$C$776,СВЦЭМ!$A$33:$A$776,$A129,СВЦЭМ!$B$33:$B$776,S$119)+'СЕТ СН'!$I$9+СВЦЭМ!$D$10+'СЕТ СН'!$I$6-'СЕТ СН'!$I$19</f>
        <v>1264.75421138</v>
      </c>
      <c r="T129" s="36">
        <f>SUMIFS(СВЦЭМ!$C$33:$C$776,СВЦЭМ!$A$33:$A$776,$A129,СВЦЭМ!$B$33:$B$776,T$119)+'СЕТ СН'!$I$9+СВЦЭМ!$D$10+'СЕТ СН'!$I$6-'СЕТ СН'!$I$19</f>
        <v>1254.9076867900001</v>
      </c>
      <c r="U129" s="36">
        <f>SUMIFS(СВЦЭМ!$C$33:$C$776,СВЦЭМ!$A$33:$A$776,$A129,СВЦЭМ!$B$33:$B$776,U$119)+'СЕТ СН'!$I$9+СВЦЭМ!$D$10+'СЕТ СН'!$I$6-'СЕТ СН'!$I$19</f>
        <v>1242.0447657499999</v>
      </c>
      <c r="V129" s="36">
        <f>SUMIFS(СВЦЭМ!$C$33:$C$776,СВЦЭМ!$A$33:$A$776,$A129,СВЦЭМ!$B$33:$B$776,V$119)+'СЕТ СН'!$I$9+СВЦЭМ!$D$10+'СЕТ СН'!$I$6-'СЕТ СН'!$I$19</f>
        <v>1226.3274648800002</v>
      </c>
      <c r="W129" s="36">
        <f>SUMIFS(СВЦЭМ!$C$33:$C$776,СВЦЭМ!$A$33:$A$776,$A129,СВЦЭМ!$B$33:$B$776,W$119)+'СЕТ СН'!$I$9+СВЦЭМ!$D$10+'СЕТ СН'!$I$6-'СЕТ СН'!$I$19</f>
        <v>1218.3749207400001</v>
      </c>
      <c r="X129" s="36">
        <f>SUMIFS(СВЦЭМ!$C$33:$C$776,СВЦЭМ!$A$33:$A$776,$A129,СВЦЭМ!$B$33:$B$776,X$119)+'СЕТ СН'!$I$9+СВЦЭМ!$D$10+'СЕТ СН'!$I$6-'СЕТ СН'!$I$19</f>
        <v>1256.35518146</v>
      </c>
      <c r="Y129" s="36">
        <f>SUMIFS(СВЦЭМ!$C$33:$C$776,СВЦЭМ!$A$33:$A$776,$A129,СВЦЭМ!$B$33:$B$776,Y$119)+'СЕТ СН'!$I$9+СВЦЭМ!$D$10+'СЕТ СН'!$I$6-'СЕТ СН'!$I$19</f>
        <v>1346.9155325000002</v>
      </c>
    </row>
    <row r="130" spans="1:25" ht="15.75" x14ac:dyDescent="0.2">
      <c r="A130" s="35">
        <f t="shared" si="3"/>
        <v>43962</v>
      </c>
      <c r="B130" s="36">
        <f>SUMIFS(СВЦЭМ!$C$33:$C$776,СВЦЭМ!$A$33:$A$776,$A130,СВЦЭМ!$B$33:$B$776,B$119)+'СЕТ СН'!$I$9+СВЦЭМ!$D$10+'СЕТ СН'!$I$6-'СЕТ СН'!$I$19</f>
        <v>1326.5589312300001</v>
      </c>
      <c r="C130" s="36">
        <f>SUMIFS(СВЦЭМ!$C$33:$C$776,СВЦЭМ!$A$33:$A$776,$A130,СВЦЭМ!$B$33:$B$776,C$119)+'СЕТ СН'!$I$9+СВЦЭМ!$D$10+'СЕТ СН'!$I$6-'СЕТ СН'!$I$19</f>
        <v>1405.8025441899999</v>
      </c>
      <c r="D130" s="36">
        <f>SUMIFS(СВЦЭМ!$C$33:$C$776,СВЦЭМ!$A$33:$A$776,$A130,СВЦЭМ!$B$33:$B$776,D$119)+'СЕТ СН'!$I$9+СВЦЭМ!$D$10+'СЕТ СН'!$I$6-'СЕТ СН'!$I$19</f>
        <v>1441.67198465</v>
      </c>
      <c r="E130" s="36">
        <f>SUMIFS(СВЦЭМ!$C$33:$C$776,СВЦЭМ!$A$33:$A$776,$A130,СВЦЭМ!$B$33:$B$776,E$119)+'СЕТ СН'!$I$9+СВЦЭМ!$D$10+'СЕТ СН'!$I$6-'СЕТ СН'!$I$19</f>
        <v>1434.6930832</v>
      </c>
      <c r="F130" s="36">
        <f>SUMIFS(СВЦЭМ!$C$33:$C$776,СВЦЭМ!$A$33:$A$776,$A130,СВЦЭМ!$B$33:$B$776,F$119)+'СЕТ СН'!$I$9+СВЦЭМ!$D$10+'СЕТ СН'!$I$6-'СЕТ СН'!$I$19</f>
        <v>1428.7295081000002</v>
      </c>
      <c r="G130" s="36">
        <f>SUMIFS(СВЦЭМ!$C$33:$C$776,СВЦЭМ!$A$33:$A$776,$A130,СВЦЭМ!$B$33:$B$776,G$119)+'СЕТ СН'!$I$9+СВЦЭМ!$D$10+'СЕТ СН'!$I$6-'СЕТ СН'!$I$19</f>
        <v>1430.1882459200001</v>
      </c>
      <c r="H130" s="36">
        <f>SUMIFS(СВЦЭМ!$C$33:$C$776,СВЦЭМ!$A$33:$A$776,$A130,СВЦЭМ!$B$33:$B$776,H$119)+'СЕТ СН'!$I$9+СВЦЭМ!$D$10+'СЕТ СН'!$I$6-'СЕТ СН'!$I$19</f>
        <v>1437.95367375</v>
      </c>
      <c r="I130" s="36">
        <f>SUMIFS(СВЦЭМ!$C$33:$C$776,СВЦЭМ!$A$33:$A$776,$A130,СВЦЭМ!$B$33:$B$776,I$119)+'СЕТ СН'!$I$9+СВЦЭМ!$D$10+'СЕТ СН'!$I$6-'СЕТ СН'!$I$19</f>
        <v>1454.29784195</v>
      </c>
      <c r="J130" s="36">
        <f>SUMIFS(СВЦЭМ!$C$33:$C$776,СВЦЭМ!$A$33:$A$776,$A130,СВЦЭМ!$B$33:$B$776,J$119)+'СЕТ СН'!$I$9+СВЦЭМ!$D$10+'СЕТ СН'!$I$6-'СЕТ СН'!$I$19</f>
        <v>1401.8289245800001</v>
      </c>
      <c r="K130" s="36">
        <f>SUMIFS(СВЦЭМ!$C$33:$C$776,СВЦЭМ!$A$33:$A$776,$A130,СВЦЭМ!$B$33:$B$776,K$119)+'СЕТ СН'!$I$9+СВЦЭМ!$D$10+'СЕТ СН'!$I$6-'СЕТ СН'!$I$19</f>
        <v>1340.0445388500002</v>
      </c>
      <c r="L130" s="36">
        <f>SUMIFS(СВЦЭМ!$C$33:$C$776,СВЦЭМ!$A$33:$A$776,$A130,СВЦЭМ!$B$33:$B$776,L$119)+'СЕТ СН'!$I$9+СВЦЭМ!$D$10+'СЕТ СН'!$I$6-'СЕТ СН'!$I$19</f>
        <v>1329.7748077599999</v>
      </c>
      <c r="M130" s="36">
        <f>SUMIFS(СВЦЭМ!$C$33:$C$776,СВЦЭМ!$A$33:$A$776,$A130,СВЦЭМ!$B$33:$B$776,M$119)+'СЕТ СН'!$I$9+СВЦЭМ!$D$10+'СЕТ СН'!$I$6-'СЕТ СН'!$I$19</f>
        <v>1329.4421717</v>
      </c>
      <c r="N130" s="36">
        <f>SUMIFS(СВЦЭМ!$C$33:$C$776,СВЦЭМ!$A$33:$A$776,$A130,СВЦЭМ!$B$33:$B$776,N$119)+'СЕТ СН'!$I$9+СВЦЭМ!$D$10+'СЕТ СН'!$I$6-'СЕТ СН'!$I$19</f>
        <v>1349.8559983700002</v>
      </c>
      <c r="O130" s="36">
        <f>SUMIFS(СВЦЭМ!$C$33:$C$776,СВЦЭМ!$A$33:$A$776,$A130,СВЦЭМ!$B$33:$B$776,O$119)+'СЕТ СН'!$I$9+СВЦЭМ!$D$10+'СЕТ СН'!$I$6-'СЕТ СН'!$I$19</f>
        <v>1339.5046745100001</v>
      </c>
      <c r="P130" s="36">
        <f>SUMIFS(СВЦЭМ!$C$33:$C$776,СВЦЭМ!$A$33:$A$776,$A130,СВЦЭМ!$B$33:$B$776,P$119)+'СЕТ СН'!$I$9+СВЦЭМ!$D$10+'СЕТ СН'!$I$6-'СЕТ СН'!$I$19</f>
        <v>1356.73739252</v>
      </c>
      <c r="Q130" s="36">
        <f>SUMIFS(СВЦЭМ!$C$33:$C$776,СВЦЭМ!$A$33:$A$776,$A130,СВЦЭМ!$B$33:$B$776,Q$119)+'СЕТ СН'!$I$9+СВЦЭМ!$D$10+'СЕТ СН'!$I$6-'СЕТ СН'!$I$19</f>
        <v>1364.4636027400002</v>
      </c>
      <c r="R130" s="36">
        <f>SUMIFS(СВЦЭМ!$C$33:$C$776,СВЦЭМ!$A$33:$A$776,$A130,СВЦЭМ!$B$33:$B$776,R$119)+'СЕТ СН'!$I$9+СВЦЭМ!$D$10+'СЕТ СН'!$I$6-'СЕТ СН'!$I$19</f>
        <v>1359.3787693500001</v>
      </c>
      <c r="S130" s="36">
        <f>SUMIFS(СВЦЭМ!$C$33:$C$776,СВЦЭМ!$A$33:$A$776,$A130,СВЦЭМ!$B$33:$B$776,S$119)+'СЕТ СН'!$I$9+СВЦЭМ!$D$10+'СЕТ СН'!$I$6-'СЕТ СН'!$I$19</f>
        <v>1367.1594005300001</v>
      </c>
      <c r="T130" s="36">
        <f>SUMIFS(СВЦЭМ!$C$33:$C$776,СВЦЭМ!$A$33:$A$776,$A130,СВЦЭМ!$B$33:$B$776,T$119)+'СЕТ СН'!$I$9+СВЦЭМ!$D$10+'СЕТ СН'!$I$6-'СЕТ СН'!$I$19</f>
        <v>1351.43143719</v>
      </c>
      <c r="U130" s="36">
        <f>SUMIFS(СВЦЭМ!$C$33:$C$776,СВЦЭМ!$A$33:$A$776,$A130,СВЦЭМ!$B$33:$B$776,U$119)+'СЕТ СН'!$I$9+СВЦЭМ!$D$10+'СЕТ СН'!$I$6-'СЕТ СН'!$I$19</f>
        <v>1317.6419606300001</v>
      </c>
      <c r="V130" s="36">
        <f>SUMIFS(СВЦЭМ!$C$33:$C$776,СВЦЭМ!$A$33:$A$776,$A130,СВЦЭМ!$B$33:$B$776,V$119)+'СЕТ СН'!$I$9+СВЦЭМ!$D$10+'СЕТ СН'!$I$6-'СЕТ СН'!$I$19</f>
        <v>1286.41628107</v>
      </c>
      <c r="W130" s="36">
        <f>SUMIFS(СВЦЭМ!$C$33:$C$776,СВЦЭМ!$A$33:$A$776,$A130,СВЦЭМ!$B$33:$B$776,W$119)+'СЕТ СН'!$I$9+СВЦЭМ!$D$10+'СЕТ СН'!$I$6-'СЕТ СН'!$I$19</f>
        <v>1262.2367944100001</v>
      </c>
      <c r="X130" s="36">
        <f>SUMIFS(СВЦЭМ!$C$33:$C$776,СВЦЭМ!$A$33:$A$776,$A130,СВЦЭМ!$B$33:$B$776,X$119)+'СЕТ СН'!$I$9+СВЦЭМ!$D$10+'СЕТ СН'!$I$6-'СЕТ СН'!$I$19</f>
        <v>1258.2670811500002</v>
      </c>
      <c r="Y130" s="36">
        <f>SUMIFS(СВЦЭМ!$C$33:$C$776,СВЦЭМ!$A$33:$A$776,$A130,СВЦЭМ!$B$33:$B$776,Y$119)+'СЕТ СН'!$I$9+СВЦЭМ!$D$10+'СЕТ СН'!$I$6-'СЕТ СН'!$I$19</f>
        <v>1310.6664483700001</v>
      </c>
    </row>
    <row r="131" spans="1:25" ht="15.75" x14ac:dyDescent="0.2">
      <c r="A131" s="35">
        <f t="shared" si="3"/>
        <v>43963</v>
      </c>
      <c r="B131" s="36">
        <f>SUMIFS(СВЦЭМ!$C$33:$C$776,СВЦЭМ!$A$33:$A$776,$A131,СВЦЭМ!$B$33:$B$776,B$119)+'СЕТ СН'!$I$9+СВЦЭМ!$D$10+'СЕТ СН'!$I$6-'СЕТ СН'!$I$19</f>
        <v>1443.4768931399999</v>
      </c>
      <c r="C131" s="36">
        <f>SUMIFS(СВЦЭМ!$C$33:$C$776,СВЦЭМ!$A$33:$A$776,$A131,СВЦЭМ!$B$33:$B$776,C$119)+'СЕТ СН'!$I$9+СВЦЭМ!$D$10+'СЕТ СН'!$I$6-'СЕТ СН'!$I$19</f>
        <v>1480.5850231100001</v>
      </c>
      <c r="D131" s="36">
        <f>SUMIFS(СВЦЭМ!$C$33:$C$776,СВЦЭМ!$A$33:$A$776,$A131,СВЦЭМ!$B$33:$B$776,D$119)+'СЕТ СН'!$I$9+СВЦЭМ!$D$10+'СЕТ СН'!$I$6-'СЕТ СН'!$I$19</f>
        <v>1468.7800993400001</v>
      </c>
      <c r="E131" s="36">
        <f>SUMIFS(СВЦЭМ!$C$33:$C$776,СВЦЭМ!$A$33:$A$776,$A131,СВЦЭМ!$B$33:$B$776,E$119)+'СЕТ СН'!$I$9+СВЦЭМ!$D$10+'СЕТ СН'!$I$6-'СЕТ СН'!$I$19</f>
        <v>1470.2985486100001</v>
      </c>
      <c r="F131" s="36">
        <f>SUMIFS(СВЦЭМ!$C$33:$C$776,СВЦЭМ!$A$33:$A$776,$A131,СВЦЭМ!$B$33:$B$776,F$119)+'СЕТ СН'!$I$9+СВЦЭМ!$D$10+'СЕТ СН'!$I$6-'СЕТ СН'!$I$19</f>
        <v>1484.6047999299999</v>
      </c>
      <c r="G131" s="36">
        <f>SUMIFS(СВЦЭМ!$C$33:$C$776,СВЦЭМ!$A$33:$A$776,$A131,СВЦЭМ!$B$33:$B$776,G$119)+'СЕТ СН'!$I$9+СВЦЭМ!$D$10+'СЕТ СН'!$I$6-'СЕТ СН'!$I$19</f>
        <v>1470.9915114600001</v>
      </c>
      <c r="H131" s="36">
        <f>SUMIFS(СВЦЭМ!$C$33:$C$776,СВЦЭМ!$A$33:$A$776,$A131,СВЦЭМ!$B$33:$B$776,H$119)+'СЕТ СН'!$I$9+СВЦЭМ!$D$10+'СЕТ СН'!$I$6-'СЕТ СН'!$I$19</f>
        <v>1477.9910458600002</v>
      </c>
      <c r="I131" s="36">
        <f>SUMIFS(СВЦЭМ!$C$33:$C$776,СВЦЭМ!$A$33:$A$776,$A131,СВЦЭМ!$B$33:$B$776,I$119)+'СЕТ СН'!$I$9+СВЦЭМ!$D$10+'СЕТ СН'!$I$6-'СЕТ СН'!$I$19</f>
        <v>1443.53009604</v>
      </c>
      <c r="J131" s="36">
        <f>SUMIFS(СВЦЭМ!$C$33:$C$776,СВЦЭМ!$A$33:$A$776,$A131,СВЦЭМ!$B$33:$B$776,J$119)+'СЕТ СН'!$I$9+СВЦЭМ!$D$10+'СЕТ СН'!$I$6-'СЕТ СН'!$I$19</f>
        <v>1386.8051481500002</v>
      </c>
      <c r="K131" s="36">
        <f>SUMIFS(СВЦЭМ!$C$33:$C$776,СВЦЭМ!$A$33:$A$776,$A131,СВЦЭМ!$B$33:$B$776,K$119)+'СЕТ СН'!$I$9+СВЦЭМ!$D$10+'СЕТ СН'!$I$6-'СЕТ СН'!$I$19</f>
        <v>1375.6916560300001</v>
      </c>
      <c r="L131" s="36">
        <f>SUMIFS(СВЦЭМ!$C$33:$C$776,СВЦЭМ!$A$33:$A$776,$A131,СВЦЭМ!$B$33:$B$776,L$119)+'СЕТ СН'!$I$9+СВЦЭМ!$D$10+'СЕТ СН'!$I$6-'СЕТ СН'!$I$19</f>
        <v>1371.4109757400001</v>
      </c>
      <c r="M131" s="36">
        <f>SUMIFS(СВЦЭМ!$C$33:$C$776,СВЦЭМ!$A$33:$A$776,$A131,СВЦЭМ!$B$33:$B$776,M$119)+'СЕТ СН'!$I$9+СВЦЭМ!$D$10+'СЕТ СН'!$I$6-'СЕТ СН'!$I$19</f>
        <v>1340.2650634199999</v>
      </c>
      <c r="N131" s="36">
        <f>SUMIFS(СВЦЭМ!$C$33:$C$776,СВЦЭМ!$A$33:$A$776,$A131,СВЦЭМ!$B$33:$B$776,N$119)+'СЕТ СН'!$I$9+СВЦЭМ!$D$10+'СЕТ СН'!$I$6-'СЕТ СН'!$I$19</f>
        <v>1341.8951692099999</v>
      </c>
      <c r="O131" s="36">
        <f>SUMIFS(СВЦЭМ!$C$33:$C$776,СВЦЭМ!$A$33:$A$776,$A131,СВЦЭМ!$B$33:$B$776,O$119)+'СЕТ СН'!$I$9+СВЦЭМ!$D$10+'СЕТ СН'!$I$6-'СЕТ СН'!$I$19</f>
        <v>1344.9978921900001</v>
      </c>
      <c r="P131" s="36">
        <f>SUMIFS(СВЦЭМ!$C$33:$C$776,СВЦЭМ!$A$33:$A$776,$A131,СВЦЭМ!$B$33:$B$776,P$119)+'СЕТ СН'!$I$9+СВЦЭМ!$D$10+'СЕТ СН'!$I$6-'СЕТ СН'!$I$19</f>
        <v>1355.12624501</v>
      </c>
      <c r="Q131" s="36">
        <f>SUMIFS(СВЦЭМ!$C$33:$C$776,СВЦЭМ!$A$33:$A$776,$A131,СВЦЭМ!$B$33:$B$776,Q$119)+'СЕТ СН'!$I$9+СВЦЭМ!$D$10+'СЕТ СН'!$I$6-'СЕТ СН'!$I$19</f>
        <v>1356.5058765399999</v>
      </c>
      <c r="R131" s="36">
        <f>SUMIFS(СВЦЭМ!$C$33:$C$776,СВЦЭМ!$A$33:$A$776,$A131,СВЦЭМ!$B$33:$B$776,R$119)+'СЕТ СН'!$I$9+СВЦЭМ!$D$10+'СЕТ СН'!$I$6-'СЕТ СН'!$I$19</f>
        <v>1355.3070399600001</v>
      </c>
      <c r="S131" s="36">
        <f>SUMIFS(СВЦЭМ!$C$33:$C$776,СВЦЭМ!$A$33:$A$776,$A131,СВЦЭМ!$B$33:$B$776,S$119)+'СЕТ СН'!$I$9+СВЦЭМ!$D$10+'СЕТ СН'!$I$6-'СЕТ СН'!$I$19</f>
        <v>1357.5637794500001</v>
      </c>
      <c r="T131" s="36">
        <f>SUMIFS(СВЦЭМ!$C$33:$C$776,СВЦЭМ!$A$33:$A$776,$A131,СВЦЭМ!$B$33:$B$776,T$119)+'СЕТ СН'!$I$9+СВЦЭМ!$D$10+'СЕТ СН'!$I$6-'СЕТ СН'!$I$19</f>
        <v>1365.6067278800001</v>
      </c>
      <c r="U131" s="36">
        <f>SUMIFS(СВЦЭМ!$C$33:$C$776,СВЦЭМ!$A$33:$A$776,$A131,СВЦЭМ!$B$33:$B$776,U$119)+'СЕТ СН'!$I$9+СВЦЭМ!$D$10+'СЕТ СН'!$I$6-'СЕТ СН'!$I$19</f>
        <v>1378.70152809</v>
      </c>
      <c r="V131" s="36">
        <f>SUMIFS(СВЦЭМ!$C$33:$C$776,СВЦЭМ!$A$33:$A$776,$A131,СВЦЭМ!$B$33:$B$776,V$119)+'СЕТ СН'!$I$9+СВЦЭМ!$D$10+'СЕТ СН'!$I$6-'СЕТ СН'!$I$19</f>
        <v>1343.1827702300002</v>
      </c>
      <c r="W131" s="36">
        <f>SUMIFS(СВЦЭМ!$C$33:$C$776,СВЦЭМ!$A$33:$A$776,$A131,СВЦЭМ!$B$33:$B$776,W$119)+'СЕТ СН'!$I$9+СВЦЭМ!$D$10+'СЕТ СН'!$I$6-'СЕТ СН'!$I$19</f>
        <v>1331.9809393700002</v>
      </c>
      <c r="X131" s="36">
        <f>SUMIFS(СВЦЭМ!$C$33:$C$776,СВЦЭМ!$A$33:$A$776,$A131,СВЦЭМ!$B$33:$B$776,X$119)+'СЕТ СН'!$I$9+СВЦЭМ!$D$10+'СЕТ СН'!$I$6-'СЕТ СН'!$I$19</f>
        <v>1346.9320575800002</v>
      </c>
      <c r="Y131" s="36">
        <f>SUMIFS(СВЦЭМ!$C$33:$C$776,СВЦЭМ!$A$33:$A$776,$A131,СВЦЭМ!$B$33:$B$776,Y$119)+'СЕТ СН'!$I$9+СВЦЭМ!$D$10+'СЕТ СН'!$I$6-'СЕТ СН'!$I$19</f>
        <v>1366.28590992</v>
      </c>
    </row>
    <row r="132" spans="1:25" ht="15.75" x14ac:dyDescent="0.2">
      <c r="A132" s="35">
        <f t="shared" si="3"/>
        <v>43964</v>
      </c>
      <c r="B132" s="36">
        <f>SUMIFS(СВЦЭМ!$C$33:$C$776,СВЦЭМ!$A$33:$A$776,$A132,СВЦЭМ!$B$33:$B$776,B$119)+'СЕТ СН'!$I$9+СВЦЭМ!$D$10+'СЕТ СН'!$I$6-'СЕТ СН'!$I$19</f>
        <v>1391.6983995999999</v>
      </c>
      <c r="C132" s="36">
        <f>SUMIFS(СВЦЭМ!$C$33:$C$776,СВЦЭМ!$A$33:$A$776,$A132,СВЦЭМ!$B$33:$B$776,C$119)+'СЕТ СН'!$I$9+СВЦЭМ!$D$10+'СЕТ СН'!$I$6-'СЕТ СН'!$I$19</f>
        <v>1432.3694460400002</v>
      </c>
      <c r="D132" s="36">
        <f>SUMIFS(СВЦЭМ!$C$33:$C$776,СВЦЭМ!$A$33:$A$776,$A132,СВЦЭМ!$B$33:$B$776,D$119)+'СЕТ СН'!$I$9+СВЦЭМ!$D$10+'СЕТ СН'!$I$6-'СЕТ СН'!$I$19</f>
        <v>1439.61529157</v>
      </c>
      <c r="E132" s="36">
        <f>SUMIFS(СВЦЭМ!$C$33:$C$776,СВЦЭМ!$A$33:$A$776,$A132,СВЦЭМ!$B$33:$B$776,E$119)+'СЕТ СН'!$I$9+СВЦЭМ!$D$10+'СЕТ СН'!$I$6-'СЕТ СН'!$I$19</f>
        <v>1443.0267038300001</v>
      </c>
      <c r="F132" s="36">
        <f>SUMIFS(СВЦЭМ!$C$33:$C$776,СВЦЭМ!$A$33:$A$776,$A132,СВЦЭМ!$B$33:$B$776,F$119)+'СЕТ СН'!$I$9+СВЦЭМ!$D$10+'СЕТ СН'!$I$6-'СЕТ СН'!$I$19</f>
        <v>1444.1950756700001</v>
      </c>
      <c r="G132" s="36">
        <f>SUMIFS(СВЦЭМ!$C$33:$C$776,СВЦЭМ!$A$33:$A$776,$A132,СВЦЭМ!$B$33:$B$776,G$119)+'СЕТ СН'!$I$9+СВЦЭМ!$D$10+'СЕТ СН'!$I$6-'СЕТ СН'!$I$19</f>
        <v>1443.3207958500002</v>
      </c>
      <c r="H132" s="36">
        <f>SUMIFS(СВЦЭМ!$C$33:$C$776,СВЦЭМ!$A$33:$A$776,$A132,СВЦЭМ!$B$33:$B$776,H$119)+'СЕТ СН'!$I$9+СВЦЭМ!$D$10+'СЕТ СН'!$I$6-'СЕТ СН'!$I$19</f>
        <v>1439.32648481</v>
      </c>
      <c r="I132" s="36">
        <f>SUMIFS(СВЦЭМ!$C$33:$C$776,СВЦЭМ!$A$33:$A$776,$A132,СВЦЭМ!$B$33:$B$776,I$119)+'СЕТ СН'!$I$9+СВЦЭМ!$D$10+'СЕТ СН'!$I$6-'СЕТ СН'!$I$19</f>
        <v>1412.6298831399999</v>
      </c>
      <c r="J132" s="36">
        <f>SUMIFS(СВЦЭМ!$C$33:$C$776,СВЦЭМ!$A$33:$A$776,$A132,СВЦЭМ!$B$33:$B$776,J$119)+'СЕТ СН'!$I$9+СВЦЭМ!$D$10+'СЕТ СН'!$I$6-'СЕТ СН'!$I$19</f>
        <v>1339.4888082800001</v>
      </c>
      <c r="K132" s="36">
        <f>SUMIFS(СВЦЭМ!$C$33:$C$776,СВЦЭМ!$A$33:$A$776,$A132,СВЦЭМ!$B$33:$B$776,K$119)+'СЕТ СН'!$I$9+СВЦЭМ!$D$10+'СЕТ СН'!$I$6-'СЕТ СН'!$I$19</f>
        <v>1329.0690841200001</v>
      </c>
      <c r="L132" s="36">
        <f>SUMIFS(СВЦЭМ!$C$33:$C$776,СВЦЭМ!$A$33:$A$776,$A132,СВЦЭМ!$B$33:$B$776,L$119)+'СЕТ СН'!$I$9+СВЦЭМ!$D$10+'СЕТ СН'!$I$6-'СЕТ СН'!$I$19</f>
        <v>1320.25344539</v>
      </c>
      <c r="M132" s="36">
        <f>SUMIFS(СВЦЭМ!$C$33:$C$776,СВЦЭМ!$A$33:$A$776,$A132,СВЦЭМ!$B$33:$B$776,M$119)+'СЕТ СН'!$I$9+СВЦЭМ!$D$10+'СЕТ СН'!$I$6-'СЕТ СН'!$I$19</f>
        <v>1314.09035253</v>
      </c>
      <c r="N132" s="36">
        <f>SUMIFS(СВЦЭМ!$C$33:$C$776,СВЦЭМ!$A$33:$A$776,$A132,СВЦЭМ!$B$33:$B$776,N$119)+'СЕТ СН'!$I$9+СВЦЭМ!$D$10+'СЕТ СН'!$I$6-'СЕТ СН'!$I$19</f>
        <v>1335.6014932100002</v>
      </c>
      <c r="O132" s="36">
        <f>SUMIFS(СВЦЭМ!$C$33:$C$776,СВЦЭМ!$A$33:$A$776,$A132,СВЦЭМ!$B$33:$B$776,O$119)+'СЕТ СН'!$I$9+СВЦЭМ!$D$10+'СЕТ СН'!$I$6-'СЕТ СН'!$I$19</f>
        <v>1332.2875024499999</v>
      </c>
      <c r="P132" s="36">
        <f>SUMIFS(СВЦЭМ!$C$33:$C$776,СВЦЭМ!$A$33:$A$776,$A132,СВЦЭМ!$B$33:$B$776,P$119)+'СЕТ СН'!$I$9+СВЦЭМ!$D$10+'СЕТ СН'!$I$6-'СЕТ СН'!$I$19</f>
        <v>1340.0687075200001</v>
      </c>
      <c r="Q132" s="36">
        <f>SUMIFS(СВЦЭМ!$C$33:$C$776,СВЦЭМ!$A$33:$A$776,$A132,СВЦЭМ!$B$33:$B$776,Q$119)+'СЕТ СН'!$I$9+СВЦЭМ!$D$10+'СЕТ СН'!$I$6-'СЕТ СН'!$I$19</f>
        <v>1332.01566189</v>
      </c>
      <c r="R132" s="36">
        <f>SUMIFS(СВЦЭМ!$C$33:$C$776,СВЦЭМ!$A$33:$A$776,$A132,СВЦЭМ!$B$33:$B$776,R$119)+'СЕТ СН'!$I$9+СВЦЭМ!$D$10+'СЕТ СН'!$I$6-'СЕТ СН'!$I$19</f>
        <v>1327.6279461200002</v>
      </c>
      <c r="S132" s="36">
        <f>SUMIFS(СВЦЭМ!$C$33:$C$776,СВЦЭМ!$A$33:$A$776,$A132,СВЦЭМ!$B$33:$B$776,S$119)+'СЕТ СН'!$I$9+СВЦЭМ!$D$10+'СЕТ СН'!$I$6-'СЕТ СН'!$I$19</f>
        <v>1341.2826720400001</v>
      </c>
      <c r="T132" s="36">
        <f>SUMIFS(СВЦЭМ!$C$33:$C$776,СВЦЭМ!$A$33:$A$776,$A132,СВЦЭМ!$B$33:$B$776,T$119)+'СЕТ СН'!$I$9+СВЦЭМ!$D$10+'СЕТ СН'!$I$6-'СЕТ СН'!$I$19</f>
        <v>1315.09296283</v>
      </c>
      <c r="U132" s="36">
        <f>SUMIFS(СВЦЭМ!$C$33:$C$776,СВЦЭМ!$A$33:$A$776,$A132,СВЦЭМ!$B$33:$B$776,U$119)+'СЕТ СН'!$I$9+СВЦЭМ!$D$10+'СЕТ СН'!$I$6-'СЕТ СН'!$I$19</f>
        <v>1285.8730133200002</v>
      </c>
      <c r="V132" s="36">
        <f>SUMIFS(СВЦЭМ!$C$33:$C$776,СВЦЭМ!$A$33:$A$776,$A132,СВЦЭМ!$B$33:$B$776,V$119)+'СЕТ СН'!$I$9+СВЦЭМ!$D$10+'СЕТ СН'!$I$6-'СЕТ СН'!$I$19</f>
        <v>1268.4409500800002</v>
      </c>
      <c r="W132" s="36">
        <f>SUMIFS(СВЦЭМ!$C$33:$C$776,СВЦЭМ!$A$33:$A$776,$A132,СВЦЭМ!$B$33:$B$776,W$119)+'СЕТ СН'!$I$9+СВЦЭМ!$D$10+'СЕТ СН'!$I$6-'СЕТ СН'!$I$19</f>
        <v>1261.7290598499999</v>
      </c>
      <c r="X132" s="36">
        <f>SUMIFS(СВЦЭМ!$C$33:$C$776,СВЦЭМ!$A$33:$A$776,$A132,СВЦЭМ!$B$33:$B$776,X$119)+'СЕТ СН'!$I$9+СВЦЭМ!$D$10+'СЕТ СН'!$I$6-'СЕТ СН'!$I$19</f>
        <v>1274.1686206700001</v>
      </c>
      <c r="Y132" s="36">
        <f>SUMIFS(СВЦЭМ!$C$33:$C$776,СВЦЭМ!$A$33:$A$776,$A132,СВЦЭМ!$B$33:$B$776,Y$119)+'СЕТ СН'!$I$9+СВЦЭМ!$D$10+'СЕТ СН'!$I$6-'СЕТ СН'!$I$19</f>
        <v>1295.01417102</v>
      </c>
    </row>
    <row r="133" spans="1:25" ht="15.75" x14ac:dyDescent="0.2">
      <c r="A133" s="35">
        <f t="shared" si="3"/>
        <v>43965</v>
      </c>
      <c r="B133" s="36">
        <f>SUMIFS(СВЦЭМ!$C$33:$C$776,СВЦЭМ!$A$33:$A$776,$A133,СВЦЭМ!$B$33:$B$776,B$119)+'СЕТ СН'!$I$9+СВЦЭМ!$D$10+'СЕТ СН'!$I$6-'СЕТ СН'!$I$19</f>
        <v>1362.7406357300001</v>
      </c>
      <c r="C133" s="36">
        <f>SUMIFS(СВЦЭМ!$C$33:$C$776,СВЦЭМ!$A$33:$A$776,$A133,СВЦЭМ!$B$33:$B$776,C$119)+'СЕТ СН'!$I$9+СВЦЭМ!$D$10+'СЕТ СН'!$I$6-'СЕТ СН'!$I$19</f>
        <v>1400.05510974</v>
      </c>
      <c r="D133" s="36">
        <f>SUMIFS(СВЦЭМ!$C$33:$C$776,СВЦЭМ!$A$33:$A$776,$A133,СВЦЭМ!$B$33:$B$776,D$119)+'СЕТ СН'!$I$9+СВЦЭМ!$D$10+'СЕТ СН'!$I$6-'СЕТ СН'!$I$19</f>
        <v>1409.0727146500001</v>
      </c>
      <c r="E133" s="36">
        <f>SUMIFS(СВЦЭМ!$C$33:$C$776,СВЦЭМ!$A$33:$A$776,$A133,СВЦЭМ!$B$33:$B$776,E$119)+'СЕТ СН'!$I$9+СВЦЭМ!$D$10+'СЕТ СН'!$I$6-'СЕТ СН'!$I$19</f>
        <v>1444.8056781300002</v>
      </c>
      <c r="F133" s="36">
        <f>SUMIFS(СВЦЭМ!$C$33:$C$776,СВЦЭМ!$A$33:$A$776,$A133,СВЦЭМ!$B$33:$B$776,F$119)+'СЕТ СН'!$I$9+СВЦЭМ!$D$10+'СЕТ СН'!$I$6-'СЕТ СН'!$I$19</f>
        <v>1423.0756489800001</v>
      </c>
      <c r="G133" s="36">
        <f>SUMIFS(СВЦЭМ!$C$33:$C$776,СВЦЭМ!$A$33:$A$776,$A133,СВЦЭМ!$B$33:$B$776,G$119)+'СЕТ СН'!$I$9+СВЦЭМ!$D$10+'СЕТ СН'!$I$6-'СЕТ СН'!$I$19</f>
        <v>1419.6016721200001</v>
      </c>
      <c r="H133" s="36">
        <f>SUMIFS(СВЦЭМ!$C$33:$C$776,СВЦЭМ!$A$33:$A$776,$A133,СВЦЭМ!$B$33:$B$776,H$119)+'СЕТ СН'!$I$9+СВЦЭМ!$D$10+'СЕТ СН'!$I$6-'СЕТ СН'!$I$19</f>
        <v>1412.9321214500001</v>
      </c>
      <c r="I133" s="36">
        <f>SUMIFS(СВЦЭМ!$C$33:$C$776,СВЦЭМ!$A$33:$A$776,$A133,СВЦЭМ!$B$33:$B$776,I$119)+'СЕТ СН'!$I$9+СВЦЭМ!$D$10+'СЕТ СН'!$I$6-'СЕТ СН'!$I$19</f>
        <v>1380.6966101600001</v>
      </c>
      <c r="J133" s="36">
        <f>SUMIFS(СВЦЭМ!$C$33:$C$776,СВЦЭМ!$A$33:$A$776,$A133,СВЦЭМ!$B$33:$B$776,J$119)+'СЕТ СН'!$I$9+СВЦЭМ!$D$10+'СЕТ СН'!$I$6-'СЕТ СН'!$I$19</f>
        <v>1329.2702000200002</v>
      </c>
      <c r="K133" s="36">
        <f>SUMIFS(СВЦЭМ!$C$33:$C$776,СВЦЭМ!$A$33:$A$776,$A133,СВЦЭМ!$B$33:$B$776,K$119)+'СЕТ СН'!$I$9+СВЦЭМ!$D$10+'СЕТ СН'!$I$6-'СЕТ СН'!$I$19</f>
        <v>1309.66528148</v>
      </c>
      <c r="L133" s="36">
        <f>SUMIFS(СВЦЭМ!$C$33:$C$776,СВЦЭМ!$A$33:$A$776,$A133,СВЦЭМ!$B$33:$B$776,L$119)+'СЕТ СН'!$I$9+СВЦЭМ!$D$10+'СЕТ СН'!$I$6-'СЕТ СН'!$I$19</f>
        <v>1296.8910753300001</v>
      </c>
      <c r="M133" s="36">
        <f>SUMIFS(СВЦЭМ!$C$33:$C$776,СВЦЭМ!$A$33:$A$776,$A133,СВЦЭМ!$B$33:$B$776,M$119)+'СЕТ СН'!$I$9+СВЦЭМ!$D$10+'СЕТ СН'!$I$6-'СЕТ СН'!$I$19</f>
        <v>1297.88072519</v>
      </c>
      <c r="N133" s="36">
        <f>SUMIFS(СВЦЭМ!$C$33:$C$776,СВЦЭМ!$A$33:$A$776,$A133,СВЦЭМ!$B$33:$B$776,N$119)+'СЕТ СН'!$I$9+СВЦЭМ!$D$10+'СЕТ СН'!$I$6-'СЕТ СН'!$I$19</f>
        <v>1294.88463383</v>
      </c>
      <c r="O133" s="36">
        <f>SUMIFS(СВЦЭМ!$C$33:$C$776,СВЦЭМ!$A$33:$A$776,$A133,СВЦЭМ!$B$33:$B$776,O$119)+'СЕТ СН'!$I$9+СВЦЭМ!$D$10+'СЕТ СН'!$I$6-'СЕТ СН'!$I$19</f>
        <v>1306.0113227700001</v>
      </c>
      <c r="P133" s="36">
        <f>SUMIFS(СВЦЭМ!$C$33:$C$776,СВЦЭМ!$A$33:$A$776,$A133,СВЦЭМ!$B$33:$B$776,P$119)+'СЕТ СН'!$I$9+СВЦЭМ!$D$10+'СЕТ СН'!$I$6-'СЕТ СН'!$I$19</f>
        <v>1330.9650720200002</v>
      </c>
      <c r="Q133" s="36">
        <f>SUMIFS(СВЦЭМ!$C$33:$C$776,СВЦЭМ!$A$33:$A$776,$A133,СВЦЭМ!$B$33:$B$776,Q$119)+'СЕТ СН'!$I$9+СВЦЭМ!$D$10+'СЕТ СН'!$I$6-'СЕТ СН'!$I$19</f>
        <v>1320.3840221700002</v>
      </c>
      <c r="R133" s="36">
        <f>SUMIFS(СВЦЭМ!$C$33:$C$776,СВЦЭМ!$A$33:$A$776,$A133,СВЦЭМ!$B$33:$B$776,R$119)+'СЕТ СН'!$I$9+СВЦЭМ!$D$10+'СЕТ СН'!$I$6-'СЕТ СН'!$I$19</f>
        <v>1317.33435259</v>
      </c>
      <c r="S133" s="36">
        <f>SUMIFS(СВЦЭМ!$C$33:$C$776,СВЦЭМ!$A$33:$A$776,$A133,СВЦЭМ!$B$33:$B$776,S$119)+'СЕТ СН'!$I$9+СВЦЭМ!$D$10+'СЕТ СН'!$I$6-'СЕТ СН'!$I$19</f>
        <v>1338.15542934</v>
      </c>
      <c r="T133" s="36">
        <f>SUMIFS(СВЦЭМ!$C$33:$C$776,СВЦЭМ!$A$33:$A$776,$A133,СВЦЭМ!$B$33:$B$776,T$119)+'СЕТ СН'!$I$9+СВЦЭМ!$D$10+'СЕТ СН'!$I$6-'СЕТ СН'!$I$19</f>
        <v>1316.9074852700001</v>
      </c>
      <c r="U133" s="36">
        <f>SUMIFS(СВЦЭМ!$C$33:$C$776,СВЦЭМ!$A$33:$A$776,$A133,СВЦЭМ!$B$33:$B$776,U$119)+'СЕТ СН'!$I$9+СВЦЭМ!$D$10+'СЕТ СН'!$I$6-'СЕТ СН'!$I$19</f>
        <v>1293.98045662</v>
      </c>
      <c r="V133" s="36">
        <f>SUMIFS(СВЦЭМ!$C$33:$C$776,СВЦЭМ!$A$33:$A$776,$A133,СВЦЭМ!$B$33:$B$776,V$119)+'СЕТ СН'!$I$9+СВЦЭМ!$D$10+'СЕТ СН'!$I$6-'СЕТ СН'!$I$19</f>
        <v>1275.6717819800001</v>
      </c>
      <c r="W133" s="36">
        <f>SUMIFS(СВЦЭМ!$C$33:$C$776,СВЦЭМ!$A$33:$A$776,$A133,СВЦЭМ!$B$33:$B$776,W$119)+'СЕТ СН'!$I$9+СВЦЭМ!$D$10+'СЕТ СН'!$I$6-'СЕТ СН'!$I$19</f>
        <v>1250.7743122100001</v>
      </c>
      <c r="X133" s="36">
        <f>SUMIFS(СВЦЭМ!$C$33:$C$776,СВЦЭМ!$A$33:$A$776,$A133,СВЦЭМ!$B$33:$B$776,X$119)+'СЕТ СН'!$I$9+СВЦЭМ!$D$10+'СЕТ СН'!$I$6-'СЕТ СН'!$I$19</f>
        <v>1259.1635777000001</v>
      </c>
      <c r="Y133" s="36">
        <f>SUMIFS(СВЦЭМ!$C$33:$C$776,СВЦЭМ!$A$33:$A$776,$A133,СВЦЭМ!$B$33:$B$776,Y$119)+'СЕТ СН'!$I$9+СВЦЭМ!$D$10+'СЕТ СН'!$I$6-'СЕТ СН'!$I$19</f>
        <v>1290.38248342</v>
      </c>
    </row>
    <row r="134" spans="1:25" ht="15.75" x14ac:dyDescent="0.2">
      <c r="A134" s="35">
        <f t="shared" si="3"/>
        <v>43966</v>
      </c>
      <c r="B134" s="36">
        <f>SUMIFS(СВЦЭМ!$C$33:$C$776,СВЦЭМ!$A$33:$A$776,$A134,СВЦЭМ!$B$33:$B$776,B$119)+'СЕТ СН'!$I$9+СВЦЭМ!$D$10+'СЕТ СН'!$I$6-'СЕТ СН'!$I$19</f>
        <v>1351.5236405600001</v>
      </c>
      <c r="C134" s="36">
        <f>SUMIFS(СВЦЭМ!$C$33:$C$776,СВЦЭМ!$A$33:$A$776,$A134,СВЦЭМ!$B$33:$B$776,C$119)+'СЕТ СН'!$I$9+СВЦЭМ!$D$10+'СЕТ СН'!$I$6-'СЕТ СН'!$I$19</f>
        <v>1404.4553657599999</v>
      </c>
      <c r="D134" s="36">
        <f>SUMIFS(СВЦЭМ!$C$33:$C$776,СВЦЭМ!$A$33:$A$776,$A134,СВЦЭМ!$B$33:$B$776,D$119)+'СЕТ СН'!$I$9+СВЦЭМ!$D$10+'СЕТ СН'!$I$6-'СЕТ СН'!$I$19</f>
        <v>1428.3106546500001</v>
      </c>
      <c r="E134" s="36">
        <f>SUMIFS(СВЦЭМ!$C$33:$C$776,СВЦЭМ!$A$33:$A$776,$A134,СВЦЭМ!$B$33:$B$776,E$119)+'СЕТ СН'!$I$9+СВЦЭМ!$D$10+'СЕТ СН'!$I$6-'СЕТ СН'!$I$19</f>
        <v>1428.1464249800001</v>
      </c>
      <c r="F134" s="36">
        <f>SUMIFS(СВЦЭМ!$C$33:$C$776,СВЦЭМ!$A$33:$A$776,$A134,СВЦЭМ!$B$33:$B$776,F$119)+'СЕТ СН'!$I$9+СВЦЭМ!$D$10+'СЕТ СН'!$I$6-'СЕТ СН'!$I$19</f>
        <v>1425.1419664700002</v>
      </c>
      <c r="G134" s="36">
        <f>SUMIFS(СВЦЭМ!$C$33:$C$776,СВЦЭМ!$A$33:$A$776,$A134,СВЦЭМ!$B$33:$B$776,G$119)+'СЕТ СН'!$I$9+СВЦЭМ!$D$10+'СЕТ СН'!$I$6-'СЕТ СН'!$I$19</f>
        <v>1431.6104271200002</v>
      </c>
      <c r="H134" s="36">
        <f>SUMIFS(СВЦЭМ!$C$33:$C$776,СВЦЭМ!$A$33:$A$776,$A134,СВЦЭМ!$B$33:$B$776,H$119)+'СЕТ СН'!$I$9+СВЦЭМ!$D$10+'СЕТ СН'!$I$6-'СЕТ СН'!$I$19</f>
        <v>1438.8025046299999</v>
      </c>
      <c r="I134" s="36">
        <f>SUMIFS(СВЦЭМ!$C$33:$C$776,СВЦЭМ!$A$33:$A$776,$A134,СВЦЭМ!$B$33:$B$776,I$119)+'СЕТ СН'!$I$9+СВЦЭМ!$D$10+'СЕТ СН'!$I$6-'СЕТ СН'!$I$19</f>
        <v>1403.31540666</v>
      </c>
      <c r="J134" s="36">
        <f>SUMIFS(СВЦЭМ!$C$33:$C$776,СВЦЭМ!$A$33:$A$776,$A134,СВЦЭМ!$B$33:$B$776,J$119)+'СЕТ СН'!$I$9+СВЦЭМ!$D$10+'СЕТ СН'!$I$6-'СЕТ СН'!$I$19</f>
        <v>1341.9864025500001</v>
      </c>
      <c r="K134" s="36">
        <f>SUMIFS(СВЦЭМ!$C$33:$C$776,СВЦЭМ!$A$33:$A$776,$A134,СВЦЭМ!$B$33:$B$776,K$119)+'СЕТ СН'!$I$9+СВЦЭМ!$D$10+'СЕТ СН'!$I$6-'СЕТ СН'!$I$19</f>
        <v>1277.05338465</v>
      </c>
      <c r="L134" s="36">
        <f>SUMIFS(СВЦЭМ!$C$33:$C$776,СВЦЭМ!$A$33:$A$776,$A134,СВЦЭМ!$B$33:$B$776,L$119)+'СЕТ СН'!$I$9+СВЦЭМ!$D$10+'СЕТ СН'!$I$6-'СЕТ СН'!$I$19</f>
        <v>1263.0890396499999</v>
      </c>
      <c r="M134" s="36">
        <f>SUMIFS(СВЦЭМ!$C$33:$C$776,СВЦЭМ!$A$33:$A$776,$A134,СВЦЭМ!$B$33:$B$776,M$119)+'СЕТ СН'!$I$9+СВЦЭМ!$D$10+'СЕТ СН'!$I$6-'СЕТ СН'!$I$19</f>
        <v>1283.92343781</v>
      </c>
      <c r="N134" s="36">
        <f>SUMIFS(СВЦЭМ!$C$33:$C$776,СВЦЭМ!$A$33:$A$776,$A134,СВЦЭМ!$B$33:$B$776,N$119)+'СЕТ СН'!$I$9+СВЦЭМ!$D$10+'СЕТ СН'!$I$6-'СЕТ СН'!$I$19</f>
        <v>1290.4315831900001</v>
      </c>
      <c r="O134" s="36">
        <f>SUMIFS(СВЦЭМ!$C$33:$C$776,СВЦЭМ!$A$33:$A$776,$A134,СВЦЭМ!$B$33:$B$776,O$119)+'СЕТ СН'!$I$9+СВЦЭМ!$D$10+'СЕТ СН'!$I$6-'СЕТ СН'!$I$19</f>
        <v>1283.8565401200001</v>
      </c>
      <c r="P134" s="36">
        <f>SUMIFS(СВЦЭМ!$C$33:$C$776,СВЦЭМ!$A$33:$A$776,$A134,СВЦЭМ!$B$33:$B$776,P$119)+'СЕТ СН'!$I$9+СВЦЭМ!$D$10+'СЕТ СН'!$I$6-'СЕТ СН'!$I$19</f>
        <v>1289.74508986</v>
      </c>
      <c r="Q134" s="36">
        <f>SUMIFS(СВЦЭМ!$C$33:$C$776,СВЦЭМ!$A$33:$A$776,$A134,СВЦЭМ!$B$33:$B$776,Q$119)+'СЕТ СН'!$I$9+СВЦЭМ!$D$10+'СЕТ СН'!$I$6-'СЕТ СН'!$I$19</f>
        <v>1285.2707084200001</v>
      </c>
      <c r="R134" s="36">
        <f>SUMIFS(СВЦЭМ!$C$33:$C$776,СВЦЭМ!$A$33:$A$776,$A134,СВЦЭМ!$B$33:$B$776,R$119)+'СЕТ СН'!$I$9+СВЦЭМ!$D$10+'СЕТ СН'!$I$6-'СЕТ СН'!$I$19</f>
        <v>1284.02047266</v>
      </c>
      <c r="S134" s="36">
        <f>SUMIFS(СВЦЭМ!$C$33:$C$776,СВЦЭМ!$A$33:$A$776,$A134,СВЦЭМ!$B$33:$B$776,S$119)+'СЕТ СН'!$I$9+СВЦЭМ!$D$10+'СЕТ СН'!$I$6-'СЕТ СН'!$I$19</f>
        <v>1292.4029129099999</v>
      </c>
      <c r="T134" s="36">
        <f>SUMIFS(СВЦЭМ!$C$33:$C$776,СВЦЭМ!$A$33:$A$776,$A134,СВЦЭМ!$B$33:$B$776,T$119)+'СЕТ СН'!$I$9+СВЦЭМ!$D$10+'СЕТ СН'!$I$6-'СЕТ СН'!$I$19</f>
        <v>1288.1227278700001</v>
      </c>
      <c r="U134" s="36">
        <f>SUMIFS(СВЦЭМ!$C$33:$C$776,СВЦЭМ!$A$33:$A$776,$A134,СВЦЭМ!$B$33:$B$776,U$119)+'СЕТ СН'!$I$9+СВЦЭМ!$D$10+'СЕТ СН'!$I$6-'СЕТ СН'!$I$19</f>
        <v>1293.85011921</v>
      </c>
      <c r="V134" s="36">
        <f>SUMIFS(СВЦЭМ!$C$33:$C$776,СВЦЭМ!$A$33:$A$776,$A134,СВЦЭМ!$B$33:$B$776,V$119)+'СЕТ СН'!$I$9+СВЦЭМ!$D$10+'СЕТ СН'!$I$6-'СЕТ СН'!$I$19</f>
        <v>1284.6822409800002</v>
      </c>
      <c r="W134" s="36">
        <f>SUMIFS(СВЦЭМ!$C$33:$C$776,СВЦЭМ!$A$33:$A$776,$A134,СВЦЭМ!$B$33:$B$776,W$119)+'СЕТ СН'!$I$9+СВЦЭМ!$D$10+'СЕТ СН'!$I$6-'СЕТ СН'!$I$19</f>
        <v>1269.6140219200001</v>
      </c>
      <c r="X134" s="36">
        <f>SUMIFS(СВЦЭМ!$C$33:$C$776,СВЦЭМ!$A$33:$A$776,$A134,СВЦЭМ!$B$33:$B$776,X$119)+'СЕТ СН'!$I$9+СВЦЭМ!$D$10+'СЕТ СН'!$I$6-'СЕТ СН'!$I$19</f>
        <v>1270.73657439</v>
      </c>
      <c r="Y134" s="36">
        <f>SUMIFS(СВЦЭМ!$C$33:$C$776,СВЦЭМ!$A$33:$A$776,$A134,СВЦЭМ!$B$33:$B$776,Y$119)+'СЕТ СН'!$I$9+СВЦЭМ!$D$10+'СЕТ СН'!$I$6-'СЕТ СН'!$I$19</f>
        <v>1274.2743495899999</v>
      </c>
    </row>
    <row r="135" spans="1:25" ht="15.75" x14ac:dyDescent="0.2">
      <c r="A135" s="35">
        <f t="shared" si="3"/>
        <v>43967</v>
      </c>
      <c r="B135" s="36">
        <f>SUMIFS(СВЦЭМ!$C$33:$C$776,СВЦЭМ!$A$33:$A$776,$A135,СВЦЭМ!$B$33:$B$776,B$119)+'СЕТ СН'!$I$9+СВЦЭМ!$D$10+'СЕТ СН'!$I$6-'СЕТ СН'!$I$19</f>
        <v>1387.2689301400001</v>
      </c>
      <c r="C135" s="36">
        <f>SUMIFS(СВЦЭМ!$C$33:$C$776,СВЦЭМ!$A$33:$A$776,$A135,СВЦЭМ!$B$33:$B$776,C$119)+'СЕТ СН'!$I$9+СВЦЭМ!$D$10+'СЕТ СН'!$I$6-'СЕТ СН'!$I$19</f>
        <v>1423.7064769399999</v>
      </c>
      <c r="D135" s="36">
        <f>SUMIFS(СВЦЭМ!$C$33:$C$776,СВЦЭМ!$A$33:$A$776,$A135,СВЦЭМ!$B$33:$B$776,D$119)+'СЕТ СН'!$I$9+СВЦЭМ!$D$10+'СЕТ СН'!$I$6-'СЕТ СН'!$I$19</f>
        <v>1425.2164470500002</v>
      </c>
      <c r="E135" s="36">
        <f>SUMIFS(СВЦЭМ!$C$33:$C$776,СВЦЭМ!$A$33:$A$776,$A135,СВЦЭМ!$B$33:$B$776,E$119)+'СЕТ СН'!$I$9+СВЦЭМ!$D$10+'СЕТ СН'!$I$6-'СЕТ СН'!$I$19</f>
        <v>1438.50521426</v>
      </c>
      <c r="F135" s="36">
        <f>SUMIFS(СВЦЭМ!$C$33:$C$776,СВЦЭМ!$A$33:$A$776,$A135,СВЦЭМ!$B$33:$B$776,F$119)+'СЕТ СН'!$I$9+СВЦЭМ!$D$10+'СЕТ СН'!$I$6-'СЕТ СН'!$I$19</f>
        <v>1441.1699088099999</v>
      </c>
      <c r="G135" s="36">
        <f>SUMIFS(СВЦЭМ!$C$33:$C$776,СВЦЭМ!$A$33:$A$776,$A135,СВЦЭМ!$B$33:$B$776,G$119)+'СЕТ СН'!$I$9+СВЦЭМ!$D$10+'СЕТ СН'!$I$6-'СЕТ СН'!$I$19</f>
        <v>1441.5590780800001</v>
      </c>
      <c r="H135" s="36">
        <f>SUMIFS(СВЦЭМ!$C$33:$C$776,СВЦЭМ!$A$33:$A$776,$A135,СВЦЭМ!$B$33:$B$776,H$119)+'СЕТ СН'!$I$9+СВЦЭМ!$D$10+'СЕТ СН'!$I$6-'СЕТ СН'!$I$19</f>
        <v>1445.89985002</v>
      </c>
      <c r="I135" s="36">
        <f>SUMIFS(СВЦЭМ!$C$33:$C$776,СВЦЭМ!$A$33:$A$776,$A135,СВЦЭМ!$B$33:$B$776,I$119)+'СЕТ СН'!$I$9+СВЦЭМ!$D$10+'СЕТ СН'!$I$6-'СЕТ СН'!$I$19</f>
        <v>1389.6639337199999</v>
      </c>
      <c r="J135" s="36">
        <f>SUMIFS(СВЦЭМ!$C$33:$C$776,СВЦЭМ!$A$33:$A$776,$A135,СВЦЭМ!$B$33:$B$776,J$119)+'СЕТ СН'!$I$9+СВЦЭМ!$D$10+'СЕТ СН'!$I$6-'СЕТ СН'!$I$19</f>
        <v>1314.1782793699999</v>
      </c>
      <c r="K135" s="36">
        <f>SUMIFS(СВЦЭМ!$C$33:$C$776,СВЦЭМ!$A$33:$A$776,$A135,СВЦЭМ!$B$33:$B$776,K$119)+'СЕТ СН'!$I$9+СВЦЭМ!$D$10+'СЕТ СН'!$I$6-'СЕТ СН'!$I$19</f>
        <v>1312.7888010500001</v>
      </c>
      <c r="L135" s="36">
        <f>SUMIFS(СВЦЭМ!$C$33:$C$776,СВЦЭМ!$A$33:$A$776,$A135,СВЦЭМ!$B$33:$B$776,L$119)+'СЕТ СН'!$I$9+СВЦЭМ!$D$10+'СЕТ СН'!$I$6-'СЕТ СН'!$I$19</f>
        <v>1313.0158566099999</v>
      </c>
      <c r="M135" s="36">
        <f>SUMIFS(СВЦЭМ!$C$33:$C$776,СВЦЭМ!$A$33:$A$776,$A135,СВЦЭМ!$B$33:$B$776,M$119)+'СЕТ СН'!$I$9+СВЦЭМ!$D$10+'СЕТ СН'!$I$6-'СЕТ СН'!$I$19</f>
        <v>1304.9468350699999</v>
      </c>
      <c r="N135" s="36">
        <f>SUMIFS(СВЦЭМ!$C$33:$C$776,СВЦЭМ!$A$33:$A$776,$A135,СВЦЭМ!$B$33:$B$776,N$119)+'СЕТ СН'!$I$9+СВЦЭМ!$D$10+'СЕТ СН'!$I$6-'СЕТ СН'!$I$19</f>
        <v>1303.4372160800001</v>
      </c>
      <c r="O135" s="36">
        <f>SUMIFS(СВЦЭМ!$C$33:$C$776,СВЦЭМ!$A$33:$A$776,$A135,СВЦЭМ!$B$33:$B$776,O$119)+'СЕТ СН'!$I$9+СВЦЭМ!$D$10+'СЕТ СН'!$I$6-'СЕТ СН'!$I$19</f>
        <v>1291.75227928</v>
      </c>
      <c r="P135" s="36">
        <f>SUMIFS(СВЦЭМ!$C$33:$C$776,СВЦЭМ!$A$33:$A$776,$A135,СВЦЭМ!$B$33:$B$776,P$119)+'СЕТ СН'!$I$9+СВЦЭМ!$D$10+'СЕТ СН'!$I$6-'СЕТ СН'!$I$19</f>
        <v>1297.2353789399999</v>
      </c>
      <c r="Q135" s="36">
        <f>SUMIFS(СВЦЭМ!$C$33:$C$776,СВЦЭМ!$A$33:$A$776,$A135,СВЦЭМ!$B$33:$B$776,Q$119)+'СЕТ СН'!$I$9+СВЦЭМ!$D$10+'СЕТ СН'!$I$6-'СЕТ СН'!$I$19</f>
        <v>1294.3654219800001</v>
      </c>
      <c r="R135" s="36">
        <f>SUMIFS(СВЦЭМ!$C$33:$C$776,СВЦЭМ!$A$33:$A$776,$A135,СВЦЭМ!$B$33:$B$776,R$119)+'СЕТ СН'!$I$9+СВЦЭМ!$D$10+'СЕТ СН'!$I$6-'СЕТ СН'!$I$19</f>
        <v>1291.2261267200001</v>
      </c>
      <c r="S135" s="36">
        <f>SUMIFS(СВЦЭМ!$C$33:$C$776,СВЦЭМ!$A$33:$A$776,$A135,СВЦЭМ!$B$33:$B$776,S$119)+'СЕТ СН'!$I$9+СВЦЭМ!$D$10+'СЕТ СН'!$I$6-'СЕТ СН'!$I$19</f>
        <v>1289.6585593</v>
      </c>
      <c r="T135" s="36">
        <f>SUMIFS(СВЦЭМ!$C$33:$C$776,СВЦЭМ!$A$33:$A$776,$A135,СВЦЭМ!$B$33:$B$776,T$119)+'СЕТ СН'!$I$9+СВЦЭМ!$D$10+'СЕТ СН'!$I$6-'СЕТ СН'!$I$19</f>
        <v>1291.01528917</v>
      </c>
      <c r="U135" s="36">
        <f>SUMIFS(СВЦЭМ!$C$33:$C$776,СВЦЭМ!$A$33:$A$776,$A135,СВЦЭМ!$B$33:$B$776,U$119)+'СЕТ СН'!$I$9+СВЦЭМ!$D$10+'СЕТ СН'!$I$6-'СЕТ СН'!$I$19</f>
        <v>1283.8402585600002</v>
      </c>
      <c r="V135" s="36">
        <f>SUMIFS(СВЦЭМ!$C$33:$C$776,СВЦЭМ!$A$33:$A$776,$A135,СВЦЭМ!$B$33:$B$776,V$119)+'СЕТ СН'!$I$9+СВЦЭМ!$D$10+'СЕТ СН'!$I$6-'СЕТ СН'!$I$19</f>
        <v>1289.1432439600001</v>
      </c>
      <c r="W135" s="36">
        <f>SUMIFS(СВЦЭМ!$C$33:$C$776,СВЦЭМ!$A$33:$A$776,$A135,СВЦЭМ!$B$33:$B$776,W$119)+'СЕТ СН'!$I$9+СВЦЭМ!$D$10+'СЕТ СН'!$I$6-'СЕТ СН'!$I$19</f>
        <v>1280.3982085900002</v>
      </c>
      <c r="X135" s="36">
        <f>SUMIFS(СВЦЭМ!$C$33:$C$776,СВЦЭМ!$A$33:$A$776,$A135,СВЦЭМ!$B$33:$B$776,X$119)+'СЕТ СН'!$I$9+СВЦЭМ!$D$10+'СЕТ СН'!$I$6-'СЕТ СН'!$I$19</f>
        <v>1281.1110884300001</v>
      </c>
      <c r="Y135" s="36">
        <f>SUMIFS(СВЦЭМ!$C$33:$C$776,СВЦЭМ!$A$33:$A$776,$A135,СВЦЭМ!$B$33:$B$776,Y$119)+'СЕТ СН'!$I$9+СВЦЭМ!$D$10+'СЕТ СН'!$I$6-'СЕТ СН'!$I$19</f>
        <v>1299.0761975600001</v>
      </c>
    </row>
    <row r="136" spans="1:25" ht="15.75" x14ac:dyDescent="0.2">
      <c r="A136" s="35">
        <f t="shared" si="3"/>
        <v>43968</v>
      </c>
      <c r="B136" s="36">
        <f>SUMIFS(СВЦЭМ!$C$33:$C$776,СВЦЭМ!$A$33:$A$776,$A136,СВЦЭМ!$B$33:$B$776,B$119)+'СЕТ СН'!$I$9+СВЦЭМ!$D$10+'СЕТ СН'!$I$6-'СЕТ СН'!$I$19</f>
        <v>1391.6220821400002</v>
      </c>
      <c r="C136" s="36">
        <f>SUMIFS(СВЦЭМ!$C$33:$C$776,СВЦЭМ!$A$33:$A$776,$A136,СВЦЭМ!$B$33:$B$776,C$119)+'СЕТ СН'!$I$9+СВЦЭМ!$D$10+'СЕТ СН'!$I$6-'СЕТ СН'!$I$19</f>
        <v>1422.4783895200001</v>
      </c>
      <c r="D136" s="36">
        <f>SUMIFS(СВЦЭМ!$C$33:$C$776,СВЦЭМ!$A$33:$A$776,$A136,СВЦЭМ!$B$33:$B$776,D$119)+'СЕТ СН'!$I$9+СВЦЭМ!$D$10+'СЕТ СН'!$I$6-'СЕТ СН'!$I$19</f>
        <v>1430.4212345400001</v>
      </c>
      <c r="E136" s="36">
        <f>SUMIFS(СВЦЭМ!$C$33:$C$776,СВЦЭМ!$A$33:$A$776,$A136,СВЦЭМ!$B$33:$B$776,E$119)+'СЕТ СН'!$I$9+СВЦЭМ!$D$10+'СЕТ СН'!$I$6-'СЕТ СН'!$I$19</f>
        <v>1437.6357227100002</v>
      </c>
      <c r="F136" s="36">
        <f>SUMIFS(СВЦЭМ!$C$33:$C$776,СВЦЭМ!$A$33:$A$776,$A136,СВЦЭМ!$B$33:$B$776,F$119)+'СЕТ СН'!$I$9+СВЦЭМ!$D$10+'СЕТ СН'!$I$6-'СЕТ СН'!$I$19</f>
        <v>1434.2654157100001</v>
      </c>
      <c r="G136" s="36">
        <f>SUMIFS(СВЦЭМ!$C$33:$C$776,СВЦЭМ!$A$33:$A$776,$A136,СВЦЭМ!$B$33:$B$776,G$119)+'СЕТ СН'!$I$9+СВЦЭМ!$D$10+'СЕТ СН'!$I$6-'СЕТ СН'!$I$19</f>
        <v>1435.18029174</v>
      </c>
      <c r="H136" s="36">
        <f>SUMIFS(СВЦЭМ!$C$33:$C$776,СВЦЭМ!$A$33:$A$776,$A136,СВЦЭМ!$B$33:$B$776,H$119)+'СЕТ СН'!$I$9+СВЦЭМ!$D$10+'СЕТ СН'!$I$6-'СЕТ СН'!$I$19</f>
        <v>1440.5911589699999</v>
      </c>
      <c r="I136" s="36">
        <f>SUMIFS(СВЦЭМ!$C$33:$C$776,СВЦЭМ!$A$33:$A$776,$A136,СВЦЭМ!$B$33:$B$776,I$119)+'СЕТ СН'!$I$9+СВЦЭМ!$D$10+'СЕТ СН'!$I$6-'СЕТ СН'!$I$19</f>
        <v>1406.37816666</v>
      </c>
      <c r="J136" s="36">
        <f>SUMIFS(СВЦЭМ!$C$33:$C$776,СВЦЭМ!$A$33:$A$776,$A136,СВЦЭМ!$B$33:$B$776,J$119)+'СЕТ СН'!$I$9+СВЦЭМ!$D$10+'СЕТ СН'!$I$6-'СЕТ СН'!$I$19</f>
        <v>1332.2610375500001</v>
      </c>
      <c r="K136" s="36">
        <f>SUMIFS(СВЦЭМ!$C$33:$C$776,СВЦЭМ!$A$33:$A$776,$A136,СВЦЭМ!$B$33:$B$776,K$119)+'СЕТ СН'!$I$9+СВЦЭМ!$D$10+'СЕТ СН'!$I$6-'СЕТ СН'!$I$19</f>
        <v>1302.38493685</v>
      </c>
      <c r="L136" s="36">
        <f>SUMIFS(СВЦЭМ!$C$33:$C$776,СВЦЭМ!$A$33:$A$776,$A136,СВЦЭМ!$B$33:$B$776,L$119)+'СЕТ СН'!$I$9+СВЦЭМ!$D$10+'СЕТ СН'!$I$6-'СЕТ СН'!$I$19</f>
        <v>1300.54550672</v>
      </c>
      <c r="M136" s="36">
        <f>SUMIFS(СВЦЭМ!$C$33:$C$776,СВЦЭМ!$A$33:$A$776,$A136,СВЦЭМ!$B$33:$B$776,M$119)+'СЕТ СН'!$I$9+СВЦЭМ!$D$10+'СЕТ СН'!$I$6-'СЕТ СН'!$I$19</f>
        <v>1298.9767922200001</v>
      </c>
      <c r="N136" s="36">
        <f>SUMIFS(СВЦЭМ!$C$33:$C$776,СВЦЭМ!$A$33:$A$776,$A136,СВЦЭМ!$B$33:$B$776,N$119)+'СЕТ СН'!$I$9+СВЦЭМ!$D$10+'СЕТ СН'!$I$6-'СЕТ СН'!$I$19</f>
        <v>1293.5898207099999</v>
      </c>
      <c r="O136" s="36">
        <f>SUMIFS(СВЦЭМ!$C$33:$C$776,СВЦЭМ!$A$33:$A$776,$A136,СВЦЭМ!$B$33:$B$776,O$119)+'СЕТ СН'!$I$9+СВЦЭМ!$D$10+'СЕТ СН'!$I$6-'СЕТ СН'!$I$19</f>
        <v>1293.5128477100002</v>
      </c>
      <c r="P136" s="36">
        <f>SUMIFS(СВЦЭМ!$C$33:$C$776,СВЦЭМ!$A$33:$A$776,$A136,СВЦЭМ!$B$33:$B$776,P$119)+'СЕТ СН'!$I$9+СВЦЭМ!$D$10+'СЕТ СН'!$I$6-'СЕТ СН'!$I$19</f>
        <v>1299.7336982300001</v>
      </c>
      <c r="Q136" s="36">
        <f>SUMIFS(СВЦЭМ!$C$33:$C$776,СВЦЭМ!$A$33:$A$776,$A136,СВЦЭМ!$B$33:$B$776,Q$119)+'СЕТ СН'!$I$9+СВЦЭМ!$D$10+'СЕТ СН'!$I$6-'СЕТ СН'!$I$19</f>
        <v>1302.5834590100001</v>
      </c>
      <c r="R136" s="36">
        <f>SUMIFS(СВЦЭМ!$C$33:$C$776,СВЦЭМ!$A$33:$A$776,$A136,СВЦЭМ!$B$33:$B$776,R$119)+'СЕТ СН'!$I$9+СВЦЭМ!$D$10+'СЕТ СН'!$I$6-'СЕТ СН'!$I$19</f>
        <v>1299.28600048</v>
      </c>
      <c r="S136" s="36">
        <f>SUMIFS(СВЦЭМ!$C$33:$C$776,СВЦЭМ!$A$33:$A$776,$A136,СВЦЭМ!$B$33:$B$776,S$119)+'СЕТ СН'!$I$9+СВЦЭМ!$D$10+'СЕТ СН'!$I$6-'СЕТ СН'!$I$19</f>
        <v>1303.19658714</v>
      </c>
      <c r="T136" s="36">
        <f>SUMIFS(СВЦЭМ!$C$33:$C$776,СВЦЭМ!$A$33:$A$776,$A136,СВЦЭМ!$B$33:$B$776,T$119)+'СЕТ СН'!$I$9+СВЦЭМ!$D$10+'СЕТ СН'!$I$6-'СЕТ СН'!$I$19</f>
        <v>1291.4850439100001</v>
      </c>
      <c r="U136" s="36">
        <f>SUMIFS(СВЦЭМ!$C$33:$C$776,СВЦЭМ!$A$33:$A$776,$A136,СВЦЭМ!$B$33:$B$776,U$119)+'СЕТ СН'!$I$9+СВЦЭМ!$D$10+'СЕТ СН'!$I$6-'СЕТ СН'!$I$19</f>
        <v>1281.5466796999999</v>
      </c>
      <c r="V136" s="36">
        <f>SUMIFS(СВЦЭМ!$C$33:$C$776,СВЦЭМ!$A$33:$A$776,$A136,СВЦЭМ!$B$33:$B$776,V$119)+'СЕТ СН'!$I$9+СВЦЭМ!$D$10+'СЕТ СН'!$I$6-'СЕТ СН'!$I$19</f>
        <v>1241.5744675999999</v>
      </c>
      <c r="W136" s="36">
        <f>SUMIFS(СВЦЭМ!$C$33:$C$776,СВЦЭМ!$A$33:$A$776,$A136,СВЦЭМ!$B$33:$B$776,W$119)+'СЕТ СН'!$I$9+СВЦЭМ!$D$10+'СЕТ СН'!$I$6-'СЕТ СН'!$I$19</f>
        <v>1243.7402922800002</v>
      </c>
      <c r="X136" s="36">
        <f>SUMIFS(СВЦЭМ!$C$33:$C$776,СВЦЭМ!$A$33:$A$776,$A136,СВЦЭМ!$B$33:$B$776,X$119)+'СЕТ СН'!$I$9+СВЦЭМ!$D$10+'СЕТ СН'!$I$6-'СЕТ СН'!$I$19</f>
        <v>1243.8752211400001</v>
      </c>
      <c r="Y136" s="36">
        <f>SUMIFS(СВЦЭМ!$C$33:$C$776,СВЦЭМ!$A$33:$A$776,$A136,СВЦЭМ!$B$33:$B$776,Y$119)+'СЕТ СН'!$I$9+СВЦЭМ!$D$10+'СЕТ СН'!$I$6-'СЕТ СН'!$I$19</f>
        <v>1273.5877515100001</v>
      </c>
    </row>
    <row r="137" spans="1:25" ht="15.75" x14ac:dyDescent="0.2">
      <c r="A137" s="35">
        <f t="shared" si="3"/>
        <v>43969</v>
      </c>
      <c r="B137" s="36">
        <f>SUMIFS(СВЦЭМ!$C$33:$C$776,СВЦЭМ!$A$33:$A$776,$A137,СВЦЭМ!$B$33:$B$776,B$119)+'СЕТ СН'!$I$9+СВЦЭМ!$D$10+'СЕТ СН'!$I$6-'СЕТ СН'!$I$19</f>
        <v>1392.3716656700001</v>
      </c>
      <c r="C137" s="36">
        <f>SUMIFS(СВЦЭМ!$C$33:$C$776,СВЦЭМ!$A$33:$A$776,$A137,СВЦЭМ!$B$33:$B$776,C$119)+'СЕТ СН'!$I$9+СВЦЭМ!$D$10+'СЕТ СН'!$I$6-'СЕТ СН'!$I$19</f>
        <v>1410.6343002600001</v>
      </c>
      <c r="D137" s="36">
        <f>SUMIFS(СВЦЭМ!$C$33:$C$776,СВЦЭМ!$A$33:$A$776,$A137,СВЦЭМ!$B$33:$B$776,D$119)+'СЕТ СН'!$I$9+СВЦЭМ!$D$10+'СЕТ СН'!$I$6-'СЕТ СН'!$I$19</f>
        <v>1398.4399673400001</v>
      </c>
      <c r="E137" s="36">
        <f>SUMIFS(СВЦЭМ!$C$33:$C$776,СВЦЭМ!$A$33:$A$776,$A137,СВЦЭМ!$B$33:$B$776,E$119)+'СЕТ СН'!$I$9+СВЦЭМ!$D$10+'СЕТ СН'!$I$6-'СЕТ СН'!$I$19</f>
        <v>1410.2418893399999</v>
      </c>
      <c r="F137" s="36">
        <f>SUMIFS(СВЦЭМ!$C$33:$C$776,СВЦЭМ!$A$33:$A$776,$A137,СВЦЭМ!$B$33:$B$776,F$119)+'СЕТ СН'!$I$9+СВЦЭМ!$D$10+'СЕТ СН'!$I$6-'СЕТ СН'!$I$19</f>
        <v>1407.8873459599999</v>
      </c>
      <c r="G137" s="36">
        <f>SUMIFS(СВЦЭМ!$C$33:$C$776,СВЦЭМ!$A$33:$A$776,$A137,СВЦЭМ!$B$33:$B$776,G$119)+'СЕТ СН'!$I$9+СВЦЭМ!$D$10+'СЕТ СН'!$I$6-'СЕТ СН'!$I$19</f>
        <v>1411.5719269900001</v>
      </c>
      <c r="H137" s="36">
        <f>SUMIFS(СВЦЭМ!$C$33:$C$776,СВЦЭМ!$A$33:$A$776,$A137,СВЦЭМ!$B$33:$B$776,H$119)+'СЕТ СН'!$I$9+СВЦЭМ!$D$10+'СЕТ СН'!$I$6-'СЕТ СН'!$I$19</f>
        <v>1405.2315782999999</v>
      </c>
      <c r="I137" s="36">
        <f>SUMIFS(СВЦЭМ!$C$33:$C$776,СВЦЭМ!$A$33:$A$776,$A137,СВЦЭМ!$B$33:$B$776,I$119)+'СЕТ СН'!$I$9+СВЦЭМ!$D$10+'СЕТ СН'!$I$6-'СЕТ СН'!$I$19</f>
        <v>1382.8034124999999</v>
      </c>
      <c r="J137" s="36">
        <f>SUMIFS(СВЦЭМ!$C$33:$C$776,СВЦЭМ!$A$33:$A$776,$A137,СВЦЭМ!$B$33:$B$776,J$119)+'СЕТ СН'!$I$9+СВЦЭМ!$D$10+'СЕТ СН'!$I$6-'СЕТ СН'!$I$19</f>
        <v>1287.8135293600001</v>
      </c>
      <c r="K137" s="36">
        <f>SUMIFS(СВЦЭМ!$C$33:$C$776,СВЦЭМ!$A$33:$A$776,$A137,СВЦЭМ!$B$33:$B$776,K$119)+'СЕТ СН'!$I$9+СВЦЭМ!$D$10+'СЕТ СН'!$I$6-'СЕТ СН'!$I$19</f>
        <v>1270.2887107199999</v>
      </c>
      <c r="L137" s="36">
        <f>SUMIFS(СВЦЭМ!$C$33:$C$776,СВЦЭМ!$A$33:$A$776,$A137,СВЦЭМ!$B$33:$B$776,L$119)+'СЕТ СН'!$I$9+СВЦЭМ!$D$10+'СЕТ СН'!$I$6-'СЕТ СН'!$I$19</f>
        <v>1277.87197833</v>
      </c>
      <c r="M137" s="36">
        <f>SUMIFS(СВЦЭМ!$C$33:$C$776,СВЦЭМ!$A$33:$A$776,$A137,СВЦЭМ!$B$33:$B$776,M$119)+'СЕТ СН'!$I$9+СВЦЭМ!$D$10+'СЕТ СН'!$I$6-'СЕТ СН'!$I$19</f>
        <v>1277.91820852</v>
      </c>
      <c r="N137" s="36">
        <f>SUMIFS(СВЦЭМ!$C$33:$C$776,СВЦЭМ!$A$33:$A$776,$A137,СВЦЭМ!$B$33:$B$776,N$119)+'СЕТ СН'!$I$9+СВЦЭМ!$D$10+'СЕТ СН'!$I$6-'СЕТ СН'!$I$19</f>
        <v>1273.9756735200001</v>
      </c>
      <c r="O137" s="36">
        <f>SUMIFS(СВЦЭМ!$C$33:$C$776,СВЦЭМ!$A$33:$A$776,$A137,СВЦЭМ!$B$33:$B$776,O$119)+'СЕТ СН'!$I$9+СВЦЭМ!$D$10+'СЕТ СН'!$I$6-'СЕТ СН'!$I$19</f>
        <v>1269.3449935799999</v>
      </c>
      <c r="P137" s="36">
        <f>SUMIFS(СВЦЭМ!$C$33:$C$776,СВЦЭМ!$A$33:$A$776,$A137,СВЦЭМ!$B$33:$B$776,P$119)+'СЕТ СН'!$I$9+СВЦЭМ!$D$10+'СЕТ СН'!$I$6-'СЕТ СН'!$I$19</f>
        <v>1287.67495512</v>
      </c>
      <c r="Q137" s="36">
        <f>SUMIFS(СВЦЭМ!$C$33:$C$776,СВЦЭМ!$A$33:$A$776,$A137,СВЦЭМ!$B$33:$B$776,Q$119)+'СЕТ СН'!$I$9+СВЦЭМ!$D$10+'СЕТ СН'!$I$6-'СЕТ СН'!$I$19</f>
        <v>1275.1142268100002</v>
      </c>
      <c r="R137" s="36">
        <f>SUMIFS(СВЦЭМ!$C$33:$C$776,СВЦЭМ!$A$33:$A$776,$A137,СВЦЭМ!$B$33:$B$776,R$119)+'СЕТ СН'!$I$9+СВЦЭМ!$D$10+'СЕТ СН'!$I$6-'СЕТ СН'!$I$19</f>
        <v>1275.7421380300002</v>
      </c>
      <c r="S137" s="36">
        <f>SUMIFS(СВЦЭМ!$C$33:$C$776,СВЦЭМ!$A$33:$A$776,$A137,СВЦЭМ!$B$33:$B$776,S$119)+'СЕТ СН'!$I$9+СВЦЭМ!$D$10+'СЕТ СН'!$I$6-'СЕТ СН'!$I$19</f>
        <v>1290.8100624399999</v>
      </c>
      <c r="T137" s="36">
        <f>SUMIFS(СВЦЭМ!$C$33:$C$776,СВЦЭМ!$A$33:$A$776,$A137,СВЦЭМ!$B$33:$B$776,T$119)+'СЕТ СН'!$I$9+СВЦЭМ!$D$10+'СЕТ СН'!$I$6-'СЕТ СН'!$I$19</f>
        <v>1283.5083500599999</v>
      </c>
      <c r="U137" s="36">
        <f>SUMIFS(СВЦЭМ!$C$33:$C$776,СВЦЭМ!$A$33:$A$776,$A137,СВЦЭМ!$B$33:$B$776,U$119)+'СЕТ СН'!$I$9+СВЦЭМ!$D$10+'СЕТ СН'!$I$6-'СЕТ СН'!$I$19</f>
        <v>1278.3388556099999</v>
      </c>
      <c r="V137" s="36">
        <f>SUMIFS(СВЦЭМ!$C$33:$C$776,СВЦЭМ!$A$33:$A$776,$A137,СВЦЭМ!$B$33:$B$776,V$119)+'СЕТ СН'!$I$9+СВЦЭМ!$D$10+'СЕТ СН'!$I$6-'СЕТ СН'!$I$19</f>
        <v>1255.0057525699999</v>
      </c>
      <c r="W137" s="36">
        <f>SUMIFS(СВЦЭМ!$C$33:$C$776,СВЦЭМ!$A$33:$A$776,$A137,СВЦЭМ!$B$33:$B$776,W$119)+'СЕТ СН'!$I$9+СВЦЭМ!$D$10+'СЕТ СН'!$I$6-'СЕТ СН'!$I$19</f>
        <v>1252.5037549200001</v>
      </c>
      <c r="X137" s="36">
        <f>SUMIFS(СВЦЭМ!$C$33:$C$776,СВЦЭМ!$A$33:$A$776,$A137,СВЦЭМ!$B$33:$B$776,X$119)+'СЕТ СН'!$I$9+СВЦЭМ!$D$10+'СЕТ СН'!$I$6-'СЕТ СН'!$I$19</f>
        <v>1251.3284485700001</v>
      </c>
      <c r="Y137" s="36">
        <f>SUMIFS(СВЦЭМ!$C$33:$C$776,СВЦЭМ!$A$33:$A$776,$A137,СВЦЭМ!$B$33:$B$776,Y$119)+'СЕТ СН'!$I$9+СВЦЭМ!$D$10+'СЕТ СН'!$I$6-'СЕТ СН'!$I$19</f>
        <v>1274.9800792800002</v>
      </c>
    </row>
    <row r="138" spans="1:25" ht="15.75" x14ac:dyDescent="0.2">
      <c r="A138" s="35">
        <f t="shared" si="3"/>
        <v>43970</v>
      </c>
      <c r="B138" s="36">
        <f>SUMIFS(СВЦЭМ!$C$33:$C$776,СВЦЭМ!$A$33:$A$776,$A138,СВЦЭМ!$B$33:$B$776,B$119)+'СЕТ СН'!$I$9+СВЦЭМ!$D$10+'СЕТ СН'!$I$6-'СЕТ СН'!$I$19</f>
        <v>1406.8360122900001</v>
      </c>
      <c r="C138" s="36">
        <f>SUMIFS(СВЦЭМ!$C$33:$C$776,СВЦЭМ!$A$33:$A$776,$A138,СВЦЭМ!$B$33:$B$776,C$119)+'СЕТ СН'!$I$9+СВЦЭМ!$D$10+'СЕТ СН'!$I$6-'СЕТ СН'!$I$19</f>
        <v>1431.3025394599999</v>
      </c>
      <c r="D138" s="36">
        <f>SUMIFS(СВЦЭМ!$C$33:$C$776,СВЦЭМ!$A$33:$A$776,$A138,СВЦЭМ!$B$33:$B$776,D$119)+'СЕТ СН'!$I$9+СВЦЭМ!$D$10+'СЕТ СН'!$I$6-'СЕТ СН'!$I$19</f>
        <v>1421.9290228300001</v>
      </c>
      <c r="E138" s="36">
        <f>SUMIFS(СВЦЭМ!$C$33:$C$776,СВЦЭМ!$A$33:$A$776,$A138,СВЦЭМ!$B$33:$B$776,E$119)+'СЕТ СН'!$I$9+СВЦЭМ!$D$10+'СЕТ СН'!$I$6-'СЕТ СН'!$I$19</f>
        <v>1418.0581230600001</v>
      </c>
      <c r="F138" s="36">
        <f>SUMIFS(СВЦЭМ!$C$33:$C$776,СВЦЭМ!$A$33:$A$776,$A138,СВЦЭМ!$B$33:$B$776,F$119)+'СЕТ СН'!$I$9+СВЦЭМ!$D$10+'СЕТ СН'!$I$6-'СЕТ СН'!$I$19</f>
        <v>1414.06541614</v>
      </c>
      <c r="G138" s="36">
        <f>SUMIFS(СВЦЭМ!$C$33:$C$776,СВЦЭМ!$A$33:$A$776,$A138,СВЦЭМ!$B$33:$B$776,G$119)+'СЕТ СН'!$I$9+СВЦЭМ!$D$10+'СЕТ СН'!$I$6-'СЕТ СН'!$I$19</f>
        <v>1423.3695291600002</v>
      </c>
      <c r="H138" s="36">
        <f>SUMIFS(СВЦЭМ!$C$33:$C$776,СВЦЭМ!$A$33:$A$776,$A138,СВЦЭМ!$B$33:$B$776,H$119)+'СЕТ СН'!$I$9+СВЦЭМ!$D$10+'СЕТ СН'!$I$6-'СЕТ СН'!$I$19</f>
        <v>1424.30687966</v>
      </c>
      <c r="I138" s="36">
        <f>SUMIFS(СВЦЭМ!$C$33:$C$776,СВЦЭМ!$A$33:$A$776,$A138,СВЦЭМ!$B$33:$B$776,I$119)+'СЕТ СН'!$I$9+СВЦЭМ!$D$10+'СЕТ СН'!$I$6-'СЕТ СН'!$I$19</f>
        <v>1401.39954934</v>
      </c>
      <c r="J138" s="36">
        <f>SUMIFS(СВЦЭМ!$C$33:$C$776,СВЦЭМ!$A$33:$A$776,$A138,СВЦЭМ!$B$33:$B$776,J$119)+'СЕТ СН'!$I$9+СВЦЭМ!$D$10+'СЕТ СН'!$I$6-'СЕТ СН'!$I$19</f>
        <v>1303.3422507</v>
      </c>
      <c r="K138" s="36">
        <f>SUMIFS(СВЦЭМ!$C$33:$C$776,СВЦЭМ!$A$33:$A$776,$A138,СВЦЭМ!$B$33:$B$776,K$119)+'СЕТ СН'!$I$9+СВЦЭМ!$D$10+'СЕТ СН'!$I$6-'СЕТ СН'!$I$19</f>
        <v>1285.80907387</v>
      </c>
      <c r="L138" s="36">
        <f>SUMIFS(СВЦЭМ!$C$33:$C$776,СВЦЭМ!$A$33:$A$776,$A138,СВЦЭМ!$B$33:$B$776,L$119)+'СЕТ СН'!$I$9+СВЦЭМ!$D$10+'СЕТ СН'!$I$6-'СЕТ СН'!$I$19</f>
        <v>1280.4438346900001</v>
      </c>
      <c r="M138" s="36">
        <f>SUMIFS(СВЦЭМ!$C$33:$C$776,СВЦЭМ!$A$33:$A$776,$A138,СВЦЭМ!$B$33:$B$776,M$119)+'СЕТ СН'!$I$9+СВЦЭМ!$D$10+'СЕТ СН'!$I$6-'СЕТ СН'!$I$19</f>
        <v>1263.8778460600001</v>
      </c>
      <c r="N138" s="36">
        <f>SUMIFS(СВЦЭМ!$C$33:$C$776,СВЦЭМ!$A$33:$A$776,$A138,СВЦЭМ!$B$33:$B$776,N$119)+'СЕТ СН'!$I$9+СВЦЭМ!$D$10+'СЕТ СН'!$I$6-'СЕТ СН'!$I$19</f>
        <v>1266.9037291899999</v>
      </c>
      <c r="O138" s="36">
        <f>SUMIFS(СВЦЭМ!$C$33:$C$776,СВЦЭМ!$A$33:$A$776,$A138,СВЦЭМ!$B$33:$B$776,O$119)+'СЕТ СН'!$I$9+СВЦЭМ!$D$10+'СЕТ СН'!$I$6-'СЕТ СН'!$I$19</f>
        <v>1270.84690718</v>
      </c>
      <c r="P138" s="36">
        <f>SUMIFS(СВЦЭМ!$C$33:$C$776,СВЦЭМ!$A$33:$A$776,$A138,СВЦЭМ!$B$33:$B$776,P$119)+'СЕТ СН'!$I$9+СВЦЭМ!$D$10+'СЕТ СН'!$I$6-'СЕТ СН'!$I$19</f>
        <v>1277.44435084</v>
      </c>
      <c r="Q138" s="36">
        <f>SUMIFS(СВЦЭМ!$C$33:$C$776,СВЦЭМ!$A$33:$A$776,$A138,СВЦЭМ!$B$33:$B$776,Q$119)+'СЕТ СН'!$I$9+СВЦЭМ!$D$10+'СЕТ СН'!$I$6-'СЕТ СН'!$I$19</f>
        <v>1282.55453687</v>
      </c>
      <c r="R138" s="36">
        <f>SUMIFS(СВЦЭМ!$C$33:$C$776,СВЦЭМ!$A$33:$A$776,$A138,СВЦЭМ!$B$33:$B$776,R$119)+'СЕТ СН'!$I$9+СВЦЭМ!$D$10+'СЕТ СН'!$I$6-'СЕТ СН'!$I$19</f>
        <v>1285.25131698</v>
      </c>
      <c r="S138" s="36">
        <f>SUMIFS(СВЦЭМ!$C$33:$C$776,СВЦЭМ!$A$33:$A$776,$A138,СВЦЭМ!$B$33:$B$776,S$119)+'СЕТ СН'!$I$9+СВЦЭМ!$D$10+'СЕТ СН'!$I$6-'СЕТ СН'!$I$19</f>
        <v>1298.2374957900001</v>
      </c>
      <c r="T138" s="36">
        <f>SUMIFS(СВЦЭМ!$C$33:$C$776,СВЦЭМ!$A$33:$A$776,$A138,СВЦЭМ!$B$33:$B$776,T$119)+'СЕТ СН'!$I$9+СВЦЭМ!$D$10+'СЕТ СН'!$I$6-'СЕТ СН'!$I$19</f>
        <v>1297.0313066600002</v>
      </c>
      <c r="U138" s="36">
        <f>SUMIFS(СВЦЭМ!$C$33:$C$776,СВЦЭМ!$A$33:$A$776,$A138,СВЦЭМ!$B$33:$B$776,U$119)+'СЕТ СН'!$I$9+СВЦЭМ!$D$10+'СЕТ СН'!$I$6-'СЕТ СН'!$I$19</f>
        <v>1288.6576570299999</v>
      </c>
      <c r="V138" s="36">
        <f>SUMIFS(СВЦЭМ!$C$33:$C$776,СВЦЭМ!$A$33:$A$776,$A138,СВЦЭМ!$B$33:$B$776,V$119)+'СЕТ СН'!$I$9+СВЦЭМ!$D$10+'СЕТ СН'!$I$6-'СЕТ СН'!$I$19</f>
        <v>1286.3600187699999</v>
      </c>
      <c r="W138" s="36">
        <f>SUMIFS(СВЦЭМ!$C$33:$C$776,СВЦЭМ!$A$33:$A$776,$A138,СВЦЭМ!$B$33:$B$776,W$119)+'СЕТ СН'!$I$9+СВЦЭМ!$D$10+'СЕТ СН'!$I$6-'СЕТ СН'!$I$19</f>
        <v>1275.72614722</v>
      </c>
      <c r="X138" s="36">
        <f>SUMIFS(СВЦЭМ!$C$33:$C$776,СВЦЭМ!$A$33:$A$776,$A138,СВЦЭМ!$B$33:$B$776,X$119)+'СЕТ СН'!$I$9+СВЦЭМ!$D$10+'СЕТ СН'!$I$6-'СЕТ СН'!$I$19</f>
        <v>1269.27931659</v>
      </c>
      <c r="Y138" s="36">
        <f>SUMIFS(СВЦЭМ!$C$33:$C$776,СВЦЭМ!$A$33:$A$776,$A138,СВЦЭМ!$B$33:$B$776,Y$119)+'СЕТ СН'!$I$9+СВЦЭМ!$D$10+'СЕТ СН'!$I$6-'СЕТ СН'!$I$19</f>
        <v>1284.63567459</v>
      </c>
    </row>
    <row r="139" spans="1:25" ht="15.75" x14ac:dyDescent="0.2">
      <c r="A139" s="35">
        <f t="shared" si="3"/>
        <v>43971</v>
      </c>
      <c r="B139" s="36">
        <f>SUMIFS(СВЦЭМ!$C$33:$C$776,СВЦЭМ!$A$33:$A$776,$A139,СВЦЭМ!$B$33:$B$776,B$119)+'СЕТ СН'!$I$9+СВЦЭМ!$D$10+'СЕТ СН'!$I$6-'СЕТ СН'!$I$19</f>
        <v>1365.7854134600002</v>
      </c>
      <c r="C139" s="36">
        <f>SUMIFS(СВЦЭМ!$C$33:$C$776,СВЦЭМ!$A$33:$A$776,$A139,СВЦЭМ!$B$33:$B$776,C$119)+'СЕТ СН'!$I$9+СВЦЭМ!$D$10+'СЕТ СН'!$I$6-'СЕТ СН'!$I$19</f>
        <v>1372.74629577</v>
      </c>
      <c r="D139" s="36">
        <f>SUMIFS(СВЦЭМ!$C$33:$C$776,СВЦЭМ!$A$33:$A$776,$A139,СВЦЭМ!$B$33:$B$776,D$119)+'СЕТ СН'!$I$9+СВЦЭМ!$D$10+'СЕТ СН'!$I$6-'СЕТ СН'!$I$19</f>
        <v>1390.7417697999999</v>
      </c>
      <c r="E139" s="36">
        <f>SUMIFS(СВЦЭМ!$C$33:$C$776,СВЦЭМ!$A$33:$A$776,$A139,СВЦЭМ!$B$33:$B$776,E$119)+'СЕТ СН'!$I$9+СВЦЭМ!$D$10+'СЕТ СН'!$I$6-'СЕТ СН'!$I$19</f>
        <v>1387.5538702399999</v>
      </c>
      <c r="F139" s="36">
        <f>SUMIFS(СВЦЭМ!$C$33:$C$776,СВЦЭМ!$A$33:$A$776,$A139,СВЦЭМ!$B$33:$B$776,F$119)+'СЕТ СН'!$I$9+СВЦЭМ!$D$10+'СЕТ СН'!$I$6-'СЕТ СН'!$I$19</f>
        <v>1382.9321461899999</v>
      </c>
      <c r="G139" s="36">
        <f>SUMIFS(СВЦЭМ!$C$33:$C$776,СВЦЭМ!$A$33:$A$776,$A139,СВЦЭМ!$B$33:$B$776,G$119)+'СЕТ СН'!$I$9+СВЦЭМ!$D$10+'СЕТ СН'!$I$6-'СЕТ СН'!$I$19</f>
        <v>1389.4571274099999</v>
      </c>
      <c r="H139" s="36">
        <f>SUMIFS(СВЦЭМ!$C$33:$C$776,СВЦЭМ!$A$33:$A$776,$A139,СВЦЭМ!$B$33:$B$776,H$119)+'СЕТ СН'!$I$9+СВЦЭМ!$D$10+'СЕТ СН'!$I$6-'СЕТ СН'!$I$19</f>
        <v>1399.9551560899999</v>
      </c>
      <c r="I139" s="36">
        <f>SUMIFS(СВЦЭМ!$C$33:$C$776,СВЦЭМ!$A$33:$A$776,$A139,СВЦЭМ!$B$33:$B$776,I$119)+'СЕТ СН'!$I$9+СВЦЭМ!$D$10+'СЕТ СН'!$I$6-'СЕТ СН'!$I$19</f>
        <v>1396.50414624</v>
      </c>
      <c r="J139" s="36">
        <f>SUMIFS(СВЦЭМ!$C$33:$C$776,СВЦЭМ!$A$33:$A$776,$A139,СВЦЭМ!$B$33:$B$776,J$119)+'СЕТ СН'!$I$9+СВЦЭМ!$D$10+'СЕТ СН'!$I$6-'СЕТ СН'!$I$19</f>
        <v>1290.19963065</v>
      </c>
      <c r="K139" s="36">
        <f>SUMIFS(СВЦЭМ!$C$33:$C$776,СВЦЭМ!$A$33:$A$776,$A139,СВЦЭМ!$B$33:$B$776,K$119)+'СЕТ СН'!$I$9+СВЦЭМ!$D$10+'СЕТ СН'!$I$6-'СЕТ СН'!$I$19</f>
        <v>1291.9780961900001</v>
      </c>
      <c r="L139" s="36">
        <f>SUMIFS(СВЦЭМ!$C$33:$C$776,СВЦЭМ!$A$33:$A$776,$A139,СВЦЭМ!$B$33:$B$776,L$119)+'СЕТ СН'!$I$9+СВЦЭМ!$D$10+'СЕТ СН'!$I$6-'СЕТ СН'!$I$19</f>
        <v>1295.5965708799999</v>
      </c>
      <c r="M139" s="36">
        <f>SUMIFS(СВЦЭМ!$C$33:$C$776,СВЦЭМ!$A$33:$A$776,$A139,СВЦЭМ!$B$33:$B$776,M$119)+'СЕТ СН'!$I$9+СВЦЭМ!$D$10+'СЕТ СН'!$I$6-'СЕТ СН'!$I$19</f>
        <v>1298.12946332</v>
      </c>
      <c r="N139" s="36">
        <f>SUMIFS(СВЦЭМ!$C$33:$C$776,СВЦЭМ!$A$33:$A$776,$A139,СВЦЭМ!$B$33:$B$776,N$119)+'СЕТ СН'!$I$9+СВЦЭМ!$D$10+'СЕТ СН'!$I$6-'СЕТ СН'!$I$19</f>
        <v>1297.7175185900001</v>
      </c>
      <c r="O139" s="36">
        <f>SUMIFS(СВЦЭМ!$C$33:$C$776,СВЦЭМ!$A$33:$A$776,$A139,СВЦЭМ!$B$33:$B$776,O$119)+'СЕТ СН'!$I$9+СВЦЭМ!$D$10+'СЕТ СН'!$I$6-'СЕТ СН'!$I$19</f>
        <v>1296.6418729300001</v>
      </c>
      <c r="P139" s="36">
        <f>SUMIFS(СВЦЭМ!$C$33:$C$776,СВЦЭМ!$A$33:$A$776,$A139,СВЦЭМ!$B$33:$B$776,P$119)+'СЕТ СН'!$I$9+СВЦЭМ!$D$10+'СЕТ СН'!$I$6-'СЕТ СН'!$I$19</f>
        <v>1299.0199464299999</v>
      </c>
      <c r="Q139" s="36">
        <f>SUMIFS(СВЦЭМ!$C$33:$C$776,СВЦЭМ!$A$33:$A$776,$A139,СВЦЭМ!$B$33:$B$776,Q$119)+'СЕТ СН'!$I$9+СВЦЭМ!$D$10+'СЕТ СН'!$I$6-'СЕТ СН'!$I$19</f>
        <v>1299.5881961800001</v>
      </c>
      <c r="R139" s="36">
        <f>SUMIFS(СВЦЭМ!$C$33:$C$776,СВЦЭМ!$A$33:$A$776,$A139,СВЦЭМ!$B$33:$B$776,R$119)+'СЕТ СН'!$I$9+СВЦЭМ!$D$10+'СЕТ СН'!$I$6-'СЕТ СН'!$I$19</f>
        <v>1302.3797181099999</v>
      </c>
      <c r="S139" s="36">
        <f>SUMIFS(СВЦЭМ!$C$33:$C$776,СВЦЭМ!$A$33:$A$776,$A139,СВЦЭМ!$B$33:$B$776,S$119)+'СЕТ СН'!$I$9+СВЦЭМ!$D$10+'СЕТ СН'!$I$6-'СЕТ СН'!$I$19</f>
        <v>1305.3164796199999</v>
      </c>
      <c r="T139" s="36">
        <f>SUMIFS(СВЦЭМ!$C$33:$C$776,СВЦЭМ!$A$33:$A$776,$A139,СВЦЭМ!$B$33:$B$776,T$119)+'СЕТ СН'!$I$9+СВЦЭМ!$D$10+'СЕТ СН'!$I$6-'СЕТ СН'!$I$19</f>
        <v>1306.90509845</v>
      </c>
      <c r="U139" s="36">
        <f>SUMIFS(СВЦЭМ!$C$33:$C$776,СВЦЭМ!$A$33:$A$776,$A139,СВЦЭМ!$B$33:$B$776,U$119)+'СЕТ СН'!$I$9+СВЦЭМ!$D$10+'СЕТ СН'!$I$6-'СЕТ СН'!$I$19</f>
        <v>1305.68684667</v>
      </c>
      <c r="V139" s="36">
        <f>SUMIFS(СВЦЭМ!$C$33:$C$776,СВЦЭМ!$A$33:$A$776,$A139,СВЦЭМ!$B$33:$B$776,V$119)+'СЕТ СН'!$I$9+СВЦЭМ!$D$10+'СЕТ СН'!$I$6-'СЕТ СН'!$I$19</f>
        <v>1285.85706222</v>
      </c>
      <c r="W139" s="36">
        <f>SUMIFS(СВЦЭМ!$C$33:$C$776,СВЦЭМ!$A$33:$A$776,$A139,СВЦЭМ!$B$33:$B$776,W$119)+'СЕТ СН'!$I$9+СВЦЭМ!$D$10+'СЕТ СН'!$I$6-'СЕТ СН'!$I$19</f>
        <v>1288.8084997400001</v>
      </c>
      <c r="X139" s="36">
        <f>SUMIFS(СВЦЭМ!$C$33:$C$776,СВЦЭМ!$A$33:$A$776,$A139,СВЦЭМ!$B$33:$B$776,X$119)+'СЕТ СН'!$I$9+СВЦЭМ!$D$10+'СЕТ СН'!$I$6-'СЕТ СН'!$I$19</f>
        <v>1293.3101458000001</v>
      </c>
      <c r="Y139" s="36">
        <f>SUMIFS(СВЦЭМ!$C$33:$C$776,СВЦЭМ!$A$33:$A$776,$A139,СВЦЭМ!$B$33:$B$776,Y$119)+'СЕТ СН'!$I$9+СВЦЭМ!$D$10+'СЕТ СН'!$I$6-'СЕТ СН'!$I$19</f>
        <v>1295.36950275</v>
      </c>
    </row>
    <row r="140" spans="1:25" ht="15.75" x14ac:dyDescent="0.2">
      <c r="A140" s="35">
        <f t="shared" si="3"/>
        <v>43972</v>
      </c>
      <c r="B140" s="36">
        <f>SUMIFS(СВЦЭМ!$C$33:$C$776,СВЦЭМ!$A$33:$A$776,$A140,СВЦЭМ!$B$33:$B$776,B$119)+'СЕТ СН'!$I$9+СВЦЭМ!$D$10+'СЕТ СН'!$I$6-'СЕТ СН'!$I$19</f>
        <v>1365.1546895800002</v>
      </c>
      <c r="C140" s="36">
        <f>SUMIFS(СВЦЭМ!$C$33:$C$776,СВЦЭМ!$A$33:$A$776,$A140,СВЦЭМ!$B$33:$B$776,C$119)+'СЕТ СН'!$I$9+СВЦЭМ!$D$10+'СЕТ СН'!$I$6-'СЕТ СН'!$I$19</f>
        <v>1395.1778301200002</v>
      </c>
      <c r="D140" s="36">
        <f>SUMIFS(СВЦЭМ!$C$33:$C$776,СВЦЭМ!$A$33:$A$776,$A140,СВЦЭМ!$B$33:$B$776,D$119)+'СЕТ СН'!$I$9+СВЦЭМ!$D$10+'СЕТ СН'!$I$6-'СЕТ СН'!$I$19</f>
        <v>1416.3656784700001</v>
      </c>
      <c r="E140" s="36">
        <f>SUMIFS(СВЦЭМ!$C$33:$C$776,СВЦЭМ!$A$33:$A$776,$A140,СВЦЭМ!$B$33:$B$776,E$119)+'СЕТ СН'!$I$9+СВЦЭМ!$D$10+'СЕТ СН'!$I$6-'СЕТ СН'!$I$19</f>
        <v>1414.94706421</v>
      </c>
      <c r="F140" s="36">
        <f>SUMIFS(СВЦЭМ!$C$33:$C$776,СВЦЭМ!$A$33:$A$776,$A140,СВЦЭМ!$B$33:$B$776,F$119)+'СЕТ СН'!$I$9+СВЦЭМ!$D$10+'СЕТ СН'!$I$6-'СЕТ СН'!$I$19</f>
        <v>1413.6442820299999</v>
      </c>
      <c r="G140" s="36">
        <f>SUMIFS(СВЦЭМ!$C$33:$C$776,СВЦЭМ!$A$33:$A$776,$A140,СВЦЭМ!$B$33:$B$776,G$119)+'СЕТ СН'!$I$9+СВЦЭМ!$D$10+'СЕТ СН'!$I$6-'СЕТ СН'!$I$19</f>
        <v>1423.5901890300001</v>
      </c>
      <c r="H140" s="36">
        <f>SUMIFS(СВЦЭМ!$C$33:$C$776,СВЦЭМ!$A$33:$A$776,$A140,СВЦЭМ!$B$33:$B$776,H$119)+'СЕТ СН'!$I$9+СВЦЭМ!$D$10+'СЕТ СН'!$I$6-'СЕТ СН'!$I$19</f>
        <v>1411.6570566700002</v>
      </c>
      <c r="I140" s="36">
        <f>SUMIFS(СВЦЭМ!$C$33:$C$776,СВЦЭМ!$A$33:$A$776,$A140,СВЦЭМ!$B$33:$B$776,I$119)+'СЕТ СН'!$I$9+СВЦЭМ!$D$10+'СЕТ СН'!$I$6-'СЕТ СН'!$I$19</f>
        <v>1398.8801039700002</v>
      </c>
      <c r="J140" s="36">
        <f>SUMIFS(СВЦЭМ!$C$33:$C$776,СВЦЭМ!$A$33:$A$776,$A140,СВЦЭМ!$B$33:$B$776,J$119)+'СЕТ СН'!$I$9+СВЦЭМ!$D$10+'СЕТ СН'!$I$6-'СЕТ СН'!$I$19</f>
        <v>1356.4302024799999</v>
      </c>
      <c r="K140" s="36">
        <f>SUMIFS(СВЦЭМ!$C$33:$C$776,СВЦЭМ!$A$33:$A$776,$A140,СВЦЭМ!$B$33:$B$776,K$119)+'СЕТ СН'!$I$9+СВЦЭМ!$D$10+'СЕТ СН'!$I$6-'СЕТ СН'!$I$19</f>
        <v>1350.0072501700001</v>
      </c>
      <c r="L140" s="36">
        <f>SUMIFS(СВЦЭМ!$C$33:$C$776,СВЦЭМ!$A$33:$A$776,$A140,СВЦЭМ!$B$33:$B$776,L$119)+'СЕТ СН'!$I$9+СВЦЭМ!$D$10+'СЕТ СН'!$I$6-'СЕТ СН'!$I$19</f>
        <v>1352.02816153</v>
      </c>
      <c r="M140" s="36">
        <f>SUMIFS(СВЦЭМ!$C$33:$C$776,СВЦЭМ!$A$33:$A$776,$A140,СВЦЭМ!$B$33:$B$776,M$119)+'СЕТ СН'!$I$9+СВЦЭМ!$D$10+'СЕТ СН'!$I$6-'СЕТ СН'!$I$19</f>
        <v>1304.6977328</v>
      </c>
      <c r="N140" s="36">
        <f>SUMIFS(СВЦЭМ!$C$33:$C$776,СВЦЭМ!$A$33:$A$776,$A140,СВЦЭМ!$B$33:$B$776,N$119)+'СЕТ СН'!$I$9+СВЦЭМ!$D$10+'СЕТ СН'!$I$6-'СЕТ СН'!$I$19</f>
        <v>1251.4441695300002</v>
      </c>
      <c r="O140" s="36">
        <f>SUMIFS(СВЦЭМ!$C$33:$C$776,СВЦЭМ!$A$33:$A$776,$A140,СВЦЭМ!$B$33:$B$776,O$119)+'СЕТ СН'!$I$9+СВЦЭМ!$D$10+'СЕТ СН'!$I$6-'СЕТ СН'!$I$19</f>
        <v>1224.3393471100001</v>
      </c>
      <c r="P140" s="36">
        <f>SUMIFS(СВЦЭМ!$C$33:$C$776,СВЦЭМ!$A$33:$A$776,$A140,СВЦЭМ!$B$33:$B$776,P$119)+'СЕТ СН'!$I$9+СВЦЭМ!$D$10+'СЕТ СН'!$I$6-'СЕТ СН'!$I$19</f>
        <v>1222.30263171</v>
      </c>
      <c r="Q140" s="36">
        <f>SUMIFS(СВЦЭМ!$C$33:$C$776,СВЦЭМ!$A$33:$A$776,$A140,СВЦЭМ!$B$33:$B$776,Q$119)+'СЕТ СН'!$I$9+СВЦЭМ!$D$10+'СЕТ СН'!$I$6-'СЕТ СН'!$I$19</f>
        <v>1228.06550874</v>
      </c>
      <c r="R140" s="36">
        <f>SUMIFS(СВЦЭМ!$C$33:$C$776,СВЦЭМ!$A$33:$A$776,$A140,СВЦЭМ!$B$33:$B$776,R$119)+'СЕТ СН'!$I$9+СВЦЭМ!$D$10+'СЕТ СН'!$I$6-'СЕТ СН'!$I$19</f>
        <v>1223.5855228800001</v>
      </c>
      <c r="S140" s="36">
        <f>SUMIFS(СВЦЭМ!$C$33:$C$776,СВЦЭМ!$A$33:$A$776,$A140,СВЦЭМ!$B$33:$B$776,S$119)+'СЕТ СН'!$I$9+СВЦЭМ!$D$10+'СЕТ СН'!$I$6-'СЕТ СН'!$I$19</f>
        <v>1229.1437825200001</v>
      </c>
      <c r="T140" s="36">
        <f>SUMIFS(СВЦЭМ!$C$33:$C$776,СВЦЭМ!$A$33:$A$776,$A140,СВЦЭМ!$B$33:$B$776,T$119)+'СЕТ СН'!$I$9+СВЦЭМ!$D$10+'СЕТ СН'!$I$6-'СЕТ СН'!$I$19</f>
        <v>1228.8798905900001</v>
      </c>
      <c r="U140" s="36">
        <f>SUMIFS(СВЦЭМ!$C$33:$C$776,СВЦЭМ!$A$33:$A$776,$A140,СВЦЭМ!$B$33:$B$776,U$119)+'СЕТ СН'!$I$9+СВЦЭМ!$D$10+'СЕТ СН'!$I$6-'СЕТ СН'!$I$19</f>
        <v>1229.3224908000002</v>
      </c>
      <c r="V140" s="36">
        <f>SUMIFS(СВЦЭМ!$C$33:$C$776,СВЦЭМ!$A$33:$A$776,$A140,СВЦЭМ!$B$33:$B$776,V$119)+'СЕТ СН'!$I$9+СВЦЭМ!$D$10+'СЕТ СН'!$I$6-'СЕТ СН'!$I$19</f>
        <v>1222.8745307500001</v>
      </c>
      <c r="W140" s="36">
        <f>SUMIFS(СВЦЭМ!$C$33:$C$776,СВЦЭМ!$A$33:$A$776,$A140,СВЦЭМ!$B$33:$B$776,W$119)+'СЕТ СН'!$I$9+СВЦЭМ!$D$10+'СЕТ СН'!$I$6-'СЕТ СН'!$I$19</f>
        <v>1190.26851953</v>
      </c>
      <c r="X140" s="36">
        <f>SUMIFS(СВЦЭМ!$C$33:$C$776,СВЦЭМ!$A$33:$A$776,$A140,СВЦЭМ!$B$33:$B$776,X$119)+'СЕТ СН'!$I$9+СВЦЭМ!$D$10+'СЕТ СН'!$I$6-'СЕТ СН'!$I$19</f>
        <v>1230.4748138300001</v>
      </c>
      <c r="Y140" s="36">
        <f>SUMIFS(СВЦЭМ!$C$33:$C$776,СВЦЭМ!$A$33:$A$776,$A140,СВЦЭМ!$B$33:$B$776,Y$119)+'СЕТ СН'!$I$9+СВЦЭМ!$D$10+'СЕТ СН'!$I$6-'СЕТ СН'!$I$19</f>
        <v>1277.49349594</v>
      </c>
    </row>
    <row r="141" spans="1:25" ht="15.75" x14ac:dyDescent="0.2">
      <c r="A141" s="35">
        <f t="shared" si="3"/>
        <v>43973</v>
      </c>
      <c r="B141" s="36">
        <f>SUMIFS(СВЦЭМ!$C$33:$C$776,СВЦЭМ!$A$33:$A$776,$A141,СВЦЭМ!$B$33:$B$776,B$119)+'СЕТ СН'!$I$9+СВЦЭМ!$D$10+'СЕТ СН'!$I$6-'СЕТ СН'!$I$19</f>
        <v>1360.4151334100002</v>
      </c>
      <c r="C141" s="36">
        <f>SUMIFS(СВЦЭМ!$C$33:$C$776,СВЦЭМ!$A$33:$A$776,$A141,СВЦЭМ!$B$33:$B$776,C$119)+'СЕТ СН'!$I$9+СВЦЭМ!$D$10+'СЕТ СН'!$I$6-'СЕТ СН'!$I$19</f>
        <v>1403.88570783</v>
      </c>
      <c r="D141" s="36">
        <f>SUMIFS(СВЦЭМ!$C$33:$C$776,СВЦЭМ!$A$33:$A$776,$A141,СВЦЭМ!$B$33:$B$776,D$119)+'СЕТ СН'!$I$9+СВЦЭМ!$D$10+'СЕТ СН'!$I$6-'СЕТ СН'!$I$19</f>
        <v>1421.07360582</v>
      </c>
      <c r="E141" s="36">
        <f>SUMIFS(СВЦЭМ!$C$33:$C$776,СВЦЭМ!$A$33:$A$776,$A141,СВЦЭМ!$B$33:$B$776,E$119)+'СЕТ СН'!$I$9+СВЦЭМ!$D$10+'СЕТ СН'!$I$6-'СЕТ СН'!$I$19</f>
        <v>1418.0612899600001</v>
      </c>
      <c r="F141" s="36">
        <f>SUMIFS(СВЦЭМ!$C$33:$C$776,СВЦЭМ!$A$33:$A$776,$A141,СВЦЭМ!$B$33:$B$776,F$119)+'СЕТ СН'!$I$9+СВЦЭМ!$D$10+'СЕТ СН'!$I$6-'СЕТ СН'!$I$19</f>
        <v>1416.7898409600002</v>
      </c>
      <c r="G141" s="36">
        <f>SUMIFS(СВЦЭМ!$C$33:$C$776,СВЦЭМ!$A$33:$A$776,$A141,СВЦЭМ!$B$33:$B$776,G$119)+'СЕТ СН'!$I$9+СВЦЭМ!$D$10+'СЕТ СН'!$I$6-'СЕТ СН'!$I$19</f>
        <v>1424.1574716700002</v>
      </c>
      <c r="H141" s="36">
        <f>SUMIFS(СВЦЭМ!$C$33:$C$776,СВЦЭМ!$A$33:$A$776,$A141,СВЦЭМ!$B$33:$B$776,H$119)+'СЕТ СН'!$I$9+СВЦЭМ!$D$10+'СЕТ СН'!$I$6-'СЕТ СН'!$I$19</f>
        <v>1433.4766680299999</v>
      </c>
      <c r="I141" s="36">
        <f>SUMIFS(СВЦЭМ!$C$33:$C$776,СВЦЭМ!$A$33:$A$776,$A141,СВЦЭМ!$B$33:$B$776,I$119)+'СЕТ СН'!$I$9+СВЦЭМ!$D$10+'СЕТ СН'!$I$6-'СЕТ СН'!$I$19</f>
        <v>1403.1188526800001</v>
      </c>
      <c r="J141" s="36">
        <f>SUMIFS(СВЦЭМ!$C$33:$C$776,СВЦЭМ!$A$33:$A$776,$A141,СВЦЭМ!$B$33:$B$776,J$119)+'СЕТ СН'!$I$9+СВЦЭМ!$D$10+'СЕТ СН'!$I$6-'СЕТ СН'!$I$19</f>
        <v>1344.9257115800001</v>
      </c>
      <c r="K141" s="36">
        <f>SUMIFS(СВЦЭМ!$C$33:$C$776,СВЦЭМ!$A$33:$A$776,$A141,СВЦЭМ!$B$33:$B$776,K$119)+'СЕТ СН'!$I$9+СВЦЭМ!$D$10+'СЕТ СН'!$I$6-'СЕТ СН'!$I$19</f>
        <v>1323.6694609599999</v>
      </c>
      <c r="L141" s="36">
        <f>SUMIFS(СВЦЭМ!$C$33:$C$776,СВЦЭМ!$A$33:$A$776,$A141,СВЦЭМ!$B$33:$B$776,L$119)+'СЕТ СН'!$I$9+СВЦЭМ!$D$10+'СЕТ СН'!$I$6-'СЕТ СН'!$I$19</f>
        <v>1310.0869726999999</v>
      </c>
      <c r="M141" s="36">
        <f>SUMIFS(СВЦЭМ!$C$33:$C$776,СВЦЭМ!$A$33:$A$776,$A141,СВЦЭМ!$B$33:$B$776,M$119)+'СЕТ СН'!$I$9+СВЦЭМ!$D$10+'СЕТ СН'!$I$6-'СЕТ СН'!$I$19</f>
        <v>1262.7709307300001</v>
      </c>
      <c r="N141" s="36">
        <f>SUMIFS(СВЦЭМ!$C$33:$C$776,СВЦЭМ!$A$33:$A$776,$A141,СВЦЭМ!$B$33:$B$776,N$119)+'СЕТ СН'!$I$9+СВЦЭМ!$D$10+'СЕТ СН'!$I$6-'СЕТ СН'!$I$19</f>
        <v>1216.1244827600001</v>
      </c>
      <c r="O141" s="36">
        <f>SUMIFS(СВЦЭМ!$C$33:$C$776,СВЦЭМ!$A$33:$A$776,$A141,СВЦЭМ!$B$33:$B$776,O$119)+'СЕТ СН'!$I$9+СВЦЭМ!$D$10+'СЕТ СН'!$I$6-'СЕТ СН'!$I$19</f>
        <v>1194.43946048</v>
      </c>
      <c r="P141" s="36">
        <f>SUMIFS(СВЦЭМ!$C$33:$C$776,СВЦЭМ!$A$33:$A$776,$A141,СВЦЭМ!$B$33:$B$776,P$119)+'СЕТ СН'!$I$9+СВЦЭМ!$D$10+'СЕТ СН'!$I$6-'СЕТ СН'!$I$19</f>
        <v>1212.716345</v>
      </c>
      <c r="Q141" s="36">
        <f>SUMIFS(СВЦЭМ!$C$33:$C$776,СВЦЭМ!$A$33:$A$776,$A141,СВЦЭМ!$B$33:$B$776,Q$119)+'СЕТ СН'!$I$9+СВЦЭМ!$D$10+'СЕТ СН'!$I$6-'СЕТ СН'!$I$19</f>
        <v>1217.7459937900001</v>
      </c>
      <c r="R141" s="36">
        <f>SUMIFS(СВЦЭМ!$C$33:$C$776,СВЦЭМ!$A$33:$A$776,$A141,СВЦЭМ!$B$33:$B$776,R$119)+'СЕТ СН'!$I$9+СВЦЭМ!$D$10+'СЕТ СН'!$I$6-'СЕТ СН'!$I$19</f>
        <v>1218.5980167800001</v>
      </c>
      <c r="S141" s="36">
        <f>SUMIFS(СВЦЭМ!$C$33:$C$776,СВЦЭМ!$A$33:$A$776,$A141,СВЦЭМ!$B$33:$B$776,S$119)+'СЕТ СН'!$I$9+СВЦЭМ!$D$10+'СЕТ СН'!$I$6-'СЕТ СН'!$I$19</f>
        <v>1223.6082661700002</v>
      </c>
      <c r="T141" s="36">
        <f>SUMIFS(СВЦЭМ!$C$33:$C$776,СВЦЭМ!$A$33:$A$776,$A141,СВЦЭМ!$B$33:$B$776,T$119)+'СЕТ СН'!$I$9+СВЦЭМ!$D$10+'СЕТ СН'!$I$6-'СЕТ СН'!$I$19</f>
        <v>1211.25541636</v>
      </c>
      <c r="U141" s="36">
        <f>SUMIFS(СВЦЭМ!$C$33:$C$776,СВЦЭМ!$A$33:$A$776,$A141,СВЦЭМ!$B$33:$B$776,U$119)+'СЕТ СН'!$I$9+СВЦЭМ!$D$10+'СЕТ СН'!$I$6-'СЕТ СН'!$I$19</f>
        <v>1199.69228821</v>
      </c>
      <c r="V141" s="36">
        <f>SUMIFS(СВЦЭМ!$C$33:$C$776,СВЦЭМ!$A$33:$A$776,$A141,СВЦЭМ!$B$33:$B$776,V$119)+'СЕТ СН'!$I$9+СВЦЭМ!$D$10+'СЕТ СН'!$I$6-'СЕТ СН'!$I$19</f>
        <v>1183.9580340100001</v>
      </c>
      <c r="W141" s="36">
        <f>SUMIFS(СВЦЭМ!$C$33:$C$776,СВЦЭМ!$A$33:$A$776,$A141,СВЦЭМ!$B$33:$B$776,W$119)+'СЕТ СН'!$I$9+СВЦЭМ!$D$10+'СЕТ СН'!$I$6-'СЕТ СН'!$I$19</f>
        <v>1176.7601429599999</v>
      </c>
      <c r="X141" s="36">
        <f>SUMIFS(СВЦЭМ!$C$33:$C$776,СВЦЭМ!$A$33:$A$776,$A141,СВЦЭМ!$B$33:$B$776,X$119)+'СЕТ СН'!$I$9+СВЦЭМ!$D$10+'СЕТ СН'!$I$6-'СЕТ СН'!$I$19</f>
        <v>1194.23846271</v>
      </c>
      <c r="Y141" s="36">
        <f>SUMIFS(СВЦЭМ!$C$33:$C$776,СВЦЭМ!$A$33:$A$776,$A141,СВЦЭМ!$B$33:$B$776,Y$119)+'СЕТ СН'!$I$9+СВЦЭМ!$D$10+'СЕТ СН'!$I$6-'СЕТ СН'!$I$19</f>
        <v>1229.92572965</v>
      </c>
    </row>
    <row r="142" spans="1:25" ht="15.75" x14ac:dyDescent="0.2">
      <c r="A142" s="35">
        <f t="shared" si="3"/>
        <v>43974</v>
      </c>
      <c r="B142" s="36">
        <f>SUMIFS(СВЦЭМ!$C$33:$C$776,СВЦЭМ!$A$33:$A$776,$A142,СВЦЭМ!$B$33:$B$776,B$119)+'СЕТ СН'!$I$9+СВЦЭМ!$D$10+'СЕТ СН'!$I$6-'СЕТ СН'!$I$19</f>
        <v>1335.2904451899999</v>
      </c>
      <c r="C142" s="36">
        <f>SUMIFS(СВЦЭМ!$C$33:$C$776,СВЦЭМ!$A$33:$A$776,$A142,СВЦЭМ!$B$33:$B$776,C$119)+'СЕТ СН'!$I$9+СВЦЭМ!$D$10+'СЕТ СН'!$I$6-'СЕТ СН'!$I$19</f>
        <v>1368.7041340599999</v>
      </c>
      <c r="D142" s="36">
        <f>SUMIFS(СВЦЭМ!$C$33:$C$776,СВЦЭМ!$A$33:$A$776,$A142,СВЦЭМ!$B$33:$B$776,D$119)+'СЕТ СН'!$I$9+СВЦЭМ!$D$10+'СЕТ СН'!$I$6-'СЕТ СН'!$I$19</f>
        <v>1388.8986009499999</v>
      </c>
      <c r="E142" s="36">
        <f>SUMIFS(СВЦЭМ!$C$33:$C$776,СВЦЭМ!$A$33:$A$776,$A142,СВЦЭМ!$B$33:$B$776,E$119)+'СЕТ СН'!$I$9+СВЦЭМ!$D$10+'СЕТ СН'!$I$6-'СЕТ СН'!$I$19</f>
        <v>1403.0947657900001</v>
      </c>
      <c r="F142" s="36">
        <f>SUMIFS(СВЦЭМ!$C$33:$C$776,СВЦЭМ!$A$33:$A$776,$A142,СВЦЭМ!$B$33:$B$776,F$119)+'СЕТ СН'!$I$9+СВЦЭМ!$D$10+'СЕТ СН'!$I$6-'СЕТ СН'!$I$19</f>
        <v>1410.1311592100001</v>
      </c>
      <c r="G142" s="36">
        <f>SUMIFS(СВЦЭМ!$C$33:$C$776,СВЦЭМ!$A$33:$A$776,$A142,СВЦЭМ!$B$33:$B$776,G$119)+'СЕТ СН'!$I$9+СВЦЭМ!$D$10+'СЕТ СН'!$I$6-'СЕТ СН'!$I$19</f>
        <v>1408.5181694900002</v>
      </c>
      <c r="H142" s="36">
        <f>SUMIFS(СВЦЭМ!$C$33:$C$776,СВЦЭМ!$A$33:$A$776,$A142,СВЦЭМ!$B$33:$B$776,H$119)+'СЕТ СН'!$I$9+СВЦЭМ!$D$10+'СЕТ СН'!$I$6-'СЕТ СН'!$I$19</f>
        <v>1399.1996835800001</v>
      </c>
      <c r="I142" s="36">
        <f>SUMIFS(СВЦЭМ!$C$33:$C$776,СВЦЭМ!$A$33:$A$776,$A142,СВЦЭМ!$B$33:$B$776,I$119)+'СЕТ СН'!$I$9+СВЦЭМ!$D$10+'СЕТ СН'!$I$6-'СЕТ СН'!$I$19</f>
        <v>1376.2694725800002</v>
      </c>
      <c r="J142" s="36">
        <f>SUMIFS(СВЦЭМ!$C$33:$C$776,СВЦЭМ!$A$33:$A$776,$A142,СВЦЭМ!$B$33:$B$776,J$119)+'СЕТ СН'!$I$9+СВЦЭМ!$D$10+'СЕТ СН'!$I$6-'СЕТ СН'!$I$19</f>
        <v>1338.37813173</v>
      </c>
      <c r="K142" s="36">
        <f>SUMIFS(СВЦЭМ!$C$33:$C$776,СВЦЭМ!$A$33:$A$776,$A142,СВЦЭМ!$B$33:$B$776,K$119)+'СЕТ СН'!$I$9+СВЦЭМ!$D$10+'СЕТ СН'!$I$6-'СЕТ СН'!$I$19</f>
        <v>1300.5774180100002</v>
      </c>
      <c r="L142" s="36">
        <f>SUMIFS(СВЦЭМ!$C$33:$C$776,СВЦЭМ!$A$33:$A$776,$A142,СВЦЭМ!$B$33:$B$776,L$119)+'СЕТ СН'!$I$9+СВЦЭМ!$D$10+'СЕТ СН'!$I$6-'СЕТ СН'!$I$19</f>
        <v>1279.73552023</v>
      </c>
      <c r="M142" s="36">
        <f>SUMIFS(СВЦЭМ!$C$33:$C$776,СВЦЭМ!$A$33:$A$776,$A142,СВЦЭМ!$B$33:$B$776,M$119)+'СЕТ СН'!$I$9+СВЦЭМ!$D$10+'СЕТ СН'!$I$6-'СЕТ СН'!$I$19</f>
        <v>1225.2918126499999</v>
      </c>
      <c r="N142" s="36">
        <f>SUMIFS(СВЦЭМ!$C$33:$C$776,СВЦЭМ!$A$33:$A$776,$A142,СВЦЭМ!$B$33:$B$776,N$119)+'СЕТ СН'!$I$9+СВЦЭМ!$D$10+'СЕТ СН'!$I$6-'СЕТ СН'!$I$19</f>
        <v>1178.0444649800002</v>
      </c>
      <c r="O142" s="36">
        <f>SUMIFS(СВЦЭМ!$C$33:$C$776,СВЦЭМ!$A$33:$A$776,$A142,СВЦЭМ!$B$33:$B$776,O$119)+'СЕТ СН'!$I$9+СВЦЭМ!$D$10+'СЕТ СН'!$I$6-'СЕТ СН'!$I$19</f>
        <v>1163.5119893599999</v>
      </c>
      <c r="P142" s="36">
        <f>SUMIFS(СВЦЭМ!$C$33:$C$776,СВЦЭМ!$A$33:$A$776,$A142,СВЦЭМ!$B$33:$B$776,P$119)+'СЕТ СН'!$I$9+СВЦЭМ!$D$10+'СЕТ СН'!$I$6-'СЕТ СН'!$I$19</f>
        <v>1189.0341812500001</v>
      </c>
      <c r="Q142" s="36">
        <f>SUMIFS(СВЦЭМ!$C$33:$C$776,СВЦЭМ!$A$33:$A$776,$A142,СВЦЭМ!$B$33:$B$776,Q$119)+'СЕТ СН'!$I$9+СВЦЭМ!$D$10+'СЕТ СН'!$I$6-'СЕТ СН'!$I$19</f>
        <v>1191.8994597800001</v>
      </c>
      <c r="R142" s="36">
        <f>SUMIFS(СВЦЭМ!$C$33:$C$776,СВЦЭМ!$A$33:$A$776,$A142,СВЦЭМ!$B$33:$B$776,R$119)+'СЕТ СН'!$I$9+СВЦЭМ!$D$10+'СЕТ СН'!$I$6-'СЕТ СН'!$I$19</f>
        <v>1198.81559118</v>
      </c>
      <c r="S142" s="36">
        <f>SUMIFS(СВЦЭМ!$C$33:$C$776,СВЦЭМ!$A$33:$A$776,$A142,СВЦЭМ!$B$33:$B$776,S$119)+'СЕТ СН'!$I$9+СВЦЭМ!$D$10+'СЕТ СН'!$I$6-'СЕТ СН'!$I$19</f>
        <v>1218.57924164</v>
      </c>
      <c r="T142" s="36">
        <f>SUMIFS(СВЦЭМ!$C$33:$C$776,СВЦЭМ!$A$33:$A$776,$A142,СВЦЭМ!$B$33:$B$776,T$119)+'СЕТ СН'!$I$9+СВЦЭМ!$D$10+'СЕТ СН'!$I$6-'СЕТ СН'!$I$19</f>
        <v>1222.0460338400001</v>
      </c>
      <c r="U142" s="36">
        <f>SUMIFS(СВЦЭМ!$C$33:$C$776,СВЦЭМ!$A$33:$A$776,$A142,СВЦЭМ!$B$33:$B$776,U$119)+'СЕТ СН'!$I$9+СВЦЭМ!$D$10+'СЕТ СН'!$I$6-'СЕТ СН'!$I$19</f>
        <v>1220.1244115500001</v>
      </c>
      <c r="V142" s="36">
        <f>SUMIFS(СВЦЭМ!$C$33:$C$776,СВЦЭМ!$A$33:$A$776,$A142,СВЦЭМ!$B$33:$B$776,V$119)+'СЕТ СН'!$I$9+СВЦЭМ!$D$10+'СЕТ СН'!$I$6-'СЕТ СН'!$I$19</f>
        <v>1215.1923985600001</v>
      </c>
      <c r="W142" s="36">
        <f>SUMIFS(СВЦЭМ!$C$33:$C$776,СВЦЭМ!$A$33:$A$776,$A142,СВЦЭМ!$B$33:$B$776,W$119)+'СЕТ СН'!$I$9+СВЦЭМ!$D$10+'СЕТ СН'!$I$6-'СЕТ СН'!$I$19</f>
        <v>1206.22448435</v>
      </c>
      <c r="X142" s="36">
        <f>SUMIFS(СВЦЭМ!$C$33:$C$776,СВЦЭМ!$A$33:$A$776,$A142,СВЦЭМ!$B$33:$B$776,X$119)+'СЕТ СН'!$I$9+СВЦЭМ!$D$10+'СЕТ СН'!$I$6-'СЕТ СН'!$I$19</f>
        <v>1234.3628502199999</v>
      </c>
      <c r="Y142" s="36">
        <f>SUMIFS(СВЦЭМ!$C$33:$C$776,СВЦЭМ!$A$33:$A$776,$A142,СВЦЭМ!$B$33:$B$776,Y$119)+'СЕТ СН'!$I$9+СВЦЭМ!$D$10+'СЕТ СН'!$I$6-'СЕТ СН'!$I$19</f>
        <v>1312.0647872300001</v>
      </c>
    </row>
    <row r="143" spans="1:25" ht="15.75" x14ac:dyDescent="0.2">
      <c r="A143" s="35">
        <f t="shared" si="3"/>
        <v>43975</v>
      </c>
      <c r="B143" s="36">
        <f>SUMIFS(СВЦЭМ!$C$33:$C$776,СВЦЭМ!$A$33:$A$776,$A143,СВЦЭМ!$B$33:$B$776,B$119)+'СЕТ СН'!$I$9+СВЦЭМ!$D$10+'СЕТ СН'!$I$6-'СЕТ СН'!$I$19</f>
        <v>1374.9140904300002</v>
      </c>
      <c r="C143" s="36">
        <f>SUMIFS(СВЦЭМ!$C$33:$C$776,СВЦЭМ!$A$33:$A$776,$A143,СВЦЭМ!$B$33:$B$776,C$119)+'СЕТ СН'!$I$9+СВЦЭМ!$D$10+'СЕТ СН'!$I$6-'СЕТ СН'!$I$19</f>
        <v>1402.4969154200001</v>
      </c>
      <c r="D143" s="36">
        <f>SUMIFS(СВЦЭМ!$C$33:$C$776,СВЦЭМ!$A$33:$A$776,$A143,СВЦЭМ!$B$33:$B$776,D$119)+'СЕТ СН'!$I$9+СВЦЭМ!$D$10+'СЕТ СН'!$I$6-'СЕТ СН'!$I$19</f>
        <v>1410.89314085</v>
      </c>
      <c r="E143" s="36">
        <f>SUMIFS(СВЦЭМ!$C$33:$C$776,СВЦЭМ!$A$33:$A$776,$A143,СВЦЭМ!$B$33:$B$776,E$119)+'СЕТ СН'!$I$9+СВЦЭМ!$D$10+'СЕТ СН'!$I$6-'СЕТ СН'!$I$19</f>
        <v>1405.03564226</v>
      </c>
      <c r="F143" s="36">
        <f>SUMIFS(СВЦЭМ!$C$33:$C$776,СВЦЭМ!$A$33:$A$776,$A143,СВЦЭМ!$B$33:$B$776,F$119)+'СЕТ СН'!$I$9+СВЦЭМ!$D$10+'СЕТ СН'!$I$6-'СЕТ СН'!$I$19</f>
        <v>1414.28116684</v>
      </c>
      <c r="G143" s="36">
        <f>SUMIFS(СВЦЭМ!$C$33:$C$776,СВЦЭМ!$A$33:$A$776,$A143,СВЦЭМ!$B$33:$B$776,G$119)+'СЕТ СН'!$I$9+СВЦЭМ!$D$10+'СЕТ СН'!$I$6-'СЕТ СН'!$I$19</f>
        <v>1404.4421144299999</v>
      </c>
      <c r="H143" s="36">
        <f>SUMIFS(СВЦЭМ!$C$33:$C$776,СВЦЭМ!$A$33:$A$776,$A143,СВЦЭМ!$B$33:$B$776,H$119)+'СЕТ СН'!$I$9+СВЦЭМ!$D$10+'СЕТ СН'!$I$6-'СЕТ СН'!$I$19</f>
        <v>1392.59577902</v>
      </c>
      <c r="I143" s="36">
        <f>SUMIFS(СВЦЭМ!$C$33:$C$776,СВЦЭМ!$A$33:$A$776,$A143,СВЦЭМ!$B$33:$B$776,I$119)+'СЕТ СН'!$I$9+СВЦЭМ!$D$10+'СЕТ СН'!$I$6-'СЕТ СН'!$I$19</f>
        <v>1368.8347980100002</v>
      </c>
      <c r="J143" s="36">
        <f>SUMIFS(СВЦЭМ!$C$33:$C$776,СВЦЭМ!$A$33:$A$776,$A143,СВЦЭМ!$B$33:$B$776,J$119)+'СЕТ СН'!$I$9+СВЦЭМ!$D$10+'СЕТ СН'!$I$6-'СЕТ СН'!$I$19</f>
        <v>1354.91224648</v>
      </c>
      <c r="K143" s="36">
        <f>SUMIFS(СВЦЭМ!$C$33:$C$776,СВЦЭМ!$A$33:$A$776,$A143,СВЦЭМ!$B$33:$B$776,K$119)+'СЕТ СН'!$I$9+СВЦЭМ!$D$10+'СЕТ СН'!$I$6-'СЕТ СН'!$I$19</f>
        <v>1318.68204446</v>
      </c>
      <c r="L143" s="36">
        <f>SUMIFS(СВЦЭМ!$C$33:$C$776,СВЦЭМ!$A$33:$A$776,$A143,СВЦЭМ!$B$33:$B$776,L$119)+'СЕТ СН'!$I$9+СВЦЭМ!$D$10+'СЕТ СН'!$I$6-'СЕТ СН'!$I$19</f>
        <v>1327.8484809800002</v>
      </c>
      <c r="M143" s="36">
        <f>SUMIFS(СВЦЭМ!$C$33:$C$776,СВЦЭМ!$A$33:$A$776,$A143,СВЦЭМ!$B$33:$B$776,M$119)+'СЕТ СН'!$I$9+СВЦЭМ!$D$10+'СЕТ СН'!$I$6-'СЕТ СН'!$I$19</f>
        <v>1291.20955716</v>
      </c>
      <c r="N143" s="36">
        <f>SUMIFS(СВЦЭМ!$C$33:$C$776,СВЦЭМ!$A$33:$A$776,$A143,СВЦЭМ!$B$33:$B$776,N$119)+'СЕТ СН'!$I$9+СВЦЭМ!$D$10+'СЕТ СН'!$I$6-'СЕТ СН'!$I$19</f>
        <v>1246.5104621999999</v>
      </c>
      <c r="O143" s="36">
        <f>SUMIFS(СВЦЭМ!$C$33:$C$776,СВЦЭМ!$A$33:$A$776,$A143,СВЦЭМ!$B$33:$B$776,O$119)+'СЕТ СН'!$I$9+СВЦЭМ!$D$10+'СЕТ СН'!$I$6-'СЕТ СН'!$I$19</f>
        <v>1213.8275509800001</v>
      </c>
      <c r="P143" s="36">
        <f>SUMIFS(СВЦЭМ!$C$33:$C$776,СВЦЭМ!$A$33:$A$776,$A143,СВЦЭМ!$B$33:$B$776,P$119)+'СЕТ СН'!$I$9+СВЦЭМ!$D$10+'СЕТ СН'!$I$6-'СЕТ СН'!$I$19</f>
        <v>1219.0538856100002</v>
      </c>
      <c r="Q143" s="36">
        <f>SUMIFS(СВЦЭМ!$C$33:$C$776,СВЦЭМ!$A$33:$A$776,$A143,СВЦЭМ!$B$33:$B$776,Q$119)+'СЕТ СН'!$I$9+СВЦЭМ!$D$10+'СЕТ СН'!$I$6-'СЕТ СН'!$I$19</f>
        <v>1224.5720169599999</v>
      </c>
      <c r="R143" s="36">
        <f>SUMIFS(СВЦЭМ!$C$33:$C$776,СВЦЭМ!$A$33:$A$776,$A143,СВЦЭМ!$B$33:$B$776,R$119)+'СЕТ СН'!$I$9+СВЦЭМ!$D$10+'СЕТ СН'!$I$6-'СЕТ СН'!$I$19</f>
        <v>1211.8699051200001</v>
      </c>
      <c r="S143" s="36">
        <f>SUMIFS(СВЦЭМ!$C$33:$C$776,СВЦЭМ!$A$33:$A$776,$A143,СВЦЭМ!$B$33:$B$776,S$119)+'СЕТ СН'!$I$9+СВЦЭМ!$D$10+'СЕТ СН'!$I$6-'СЕТ СН'!$I$19</f>
        <v>1219.8531307500002</v>
      </c>
      <c r="T143" s="36">
        <f>SUMIFS(СВЦЭМ!$C$33:$C$776,СВЦЭМ!$A$33:$A$776,$A143,СВЦЭМ!$B$33:$B$776,T$119)+'СЕТ СН'!$I$9+СВЦЭМ!$D$10+'СЕТ СН'!$I$6-'СЕТ СН'!$I$19</f>
        <v>1216.2715532699999</v>
      </c>
      <c r="U143" s="36">
        <f>SUMIFS(СВЦЭМ!$C$33:$C$776,СВЦЭМ!$A$33:$A$776,$A143,СВЦЭМ!$B$33:$B$776,U$119)+'СЕТ СН'!$I$9+СВЦЭМ!$D$10+'СЕТ СН'!$I$6-'СЕТ СН'!$I$19</f>
        <v>1200.5737774200002</v>
      </c>
      <c r="V143" s="36">
        <f>SUMIFS(СВЦЭМ!$C$33:$C$776,СВЦЭМ!$A$33:$A$776,$A143,СВЦЭМ!$B$33:$B$776,V$119)+'СЕТ СН'!$I$9+СВЦЭМ!$D$10+'СЕТ СН'!$I$6-'СЕТ СН'!$I$19</f>
        <v>1170.20205837</v>
      </c>
      <c r="W143" s="36">
        <f>SUMIFS(СВЦЭМ!$C$33:$C$776,СВЦЭМ!$A$33:$A$776,$A143,СВЦЭМ!$B$33:$B$776,W$119)+'СЕТ СН'!$I$9+СВЦЭМ!$D$10+'СЕТ СН'!$I$6-'СЕТ СН'!$I$19</f>
        <v>1172.59470078</v>
      </c>
      <c r="X143" s="36">
        <f>SUMIFS(СВЦЭМ!$C$33:$C$776,СВЦЭМ!$A$33:$A$776,$A143,СВЦЭМ!$B$33:$B$776,X$119)+'СЕТ СН'!$I$9+СВЦЭМ!$D$10+'СЕТ СН'!$I$6-'СЕТ СН'!$I$19</f>
        <v>1197.41078552</v>
      </c>
      <c r="Y143" s="36">
        <f>SUMIFS(СВЦЭМ!$C$33:$C$776,СВЦЭМ!$A$33:$A$776,$A143,СВЦЭМ!$B$33:$B$776,Y$119)+'СЕТ СН'!$I$9+СВЦЭМ!$D$10+'СЕТ СН'!$I$6-'СЕТ СН'!$I$19</f>
        <v>1276.2095479700001</v>
      </c>
    </row>
    <row r="144" spans="1:25" ht="15.75" x14ac:dyDescent="0.2">
      <c r="A144" s="35">
        <f t="shared" si="3"/>
        <v>43976</v>
      </c>
      <c r="B144" s="36">
        <f>SUMIFS(СВЦЭМ!$C$33:$C$776,СВЦЭМ!$A$33:$A$776,$A144,СВЦЭМ!$B$33:$B$776,B$119)+'СЕТ СН'!$I$9+СВЦЭМ!$D$10+'СЕТ СН'!$I$6-'СЕТ СН'!$I$19</f>
        <v>1427.5835867200001</v>
      </c>
      <c r="C144" s="36">
        <f>SUMIFS(СВЦЭМ!$C$33:$C$776,СВЦЭМ!$A$33:$A$776,$A144,СВЦЭМ!$B$33:$B$776,C$119)+'СЕТ СН'!$I$9+СВЦЭМ!$D$10+'СЕТ СН'!$I$6-'СЕТ СН'!$I$19</f>
        <v>1421.7626570699999</v>
      </c>
      <c r="D144" s="36">
        <f>SUMIFS(СВЦЭМ!$C$33:$C$776,СВЦЭМ!$A$33:$A$776,$A144,СВЦЭМ!$B$33:$B$776,D$119)+'СЕТ СН'!$I$9+СВЦЭМ!$D$10+'СЕТ СН'!$I$6-'СЕТ СН'!$I$19</f>
        <v>1407.0126993600002</v>
      </c>
      <c r="E144" s="36">
        <f>SUMIFS(СВЦЭМ!$C$33:$C$776,СВЦЭМ!$A$33:$A$776,$A144,СВЦЭМ!$B$33:$B$776,E$119)+'СЕТ СН'!$I$9+СВЦЭМ!$D$10+'СЕТ СН'!$I$6-'СЕТ СН'!$I$19</f>
        <v>1401.18865379</v>
      </c>
      <c r="F144" s="36">
        <f>SUMIFS(СВЦЭМ!$C$33:$C$776,СВЦЭМ!$A$33:$A$776,$A144,СВЦЭМ!$B$33:$B$776,F$119)+'СЕТ СН'!$I$9+СВЦЭМ!$D$10+'СЕТ СН'!$I$6-'СЕТ СН'!$I$19</f>
        <v>1409.3002864600001</v>
      </c>
      <c r="G144" s="36">
        <f>SUMIFS(СВЦЭМ!$C$33:$C$776,СВЦЭМ!$A$33:$A$776,$A144,СВЦЭМ!$B$33:$B$776,G$119)+'СЕТ СН'!$I$9+СВЦЭМ!$D$10+'СЕТ СН'!$I$6-'СЕТ СН'!$I$19</f>
        <v>1409.8546828799999</v>
      </c>
      <c r="H144" s="36">
        <f>SUMIFS(СВЦЭМ!$C$33:$C$776,СВЦЭМ!$A$33:$A$776,$A144,СВЦЭМ!$B$33:$B$776,H$119)+'СЕТ СН'!$I$9+СВЦЭМ!$D$10+'СЕТ СН'!$I$6-'СЕТ СН'!$I$19</f>
        <v>1408.2740269400001</v>
      </c>
      <c r="I144" s="36">
        <f>SUMIFS(СВЦЭМ!$C$33:$C$776,СВЦЭМ!$A$33:$A$776,$A144,СВЦЭМ!$B$33:$B$776,I$119)+'СЕТ СН'!$I$9+СВЦЭМ!$D$10+'СЕТ СН'!$I$6-'СЕТ СН'!$I$19</f>
        <v>1386.7280771999999</v>
      </c>
      <c r="J144" s="36">
        <f>SUMIFS(СВЦЭМ!$C$33:$C$776,СВЦЭМ!$A$33:$A$776,$A144,СВЦЭМ!$B$33:$B$776,J$119)+'СЕТ СН'!$I$9+СВЦЭМ!$D$10+'СЕТ СН'!$I$6-'СЕТ СН'!$I$19</f>
        <v>1354.0569917299999</v>
      </c>
      <c r="K144" s="36">
        <f>SUMIFS(СВЦЭМ!$C$33:$C$776,СВЦЭМ!$A$33:$A$776,$A144,СВЦЭМ!$B$33:$B$776,K$119)+'СЕТ СН'!$I$9+СВЦЭМ!$D$10+'СЕТ СН'!$I$6-'СЕТ СН'!$I$19</f>
        <v>1346.4265908100001</v>
      </c>
      <c r="L144" s="36">
        <f>SUMIFS(СВЦЭМ!$C$33:$C$776,СВЦЭМ!$A$33:$A$776,$A144,СВЦЭМ!$B$33:$B$776,L$119)+'СЕТ СН'!$I$9+СВЦЭМ!$D$10+'СЕТ СН'!$I$6-'СЕТ СН'!$I$19</f>
        <v>1336.8434138800001</v>
      </c>
      <c r="M144" s="36">
        <f>SUMIFS(СВЦЭМ!$C$33:$C$776,СВЦЭМ!$A$33:$A$776,$A144,СВЦЭМ!$B$33:$B$776,M$119)+'СЕТ СН'!$I$9+СВЦЭМ!$D$10+'СЕТ СН'!$I$6-'СЕТ СН'!$I$19</f>
        <v>1274.2732372400001</v>
      </c>
      <c r="N144" s="36">
        <f>SUMIFS(СВЦЭМ!$C$33:$C$776,СВЦЭМ!$A$33:$A$776,$A144,СВЦЭМ!$B$33:$B$776,N$119)+'СЕТ СН'!$I$9+СВЦЭМ!$D$10+'СЕТ СН'!$I$6-'СЕТ СН'!$I$19</f>
        <v>1222.7049080500001</v>
      </c>
      <c r="O144" s="36">
        <f>SUMIFS(СВЦЭМ!$C$33:$C$776,СВЦЭМ!$A$33:$A$776,$A144,СВЦЭМ!$B$33:$B$776,O$119)+'СЕТ СН'!$I$9+СВЦЭМ!$D$10+'СЕТ СН'!$I$6-'СЕТ СН'!$I$19</f>
        <v>1196.1651333700001</v>
      </c>
      <c r="P144" s="36">
        <f>SUMIFS(СВЦЭМ!$C$33:$C$776,СВЦЭМ!$A$33:$A$776,$A144,СВЦЭМ!$B$33:$B$776,P$119)+'СЕТ СН'!$I$9+СВЦЭМ!$D$10+'СЕТ СН'!$I$6-'СЕТ СН'!$I$19</f>
        <v>1202.0069269099999</v>
      </c>
      <c r="Q144" s="36">
        <f>SUMIFS(СВЦЭМ!$C$33:$C$776,СВЦЭМ!$A$33:$A$776,$A144,СВЦЭМ!$B$33:$B$776,Q$119)+'СЕТ СН'!$I$9+СВЦЭМ!$D$10+'СЕТ СН'!$I$6-'СЕТ СН'!$I$19</f>
        <v>1203.9872621700001</v>
      </c>
      <c r="R144" s="36">
        <f>SUMIFS(СВЦЭМ!$C$33:$C$776,СВЦЭМ!$A$33:$A$776,$A144,СВЦЭМ!$B$33:$B$776,R$119)+'СЕТ СН'!$I$9+СВЦЭМ!$D$10+'СЕТ СН'!$I$6-'СЕТ СН'!$I$19</f>
        <v>1212.1724053200001</v>
      </c>
      <c r="S144" s="36">
        <f>SUMIFS(СВЦЭМ!$C$33:$C$776,СВЦЭМ!$A$33:$A$776,$A144,СВЦЭМ!$B$33:$B$776,S$119)+'СЕТ СН'!$I$9+СВЦЭМ!$D$10+'СЕТ СН'!$I$6-'СЕТ СН'!$I$19</f>
        <v>1209.4841853200001</v>
      </c>
      <c r="T144" s="36">
        <f>SUMIFS(СВЦЭМ!$C$33:$C$776,СВЦЭМ!$A$33:$A$776,$A144,СВЦЭМ!$B$33:$B$776,T$119)+'СЕТ СН'!$I$9+СВЦЭМ!$D$10+'СЕТ СН'!$I$6-'СЕТ СН'!$I$19</f>
        <v>1208.5978291199999</v>
      </c>
      <c r="U144" s="36">
        <f>SUMIFS(СВЦЭМ!$C$33:$C$776,СВЦЭМ!$A$33:$A$776,$A144,СВЦЭМ!$B$33:$B$776,U$119)+'СЕТ СН'!$I$9+СВЦЭМ!$D$10+'СЕТ СН'!$I$6-'СЕТ СН'!$I$19</f>
        <v>1201.7059036400001</v>
      </c>
      <c r="V144" s="36">
        <f>SUMIFS(СВЦЭМ!$C$33:$C$776,СВЦЭМ!$A$33:$A$776,$A144,СВЦЭМ!$B$33:$B$776,V$119)+'СЕТ СН'!$I$9+СВЦЭМ!$D$10+'СЕТ СН'!$I$6-'СЕТ СН'!$I$19</f>
        <v>1191.4770245200002</v>
      </c>
      <c r="W144" s="36">
        <f>SUMIFS(СВЦЭМ!$C$33:$C$776,СВЦЭМ!$A$33:$A$776,$A144,СВЦЭМ!$B$33:$B$776,W$119)+'СЕТ СН'!$I$9+СВЦЭМ!$D$10+'СЕТ СН'!$I$6-'СЕТ СН'!$I$19</f>
        <v>1193.9876079400001</v>
      </c>
      <c r="X144" s="36">
        <f>SUMIFS(СВЦЭМ!$C$33:$C$776,СВЦЭМ!$A$33:$A$776,$A144,СВЦЭМ!$B$33:$B$776,X$119)+'СЕТ СН'!$I$9+СВЦЭМ!$D$10+'СЕТ СН'!$I$6-'СЕТ СН'!$I$19</f>
        <v>1209.9520960499999</v>
      </c>
      <c r="Y144" s="36">
        <f>SUMIFS(СВЦЭМ!$C$33:$C$776,СВЦЭМ!$A$33:$A$776,$A144,СВЦЭМ!$B$33:$B$776,Y$119)+'СЕТ СН'!$I$9+СВЦЭМ!$D$10+'СЕТ СН'!$I$6-'СЕТ СН'!$I$19</f>
        <v>1291.9348311200001</v>
      </c>
    </row>
    <row r="145" spans="1:26" ht="15.75" x14ac:dyDescent="0.2">
      <c r="A145" s="35">
        <f t="shared" si="3"/>
        <v>43977</v>
      </c>
      <c r="B145" s="36">
        <f>SUMIFS(СВЦЭМ!$C$33:$C$776,СВЦЭМ!$A$33:$A$776,$A145,СВЦЭМ!$B$33:$B$776,B$119)+'СЕТ СН'!$I$9+СВЦЭМ!$D$10+'СЕТ СН'!$I$6-'СЕТ СН'!$I$19</f>
        <v>1377.1776393700002</v>
      </c>
      <c r="C145" s="36">
        <f>SUMIFS(СВЦЭМ!$C$33:$C$776,СВЦЭМ!$A$33:$A$776,$A145,СВЦЭМ!$B$33:$B$776,C$119)+'СЕТ СН'!$I$9+СВЦЭМ!$D$10+'СЕТ СН'!$I$6-'СЕТ СН'!$I$19</f>
        <v>1406.4309711200001</v>
      </c>
      <c r="D145" s="36">
        <f>SUMIFS(СВЦЭМ!$C$33:$C$776,СВЦЭМ!$A$33:$A$776,$A145,СВЦЭМ!$B$33:$B$776,D$119)+'СЕТ СН'!$I$9+СВЦЭМ!$D$10+'СЕТ СН'!$I$6-'СЕТ СН'!$I$19</f>
        <v>1397.52003992</v>
      </c>
      <c r="E145" s="36">
        <f>SUMIFS(СВЦЭМ!$C$33:$C$776,СВЦЭМ!$A$33:$A$776,$A145,СВЦЭМ!$B$33:$B$776,E$119)+'СЕТ СН'!$I$9+СВЦЭМ!$D$10+'СЕТ СН'!$I$6-'СЕТ СН'!$I$19</f>
        <v>1389.2083750000002</v>
      </c>
      <c r="F145" s="36">
        <f>SUMIFS(СВЦЭМ!$C$33:$C$776,СВЦЭМ!$A$33:$A$776,$A145,СВЦЭМ!$B$33:$B$776,F$119)+'СЕТ СН'!$I$9+СВЦЭМ!$D$10+'СЕТ СН'!$I$6-'СЕТ СН'!$I$19</f>
        <v>1389.4023505099999</v>
      </c>
      <c r="G145" s="36">
        <f>SUMIFS(СВЦЭМ!$C$33:$C$776,СВЦЭМ!$A$33:$A$776,$A145,СВЦЭМ!$B$33:$B$776,G$119)+'СЕТ СН'!$I$9+СВЦЭМ!$D$10+'СЕТ СН'!$I$6-'СЕТ СН'!$I$19</f>
        <v>1393.99108013</v>
      </c>
      <c r="H145" s="36">
        <f>SUMIFS(СВЦЭМ!$C$33:$C$776,СВЦЭМ!$A$33:$A$776,$A145,СВЦЭМ!$B$33:$B$776,H$119)+'СЕТ СН'!$I$9+СВЦЭМ!$D$10+'СЕТ СН'!$I$6-'СЕТ СН'!$I$19</f>
        <v>1405.70384625</v>
      </c>
      <c r="I145" s="36">
        <f>SUMIFS(СВЦЭМ!$C$33:$C$776,СВЦЭМ!$A$33:$A$776,$A145,СВЦЭМ!$B$33:$B$776,I$119)+'СЕТ СН'!$I$9+СВЦЭМ!$D$10+'СЕТ СН'!$I$6-'СЕТ СН'!$I$19</f>
        <v>1380.6856130800002</v>
      </c>
      <c r="J145" s="36">
        <f>SUMIFS(СВЦЭМ!$C$33:$C$776,СВЦЭМ!$A$33:$A$776,$A145,СВЦЭМ!$B$33:$B$776,J$119)+'СЕТ СН'!$I$9+СВЦЭМ!$D$10+'СЕТ СН'!$I$6-'СЕТ СН'!$I$19</f>
        <v>1354.1257023799999</v>
      </c>
      <c r="K145" s="36">
        <f>SUMIFS(СВЦЭМ!$C$33:$C$776,СВЦЭМ!$A$33:$A$776,$A145,СВЦЭМ!$B$33:$B$776,K$119)+'СЕТ СН'!$I$9+СВЦЭМ!$D$10+'СЕТ СН'!$I$6-'СЕТ СН'!$I$19</f>
        <v>1338.8256753000001</v>
      </c>
      <c r="L145" s="36">
        <f>SUMIFS(СВЦЭМ!$C$33:$C$776,СВЦЭМ!$A$33:$A$776,$A145,СВЦЭМ!$B$33:$B$776,L$119)+'СЕТ СН'!$I$9+СВЦЭМ!$D$10+'СЕТ СН'!$I$6-'СЕТ СН'!$I$19</f>
        <v>1336.36816178</v>
      </c>
      <c r="M145" s="36">
        <f>SUMIFS(СВЦЭМ!$C$33:$C$776,СВЦЭМ!$A$33:$A$776,$A145,СВЦЭМ!$B$33:$B$776,M$119)+'СЕТ СН'!$I$9+СВЦЭМ!$D$10+'СЕТ СН'!$I$6-'СЕТ СН'!$I$19</f>
        <v>1278.3289775500002</v>
      </c>
      <c r="N145" s="36">
        <f>SUMIFS(СВЦЭМ!$C$33:$C$776,СВЦЭМ!$A$33:$A$776,$A145,СВЦЭМ!$B$33:$B$776,N$119)+'СЕТ СН'!$I$9+СВЦЭМ!$D$10+'СЕТ СН'!$I$6-'СЕТ СН'!$I$19</f>
        <v>1230.39777366</v>
      </c>
      <c r="O145" s="36">
        <f>SUMIFS(СВЦЭМ!$C$33:$C$776,СВЦЭМ!$A$33:$A$776,$A145,СВЦЭМ!$B$33:$B$776,O$119)+'СЕТ СН'!$I$9+СВЦЭМ!$D$10+'СЕТ СН'!$I$6-'СЕТ СН'!$I$19</f>
        <v>1206.6325521399999</v>
      </c>
      <c r="P145" s="36">
        <f>SUMIFS(СВЦЭМ!$C$33:$C$776,СВЦЭМ!$A$33:$A$776,$A145,СВЦЭМ!$B$33:$B$776,P$119)+'СЕТ СН'!$I$9+СВЦЭМ!$D$10+'СЕТ СН'!$I$6-'СЕТ СН'!$I$19</f>
        <v>1211.64309531</v>
      </c>
      <c r="Q145" s="36">
        <f>SUMIFS(СВЦЭМ!$C$33:$C$776,СВЦЭМ!$A$33:$A$776,$A145,СВЦЭМ!$B$33:$B$776,Q$119)+'СЕТ СН'!$I$9+СВЦЭМ!$D$10+'СЕТ СН'!$I$6-'СЕТ СН'!$I$19</f>
        <v>1216.8521200499999</v>
      </c>
      <c r="R145" s="36">
        <f>SUMIFS(СВЦЭМ!$C$33:$C$776,СВЦЭМ!$A$33:$A$776,$A145,СВЦЭМ!$B$33:$B$776,R$119)+'СЕТ СН'!$I$9+СВЦЭМ!$D$10+'СЕТ СН'!$I$6-'СЕТ СН'!$I$19</f>
        <v>1216.95144086</v>
      </c>
      <c r="S145" s="36">
        <f>SUMIFS(СВЦЭМ!$C$33:$C$776,СВЦЭМ!$A$33:$A$776,$A145,СВЦЭМ!$B$33:$B$776,S$119)+'СЕТ СН'!$I$9+СВЦЭМ!$D$10+'СЕТ СН'!$I$6-'СЕТ СН'!$I$19</f>
        <v>1222.8716961499999</v>
      </c>
      <c r="T145" s="36">
        <f>SUMIFS(СВЦЭМ!$C$33:$C$776,СВЦЭМ!$A$33:$A$776,$A145,СВЦЭМ!$B$33:$B$776,T$119)+'СЕТ СН'!$I$9+СВЦЭМ!$D$10+'СЕТ СН'!$I$6-'СЕТ СН'!$I$19</f>
        <v>1218.29857225</v>
      </c>
      <c r="U145" s="36">
        <f>SUMIFS(СВЦЭМ!$C$33:$C$776,СВЦЭМ!$A$33:$A$776,$A145,СВЦЭМ!$B$33:$B$776,U$119)+'СЕТ СН'!$I$9+СВЦЭМ!$D$10+'СЕТ СН'!$I$6-'СЕТ СН'!$I$19</f>
        <v>1210.1502656100001</v>
      </c>
      <c r="V145" s="36">
        <f>SUMIFS(СВЦЭМ!$C$33:$C$776,СВЦЭМ!$A$33:$A$776,$A145,СВЦЭМ!$B$33:$B$776,V$119)+'СЕТ СН'!$I$9+СВЦЭМ!$D$10+'СЕТ СН'!$I$6-'СЕТ СН'!$I$19</f>
        <v>1192.6142495399999</v>
      </c>
      <c r="W145" s="36">
        <f>SUMIFS(СВЦЭМ!$C$33:$C$776,СВЦЭМ!$A$33:$A$776,$A145,СВЦЭМ!$B$33:$B$776,W$119)+'СЕТ СН'!$I$9+СВЦЭМ!$D$10+'СЕТ СН'!$I$6-'СЕТ СН'!$I$19</f>
        <v>1186.0906912400001</v>
      </c>
      <c r="X145" s="36">
        <f>SUMIFS(СВЦЭМ!$C$33:$C$776,СВЦЭМ!$A$33:$A$776,$A145,СВЦЭМ!$B$33:$B$776,X$119)+'СЕТ СН'!$I$9+СВЦЭМ!$D$10+'СЕТ СН'!$I$6-'СЕТ СН'!$I$19</f>
        <v>1207.5409200500001</v>
      </c>
      <c r="Y145" s="36">
        <f>SUMIFS(СВЦЭМ!$C$33:$C$776,СВЦЭМ!$A$33:$A$776,$A145,СВЦЭМ!$B$33:$B$776,Y$119)+'СЕТ СН'!$I$9+СВЦЭМ!$D$10+'СЕТ СН'!$I$6-'СЕТ СН'!$I$19</f>
        <v>1274.36955171</v>
      </c>
    </row>
    <row r="146" spans="1:26" ht="15.75" x14ac:dyDescent="0.2">
      <c r="A146" s="35">
        <f t="shared" si="3"/>
        <v>43978</v>
      </c>
      <c r="B146" s="36">
        <f>SUMIFS(СВЦЭМ!$C$33:$C$776,СВЦЭМ!$A$33:$A$776,$A146,СВЦЭМ!$B$33:$B$776,B$119)+'СЕТ СН'!$I$9+СВЦЭМ!$D$10+'СЕТ СН'!$I$6-'СЕТ СН'!$I$19</f>
        <v>1361.7992636399999</v>
      </c>
      <c r="C146" s="36">
        <f>SUMIFS(СВЦЭМ!$C$33:$C$776,СВЦЭМ!$A$33:$A$776,$A146,СВЦЭМ!$B$33:$B$776,C$119)+'СЕТ СН'!$I$9+СВЦЭМ!$D$10+'СЕТ СН'!$I$6-'СЕТ СН'!$I$19</f>
        <v>1395.2656805000001</v>
      </c>
      <c r="D146" s="36">
        <f>SUMIFS(СВЦЭМ!$C$33:$C$776,СВЦЭМ!$A$33:$A$776,$A146,СВЦЭМ!$B$33:$B$776,D$119)+'СЕТ СН'!$I$9+СВЦЭМ!$D$10+'СЕТ СН'!$I$6-'СЕТ СН'!$I$19</f>
        <v>1413.9272411900001</v>
      </c>
      <c r="E146" s="36">
        <f>SUMIFS(СВЦЭМ!$C$33:$C$776,СВЦЭМ!$A$33:$A$776,$A146,СВЦЭМ!$B$33:$B$776,E$119)+'СЕТ СН'!$I$9+СВЦЭМ!$D$10+'СЕТ СН'!$I$6-'СЕТ СН'!$I$19</f>
        <v>1422.8763420099999</v>
      </c>
      <c r="F146" s="36">
        <f>SUMIFS(СВЦЭМ!$C$33:$C$776,СВЦЭМ!$A$33:$A$776,$A146,СВЦЭМ!$B$33:$B$776,F$119)+'СЕТ СН'!$I$9+СВЦЭМ!$D$10+'СЕТ СН'!$I$6-'СЕТ СН'!$I$19</f>
        <v>1422.68764652</v>
      </c>
      <c r="G146" s="36">
        <f>SUMIFS(СВЦЭМ!$C$33:$C$776,СВЦЭМ!$A$33:$A$776,$A146,СВЦЭМ!$B$33:$B$776,G$119)+'СЕТ СН'!$I$9+СВЦЭМ!$D$10+'СЕТ СН'!$I$6-'СЕТ СН'!$I$19</f>
        <v>1428.0598715400001</v>
      </c>
      <c r="H146" s="36">
        <f>SUMIFS(СВЦЭМ!$C$33:$C$776,СВЦЭМ!$A$33:$A$776,$A146,СВЦЭМ!$B$33:$B$776,H$119)+'СЕТ СН'!$I$9+СВЦЭМ!$D$10+'СЕТ СН'!$I$6-'СЕТ СН'!$I$19</f>
        <v>1408.07608486</v>
      </c>
      <c r="I146" s="36">
        <f>SUMIFS(СВЦЭМ!$C$33:$C$776,СВЦЭМ!$A$33:$A$776,$A146,СВЦЭМ!$B$33:$B$776,I$119)+'СЕТ СН'!$I$9+СВЦЭМ!$D$10+'СЕТ СН'!$I$6-'СЕТ СН'!$I$19</f>
        <v>1399.2664227700002</v>
      </c>
      <c r="J146" s="36">
        <f>SUMIFS(СВЦЭМ!$C$33:$C$776,СВЦЭМ!$A$33:$A$776,$A146,СВЦЭМ!$B$33:$B$776,J$119)+'СЕТ СН'!$I$9+СВЦЭМ!$D$10+'СЕТ СН'!$I$6-'СЕТ СН'!$I$19</f>
        <v>1361.7982557099999</v>
      </c>
      <c r="K146" s="36">
        <f>SUMIFS(СВЦЭМ!$C$33:$C$776,СВЦЭМ!$A$33:$A$776,$A146,СВЦЭМ!$B$33:$B$776,K$119)+'СЕТ СН'!$I$9+СВЦЭМ!$D$10+'СЕТ СН'!$I$6-'СЕТ СН'!$I$19</f>
        <v>1343.3155019300002</v>
      </c>
      <c r="L146" s="36">
        <f>SUMIFS(СВЦЭМ!$C$33:$C$776,СВЦЭМ!$A$33:$A$776,$A146,СВЦЭМ!$B$33:$B$776,L$119)+'СЕТ СН'!$I$9+СВЦЭМ!$D$10+'СЕТ СН'!$I$6-'СЕТ СН'!$I$19</f>
        <v>1318.5982992500001</v>
      </c>
      <c r="M146" s="36">
        <f>SUMIFS(СВЦЭМ!$C$33:$C$776,СВЦЭМ!$A$33:$A$776,$A146,СВЦЭМ!$B$33:$B$776,M$119)+'СЕТ СН'!$I$9+СВЦЭМ!$D$10+'СЕТ СН'!$I$6-'СЕТ СН'!$I$19</f>
        <v>1269.05610778</v>
      </c>
      <c r="N146" s="36">
        <f>SUMIFS(СВЦЭМ!$C$33:$C$776,СВЦЭМ!$A$33:$A$776,$A146,СВЦЭМ!$B$33:$B$776,N$119)+'СЕТ СН'!$I$9+СВЦЭМ!$D$10+'СЕТ СН'!$I$6-'СЕТ СН'!$I$19</f>
        <v>1205.7858622399999</v>
      </c>
      <c r="O146" s="36">
        <f>SUMIFS(СВЦЭМ!$C$33:$C$776,СВЦЭМ!$A$33:$A$776,$A146,СВЦЭМ!$B$33:$B$776,O$119)+'СЕТ СН'!$I$9+СВЦЭМ!$D$10+'СЕТ СН'!$I$6-'СЕТ СН'!$I$19</f>
        <v>1187.0164328300002</v>
      </c>
      <c r="P146" s="36">
        <f>SUMIFS(СВЦЭМ!$C$33:$C$776,СВЦЭМ!$A$33:$A$776,$A146,СВЦЭМ!$B$33:$B$776,P$119)+'СЕТ СН'!$I$9+СВЦЭМ!$D$10+'СЕТ СН'!$I$6-'СЕТ СН'!$I$19</f>
        <v>1182.1373631599999</v>
      </c>
      <c r="Q146" s="36">
        <f>SUMIFS(СВЦЭМ!$C$33:$C$776,СВЦЭМ!$A$33:$A$776,$A146,СВЦЭМ!$B$33:$B$776,Q$119)+'СЕТ СН'!$I$9+СВЦЭМ!$D$10+'СЕТ СН'!$I$6-'СЕТ СН'!$I$19</f>
        <v>1186.43254643</v>
      </c>
      <c r="R146" s="36">
        <f>SUMIFS(СВЦЭМ!$C$33:$C$776,СВЦЭМ!$A$33:$A$776,$A146,СВЦЭМ!$B$33:$B$776,R$119)+'СЕТ СН'!$I$9+СВЦЭМ!$D$10+'СЕТ СН'!$I$6-'СЕТ СН'!$I$19</f>
        <v>1190.58363835</v>
      </c>
      <c r="S146" s="36">
        <f>SUMIFS(СВЦЭМ!$C$33:$C$776,СВЦЭМ!$A$33:$A$776,$A146,СВЦЭМ!$B$33:$B$776,S$119)+'СЕТ СН'!$I$9+СВЦЭМ!$D$10+'СЕТ СН'!$I$6-'СЕТ СН'!$I$19</f>
        <v>1197.2647886</v>
      </c>
      <c r="T146" s="36">
        <f>SUMIFS(СВЦЭМ!$C$33:$C$776,СВЦЭМ!$A$33:$A$776,$A146,СВЦЭМ!$B$33:$B$776,T$119)+'СЕТ СН'!$I$9+СВЦЭМ!$D$10+'СЕТ СН'!$I$6-'СЕТ СН'!$I$19</f>
        <v>1193.0688433600001</v>
      </c>
      <c r="U146" s="36">
        <f>SUMIFS(СВЦЭМ!$C$33:$C$776,СВЦЭМ!$A$33:$A$776,$A146,СВЦЭМ!$B$33:$B$776,U$119)+'СЕТ СН'!$I$9+СВЦЭМ!$D$10+'СЕТ СН'!$I$6-'СЕТ СН'!$I$19</f>
        <v>1183.0052003800001</v>
      </c>
      <c r="V146" s="36">
        <f>SUMIFS(СВЦЭМ!$C$33:$C$776,СВЦЭМ!$A$33:$A$776,$A146,СВЦЭМ!$B$33:$B$776,V$119)+'СЕТ СН'!$I$9+СВЦЭМ!$D$10+'СЕТ СН'!$I$6-'СЕТ СН'!$I$19</f>
        <v>1170.9268375700001</v>
      </c>
      <c r="W146" s="36">
        <f>SUMIFS(СВЦЭМ!$C$33:$C$776,СВЦЭМ!$A$33:$A$776,$A146,СВЦЭМ!$B$33:$B$776,W$119)+'СЕТ СН'!$I$9+СВЦЭМ!$D$10+'СЕТ СН'!$I$6-'СЕТ СН'!$I$19</f>
        <v>1165.9610942500001</v>
      </c>
      <c r="X146" s="36">
        <f>SUMIFS(СВЦЭМ!$C$33:$C$776,СВЦЭМ!$A$33:$A$776,$A146,СВЦЭМ!$B$33:$B$776,X$119)+'СЕТ СН'!$I$9+СВЦЭМ!$D$10+'СЕТ СН'!$I$6-'СЕТ СН'!$I$19</f>
        <v>1202.8939634200001</v>
      </c>
      <c r="Y146" s="36">
        <f>SUMIFS(СВЦЭМ!$C$33:$C$776,СВЦЭМ!$A$33:$A$776,$A146,СВЦЭМ!$B$33:$B$776,Y$119)+'СЕТ СН'!$I$9+СВЦЭМ!$D$10+'СЕТ СН'!$I$6-'СЕТ СН'!$I$19</f>
        <v>1261.5721967899999</v>
      </c>
    </row>
    <row r="147" spans="1:26" ht="15.75" x14ac:dyDescent="0.2">
      <c r="A147" s="35">
        <f t="shared" si="3"/>
        <v>43979</v>
      </c>
      <c r="B147" s="36">
        <f>SUMIFS(СВЦЭМ!$C$33:$C$776,СВЦЭМ!$A$33:$A$776,$A147,СВЦЭМ!$B$33:$B$776,B$119)+'СЕТ СН'!$I$9+СВЦЭМ!$D$10+'СЕТ СН'!$I$6-'СЕТ СН'!$I$19</f>
        <v>1300.0241027900001</v>
      </c>
      <c r="C147" s="36">
        <f>SUMIFS(СВЦЭМ!$C$33:$C$776,СВЦЭМ!$A$33:$A$776,$A147,СВЦЭМ!$B$33:$B$776,C$119)+'СЕТ СН'!$I$9+СВЦЭМ!$D$10+'СЕТ СН'!$I$6-'СЕТ СН'!$I$19</f>
        <v>1314.2525961800002</v>
      </c>
      <c r="D147" s="36">
        <f>SUMIFS(СВЦЭМ!$C$33:$C$776,СВЦЭМ!$A$33:$A$776,$A147,СВЦЭМ!$B$33:$B$776,D$119)+'СЕТ СН'!$I$9+СВЦЭМ!$D$10+'СЕТ СН'!$I$6-'СЕТ СН'!$I$19</f>
        <v>1340.9222955499999</v>
      </c>
      <c r="E147" s="36">
        <f>SUMIFS(СВЦЭМ!$C$33:$C$776,СВЦЭМ!$A$33:$A$776,$A147,СВЦЭМ!$B$33:$B$776,E$119)+'СЕТ СН'!$I$9+СВЦЭМ!$D$10+'СЕТ СН'!$I$6-'СЕТ СН'!$I$19</f>
        <v>1357.9308488400002</v>
      </c>
      <c r="F147" s="36">
        <f>SUMIFS(СВЦЭМ!$C$33:$C$776,СВЦЭМ!$A$33:$A$776,$A147,СВЦЭМ!$B$33:$B$776,F$119)+'СЕТ СН'!$I$9+СВЦЭМ!$D$10+'СЕТ СН'!$I$6-'СЕТ СН'!$I$19</f>
        <v>1358.2101654000001</v>
      </c>
      <c r="G147" s="36">
        <f>SUMIFS(СВЦЭМ!$C$33:$C$776,СВЦЭМ!$A$33:$A$776,$A147,СВЦЭМ!$B$33:$B$776,G$119)+'СЕТ СН'!$I$9+СВЦЭМ!$D$10+'СЕТ СН'!$I$6-'СЕТ СН'!$I$19</f>
        <v>1367.9893226500001</v>
      </c>
      <c r="H147" s="36">
        <f>SUMIFS(СВЦЭМ!$C$33:$C$776,СВЦЭМ!$A$33:$A$776,$A147,СВЦЭМ!$B$33:$B$776,H$119)+'СЕТ СН'!$I$9+СВЦЭМ!$D$10+'СЕТ СН'!$I$6-'СЕТ СН'!$I$19</f>
        <v>1350.3496761500001</v>
      </c>
      <c r="I147" s="36">
        <f>SUMIFS(СВЦЭМ!$C$33:$C$776,СВЦЭМ!$A$33:$A$776,$A147,СВЦЭМ!$B$33:$B$776,I$119)+'СЕТ СН'!$I$9+СВЦЭМ!$D$10+'СЕТ СН'!$I$6-'СЕТ СН'!$I$19</f>
        <v>1362.2477623100001</v>
      </c>
      <c r="J147" s="36">
        <f>SUMIFS(СВЦЭМ!$C$33:$C$776,СВЦЭМ!$A$33:$A$776,$A147,СВЦЭМ!$B$33:$B$776,J$119)+'СЕТ СН'!$I$9+СВЦЭМ!$D$10+'СЕТ СН'!$I$6-'СЕТ СН'!$I$19</f>
        <v>1311.5054383800002</v>
      </c>
      <c r="K147" s="36">
        <f>SUMIFS(СВЦЭМ!$C$33:$C$776,СВЦЭМ!$A$33:$A$776,$A147,СВЦЭМ!$B$33:$B$776,K$119)+'СЕТ СН'!$I$9+СВЦЭМ!$D$10+'СЕТ СН'!$I$6-'СЕТ СН'!$I$19</f>
        <v>1295.6721185000001</v>
      </c>
      <c r="L147" s="36">
        <f>SUMIFS(СВЦЭМ!$C$33:$C$776,СВЦЭМ!$A$33:$A$776,$A147,СВЦЭМ!$B$33:$B$776,L$119)+'СЕТ СН'!$I$9+СВЦЭМ!$D$10+'СЕТ СН'!$I$6-'СЕТ СН'!$I$19</f>
        <v>1300.7386550400001</v>
      </c>
      <c r="M147" s="36">
        <f>SUMIFS(СВЦЭМ!$C$33:$C$776,СВЦЭМ!$A$33:$A$776,$A147,СВЦЭМ!$B$33:$B$776,M$119)+'СЕТ СН'!$I$9+СВЦЭМ!$D$10+'СЕТ СН'!$I$6-'СЕТ СН'!$I$19</f>
        <v>1273.9758603800001</v>
      </c>
      <c r="N147" s="36">
        <f>SUMIFS(СВЦЭМ!$C$33:$C$776,СВЦЭМ!$A$33:$A$776,$A147,СВЦЭМ!$B$33:$B$776,N$119)+'СЕТ СН'!$I$9+СВЦЭМ!$D$10+'СЕТ СН'!$I$6-'СЕТ СН'!$I$19</f>
        <v>1231.4533283800001</v>
      </c>
      <c r="O147" s="36">
        <f>SUMIFS(СВЦЭМ!$C$33:$C$776,СВЦЭМ!$A$33:$A$776,$A147,СВЦЭМ!$B$33:$B$776,O$119)+'СЕТ СН'!$I$9+СВЦЭМ!$D$10+'СЕТ СН'!$I$6-'СЕТ СН'!$I$19</f>
        <v>1204.76348358</v>
      </c>
      <c r="P147" s="36">
        <f>SUMIFS(СВЦЭМ!$C$33:$C$776,СВЦЭМ!$A$33:$A$776,$A147,СВЦЭМ!$B$33:$B$776,P$119)+'СЕТ СН'!$I$9+СВЦЭМ!$D$10+'СЕТ СН'!$I$6-'СЕТ СН'!$I$19</f>
        <v>1212.1574212</v>
      </c>
      <c r="Q147" s="36">
        <f>SUMIFS(СВЦЭМ!$C$33:$C$776,СВЦЭМ!$A$33:$A$776,$A147,СВЦЭМ!$B$33:$B$776,Q$119)+'СЕТ СН'!$I$9+СВЦЭМ!$D$10+'СЕТ СН'!$I$6-'СЕТ СН'!$I$19</f>
        <v>1213.3410351800001</v>
      </c>
      <c r="R147" s="36">
        <f>SUMIFS(СВЦЭМ!$C$33:$C$776,СВЦЭМ!$A$33:$A$776,$A147,СВЦЭМ!$B$33:$B$776,R$119)+'СЕТ СН'!$I$9+СВЦЭМ!$D$10+'СЕТ СН'!$I$6-'СЕТ СН'!$I$19</f>
        <v>1214.9463477600002</v>
      </c>
      <c r="S147" s="36">
        <f>SUMIFS(СВЦЭМ!$C$33:$C$776,СВЦЭМ!$A$33:$A$776,$A147,СВЦЭМ!$B$33:$B$776,S$119)+'СЕТ СН'!$I$9+СВЦЭМ!$D$10+'СЕТ СН'!$I$6-'СЕТ СН'!$I$19</f>
        <v>1225.2271957400001</v>
      </c>
      <c r="T147" s="36">
        <f>SUMIFS(СВЦЭМ!$C$33:$C$776,СВЦЭМ!$A$33:$A$776,$A147,СВЦЭМ!$B$33:$B$776,T$119)+'СЕТ СН'!$I$9+СВЦЭМ!$D$10+'СЕТ СН'!$I$6-'СЕТ СН'!$I$19</f>
        <v>1227.8143059500001</v>
      </c>
      <c r="U147" s="36">
        <f>SUMIFS(СВЦЭМ!$C$33:$C$776,СВЦЭМ!$A$33:$A$776,$A147,СВЦЭМ!$B$33:$B$776,U$119)+'СЕТ СН'!$I$9+СВЦЭМ!$D$10+'СЕТ СН'!$I$6-'СЕТ СН'!$I$19</f>
        <v>1230.0189908900002</v>
      </c>
      <c r="V147" s="36">
        <f>SUMIFS(СВЦЭМ!$C$33:$C$776,СВЦЭМ!$A$33:$A$776,$A147,СВЦЭМ!$B$33:$B$776,V$119)+'СЕТ СН'!$I$9+СВЦЭМ!$D$10+'СЕТ СН'!$I$6-'СЕТ СН'!$I$19</f>
        <v>1214.1657537599999</v>
      </c>
      <c r="W147" s="36">
        <f>SUMIFS(СВЦЭМ!$C$33:$C$776,СВЦЭМ!$A$33:$A$776,$A147,СВЦЭМ!$B$33:$B$776,W$119)+'СЕТ СН'!$I$9+СВЦЭМ!$D$10+'СЕТ СН'!$I$6-'СЕТ СН'!$I$19</f>
        <v>1197.04491181</v>
      </c>
      <c r="X147" s="36">
        <f>SUMIFS(СВЦЭМ!$C$33:$C$776,СВЦЭМ!$A$33:$A$776,$A147,СВЦЭМ!$B$33:$B$776,X$119)+'СЕТ СН'!$I$9+СВЦЭМ!$D$10+'СЕТ СН'!$I$6-'СЕТ СН'!$I$19</f>
        <v>1237.6656832000001</v>
      </c>
      <c r="Y147" s="36">
        <f>SUMIFS(СВЦЭМ!$C$33:$C$776,СВЦЭМ!$A$33:$A$776,$A147,СВЦЭМ!$B$33:$B$776,Y$119)+'СЕТ СН'!$I$9+СВЦЭМ!$D$10+'СЕТ СН'!$I$6-'СЕТ СН'!$I$19</f>
        <v>1303.45824053</v>
      </c>
    </row>
    <row r="148" spans="1:26" ht="15.75" x14ac:dyDescent="0.2">
      <c r="A148" s="35">
        <f t="shared" si="3"/>
        <v>43980</v>
      </c>
      <c r="B148" s="36">
        <f>SUMIFS(СВЦЭМ!$C$33:$C$776,СВЦЭМ!$A$33:$A$776,$A148,СВЦЭМ!$B$33:$B$776,B$119)+'СЕТ СН'!$I$9+СВЦЭМ!$D$10+'СЕТ СН'!$I$6-'СЕТ СН'!$I$19</f>
        <v>1319.37960608</v>
      </c>
      <c r="C148" s="36">
        <f>SUMIFS(СВЦЭМ!$C$33:$C$776,СВЦЭМ!$A$33:$A$776,$A148,СВЦЭМ!$B$33:$B$776,C$119)+'СЕТ СН'!$I$9+СВЦЭМ!$D$10+'СЕТ СН'!$I$6-'СЕТ СН'!$I$19</f>
        <v>1339.5232746800002</v>
      </c>
      <c r="D148" s="36">
        <f>SUMIFS(СВЦЭМ!$C$33:$C$776,СВЦЭМ!$A$33:$A$776,$A148,СВЦЭМ!$B$33:$B$776,D$119)+'СЕТ СН'!$I$9+СВЦЭМ!$D$10+'СЕТ СН'!$I$6-'СЕТ СН'!$I$19</f>
        <v>1339.2869757100002</v>
      </c>
      <c r="E148" s="36">
        <f>SUMIFS(СВЦЭМ!$C$33:$C$776,СВЦЭМ!$A$33:$A$776,$A148,СВЦЭМ!$B$33:$B$776,E$119)+'СЕТ СН'!$I$9+СВЦЭМ!$D$10+'СЕТ СН'!$I$6-'СЕТ СН'!$I$19</f>
        <v>1344.2349075699999</v>
      </c>
      <c r="F148" s="36">
        <f>SUMIFS(СВЦЭМ!$C$33:$C$776,СВЦЭМ!$A$33:$A$776,$A148,СВЦЭМ!$B$33:$B$776,F$119)+'СЕТ СН'!$I$9+СВЦЭМ!$D$10+'СЕТ СН'!$I$6-'СЕТ СН'!$I$19</f>
        <v>1342.8500507200001</v>
      </c>
      <c r="G148" s="36">
        <f>SUMIFS(СВЦЭМ!$C$33:$C$776,СВЦЭМ!$A$33:$A$776,$A148,СВЦЭМ!$B$33:$B$776,G$119)+'СЕТ СН'!$I$9+СВЦЭМ!$D$10+'СЕТ СН'!$I$6-'СЕТ СН'!$I$19</f>
        <v>1344.5690716500001</v>
      </c>
      <c r="H148" s="36">
        <f>SUMIFS(СВЦЭМ!$C$33:$C$776,СВЦЭМ!$A$33:$A$776,$A148,СВЦЭМ!$B$33:$B$776,H$119)+'СЕТ СН'!$I$9+СВЦЭМ!$D$10+'СЕТ СН'!$I$6-'СЕТ СН'!$I$19</f>
        <v>1355.7297660200002</v>
      </c>
      <c r="I148" s="36">
        <f>SUMIFS(СВЦЭМ!$C$33:$C$776,СВЦЭМ!$A$33:$A$776,$A148,СВЦЭМ!$B$33:$B$776,I$119)+'СЕТ СН'!$I$9+СВЦЭМ!$D$10+'СЕТ СН'!$I$6-'СЕТ СН'!$I$19</f>
        <v>1352.7979975500002</v>
      </c>
      <c r="J148" s="36">
        <f>SUMIFS(СВЦЭМ!$C$33:$C$776,СВЦЭМ!$A$33:$A$776,$A148,СВЦЭМ!$B$33:$B$776,J$119)+'СЕТ СН'!$I$9+СВЦЭМ!$D$10+'СЕТ СН'!$I$6-'СЕТ СН'!$I$19</f>
        <v>1293.1250203</v>
      </c>
      <c r="K148" s="36">
        <f>SUMIFS(СВЦЭМ!$C$33:$C$776,СВЦЭМ!$A$33:$A$776,$A148,СВЦЭМ!$B$33:$B$776,K$119)+'СЕТ СН'!$I$9+СВЦЭМ!$D$10+'СЕТ СН'!$I$6-'СЕТ СН'!$I$19</f>
        <v>1274.7624933100001</v>
      </c>
      <c r="L148" s="36">
        <f>SUMIFS(СВЦЭМ!$C$33:$C$776,СВЦЭМ!$A$33:$A$776,$A148,СВЦЭМ!$B$33:$B$776,L$119)+'СЕТ СН'!$I$9+СВЦЭМ!$D$10+'СЕТ СН'!$I$6-'СЕТ СН'!$I$19</f>
        <v>1301.2772153300002</v>
      </c>
      <c r="M148" s="36">
        <f>SUMIFS(СВЦЭМ!$C$33:$C$776,СВЦЭМ!$A$33:$A$776,$A148,СВЦЭМ!$B$33:$B$776,M$119)+'СЕТ СН'!$I$9+СВЦЭМ!$D$10+'СЕТ СН'!$I$6-'СЕТ СН'!$I$19</f>
        <v>1221.1405198299999</v>
      </c>
      <c r="N148" s="36">
        <f>SUMIFS(СВЦЭМ!$C$33:$C$776,СВЦЭМ!$A$33:$A$776,$A148,СВЦЭМ!$B$33:$B$776,N$119)+'СЕТ СН'!$I$9+СВЦЭМ!$D$10+'СЕТ СН'!$I$6-'СЕТ СН'!$I$19</f>
        <v>1163.2582107100002</v>
      </c>
      <c r="O148" s="36">
        <f>SUMIFS(СВЦЭМ!$C$33:$C$776,СВЦЭМ!$A$33:$A$776,$A148,СВЦЭМ!$B$33:$B$776,O$119)+'СЕТ СН'!$I$9+СВЦЭМ!$D$10+'СЕТ СН'!$I$6-'СЕТ СН'!$I$19</f>
        <v>1148.0604839600001</v>
      </c>
      <c r="P148" s="36">
        <f>SUMIFS(СВЦЭМ!$C$33:$C$776,СВЦЭМ!$A$33:$A$776,$A148,СВЦЭМ!$B$33:$B$776,P$119)+'СЕТ СН'!$I$9+СВЦЭМ!$D$10+'СЕТ СН'!$I$6-'СЕТ СН'!$I$19</f>
        <v>1155.3361579500001</v>
      </c>
      <c r="Q148" s="36">
        <f>SUMIFS(СВЦЭМ!$C$33:$C$776,СВЦЭМ!$A$33:$A$776,$A148,СВЦЭМ!$B$33:$B$776,Q$119)+'СЕТ СН'!$I$9+СВЦЭМ!$D$10+'СЕТ СН'!$I$6-'СЕТ СН'!$I$19</f>
        <v>1148.2472774500002</v>
      </c>
      <c r="R148" s="36">
        <f>SUMIFS(СВЦЭМ!$C$33:$C$776,СВЦЭМ!$A$33:$A$776,$A148,СВЦЭМ!$B$33:$B$776,R$119)+'СЕТ СН'!$I$9+СВЦЭМ!$D$10+'СЕТ СН'!$I$6-'СЕТ СН'!$I$19</f>
        <v>1152.0237942700001</v>
      </c>
      <c r="S148" s="36">
        <f>SUMIFS(СВЦЭМ!$C$33:$C$776,СВЦЭМ!$A$33:$A$776,$A148,СВЦЭМ!$B$33:$B$776,S$119)+'СЕТ СН'!$I$9+СВЦЭМ!$D$10+'СЕТ СН'!$I$6-'СЕТ СН'!$I$19</f>
        <v>1160.9243680200002</v>
      </c>
      <c r="T148" s="36">
        <f>SUMIFS(СВЦЭМ!$C$33:$C$776,СВЦЭМ!$A$33:$A$776,$A148,СВЦЭМ!$B$33:$B$776,T$119)+'СЕТ СН'!$I$9+СВЦЭМ!$D$10+'СЕТ СН'!$I$6-'СЕТ СН'!$I$19</f>
        <v>1173.41502472</v>
      </c>
      <c r="U148" s="36">
        <f>SUMIFS(СВЦЭМ!$C$33:$C$776,СВЦЭМ!$A$33:$A$776,$A148,СВЦЭМ!$B$33:$B$776,U$119)+'СЕТ СН'!$I$9+СВЦЭМ!$D$10+'СЕТ СН'!$I$6-'СЕТ СН'!$I$19</f>
        <v>1180.6149954699999</v>
      </c>
      <c r="V148" s="36">
        <f>SUMIFS(СВЦЭМ!$C$33:$C$776,СВЦЭМ!$A$33:$A$776,$A148,СВЦЭМ!$B$33:$B$776,V$119)+'СЕТ СН'!$I$9+СВЦЭМ!$D$10+'СЕТ СН'!$I$6-'СЕТ СН'!$I$19</f>
        <v>1215.11167172</v>
      </c>
      <c r="W148" s="36">
        <f>SUMIFS(СВЦЭМ!$C$33:$C$776,СВЦЭМ!$A$33:$A$776,$A148,СВЦЭМ!$B$33:$B$776,W$119)+'СЕТ СН'!$I$9+СВЦЭМ!$D$10+'СЕТ СН'!$I$6-'СЕТ СН'!$I$19</f>
        <v>1245.56928002</v>
      </c>
      <c r="X148" s="36">
        <f>SUMIFS(СВЦЭМ!$C$33:$C$776,СВЦЭМ!$A$33:$A$776,$A148,СВЦЭМ!$B$33:$B$776,X$119)+'СЕТ СН'!$I$9+СВЦЭМ!$D$10+'СЕТ СН'!$I$6-'СЕТ СН'!$I$19</f>
        <v>1228.93170706</v>
      </c>
      <c r="Y148" s="36">
        <f>SUMIFS(СВЦЭМ!$C$33:$C$776,СВЦЭМ!$A$33:$A$776,$A148,СВЦЭМ!$B$33:$B$776,Y$119)+'СЕТ СН'!$I$9+СВЦЭМ!$D$10+'СЕТ СН'!$I$6-'СЕТ СН'!$I$19</f>
        <v>1270.6545816900002</v>
      </c>
    </row>
    <row r="149" spans="1:26" ht="15.75" x14ac:dyDescent="0.2">
      <c r="A149" s="35">
        <f t="shared" si="3"/>
        <v>43981</v>
      </c>
      <c r="B149" s="36">
        <f>SUMIFS(СВЦЭМ!$C$33:$C$776,СВЦЭМ!$A$33:$A$776,$A149,СВЦЭМ!$B$33:$B$776,B$119)+'СЕТ СН'!$I$9+СВЦЭМ!$D$10+'СЕТ СН'!$I$6-'СЕТ СН'!$I$19</f>
        <v>1354.8041783600002</v>
      </c>
      <c r="C149" s="36">
        <f>SUMIFS(СВЦЭМ!$C$33:$C$776,СВЦЭМ!$A$33:$A$776,$A149,СВЦЭМ!$B$33:$B$776,C$119)+'СЕТ СН'!$I$9+СВЦЭМ!$D$10+'СЕТ СН'!$I$6-'СЕТ СН'!$I$19</f>
        <v>1359.5800862400001</v>
      </c>
      <c r="D149" s="36">
        <f>SUMIFS(СВЦЭМ!$C$33:$C$776,СВЦЭМ!$A$33:$A$776,$A149,СВЦЭМ!$B$33:$B$776,D$119)+'СЕТ СН'!$I$9+СВЦЭМ!$D$10+'СЕТ СН'!$I$6-'СЕТ СН'!$I$19</f>
        <v>1360.1926915700001</v>
      </c>
      <c r="E149" s="36">
        <f>SUMIFS(СВЦЭМ!$C$33:$C$776,СВЦЭМ!$A$33:$A$776,$A149,СВЦЭМ!$B$33:$B$776,E$119)+'СЕТ СН'!$I$9+СВЦЭМ!$D$10+'СЕТ СН'!$I$6-'СЕТ СН'!$I$19</f>
        <v>1358.2157504500001</v>
      </c>
      <c r="F149" s="36">
        <f>SUMIFS(СВЦЭМ!$C$33:$C$776,СВЦЭМ!$A$33:$A$776,$A149,СВЦЭМ!$B$33:$B$776,F$119)+'СЕТ СН'!$I$9+СВЦЭМ!$D$10+'СЕТ СН'!$I$6-'СЕТ СН'!$I$19</f>
        <v>1358.78205985</v>
      </c>
      <c r="G149" s="36">
        <f>SUMIFS(СВЦЭМ!$C$33:$C$776,СВЦЭМ!$A$33:$A$776,$A149,СВЦЭМ!$B$33:$B$776,G$119)+'СЕТ СН'!$I$9+СВЦЭМ!$D$10+'СЕТ СН'!$I$6-'СЕТ СН'!$I$19</f>
        <v>1355.6778097700001</v>
      </c>
      <c r="H149" s="36">
        <f>SUMIFS(СВЦЭМ!$C$33:$C$776,СВЦЭМ!$A$33:$A$776,$A149,СВЦЭМ!$B$33:$B$776,H$119)+'СЕТ СН'!$I$9+СВЦЭМ!$D$10+'СЕТ СН'!$I$6-'СЕТ СН'!$I$19</f>
        <v>1352.8678261499999</v>
      </c>
      <c r="I149" s="36">
        <f>SUMIFS(СВЦЭМ!$C$33:$C$776,СВЦЭМ!$A$33:$A$776,$A149,СВЦЭМ!$B$33:$B$776,I$119)+'СЕТ СН'!$I$9+СВЦЭМ!$D$10+'СЕТ СН'!$I$6-'СЕТ СН'!$I$19</f>
        <v>1339.1496178100001</v>
      </c>
      <c r="J149" s="36">
        <f>SUMIFS(СВЦЭМ!$C$33:$C$776,СВЦЭМ!$A$33:$A$776,$A149,СВЦЭМ!$B$33:$B$776,J$119)+'СЕТ СН'!$I$9+СВЦЭМ!$D$10+'СЕТ СН'!$I$6-'СЕТ СН'!$I$19</f>
        <v>1306.3642764599999</v>
      </c>
      <c r="K149" s="36">
        <f>SUMIFS(СВЦЭМ!$C$33:$C$776,СВЦЭМ!$A$33:$A$776,$A149,СВЦЭМ!$B$33:$B$776,K$119)+'СЕТ СН'!$I$9+СВЦЭМ!$D$10+'СЕТ СН'!$I$6-'СЕТ СН'!$I$19</f>
        <v>1288.5921391900001</v>
      </c>
      <c r="L149" s="36">
        <f>SUMIFS(СВЦЭМ!$C$33:$C$776,СВЦЭМ!$A$33:$A$776,$A149,СВЦЭМ!$B$33:$B$776,L$119)+'СЕТ СН'!$I$9+СВЦЭМ!$D$10+'СЕТ СН'!$I$6-'СЕТ СН'!$I$19</f>
        <v>1275.2632876299999</v>
      </c>
      <c r="M149" s="36">
        <f>SUMIFS(СВЦЭМ!$C$33:$C$776,СВЦЭМ!$A$33:$A$776,$A149,СВЦЭМ!$B$33:$B$776,M$119)+'СЕТ СН'!$I$9+СВЦЭМ!$D$10+'СЕТ СН'!$I$6-'СЕТ СН'!$I$19</f>
        <v>1223.65411685</v>
      </c>
      <c r="N149" s="36">
        <f>SUMIFS(СВЦЭМ!$C$33:$C$776,СВЦЭМ!$A$33:$A$776,$A149,СВЦЭМ!$B$33:$B$776,N$119)+'СЕТ СН'!$I$9+СВЦЭМ!$D$10+'СЕТ СН'!$I$6-'СЕТ СН'!$I$19</f>
        <v>1174.0444397800002</v>
      </c>
      <c r="O149" s="36">
        <f>SUMIFS(СВЦЭМ!$C$33:$C$776,СВЦЭМ!$A$33:$A$776,$A149,СВЦЭМ!$B$33:$B$776,O$119)+'СЕТ СН'!$I$9+СВЦЭМ!$D$10+'СЕТ СН'!$I$6-'СЕТ СН'!$I$19</f>
        <v>1162.28809488</v>
      </c>
      <c r="P149" s="36">
        <f>SUMIFS(СВЦЭМ!$C$33:$C$776,СВЦЭМ!$A$33:$A$776,$A149,СВЦЭМ!$B$33:$B$776,P$119)+'СЕТ СН'!$I$9+СВЦЭМ!$D$10+'СЕТ СН'!$I$6-'СЕТ СН'!$I$19</f>
        <v>1165.7515476100002</v>
      </c>
      <c r="Q149" s="36">
        <f>SUMIFS(СВЦЭМ!$C$33:$C$776,СВЦЭМ!$A$33:$A$776,$A149,СВЦЭМ!$B$33:$B$776,Q$119)+'СЕТ СН'!$I$9+СВЦЭМ!$D$10+'СЕТ СН'!$I$6-'СЕТ СН'!$I$19</f>
        <v>1167.2370039299999</v>
      </c>
      <c r="R149" s="36">
        <f>SUMIFS(СВЦЭМ!$C$33:$C$776,СВЦЭМ!$A$33:$A$776,$A149,СВЦЭМ!$B$33:$B$776,R$119)+'СЕТ СН'!$I$9+СВЦЭМ!$D$10+'СЕТ СН'!$I$6-'СЕТ СН'!$I$19</f>
        <v>1165.2792279499999</v>
      </c>
      <c r="S149" s="36">
        <f>SUMIFS(СВЦЭМ!$C$33:$C$776,СВЦЭМ!$A$33:$A$776,$A149,СВЦЭМ!$B$33:$B$776,S$119)+'СЕТ СН'!$I$9+СВЦЭМ!$D$10+'СЕТ СН'!$I$6-'СЕТ СН'!$I$19</f>
        <v>1167.63407207</v>
      </c>
      <c r="T149" s="36">
        <f>SUMIFS(СВЦЭМ!$C$33:$C$776,СВЦЭМ!$A$33:$A$776,$A149,СВЦЭМ!$B$33:$B$776,T$119)+'СЕТ СН'!$I$9+СВЦЭМ!$D$10+'СЕТ СН'!$I$6-'СЕТ СН'!$I$19</f>
        <v>1162.4991596300001</v>
      </c>
      <c r="U149" s="36">
        <f>SUMIFS(СВЦЭМ!$C$33:$C$776,СВЦЭМ!$A$33:$A$776,$A149,СВЦЭМ!$B$33:$B$776,U$119)+'СЕТ СН'!$I$9+СВЦЭМ!$D$10+'СЕТ СН'!$I$6-'СЕТ СН'!$I$19</f>
        <v>1168.3938086600001</v>
      </c>
      <c r="V149" s="36">
        <f>SUMIFS(СВЦЭМ!$C$33:$C$776,СВЦЭМ!$A$33:$A$776,$A149,СВЦЭМ!$B$33:$B$776,V$119)+'СЕТ СН'!$I$9+СВЦЭМ!$D$10+'СЕТ СН'!$I$6-'СЕТ СН'!$I$19</f>
        <v>1163.6232300900001</v>
      </c>
      <c r="W149" s="36">
        <f>SUMIFS(СВЦЭМ!$C$33:$C$776,СВЦЭМ!$A$33:$A$776,$A149,СВЦЭМ!$B$33:$B$776,W$119)+'СЕТ СН'!$I$9+СВЦЭМ!$D$10+'СЕТ СН'!$I$6-'СЕТ СН'!$I$19</f>
        <v>1165.6810567699999</v>
      </c>
      <c r="X149" s="36">
        <f>SUMIFS(СВЦЭМ!$C$33:$C$776,СВЦЭМ!$A$33:$A$776,$A149,СВЦЭМ!$B$33:$B$776,X$119)+'СЕТ СН'!$I$9+СВЦЭМ!$D$10+'СЕТ СН'!$I$6-'СЕТ СН'!$I$19</f>
        <v>1168.3187242399999</v>
      </c>
      <c r="Y149" s="36">
        <f>SUMIFS(СВЦЭМ!$C$33:$C$776,СВЦЭМ!$A$33:$A$776,$A149,СВЦЭМ!$B$33:$B$776,Y$119)+'СЕТ СН'!$I$9+СВЦЭМ!$D$10+'СЕТ СН'!$I$6-'СЕТ СН'!$I$19</f>
        <v>1235.21741722</v>
      </c>
    </row>
    <row r="150" spans="1:26" ht="15.75" x14ac:dyDescent="0.2">
      <c r="A150" s="35">
        <f t="shared" si="3"/>
        <v>43982</v>
      </c>
      <c r="B150" s="36">
        <f>SUMIFS(СВЦЭМ!$C$33:$C$776,СВЦЭМ!$A$33:$A$776,$A150,СВЦЭМ!$B$33:$B$776,B$119)+'СЕТ СН'!$I$9+СВЦЭМ!$D$10+'СЕТ СН'!$I$6-'СЕТ СН'!$I$19</f>
        <v>1325.97978343</v>
      </c>
      <c r="C150" s="36">
        <f>SUMIFS(СВЦЭМ!$C$33:$C$776,СВЦЭМ!$A$33:$A$776,$A150,СВЦЭМ!$B$33:$B$776,C$119)+'СЕТ СН'!$I$9+СВЦЭМ!$D$10+'СЕТ СН'!$I$6-'СЕТ СН'!$I$19</f>
        <v>1329.8817280400001</v>
      </c>
      <c r="D150" s="36">
        <f>SUMIFS(СВЦЭМ!$C$33:$C$776,СВЦЭМ!$A$33:$A$776,$A150,СВЦЭМ!$B$33:$B$776,D$119)+'СЕТ СН'!$I$9+СВЦЭМ!$D$10+'СЕТ СН'!$I$6-'СЕТ СН'!$I$19</f>
        <v>1337.4515611900001</v>
      </c>
      <c r="E150" s="36">
        <f>SUMIFS(СВЦЭМ!$C$33:$C$776,СВЦЭМ!$A$33:$A$776,$A150,СВЦЭМ!$B$33:$B$776,E$119)+'СЕТ СН'!$I$9+СВЦЭМ!$D$10+'СЕТ СН'!$I$6-'СЕТ СН'!$I$19</f>
        <v>1336.7357628</v>
      </c>
      <c r="F150" s="36">
        <f>SUMIFS(СВЦЭМ!$C$33:$C$776,СВЦЭМ!$A$33:$A$776,$A150,СВЦЭМ!$B$33:$B$776,F$119)+'СЕТ СН'!$I$9+СВЦЭМ!$D$10+'СЕТ СН'!$I$6-'СЕТ СН'!$I$19</f>
        <v>1327.6126894399999</v>
      </c>
      <c r="G150" s="36">
        <f>SUMIFS(СВЦЭМ!$C$33:$C$776,СВЦЭМ!$A$33:$A$776,$A150,СВЦЭМ!$B$33:$B$776,G$119)+'СЕТ СН'!$I$9+СВЦЭМ!$D$10+'СЕТ СН'!$I$6-'СЕТ СН'!$I$19</f>
        <v>1328.6185347999999</v>
      </c>
      <c r="H150" s="36">
        <f>SUMIFS(СВЦЭМ!$C$33:$C$776,СВЦЭМ!$A$33:$A$776,$A150,СВЦЭМ!$B$33:$B$776,H$119)+'СЕТ СН'!$I$9+СВЦЭМ!$D$10+'СЕТ СН'!$I$6-'СЕТ СН'!$I$19</f>
        <v>1339.2798251700001</v>
      </c>
      <c r="I150" s="36">
        <f>SUMIFS(СВЦЭМ!$C$33:$C$776,СВЦЭМ!$A$33:$A$776,$A150,СВЦЭМ!$B$33:$B$776,I$119)+'СЕТ СН'!$I$9+СВЦЭМ!$D$10+'СЕТ СН'!$I$6-'СЕТ СН'!$I$19</f>
        <v>1322.33774816</v>
      </c>
      <c r="J150" s="36">
        <f>SUMIFS(СВЦЭМ!$C$33:$C$776,СВЦЭМ!$A$33:$A$776,$A150,СВЦЭМ!$B$33:$B$776,J$119)+'СЕТ СН'!$I$9+СВЦЭМ!$D$10+'СЕТ СН'!$I$6-'СЕТ СН'!$I$19</f>
        <v>1294.38698503</v>
      </c>
      <c r="K150" s="36">
        <f>SUMIFS(СВЦЭМ!$C$33:$C$776,СВЦЭМ!$A$33:$A$776,$A150,СВЦЭМ!$B$33:$B$776,K$119)+'СЕТ СН'!$I$9+СВЦЭМ!$D$10+'СЕТ СН'!$I$6-'СЕТ СН'!$I$19</f>
        <v>1299.9633748400001</v>
      </c>
      <c r="L150" s="36">
        <f>SUMIFS(СВЦЭМ!$C$33:$C$776,СВЦЭМ!$A$33:$A$776,$A150,СВЦЭМ!$B$33:$B$776,L$119)+'СЕТ СН'!$I$9+СВЦЭМ!$D$10+'СЕТ СН'!$I$6-'СЕТ СН'!$I$19</f>
        <v>1297.3954454899999</v>
      </c>
      <c r="M150" s="36">
        <f>SUMIFS(СВЦЭМ!$C$33:$C$776,СВЦЭМ!$A$33:$A$776,$A150,СВЦЭМ!$B$33:$B$776,M$119)+'СЕТ СН'!$I$9+СВЦЭМ!$D$10+'СЕТ СН'!$I$6-'СЕТ СН'!$I$19</f>
        <v>1247.81551266</v>
      </c>
      <c r="N150" s="36">
        <f>SUMIFS(СВЦЭМ!$C$33:$C$776,СВЦЭМ!$A$33:$A$776,$A150,СВЦЭМ!$B$33:$B$776,N$119)+'СЕТ СН'!$I$9+СВЦЭМ!$D$10+'СЕТ СН'!$I$6-'СЕТ СН'!$I$19</f>
        <v>1185.7083613700001</v>
      </c>
      <c r="O150" s="36">
        <f>SUMIFS(СВЦЭМ!$C$33:$C$776,СВЦЭМ!$A$33:$A$776,$A150,СВЦЭМ!$B$33:$B$776,O$119)+'СЕТ СН'!$I$9+СВЦЭМ!$D$10+'СЕТ СН'!$I$6-'СЕТ СН'!$I$19</f>
        <v>1153.95411208</v>
      </c>
      <c r="P150" s="36">
        <f>SUMIFS(СВЦЭМ!$C$33:$C$776,СВЦЭМ!$A$33:$A$776,$A150,СВЦЭМ!$B$33:$B$776,P$119)+'СЕТ СН'!$I$9+СВЦЭМ!$D$10+'СЕТ СН'!$I$6-'СЕТ СН'!$I$19</f>
        <v>1162.4032976399999</v>
      </c>
      <c r="Q150" s="36">
        <f>SUMIFS(СВЦЭМ!$C$33:$C$776,СВЦЭМ!$A$33:$A$776,$A150,СВЦЭМ!$B$33:$B$776,Q$119)+'СЕТ СН'!$I$9+СВЦЭМ!$D$10+'СЕТ СН'!$I$6-'СЕТ СН'!$I$19</f>
        <v>1164.6084841100001</v>
      </c>
      <c r="R150" s="36">
        <f>SUMIFS(СВЦЭМ!$C$33:$C$776,СВЦЭМ!$A$33:$A$776,$A150,СВЦЭМ!$B$33:$B$776,R$119)+'СЕТ СН'!$I$9+СВЦЭМ!$D$10+'СЕТ СН'!$I$6-'СЕТ СН'!$I$19</f>
        <v>1168.6049277300001</v>
      </c>
      <c r="S150" s="36">
        <f>SUMIFS(СВЦЭМ!$C$33:$C$776,СВЦЭМ!$A$33:$A$776,$A150,СВЦЭМ!$B$33:$B$776,S$119)+'СЕТ СН'!$I$9+СВЦЭМ!$D$10+'СЕТ СН'!$I$6-'СЕТ СН'!$I$19</f>
        <v>1179.4572733700002</v>
      </c>
      <c r="T150" s="36">
        <f>SUMIFS(СВЦЭМ!$C$33:$C$776,СВЦЭМ!$A$33:$A$776,$A150,СВЦЭМ!$B$33:$B$776,T$119)+'СЕТ СН'!$I$9+СВЦЭМ!$D$10+'СЕТ СН'!$I$6-'СЕТ СН'!$I$19</f>
        <v>1161.14017612</v>
      </c>
      <c r="U150" s="36">
        <f>SUMIFS(СВЦЭМ!$C$33:$C$776,СВЦЭМ!$A$33:$A$776,$A150,СВЦЭМ!$B$33:$B$776,U$119)+'СЕТ СН'!$I$9+СВЦЭМ!$D$10+'СЕТ СН'!$I$6-'СЕТ СН'!$I$19</f>
        <v>1141.60731147</v>
      </c>
      <c r="V150" s="36">
        <f>SUMIFS(СВЦЭМ!$C$33:$C$776,СВЦЭМ!$A$33:$A$776,$A150,СВЦЭМ!$B$33:$B$776,V$119)+'СЕТ СН'!$I$9+СВЦЭМ!$D$10+'СЕТ СН'!$I$6-'СЕТ СН'!$I$19</f>
        <v>1102.6487744000001</v>
      </c>
      <c r="W150" s="36">
        <f>SUMIFS(СВЦЭМ!$C$33:$C$776,СВЦЭМ!$A$33:$A$776,$A150,СВЦЭМ!$B$33:$B$776,W$119)+'СЕТ СН'!$I$9+СВЦЭМ!$D$10+'СЕТ СН'!$I$6-'СЕТ СН'!$I$19</f>
        <v>1096.9101913100001</v>
      </c>
      <c r="X150" s="36">
        <f>SUMIFS(СВЦЭМ!$C$33:$C$776,СВЦЭМ!$A$33:$A$776,$A150,СВЦЭМ!$B$33:$B$776,X$119)+'СЕТ СН'!$I$9+СВЦЭМ!$D$10+'СЕТ СН'!$I$6-'СЕТ СН'!$I$19</f>
        <v>1128.8430739300002</v>
      </c>
      <c r="Y150" s="36">
        <f>SUMIFS(СВЦЭМ!$C$33:$C$776,СВЦЭМ!$A$33:$A$776,$A150,СВЦЭМ!$B$33:$B$776,Y$119)+'СЕТ СН'!$I$9+СВЦЭМ!$D$10+'СЕТ СН'!$I$6-'СЕТ СН'!$I$19</f>
        <v>1197.3641008</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4" t="s">
        <v>74</v>
      </c>
      <c r="B153" s="134"/>
      <c r="C153" s="134"/>
      <c r="D153" s="134"/>
      <c r="E153" s="134"/>
      <c r="F153" s="134"/>
      <c r="G153" s="134"/>
      <c r="H153" s="134"/>
      <c r="I153" s="134"/>
      <c r="J153" s="134"/>
      <c r="K153" s="134"/>
      <c r="L153" s="134"/>
      <c r="M153" s="134"/>
      <c r="N153" s="135" t="s">
        <v>29</v>
      </c>
      <c r="O153" s="135"/>
      <c r="P153" s="135"/>
      <c r="Q153" s="135"/>
      <c r="R153" s="135"/>
      <c r="S153" s="135"/>
      <c r="T153" s="135"/>
      <c r="U153" s="135"/>
      <c r="V153" s="39"/>
      <c r="W153" s="39"/>
      <c r="X153" s="39"/>
      <c r="Y153" s="39"/>
      <c r="Z153" s="39"/>
    </row>
    <row r="154" spans="1:26" ht="15.75" x14ac:dyDescent="0.25">
      <c r="A154" s="134"/>
      <c r="B154" s="134"/>
      <c r="C154" s="134"/>
      <c r="D154" s="134"/>
      <c r="E154" s="134"/>
      <c r="F154" s="134"/>
      <c r="G154" s="134"/>
      <c r="H154" s="134"/>
      <c r="I154" s="134"/>
      <c r="J154" s="134"/>
      <c r="K154" s="134"/>
      <c r="L154" s="134"/>
      <c r="M154" s="134"/>
      <c r="N154" s="136" t="s">
        <v>0</v>
      </c>
      <c r="O154" s="136"/>
      <c r="P154" s="136" t="s">
        <v>1</v>
      </c>
      <c r="Q154" s="136"/>
      <c r="R154" s="136" t="s">
        <v>2</v>
      </c>
      <c r="S154" s="136"/>
      <c r="T154" s="136" t="s">
        <v>3</v>
      </c>
      <c r="U154" s="136"/>
      <c r="V154" s="32"/>
      <c r="W154" s="32"/>
      <c r="X154" s="32"/>
      <c r="Y154" s="32"/>
    </row>
    <row r="155" spans="1:26" ht="15.75" x14ac:dyDescent="0.2">
      <c r="A155" s="134"/>
      <c r="B155" s="134"/>
      <c r="C155" s="134"/>
      <c r="D155" s="134"/>
      <c r="E155" s="134"/>
      <c r="F155" s="134"/>
      <c r="G155" s="134"/>
      <c r="H155" s="134"/>
      <c r="I155" s="134"/>
      <c r="J155" s="134"/>
      <c r="K155" s="134"/>
      <c r="L155" s="134"/>
      <c r="M155" s="134"/>
      <c r="N155" s="137">
        <f>СВЦЭМ!$D$12+'СЕТ СН'!$F$10-'СЕТ СН'!$F$20</f>
        <v>527211.04793756967</v>
      </c>
      <c r="O155" s="138"/>
      <c r="P155" s="137">
        <f>СВЦЭМ!$D$12+'СЕТ СН'!$F$10-'СЕТ СН'!$G$20</f>
        <v>527211.04793756967</v>
      </c>
      <c r="Q155" s="138"/>
      <c r="R155" s="137">
        <f>СВЦЭМ!$D$12+'СЕТ СН'!$F$10-'СЕТ СН'!$H$20</f>
        <v>527211.04793756967</v>
      </c>
      <c r="S155" s="138"/>
      <c r="T155" s="137">
        <f>СВЦЭМ!$D$12+'СЕТ СН'!$F$10-'СЕТ СН'!$I$20</f>
        <v>527211.04793756967</v>
      </c>
      <c r="U155" s="138"/>
      <c r="V155" s="40"/>
      <c r="W155" s="40"/>
      <c r="X155" s="40"/>
      <c r="Y155" s="40"/>
    </row>
    <row r="156" spans="1:26" x14ac:dyDescent="0.25">
      <c r="A156" s="140"/>
      <c r="B156" s="140"/>
      <c r="C156" s="140"/>
      <c r="D156" s="140"/>
      <c r="E156" s="140"/>
      <c r="F156" s="141"/>
      <c r="G156" s="141"/>
      <c r="H156" s="141"/>
      <c r="I156" s="141"/>
      <c r="J156" s="141"/>
      <c r="K156" s="141"/>
      <c r="L156" s="141"/>
      <c r="M156" s="141"/>
    </row>
    <row r="157" spans="1:26" ht="15.75" x14ac:dyDescent="0.25">
      <c r="A157" s="143" t="s">
        <v>75</v>
      </c>
      <c r="B157" s="144"/>
      <c r="C157" s="144"/>
      <c r="D157" s="144"/>
      <c r="E157" s="144"/>
      <c r="F157" s="144"/>
      <c r="G157" s="144"/>
      <c r="H157" s="144"/>
      <c r="I157" s="144"/>
      <c r="J157" s="144"/>
      <c r="K157" s="144"/>
      <c r="L157" s="144"/>
      <c r="M157" s="145"/>
      <c r="N157" s="135" t="s">
        <v>29</v>
      </c>
      <c r="O157" s="135"/>
      <c r="P157" s="135"/>
      <c r="Q157" s="135"/>
      <c r="R157" s="135"/>
      <c r="S157" s="135"/>
      <c r="T157" s="135"/>
      <c r="U157" s="135"/>
    </row>
    <row r="158" spans="1:26" ht="15.75" x14ac:dyDescent="0.25">
      <c r="A158" s="146"/>
      <c r="B158" s="147"/>
      <c r="C158" s="147"/>
      <c r="D158" s="147"/>
      <c r="E158" s="147"/>
      <c r="F158" s="147"/>
      <c r="G158" s="147"/>
      <c r="H158" s="147"/>
      <c r="I158" s="147"/>
      <c r="J158" s="147"/>
      <c r="K158" s="147"/>
      <c r="L158" s="147"/>
      <c r="M158" s="148"/>
      <c r="N158" s="136" t="s">
        <v>0</v>
      </c>
      <c r="O158" s="136"/>
      <c r="P158" s="136" t="s">
        <v>1</v>
      </c>
      <c r="Q158" s="136"/>
      <c r="R158" s="136" t="s">
        <v>2</v>
      </c>
      <c r="S158" s="136"/>
      <c r="T158" s="136" t="s">
        <v>3</v>
      </c>
      <c r="U158" s="136"/>
    </row>
    <row r="159" spans="1:26" ht="15.75" x14ac:dyDescent="0.25">
      <c r="A159" s="149"/>
      <c r="B159" s="150"/>
      <c r="C159" s="150"/>
      <c r="D159" s="150"/>
      <c r="E159" s="150"/>
      <c r="F159" s="150"/>
      <c r="G159" s="150"/>
      <c r="H159" s="150"/>
      <c r="I159" s="150"/>
      <c r="J159" s="150"/>
      <c r="K159" s="150"/>
      <c r="L159" s="150"/>
      <c r="M159" s="151"/>
      <c r="N159" s="142">
        <f>'СЕТ СН'!$F$7</f>
        <v>925020.73</v>
      </c>
      <c r="O159" s="142"/>
      <c r="P159" s="142">
        <f>'СЕТ СН'!$G$7</f>
        <v>1394717.48</v>
      </c>
      <c r="Q159" s="142"/>
      <c r="R159" s="142">
        <f>'СЕТ СН'!$H$7</f>
        <v>1143747.22</v>
      </c>
      <c r="S159" s="142"/>
      <c r="T159" s="142">
        <f>'СЕТ СН'!$I$7</f>
        <v>862512.83</v>
      </c>
      <c r="U159" s="142"/>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3.75" customHeight="1" x14ac:dyDescent="0.2">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мае 2020 г.</v>
      </c>
      <c r="B1" s="121"/>
      <c r="C1" s="121"/>
      <c r="D1" s="121"/>
      <c r="E1" s="121"/>
      <c r="F1" s="121"/>
      <c r="G1" s="121"/>
      <c r="H1" s="121"/>
      <c r="I1" s="121"/>
      <c r="J1" s="121"/>
      <c r="K1" s="121"/>
      <c r="L1" s="121"/>
      <c r="M1" s="121"/>
      <c r="N1" s="121"/>
      <c r="O1" s="121"/>
      <c r="P1" s="121"/>
      <c r="Q1" s="121"/>
      <c r="R1" s="121"/>
      <c r="S1" s="121"/>
      <c r="T1" s="121"/>
      <c r="U1" s="121"/>
      <c r="V1" s="121"/>
      <c r="W1" s="121"/>
      <c r="X1" s="121"/>
      <c r="Y1" s="121"/>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2" t="s">
        <v>40</v>
      </c>
      <c r="B3" s="122"/>
      <c r="C3" s="122"/>
      <c r="D3" s="122"/>
      <c r="E3" s="122"/>
      <c r="F3" s="122"/>
      <c r="G3" s="122"/>
      <c r="H3" s="122"/>
      <c r="I3" s="122"/>
      <c r="J3" s="122"/>
      <c r="K3" s="122"/>
      <c r="L3" s="122"/>
      <c r="M3" s="122"/>
      <c r="N3" s="122"/>
      <c r="O3" s="122"/>
      <c r="P3" s="122"/>
      <c r="Q3" s="122"/>
      <c r="R3" s="122"/>
      <c r="S3" s="122"/>
      <c r="T3" s="122"/>
      <c r="U3" s="122"/>
      <c r="V3" s="122"/>
      <c r="W3" s="122"/>
      <c r="X3" s="122"/>
      <c r="Y3" s="122"/>
    </row>
    <row r="4" spans="1:27" ht="32.25" customHeight="1" x14ac:dyDescent="0.2">
      <c r="A4" s="122" t="s">
        <v>10</v>
      </c>
      <c r="B4" s="122"/>
      <c r="C4" s="122"/>
      <c r="D4" s="122"/>
      <c r="E4" s="122"/>
      <c r="F4" s="122"/>
      <c r="G4" s="122"/>
      <c r="H4" s="122"/>
      <c r="I4" s="122"/>
      <c r="J4" s="122"/>
      <c r="K4" s="122"/>
      <c r="L4" s="122"/>
      <c r="M4" s="122"/>
      <c r="N4" s="122"/>
      <c r="O4" s="122"/>
      <c r="P4" s="122"/>
      <c r="Q4" s="122"/>
      <c r="R4" s="122"/>
      <c r="S4" s="122"/>
      <c r="T4" s="122"/>
      <c r="U4" s="122"/>
      <c r="V4" s="122"/>
      <c r="W4" s="122"/>
      <c r="X4" s="122"/>
      <c r="Y4" s="12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3" t="s">
        <v>7</v>
      </c>
      <c r="B9" s="126" t="s">
        <v>69</v>
      </c>
      <c r="C9" s="127"/>
      <c r="D9" s="127"/>
      <c r="E9" s="127"/>
      <c r="F9" s="127"/>
      <c r="G9" s="127"/>
      <c r="H9" s="127"/>
      <c r="I9" s="127"/>
      <c r="J9" s="127"/>
      <c r="K9" s="127"/>
      <c r="L9" s="127"/>
      <c r="M9" s="127"/>
      <c r="N9" s="127"/>
      <c r="O9" s="127"/>
      <c r="P9" s="127"/>
      <c r="Q9" s="127"/>
      <c r="R9" s="127"/>
      <c r="S9" s="127"/>
      <c r="T9" s="127"/>
      <c r="U9" s="127"/>
      <c r="V9" s="127"/>
      <c r="W9" s="127"/>
      <c r="X9" s="127"/>
      <c r="Y9" s="128"/>
    </row>
    <row r="10" spans="1:27" ht="12.75" customHeight="1" x14ac:dyDescent="0.2">
      <c r="A10" s="124"/>
      <c r="B10" s="129"/>
      <c r="C10" s="130"/>
      <c r="D10" s="130"/>
      <c r="E10" s="130"/>
      <c r="F10" s="130"/>
      <c r="G10" s="130"/>
      <c r="H10" s="130"/>
      <c r="I10" s="130"/>
      <c r="J10" s="130"/>
      <c r="K10" s="130"/>
      <c r="L10" s="130"/>
      <c r="M10" s="130"/>
      <c r="N10" s="130"/>
      <c r="O10" s="130"/>
      <c r="P10" s="130"/>
      <c r="Q10" s="130"/>
      <c r="R10" s="130"/>
      <c r="S10" s="130"/>
      <c r="T10" s="130"/>
      <c r="U10" s="130"/>
      <c r="V10" s="130"/>
      <c r="W10" s="130"/>
      <c r="X10" s="130"/>
      <c r="Y10" s="131"/>
    </row>
    <row r="11" spans="1:27" ht="12.75" customHeight="1" x14ac:dyDescent="0.2">
      <c r="A11" s="12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01.05.2020</v>
      </c>
      <c r="B12" s="36">
        <f>SUMIFS(СВЦЭМ!$D$33:$D$776,СВЦЭМ!$A$33:$A$776,$A12,СВЦЭМ!$B$33:$B$776,B$11)+'СЕТ СН'!$F$11+СВЦЭМ!$D$10+'СЕТ СН'!$F$5-'СЕТ СН'!$F$21</f>
        <v>2450.4848804100002</v>
      </c>
      <c r="C12" s="36">
        <f>SUMIFS(СВЦЭМ!$D$33:$D$776,СВЦЭМ!$A$33:$A$776,$A12,СВЦЭМ!$B$33:$B$776,C$11)+'СЕТ СН'!$F$11+СВЦЭМ!$D$10+'СЕТ СН'!$F$5-'СЕТ СН'!$F$21</f>
        <v>2491.5537786099999</v>
      </c>
      <c r="D12" s="36">
        <f>SUMIFS(СВЦЭМ!$D$33:$D$776,СВЦЭМ!$A$33:$A$776,$A12,СВЦЭМ!$B$33:$B$776,D$11)+'СЕТ СН'!$F$11+СВЦЭМ!$D$10+'СЕТ СН'!$F$5-'СЕТ СН'!$F$21</f>
        <v>2489.1039140799999</v>
      </c>
      <c r="E12" s="36">
        <f>SUMIFS(СВЦЭМ!$D$33:$D$776,СВЦЭМ!$A$33:$A$776,$A12,СВЦЭМ!$B$33:$B$776,E$11)+'СЕТ СН'!$F$11+СВЦЭМ!$D$10+'СЕТ СН'!$F$5-'СЕТ СН'!$F$21</f>
        <v>2484.8129780999998</v>
      </c>
      <c r="F12" s="36">
        <f>SUMIFS(СВЦЭМ!$D$33:$D$776,СВЦЭМ!$A$33:$A$776,$A12,СВЦЭМ!$B$33:$B$776,F$11)+'СЕТ СН'!$F$11+СВЦЭМ!$D$10+'СЕТ СН'!$F$5-'СЕТ СН'!$F$21</f>
        <v>2502.4641943199999</v>
      </c>
      <c r="G12" s="36">
        <f>SUMIFS(СВЦЭМ!$D$33:$D$776,СВЦЭМ!$A$33:$A$776,$A12,СВЦЭМ!$B$33:$B$776,G$11)+'СЕТ СН'!$F$11+СВЦЭМ!$D$10+'СЕТ СН'!$F$5-'СЕТ СН'!$F$21</f>
        <v>2495.2778192099995</v>
      </c>
      <c r="H12" s="36">
        <f>SUMIFS(СВЦЭМ!$D$33:$D$776,СВЦЭМ!$A$33:$A$776,$A12,СВЦЭМ!$B$33:$B$776,H$11)+'СЕТ СН'!$F$11+СВЦЭМ!$D$10+'СЕТ СН'!$F$5-'СЕТ СН'!$F$21</f>
        <v>2489.8379779899997</v>
      </c>
      <c r="I12" s="36">
        <f>SUMIFS(СВЦЭМ!$D$33:$D$776,СВЦЭМ!$A$33:$A$776,$A12,СВЦЭМ!$B$33:$B$776,I$11)+'СЕТ СН'!$F$11+СВЦЭМ!$D$10+'СЕТ СН'!$F$5-'СЕТ СН'!$F$21</f>
        <v>2464.8293943600002</v>
      </c>
      <c r="J12" s="36">
        <f>SUMIFS(СВЦЭМ!$D$33:$D$776,СВЦЭМ!$A$33:$A$776,$A12,СВЦЭМ!$B$33:$B$776,J$11)+'СЕТ СН'!$F$11+СВЦЭМ!$D$10+'СЕТ СН'!$F$5-'СЕТ СН'!$F$21</f>
        <v>2448.7495477500001</v>
      </c>
      <c r="K12" s="36">
        <f>SUMIFS(СВЦЭМ!$D$33:$D$776,СВЦЭМ!$A$33:$A$776,$A12,СВЦЭМ!$B$33:$B$776,K$11)+'СЕТ СН'!$F$11+СВЦЭМ!$D$10+'СЕТ СН'!$F$5-'СЕТ СН'!$F$21</f>
        <v>2447.9493727899999</v>
      </c>
      <c r="L12" s="36">
        <f>SUMIFS(СВЦЭМ!$D$33:$D$776,СВЦЭМ!$A$33:$A$776,$A12,СВЦЭМ!$B$33:$B$776,L$11)+'СЕТ СН'!$F$11+СВЦЭМ!$D$10+'СЕТ СН'!$F$5-'СЕТ СН'!$F$21</f>
        <v>2427.7233226099997</v>
      </c>
      <c r="M12" s="36">
        <f>SUMIFS(СВЦЭМ!$D$33:$D$776,СВЦЭМ!$A$33:$A$776,$A12,СВЦЭМ!$B$33:$B$776,M$11)+'СЕТ СН'!$F$11+СВЦЭМ!$D$10+'СЕТ СН'!$F$5-'СЕТ СН'!$F$21</f>
        <v>2364.7820734699999</v>
      </c>
      <c r="N12" s="36">
        <f>SUMIFS(СВЦЭМ!$D$33:$D$776,СВЦЭМ!$A$33:$A$776,$A12,СВЦЭМ!$B$33:$B$776,N$11)+'СЕТ СН'!$F$11+СВЦЭМ!$D$10+'СЕТ СН'!$F$5-'СЕТ СН'!$F$21</f>
        <v>2302.0197818300003</v>
      </c>
      <c r="O12" s="36">
        <f>SUMIFS(СВЦЭМ!$D$33:$D$776,СВЦЭМ!$A$33:$A$776,$A12,СВЦЭМ!$B$33:$B$776,O$11)+'СЕТ СН'!$F$11+СВЦЭМ!$D$10+'СЕТ СН'!$F$5-'СЕТ СН'!$F$21</f>
        <v>2282.2009745300002</v>
      </c>
      <c r="P12" s="36">
        <f>SUMIFS(СВЦЭМ!$D$33:$D$776,СВЦЭМ!$A$33:$A$776,$A12,СВЦЭМ!$B$33:$B$776,P$11)+'СЕТ СН'!$F$11+СВЦЭМ!$D$10+'СЕТ СН'!$F$5-'СЕТ СН'!$F$21</f>
        <v>2290.8797673500003</v>
      </c>
      <c r="Q12" s="36">
        <f>SUMIFS(СВЦЭМ!$D$33:$D$776,СВЦЭМ!$A$33:$A$776,$A12,СВЦЭМ!$B$33:$B$776,Q$11)+'СЕТ СН'!$F$11+СВЦЭМ!$D$10+'СЕТ СН'!$F$5-'СЕТ СН'!$F$21</f>
        <v>2293.5731234</v>
      </c>
      <c r="R12" s="36">
        <f>SUMIFS(СВЦЭМ!$D$33:$D$776,СВЦЭМ!$A$33:$A$776,$A12,СВЦЭМ!$B$33:$B$776,R$11)+'СЕТ СН'!$F$11+СВЦЭМ!$D$10+'СЕТ СН'!$F$5-'СЕТ СН'!$F$21</f>
        <v>2291.3010464600002</v>
      </c>
      <c r="S12" s="36">
        <f>SUMIFS(СВЦЭМ!$D$33:$D$776,СВЦЭМ!$A$33:$A$776,$A12,СВЦЭМ!$B$33:$B$776,S$11)+'СЕТ СН'!$F$11+СВЦЭМ!$D$10+'СЕТ СН'!$F$5-'СЕТ СН'!$F$21</f>
        <v>2288.8679091600002</v>
      </c>
      <c r="T12" s="36">
        <f>SUMIFS(СВЦЭМ!$D$33:$D$776,СВЦЭМ!$A$33:$A$776,$A12,СВЦЭМ!$B$33:$B$776,T$11)+'СЕТ СН'!$F$11+СВЦЭМ!$D$10+'СЕТ СН'!$F$5-'СЕТ СН'!$F$21</f>
        <v>2278.5217182799997</v>
      </c>
      <c r="U12" s="36">
        <f>SUMIFS(СВЦЭМ!$D$33:$D$776,СВЦЭМ!$A$33:$A$776,$A12,СВЦЭМ!$B$33:$B$776,U$11)+'СЕТ СН'!$F$11+СВЦЭМ!$D$10+'СЕТ СН'!$F$5-'СЕТ СН'!$F$21</f>
        <v>2260.1190325100001</v>
      </c>
      <c r="V12" s="36">
        <f>SUMIFS(СВЦЭМ!$D$33:$D$776,СВЦЭМ!$A$33:$A$776,$A12,СВЦЭМ!$B$33:$B$776,V$11)+'СЕТ СН'!$F$11+СВЦЭМ!$D$10+'СЕТ СН'!$F$5-'СЕТ СН'!$F$21</f>
        <v>2250.0491096699998</v>
      </c>
      <c r="W12" s="36">
        <f>SUMIFS(СВЦЭМ!$D$33:$D$776,СВЦЭМ!$A$33:$A$776,$A12,СВЦЭМ!$B$33:$B$776,W$11)+'СЕТ СН'!$F$11+СВЦЭМ!$D$10+'СЕТ СН'!$F$5-'СЕТ СН'!$F$21</f>
        <v>2256.7479843700003</v>
      </c>
      <c r="X12" s="36">
        <f>SUMIFS(СВЦЭМ!$D$33:$D$776,СВЦЭМ!$A$33:$A$776,$A12,СВЦЭМ!$B$33:$B$776,X$11)+'СЕТ СН'!$F$11+СВЦЭМ!$D$10+'СЕТ СН'!$F$5-'СЕТ СН'!$F$21</f>
        <v>2288.3788149399998</v>
      </c>
      <c r="Y12" s="36">
        <f>SUMIFS(СВЦЭМ!$D$33:$D$776,СВЦЭМ!$A$33:$A$776,$A12,СВЦЭМ!$B$33:$B$776,Y$11)+'СЕТ СН'!$F$11+СВЦЭМ!$D$10+'СЕТ СН'!$F$5-'СЕТ СН'!$F$21</f>
        <v>2391.0380729899998</v>
      </c>
      <c r="AA12" s="45"/>
    </row>
    <row r="13" spans="1:27" ht="15.75" x14ac:dyDescent="0.2">
      <c r="A13" s="35">
        <f>A12+1</f>
        <v>43953</v>
      </c>
      <c r="B13" s="36">
        <f>SUMIFS(СВЦЭМ!$D$33:$D$776,СВЦЭМ!$A$33:$A$776,$A13,СВЦЭМ!$B$33:$B$776,B$11)+'СЕТ СН'!$F$11+СВЦЭМ!$D$10+'СЕТ СН'!$F$5-'СЕТ СН'!$F$21</f>
        <v>2483.2302700999999</v>
      </c>
      <c r="C13" s="36">
        <f>SUMIFS(СВЦЭМ!$D$33:$D$776,СВЦЭМ!$A$33:$A$776,$A13,СВЦЭМ!$B$33:$B$776,C$11)+'СЕТ СН'!$F$11+СВЦЭМ!$D$10+'СЕТ СН'!$F$5-'СЕТ СН'!$F$21</f>
        <v>2506.1045898900002</v>
      </c>
      <c r="D13" s="36">
        <f>SUMIFS(СВЦЭМ!$D$33:$D$776,СВЦЭМ!$A$33:$A$776,$A13,СВЦЭМ!$B$33:$B$776,D$11)+'СЕТ СН'!$F$11+СВЦЭМ!$D$10+'СЕТ СН'!$F$5-'СЕТ СН'!$F$21</f>
        <v>2518.5347076999997</v>
      </c>
      <c r="E13" s="36">
        <f>SUMIFS(СВЦЭМ!$D$33:$D$776,СВЦЭМ!$A$33:$A$776,$A13,СВЦЭМ!$B$33:$B$776,E$11)+'СЕТ СН'!$F$11+СВЦЭМ!$D$10+'СЕТ СН'!$F$5-'СЕТ СН'!$F$21</f>
        <v>2514.4578911999997</v>
      </c>
      <c r="F13" s="36">
        <f>SUMIFS(СВЦЭМ!$D$33:$D$776,СВЦЭМ!$A$33:$A$776,$A13,СВЦЭМ!$B$33:$B$776,F$11)+'СЕТ СН'!$F$11+СВЦЭМ!$D$10+'СЕТ СН'!$F$5-'СЕТ СН'!$F$21</f>
        <v>2510.5270042599996</v>
      </c>
      <c r="G13" s="36">
        <f>SUMIFS(СВЦЭМ!$D$33:$D$776,СВЦЭМ!$A$33:$A$776,$A13,СВЦЭМ!$B$33:$B$776,G$11)+'СЕТ СН'!$F$11+СВЦЭМ!$D$10+'СЕТ СН'!$F$5-'СЕТ СН'!$F$21</f>
        <v>2512.5250822799999</v>
      </c>
      <c r="H13" s="36">
        <f>SUMIFS(СВЦЭМ!$D$33:$D$776,СВЦЭМ!$A$33:$A$776,$A13,СВЦЭМ!$B$33:$B$776,H$11)+'СЕТ СН'!$F$11+СВЦЭМ!$D$10+'СЕТ СН'!$F$5-'СЕТ СН'!$F$21</f>
        <v>2510.7585521599999</v>
      </c>
      <c r="I13" s="36">
        <f>SUMIFS(СВЦЭМ!$D$33:$D$776,СВЦЭМ!$A$33:$A$776,$A13,СВЦЭМ!$B$33:$B$776,I$11)+'СЕТ СН'!$F$11+СВЦЭМ!$D$10+'СЕТ СН'!$F$5-'СЕТ СН'!$F$21</f>
        <v>2498.84517719</v>
      </c>
      <c r="J13" s="36">
        <f>SUMIFS(СВЦЭМ!$D$33:$D$776,СВЦЭМ!$A$33:$A$776,$A13,СВЦЭМ!$B$33:$B$776,J$11)+'СЕТ СН'!$F$11+СВЦЭМ!$D$10+'СЕТ СН'!$F$5-'СЕТ СН'!$F$21</f>
        <v>2455.8253223199999</v>
      </c>
      <c r="K13" s="36">
        <f>SUMIFS(СВЦЭМ!$D$33:$D$776,СВЦЭМ!$A$33:$A$776,$A13,СВЦЭМ!$B$33:$B$776,K$11)+'СЕТ СН'!$F$11+СВЦЭМ!$D$10+'СЕТ СН'!$F$5-'СЕТ СН'!$F$21</f>
        <v>2430.30259363</v>
      </c>
      <c r="L13" s="36">
        <f>SUMIFS(СВЦЭМ!$D$33:$D$776,СВЦЭМ!$A$33:$A$776,$A13,СВЦЭМ!$B$33:$B$776,L$11)+'СЕТ СН'!$F$11+СВЦЭМ!$D$10+'СЕТ СН'!$F$5-'СЕТ СН'!$F$21</f>
        <v>2414.2069195599997</v>
      </c>
      <c r="M13" s="36">
        <f>SUMIFS(СВЦЭМ!$D$33:$D$776,СВЦЭМ!$A$33:$A$776,$A13,СВЦЭМ!$B$33:$B$776,M$11)+'СЕТ СН'!$F$11+СВЦЭМ!$D$10+'СЕТ СН'!$F$5-'СЕТ СН'!$F$21</f>
        <v>2354.3755926200001</v>
      </c>
      <c r="N13" s="36">
        <f>SUMIFS(СВЦЭМ!$D$33:$D$776,СВЦЭМ!$A$33:$A$776,$A13,СВЦЭМ!$B$33:$B$776,N$11)+'СЕТ СН'!$F$11+СВЦЭМ!$D$10+'СЕТ СН'!$F$5-'СЕТ СН'!$F$21</f>
        <v>2300.2437979900001</v>
      </c>
      <c r="O13" s="36">
        <f>SUMIFS(СВЦЭМ!$D$33:$D$776,СВЦЭМ!$A$33:$A$776,$A13,СВЦЭМ!$B$33:$B$776,O$11)+'СЕТ СН'!$F$11+СВЦЭМ!$D$10+'СЕТ СН'!$F$5-'СЕТ СН'!$F$21</f>
        <v>2279.1031922399998</v>
      </c>
      <c r="P13" s="36">
        <f>SUMIFS(СВЦЭМ!$D$33:$D$776,СВЦЭМ!$A$33:$A$776,$A13,СВЦЭМ!$B$33:$B$776,P$11)+'СЕТ СН'!$F$11+СВЦЭМ!$D$10+'СЕТ СН'!$F$5-'СЕТ СН'!$F$21</f>
        <v>2285.2752278299999</v>
      </c>
      <c r="Q13" s="36">
        <f>SUMIFS(СВЦЭМ!$D$33:$D$776,СВЦЭМ!$A$33:$A$776,$A13,СВЦЭМ!$B$33:$B$776,Q$11)+'СЕТ СН'!$F$11+СВЦЭМ!$D$10+'СЕТ СН'!$F$5-'СЕТ СН'!$F$21</f>
        <v>2287.7900844699998</v>
      </c>
      <c r="R13" s="36">
        <f>SUMIFS(СВЦЭМ!$D$33:$D$776,СВЦЭМ!$A$33:$A$776,$A13,СВЦЭМ!$B$33:$B$776,R$11)+'СЕТ СН'!$F$11+СВЦЭМ!$D$10+'СЕТ СН'!$F$5-'СЕТ СН'!$F$21</f>
        <v>2294.0401694299999</v>
      </c>
      <c r="S13" s="36">
        <f>SUMIFS(СВЦЭМ!$D$33:$D$776,СВЦЭМ!$A$33:$A$776,$A13,СВЦЭМ!$B$33:$B$776,S$11)+'СЕТ СН'!$F$11+СВЦЭМ!$D$10+'СЕТ СН'!$F$5-'СЕТ СН'!$F$21</f>
        <v>2294.1218247000002</v>
      </c>
      <c r="T13" s="36">
        <f>SUMIFS(СВЦЭМ!$D$33:$D$776,СВЦЭМ!$A$33:$A$776,$A13,СВЦЭМ!$B$33:$B$776,T$11)+'СЕТ СН'!$F$11+СВЦЭМ!$D$10+'СЕТ СН'!$F$5-'СЕТ СН'!$F$21</f>
        <v>2287.77767804</v>
      </c>
      <c r="U13" s="36">
        <f>SUMIFS(СВЦЭМ!$D$33:$D$776,СВЦЭМ!$A$33:$A$776,$A13,СВЦЭМ!$B$33:$B$776,U$11)+'СЕТ СН'!$F$11+СВЦЭМ!$D$10+'СЕТ СН'!$F$5-'СЕТ СН'!$F$21</f>
        <v>2280.5697652700001</v>
      </c>
      <c r="V13" s="36">
        <f>SUMIFS(СВЦЭМ!$D$33:$D$776,СВЦЭМ!$A$33:$A$776,$A13,СВЦЭМ!$B$33:$B$776,V$11)+'СЕТ СН'!$F$11+СВЦЭМ!$D$10+'СЕТ СН'!$F$5-'СЕТ СН'!$F$21</f>
        <v>2261.9097110500002</v>
      </c>
      <c r="W13" s="36">
        <f>SUMIFS(СВЦЭМ!$D$33:$D$776,СВЦЭМ!$A$33:$A$776,$A13,СВЦЭМ!$B$33:$B$776,W$11)+'СЕТ СН'!$F$11+СВЦЭМ!$D$10+'СЕТ СН'!$F$5-'СЕТ СН'!$F$21</f>
        <v>2246.9779411199997</v>
      </c>
      <c r="X13" s="36">
        <f>SUMIFS(СВЦЭМ!$D$33:$D$776,СВЦЭМ!$A$33:$A$776,$A13,СВЦЭМ!$B$33:$B$776,X$11)+'СЕТ СН'!$F$11+СВЦЭМ!$D$10+'СЕТ СН'!$F$5-'СЕТ СН'!$F$21</f>
        <v>2282.9049055200003</v>
      </c>
      <c r="Y13" s="36">
        <f>SUMIFS(СВЦЭМ!$D$33:$D$776,СВЦЭМ!$A$33:$A$776,$A13,СВЦЭМ!$B$33:$B$776,Y$11)+'СЕТ СН'!$F$11+СВЦЭМ!$D$10+'СЕТ СН'!$F$5-'СЕТ СН'!$F$21</f>
        <v>2364.8339122299999</v>
      </c>
    </row>
    <row r="14" spans="1:27" ht="15.75" x14ac:dyDescent="0.2">
      <c r="A14" s="35">
        <f t="shared" ref="A14:A42" si="0">A13+1</f>
        <v>43954</v>
      </c>
      <c r="B14" s="36">
        <f>SUMIFS(СВЦЭМ!$D$33:$D$776,СВЦЭМ!$A$33:$A$776,$A14,СВЦЭМ!$B$33:$B$776,B$11)+'СЕТ СН'!$F$11+СВЦЭМ!$D$10+'СЕТ СН'!$F$5-'СЕТ СН'!$F$21</f>
        <v>2394.7994770400001</v>
      </c>
      <c r="C14" s="36">
        <f>SUMIFS(СВЦЭМ!$D$33:$D$776,СВЦЭМ!$A$33:$A$776,$A14,СВЦЭМ!$B$33:$B$776,C$11)+'СЕТ СН'!$F$11+СВЦЭМ!$D$10+'СЕТ СН'!$F$5-'СЕТ СН'!$F$21</f>
        <v>2406.92080154</v>
      </c>
      <c r="D14" s="36">
        <f>SUMIFS(СВЦЭМ!$D$33:$D$776,СВЦЭМ!$A$33:$A$776,$A14,СВЦЭМ!$B$33:$B$776,D$11)+'СЕТ СН'!$F$11+СВЦЭМ!$D$10+'СЕТ СН'!$F$5-'СЕТ СН'!$F$21</f>
        <v>2405.37581808</v>
      </c>
      <c r="E14" s="36">
        <f>SUMIFS(СВЦЭМ!$D$33:$D$776,СВЦЭМ!$A$33:$A$776,$A14,СВЦЭМ!$B$33:$B$776,E$11)+'СЕТ СН'!$F$11+СВЦЭМ!$D$10+'СЕТ СН'!$F$5-'СЕТ СН'!$F$21</f>
        <v>2402.59759368</v>
      </c>
      <c r="F14" s="36">
        <f>SUMIFS(СВЦЭМ!$D$33:$D$776,СВЦЭМ!$A$33:$A$776,$A14,СВЦЭМ!$B$33:$B$776,F$11)+'СЕТ СН'!$F$11+СВЦЭМ!$D$10+'СЕТ СН'!$F$5-'СЕТ СН'!$F$21</f>
        <v>2400.2352060100002</v>
      </c>
      <c r="G14" s="36">
        <f>SUMIFS(СВЦЭМ!$D$33:$D$776,СВЦЭМ!$A$33:$A$776,$A14,СВЦЭМ!$B$33:$B$776,G$11)+'СЕТ СН'!$F$11+СВЦЭМ!$D$10+'СЕТ СН'!$F$5-'СЕТ СН'!$F$21</f>
        <v>2403.4529911300001</v>
      </c>
      <c r="H14" s="36">
        <f>SUMIFS(СВЦЭМ!$D$33:$D$776,СВЦЭМ!$A$33:$A$776,$A14,СВЦЭМ!$B$33:$B$776,H$11)+'СЕТ СН'!$F$11+СВЦЭМ!$D$10+'СЕТ СН'!$F$5-'СЕТ СН'!$F$21</f>
        <v>2409.79263928</v>
      </c>
      <c r="I14" s="36">
        <f>SUMIFS(СВЦЭМ!$D$33:$D$776,СВЦЭМ!$A$33:$A$776,$A14,СВЦЭМ!$B$33:$B$776,I$11)+'СЕТ СН'!$F$11+СВЦЭМ!$D$10+'СЕТ СН'!$F$5-'СЕТ СН'!$F$21</f>
        <v>2406.0265212599998</v>
      </c>
      <c r="J14" s="36">
        <f>SUMIFS(СВЦЭМ!$D$33:$D$776,СВЦЭМ!$A$33:$A$776,$A14,СВЦЭМ!$B$33:$B$776,J$11)+'СЕТ СН'!$F$11+СВЦЭМ!$D$10+'СЕТ СН'!$F$5-'СЕТ СН'!$F$21</f>
        <v>2398.9479714499998</v>
      </c>
      <c r="K14" s="36">
        <f>SUMIFS(СВЦЭМ!$D$33:$D$776,СВЦЭМ!$A$33:$A$776,$A14,СВЦЭМ!$B$33:$B$776,K$11)+'СЕТ СН'!$F$11+СВЦЭМ!$D$10+'СЕТ СН'!$F$5-'СЕТ СН'!$F$21</f>
        <v>2371.5680448799999</v>
      </c>
      <c r="L14" s="36">
        <f>SUMIFS(СВЦЭМ!$D$33:$D$776,СВЦЭМ!$A$33:$A$776,$A14,СВЦЭМ!$B$33:$B$776,L$11)+'СЕТ СН'!$F$11+СВЦЭМ!$D$10+'СЕТ СН'!$F$5-'СЕТ СН'!$F$21</f>
        <v>2338.4506201200002</v>
      </c>
      <c r="M14" s="36">
        <f>SUMIFS(СВЦЭМ!$D$33:$D$776,СВЦЭМ!$A$33:$A$776,$A14,СВЦЭМ!$B$33:$B$776,M$11)+'СЕТ СН'!$F$11+СВЦЭМ!$D$10+'СЕТ СН'!$F$5-'СЕТ СН'!$F$21</f>
        <v>2283.4253936700002</v>
      </c>
      <c r="N14" s="36">
        <f>SUMIFS(СВЦЭМ!$D$33:$D$776,СВЦЭМ!$A$33:$A$776,$A14,СВЦЭМ!$B$33:$B$776,N$11)+'СЕТ СН'!$F$11+СВЦЭМ!$D$10+'СЕТ СН'!$F$5-'СЕТ СН'!$F$21</f>
        <v>2241.6845498399998</v>
      </c>
      <c r="O14" s="36">
        <f>SUMIFS(СВЦЭМ!$D$33:$D$776,СВЦЭМ!$A$33:$A$776,$A14,СВЦЭМ!$B$33:$B$776,O$11)+'СЕТ СН'!$F$11+СВЦЭМ!$D$10+'СЕТ СН'!$F$5-'СЕТ СН'!$F$21</f>
        <v>2252.3079199399999</v>
      </c>
      <c r="P14" s="36">
        <f>SUMIFS(СВЦЭМ!$D$33:$D$776,СВЦЭМ!$A$33:$A$776,$A14,СВЦЭМ!$B$33:$B$776,P$11)+'СЕТ СН'!$F$11+СВЦЭМ!$D$10+'СЕТ СН'!$F$5-'СЕТ СН'!$F$21</f>
        <v>2278.5044285100003</v>
      </c>
      <c r="Q14" s="36">
        <f>SUMIFS(СВЦЭМ!$D$33:$D$776,СВЦЭМ!$A$33:$A$776,$A14,СВЦЭМ!$B$33:$B$776,Q$11)+'СЕТ СН'!$F$11+СВЦЭМ!$D$10+'СЕТ СН'!$F$5-'СЕТ СН'!$F$21</f>
        <v>2301.2874736700001</v>
      </c>
      <c r="R14" s="36">
        <f>SUMIFS(СВЦЭМ!$D$33:$D$776,СВЦЭМ!$A$33:$A$776,$A14,СВЦЭМ!$B$33:$B$776,R$11)+'СЕТ СН'!$F$11+СВЦЭМ!$D$10+'СЕТ СН'!$F$5-'СЕТ СН'!$F$21</f>
        <v>2313.6889109900003</v>
      </c>
      <c r="S14" s="36">
        <f>SUMIFS(СВЦЭМ!$D$33:$D$776,СВЦЭМ!$A$33:$A$776,$A14,СВЦЭМ!$B$33:$B$776,S$11)+'СЕТ СН'!$F$11+СВЦЭМ!$D$10+'СЕТ СН'!$F$5-'СЕТ СН'!$F$21</f>
        <v>2313.65959496</v>
      </c>
      <c r="T14" s="36">
        <f>SUMIFS(СВЦЭМ!$D$33:$D$776,СВЦЭМ!$A$33:$A$776,$A14,СВЦЭМ!$B$33:$B$776,T$11)+'СЕТ СН'!$F$11+СВЦЭМ!$D$10+'СЕТ СН'!$F$5-'СЕТ СН'!$F$21</f>
        <v>2301.22928495</v>
      </c>
      <c r="U14" s="36">
        <f>SUMIFS(СВЦЭМ!$D$33:$D$776,СВЦЭМ!$A$33:$A$776,$A14,СВЦЭМ!$B$33:$B$776,U$11)+'СЕТ СН'!$F$11+СВЦЭМ!$D$10+'СЕТ СН'!$F$5-'СЕТ СН'!$F$21</f>
        <v>2285.2782156000003</v>
      </c>
      <c r="V14" s="36">
        <f>SUMIFS(СВЦЭМ!$D$33:$D$776,СВЦЭМ!$A$33:$A$776,$A14,СВЦЭМ!$B$33:$B$776,V$11)+'СЕТ СН'!$F$11+СВЦЭМ!$D$10+'СЕТ СН'!$F$5-'СЕТ СН'!$F$21</f>
        <v>2236.4190493999999</v>
      </c>
      <c r="W14" s="36">
        <f>SUMIFS(СВЦЭМ!$D$33:$D$776,СВЦЭМ!$A$33:$A$776,$A14,СВЦЭМ!$B$33:$B$776,W$11)+'СЕТ СН'!$F$11+СВЦЭМ!$D$10+'СЕТ СН'!$F$5-'СЕТ СН'!$F$21</f>
        <v>2230.7721173199998</v>
      </c>
      <c r="X14" s="36">
        <f>SUMIFS(СВЦЭМ!$D$33:$D$776,СВЦЭМ!$A$33:$A$776,$A14,СВЦЭМ!$B$33:$B$776,X$11)+'СЕТ СН'!$F$11+СВЦЭМ!$D$10+'СЕТ СН'!$F$5-'СЕТ СН'!$F$21</f>
        <v>2273.1390950099999</v>
      </c>
      <c r="Y14" s="36">
        <f>SUMIFS(СВЦЭМ!$D$33:$D$776,СВЦЭМ!$A$33:$A$776,$A14,СВЦЭМ!$B$33:$B$776,Y$11)+'СЕТ СН'!$F$11+СВЦЭМ!$D$10+'СЕТ СН'!$F$5-'СЕТ СН'!$F$21</f>
        <v>2367.92870795</v>
      </c>
    </row>
    <row r="15" spans="1:27" ht="15.75" x14ac:dyDescent="0.2">
      <c r="A15" s="35">
        <f t="shared" si="0"/>
        <v>43955</v>
      </c>
      <c r="B15" s="36">
        <f>SUMIFS(СВЦЭМ!$D$33:$D$776,СВЦЭМ!$A$33:$A$776,$A15,СВЦЭМ!$B$33:$B$776,B$11)+'СЕТ СН'!$F$11+СВЦЭМ!$D$10+'СЕТ СН'!$F$5-'СЕТ СН'!$F$21</f>
        <v>2433.0752910700003</v>
      </c>
      <c r="C15" s="36">
        <f>SUMIFS(СВЦЭМ!$D$33:$D$776,СВЦЭМ!$A$33:$A$776,$A15,СВЦЭМ!$B$33:$B$776,C$11)+'СЕТ СН'!$F$11+СВЦЭМ!$D$10+'СЕТ СН'!$F$5-'СЕТ СН'!$F$21</f>
        <v>2433.7900812299999</v>
      </c>
      <c r="D15" s="36">
        <f>SUMIFS(СВЦЭМ!$D$33:$D$776,СВЦЭМ!$A$33:$A$776,$A15,СВЦЭМ!$B$33:$B$776,D$11)+'СЕТ СН'!$F$11+СВЦЭМ!$D$10+'СЕТ СН'!$F$5-'СЕТ СН'!$F$21</f>
        <v>2418.6057455600003</v>
      </c>
      <c r="E15" s="36">
        <f>SUMIFS(СВЦЭМ!$D$33:$D$776,СВЦЭМ!$A$33:$A$776,$A15,СВЦЭМ!$B$33:$B$776,E$11)+'СЕТ СН'!$F$11+СВЦЭМ!$D$10+'СЕТ СН'!$F$5-'СЕТ СН'!$F$21</f>
        <v>2415.1245221700001</v>
      </c>
      <c r="F15" s="36">
        <f>SUMIFS(СВЦЭМ!$D$33:$D$776,СВЦЭМ!$A$33:$A$776,$A15,СВЦЭМ!$B$33:$B$776,F$11)+'СЕТ СН'!$F$11+СВЦЭМ!$D$10+'СЕТ СН'!$F$5-'СЕТ СН'!$F$21</f>
        <v>2410.0144740999999</v>
      </c>
      <c r="G15" s="36">
        <f>SUMIFS(СВЦЭМ!$D$33:$D$776,СВЦЭМ!$A$33:$A$776,$A15,СВЦЭМ!$B$33:$B$776,G$11)+'СЕТ СН'!$F$11+СВЦЭМ!$D$10+'СЕТ СН'!$F$5-'СЕТ СН'!$F$21</f>
        <v>2416.4582119000002</v>
      </c>
      <c r="H15" s="36">
        <f>SUMIFS(СВЦЭМ!$D$33:$D$776,СВЦЭМ!$A$33:$A$776,$A15,СВЦЭМ!$B$33:$B$776,H$11)+'СЕТ СН'!$F$11+СВЦЭМ!$D$10+'СЕТ СН'!$F$5-'СЕТ СН'!$F$21</f>
        <v>2418.9238658100003</v>
      </c>
      <c r="I15" s="36">
        <f>SUMIFS(СВЦЭМ!$D$33:$D$776,СВЦЭМ!$A$33:$A$776,$A15,СВЦЭМ!$B$33:$B$776,I$11)+'СЕТ СН'!$F$11+СВЦЭМ!$D$10+'СЕТ СН'!$F$5-'СЕТ СН'!$F$21</f>
        <v>2429.9901028499999</v>
      </c>
      <c r="J15" s="36">
        <f>SUMIFS(СВЦЭМ!$D$33:$D$776,СВЦЭМ!$A$33:$A$776,$A15,СВЦЭМ!$B$33:$B$776,J$11)+'СЕТ СН'!$F$11+СВЦЭМ!$D$10+'СЕТ СН'!$F$5-'СЕТ СН'!$F$21</f>
        <v>2421.67993226</v>
      </c>
      <c r="K15" s="36">
        <f>SUMIFS(СВЦЭМ!$D$33:$D$776,СВЦЭМ!$A$33:$A$776,$A15,СВЦЭМ!$B$33:$B$776,K$11)+'СЕТ СН'!$F$11+СВЦЭМ!$D$10+'СЕТ СН'!$F$5-'СЕТ СН'!$F$21</f>
        <v>2381.9097760499999</v>
      </c>
      <c r="L15" s="36">
        <f>SUMIFS(СВЦЭМ!$D$33:$D$776,СВЦЭМ!$A$33:$A$776,$A15,СВЦЭМ!$B$33:$B$776,L$11)+'СЕТ СН'!$F$11+СВЦЭМ!$D$10+'СЕТ СН'!$F$5-'СЕТ СН'!$F$21</f>
        <v>2370.4996887400002</v>
      </c>
      <c r="M15" s="36">
        <f>SUMIFS(СВЦЭМ!$D$33:$D$776,СВЦЭМ!$A$33:$A$776,$A15,СВЦЭМ!$B$33:$B$776,M$11)+'СЕТ СН'!$F$11+СВЦЭМ!$D$10+'СЕТ СН'!$F$5-'СЕТ СН'!$F$21</f>
        <v>2303.3472696899998</v>
      </c>
      <c r="N15" s="36">
        <f>SUMIFS(СВЦЭМ!$D$33:$D$776,СВЦЭМ!$A$33:$A$776,$A15,СВЦЭМ!$B$33:$B$776,N$11)+'СЕТ СН'!$F$11+СВЦЭМ!$D$10+'СЕТ СН'!$F$5-'СЕТ СН'!$F$21</f>
        <v>2250.1918481799999</v>
      </c>
      <c r="O15" s="36">
        <f>SUMIFS(СВЦЭМ!$D$33:$D$776,СВЦЭМ!$A$33:$A$776,$A15,СВЦЭМ!$B$33:$B$776,O$11)+'СЕТ СН'!$F$11+СВЦЭМ!$D$10+'СЕТ СН'!$F$5-'СЕТ СН'!$F$21</f>
        <v>2232.9712681999999</v>
      </c>
      <c r="P15" s="36">
        <f>SUMIFS(СВЦЭМ!$D$33:$D$776,СВЦЭМ!$A$33:$A$776,$A15,СВЦЭМ!$B$33:$B$776,P$11)+'СЕТ СН'!$F$11+СВЦЭМ!$D$10+'СЕТ СН'!$F$5-'СЕТ СН'!$F$21</f>
        <v>2244.9106927399998</v>
      </c>
      <c r="Q15" s="36">
        <f>SUMIFS(СВЦЭМ!$D$33:$D$776,СВЦЭМ!$A$33:$A$776,$A15,СВЦЭМ!$B$33:$B$776,Q$11)+'СЕТ СН'!$F$11+СВЦЭМ!$D$10+'СЕТ СН'!$F$5-'СЕТ СН'!$F$21</f>
        <v>2252.1987502399998</v>
      </c>
      <c r="R15" s="36">
        <f>SUMIFS(СВЦЭМ!$D$33:$D$776,СВЦЭМ!$A$33:$A$776,$A15,СВЦЭМ!$B$33:$B$776,R$11)+'СЕТ СН'!$F$11+СВЦЭМ!$D$10+'СЕТ СН'!$F$5-'СЕТ СН'!$F$21</f>
        <v>2232.1403947099998</v>
      </c>
      <c r="S15" s="36">
        <f>SUMIFS(СВЦЭМ!$D$33:$D$776,СВЦЭМ!$A$33:$A$776,$A15,СВЦЭМ!$B$33:$B$776,S$11)+'СЕТ СН'!$F$11+СВЦЭМ!$D$10+'СЕТ СН'!$F$5-'СЕТ СН'!$F$21</f>
        <v>2230.9350200600002</v>
      </c>
      <c r="T15" s="36">
        <f>SUMIFS(СВЦЭМ!$D$33:$D$776,СВЦЭМ!$A$33:$A$776,$A15,СВЦЭМ!$B$33:$B$776,T$11)+'СЕТ СН'!$F$11+СВЦЭМ!$D$10+'СЕТ СН'!$F$5-'СЕТ СН'!$F$21</f>
        <v>2218.6026258800002</v>
      </c>
      <c r="U15" s="36">
        <f>SUMIFS(СВЦЭМ!$D$33:$D$776,СВЦЭМ!$A$33:$A$776,$A15,СВЦЭМ!$B$33:$B$776,U$11)+'СЕТ СН'!$F$11+СВЦЭМ!$D$10+'СЕТ СН'!$F$5-'СЕТ СН'!$F$21</f>
        <v>2204.7021139500002</v>
      </c>
      <c r="V15" s="36">
        <f>SUMIFS(СВЦЭМ!$D$33:$D$776,СВЦЭМ!$A$33:$A$776,$A15,СВЦЭМ!$B$33:$B$776,V$11)+'СЕТ СН'!$F$11+СВЦЭМ!$D$10+'СЕТ СН'!$F$5-'СЕТ СН'!$F$21</f>
        <v>2194.2486827500002</v>
      </c>
      <c r="W15" s="36">
        <f>SUMIFS(СВЦЭМ!$D$33:$D$776,СВЦЭМ!$A$33:$A$776,$A15,СВЦЭМ!$B$33:$B$776,W$11)+'СЕТ СН'!$F$11+СВЦЭМ!$D$10+'СЕТ СН'!$F$5-'СЕТ СН'!$F$21</f>
        <v>2196.1599845700002</v>
      </c>
      <c r="X15" s="36">
        <f>SUMIFS(СВЦЭМ!$D$33:$D$776,СВЦЭМ!$A$33:$A$776,$A15,СВЦЭМ!$B$33:$B$776,X$11)+'СЕТ СН'!$F$11+СВЦЭМ!$D$10+'СЕТ СН'!$F$5-'СЕТ СН'!$F$21</f>
        <v>2231.1706373799998</v>
      </c>
      <c r="Y15" s="36">
        <f>SUMIFS(СВЦЭМ!$D$33:$D$776,СВЦЭМ!$A$33:$A$776,$A15,СВЦЭМ!$B$33:$B$776,Y$11)+'СЕТ СН'!$F$11+СВЦЭМ!$D$10+'СЕТ СН'!$F$5-'СЕТ СН'!$F$21</f>
        <v>2318.4830720999998</v>
      </c>
    </row>
    <row r="16" spans="1:27" ht="15.75" x14ac:dyDescent="0.2">
      <c r="A16" s="35">
        <f t="shared" si="0"/>
        <v>43956</v>
      </c>
      <c r="B16" s="36">
        <f>SUMIFS(СВЦЭМ!$D$33:$D$776,СВЦЭМ!$A$33:$A$776,$A16,СВЦЭМ!$B$33:$B$776,B$11)+'СЕТ СН'!$F$11+СВЦЭМ!$D$10+'СЕТ СН'!$F$5-'СЕТ СН'!$F$21</f>
        <v>2396.98165419</v>
      </c>
      <c r="C16" s="36">
        <f>SUMIFS(СВЦЭМ!$D$33:$D$776,СВЦЭМ!$A$33:$A$776,$A16,СВЦЭМ!$B$33:$B$776,C$11)+'СЕТ СН'!$F$11+СВЦЭМ!$D$10+'СЕТ СН'!$F$5-'СЕТ СН'!$F$21</f>
        <v>2425.9187992799998</v>
      </c>
      <c r="D16" s="36">
        <f>SUMIFS(СВЦЭМ!$D$33:$D$776,СВЦЭМ!$A$33:$A$776,$A16,СВЦЭМ!$B$33:$B$776,D$11)+'СЕТ СН'!$F$11+СВЦЭМ!$D$10+'СЕТ СН'!$F$5-'СЕТ СН'!$F$21</f>
        <v>2422.53498829</v>
      </c>
      <c r="E16" s="36">
        <f>SUMIFS(СВЦЭМ!$D$33:$D$776,СВЦЭМ!$A$33:$A$776,$A16,СВЦЭМ!$B$33:$B$776,E$11)+'СЕТ СН'!$F$11+СВЦЭМ!$D$10+'СЕТ СН'!$F$5-'СЕТ СН'!$F$21</f>
        <v>2416.7246942800002</v>
      </c>
      <c r="F16" s="36">
        <f>SUMIFS(СВЦЭМ!$D$33:$D$776,СВЦЭМ!$A$33:$A$776,$A16,СВЦЭМ!$B$33:$B$776,F$11)+'СЕТ СН'!$F$11+СВЦЭМ!$D$10+'СЕТ СН'!$F$5-'СЕТ СН'!$F$21</f>
        <v>2408.9344398100002</v>
      </c>
      <c r="G16" s="36">
        <f>SUMIFS(СВЦЭМ!$D$33:$D$776,СВЦЭМ!$A$33:$A$776,$A16,СВЦЭМ!$B$33:$B$776,G$11)+'СЕТ СН'!$F$11+СВЦЭМ!$D$10+'СЕТ СН'!$F$5-'СЕТ СН'!$F$21</f>
        <v>2413.44099542</v>
      </c>
      <c r="H16" s="36">
        <f>SUMIFS(СВЦЭМ!$D$33:$D$776,СВЦЭМ!$A$33:$A$776,$A16,СВЦЭМ!$B$33:$B$776,H$11)+'СЕТ СН'!$F$11+СВЦЭМ!$D$10+'СЕТ СН'!$F$5-'СЕТ СН'!$F$21</f>
        <v>2412.6925159000002</v>
      </c>
      <c r="I16" s="36">
        <f>SUMIFS(СВЦЭМ!$D$33:$D$776,СВЦЭМ!$A$33:$A$776,$A16,СВЦЭМ!$B$33:$B$776,I$11)+'СЕТ СН'!$F$11+СВЦЭМ!$D$10+'СЕТ СН'!$F$5-'СЕТ СН'!$F$21</f>
        <v>2409.2562835799999</v>
      </c>
      <c r="J16" s="36">
        <f>SUMIFS(СВЦЭМ!$D$33:$D$776,СВЦЭМ!$A$33:$A$776,$A16,СВЦЭМ!$B$33:$B$776,J$11)+'СЕТ СН'!$F$11+СВЦЭМ!$D$10+'СЕТ СН'!$F$5-'СЕТ СН'!$F$21</f>
        <v>2378.8627579899999</v>
      </c>
      <c r="K16" s="36">
        <f>SUMIFS(СВЦЭМ!$D$33:$D$776,СВЦЭМ!$A$33:$A$776,$A16,СВЦЭМ!$B$33:$B$776,K$11)+'СЕТ СН'!$F$11+СВЦЭМ!$D$10+'СЕТ СН'!$F$5-'СЕТ СН'!$F$21</f>
        <v>2343.18038441</v>
      </c>
      <c r="L16" s="36">
        <f>SUMIFS(СВЦЭМ!$D$33:$D$776,СВЦЭМ!$A$33:$A$776,$A16,СВЦЭМ!$B$33:$B$776,L$11)+'СЕТ СН'!$F$11+СВЦЭМ!$D$10+'СЕТ СН'!$F$5-'СЕТ СН'!$F$21</f>
        <v>2333.72074178</v>
      </c>
      <c r="M16" s="36">
        <f>SUMIFS(СВЦЭМ!$D$33:$D$776,СВЦЭМ!$A$33:$A$776,$A16,СВЦЭМ!$B$33:$B$776,M$11)+'СЕТ СН'!$F$11+СВЦЭМ!$D$10+'СЕТ СН'!$F$5-'СЕТ СН'!$F$21</f>
        <v>2286.6183111199998</v>
      </c>
      <c r="N16" s="36">
        <f>SUMIFS(СВЦЭМ!$D$33:$D$776,СВЦЭМ!$A$33:$A$776,$A16,СВЦЭМ!$B$33:$B$776,N$11)+'СЕТ СН'!$F$11+СВЦЭМ!$D$10+'СЕТ СН'!$F$5-'СЕТ СН'!$F$21</f>
        <v>2229.6787273499999</v>
      </c>
      <c r="O16" s="36">
        <f>SUMIFS(СВЦЭМ!$D$33:$D$776,СВЦЭМ!$A$33:$A$776,$A16,СВЦЭМ!$B$33:$B$776,O$11)+'СЕТ СН'!$F$11+СВЦЭМ!$D$10+'СЕТ СН'!$F$5-'СЕТ СН'!$F$21</f>
        <v>2225.6976557200001</v>
      </c>
      <c r="P16" s="36">
        <f>SUMIFS(СВЦЭМ!$D$33:$D$776,СВЦЭМ!$A$33:$A$776,$A16,СВЦЭМ!$B$33:$B$776,P$11)+'СЕТ СН'!$F$11+СВЦЭМ!$D$10+'СЕТ СН'!$F$5-'СЕТ СН'!$F$21</f>
        <v>2232.2977113799998</v>
      </c>
      <c r="Q16" s="36">
        <f>SUMIFS(СВЦЭМ!$D$33:$D$776,СВЦЭМ!$A$33:$A$776,$A16,СВЦЭМ!$B$33:$B$776,Q$11)+'СЕТ СН'!$F$11+СВЦЭМ!$D$10+'СЕТ СН'!$F$5-'СЕТ СН'!$F$21</f>
        <v>2234.88354768</v>
      </c>
      <c r="R16" s="36">
        <f>SUMIFS(СВЦЭМ!$D$33:$D$776,СВЦЭМ!$A$33:$A$776,$A16,СВЦЭМ!$B$33:$B$776,R$11)+'СЕТ СН'!$F$11+СВЦЭМ!$D$10+'СЕТ СН'!$F$5-'СЕТ СН'!$F$21</f>
        <v>2236.4332414400001</v>
      </c>
      <c r="S16" s="36">
        <f>SUMIFS(СВЦЭМ!$D$33:$D$776,СВЦЭМ!$A$33:$A$776,$A16,СВЦЭМ!$B$33:$B$776,S$11)+'СЕТ СН'!$F$11+СВЦЭМ!$D$10+'СЕТ СН'!$F$5-'СЕТ СН'!$F$21</f>
        <v>2237.6020556600001</v>
      </c>
      <c r="T16" s="36">
        <f>SUMIFS(СВЦЭМ!$D$33:$D$776,СВЦЭМ!$A$33:$A$776,$A16,СВЦЭМ!$B$33:$B$776,T$11)+'СЕТ СН'!$F$11+СВЦЭМ!$D$10+'СЕТ СН'!$F$5-'СЕТ СН'!$F$21</f>
        <v>2225.1714099700002</v>
      </c>
      <c r="U16" s="36">
        <f>SUMIFS(СВЦЭМ!$D$33:$D$776,СВЦЭМ!$A$33:$A$776,$A16,СВЦЭМ!$B$33:$B$776,U$11)+'СЕТ СН'!$F$11+СВЦЭМ!$D$10+'СЕТ СН'!$F$5-'СЕТ СН'!$F$21</f>
        <v>2205.8326683699997</v>
      </c>
      <c r="V16" s="36">
        <f>SUMIFS(СВЦЭМ!$D$33:$D$776,СВЦЭМ!$A$33:$A$776,$A16,СВЦЭМ!$B$33:$B$776,V$11)+'СЕТ СН'!$F$11+СВЦЭМ!$D$10+'СЕТ СН'!$F$5-'СЕТ СН'!$F$21</f>
        <v>2169.4691440500001</v>
      </c>
      <c r="W16" s="36">
        <f>SUMIFS(СВЦЭМ!$D$33:$D$776,СВЦЭМ!$A$33:$A$776,$A16,СВЦЭМ!$B$33:$B$776,W$11)+'СЕТ СН'!$F$11+СВЦЭМ!$D$10+'СЕТ СН'!$F$5-'СЕТ СН'!$F$21</f>
        <v>2180.6552135100001</v>
      </c>
      <c r="X16" s="36">
        <f>SUMIFS(СВЦЭМ!$D$33:$D$776,СВЦЭМ!$A$33:$A$776,$A16,СВЦЭМ!$B$33:$B$776,X$11)+'СЕТ СН'!$F$11+СВЦЭМ!$D$10+'СЕТ СН'!$F$5-'СЕТ СН'!$F$21</f>
        <v>2219.0100876400002</v>
      </c>
      <c r="Y16" s="36">
        <f>SUMIFS(СВЦЭМ!$D$33:$D$776,СВЦЭМ!$A$33:$A$776,$A16,СВЦЭМ!$B$33:$B$776,Y$11)+'СЕТ СН'!$F$11+СВЦЭМ!$D$10+'СЕТ СН'!$F$5-'СЕТ СН'!$F$21</f>
        <v>2307.1031365200001</v>
      </c>
    </row>
    <row r="17" spans="1:25" ht="15.75" x14ac:dyDescent="0.2">
      <c r="A17" s="35">
        <f t="shared" si="0"/>
        <v>43957</v>
      </c>
      <c r="B17" s="36">
        <f>SUMIFS(СВЦЭМ!$D$33:$D$776,СВЦЭМ!$A$33:$A$776,$A17,СВЦЭМ!$B$33:$B$776,B$11)+'СЕТ СН'!$F$11+СВЦЭМ!$D$10+'СЕТ СН'!$F$5-'СЕТ СН'!$F$21</f>
        <v>2379.3322435999999</v>
      </c>
      <c r="C17" s="36">
        <f>SUMIFS(СВЦЭМ!$D$33:$D$776,СВЦЭМ!$A$33:$A$776,$A17,СВЦЭМ!$B$33:$B$776,C$11)+'СЕТ СН'!$F$11+СВЦЭМ!$D$10+'СЕТ СН'!$F$5-'СЕТ СН'!$F$21</f>
        <v>2408.9272771199999</v>
      </c>
      <c r="D17" s="36">
        <f>SUMIFS(СВЦЭМ!$D$33:$D$776,СВЦЭМ!$A$33:$A$776,$A17,СВЦЭМ!$B$33:$B$776,D$11)+'СЕТ СН'!$F$11+СВЦЭМ!$D$10+'СЕТ СН'!$F$5-'СЕТ СН'!$F$21</f>
        <v>2429.8233157200002</v>
      </c>
      <c r="E17" s="36">
        <f>SUMIFS(СВЦЭМ!$D$33:$D$776,СВЦЭМ!$A$33:$A$776,$A17,СВЦЭМ!$B$33:$B$776,E$11)+'СЕТ СН'!$F$11+СВЦЭМ!$D$10+'СЕТ СН'!$F$5-'СЕТ СН'!$F$21</f>
        <v>2429.3683276800002</v>
      </c>
      <c r="F17" s="36">
        <f>SUMIFS(СВЦЭМ!$D$33:$D$776,СВЦЭМ!$A$33:$A$776,$A17,СВЦЭМ!$B$33:$B$776,F$11)+'СЕТ СН'!$F$11+СВЦЭМ!$D$10+'СЕТ СН'!$F$5-'СЕТ СН'!$F$21</f>
        <v>2423.9976069700001</v>
      </c>
      <c r="G17" s="36">
        <f>SUMIFS(СВЦЭМ!$D$33:$D$776,СВЦЭМ!$A$33:$A$776,$A17,СВЦЭМ!$B$33:$B$776,G$11)+'СЕТ СН'!$F$11+СВЦЭМ!$D$10+'СЕТ СН'!$F$5-'СЕТ СН'!$F$21</f>
        <v>2353.3466832599997</v>
      </c>
      <c r="H17" s="36">
        <f>SUMIFS(СВЦЭМ!$D$33:$D$776,СВЦЭМ!$A$33:$A$776,$A17,СВЦЭМ!$B$33:$B$776,H$11)+'СЕТ СН'!$F$11+СВЦЭМ!$D$10+'СЕТ СН'!$F$5-'СЕТ СН'!$F$21</f>
        <v>2376.07236349</v>
      </c>
      <c r="I17" s="36">
        <f>SUMIFS(СВЦЭМ!$D$33:$D$776,СВЦЭМ!$A$33:$A$776,$A17,СВЦЭМ!$B$33:$B$776,I$11)+'СЕТ СН'!$F$11+СВЦЭМ!$D$10+'СЕТ СН'!$F$5-'СЕТ СН'!$F$21</f>
        <v>2386.4617278999999</v>
      </c>
      <c r="J17" s="36">
        <f>SUMIFS(СВЦЭМ!$D$33:$D$776,СВЦЭМ!$A$33:$A$776,$A17,СВЦЭМ!$B$33:$B$776,J$11)+'СЕТ СН'!$F$11+СВЦЭМ!$D$10+'СЕТ СН'!$F$5-'СЕТ СН'!$F$21</f>
        <v>2338.5196313500001</v>
      </c>
      <c r="K17" s="36">
        <f>SUMIFS(СВЦЭМ!$D$33:$D$776,СВЦЭМ!$A$33:$A$776,$A17,СВЦЭМ!$B$33:$B$776,K$11)+'СЕТ СН'!$F$11+СВЦЭМ!$D$10+'СЕТ СН'!$F$5-'СЕТ СН'!$F$21</f>
        <v>2318.4993829700002</v>
      </c>
      <c r="L17" s="36">
        <f>SUMIFS(СВЦЭМ!$D$33:$D$776,СВЦЭМ!$A$33:$A$776,$A17,СВЦЭМ!$B$33:$B$776,L$11)+'СЕТ СН'!$F$11+СВЦЭМ!$D$10+'СЕТ СН'!$F$5-'СЕТ СН'!$F$21</f>
        <v>2309.3851058099999</v>
      </c>
      <c r="M17" s="36">
        <f>SUMIFS(СВЦЭМ!$D$33:$D$776,СВЦЭМ!$A$33:$A$776,$A17,СВЦЭМ!$B$33:$B$776,M$11)+'СЕТ СН'!$F$11+СВЦЭМ!$D$10+'СЕТ СН'!$F$5-'СЕТ СН'!$F$21</f>
        <v>2266.639533</v>
      </c>
      <c r="N17" s="36">
        <f>SUMIFS(СВЦЭМ!$D$33:$D$776,СВЦЭМ!$A$33:$A$776,$A17,СВЦЭМ!$B$33:$B$776,N$11)+'СЕТ СН'!$F$11+СВЦЭМ!$D$10+'СЕТ СН'!$F$5-'СЕТ СН'!$F$21</f>
        <v>2212.1996242499999</v>
      </c>
      <c r="O17" s="36">
        <f>SUMIFS(СВЦЭМ!$D$33:$D$776,СВЦЭМ!$A$33:$A$776,$A17,СВЦЭМ!$B$33:$B$776,O$11)+'СЕТ СН'!$F$11+СВЦЭМ!$D$10+'СЕТ СН'!$F$5-'СЕТ СН'!$F$21</f>
        <v>2251.5884081300001</v>
      </c>
      <c r="P17" s="36">
        <f>SUMIFS(СВЦЭМ!$D$33:$D$776,СВЦЭМ!$A$33:$A$776,$A17,СВЦЭМ!$B$33:$B$776,P$11)+'СЕТ СН'!$F$11+СВЦЭМ!$D$10+'СЕТ СН'!$F$5-'СЕТ СН'!$F$21</f>
        <v>2259.0307784699999</v>
      </c>
      <c r="Q17" s="36">
        <f>SUMIFS(СВЦЭМ!$D$33:$D$776,СВЦЭМ!$A$33:$A$776,$A17,СВЦЭМ!$B$33:$B$776,Q$11)+'СЕТ СН'!$F$11+СВЦЭМ!$D$10+'СЕТ СН'!$F$5-'СЕТ СН'!$F$21</f>
        <v>2260.3577548000003</v>
      </c>
      <c r="R17" s="36">
        <f>SUMIFS(СВЦЭМ!$D$33:$D$776,СВЦЭМ!$A$33:$A$776,$A17,СВЦЭМ!$B$33:$B$776,R$11)+'СЕТ СН'!$F$11+СВЦЭМ!$D$10+'СЕТ СН'!$F$5-'СЕТ СН'!$F$21</f>
        <v>2268.4694067700002</v>
      </c>
      <c r="S17" s="36">
        <f>SUMIFS(СВЦЭМ!$D$33:$D$776,СВЦЭМ!$A$33:$A$776,$A17,СВЦЭМ!$B$33:$B$776,S$11)+'СЕТ СН'!$F$11+СВЦЭМ!$D$10+'СЕТ СН'!$F$5-'СЕТ СН'!$F$21</f>
        <v>2275.50002589</v>
      </c>
      <c r="T17" s="36">
        <f>SUMIFS(СВЦЭМ!$D$33:$D$776,СВЦЭМ!$A$33:$A$776,$A17,СВЦЭМ!$B$33:$B$776,T$11)+'СЕТ СН'!$F$11+СВЦЭМ!$D$10+'СЕТ СН'!$F$5-'СЕТ СН'!$F$21</f>
        <v>2283.67890248</v>
      </c>
      <c r="U17" s="36">
        <f>SUMIFS(СВЦЭМ!$D$33:$D$776,СВЦЭМ!$A$33:$A$776,$A17,СВЦЭМ!$B$33:$B$776,U$11)+'СЕТ СН'!$F$11+СВЦЭМ!$D$10+'СЕТ СН'!$F$5-'СЕТ СН'!$F$21</f>
        <v>2285.4438441800003</v>
      </c>
      <c r="V17" s="36">
        <f>SUMIFS(СВЦЭМ!$D$33:$D$776,СВЦЭМ!$A$33:$A$776,$A17,СВЦЭМ!$B$33:$B$776,V$11)+'СЕТ СН'!$F$11+СВЦЭМ!$D$10+'СЕТ СН'!$F$5-'СЕТ СН'!$F$21</f>
        <v>2276.92180573</v>
      </c>
      <c r="W17" s="36">
        <f>SUMIFS(СВЦЭМ!$D$33:$D$776,СВЦЭМ!$A$33:$A$776,$A17,СВЦЭМ!$B$33:$B$776,W$11)+'СЕТ СН'!$F$11+СВЦЭМ!$D$10+'СЕТ СН'!$F$5-'СЕТ СН'!$F$21</f>
        <v>2278.13618223</v>
      </c>
      <c r="X17" s="36">
        <f>SUMIFS(СВЦЭМ!$D$33:$D$776,СВЦЭМ!$A$33:$A$776,$A17,СВЦЭМ!$B$33:$B$776,X$11)+'СЕТ СН'!$F$11+СВЦЭМ!$D$10+'СЕТ СН'!$F$5-'СЕТ СН'!$F$21</f>
        <v>2267.3478696900002</v>
      </c>
      <c r="Y17" s="36">
        <f>SUMIFS(СВЦЭМ!$D$33:$D$776,СВЦЭМ!$A$33:$A$776,$A17,СВЦЭМ!$B$33:$B$776,Y$11)+'СЕТ СН'!$F$11+СВЦЭМ!$D$10+'СЕТ СН'!$F$5-'СЕТ СН'!$F$21</f>
        <v>2318.7106852000002</v>
      </c>
    </row>
    <row r="18" spans="1:25" ht="15.75" x14ac:dyDescent="0.2">
      <c r="A18" s="35">
        <f t="shared" si="0"/>
        <v>43958</v>
      </c>
      <c r="B18" s="36">
        <f>SUMIFS(СВЦЭМ!$D$33:$D$776,СВЦЭМ!$A$33:$A$776,$A18,СВЦЭМ!$B$33:$B$776,B$11)+'СЕТ СН'!$F$11+СВЦЭМ!$D$10+'СЕТ СН'!$F$5-'СЕТ СН'!$F$21</f>
        <v>2412.7096843099998</v>
      </c>
      <c r="C18" s="36">
        <f>SUMIFS(СВЦЭМ!$D$33:$D$776,СВЦЭМ!$A$33:$A$776,$A18,СВЦЭМ!$B$33:$B$776,C$11)+'СЕТ СН'!$F$11+СВЦЭМ!$D$10+'СЕТ СН'!$F$5-'СЕТ СН'!$F$21</f>
        <v>2422.5449348000002</v>
      </c>
      <c r="D18" s="36">
        <f>SUMIFS(СВЦЭМ!$D$33:$D$776,СВЦЭМ!$A$33:$A$776,$A18,СВЦЭМ!$B$33:$B$776,D$11)+'СЕТ СН'!$F$11+СВЦЭМ!$D$10+'СЕТ СН'!$F$5-'СЕТ СН'!$F$21</f>
        <v>2418.4582774700002</v>
      </c>
      <c r="E18" s="36">
        <f>SUMIFS(СВЦЭМ!$D$33:$D$776,СВЦЭМ!$A$33:$A$776,$A18,СВЦЭМ!$B$33:$B$776,E$11)+'СЕТ СН'!$F$11+СВЦЭМ!$D$10+'СЕТ СН'!$F$5-'СЕТ СН'!$F$21</f>
        <v>2413.4965450099999</v>
      </c>
      <c r="F18" s="36">
        <f>SUMIFS(СВЦЭМ!$D$33:$D$776,СВЦЭМ!$A$33:$A$776,$A18,СВЦЭМ!$B$33:$B$776,F$11)+'СЕТ СН'!$F$11+СВЦЭМ!$D$10+'СЕТ СН'!$F$5-'СЕТ СН'!$F$21</f>
        <v>2410.7965436499999</v>
      </c>
      <c r="G18" s="36">
        <f>SUMIFS(СВЦЭМ!$D$33:$D$776,СВЦЭМ!$A$33:$A$776,$A18,СВЦЭМ!$B$33:$B$776,G$11)+'СЕТ СН'!$F$11+СВЦЭМ!$D$10+'СЕТ СН'!$F$5-'СЕТ СН'!$F$21</f>
        <v>2425.6708281199999</v>
      </c>
      <c r="H18" s="36">
        <f>SUMIFS(СВЦЭМ!$D$33:$D$776,СВЦЭМ!$A$33:$A$776,$A18,СВЦЭМ!$B$33:$B$776,H$11)+'СЕТ СН'!$F$11+СВЦЭМ!$D$10+'СЕТ СН'!$F$5-'СЕТ СН'!$F$21</f>
        <v>2425.73351766</v>
      </c>
      <c r="I18" s="36">
        <f>SUMIFS(СВЦЭМ!$D$33:$D$776,СВЦЭМ!$A$33:$A$776,$A18,СВЦЭМ!$B$33:$B$776,I$11)+'СЕТ СН'!$F$11+СВЦЭМ!$D$10+'СЕТ СН'!$F$5-'СЕТ СН'!$F$21</f>
        <v>2413.7006513699998</v>
      </c>
      <c r="J18" s="36">
        <f>SUMIFS(СВЦЭМ!$D$33:$D$776,СВЦЭМ!$A$33:$A$776,$A18,СВЦЭМ!$B$33:$B$776,J$11)+'СЕТ СН'!$F$11+СВЦЭМ!$D$10+'СЕТ СН'!$F$5-'СЕТ СН'!$F$21</f>
        <v>2372.11190038</v>
      </c>
      <c r="K18" s="36">
        <f>SUMIFS(СВЦЭМ!$D$33:$D$776,СВЦЭМ!$A$33:$A$776,$A18,СВЦЭМ!$B$33:$B$776,K$11)+'СЕТ СН'!$F$11+СВЦЭМ!$D$10+'СЕТ СН'!$F$5-'СЕТ СН'!$F$21</f>
        <v>2363.8379681300003</v>
      </c>
      <c r="L18" s="36">
        <f>SUMIFS(СВЦЭМ!$D$33:$D$776,СВЦЭМ!$A$33:$A$776,$A18,СВЦЭМ!$B$33:$B$776,L$11)+'СЕТ СН'!$F$11+СВЦЭМ!$D$10+'СЕТ СН'!$F$5-'СЕТ СН'!$F$21</f>
        <v>2356.6064330899999</v>
      </c>
      <c r="M18" s="36">
        <f>SUMIFS(СВЦЭМ!$D$33:$D$776,СВЦЭМ!$A$33:$A$776,$A18,СВЦЭМ!$B$33:$B$776,M$11)+'СЕТ СН'!$F$11+СВЦЭМ!$D$10+'СЕТ СН'!$F$5-'СЕТ СН'!$F$21</f>
        <v>2301.4519321899998</v>
      </c>
      <c r="N18" s="36">
        <f>SUMIFS(СВЦЭМ!$D$33:$D$776,СВЦЭМ!$A$33:$A$776,$A18,СВЦЭМ!$B$33:$B$776,N$11)+'СЕТ СН'!$F$11+СВЦЭМ!$D$10+'СЕТ СН'!$F$5-'СЕТ СН'!$F$21</f>
        <v>2248.9594392399999</v>
      </c>
      <c r="O18" s="36">
        <f>SUMIFS(СВЦЭМ!$D$33:$D$776,СВЦЭМ!$A$33:$A$776,$A18,СВЦЭМ!$B$33:$B$776,O$11)+'СЕТ СН'!$F$11+СВЦЭМ!$D$10+'СЕТ СН'!$F$5-'СЕТ СН'!$F$21</f>
        <v>2237.8062607500001</v>
      </c>
      <c r="P18" s="36">
        <f>SUMIFS(СВЦЭМ!$D$33:$D$776,СВЦЭМ!$A$33:$A$776,$A18,СВЦЭМ!$B$33:$B$776,P$11)+'СЕТ СН'!$F$11+СВЦЭМ!$D$10+'СЕТ СН'!$F$5-'СЕТ СН'!$F$21</f>
        <v>2247.0253165300001</v>
      </c>
      <c r="Q18" s="36">
        <f>SUMIFS(СВЦЭМ!$D$33:$D$776,СВЦЭМ!$A$33:$A$776,$A18,СВЦЭМ!$B$33:$B$776,Q$11)+'СЕТ СН'!$F$11+СВЦЭМ!$D$10+'СЕТ СН'!$F$5-'СЕТ СН'!$F$21</f>
        <v>2252.3754866099998</v>
      </c>
      <c r="R18" s="36">
        <f>SUMIFS(СВЦЭМ!$D$33:$D$776,СВЦЭМ!$A$33:$A$776,$A18,СВЦЭМ!$B$33:$B$776,R$11)+'СЕТ СН'!$F$11+СВЦЭМ!$D$10+'СЕТ СН'!$F$5-'СЕТ СН'!$F$21</f>
        <v>2246.4697106200001</v>
      </c>
      <c r="S18" s="36">
        <f>SUMIFS(СВЦЭМ!$D$33:$D$776,СВЦЭМ!$A$33:$A$776,$A18,СВЦЭМ!$B$33:$B$776,S$11)+'СЕТ СН'!$F$11+СВЦЭМ!$D$10+'СЕТ СН'!$F$5-'СЕТ СН'!$F$21</f>
        <v>2239.33584595</v>
      </c>
      <c r="T18" s="36">
        <f>SUMIFS(СВЦЭМ!$D$33:$D$776,СВЦЭМ!$A$33:$A$776,$A18,СВЦЭМ!$B$33:$B$776,T$11)+'СЕТ СН'!$F$11+СВЦЭМ!$D$10+'СЕТ СН'!$F$5-'СЕТ СН'!$F$21</f>
        <v>2210.5291593399998</v>
      </c>
      <c r="U18" s="36">
        <f>SUMIFS(СВЦЭМ!$D$33:$D$776,СВЦЭМ!$A$33:$A$776,$A18,СВЦЭМ!$B$33:$B$776,U$11)+'СЕТ СН'!$F$11+СВЦЭМ!$D$10+'СЕТ СН'!$F$5-'СЕТ СН'!$F$21</f>
        <v>2186.5594264800002</v>
      </c>
      <c r="V18" s="36">
        <f>SUMIFS(СВЦЭМ!$D$33:$D$776,СВЦЭМ!$A$33:$A$776,$A18,СВЦЭМ!$B$33:$B$776,V$11)+'СЕТ СН'!$F$11+СВЦЭМ!$D$10+'СЕТ СН'!$F$5-'СЕТ СН'!$F$21</f>
        <v>2167.6325884799999</v>
      </c>
      <c r="W18" s="36">
        <f>SUMIFS(СВЦЭМ!$D$33:$D$776,СВЦЭМ!$A$33:$A$776,$A18,СВЦЭМ!$B$33:$B$776,W$11)+'СЕТ СН'!$F$11+СВЦЭМ!$D$10+'СЕТ СН'!$F$5-'СЕТ СН'!$F$21</f>
        <v>2173.40068544</v>
      </c>
      <c r="X18" s="36">
        <f>SUMIFS(СВЦЭМ!$D$33:$D$776,СВЦЭМ!$A$33:$A$776,$A18,СВЦЭМ!$B$33:$B$776,X$11)+'СЕТ СН'!$F$11+СВЦЭМ!$D$10+'СЕТ СН'!$F$5-'СЕТ СН'!$F$21</f>
        <v>2218.19536234</v>
      </c>
      <c r="Y18" s="36">
        <f>SUMIFS(СВЦЭМ!$D$33:$D$776,СВЦЭМ!$A$33:$A$776,$A18,СВЦЭМ!$B$33:$B$776,Y$11)+'СЕТ СН'!$F$11+СВЦЭМ!$D$10+'СЕТ СН'!$F$5-'СЕТ СН'!$F$21</f>
        <v>2288.49492904</v>
      </c>
    </row>
    <row r="19" spans="1:25" ht="15.75" x14ac:dyDescent="0.2">
      <c r="A19" s="35">
        <f t="shared" si="0"/>
        <v>43959</v>
      </c>
      <c r="B19" s="36">
        <f>SUMIFS(СВЦЭМ!$D$33:$D$776,СВЦЭМ!$A$33:$A$776,$A19,СВЦЭМ!$B$33:$B$776,B$11)+'СЕТ СН'!$F$11+СВЦЭМ!$D$10+'СЕТ СН'!$F$5-'СЕТ СН'!$F$21</f>
        <v>2405.3564464000001</v>
      </c>
      <c r="C19" s="36">
        <f>SUMIFS(СВЦЭМ!$D$33:$D$776,СВЦЭМ!$A$33:$A$776,$A19,СВЦЭМ!$B$33:$B$776,C$11)+'СЕТ СН'!$F$11+СВЦЭМ!$D$10+'СЕТ СН'!$F$5-'СЕТ СН'!$F$21</f>
        <v>2410.1337206799999</v>
      </c>
      <c r="D19" s="36">
        <f>SUMIFS(СВЦЭМ!$D$33:$D$776,СВЦЭМ!$A$33:$A$776,$A19,СВЦЭМ!$B$33:$B$776,D$11)+'СЕТ СН'!$F$11+СВЦЭМ!$D$10+'СЕТ СН'!$F$5-'СЕТ СН'!$F$21</f>
        <v>2402.3051605299997</v>
      </c>
      <c r="E19" s="36">
        <f>SUMIFS(СВЦЭМ!$D$33:$D$776,СВЦЭМ!$A$33:$A$776,$A19,СВЦЭМ!$B$33:$B$776,E$11)+'СЕТ СН'!$F$11+СВЦЭМ!$D$10+'СЕТ СН'!$F$5-'СЕТ СН'!$F$21</f>
        <v>2403.55056526</v>
      </c>
      <c r="F19" s="36">
        <f>SUMIFS(СВЦЭМ!$D$33:$D$776,СВЦЭМ!$A$33:$A$776,$A19,СВЦЭМ!$B$33:$B$776,F$11)+'СЕТ СН'!$F$11+СВЦЭМ!$D$10+'СЕТ СН'!$F$5-'СЕТ СН'!$F$21</f>
        <v>2396.6303834</v>
      </c>
      <c r="G19" s="36">
        <f>SUMIFS(СВЦЭМ!$D$33:$D$776,СВЦЭМ!$A$33:$A$776,$A19,СВЦЭМ!$B$33:$B$776,G$11)+'СЕТ СН'!$F$11+СВЦЭМ!$D$10+'СЕТ СН'!$F$5-'СЕТ СН'!$F$21</f>
        <v>2406.2564052799999</v>
      </c>
      <c r="H19" s="36">
        <f>SUMIFS(СВЦЭМ!$D$33:$D$776,СВЦЭМ!$A$33:$A$776,$A19,СВЦЭМ!$B$33:$B$776,H$11)+'СЕТ СН'!$F$11+СВЦЭМ!$D$10+'СЕТ СН'!$F$5-'СЕТ СН'!$F$21</f>
        <v>2393.8605679299999</v>
      </c>
      <c r="I19" s="36">
        <f>SUMIFS(СВЦЭМ!$D$33:$D$776,СВЦЭМ!$A$33:$A$776,$A19,СВЦЭМ!$B$33:$B$776,I$11)+'СЕТ СН'!$F$11+СВЦЭМ!$D$10+'СЕТ СН'!$F$5-'СЕТ СН'!$F$21</f>
        <v>2368.6549162900001</v>
      </c>
      <c r="J19" s="36">
        <f>SUMIFS(СВЦЭМ!$D$33:$D$776,СВЦЭМ!$A$33:$A$776,$A19,СВЦЭМ!$B$33:$B$776,J$11)+'СЕТ СН'!$F$11+СВЦЭМ!$D$10+'СЕТ СН'!$F$5-'СЕТ СН'!$F$21</f>
        <v>2340.8071334199999</v>
      </c>
      <c r="K19" s="36">
        <f>SUMIFS(СВЦЭМ!$D$33:$D$776,СВЦЭМ!$A$33:$A$776,$A19,СВЦЭМ!$B$33:$B$776,K$11)+'СЕТ СН'!$F$11+СВЦЭМ!$D$10+'СЕТ СН'!$F$5-'СЕТ СН'!$F$21</f>
        <v>2342.2770447499997</v>
      </c>
      <c r="L19" s="36">
        <f>SUMIFS(СВЦЭМ!$D$33:$D$776,СВЦЭМ!$A$33:$A$776,$A19,СВЦЭМ!$B$33:$B$776,L$11)+'СЕТ СН'!$F$11+СВЦЭМ!$D$10+'СЕТ СН'!$F$5-'СЕТ СН'!$F$21</f>
        <v>2340.3607055800003</v>
      </c>
      <c r="M19" s="36">
        <f>SUMIFS(СВЦЭМ!$D$33:$D$776,СВЦЭМ!$A$33:$A$776,$A19,СВЦЭМ!$B$33:$B$776,M$11)+'СЕТ СН'!$F$11+СВЦЭМ!$D$10+'СЕТ СН'!$F$5-'СЕТ СН'!$F$21</f>
        <v>2291.2125669799998</v>
      </c>
      <c r="N19" s="36">
        <f>SUMIFS(СВЦЭМ!$D$33:$D$776,СВЦЭМ!$A$33:$A$776,$A19,СВЦЭМ!$B$33:$B$776,N$11)+'СЕТ СН'!$F$11+СВЦЭМ!$D$10+'СЕТ СН'!$F$5-'СЕТ СН'!$F$21</f>
        <v>2231.1119145000002</v>
      </c>
      <c r="O19" s="36">
        <f>SUMIFS(СВЦЭМ!$D$33:$D$776,СВЦЭМ!$A$33:$A$776,$A19,СВЦЭМ!$B$33:$B$776,O$11)+'СЕТ СН'!$F$11+СВЦЭМ!$D$10+'СЕТ СН'!$F$5-'СЕТ СН'!$F$21</f>
        <v>2219.94218009</v>
      </c>
      <c r="P19" s="36">
        <f>SUMIFS(СВЦЭМ!$D$33:$D$776,СВЦЭМ!$A$33:$A$776,$A19,СВЦЭМ!$B$33:$B$776,P$11)+'СЕТ СН'!$F$11+СВЦЭМ!$D$10+'СЕТ СН'!$F$5-'СЕТ СН'!$F$21</f>
        <v>2225.6717953799998</v>
      </c>
      <c r="Q19" s="36">
        <f>SUMIFS(СВЦЭМ!$D$33:$D$776,СВЦЭМ!$A$33:$A$776,$A19,СВЦЭМ!$B$33:$B$776,Q$11)+'СЕТ СН'!$F$11+СВЦЭМ!$D$10+'СЕТ СН'!$F$5-'СЕТ СН'!$F$21</f>
        <v>2228.4171645900001</v>
      </c>
      <c r="R19" s="36">
        <f>SUMIFS(СВЦЭМ!$D$33:$D$776,СВЦЭМ!$A$33:$A$776,$A19,СВЦЭМ!$B$33:$B$776,R$11)+'СЕТ СН'!$F$11+СВЦЭМ!$D$10+'СЕТ СН'!$F$5-'СЕТ СН'!$F$21</f>
        <v>2225.8078477200002</v>
      </c>
      <c r="S19" s="36">
        <f>SUMIFS(СВЦЭМ!$D$33:$D$776,СВЦЭМ!$A$33:$A$776,$A19,СВЦЭМ!$B$33:$B$776,S$11)+'СЕТ СН'!$F$11+СВЦЭМ!$D$10+'СЕТ СН'!$F$5-'СЕТ СН'!$F$21</f>
        <v>2230.8024819299999</v>
      </c>
      <c r="T19" s="36">
        <f>SUMIFS(СВЦЭМ!$D$33:$D$776,СВЦЭМ!$A$33:$A$776,$A19,СВЦЭМ!$B$33:$B$776,T$11)+'СЕТ СН'!$F$11+СВЦЭМ!$D$10+'СЕТ СН'!$F$5-'СЕТ СН'!$F$21</f>
        <v>2222.5264049400002</v>
      </c>
      <c r="U19" s="36">
        <f>SUMIFS(СВЦЭМ!$D$33:$D$776,СВЦЭМ!$A$33:$A$776,$A19,СВЦЭМ!$B$33:$B$776,U$11)+'СЕТ СН'!$F$11+СВЦЭМ!$D$10+'СЕТ СН'!$F$5-'СЕТ СН'!$F$21</f>
        <v>2203.44363058</v>
      </c>
      <c r="V19" s="36">
        <f>SUMIFS(СВЦЭМ!$D$33:$D$776,СВЦЭМ!$A$33:$A$776,$A19,СВЦЭМ!$B$33:$B$776,V$11)+'СЕТ СН'!$F$11+СВЦЭМ!$D$10+'СЕТ СН'!$F$5-'СЕТ СН'!$F$21</f>
        <v>2174.8320844</v>
      </c>
      <c r="W19" s="36">
        <f>SUMIFS(СВЦЭМ!$D$33:$D$776,СВЦЭМ!$A$33:$A$776,$A19,СВЦЭМ!$B$33:$B$776,W$11)+'СЕТ СН'!$F$11+СВЦЭМ!$D$10+'СЕТ СН'!$F$5-'СЕТ СН'!$F$21</f>
        <v>2171.7802776500002</v>
      </c>
      <c r="X19" s="36">
        <f>SUMIFS(СВЦЭМ!$D$33:$D$776,СВЦЭМ!$A$33:$A$776,$A19,СВЦЭМ!$B$33:$B$776,X$11)+'СЕТ СН'!$F$11+СВЦЭМ!$D$10+'СЕТ СН'!$F$5-'СЕТ СН'!$F$21</f>
        <v>2218.1887142699998</v>
      </c>
      <c r="Y19" s="36">
        <f>SUMIFS(СВЦЭМ!$D$33:$D$776,СВЦЭМ!$A$33:$A$776,$A19,СВЦЭМ!$B$33:$B$776,Y$11)+'СЕТ СН'!$F$11+СВЦЭМ!$D$10+'СЕТ СН'!$F$5-'СЕТ СН'!$F$21</f>
        <v>2293.1793321200003</v>
      </c>
    </row>
    <row r="20" spans="1:25" ht="15.75" x14ac:dyDescent="0.2">
      <c r="A20" s="35">
        <f t="shared" si="0"/>
        <v>43960</v>
      </c>
      <c r="B20" s="36">
        <f>SUMIFS(СВЦЭМ!$D$33:$D$776,СВЦЭМ!$A$33:$A$776,$A20,СВЦЭМ!$B$33:$B$776,B$11)+'СЕТ СН'!$F$11+СВЦЭМ!$D$10+'СЕТ СН'!$F$5-'СЕТ СН'!$F$21</f>
        <v>2396.7846315699999</v>
      </c>
      <c r="C20" s="36">
        <f>SUMIFS(СВЦЭМ!$D$33:$D$776,СВЦЭМ!$A$33:$A$776,$A20,СВЦЭМ!$B$33:$B$776,C$11)+'СЕТ СН'!$F$11+СВЦЭМ!$D$10+'СЕТ СН'!$F$5-'СЕТ СН'!$F$21</f>
        <v>2384.13373022</v>
      </c>
      <c r="D20" s="36">
        <f>SUMIFS(СВЦЭМ!$D$33:$D$776,СВЦЭМ!$A$33:$A$776,$A20,СВЦЭМ!$B$33:$B$776,D$11)+'СЕТ СН'!$F$11+СВЦЭМ!$D$10+'СЕТ СН'!$F$5-'СЕТ СН'!$F$21</f>
        <v>2366.0222982300002</v>
      </c>
      <c r="E20" s="36">
        <f>SUMIFS(СВЦЭМ!$D$33:$D$776,СВЦЭМ!$A$33:$A$776,$A20,СВЦЭМ!$B$33:$B$776,E$11)+'СЕТ СН'!$F$11+СВЦЭМ!$D$10+'СЕТ СН'!$F$5-'СЕТ СН'!$F$21</f>
        <v>2362.3806065899998</v>
      </c>
      <c r="F20" s="36">
        <f>SUMIFS(СВЦЭМ!$D$33:$D$776,СВЦЭМ!$A$33:$A$776,$A20,СВЦЭМ!$B$33:$B$776,F$11)+'СЕТ СН'!$F$11+СВЦЭМ!$D$10+'СЕТ СН'!$F$5-'СЕТ СН'!$F$21</f>
        <v>2353.2310161099999</v>
      </c>
      <c r="G20" s="36">
        <f>SUMIFS(СВЦЭМ!$D$33:$D$776,СВЦЭМ!$A$33:$A$776,$A20,СВЦЭМ!$B$33:$B$776,G$11)+'СЕТ СН'!$F$11+СВЦЭМ!$D$10+'СЕТ СН'!$F$5-'СЕТ СН'!$F$21</f>
        <v>2354.83792352</v>
      </c>
      <c r="H20" s="36">
        <f>SUMIFS(СВЦЭМ!$D$33:$D$776,СВЦЭМ!$A$33:$A$776,$A20,СВЦЭМ!$B$33:$B$776,H$11)+'СЕТ СН'!$F$11+СВЦЭМ!$D$10+'СЕТ СН'!$F$5-'СЕТ СН'!$F$21</f>
        <v>2360.7073563100003</v>
      </c>
      <c r="I20" s="36">
        <f>SUMIFS(СВЦЭМ!$D$33:$D$776,СВЦЭМ!$A$33:$A$776,$A20,СВЦЭМ!$B$33:$B$776,I$11)+'СЕТ СН'!$F$11+СВЦЭМ!$D$10+'СЕТ СН'!$F$5-'СЕТ СН'!$F$21</f>
        <v>2366.7691687300003</v>
      </c>
      <c r="J20" s="36">
        <f>SUMIFS(СВЦЭМ!$D$33:$D$776,СВЦЭМ!$A$33:$A$776,$A20,СВЦЭМ!$B$33:$B$776,J$11)+'СЕТ СН'!$F$11+СВЦЭМ!$D$10+'СЕТ СН'!$F$5-'СЕТ СН'!$F$21</f>
        <v>2367.2288522099998</v>
      </c>
      <c r="K20" s="36">
        <f>SUMIFS(СВЦЭМ!$D$33:$D$776,СВЦЭМ!$A$33:$A$776,$A20,СВЦЭМ!$B$33:$B$776,K$11)+'СЕТ СН'!$F$11+СВЦЭМ!$D$10+'СЕТ СН'!$F$5-'СЕТ СН'!$F$21</f>
        <v>2340.67867867</v>
      </c>
      <c r="L20" s="36">
        <f>SUMIFS(СВЦЭМ!$D$33:$D$776,СВЦЭМ!$A$33:$A$776,$A20,СВЦЭМ!$B$33:$B$776,L$11)+'СЕТ СН'!$F$11+СВЦЭМ!$D$10+'СЕТ СН'!$F$5-'СЕТ СН'!$F$21</f>
        <v>2349.7563885899999</v>
      </c>
      <c r="M20" s="36">
        <f>SUMIFS(СВЦЭМ!$D$33:$D$776,СВЦЭМ!$A$33:$A$776,$A20,СВЦЭМ!$B$33:$B$776,M$11)+'СЕТ СН'!$F$11+СВЦЭМ!$D$10+'СЕТ СН'!$F$5-'СЕТ СН'!$F$21</f>
        <v>2297.3615119999999</v>
      </c>
      <c r="N20" s="36">
        <f>SUMIFS(СВЦЭМ!$D$33:$D$776,СВЦЭМ!$A$33:$A$776,$A20,СВЦЭМ!$B$33:$B$776,N$11)+'СЕТ СН'!$F$11+СВЦЭМ!$D$10+'СЕТ СН'!$F$5-'СЕТ СН'!$F$21</f>
        <v>2242.6431693599998</v>
      </c>
      <c r="O20" s="36">
        <f>SUMIFS(СВЦЭМ!$D$33:$D$776,СВЦЭМ!$A$33:$A$776,$A20,СВЦЭМ!$B$33:$B$776,O$11)+'СЕТ СН'!$F$11+СВЦЭМ!$D$10+'СЕТ СН'!$F$5-'СЕТ СН'!$F$21</f>
        <v>2222.7998849800001</v>
      </c>
      <c r="P20" s="36">
        <f>SUMIFS(СВЦЭМ!$D$33:$D$776,СВЦЭМ!$A$33:$A$776,$A20,СВЦЭМ!$B$33:$B$776,P$11)+'СЕТ СН'!$F$11+СВЦЭМ!$D$10+'СЕТ СН'!$F$5-'СЕТ СН'!$F$21</f>
        <v>2228.1101075500001</v>
      </c>
      <c r="Q20" s="36">
        <f>SUMIFS(СВЦЭМ!$D$33:$D$776,СВЦЭМ!$A$33:$A$776,$A20,СВЦЭМ!$B$33:$B$776,Q$11)+'СЕТ СН'!$F$11+СВЦЭМ!$D$10+'СЕТ СН'!$F$5-'СЕТ СН'!$F$21</f>
        <v>2220.1357484099999</v>
      </c>
      <c r="R20" s="36">
        <f>SUMIFS(СВЦЭМ!$D$33:$D$776,СВЦЭМ!$A$33:$A$776,$A20,СВЦЭМ!$B$33:$B$776,R$11)+'СЕТ СН'!$F$11+СВЦЭМ!$D$10+'СЕТ СН'!$F$5-'СЕТ СН'!$F$21</f>
        <v>2222.6492115599999</v>
      </c>
      <c r="S20" s="36">
        <f>SUMIFS(СВЦЭМ!$D$33:$D$776,СВЦЭМ!$A$33:$A$776,$A20,СВЦЭМ!$B$33:$B$776,S$11)+'СЕТ СН'!$F$11+СВЦЭМ!$D$10+'СЕТ СН'!$F$5-'СЕТ СН'!$F$21</f>
        <v>2233.9759150899999</v>
      </c>
      <c r="T20" s="36">
        <f>SUMIFS(СВЦЭМ!$D$33:$D$776,СВЦЭМ!$A$33:$A$776,$A20,СВЦЭМ!$B$33:$B$776,T$11)+'СЕТ СН'!$F$11+СВЦЭМ!$D$10+'СЕТ СН'!$F$5-'СЕТ СН'!$F$21</f>
        <v>2224.3445897699999</v>
      </c>
      <c r="U20" s="36">
        <f>SUMIFS(СВЦЭМ!$D$33:$D$776,СВЦЭМ!$A$33:$A$776,$A20,СВЦЭМ!$B$33:$B$776,U$11)+'СЕТ СН'!$F$11+СВЦЭМ!$D$10+'СЕТ СН'!$F$5-'СЕТ СН'!$F$21</f>
        <v>2216.0543923999999</v>
      </c>
      <c r="V20" s="36">
        <f>SUMIFS(СВЦЭМ!$D$33:$D$776,СВЦЭМ!$A$33:$A$776,$A20,СВЦЭМ!$B$33:$B$776,V$11)+'СЕТ СН'!$F$11+СВЦЭМ!$D$10+'СЕТ СН'!$F$5-'СЕТ СН'!$F$21</f>
        <v>2203.9459343899998</v>
      </c>
      <c r="W20" s="36">
        <f>SUMIFS(СВЦЭМ!$D$33:$D$776,СВЦЭМ!$A$33:$A$776,$A20,СВЦЭМ!$B$33:$B$776,W$11)+'СЕТ СН'!$F$11+СВЦЭМ!$D$10+'СЕТ СН'!$F$5-'СЕТ СН'!$F$21</f>
        <v>2195.8663328299999</v>
      </c>
      <c r="X20" s="36">
        <f>SUMIFS(СВЦЭМ!$D$33:$D$776,СВЦЭМ!$A$33:$A$776,$A20,СВЦЭМ!$B$33:$B$776,X$11)+'СЕТ СН'!$F$11+СВЦЭМ!$D$10+'СЕТ СН'!$F$5-'СЕТ СН'!$F$21</f>
        <v>2239.3092852099999</v>
      </c>
      <c r="Y20" s="36">
        <f>SUMIFS(СВЦЭМ!$D$33:$D$776,СВЦЭМ!$A$33:$A$776,$A20,СВЦЭМ!$B$33:$B$776,Y$11)+'СЕТ СН'!$F$11+СВЦЭМ!$D$10+'СЕТ СН'!$F$5-'СЕТ СН'!$F$21</f>
        <v>2329.5523086799999</v>
      </c>
    </row>
    <row r="21" spans="1:25" ht="15.75" x14ac:dyDescent="0.2">
      <c r="A21" s="35">
        <f t="shared" si="0"/>
        <v>43961</v>
      </c>
      <c r="B21" s="36">
        <f>SUMIFS(СВЦЭМ!$D$33:$D$776,СВЦЭМ!$A$33:$A$776,$A21,СВЦЭМ!$B$33:$B$776,B$11)+'СЕТ СН'!$F$11+СВЦЭМ!$D$10+'СЕТ СН'!$F$5-'СЕТ СН'!$F$21</f>
        <v>2373.1350344500001</v>
      </c>
      <c r="C21" s="36">
        <f>SUMIFS(СВЦЭМ!$D$33:$D$776,СВЦЭМ!$A$33:$A$776,$A21,СВЦЭМ!$B$33:$B$776,C$11)+'СЕТ СН'!$F$11+СВЦЭМ!$D$10+'СЕТ СН'!$F$5-'СЕТ СН'!$F$21</f>
        <v>2403.0251819499999</v>
      </c>
      <c r="D21" s="36">
        <f>SUMIFS(СВЦЭМ!$D$33:$D$776,СВЦЭМ!$A$33:$A$776,$A21,СВЦЭМ!$B$33:$B$776,D$11)+'СЕТ СН'!$F$11+СВЦЭМ!$D$10+'СЕТ СН'!$F$5-'СЕТ СН'!$F$21</f>
        <v>2409.6595275700001</v>
      </c>
      <c r="E21" s="36">
        <f>SUMIFS(СВЦЭМ!$D$33:$D$776,СВЦЭМ!$A$33:$A$776,$A21,СВЦЭМ!$B$33:$B$776,E$11)+'СЕТ СН'!$F$11+СВЦЭМ!$D$10+'СЕТ СН'!$F$5-'СЕТ СН'!$F$21</f>
        <v>2430.85400553</v>
      </c>
      <c r="F21" s="36">
        <f>SUMIFS(СВЦЭМ!$D$33:$D$776,СВЦЭМ!$A$33:$A$776,$A21,СВЦЭМ!$B$33:$B$776,F$11)+'СЕТ СН'!$F$11+СВЦЭМ!$D$10+'СЕТ СН'!$F$5-'СЕТ СН'!$F$21</f>
        <v>2423.3132180600001</v>
      </c>
      <c r="G21" s="36">
        <f>SUMIFS(СВЦЭМ!$D$33:$D$776,СВЦЭМ!$A$33:$A$776,$A21,СВЦЭМ!$B$33:$B$776,G$11)+'СЕТ СН'!$F$11+СВЦЭМ!$D$10+'СЕТ СН'!$F$5-'СЕТ СН'!$F$21</f>
        <v>2421.2958363100001</v>
      </c>
      <c r="H21" s="36">
        <f>SUMIFS(СВЦЭМ!$D$33:$D$776,СВЦЭМ!$A$33:$A$776,$A21,СВЦЭМ!$B$33:$B$776,H$11)+'СЕТ СН'!$F$11+СВЦЭМ!$D$10+'СЕТ СН'!$F$5-'СЕТ СН'!$F$21</f>
        <v>2414.3160255399998</v>
      </c>
      <c r="I21" s="36">
        <f>SUMIFS(СВЦЭМ!$D$33:$D$776,СВЦЭМ!$A$33:$A$776,$A21,СВЦЭМ!$B$33:$B$776,I$11)+'СЕТ СН'!$F$11+СВЦЭМ!$D$10+'СЕТ СН'!$F$5-'СЕТ СН'!$F$21</f>
        <v>2385.65570953</v>
      </c>
      <c r="J21" s="36">
        <f>SUMIFS(СВЦЭМ!$D$33:$D$776,СВЦЭМ!$A$33:$A$776,$A21,СВЦЭМ!$B$33:$B$776,J$11)+'СЕТ СН'!$F$11+СВЦЭМ!$D$10+'СЕТ СН'!$F$5-'СЕТ СН'!$F$21</f>
        <v>2379.5821631500003</v>
      </c>
      <c r="K21" s="36">
        <f>SUMIFS(СВЦЭМ!$D$33:$D$776,СВЦЭМ!$A$33:$A$776,$A21,СВЦЭМ!$B$33:$B$776,K$11)+'СЕТ СН'!$F$11+СВЦЭМ!$D$10+'СЕТ СН'!$F$5-'СЕТ СН'!$F$21</f>
        <v>2348.8527034200001</v>
      </c>
      <c r="L21" s="36">
        <f>SUMIFS(СВЦЭМ!$D$33:$D$776,СВЦЭМ!$A$33:$A$776,$A21,СВЦЭМ!$B$33:$B$776,L$11)+'СЕТ СН'!$F$11+СВЦЭМ!$D$10+'СЕТ СН'!$F$5-'СЕТ СН'!$F$21</f>
        <v>2341.2137616099999</v>
      </c>
      <c r="M21" s="36">
        <f>SUMIFS(СВЦЭМ!$D$33:$D$776,СВЦЭМ!$A$33:$A$776,$A21,СВЦЭМ!$B$33:$B$776,M$11)+'СЕТ СН'!$F$11+СВЦЭМ!$D$10+'СЕТ СН'!$F$5-'СЕТ СН'!$F$21</f>
        <v>2296.1473608800002</v>
      </c>
      <c r="N21" s="36">
        <f>SUMIFS(СВЦЭМ!$D$33:$D$776,СВЦЭМ!$A$33:$A$776,$A21,СВЦЭМ!$B$33:$B$776,N$11)+'СЕТ СН'!$F$11+СВЦЭМ!$D$10+'СЕТ СН'!$F$5-'СЕТ СН'!$F$21</f>
        <v>2241.7747506400001</v>
      </c>
      <c r="O21" s="36">
        <f>SUMIFS(СВЦЭМ!$D$33:$D$776,СВЦЭМ!$A$33:$A$776,$A21,СВЦЭМ!$B$33:$B$776,O$11)+'СЕТ СН'!$F$11+СВЦЭМ!$D$10+'СЕТ СН'!$F$5-'СЕТ СН'!$F$21</f>
        <v>2225.4196421699999</v>
      </c>
      <c r="P21" s="36">
        <f>SUMIFS(СВЦЭМ!$D$33:$D$776,СВЦЭМ!$A$33:$A$776,$A21,СВЦЭМ!$B$33:$B$776,P$11)+'СЕТ СН'!$F$11+СВЦЭМ!$D$10+'СЕТ СН'!$F$5-'СЕТ СН'!$F$21</f>
        <v>2227.6039435000002</v>
      </c>
      <c r="Q21" s="36">
        <f>SUMIFS(СВЦЭМ!$D$33:$D$776,СВЦЭМ!$A$33:$A$776,$A21,СВЦЭМ!$B$33:$B$776,Q$11)+'СЕТ СН'!$F$11+СВЦЭМ!$D$10+'СЕТ СН'!$F$5-'СЕТ СН'!$F$21</f>
        <v>2235.2324132399999</v>
      </c>
      <c r="R21" s="36">
        <f>SUMIFS(СВЦЭМ!$D$33:$D$776,СВЦЭМ!$A$33:$A$776,$A21,СВЦЭМ!$B$33:$B$776,R$11)+'СЕТ СН'!$F$11+СВЦЭМ!$D$10+'СЕТ СН'!$F$5-'СЕТ СН'!$F$21</f>
        <v>2232.66010658</v>
      </c>
      <c r="S21" s="36">
        <f>SUMIFS(СВЦЭМ!$D$33:$D$776,СВЦЭМ!$A$33:$A$776,$A21,СВЦЭМ!$B$33:$B$776,S$11)+'СЕТ СН'!$F$11+СВЦЭМ!$D$10+'СЕТ СН'!$F$5-'СЕТ СН'!$F$21</f>
        <v>2235.2426377699999</v>
      </c>
      <c r="T21" s="36">
        <f>SUMIFS(СВЦЭМ!$D$33:$D$776,СВЦЭМ!$A$33:$A$776,$A21,СВЦЭМ!$B$33:$B$776,T$11)+'СЕТ СН'!$F$11+СВЦЭМ!$D$10+'СЕТ СН'!$F$5-'СЕТ СН'!$F$21</f>
        <v>2225.1264141500001</v>
      </c>
      <c r="U21" s="36">
        <f>SUMIFS(СВЦЭМ!$D$33:$D$776,СВЦЭМ!$A$33:$A$776,$A21,СВЦЭМ!$B$33:$B$776,U$11)+'СЕТ СН'!$F$11+СВЦЭМ!$D$10+'СЕТ СН'!$F$5-'СЕТ СН'!$F$21</f>
        <v>2212.36592053</v>
      </c>
      <c r="V21" s="36">
        <f>SUMIFS(СВЦЭМ!$D$33:$D$776,СВЦЭМ!$A$33:$A$776,$A21,СВЦЭМ!$B$33:$B$776,V$11)+'СЕТ СН'!$F$11+СВЦЭМ!$D$10+'СЕТ СН'!$F$5-'СЕТ СН'!$F$21</f>
        <v>2193.2878769999998</v>
      </c>
      <c r="W21" s="36">
        <f>SUMIFS(СВЦЭМ!$D$33:$D$776,СВЦЭМ!$A$33:$A$776,$A21,СВЦЭМ!$B$33:$B$776,W$11)+'СЕТ СН'!$F$11+СВЦЭМ!$D$10+'СЕТ СН'!$F$5-'СЕТ СН'!$F$21</f>
        <v>2189.7238112</v>
      </c>
      <c r="X21" s="36">
        <f>SUMIFS(СВЦЭМ!$D$33:$D$776,СВЦЭМ!$A$33:$A$776,$A21,СВЦЭМ!$B$33:$B$776,X$11)+'СЕТ СН'!$F$11+СВЦЭМ!$D$10+'СЕТ СН'!$F$5-'СЕТ СН'!$F$21</f>
        <v>2227.5082186199998</v>
      </c>
      <c r="Y21" s="36">
        <f>SUMIFS(СВЦЭМ!$D$33:$D$776,СВЦЭМ!$A$33:$A$776,$A21,СВЦЭМ!$B$33:$B$776,Y$11)+'СЕТ СН'!$F$11+СВЦЭМ!$D$10+'СЕТ СН'!$F$5-'СЕТ СН'!$F$21</f>
        <v>2318.2944476100001</v>
      </c>
    </row>
    <row r="22" spans="1:25" ht="15.75" x14ac:dyDescent="0.2">
      <c r="A22" s="35">
        <f t="shared" si="0"/>
        <v>43962</v>
      </c>
      <c r="B22" s="36">
        <f>SUMIFS(СВЦЭМ!$D$33:$D$776,СВЦЭМ!$A$33:$A$776,$A22,СВЦЭМ!$B$33:$B$776,B$11)+'СЕТ СН'!$F$11+СВЦЭМ!$D$10+'СЕТ СН'!$F$5-'СЕТ СН'!$F$21</f>
        <v>2296.8488054199997</v>
      </c>
      <c r="C22" s="36">
        <f>SUMIFS(СВЦЭМ!$D$33:$D$776,СВЦЭМ!$A$33:$A$776,$A22,СВЦЭМ!$B$33:$B$776,C$11)+'СЕТ СН'!$F$11+СВЦЭМ!$D$10+'СЕТ СН'!$F$5-'СЕТ СН'!$F$21</f>
        <v>2377.18353127</v>
      </c>
      <c r="D22" s="36">
        <f>SUMIFS(СВЦЭМ!$D$33:$D$776,СВЦЭМ!$A$33:$A$776,$A22,СВЦЭМ!$B$33:$B$776,D$11)+'СЕТ СН'!$F$11+СВЦЭМ!$D$10+'СЕТ СН'!$F$5-'СЕТ СН'!$F$21</f>
        <v>2412.0920566200002</v>
      </c>
      <c r="E22" s="36">
        <f>SUMIFS(СВЦЭМ!$D$33:$D$776,СВЦЭМ!$A$33:$A$776,$A22,СВЦЭМ!$B$33:$B$776,E$11)+'СЕТ СН'!$F$11+СВЦЭМ!$D$10+'СЕТ СН'!$F$5-'СЕТ СН'!$F$21</f>
        <v>2403.3662309800002</v>
      </c>
      <c r="F22" s="36">
        <f>SUMIFS(СВЦЭМ!$D$33:$D$776,СВЦЭМ!$A$33:$A$776,$A22,СВЦЭМ!$B$33:$B$776,F$11)+'СЕТ СН'!$F$11+СВЦЭМ!$D$10+'СЕТ СН'!$F$5-'СЕТ СН'!$F$21</f>
        <v>2396.5548738500001</v>
      </c>
      <c r="G22" s="36">
        <f>SUMIFS(СВЦЭМ!$D$33:$D$776,СВЦЭМ!$A$33:$A$776,$A22,СВЦЭМ!$B$33:$B$776,G$11)+'СЕТ СН'!$F$11+СВЦЭМ!$D$10+'СЕТ СН'!$F$5-'СЕТ СН'!$F$21</f>
        <v>2398.95626722</v>
      </c>
      <c r="H22" s="36">
        <f>SUMIFS(СВЦЭМ!$D$33:$D$776,СВЦЭМ!$A$33:$A$776,$A22,СВЦЭМ!$B$33:$B$776,H$11)+'СЕТ СН'!$F$11+СВЦЭМ!$D$10+'СЕТ СН'!$F$5-'СЕТ СН'!$F$21</f>
        <v>2405.7829399000002</v>
      </c>
      <c r="I22" s="36">
        <f>SUMIFS(СВЦЭМ!$D$33:$D$776,СВЦЭМ!$A$33:$A$776,$A22,СВЦЭМ!$B$33:$B$776,I$11)+'СЕТ СН'!$F$11+СВЦЭМ!$D$10+'СЕТ СН'!$F$5-'СЕТ СН'!$F$21</f>
        <v>2419.2820565500001</v>
      </c>
      <c r="J22" s="36">
        <f>SUMIFS(СВЦЭМ!$D$33:$D$776,СВЦЭМ!$A$33:$A$776,$A22,СВЦЭМ!$B$33:$B$776,J$11)+'СЕТ СН'!$F$11+СВЦЭМ!$D$10+'СЕТ СН'!$F$5-'СЕТ СН'!$F$21</f>
        <v>2368.8237811999998</v>
      </c>
      <c r="K22" s="36">
        <f>SUMIFS(СВЦЭМ!$D$33:$D$776,СВЦЭМ!$A$33:$A$776,$A22,СВЦЭМ!$B$33:$B$776,K$11)+'СЕТ СН'!$F$11+СВЦЭМ!$D$10+'СЕТ СН'!$F$5-'СЕТ СН'!$F$21</f>
        <v>2308.3176973999998</v>
      </c>
      <c r="L22" s="36">
        <f>SUMIFS(СВЦЭМ!$D$33:$D$776,СВЦЭМ!$A$33:$A$776,$A22,СВЦЭМ!$B$33:$B$776,L$11)+'СЕТ СН'!$F$11+СВЦЭМ!$D$10+'СЕТ СН'!$F$5-'СЕТ СН'!$F$21</f>
        <v>2299.823461</v>
      </c>
      <c r="M22" s="36">
        <f>SUMIFS(СВЦЭМ!$D$33:$D$776,СВЦЭМ!$A$33:$A$776,$A22,СВЦЭМ!$B$33:$B$776,M$11)+'СЕТ СН'!$F$11+СВЦЭМ!$D$10+'СЕТ СН'!$F$5-'СЕТ СН'!$F$21</f>
        <v>2300.1764779599998</v>
      </c>
      <c r="N22" s="36">
        <f>SUMIFS(СВЦЭМ!$D$33:$D$776,СВЦЭМ!$A$33:$A$776,$A22,СВЦЭМ!$B$33:$B$776,N$11)+'СЕТ СН'!$F$11+СВЦЭМ!$D$10+'СЕТ СН'!$F$5-'СЕТ СН'!$F$21</f>
        <v>2312.2139630400002</v>
      </c>
      <c r="O22" s="36">
        <f>SUMIFS(СВЦЭМ!$D$33:$D$776,СВЦЭМ!$A$33:$A$776,$A22,СВЦЭМ!$B$33:$B$776,O$11)+'СЕТ СН'!$F$11+СВЦЭМ!$D$10+'СЕТ СН'!$F$5-'СЕТ СН'!$F$21</f>
        <v>2310.5355634100001</v>
      </c>
      <c r="P22" s="36">
        <f>SUMIFS(СВЦЭМ!$D$33:$D$776,СВЦЭМ!$A$33:$A$776,$A22,СВЦЭМ!$B$33:$B$776,P$11)+'СЕТ СН'!$F$11+СВЦЭМ!$D$10+'СЕТ СН'!$F$5-'СЕТ СН'!$F$21</f>
        <v>2328.3255595299997</v>
      </c>
      <c r="Q22" s="36">
        <f>SUMIFS(СВЦЭМ!$D$33:$D$776,СВЦЭМ!$A$33:$A$776,$A22,СВЦЭМ!$B$33:$B$776,Q$11)+'СЕТ СН'!$F$11+СВЦЭМ!$D$10+'СЕТ СН'!$F$5-'СЕТ СН'!$F$21</f>
        <v>2336.3461086500001</v>
      </c>
      <c r="R22" s="36">
        <f>SUMIFS(СВЦЭМ!$D$33:$D$776,СВЦЭМ!$A$33:$A$776,$A22,СВЦЭМ!$B$33:$B$776,R$11)+'СЕТ СН'!$F$11+СВЦЭМ!$D$10+'СЕТ СН'!$F$5-'СЕТ СН'!$F$21</f>
        <v>2330.7395780900001</v>
      </c>
      <c r="S22" s="36">
        <f>SUMIFS(СВЦЭМ!$D$33:$D$776,СВЦЭМ!$A$33:$A$776,$A22,СВЦЭМ!$B$33:$B$776,S$11)+'СЕТ СН'!$F$11+СВЦЭМ!$D$10+'СЕТ СН'!$F$5-'СЕТ СН'!$F$21</f>
        <v>2334.3958489900001</v>
      </c>
      <c r="T22" s="36">
        <f>SUMIFS(СВЦЭМ!$D$33:$D$776,СВЦЭМ!$A$33:$A$776,$A22,СВЦЭМ!$B$33:$B$776,T$11)+'СЕТ СН'!$F$11+СВЦЭМ!$D$10+'СЕТ СН'!$F$5-'СЕТ СН'!$F$21</f>
        <v>2320.6242222199999</v>
      </c>
      <c r="U22" s="36">
        <f>SUMIFS(СВЦЭМ!$D$33:$D$776,СВЦЭМ!$A$33:$A$776,$A22,СВЦЭМ!$B$33:$B$776,U$11)+'СЕТ СН'!$F$11+СВЦЭМ!$D$10+'СЕТ СН'!$F$5-'СЕТ СН'!$F$21</f>
        <v>2283.0079144900001</v>
      </c>
      <c r="V22" s="36">
        <f>SUMIFS(СВЦЭМ!$D$33:$D$776,СВЦЭМ!$A$33:$A$776,$A22,СВЦЭМ!$B$33:$B$776,V$11)+'СЕТ СН'!$F$11+СВЦЭМ!$D$10+'СЕТ СН'!$F$5-'СЕТ СН'!$F$21</f>
        <v>2250.6451468800001</v>
      </c>
      <c r="W22" s="36">
        <f>SUMIFS(СВЦЭМ!$D$33:$D$776,СВЦЭМ!$A$33:$A$776,$A22,СВЦЭМ!$B$33:$B$776,W$11)+'СЕТ СН'!$F$11+СВЦЭМ!$D$10+'СЕТ СН'!$F$5-'СЕТ СН'!$F$21</f>
        <v>2233.2252916400003</v>
      </c>
      <c r="X22" s="36">
        <f>SUMIFS(СВЦЭМ!$D$33:$D$776,СВЦЭМ!$A$33:$A$776,$A22,СВЦЭМ!$B$33:$B$776,X$11)+'СЕТ СН'!$F$11+СВЦЭМ!$D$10+'СЕТ СН'!$F$5-'СЕТ СН'!$F$21</f>
        <v>2229.7558866199997</v>
      </c>
      <c r="Y22" s="36">
        <f>SUMIFS(СВЦЭМ!$D$33:$D$776,СВЦЭМ!$A$33:$A$776,$A22,СВЦЭМ!$B$33:$B$776,Y$11)+'СЕТ СН'!$F$11+СВЦЭМ!$D$10+'СЕТ СН'!$F$5-'СЕТ СН'!$F$21</f>
        <v>2282.2938715999999</v>
      </c>
    </row>
    <row r="23" spans="1:25" ht="15.75" x14ac:dyDescent="0.2">
      <c r="A23" s="35">
        <f t="shared" si="0"/>
        <v>43963</v>
      </c>
      <c r="B23" s="36">
        <f>SUMIFS(СВЦЭМ!$D$33:$D$776,СВЦЭМ!$A$33:$A$776,$A23,СВЦЭМ!$B$33:$B$776,B$11)+'СЕТ СН'!$F$11+СВЦЭМ!$D$10+'СЕТ СН'!$F$5-'СЕТ СН'!$F$21</f>
        <v>2412.7530697500001</v>
      </c>
      <c r="C23" s="36">
        <f>SUMIFS(СВЦЭМ!$D$33:$D$776,СВЦЭМ!$A$33:$A$776,$A23,СВЦЭМ!$B$33:$B$776,C$11)+'СЕТ СН'!$F$11+СВЦЭМ!$D$10+'СЕТ СН'!$F$5-'СЕТ СН'!$F$21</f>
        <v>2451.9477883999998</v>
      </c>
      <c r="D23" s="36">
        <f>SUMIFS(СВЦЭМ!$D$33:$D$776,СВЦЭМ!$A$33:$A$776,$A23,СВЦЭМ!$B$33:$B$776,D$11)+'СЕТ СН'!$F$11+СВЦЭМ!$D$10+'СЕТ СН'!$F$5-'СЕТ СН'!$F$21</f>
        <v>2439.92558074</v>
      </c>
      <c r="E23" s="36">
        <f>SUMIFS(СВЦЭМ!$D$33:$D$776,СВЦЭМ!$A$33:$A$776,$A23,СВЦЭМ!$B$33:$B$776,E$11)+'СЕТ СН'!$F$11+СВЦЭМ!$D$10+'СЕТ СН'!$F$5-'СЕТ СН'!$F$21</f>
        <v>2439.1002780500003</v>
      </c>
      <c r="F23" s="36">
        <f>SUMIFS(СВЦЭМ!$D$33:$D$776,СВЦЭМ!$A$33:$A$776,$A23,СВЦЭМ!$B$33:$B$776,F$11)+'СЕТ СН'!$F$11+СВЦЭМ!$D$10+'СЕТ СН'!$F$5-'СЕТ СН'!$F$21</f>
        <v>2446.8778464799998</v>
      </c>
      <c r="G23" s="36">
        <f>SUMIFS(СВЦЭМ!$D$33:$D$776,СВЦЭМ!$A$33:$A$776,$A23,СВЦЭМ!$B$33:$B$776,G$11)+'СЕТ СН'!$F$11+СВЦЭМ!$D$10+'СЕТ СН'!$F$5-'СЕТ СН'!$F$21</f>
        <v>2436.0931706900001</v>
      </c>
      <c r="H23" s="36">
        <f>SUMIFS(СВЦЭМ!$D$33:$D$776,СВЦЭМ!$A$33:$A$776,$A23,СВЦЭМ!$B$33:$B$776,H$11)+'СЕТ СН'!$F$11+СВЦЭМ!$D$10+'СЕТ СН'!$F$5-'СЕТ СН'!$F$21</f>
        <v>2445.3107817800001</v>
      </c>
      <c r="I23" s="36">
        <f>SUMIFS(СВЦЭМ!$D$33:$D$776,СВЦЭМ!$A$33:$A$776,$A23,СВЦЭМ!$B$33:$B$776,I$11)+'СЕТ СН'!$F$11+СВЦЭМ!$D$10+'СЕТ СН'!$F$5-'СЕТ СН'!$F$21</f>
        <v>2406.7311690900001</v>
      </c>
      <c r="J23" s="36">
        <f>SUMIFS(СВЦЭМ!$D$33:$D$776,СВЦЭМ!$A$33:$A$776,$A23,СВЦЭМ!$B$33:$B$776,J$11)+'СЕТ СН'!$F$11+СВЦЭМ!$D$10+'СЕТ СН'!$F$5-'СЕТ СН'!$F$21</f>
        <v>2359.28365257</v>
      </c>
      <c r="K23" s="36">
        <f>SUMIFS(СВЦЭМ!$D$33:$D$776,СВЦЭМ!$A$33:$A$776,$A23,СВЦЭМ!$B$33:$B$776,K$11)+'СЕТ СН'!$F$11+СВЦЭМ!$D$10+'СЕТ СН'!$F$5-'СЕТ СН'!$F$21</f>
        <v>2339.6838621100001</v>
      </c>
      <c r="L23" s="36">
        <f>SUMIFS(СВЦЭМ!$D$33:$D$776,СВЦЭМ!$A$33:$A$776,$A23,СВЦЭМ!$B$33:$B$776,L$11)+'СЕТ СН'!$F$11+СВЦЭМ!$D$10+'СЕТ СН'!$F$5-'СЕТ СН'!$F$21</f>
        <v>2336.9204684900001</v>
      </c>
      <c r="M23" s="36">
        <f>SUMIFS(СВЦЭМ!$D$33:$D$776,СВЦЭМ!$A$33:$A$776,$A23,СВЦЭМ!$B$33:$B$776,M$11)+'СЕТ СН'!$F$11+СВЦЭМ!$D$10+'СЕТ СН'!$F$5-'СЕТ СН'!$F$21</f>
        <v>2309.2175674700002</v>
      </c>
      <c r="N23" s="36">
        <f>SUMIFS(СВЦЭМ!$D$33:$D$776,СВЦЭМ!$A$33:$A$776,$A23,СВЦЭМ!$B$33:$B$776,N$11)+'СЕТ СН'!$F$11+СВЦЭМ!$D$10+'СЕТ СН'!$F$5-'СЕТ СН'!$F$21</f>
        <v>2307.5815529800002</v>
      </c>
      <c r="O23" s="36">
        <f>SUMIFS(СВЦЭМ!$D$33:$D$776,СВЦЭМ!$A$33:$A$776,$A23,СВЦЭМ!$B$33:$B$776,O$11)+'СЕТ СН'!$F$11+СВЦЭМ!$D$10+'СЕТ СН'!$F$5-'СЕТ СН'!$F$21</f>
        <v>2314.9506409800001</v>
      </c>
      <c r="P23" s="36">
        <f>SUMIFS(СВЦЭМ!$D$33:$D$776,СВЦЭМ!$A$33:$A$776,$A23,СВЦЭМ!$B$33:$B$776,P$11)+'СЕТ СН'!$F$11+СВЦЭМ!$D$10+'СЕТ СН'!$F$5-'СЕТ СН'!$F$21</f>
        <v>2325.7892559299999</v>
      </c>
      <c r="Q23" s="36">
        <f>SUMIFS(СВЦЭМ!$D$33:$D$776,СВЦЭМ!$A$33:$A$776,$A23,СВЦЭМ!$B$33:$B$776,Q$11)+'СЕТ СН'!$F$11+СВЦЭМ!$D$10+'СЕТ СН'!$F$5-'СЕТ СН'!$F$21</f>
        <v>2324.7858204300001</v>
      </c>
      <c r="R23" s="36">
        <f>SUMIFS(СВЦЭМ!$D$33:$D$776,СВЦЭМ!$A$33:$A$776,$A23,СВЦЭМ!$B$33:$B$776,R$11)+'СЕТ СН'!$F$11+СВЦЭМ!$D$10+'СЕТ СН'!$F$5-'СЕТ СН'!$F$21</f>
        <v>2325.6734280999999</v>
      </c>
      <c r="S23" s="36">
        <f>SUMIFS(СВЦЭМ!$D$33:$D$776,СВЦЭМ!$A$33:$A$776,$A23,СВЦЭМ!$B$33:$B$776,S$11)+'СЕТ СН'!$F$11+СВЦЭМ!$D$10+'СЕТ СН'!$F$5-'СЕТ СН'!$F$21</f>
        <v>2326.6063064999998</v>
      </c>
      <c r="T23" s="36">
        <f>SUMIFS(СВЦЭМ!$D$33:$D$776,СВЦЭМ!$A$33:$A$776,$A23,СВЦЭМ!$B$33:$B$776,T$11)+'СЕТ СН'!$F$11+СВЦЭМ!$D$10+'СЕТ СН'!$F$5-'СЕТ СН'!$F$21</f>
        <v>2331.7093533299999</v>
      </c>
      <c r="U23" s="36">
        <f>SUMIFS(СВЦЭМ!$D$33:$D$776,СВЦЭМ!$A$33:$A$776,$A23,СВЦЭМ!$B$33:$B$776,U$11)+'СЕТ СН'!$F$11+СВЦЭМ!$D$10+'СЕТ СН'!$F$5-'СЕТ СН'!$F$21</f>
        <v>2329.9702502600003</v>
      </c>
      <c r="V23" s="36">
        <f>SUMIFS(СВЦЭМ!$D$33:$D$776,СВЦЭМ!$A$33:$A$776,$A23,СВЦЭМ!$B$33:$B$776,V$11)+'СЕТ СН'!$F$11+СВЦЭМ!$D$10+'СЕТ СН'!$F$5-'СЕТ СН'!$F$21</f>
        <v>2297.8711391299998</v>
      </c>
      <c r="W23" s="36">
        <f>SUMIFS(СВЦЭМ!$D$33:$D$776,СВЦЭМ!$A$33:$A$776,$A23,СВЦЭМ!$B$33:$B$776,W$11)+'СЕТ СН'!$F$11+СВЦЭМ!$D$10+'СЕТ СН'!$F$5-'СЕТ СН'!$F$21</f>
        <v>2296.4402062099998</v>
      </c>
      <c r="X23" s="36">
        <f>SUMIFS(СВЦЭМ!$D$33:$D$776,СВЦЭМ!$A$33:$A$776,$A23,СВЦЭМ!$B$33:$B$776,X$11)+'СЕТ СН'!$F$11+СВЦЭМ!$D$10+'СЕТ СН'!$F$5-'СЕТ СН'!$F$21</f>
        <v>2318.6476134599998</v>
      </c>
      <c r="Y23" s="36">
        <f>SUMIFS(СВЦЭМ!$D$33:$D$776,СВЦЭМ!$A$33:$A$776,$A23,СВЦЭМ!$B$33:$B$776,Y$11)+'СЕТ СН'!$F$11+СВЦЭМ!$D$10+'СЕТ СН'!$F$5-'СЕТ СН'!$F$21</f>
        <v>2338.3913195099999</v>
      </c>
    </row>
    <row r="24" spans="1:25" ht="15.75" x14ac:dyDescent="0.2">
      <c r="A24" s="35">
        <f t="shared" si="0"/>
        <v>43964</v>
      </c>
      <c r="B24" s="36">
        <f>SUMIFS(СВЦЭМ!$D$33:$D$776,СВЦЭМ!$A$33:$A$776,$A24,СВЦЭМ!$B$33:$B$776,B$11)+'СЕТ СН'!$F$11+СВЦЭМ!$D$10+'СЕТ СН'!$F$5-'СЕТ СН'!$F$21</f>
        <v>2360.3620853800003</v>
      </c>
      <c r="C24" s="36">
        <f>SUMIFS(СВЦЭМ!$D$33:$D$776,СВЦЭМ!$A$33:$A$776,$A24,СВЦЭМ!$B$33:$B$776,C$11)+'СЕТ СН'!$F$11+СВЦЭМ!$D$10+'СЕТ СН'!$F$5-'СЕТ СН'!$F$21</f>
        <v>2404.2276438999997</v>
      </c>
      <c r="D24" s="36">
        <f>SUMIFS(СВЦЭМ!$D$33:$D$776,СВЦЭМ!$A$33:$A$776,$A24,СВЦЭМ!$B$33:$B$776,D$11)+'СЕТ СН'!$F$11+СВЦЭМ!$D$10+'СЕТ СН'!$F$5-'СЕТ СН'!$F$21</f>
        <v>2411.6735645099998</v>
      </c>
      <c r="E24" s="36">
        <f>SUMIFS(СВЦЭМ!$D$33:$D$776,СВЦЭМ!$A$33:$A$776,$A24,СВЦЭМ!$B$33:$B$776,E$11)+'СЕТ СН'!$F$11+СВЦЭМ!$D$10+'СЕТ СН'!$F$5-'СЕТ СН'!$F$21</f>
        <v>2411.5583789000002</v>
      </c>
      <c r="F24" s="36">
        <f>SUMIFS(СВЦЭМ!$D$33:$D$776,СВЦЭМ!$A$33:$A$776,$A24,СВЦЭМ!$B$33:$B$776,F$11)+'СЕТ СН'!$F$11+СВЦЭМ!$D$10+'СЕТ СН'!$F$5-'СЕТ СН'!$F$21</f>
        <v>2404.7671643900003</v>
      </c>
      <c r="G24" s="36">
        <f>SUMIFS(СВЦЭМ!$D$33:$D$776,СВЦЭМ!$A$33:$A$776,$A24,СВЦЭМ!$B$33:$B$776,G$11)+'СЕТ СН'!$F$11+СВЦЭМ!$D$10+'СЕТ СН'!$F$5-'СЕТ СН'!$F$21</f>
        <v>2412.2921892599998</v>
      </c>
      <c r="H24" s="36">
        <f>SUMIFS(СВЦЭМ!$D$33:$D$776,СВЦЭМ!$A$33:$A$776,$A24,СВЦЭМ!$B$33:$B$776,H$11)+'СЕТ СН'!$F$11+СВЦЭМ!$D$10+'СЕТ СН'!$F$5-'СЕТ СН'!$F$21</f>
        <v>2408.7383560899998</v>
      </c>
      <c r="I24" s="36">
        <f>SUMIFS(СВЦЭМ!$D$33:$D$776,СВЦЭМ!$A$33:$A$776,$A24,СВЦЭМ!$B$33:$B$776,I$11)+'СЕТ СН'!$F$11+СВЦЭМ!$D$10+'СЕТ СН'!$F$5-'СЕТ СН'!$F$21</f>
        <v>2362.0346629199998</v>
      </c>
      <c r="J24" s="36">
        <f>SUMIFS(СВЦЭМ!$D$33:$D$776,СВЦЭМ!$A$33:$A$776,$A24,СВЦЭМ!$B$33:$B$776,J$11)+'СЕТ СН'!$F$11+СВЦЭМ!$D$10+'СЕТ СН'!$F$5-'СЕТ СН'!$F$21</f>
        <v>2308.0607727799998</v>
      </c>
      <c r="K24" s="36">
        <f>SUMIFS(СВЦЭМ!$D$33:$D$776,СВЦЭМ!$A$33:$A$776,$A24,СВЦЭМ!$B$33:$B$776,K$11)+'СЕТ СН'!$F$11+СВЦЭМ!$D$10+'СЕТ СН'!$F$5-'СЕТ СН'!$F$21</f>
        <v>2299.8155673900001</v>
      </c>
      <c r="L24" s="36">
        <f>SUMIFS(СВЦЭМ!$D$33:$D$776,СВЦЭМ!$A$33:$A$776,$A24,СВЦЭМ!$B$33:$B$776,L$11)+'СЕТ СН'!$F$11+СВЦЭМ!$D$10+'СЕТ СН'!$F$5-'СЕТ СН'!$F$21</f>
        <v>2290.7745857499999</v>
      </c>
      <c r="M24" s="36">
        <f>SUMIFS(СВЦЭМ!$D$33:$D$776,СВЦЭМ!$A$33:$A$776,$A24,СВЦЭМ!$B$33:$B$776,M$11)+'СЕТ СН'!$F$11+СВЦЭМ!$D$10+'СЕТ СН'!$F$5-'СЕТ СН'!$F$21</f>
        <v>2284.8263329400002</v>
      </c>
      <c r="N24" s="36">
        <f>SUMIFS(СВЦЭМ!$D$33:$D$776,СВЦЭМ!$A$33:$A$776,$A24,СВЦЭМ!$B$33:$B$776,N$11)+'СЕТ СН'!$F$11+СВЦЭМ!$D$10+'СЕТ СН'!$F$5-'СЕТ СН'!$F$21</f>
        <v>2293.8064335500003</v>
      </c>
      <c r="O24" s="36">
        <f>SUMIFS(СВЦЭМ!$D$33:$D$776,СВЦЭМ!$A$33:$A$776,$A24,СВЦЭМ!$B$33:$B$776,O$11)+'СЕТ СН'!$F$11+СВЦЭМ!$D$10+'СЕТ СН'!$F$5-'СЕТ СН'!$F$21</f>
        <v>2301.91963291</v>
      </c>
      <c r="P24" s="36">
        <f>SUMIFS(СВЦЭМ!$D$33:$D$776,СВЦЭМ!$A$33:$A$776,$A24,СВЦЭМ!$B$33:$B$776,P$11)+'СЕТ СН'!$F$11+СВЦЭМ!$D$10+'СЕТ СН'!$F$5-'СЕТ СН'!$F$21</f>
        <v>2312.8770180199999</v>
      </c>
      <c r="Q24" s="36">
        <f>SUMIFS(СВЦЭМ!$D$33:$D$776,СВЦЭМ!$A$33:$A$776,$A24,СВЦЭМ!$B$33:$B$776,Q$11)+'СЕТ СН'!$F$11+СВЦЭМ!$D$10+'СЕТ СН'!$F$5-'СЕТ СН'!$F$21</f>
        <v>2304.48683648</v>
      </c>
      <c r="R24" s="36">
        <f>SUMIFS(СВЦЭМ!$D$33:$D$776,СВЦЭМ!$A$33:$A$776,$A24,СВЦЭМ!$B$33:$B$776,R$11)+'СЕТ СН'!$F$11+СВЦЭМ!$D$10+'СЕТ СН'!$F$5-'СЕТ СН'!$F$21</f>
        <v>2299.3813957000002</v>
      </c>
      <c r="S24" s="36">
        <f>SUMIFS(СВЦЭМ!$D$33:$D$776,СВЦЭМ!$A$33:$A$776,$A24,СВЦЭМ!$B$33:$B$776,S$11)+'СЕТ СН'!$F$11+СВЦЭМ!$D$10+'СЕТ СН'!$F$5-'СЕТ СН'!$F$21</f>
        <v>2313.0756185300002</v>
      </c>
      <c r="T24" s="36">
        <f>SUMIFS(СВЦЭМ!$D$33:$D$776,СВЦЭМ!$A$33:$A$776,$A24,СВЦЭМ!$B$33:$B$776,T$11)+'СЕТ СН'!$F$11+СВЦЭМ!$D$10+'СЕТ СН'!$F$5-'СЕТ СН'!$F$21</f>
        <v>2285.40963078</v>
      </c>
      <c r="U24" s="36">
        <f>SUMIFS(СВЦЭМ!$D$33:$D$776,СВЦЭМ!$A$33:$A$776,$A24,СВЦЭМ!$B$33:$B$776,U$11)+'СЕТ СН'!$F$11+СВЦЭМ!$D$10+'СЕТ СН'!$F$5-'СЕТ СН'!$F$21</f>
        <v>2253.5242668599999</v>
      </c>
      <c r="V24" s="36">
        <f>SUMIFS(СВЦЭМ!$D$33:$D$776,СВЦЭМ!$A$33:$A$776,$A24,СВЦЭМ!$B$33:$B$776,V$11)+'СЕТ СН'!$F$11+СВЦЭМ!$D$10+'СЕТ СН'!$F$5-'СЕТ СН'!$F$21</f>
        <v>2237.8670754</v>
      </c>
      <c r="W24" s="36">
        <f>SUMIFS(СВЦЭМ!$D$33:$D$776,СВЦЭМ!$A$33:$A$776,$A24,СВЦЭМ!$B$33:$B$776,W$11)+'СЕТ СН'!$F$11+СВЦЭМ!$D$10+'СЕТ СН'!$F$5-'СЕТ СН'!$F$21</f>
        <v>2233.4992553299999</v>
      </c>
      <c r="X24" s="36">
        <f>SUMIFS(СВЦЭМ!$D$33:$D$776,СВЦЭМ!$A$33:$A$776,$A24,СВЦЭМ!$B$33:$B$776,X$11)+'СЕТ СН'!$F$11+СВЦЭМ!$D$10+'СЕТ СН'!$F$5-'СЕТ СН'!$F$21</f>
        <v>2246.3102524999999</v>
      </c>
      <c r="Y24" s="36">
        <f>SUMIFS(СВЦЭМ!$D$33:$D$776,СВЦЭМ!$A$33:$A$776,$A24,СВЦЭМ!$B$33:$B$776,Y$11)+'СЕТ СН'!$F$11+СВЦЭМ!$D$10+'СЕТ СН'!$F$5-'СЕТ СН'!$F$21</f>
        <v>2267.4696252399999</v>
      </c>
    </row>
    <row r="25" spans="1:25" ht="15.75" x14ac:dyDescent="0.2">
      <c r="A25" s="35">
        <f t="shared" si="0"/>
        <v>43965</v>
      </c>
      <c r="B25" s="36">
        <f>SUMIFS(СВЦЭМ!$D$33:$D$776,СВЦЭМ!$A$33:$A$776,$A25,СВЦЭМ!$B$33:$B$776,B$11)+'СЕТ СН'!$F$11+СВЦЭМ!$D$10+'СЕТ СН'!$F$5-'СЕТ СН'!$F$21</f>
        <v>2333.79389739</v>
      </c>
      <c r="C25" s="36">
        <f>SUMIFS(СВЦЭМ!$D$33:$D$776,СВЦЭМ!$A$33:$A$776,$A25,СВЦЭМ!$B$33:$B$776,C$11)+'СЕТ СН'!$F$11+СВЦЭМ!$D$10+'СЕТ СН'!$F$5-'СЕТ СН'!$F$21</f>
        <v>2372.1775465400001</v>
      </c>
      <c r="D25" s="36">
        <f>SUMIFS(СВЦЭМ!$D$33:$D$776,СВЦЭМ!$A$33:$A$776,$A25,СВЦЭМ!$B$33:$B$776,D$11)+'СЕТ СН'!$F$11+СВЦЭМ!$D$10+'СЕТ СН'!$F$5-'СЕТ СН'!$F$21</f>
        <v>2380.4010406299999</v>
      </c>
      <c r="E25" s="36">
        <f>SUMIFS(СВЦЭМ!$D$33:$D$776,СВЦЭМ!$A$33:$A$776,$A25,СВЦЭМ!$B$33:$B$776,E$11)+'СЕТ СН'!$F$11+СВЦЭМ!$D$10+'СЕТ СН'!$F$5-'СЕТ СН'!$F$21</f>
        <v>2414.86452315</v>
      </c>
      <c r="F25" s="36">
        <f>SUMIFS(СВЦЭМ!$D$33:$D$776,СВЦЭМ!$A$33:$A$776,$A25,СВЦЭМ!$B$33:$B$776,F$11)+'СЕТ СН'!$F$11+СВЦЭМ!$D$10+'СЕТ СН'!$F$5-'СЕТ СН'!$F$21</f>
        <v>2394.84932316</v>
      </c>
      <c r="G25" s="36">
        <f>SUMIFS(СВЦЭМ!$D$33:$D$776,СВЦЭМ!$A$33:$A$776,$A25,СВЦЭМ!$B$33:$B$776,G$11)+'СЕТ СН'!$F$11+СВЦЭМ!$D$10+'СЕТ СН'!$F$5-'СЕТ СН'!$F$21</f>
        <v>2387.8913764099998</v>
      </c>
      <c r="H25" s="36">
        <f>SUMIFS(СВЦЭМ!$D$33:$D$776,СВЦЭМ!$A$33:$A$776,$A25,СВЦЭМ!$B$33:$B$776,H$11)+'СЕТ СН'!$F$11+СВЦЭМ!$D$10+'СЕТ СН'!$F$5-'СЕТ СН'!$F$21</f>
        <v>2384.46100381</v>
      </c>
      <c r="I25" s="36">
        <f>SUMIFS(СВЦЭМ!$D$33:$D$776,СВЦЭМ!$A$33:$A$776,$A25,СВЦЭМ!$B$33:$B$776,I$11)+'СЕТ СН'!$F$11+СВЦЭМ!$D$10+'СЕТ СН'!$F$5-'СЕТ СН'!$F$21</f>
        <v>2347.1121005300001</v>
      </c>
      <c r="J25" s="36">
        <f>SUMIFS(СВЦЭМ!$D$33:$D$776,СВЦЭМ!$A$33:$A$776,$A25,СВЦЭМ!$B$33:$B$776,J$11)+'СЕТ СН'!$F$11+СВЦЭМ!$D$10+'СЕТ СН'!$F$5-'СЕТ СН'!$F$21</f>
        <v>2299.2262651800002</v>
      </c>
      <c r="K25" s="36">
        <f>SUMIFS(СВЦЭМ!$D$33:$D$776,СВЦЭМ!$A$33:$A$776,$A25,СВЦЭМ!$B$33:$B$776,K$11)+'СЕТ СН'!$F$11+СВЦЭМ!$D$10+'СЕТ СН'!$F$5-'СЕТ СН'!$F$21</f>
        <v>2278.84180096</v>
      </c>
      <c r="L25" s="36">
        <f>SUMIFS(СВЦЭМ!$D$33:$D$776,СВЦЭМ!$A$33:$A$776,$A25,СВЦЭМ!$B$33:$B$776,L$11)+'СЕТ СН'!$F$11+СВЦЭМ!$D$10+'СЕТ СН'!$F$5-'СЕТ СН'!$F$21</f>
        <v>2268.5175733800002</v>
      </c>
      <c r="M25" s="36">
        <f>SUMIFS(СВЦЭМ!$D$33:$D$776,СВЦЭМ!$A$33:$A$776,$A25,СВЦЭМ!$B$33:$B$776,M$11)+'СЕТ СН'!$F$11+СВЦЭМ!$D$10+'СЕТ СН'!$F$5-'СЕТ СН'!$F$21</f>
        <v>2269.5202154399999</v>
      </c>
      <c r="N25" s="36">
        <f>SUMIFS(СВЦЭМ!$D$33:$D$776,СВЦЭМ!$A$33:$A$776,$A25,СВЦЭМ!$B$33:$B$776,N$11)+'СЕТ СН'!$F$11+СВЦЭМ!$D$10+'СЕТ СН'!$F$5-'СЕТ СН'!$F$21</f>
        <v>2264.4258217900001</v>
      </c>
      <c r="O25" s="36">
        <f>SUMIFS(СВЦЭМ!$D$33:$D$776,СВЦЭМ!$A$33:$A$776,$A25,СВЦЭМ!$B$33:$B$776,O$11)+'СЕТ СН'!$F$11+СВЦЭМ!$D$10+'СЕТ СН'!$F$5-'СЕТ СН'!$F$21</f>
        <v>2278.2410989800001</v>
      </c>
      <c r="P25" s="36">
        <f>SUMIFS(СВЦЭМ!$D$33:$D$776,СВЦЭМ!$A$33:$A$776,$A25,СВЦЭМ!$B$33:$B$776,P$11)+'СЕТ СН'!$F$11+СВЦЭМ!$D$10+'СЕТ СН'!$F$5-'СЕТ СН'!$F$21</f>
        <v>2302.6912694299999</v>
      </c>
      <c r="Q25" s="36">
        <f>SUMIFS(СВЦЭМ!$D$33:$D$776,СВЦЭМ!$A$33:$A$776,$A25,СВЦЭМ!$B$33:$B$776,Q$11)+'СЕТ СН'!$F$11+СВЦЭМ!$D$10+'СЕТ СН'!$F$5-'СЕТ СН'!$F$21</f>
        <v>2291.9356797400001</v>
      </c>
      <c r="R25" s="36">
        <f>SUMIFS(СВЦЭМ!$D$33:$D$776,СВЦЭМ!$A$33:$A$776,$A25,СВЦЭМ!$B$33:$B$776,R$11)+'СЕТ СН'!$F$11+СВЦЭМ!$D$10+'СЕТ СН'!$F$5-'СЕТ СН'!$F$21</f>
        <v>2288.1407652600001</v>
      </c>
      <c r="S25" s="36">
        <f>SUMIFS(СВЦЭМ!$D$33:$D$776,СВЦЭМ!$A$33:$A$776,$A25,СВЦЭМ!$B$33:$B$776,S$11)+'СЕТ СН'!$F$11+СВЦЭМ!$D$10+'СЕТ СН'!$F$5-'СЕТ СН'!$F$21</f>
        <v>2307.0481081299999</v>
      </c>
      <c r="T25" s="36">
        <f>SUMIFS(СВЦЭМ!$D$33:$D$776,СВЦЭМ!$A$33:$A$776,$A25,СВЦЭМ!$B$33:$B$776,T$11)+'СЕТ СН'!$F$11+СВЦЭМ!$D$10+'СЕТ СН'!$F$5-'СЕТ СН'!$F$21</f>
        <v>2286.26504965</v>
      </c>
      <c r="U25" s="36">
        <f>SUMIFS(СВЦЭМ!$D$33:$D$776,СВЦЭМ!$A$33:$A$776,$A25,СВЦЭМ!$B$33:$B$776,U$11)+'СЕТ СН'!$F$11+СВЦЭМ!$D$10+'СЕТ СН'!$F$5-'СЕТ СН'!$F$21</f>
        <v>2256.4452609800001</v>
      </c>
      <c r="V25" s="36">
        <f>SUMIFS(СВЦЭМ!$D$33:$D$776,СВЦЭМ!$A$33:$A$776,$A25,СВЦЭМ!$B$33:$B$776,V$11)+'СЕТ СН'!$F$11+СВЦЭМ!$D$10+'СЕТ СН'!$F$5-'СЕТ СН'!$F$21</f>
        <v>2232.5384895500001</v>
      </c>
      <c r="W25" s="36">
        <f>SUMIFS(СВЦЭМ!$D$33:$D$776,СВЦЭМ!$A$33:$A$776,$A25,СВЦЭМ!$B$33:$B$776,W$11)+'СЕТ СН'!$F$11+СВЦЭМ!$D$10+'СЕТ СН'!$F$5-'СЕТ СН'!$F$21</f>
        <v>2223.4381046600001</v>
      </c>
      <c r="X25" s="36">
        <f>SUMIFS(СВЦЭМ!$D$33:$D$776,СВЦЭМ!$A$33:$A$776,$A25,СВЦЭМ!$B$33:$B$776,X$11)+'СЕТ СН'!$F$11+СВЦЭМ!$D$10+'СЕТ СН'!$F$5-'СЕТ СН'!$F$21</f>
        <v>2230.9015055600003</v>
      </c>
      <c r="Y25" s="36">
        <f>SUMIFS(СВЦЭМ!$D$33:$D$776,СВЦЭМ!$A$33:$A$776,$A25,СВЦЭМ!$B$33:$B$776,Y$11)+'СЕТ СН'!$F$11+СВЦЭМ!$D$10+'СЕТ СН'!$F$5-'СЕТ СН'!$F$21</f>
        <v>2262.1794892600001</v>
      </c>
    </row>
    <row r="26" spans="1:25" ht="15.75" x14ac:dyDescent="0.2">
      <c r="A26" s="35">
        <f t="shared" si="0"/>
        <v>43966</v>
      </c>
      <c r="B26" s="36">
        <f>SUMIFS(СВЦЭМ!$D$33:$D$776,СВЦЭМ!$A$33:$A$776,$A26,СВЦЭМ!$B$33:$B$776,B$11)+'СЕТ СН'!$F$11+СВЦЭМ!$D$10+'СЕТ СН'!$F$5-'СЕТ СН'!$F$21</f>
        <v>2322.5018356599999</v>
      </c>
      <c r="C26" s="36">
        <f>SUMIFS(СВЦЭМ!$D$33:$D$776,СВЦЭМ!$A$33:$A$776,$A26,СВЦЭМ!$B$33:$B$776,C$11)+'СЕТ СН'!$F$11+СВЦЭМ!$D$10+'СЕТ СН'!$F$5-'СЕТ СН'!$F$21</f>
        <v>2376.5141301799999</v>
      </c>
      <c r="D26" s="36">
        <f>SUMIFS(СВЦЭМ!$D$33:$D$776,СВЦЭМ!$A$33:$A$776,$A26,СВЦЭМ!$B$33:$B$776,D$11)+'СЕТ СН'!$F$11+СВЦЭМ!$D$10+'СЕТ СН'!$F$5-'СЕТ СН'!$F$21</f>
        <v>2400.1622449300003</v>
      </c>
      <c r="E26" s="36">
        <f>SUMIFS(СВЦЭМ!$D$33:$D$776,СВЦЭМ!$A$33:$A$776,$A26,СВЦЭМ!$B$33:$B$776,E$11)+'СЕТ СН'!$F$11+СВЦЭМ!$D$10+'СЕТ СН'!$F$5-'СЕТ СН'!$F$21</f>
        <v>2398.8850118800001</v>
      </c>
      <c r="F26" s="36">
        <f>SUMIFS(СВЦЭМ!$D$33:$D$776,СВЦЭМ!$A$33:$A$776,$A26,СВЦЭМ!$B$33:$B$776,F$11)+'СЕТ СН'!$F$11+СВЦЭМ!$D$10+'СЕТ СН'!$F$5-'СЕТ СН'!$F$21</f>
        <v>2391.1853338000001</v>
      </c>
      <c r="G26" s="36">
        <f>SUMIFS(СВЦЭМ!$D$33:$D$776,СВЦЭМ!$A$33:$A$776,$A26,СВЦЭМ!$B$33:$B$776,G$11)+'СЕТ СН'!$F$11+СВЦЭМ!$D$10+'СЕТ СН'!$F$5-'СЕТ СН'!$F$21</f>
        <v>2400.33412219</v>
      </c>
      <c r="H26" s="36">
        <f>SUMIFS(СВЦЭМ!$D$33:$D$776,СВЦЭМ!$A$33:$A$776,$A26,СВЦЭМ!$B$33:$B$776,H$11)+'СЕТ СН'!$F$11+СВЦЭМ!$D$10+'СЕТ СН'!$F$5-'СЕТ СН'!$F$21</f>
        <v>2407.5448696799999</v>
      </c>
      <c r="I26" s="36">
        <f>SUMIFS(СВЦЭМ!$D$33:$D$776,СВЦЭМ!$A$33:$A$776,$A26,СВЦЭМ!$B$33:$B$776,I$11)+'СЕТ СН'!$F$11+СВЦЭМ!$D$10+'СЕТ СН'!$F$5-'СЕТ СН'!$F$21</f>
        <v>2364.4634187000001</v>
      </c>
      <c r="J26" s="36">
        <f>SUMIFS(СВЦЭМ!$D$33:$D$776,СВЦЭМ!$A$33:$A$776,$A26,СВЦЭМ!$B$33:$B$776,J$11)+'СЕТ СН'!$F$11+СВЦЭМ!$D$10+'СЕТ СН'!$F$5-'СЕТ СН'!$F$21</f>
        <v>2304.5374366000001</v>
      </c>
      <c r="K26" s="36">
        <f>SUMIFS(СВЦЭМ!$D$33:$D$776,СВЦЭМ!$A$33:$A$776,$A26,СВЦЭМ!$B$33:$B$776,K$11)+'СЕТ СН'!$F$11+СВЦЭМ!$D$10+'СЕТ СН'!$F$5-'СЕТ СН'!$F$21</f>
        <v>2238.5301444500001</v>
      </c>
      <c r="L26" s="36">
        <f>SUMIFS(СВЦЭМ!$D$33:$D$776,СВЦЭМ!$A$33:$A$776,$A26,СВЦЭМ!$B$33:$B$776,L$11)+'СЕТ СН'!$F$11+СВЦЭМ!$D$10+'СЕТ СН'!$F$5-'СЕТ СН'!$F$21</f>
        <v>2227.6463512999999</v>
      </c>
      <c r="M26" s="36">
        <f>SUMIFS(СВЦЭМ!$D$33:$D$776,СВЦЭМ!$A$33:$A$776,$A26,СВЦЭМ!$B$33:$B$776,M$11)+'СЕТ СН'!$F$11+СВЦЭМ!$D$10+'СЕТ СН'!$F$5-'СЕТ СН'!$F$21</f>
        <v>2247.6552218400002</v>
      </c>
      <c r="N26" s="36">
        <f>SUMIFS(СВЦЭМ!$D$33:$D$776,СВЦЭМ!$A$33:$A$776,$A26,СВЦЭМ!$B$33:$B$776,N$11)+'СЕТ СН'!$F$11+СВЦЭМ!$D$10+'СЕТ СН'!$F$5-'СЕТ СН'!$F$21</f>
        <v>2253.26459918</v>
      </c>
      <c r="O26" s="36">
        <f>SUMIFS(СВЦЭМ!$D$33:$D$776,СВЦЭМ!$A$33:$A$776,$A26,СВЦЭМ!$B$33:$B$776,O$11)+'СЕТ СН'!$F$11+СВЦЭМ!$D$10+'СЕТ СН'!$F$5-'СЕТ СН'!$F$21</f>
        <v>2255.6376175400001</v>
      </c>
      <c r="P26" s="36">
        <f>SUMIFS(СВЦЭМ!$D$33:$D$776,СВЦЭМ!$A$33:$A$776,$A26,СВЦЭМ!$B$33:$B$776,P$11)+'СЕТ СН'!$F$11+СВЦЭМ!$D$10+'СЕТ СН'!$F$5-'СЕТ СН'!$F$21</f>
        <v>2261.8114482599999</v>
      </c>
      <c r="Q26" s="36">
        <f>SUMIFS(СВЦЭМ!$D$33:$D$776,СВЦЭМ!$A$33:$A$776,$A26,СВЦЭМ!$B$33:$B$776,Q$11)+'СЕТ СН'!$F$11+СВЦЭМ!$D$10+'СЕТ СН'!$F$5-'СЕТ СН'!$F$21</f>
        <v>2257.2004013800001</v>
      </c>
      <c r="R26" s="36">
        <f>SUMIFS(СВЦЭМ!$D$33:$D$776,СВЦЭМ!$A$33:$A$776,$A26,СВЦЭМ!$B$33:$B$776,R$11)+'СЕТ СН'!$F$11+СВЦЭМ!$D$10+'СЕТ СН'!$F$5-'СЕТ СН'!$F$21</f>
        <v>2252.8482070199998</v>
      </c>
      <c r="S26" s="36">
        <f>SUMIFS(СВЦЭМ!$D$33:$D$776,СВЦЭМ!$A$33:$A$776,$A26,СВЦЭМ!$B$33:$B$776,S$11)+'СЕТ СН'!$F$11+СВЦЭМ!$D$10+'СЕТ СН'!$F$5-'СЕТ СН'!$F$21</f>
        <v>2262.4624667899998</v>
      </c>
      <c r="T26" s="36">
        <f>SUMIFS(СВЦЭМ!$D$33:$D$776,СВЦЭМ!$A$33:$A$776,$A26,СВЦЭМ!$B$33:$B$776,T$11)+'СЕТ СН'!$F$11+СВЦЭМ!$D$10+'СЕТ СН'!$F$5-'СЕТ СН'!$F$21</f>
        <v>2256.9962276699998</v>
      </c>
      <c r="U26" s="36">
        <f>SUMIFS(СВЦЭМ!$D$33:$D$776,СВЦЭМ!$A$33:$A$776,$A26,СВЦЭМ!$B$33:$B$776,U$11)+'СЕТ СН'!$F$11+СВЦЭМ!$D$10+'СЕТ СН'!$F$5-'СЕТ СН'!$F$21</f>
        <v>2259.9472440199997</v>
      </c>
      <c r="V26" s="36">
        <f>SUMIFS(СВЦЭМ!$D$33:$D$776,СВЦЭМ!$A$33:$A$776,$A26,СВЦЭМ!$B$33:$B$776,V$11)+'СЕТ СН'!$F$11+СВЦЭМ!$D$10+'СЕТ СН'!$F$5-'СЕТ СН'!$F$21</f>
        <v>2252.7093168700003</v>
      </c>
      <c r="W26" s="36">
        <f>SUMIFS(СВЦЭМ!$D$33:$D$776,СВЦЭМ!$A$33:$A$776,$A26,СВЦЭМ!$B$33:$B$776,W$11)+'СЕТ СН'!$F$11+СВЦЭМ!$D$10+'СЕТ СН'!$F$5-'СЕТ СН'!$F$21</f>
        <v>2240.2398853700001</v>
      </c>
      <c r="X26" s="36">
        <f>SUMIFS(СВЦЭМ!$D$33:$D$776,СВЦЭМ!$A$33:$A$776,$A26,СВЦЭМ!$B$33:$B$776,X$11)+'СЕТ СН'!$F$11+СВЦЭМ!$D$10+'СЕТ СН'!$F$5-'СЕТ СН'!$F$21</f>
        <v>2242.4555918599999</v>
      </c>
      <c r="Y26" s="36">
        <f>SUMIFS(СВЦЭМ!$D$33:$D$776,СВЦЭМ!$A$33:$A$776,$A26,СВЦЭМ!$B$33:$B$776,Y$11)+'СЕТ СН'!$F$11+СВЦЭМ!$D$10+'СЕТ СН'!$F$5-'СЕТ СН'!$F$21</f>
        <v>2246.2120866300002</v>
      </c>
    </row>
    <row r="27" spans="1:25" ht="15.75" x14ac:dyDescent="0.2">
      <c r="A27" s="35">
        <f t="shared" si="0"/>
        <v>43967</v>
      </c>
      <c r="B27" s="36">
        <f>SUMIFS(СВЦЭМ!$D$33:$D$776,СВЦЭМ!$A$33:$A$776,$A27,СВЦЭМ!$B$33:$B$776,B$11)+'СЕТ СН'!$F$11+СВЦЭМ!$D$10+'СЕТ СН'!$F$5-'СЕТ СН'!$F$21</f>
        <v>2355.9741550799999</v>
      </c>
      <c r="C27" s="36">
        <f>SUMIFS(СВЦЭМ!$D$33:$D$776,СВЦЭМ!$A$33:$A$776,$A27,СВЦЭМ!$B$33:$B$776,C$11)+'СЕТ СН'!$F$11+СВЦЭМ!$D$10+'СЕТ СН'!$F$5-'СЕТ СН'!$F$21</f>
        <v>2395.1968375900001</v>
      </c>
      <c r="D27" s="36">
        <f>SUMIFS(СВЦЭМ!$D$33:$D$776,СВЦЭМ!$A$33:$A$776,$A27,СВЦЭМ!$B$33:$B$776,D$11)+'СЕТ СН'!$F$11+СВЦЭМ!$D$10+'СЕТ СН'!$F$5-'СЕТ СН'!$F$21</f>
        <v>2396.6755805100001</v>
      </c>
      <c r="E27" s="36">
        <f>SUMIFS(СВЦЭМ!$D$33:$D$776,СВЦЭМ!$A$33:$A$776,$A27,СВЦЭМ!$B$33:$B$776,E$11)+'СЕТ СН'!$F$11+СВЦЭМ!$D$10+'СЕТ СН'!$F$5-'СЕТ СН'!$F$21</f>
        <v>2409.3139515900002</v>
      </c>
      <c r="F27" s="36">
        <f>SUMIFS(СВЦЭМ!$D$33:$D$776,СВЦЭМ!$A$33:$A$776,$A27,СВЦЭМ!$B$33:$B$776,F$11)+'СЕТ СН'!$F$11+СВЦЭМ!$D$10+'СЕТ СН'!$F$5-'СЕТ СН'!$F$21</f>
        <v>2409.3292249800002</v>
      </c>
      <c r="G27" s="36">
        <f>SUMIFS(СВЦЭМ!$D$33:$D$776,СВЦЭМ!$A$33:$A$776,$A27,СВЦЭМ!$B$33:$B$776,G$11)+'СЕТ СН'!$F$11+СВЦЭМ!$D$10+'СЕТ СН'!$F$5-'СЕТ СН'!$F$21</f>
        <v>2409.1873914400003</v>
      </c>
      <c r="H27" s="36">
        <f>SUMIFS(СВЦЭМ!$D$33:$D$776,СВЦЭМ!$A$33:$A$776,$A27,СВЦЭМ!$B$33:$B$776,H$11)+'СЕТ СН'!$F$11+СВЦЭМ!$D$10+'СЕТ СН'!$F$5-'СЕТ СН'!$F$21</f>
        <v>2416.49454105</v>
      </c>
      <c r="I27" s="36">
        <f>SUMIFS(СВЦЭМ!$D$33:$D$776,СВЦЭМ!$A$33:$A$776,$A27,СВЦЭМ!$B$33:$B$776,I$11)+'СЕТ СН'!$F$11+СВЦЭМ!$D$10+'СЕТ СН'!$F$5-'СЕТ СН'!$F$21</f>
        <v>2349.4503018400001</v>
      </c>
      <c r="J27" s="36">
        <f>SUMIFS(СВЦЭМ!$D$33:$D$776,СВЦЭМ!$A$33:$A$776,$A27,СВЦЭМ!$B$33:$B$776,J$11)+'СЕТ СН'!$F$11+СВЦЭМ!$D$10+'СЕТ СН'!$F$5-'СЕТ СН'!$F$21</f>
        <v>2278.9584998300002</v>
      </c>
      <c r="K27" s="36">
        <f>SUMIFS(СВЦЭМ!$D$33:$D$776,СВЦЭМ!$A$33:$A$776,$A27,СВЦЭМ!$B$33:$B$776,K$11)+'СЕТ СН'!$F$11+СВЦЭМ!$D$10+'СЕТ СН'!$F$5-'СЕТ СН'!$F$21</f>
        <v>2277.89757736</v>
      </c>
      <c r="L27" s="36">
        <f>SUMIFS(СВЦЭМ!$D$33:$D$776,СВЦЭМ!$A$33:$A$776,$A27,СВЦЭМ!$B$33:$B$776,L$11)+'СЕТ СН'!$F$11+СВЦЭМ!$D$10+'СЕТ СН'!$F$5-'СЕТ СН'!$F$21</f>
        <v>2282.7643657899998</v>
      </c>
      <c r="M27" s="36">
        <f>SUMIFS(СВЦЭМ!$D$33:$D$776,СВЦЭМ!$A$33:$A$776,$A27,СВЦЭМ!$B$33:$B$776,M$11)+'СЕТ СН'!$F$11+СВЦЭМ!$D$10+'СЕТ СН'!$F$5-'СЕТ СН'!$F$21</f>
        <v>2278.6379799799997</v>
      </c>
      <c r="N27" s="36">
        <f>SUMIFS(СВЦЭМ!$D$33:$D$776,СВЦЭМ!$A$33:$A$776,$A27,СВЦЭМ!$B$33:$B$776,N$11)+'СЕТ СН'!$F$11+СВЦЭМ!$D$10+'СЕТ СН'!$F$5-'СЕТ СН'!$F$21</f>
        <v>2268.7178282200002</v>
      </c>
      <c r="O27" s="36">
        <f>SUMIFS(СВЦЭМ!$D$33:$D$776,СВЦЭМ!$A$33:$A$776,$A27,СВЦЭМ!$B$33:$B$776,O$11)+'СЕТ СН'!$F$11+СВЦЭМ!$D$10+'СЕТ СН'!$F$5-'СЕТ СН'!$F$21</f>
        <v>2263.5353480799999</v>
      </c>
      <c r="P27" s="36">
        <f>SUMIFS(СВЦЭМ!$D$33:$D$776,СВЦЭМ!$A$33:$A$776,$A27,СВЦЭМ!$B$33:$B$776,P$11)+'СЕТ СН'!$F$11+СВЦЭМ!$D$10+'СЕТ СН'!$F$5-'СЕТ СН'!$F$21</f>
        <v>2269.0049737600002</v>
      </c>
      <c r="Q27" s="36">
        <f>SUMIFS(СВЦЭМ!$D$33:$D$776,СВЦЭМ!$A$33:$A$776,$A27,СВЦЭМ!$B$33:$B$776,Q$11)+'СЕТ СН'!$F$11+СВЦЭМ!$D$10+'СЕТ СН'!$F$5-'СЕТ СН'!$F$21</f>
        <v>2266.3250588299998</v>
      </c>
      <c r="R27" s="36">
        <f>SUMIFS(СВЦЭМ!$D$33:$D$776,СВЦЭМ!$A$33:$A$776,$A27,СВЦЭМ!$B$33:$B$776,R$11)+'СЕТ СН'!$F$11+СВЦЭМ!$D$10+'СЕТ СН'!$F$5-'СЕТ СН'!$F$21</f>
        <v>2262.4736472099999</v>
      </c>
      <c r="S27" s="36">
        <f>SUMIFS(СВЦЭМ!$D$33:$D$776,СВЦЭМ!$A$33:$A$776,$A27,СВЦЭМ!$B$33:$B$776,S$11)+'СЕТ СН'!$F$11+СВЦЭМ!$D$10+'СЕТ СН'!$F$5-'СЕТ СН'!$F$21</f>
        <v>2258.8602950599998</v>
      </c>
      <c r="T27" s="36">
        <f>SUMIFS(СВЦЭМ!$D$33:$D$776,СВЦЭМ!$A$33:$A$776,$A27,СВЦЭМ!$B$33:$B$776,T$11)+'СЕТ СН'!$F$11+СВЦЭМ!$D$10+'СЕТ СН'!$F$5-'СЕТ СН'!$F$21</f>
        <v>2257.8390738200001</v>
      </c>
      <c r="U27" s="36">
        <f>SUMIFS(СВЦЭМ!$D$33:$D$776,СВЦЭМ!$A$33:$A$776,$A27,СВЦЭМ!$B$33:$B$776,U$11)+'СЕТ СН'!$F$11+СВЦЭМ!$D$10+'СЕТ СН'!$F$5-'СЕТ СН'!$F$21</f>
        <v>2250.54043482</v>
      </c>
      <c r="V27" s="36">
        <f>SUMIFS(СВЦЭМ!$D$33:$D$776,СВЦЭМ!$A$33:$A$776,$A27,СВЦЭМ!$B$33:$B$776,V$11)+'СЕТ СН'!$F$11+СВЦЭМ!$D$10+'СЕТ СН'!$F$5-'СЕТ СН'!$F$21</f>
        <v>2249.6732094899999</v>
      </c>
      <c r="W27" s="36">
        <f>SUMIFS(СВЦЭМ!$D$33:$D$776,СВЦЭМ!$A$33:$A$776,$A27,СВЦЭМ!$B$33:$B$776,W$11)+'СЕТ СН'!$F$11+СВЦЭМ!$D$10+'СЕТ СН'!$F$5-'СЕТ СН'!$F$21</f>
        <v>2251.1684358800003</v>
      </c>
      <c r="X27" s="36">
        <f>SUMIFS(СВЦЭМ!$D$33:$D$776,СВЦЭМ!$A$33:$A$776,$A27,СВЦЭМ!$B$33:$B$776,X$11)+'СЕТ СН'!$F$11+СВЦЭМ!$D$10+'СЕТ СН'!$F$5-'СЕТ СН'!$F$21</f>
        <v>2252.0808436500001</v>
      </c>
      <c r="Y27" s="36">
        <f>SUMIFS(СВЦЭМ!$D$33:$D$776,СВЦЭМ!$A$33:$A$776,$A27,СВЦЭМ!$B$33:$B$776,Y$11)+'СЕТ СН'!$F$11+СВЦЭМ!$D$10+'СЕТ СН'!$F$5-'СЕТ СН'!$F$21</f>
        <v>2270.80742573</v>
      </c>
    </row>
    <row r="28" spans="1:25" ht="15.75" x14ac:dyDescent="0.2">
      <c r="A28" s="35">
        <f t="shared" si="0"/>
        <v>43968</v>
      </c>
      <c r="B28" s="36">
        <f>SUMIFS(СВЦЭМ!$D$33:$D$776,СВЦЭМ!$A$33:$A$776,$A28,СВЦЭМ!$B$33:$B$776,B$11)+'СЕТ СН'!$F$11+СВЦЭМ!$D$10+'СЕТ СН'!$F$5-'СЕТ СН'!$F$21</f>
        <v>2359.9969845699998</v>
      </c>
      <c r="C28" s="36">
        <f>SUMIFS(СВЦЭМ!$D$33:$D$776,СВЦЭМ!$A$33:$A$776,$A28,СВЦЭМ!$B$33:$B$776,C$11)+'СЕТ СН'!$F$11+СВЦЭМ!$D$10+'СЕТ СН'!$F$5-'СЕТ СН'!$F$21</f>
        <v>2394.38419677</v>
      </c>
      <c r="D28" s="36">
        <f>SUMIFS(СВЦЭМ!$D$33:$D$776,СВЦЭМ!$A$33:$A$776,$A28,СВЦЭМ!$B$33:$B$776,D$11)+'СЕТ СН'!$F$11+СВЦЭМ!$D$10+'СЕТ СН'!$F$5-'СЕТ СН'!$F$21</f>
        <v>2401.6835136899999</v>
      </c>
      <c r="E28" s="36">
        <f>SUMIFS(СВЦЭМ!$D$33:$D$776,СВЦЭМ!$A$33:$A$776,$A28,СВЦЭМ!$B$33:$B$776,E$11)+'СЕТ СН'!$F$11+СВЦЭМ!$D$10+'СЕТ СН'!$F$5-'СЕТ СН'!$F$21</f>
        <v>2409.1205595699998</v>
      </c>
      <c r="F28" s="36">
        <f>SUMIFS(СВЦЭМ!$D$33:$D$776,СВЦЭМ!$A$33:$A$776,$A28,СВЦЭМ!$B$33:$B$776,F$11)+'СЕТ СН'!$F$11+СВЦЭМ!$D$10+'СЕТ СН'!$F$5-'СЕТ СН'!$F$21</f>
        <v>2402.2782698700003</v>
      </c>
      <c r="G28" s="36">
        <f>SUMIFS(СВЦЭМ!$D$33:$D$776,СВЦЭМ!$A$33:$A$776,$A28,СВЦЭМ!$B$33:$B$776,G$11)+'СЕТ СН'!$F$11+СВЦЭМ!$D$10+'СЕТ СН'!$F$5-'СЕТ СН'!$F$21</f>
        <v>2403.6613669200001</v>
      </c>
      <c r="H28" s="36">
        <f>SUMIFS(СВЦЭМ!$D$33:$D$776,СВЦЭМ!$A$33:$A$776,$A28,СВЦЭМ!$B$33:$B$776,H$11)+'СЕТ СН'!$F$11+СВЦЭМ!$D$10+'СЕТ СН'!$F$5-'СЕТ СН'!$F$21</f>
        <v>2409.0503160200001</v>
      </c>
      <c r="I28" s="36">
        <f>SUMIFS(СВЦЭМ!$D$33:$D$776,СВЦЭМ!$A$33:$A$776,$A28,СВЦЭМ!$B$33:$B$776,I$11)+'СЕТ СН'!$F$11+СВЦЭМ!$D$10+'СЕТ СН'!$F$5-'СЕТ СН'!$F$21</f>
        <v>2368.4649588900002</v>
      </c>
      <c r="J28" s="36">
        <f>SUMIFS(СВЦЭМ!$D$33:$D$776,СВЦЭМ!$A$33:$A$776,$A28,СВЦЭМ!$B$33:$B$776,J$11)+'СЕТ СН'!$F$11+СВЦЭМ!$D$10+'СЕТ СН'!$F$5-'СЕТ СН'!$F$21</f>
        <v>2300.9831936</v>
      </c>
      <c r="K28" s="36">
        <f>SUMIFS(СВЦЭМ!$D$33:$D$776,СВЦЭМ!$A$33:$A$776,$A28,СВЦЭМ!$B$33:$B$776,K$11)+'СЕТ СН'!$F$11+СВЦЭМ!$D$10+'СЕТ СН'!$F$5-'СЕТ СН'!$F$21</f>
        <v>2271.8809222</v>
      </c>
      <c r="L28" s="36">
        <f>SUMIFS(СВЦЭМ!$D$33:$D$776,СВЦЭМ!$A$33:$A$776,$A28,СВЦЭМ!$B$33:$B$776,L$11)+'СЕТ СН'!$F$11+СВЦЭМ!$D$10+'СЕТ СН'!$F$5-'СЕТ СН'!$F$21</f>
        <v>2271.8825914899999</v>
      </c>
      <c r="M28" s="36">
        <f>SUMIFS(СВЦЭМ!$D$33:$D$776,СВЦЭМ!$A$33:$A$776,$A28,СВЦЭМ!$B$33:$B$776,M$11)+'СЕТ СН'!$F$11+СВЦЭМ!$D$10+'СЕТ СН'!$F$5-'СЕТ СН'!$F$21</f>
        <v>2270.4244585799997</v>
      </c>
      <c r="N28" s="36">
        <f>SUMIFS(СВЦЭМ!$D$33:$D$776,СВЦЭМ!$A$33:$A$776,$A28,СВЦЭМ!$B$33:$B$776,N$11)+'СЕТ СН'!$F$11+СВЦЭМ!$D$10+'СЕТ СН'!$F$5-'СЕТ СН'!$F$21</f>
        <v>2266.3927019600001</v>
      </c>
      <c r="O28" s="36">
        <f>SUMIFS(СВЦЭМ!$D$33:$D$776,СВЦЭМ!$A$33:$A$776,$A28,СВЦЭМ!$B$33:$B$776,O$11)+'СЕТ СН'!$F$11+СВЦЭМ!$D$10+'СЕТ СН'!$F$5-'СЕТ СН'!$F$21</f>
        <v>2266.2138027199999</v>
      </c>
      <c r="P28" s="36">
        <f>SUMIFS(СВЦЭМ!$D$33:$D$776,СВЦЭМ!$A$33:$A$776,$A28,СВЦЭМ!$B$33:$B$776,P$11)+'СЕТ СН'!$F$11+СВЦЭМ!$D$10+'СЕТ СН'!$F$5-'СЕТ СН'!$F$21</f>
        <v>2271.8163758599999</v>
      </c>
      <c r="Q28" s="36">
        <f>SUMIFS(СВЦЭМ!$D$33:$D$776,СВЦЭМ!$A$33:$A$776,$A28,СВЦЭМ!$B$33:$B$776,Q$11)+'СЕТ СН'!$F$11+СВЦЭМ!$D$10+'СЕТ СН'!$F$5-'СЕТ СН'!$F$21</f>
        <v>2274.3501725900001</v>
      </c>
      <c r="R28" s="36">
        <f>SUMIFS(СВЦЭМ!$D$33:$D$776,СВЦЭМ!$A$33:$A$776,$A28,СВЦЭМ!$B$33:$B$776,R$11)+'СЕТ СН'!$F$11+СВЦЭМ!$D$10+'СЕТ СН'!$F$5-'СЕТ СН'!$F$21</f>
        <v>2271.2548905799999</v>
      </c>
      <c r="S28" s="36">
        <f>SUMIFS(СВЦЭМ!$D$33:$D$776,СВЦЭМ!$A$33:$A$776,$A28,СВЦЭМ!$B$33:$B$776,S$11)+'СЕТ СН'!$F$11+СВЦЭМ!$D$10+'СЕТ СН'!$F$5-'СЕТ СН'!$F$21</f>
        <v>2272.8226791100001</v>
      </c>
      <c r="T28" s="36">
        <f>SUMIFS(СВЦЭМ!$D$33:$D$776,СВЦЭМ!$A$33:$A$776,$A28,СВЦЭМ!$B$33:$B$776,T$11)+'СЕТ СН'!$F$11+СВЦЭМ!$D$10+'СЕТ СН'!$F$5-'СЕТ СН'!$F$21</f>
        <v>2262.4090511100003</v>
      </c>
      <c r="U28" s="36">
        <f>SUMIFS(СВЦЭМ!$D$33:$D$776,СВЦЭМ!$A$33:$A$776,$A28,СВЦЭМ!$B$33:$B$776,U$11)+'СЕТ СН'!$F$11+СВЦЭМ!$D$10+'СЕТ СН'!$F$5-'СЕТ СН'!$F$21</f>
        <v>2246.8125865500001</v>
      </c>
      <c r="V28" s="36">
        <f>SUMIFS(СВЦЭМ!$D$33:$D$776,СВЦЭМ!$A$33:$A$776,$A28,СВЦЭМ!$B$33:$B$776,V$11)+'СЕТ СН'!$F$11+СВЦЭМ!$D$10+'СЕТ СН'!$F$5-'СЕТ СН'!$F$21</f>
        <v>2209.68913845</v>
      </c>
      <c r="W28" s="36">
        <f>SUMIFS(СВЦЭМ!$D$33:$D$776,СВЦЭМ!$A$33:$A$776,$A28,СВЦЭМ!$B$33:$B$776,W$11)+'СЕТ СН'!$F$11+СВЦЭМ!$D$10+'СЕТ СН'!$F$5-'СЕТ СН'!$F$21</f>
        <v>2215.09923015</v>
      </c>
      <c r="X28" s="36">
        <f>SUMIFS(СВЦЭМ!$D$33:$D$776,СВЦЭМ!$A$33:$A$776,$A28,СВЦЭМ!$B$33:$B$776,X$11)+'СЕТ СН'!$F$11+СВЦЭМ!$D$10+'СЕТ СН'!$F$5-'СЕТ СН'!$F$21</f>
        <v>2215.0706093899998</v>
      </c>
      <c r="Y28" s="36">
        <f>SUMIFS(СВЦЭМ!$D$33:$D$776,СВЦЭМ!$A$33:$A$776,$A28,СВЦЭМ!$B$33:$B$776,Y$11)+'СЕТ СН'!$F$11+СВЦЭМ!$D$10+'СЕТ СН'!$F$5-'СЕТ СН'!$F$21</f>
        <v>2245.6367964299998</v>
      </c>
    </row>
    <row r="29" spans="1:25" ht="15.75" x14ac:dyDescent="0.2">
      <c r="A29" s="35">
        <f t="shared" si="0"/>
        <v>43969</v>
      </c>
      <c r="B29" s="36">
        <f>SUMIFS(СВЦЭМ!$D$33:$D$776,СВЦЭМ!$A$33:$A$776,$A29,СВЦЭМ!$B$33:$B$776,B$11)+'СЕТ СН'!$F$11+СВЦЭМ!$D$10+'СЕТ СН'!$F$5-'СЕТ СН'!$F$21</f>
        <v>2363.82327596</v>
      </c>
      <c r="C29" s="36">
        <f>SUMIFS(СВЦЭМ!$D$33:$D$776,СВЦЭМ!$A$33:$A$776,$A29,СВЦЭМ!$B$33:$B$776,C$11)+'СЕТ СН'!$F$11+СВЦЭМ!$D$10+'СЕТ СН'!$F$5-'СЕТ СН'!$F$21</f>
        <v>2382.1270531</v>
      </c>
      <c r="D29" s="36">
        <f>SUMIFS(СВЦЭМ!$D$33:$D$776,СВЦЭМ!$A$33:$A$776,$A29,СВЦЭМ!$B$33:$B$776,D$11)+'СЕТ СН'!$F$11+СВЦЭМ!$D$10+'СЕТ СН'!$F$5-'СЕТ СН'!$F$21</f>
        <v>2370.4653528700001</v>
      </c>
      <c r="E29" s="36">
        <f>SUMIFS(СВЦЭМ!$D$33:$D$776,СВЦЭМ!$A$33:$A$776,$A29,СВЦЭМ!$B$33:$B$776,E$11)+'СЕТ СН'!$F$11+СВЦЭМ!$D$10+'СЕТ СН'!$F$5-'СЕТ СН'!$F$21</f>
        <v>2381.0473323699998</v>
      </c>
      <c r="F29" s="36">
        <f>SUMIFS(СВЦЭМ!$D$33:$D$776,СВЦЭМ!$A$33:$A$776,$A29,СВЦЭМ!$B$33:$B$776,F$11)+'СЕТ СН'!$F$11+СВЦЭМ!$D$10+'СЕТ СН'!$F$5-'СЕТ СН'!$F$21</f>
        <v>2377.0866071400001</v>
      </c>
      <c r="G29" s="36">
        <f>SUMIFS(СВЦЭМ!$D$33:$D$776,СВЦЭМ!$A$33:$A$776,$A29,СВЦЭМ!$B$33:$B$776,G$11)+'СЕТ СН'!$F$11+СВЦЭМ!$D$10+'СЕТ СН'!$F$5-'СЕТ СН'!$F$21</f>
        <v>2380.4589228599998</v>
      </c>
      <c r="H29" s="36">
        <f>SUMIFS(СВЦЭМ!$D$33:$D$776,СВЦЭМ!$A$33:$A$776,$A29,СВЦЭМ!$B$33:$B$776,H$11)+'СЕТ СН'!$F$11+СВЦЭМ!$D$10+'СЕТ СН'!$F$5-'СЕТ СН'!$F$21</f>
        <v>2378.2385460099999</v>
      </c>
      <c r="I29" s="36">
        <f>SUMIFS(СВЦЭМ!$D$33:$D$776,СВЦЭМ!$A$33:$A$776,$A29,СВЦЭМ!$B$33:$B$776,I$11)+'СЕТ СН'!$F$11+СВЦЭМ!$D$10+'СЕТ СН'!$F$5-'СЕТ СН'!$F$21</f>
        <v>2348.6560963699999</v>
      </c>
      <c r="J29" s="36">
        <f>SUMIFS(СВЦЭМ!$D$33:$D$776,СВЦЭМ!$A$33:$A$776,$A29,СВЦЭМ!$B$33:$B$776,J$11)+'СЕТ СН'!$F$11+СВЦЭМ!$D$10+'СЕТ СН'!$F$5-'СЕТ СН'!$F$21</f>
        <v>2257.6691290700001</v>
      </c>
      <c r="K29" s="36">
        <f>SUMIFS(СВЦЭМ!$D$33:$D$776,СВЦЭМ!$A$33:$A$776,$A29,СВЦЭМ!$B$33:$B$776,K$11)+'СЕТ СН'!$F$11+СВЦЭМ!$D$10+'СЕТ СН'!$F$5-'СЕТ СН'!$F$21</f>
        <v>2240.9098876600001</v>
      </c>
      <c r="L29" s="36">
        <f>SUMIFS(СВЦЭМ!$D$33:$D$776,СВЦЭМ!$A$33:$A$776,$A29,СВЦЭМ!$B$33:$B$776,L$11)+'СЕТ СН'!$F$11+СВЦЭМ!$D$10+'СЕТ СН'!$F$5-'СЕТ СН'!$F$21</f>
        <v>2248.6319831599999</v>
      </c>
      <c r="M29" s="36">
        <f>SUMIFS(СВЦЭМ!$D$33:$D$776,СВЦЭМ!$A$33:$A$776,$A29,СВЦЭМ!$B$33:$B$776,M$11)+'СЕТ СН'!$F$11+СВЦЭМ!$D$10+'СЕТ СН'!$F$5-'СЕТ СН'!$F$21</f>
        <v>2249.69158156</v>
      </c>
      <c r="N29" s="36">
        <f>SUMIFS(СВЦЭМ!$D$33:$D$776,СВЦЭМ!$A$33:$A$776,$A29,СВЦЭМ!$B$33:$B$776,N$11)+'СЕТ СН'!$F$11+СВЦЭМ!$D$10+'СЕТ СН'!$F$5-'СЕТ СН'!$F$21</f>
        <v>2240.3717922999999</v>
      </c>
      <c r="O29" s="36">
        <f>SUMIFS(СВЦЭМ!$D$33:$D$776,СВЦЭМ!$A$33:$A$776,$A29,СВЦЭМ!$B$33:$B$776,O$11)+'СЕТ СН'!$F$11+СВЦЭМ!$D$10+'СЕТ СН'!$F$5-'СЕТ СН'!$F$21</f>
        <v>2241.4374419699998</v>
      </c>
      <c r="P29" s="36">
        <f>SUMIFS(СВЦЭМ!$D$33:$D$776,СВЦЭМ!$A$33:$A$776,$A29,СВЦЭМ!$B$33:$B$776,P$11)+'СЕТ СН'!$F$11+СВЦЭМ!$D$10+'СЕТ СН'!$F$5-'СЕТ СН'!$F$21</f>
        <v>2260.0897302900003</v>
      </c>
      <c r="Q29" s="36">
        <f>SUMIFS(СВЦЭМ!$D$33:$D$776,СВЦЭМ!$A$33:$A$776,$A29,СВЦЭМ!$B$33:$B$776,Q$11)+'СЕТ СН'!$F$11+СВЦЭМ!$D$10+'СЕТ СН'!$F$5-'СЕТ СН'!$F$21</f>
        <v>2247.6352471300002</v>
      </c>
      <c r="R29" s="36">
        <f>SUMIFS(СВЦЭМ!$D$33:$D$776,СВЦЭМ!$A$33:$A$776,$A29,СВЦЭМ!$B$33:$B$776,R$11)+'СЕТ СН'!$F$11+СВЦЭМ!$D$10+'СЕТ СН'!$F$5-'СЕТ СН'!$F$21</f>
        <v>2247.6487479799998</v>
      </c>
      <c r="S29" s="36">
        <f>SUMIFS(СВЦЭМ!$D$33:$D$776,СВЦЭМ!$A$33:$A$776,$A29,СВЦЭМ!$B$33:$B$776,S$11)+'СЕТ СН'!$F$11+СВЦЭМ!$D$10+'СЕТ СН'!$F$5-'СЕТ СН'!$F$21</f>
        <v>2262.8254383100002</v>
      </c>
      <c r="T29" s="36">
        <f>SUMIFS(СВЦЭМ!$D$33:$D$776,СВЦЭМ!$A$33:$A$776,$A29,СВЦЭМ!$B$33:$B$776,T$11)+'СЕТ СН'!$F$11+СВЦЭМ!$D$10+'СЕТ СН'!$F$5-'СЕТ СН'!$F$21</f>
        <v>2253.4449894199997</v>
      </c>
      <c r="U29" s="36">
        <f>SUMIFS(СВЦЭМ!$D$33:$D$776,СВЦЭМ!$A$33:$A$776,$A29,СВЦЭМ!$B$33:$B$776,U$11)+'СЕТ СН'!$F$11+СВЦЭМ!$D$10+'СЕТ СН'!$F$5-'СЕТ СН'!$F$21</f>
        <v>2243.7085619999998</v>
      </c>
      <c r="V29" s="36">
        <f>SUMIFS(СВЦЭМ!$D$33:$D$776,СВЦЭМ!$A$33:$A$776,$A29,СВЦЭМ!$B$33:$B$776,V$11)+'СЕТ СН'!$F$11+СВЦЭМ!$D$10+'СЕТ СН'!$F$5-'СЕТ СН'!$F$21</f>
        <v>2218.4627588799999</v>
      </c>
      <c r="W29" s="36">
        <f>SUMIFS(СВЦЭМ!$D$33:$D$776,СВЦЭМ!$A$33:$A$776,$A29,СВЦЭМ!$B$33:$B$776,W$11)+'СЕТ СН'!$F$11+СВЦЭМ!$D$10+'СЕТ СН'!$F$5-'СЕТ СН'!$F$21</f>
        <v>2222.4730224899999</v>
      </c>
      <c r="X29" s="36">
        <f>SUMIFS(СВЦЭМ!$D$33:$D$776,СВЦЭМ!$A$33:$A$776,$A29,СВЦЭМ!$B$33:$B$776,X$11)+'СЕТ СН'!$F$11+СВЦЭМ!$D$10+'СЕТ СН'!$F$5-'СЕТ СН'!$F$21</f>
        <v>2221.97470208</v>
      </c>
      <c r="Y29" s="36">
        <f>SUMIFS(СВЦЭМ!$D$33:$D$776,СВЦЭМ!$A$33:$A$776,$A29,СВЦЭМ!$B$33:$B$776,Y$11)+'СЕТ СН'!$F$11+СВЦЭМ!$D$10+'СЕТ СН'!$F$5-'СЕТ СН'!$F$21</f>
        <v>2246.84565092</v>
      </c>
    </row>
    <row r="30" spans="1:25" ht="15.75" x14ac:dyDescent="0.2">
      <c r="A30" s="35">
        <f t="shared" si="0"/>
        <v>43970</v>
      </c>
      <c r="B30" s="36">
        <f>SUMIFS(СВЦЭМ!$D$33:$D$776,СВЦЭМ!$A$33:$A$776,$A30,СВЦЭМ!$B$33:$B$776,B$11)+'СЕТ СН'!$F$11+СВЦЭМ!$D$10+'СЕТ СН'!$F$5-'СЕТ СН'!$F$21</f>
        <v>2375.2556569899998</v>
      </c>
      <c r="C30" s="36">
        <f>SUMIFS(СВЦЭМ!$D$33:$D$776,СВЦЭМ!$A$33:$A$776,$A30,СВЦЭМ!$B$33:$B$776,C$11)+'СЕТ СН'!$F$11+СВЦЭМ!$D$10+'СЕТ СН'!$F$5-'СЕТ СН'!$F$21</f>
        <v>2402.30661577</v>
      </c>
      <c r="D30" s="36">
        <f>SUMIFS(СВЦЭМ!$D$33:$D$776,СВЦЭМ!$A$33:$A$776,$A30,СВЦЭМ!$B$33:$B$776,D$11)+'СЕТ СН'!$F$11+СВЦЭМ!$D$10+'СЕТ СН'!$F$5-'СЕТ СН'!$F$21</f>
        <v>2393.4593292</v>
      </c>
      <c r="E30" s="36">
        <f>SUMIFS(СВЦЭМ!$D$33:$D$776,СВЦЭМ!$A$33:$A$776,$A30,СВЦЭМ!$B$33:$B$776,E$11)+'СЕТ СН'!$F$11+СВЦЭМ!$D$10+'СЕТ СН'!$F$5-'СЕТ СН'!$F$21</f>
        <v>2388.7108505900001</v>
      </c>
      <c r="F30" s="36">
        <f>SUMIFS(СВЦЭМ!$D$33:$D$776,СВЦЭМ!$A$33:$A$776,$A30,СВЦЭМ!$B$33:$B$776,F$11)+'СЕТ СН'!$F$11+СВЦЭМ!$D$10+'СЕТ СН'!$F$5-'СЕТ СН'!$F$21</f>
        <v>2382.9467020399998</v>
      </c>
      <c r="G30" s="36">
        <f>SUMIFS(СВЦЭМ!$D$33:$D$776,СВЦЭМ!$A$33:$A$776,$A30,СВЦЭМ!$B$33:$B$776,G$11)+'СЕТ СН'!$F$11+СВЦЭМ!$D$10+'СЕТ СН'!$F$5-'СЕТ СН'!$F$21</f>
        <v>2391.7109421099999</v>
      </c>
      <c r="H30" s="36">
        <f>SUMIFS(СВЦЭМ!$D$33:$D$776,СВЦЭМ!$A$33:$A$776,$A30,СВЦЭМ!$B$33:$B$776,H$11)+'СЕТ СН'!$F$11+СВЦЭМ!$D$10+'СЕТ СН'!$F$5-'СЕТ СН'!$F$21</f>
        <v>2392.3663058399998</v>
      </c>
      <c r="I30" s="36">
        <f>SUMIFS(СВЦЭМ!$D$33:$D$776,СВЦЭМ!$A$33:$A$776,$A30,СВЦЭМ!$B$33:$B$776,I$11)+'СЕТ СН'!$F$11+СВЦЭМ!$D$10+'СЕТ СН'!$F$5-'СЕТ СН'!$F$21</f>
        <v>2366.39823789</v>
      </c>
      <c r="J30" s="36">
        <f>SUMIFS(СВЦЭМ!$D$33:$D$776,СВЦЭМ!$A$33:$A$776,$A30,СВЦЭМ!$B$33:$B$776,J$11)+'СЕТ СН'!$F$11+СВЦЭМ!$D$10+'СЕТ СН'!$F$5-'СЕТ СН'!$F$21</f>
        <v>2271.11697254</v>
      </c>
      <c r="K30" s="36">
        <f>SUMIFS(СВЦЭМ!$D$33:$D$776,СВЦЭМ!$A$33:$A$776,$A30,СВЦЭМ!$B$33:$B$776,K$11)+'СЕТ СН'!$F$11+СВЦЭМ!$D$10+'СЕТ СН'!$F$5-'СЕТ СН'!$F$21</f>
        <v>2254.4467466699998</v>
      </c>
      <c r="L30" s="36">
        <f>SUMIFS(СВЦЭМ!$D$33:$D$776,СВЦЭМ!$A$33:$A$776,$A30,СВЦЭМ!$B$33:$B$776,L$11)+'СЕТ СН'!$F$11+СВЦЭМ!$D$10+'СЕТ СН'!$F$5-'СЕТ СН'!$F$21</f>
        <v>2251.5960074099999</v>
      </c>
      <c r="M30" s="36">
        <f>SUMIFS(СВЦЭМ!$D$33:$D$776,СВЦЭМ!$A$33:$A$776,$A30,СВЦЭМ!$B$33:$B$776,M$11)+'СЕТ СН'!$F$11+СВЦЭМ!$D$10+'СЕТ СН'!$F$5-'СЕТ СН'!$F$21</f>
        <v>2235.36967469</v>
      </c>
      <c r="N30" s="36">
        <f>SUMIFS(СВЦЭМ!$D$33:$D$776,СВЦЭМ!$A$33:$A$776,$A30,СВЦЭМ!$B$33:$B$776,N$11)+'СЕТ СН'!$F$11+СВЦЭМ!$D$10+'СЕТ СН'!$F$5-'СЕТ СН'!$F$21</f>
        <v>2234.8172362099999</v>
      </c>
      <c r="O30" s="36">
        <f>SUMIFS(СВЦЭМ!$D$33:$D$776,СВЦЭМ!$A$33:$A$776,$A30,СВЦЭМ!$B$33:$B$776,O$11)+'СЕТ СН'!$F$11+СВЦЭМ!$D$10+'СЕТ СН'!$F$5-'СЕТ СН'!$F$21</f>
        <v>2242.8992026000001</v>
      </c>
      <c r="P30" s="36">
        <f>SUMIFS(СВЦЭМ!$D$33:$D$776,СВЦЭМ!$A$33:$A$776,$A30,СВЦЭМ!$B$33:$B$776,P$11)+'СЕТ СН'!$F$11+СВЦЭМ!$D$10+'СЕТ СН'!$F$5-'СЕТ СН'!$F$21</f>
        <v>2249.3239850999998</v>
      </c>
      <c r="Q30" s="36">
        <f>SUMIFS(СВЦЭМ!$D$33:$D$776,СВЦЭМ!$A$33:$A$776,$A30,СВЦЭМ!$B$33:$B$776,Q$11)+'СЕТ СН'!$F$11+СВЦЭМ!$D$10+'СЕТ СН'!$F$5-'СЕТ СН'!$F$21</f>
        <v>2254.0927038</v>
      </c>
      <c r="R30" s="36">
        <f>SUMIFS(СВЦЭМ!$D$33:$D$776,СВЦЭМ!$A$33:$A$776,$A30,СВЦЭМ!$B$33:$B$776,R$11)+'СЕТ СН'!$F$11+СВЦЭМ!$D$10+'СЕТ СН'!$F$5-'СЕТ СН'!$F$21</f>
        <v>2256.7497963599999</v>
      </c>
      <c r="S30" s="36">
        <f>SUMIFS(СВЦЭМ!$D$33:$D$776,СВЦЭМ!$A$33:$A$776,$A30,СВЦЭМ!$B$33:$B$776,S$11)+'СЕТ СН'!$F$11+СВЦЭМ!$D$10+'СЕТ СН'!$F$5-'СЕТ СН'!$F$21</f>
        <v>2266.04491624</v>
      </c>
      <c r="T30" s="36">
        <f>SUMIFS(СВЦЭМ!$D$33:$D$776,СВЦЭМ!$A$33:$A$776,$A30,СВЦЭМ!$B$33:$B$776,T$11)+'СЕТ СН'!$F$11+СВЦЭМ!$D$10+'СЕТ СН'!$F$5-'СЕТ СН'!$F$21</f>
        <v>2262.1036003499999</v>
      </c>
      <c r="U30" s="36">
        <f>SUMIFS(СВЦЭМ!$D$33:$D$776,СВЦЭМ!$A$33:$A$776,$A30,СВЦЭМ!$B$33:$B$776,U$11)+'СЕТ СН'!$F$11+СВЦЭМ!$D$10+'СЕТ СН'!$F$5-'СЕТ СН'!$F$21</f>
        <v>2246.37158271</v>
      </c>
      <c r="V30" s="36">
        <f>SUMIFS(СВЦЭМ!$D$33:$D$776,СВЦЭМ!$A$33:$A$776,$A30,СВЦЭМ!$B$33:$B$776,V$11)+'СЕТ СН'!$F$11+СВЦЭМ!$D$10+'СЕТ СН'!$F$5-'СЕТ СН'!$F$21</f>
        <v>2241.6075482800002</v>
      </c>
      <c r="W30" s="36">
        <f>SUMIFS(СВЦЭМ!$D$33:$D$776,СВЦЭМ!$A$33:$A$776,$A30,СВЦЭМ!$B$33:$B$776,W$11)+'СЕТ СН'!$F$11+СВЦЭМ!$D$10+'СЕТ СН'!$F$5-'СЕТ СН'!$F$21</f>
        <v>2247.3137442100001</v>
      </c>
      <c r="X30" s="36">
        <f>SUMIFS(СВЦЭМ!$D$33:$D$776,СВЦЭМ!$A$33:$A$776,$A30,СВЦЭМ!$B$33:$B$776,X$11)+'СЕТ СН'!$F$11+СВЦЭМ!$D$10+'СЕТ СН'!$F$5-'СЕТ СН'!$F$21</f>
        <v>2240.8273890300002</v>
      </c>
      <c r="Y30" s="36">
        <f>SUMIFS(СВЦЭМ!$D$33:$D$776,СВЦЭМ!$A$33:$A$776,$A30,СВЦЭМ!$B$33:$B$776,Y$11)+'СЕТ СН'!$F$11+СВЦЭМ!$D$10+'СЕТ СН'!$F$5-'СЕТ СН'!$F$21</f>
        <v>2254.7316205799998</v>
      </c>
    </row>
    <row r="31" spans="1:25" ht="15.75" x14ac:dyDescent="0.2">
      <c r="A31" s="35">
        <f t="shared" si="0"/>
        <v>43971</v>
      </c>
      <c r="B31" s="36">
        <f>SUMIFS(СВЦЭМ!$D$33:$D$776,СВЦЭМ!$A$33:$A$776,$A31,СВЦЭМ!$B$33:$B$776,B$11)+'СЕТ СН'!$F$11+СВЦЭМ!$D$10+'СЕТ СН'!$F$5-'СЕТ СН'!$F$21</f>
        <v>2335.0551963899998</v>
      </c>
      <c r="C31" s="36">
        <f>SUMIFS(СВЦЭМ!$D$33:$D$776,СВЦЭМ!$A$33:$A$776,$A31,СВЦЭМ!$B$33:$B$776,C$11)+'СЕТ СН'!$F$11+СВЦЭМ!$D$10+'СЕТ СН'!$F$5-'СЕТ СН'!$F$21</f>
        <v>2345.1263859400001</v>
      </c>
      <c r="D31" s="36">
        <f>SUMIFS(СВЦЭМ!$D$33:$D$776,СВЦЭМ!$A$33:$A$776,$A31,СВЦЭМ!$B$33:$B$776,D$11)+'СЕТ СН'!$F$11+СВЦЭМ!$D$10+'СЕТ СН'!$F$5-'СЕТ СН'!$F$21</f>
        <v>2363.03243703</v>
      </c>
      <c r="E31" s="36">
        <f>SUMIFS(СВЦЭМ!$D$33:$D$776,СВЦЭМ!$A$33:$A$776,$A31,СВЦЭМ!$B$33:$B$776,E$11)+'СЕТ СН'!$F$11+СВЦЭМ!$D$10+'СЕТ СН'!$F$5-'СЕТ СН'!$F$21</f>
        <v>2358.4631898400003</v>
      </c>
      <c r="F31" s="36">
        <f>SUMIFS(СВЦЭМ!$D$33:$D$776,СВЦЭМ!$A$33:$A$776,$A31,СВЦЭМ!$B$33:$B$776,F$11)+'СЕТ СН'!$F$11+СВЦЭМ!$D$10+'СЕТ СН'!$F$5-'СЕТ СН'!$F$21</f>
        <v>2351.6161648100001</v>
      </c>
      <c r="G31" s="36">
        <f>SUMIFS(СВЦЭМ!$D$33:$D$776,СВЦЭМ!$A$33:$A$776,$A31,СВЦЭМ!$B$33:$B$776,G$11)+'СЕТ СН'!$F$11+СВЦЭМ!$D$10+'СЕТ СН'!$F$5-'СЕТ СН'!$F$21</f>
        <v>2361.6602879699999</v>
      </c>
      <c r="H31" s="36">
        <f>SUMIFS(СВЦЭМ!$D$33:$D$776,СВЦЭМ!$A$33:$A$776,$A31,СВЦЭМ!$B$33:$B$776,H$11)+'СЕТ СН'!$F$11+СВЦЭМ!$D$10+'СЕТ СН'!$F$5-'СЕТ СН'!$F$21</f>
        <v>2368.5869722500001</v>
      </c>
      <c r="I31" s="36">
        <f>SUMIFS(СВЦЭМ!$D$33:$D$776,СВЦЭМ!$A$33:$A$776,$A31,СВЦЭМ!$B$33:$B$776,I$11)+'СЕТ СН'!$F$11+СВЦЭМ!$D$10+'СЕТ СН'!$F$5-'СЕТ СН'!$F$21</f>
        <v>2354.0948393899998</v>
      </c>
      <c r="J31" s="36">
        <f>SUMIFS(СВЦЭМ!$D$33:$D$776,СВЦЭМ!$A$33:$A$776,$A31,СВЦЭМ!$B$33:$B$776,J$11)+'СЕТ СН'!$F$11+СВЦЭМ!$D$10+'СЕТ СН'!$F$5-'СЕТ СН'!$F$21</f>
        <v>2251.6887685000002</v>
      </c>
      <c r="K31" s="36">
        <f>SUMIFS(СВЦЭМ!$D$33:$D$776,СВЦЭМ!$A$33:$A$776,$A31,СВЦЭМ!$B$33:$B$776,K$11)+'СЕТ СН'!$F$11+СВЦЭМ!$D$10+'СЕТ СН'!$F$5-'СЕТ СН'!$F$21</f>
        <v>2257.23521618</v>
      </c>
      <c r="L31" s="36">
        <f>SUMIFS(СВЦЭМ!$D$33:$D$776,СВЦЭМ!$A$33:$A$776,$A31,СВЦЭМ!$B$33:$B$776,L$11)+'СЕТ СН'!$F$11+СВЦЭМ!$D$10+'СЕТ СН'!$F$5-'СЕТ СН'!$F$21</f>
        <v>2260.9439289900001</v>
      </c>
      <c r="M31" s="36">
        <f>SUMIFS(СВЦЭМ!$D$33:$D$776,СВЦЭМ!$A$33:$A$776,$A31,СВЦЭМ!$B$33:$B$776,M$11)+'СЕТ СН'!$F$11+СВЦЭМ!$D$10+'СЕТ СН'!$F$5-'СЕТ СН'!$F$21</f>
        <v>2263.6845197000002</v>
      </c>
      <c r="N31" s="36">
        <f>SUMIFS(СВЦЭМ!$D$33:$D$776,СВЦЭМ!$A$33:$A$776,$A31,СВЦЭМ!$B$33:$B$776,N$11)+'СЕТ СН'!$F$11+СВЦЭМ!$D$10+'СЕТ СН'!$F$5-'СЕТ СН'!$F$21</f>
        <v>2263.4043296899999</v>
      </c>
      <c r="O31" s="36">
        <f>SUMIFS(СВЦЭМ!$D$33:$D$776,СВЦЭМ!$A$33:$A$776,$A31,СВЦЭМ!$B$33:$B$776,O$11)+'СЕТ СН'!$F$11+СВЦЭМ!$D$10+'СЕТ СН'!$F$5-'СЕТ СН'!$F$21</f>
        <v>2268.3835783300001</v>
      </c>
      <c r="P31" s="36">
        <f>SUMIFS(СВЦЭМ!$D$33:$D$776,СВЦЭМ!$A$33:$A$776,$A31,СВЦЭМ!$B$33:$B$776,P$11)+'СЕТ СН'!$F$11+СВЦЭМ!$D$10+'СЕТ СН'!$F$5-'СЕТ СН'!$F$21</f>
        <v>2270.4898293000001</v>
      </c>
      <c r="Q31" s="36">
        <f>SUMIFS(СВЦЭМ!$D$33:$D$776,СВЦЭМ!$A$33:$A$776,$A31,СВЦЭМ!$B$33:$B$776,Q$11)+'СЕТ СН'!$F$11+СВЦЭМ!$D$10+'СЕТ СН'!$F$5-'СЕТ СН'!$F$21</f>
        <v>2271.2348906500001</v>
      </c>
      <c r="R31" s="36">
        <f>SUMIFS(СВЦЭМ!$D$33:$D$776,СВЦЭМ!$A$33:$A$776,$A31,СВЦЭМ!$B$33:$B$776,R$11)+'СЕТ СН'!$F$11+СВЦЭМ!$D$10+'СЕТ СН'!$F$5-'СЕТ СН'!$F$21</f>
        <v>2272.2789465599999</v>
      </c>
      <c r="S31" s="36">
        <f>SUMIFS(СВЦЭМ!$D$33:$D$776,СВЦЭМ!$A$33:$A$776,$A31,СВЦЭМ!$B$33:$B$776,S$11)+'СЕТ СН'!$F$11+СВЦЭМ!$D$10+'СЕТ СН'!$F$5-'СЕТ СН'!$F$21</f>
        <v>2274.24194012</v>
      </c>
      <c r="T31" s="36">
        <f>SUMIFS(СВЦЭМ!$D$33:$D$776,СВЦЭМ!$A$33:$A$776,$A31,СВЦЭМ!$B$33:$B$776,T$11)+'СЕТ СН'!$F$11+СВЦЭМ!$D$10+'СЕТ СН'!$F$5-'СЕТ СН'!$F$21</f>
        <v>2273.3437369499998</v>
      </c>
      <c r="U31" s="36">
        <f>SUMIFS(СВЦЭМ!$D$33:$D$776,СВЦЭМ!$A$33:$A$776,$A31,СВЦЭМ!$B$33:$B$776,U$11)+'СЕТ СН'!$F$11+СВЦЭМ!$D$10+'СЕТ СН'!$F$5-'СЕТ СН'!$F$21</f>
        <v>2260.3100773400001</v>
      </c>
      <c r="V31" s="36">
        <f>SUMIFS(СВЦЭМ!$D$33:$D$776,СВЦЭМ!$A$33:$A$776,$A31,СВЦЭМ!$B$33:$B$776,V$11)+'СЕТ СН'!$F$11+СВЦЭМ!$D$10+'СЕТ СН'!$F$5-'СЕТ СН'!$F$21</f>
        <v>2256.0063131100001</v>
      </c>
      <c r="W31" s="36">
        <f>SUMIFS(СВЦЭМ!$D$33:$D$776,СВЦЭМ!$A$33:$A$776,$A31,СВЦЭМ!$B$33:$B$776,W$11)+'СЕТ СН'!$F$11+СВЦЭМ!$D$10+'СЕТ СН'!$F$5-'СЕТ СН'!$F$21</f>
        <v>2260.5849970700001</v>
      </c>
      <c r="X31" s="36">
        <f>SUMIFS(СВЦЭМ!$D$33:$D$776,СВЦЭМ!$A$33:$A$776,$A31,СВЦЭМ!$B$33:$B$776,X$11)+'СЕТ СН'!$F$11+СВЦЭМ!$D$10+'СЕТ СН'!$F$5-'СЕТ СН'!$F$21</f>
        <v>2260.7044976100001</v>
      </c>
      <c r="Y31" s="36">
        <f>SUMIFS(СВЦЭМ!$D$33:$D$776,СВЦЭМ!$A$33:$A$776,$A31,СВЦЭМ!$B$33:$B$776,Y$11)+'СЕТ СН'!$F$11+СВЦЭМ!$D$10+'СЕТ СН'!$F$5-'СЕТ СН'!$F$21</f>
        <v>2265.6823671299999</v>
      </c>
    </row>
    <row r="32" spans="1:25" ht="15.75" x14ac:dyDescent="0.2">
      <c r="A32" s="35">
        <f t="shared" si="0"/>
        <v>43972</v>
      </c>
      <c r="B32" s="36">
        <f>SUMIFS(СВЦЭМ!$D$33:$D$776,СВЦЭМ!$A$33:$A$776,$A32,СВЦЭМ!$B$33:$B$776,B$11)+'СЕТ СН'!$F$11+СВЦЭМ!$D$10+'СЕТ СН'!$F$5-'СЕТ СН'!$F$21</f>
        <v>2333.4400696799999</v>
      </c>
      <c r="C32" s="36">
        <f>SUMIFS(СВЦЭМ!$D$33:$D$776,СВЦЭМ!$A$33:$A$776,$A32,СВЦЭМ!$B$33:$B$776,C$11)+'СЕТ СН'!$F$11+СВЦЭМ!$D$10+'СЕТ СН'!$F$5-'СЕТ СН'!$F$21</f>
        <v>2366.8194693</v>
      </c>
      <c r="D32" s="36">
        <f>SUMIFS(СВЦЭМ!$D$33:$D$776,СВЦЭМ!$A$33:$A$776,$A32,СВЦЭМ!$B$33:$B$776,D$11)+'СЕТ СН'!$F$11+СВЦЭМ!$D$10+'СЕТ СН'!$F$5-'СЕТ СН'!$F$21</f>
        <v>2387.92805198</v>
      </c>
      <c r="E32" s="36">
        <f>SUMIFS(СВЦЭМ!$D$33:$D$776,СВЦЭМ!$A$33:$A$776,$A32,СВЦЭМ!$B$33:$B$776,E$11)+'СЕТ СН'!$F$11+СВЦЭМ!$D$10+'СЕТ СН'!$F$5-'СЕТ СН'!$F$21</f>
        <v>2387.1436213100001</v>
      </c>
      <c r="F32" s="36">
        <f>SUMIFS(СВЦЭМ!$D$33:$D$776,СВЦЭМ!$A$33:$A$776,$A32,СВЦЭМ!$B$33:$B$776,F$11)+'СЕТ СН'!$F$11+СВЦЭМ!$D$10+'СЕТ СН'!$F$5-'СЕТ СН'!$F$21</f>
        <v>2381.7268188100002</v>
      </c>
      <c r="G32" s="36">
        <f>SUMIFS(СВЦЭМ!$D$33:$D$776,СВЦЭМ!$A$33:$A$776,$A32,СВЦЭМ!$B$33:$B$776,G$11)+'СЕТ СН'!$F$11+СВЦЭМ!$D$10+'СЕТ СН'!$F$5-'СЕТ СН'!$F$21</f>
        <v>2392.4080680799998</v>
      </c>
      <c r="H32" s="36">
        <f>SUMIFS(СВЦЭМ!$D$33:$D$776,СВЦЭМ!$A$33:$A$776,$A32,СВЦЭМ!$B$33:$B$776,H$11)+'СЕТ СН'!$F$11+СВЦЭМ!$D$10+'СЕТ СН'!$F$5-'СЕТ СН'!$F$21</f>
        <v>2382.1283979999998</v>
      </c>
      <c r="I32" s="36">
        <f>SUMIFS(СВЦЭМ!$D$33:$D$776,СВЦЭМ!$A$33:$A$776,$A32,СВЦЭМ!$B$33:$B$776,I$11)+'СЕТ СН'!$F$11+СВЦЭМ!$D$10+'СЕТ СН'!$F$5-'СЕТ СН'!$F$21</f>
        <v>2366.9302409399997</v>
      </c>
      <c r="J32" s="36">
        <f>SUMIFS(СВЦЭМ!$D$33:$D$776,СВЦЭМ!$A$33:$A$776,$A32,СВЦЭМ!$B$33:$B$776,J$11)+'СЕТ СН'!$F$11+СВЦЭМ!$D$10+'СЕТ СН'!$F$5-'СЕТ СН'!$F$21</f>
        <v>2327.0824826899998</v>
      </c>
      <c r="K32" s="36">
        <f>SUMIFS(СВЦЭМ!$D$33:$D$776,СВЦЭМ!$A$33:$A$776,$A32,СВЦЭМ!$B$33:$B$776,K$11)+'СЕТ СН'!$F$11+СВЦЭМ!$D$10+'СЕТ СН'!$F$5-'СЕТ СН'!$F$21</f>
        <v>2321.4243229399999</v>
      </c>
      <c r="L32" s="36">
        <f>SUMIFS(СВЦЭМ!$D$33:$D$776,СВЦЭМ!$A$33:$A$776,$A32,СВЦЭМ!$B$33:$B$776,L$11)+'СЕТ СН'!$F$11+СВЦЭМ!$D$10+'СЕТ СН'!$F$5-'СЕТ СН'!$F$21</f>
        <v>2324.0712438999999</v>
      </c>
      <c r="M32" s="36">
        <f>SUMIFS(СВЦЭМ!$D$33:$D$776,СВЦЭМ!$A$33:$A$776,$A32,СВЦЭМ!$B$33:$B$776,M$11)+'СЕТ СН'!$F$11+СВЦЭМ!$D$10+'СЕТ СН'!$F$5-'СЕТ СН'!$F$21</f>
        <v>2277.3690016</v>
      </c>
      <c r="N32" s="36">
        <f>SUMIFS(СВЦЭМ!$D$33:$D$776,СВЦЭМ!$A$33:$A$776,$A32,СВЦЭМ!$B$33:$B$776,N$11)+'СЕТ СН'!$F$11+СВЦЭМ!$D$10+'СЕТ СН'!$F$5-'СЕТ СН'!$F$21</f>
        <v>2221.1296693700001</v>
      </c>
      <c r="O32" s="36">
        <f>SUMIFS(СВЦЭМ!$D$33:$D$776,СВЦЭМ!$A$33:$A$776,$A32,СВЦЭМ!$B$33:$B$776,O$11)+'СЕТ СН'!$F$11+СВЦЭМ!$D$10+'СЕТ СН'!$F$5-'СЕТ СН'!$F$21</f>
        <v>2196.1916171399998</v>
      </c>
      <c r="P32" s="36">
        <f>SUMIFS(СВЦЭМ!$D$33:$D$776,СВЦЭМ!$A$33:$A$776,$A32,СВЦЭМ!$B$33:$B$776,P$11)+'СЕТ СН'!$F$11+СВЦЭМ!$D$10+'СЕТ СН'!$F$5-'СЕТ СН'!$F$21</f>
        <v>2194.18968593</v>
      </c>
      <c r="Q32" s="36">
        <f>SUMIFS(СВЦЭМ!$D$33:$D$776,СВЦЭМ!$A$33:$A$776,$A32,СВЦЭМ!$B$33:$B$776,Q$11)+'СЕТ СН'!$F$11+СВЦЭМ!$D$10+'СЕТ СН'!$F$5-'СЕТ СН'!$F$21</f>
        <v>2198.1239211399998</v>
      </c>
      <c r="R32" s="36">
        <f>SUMIFS(СВЦЭМ!$D$33:$D$776,СВЦЭМ!$A$33:$A$776,$A32,СВЦЭМ!$B$33:$B$776,R$11)+'СЕТ СН'!$F$11+СВЦЭМ!$D$10+'СЕТ СН'!$F$5-'СЕТ СН'!$F$21</f>
        <v>2192.8788376100001</v>
      </c>
      <c r="S32" s="36">
        <f>SUMIFS(СВЦЭМ!$D$33:$D$776,СВЦЭМ!$A$33:$A$776,$A32,СВЦЭМ!$B$33:$B$776,S$11)+'СЕТ СН'!$F$11+СВЦЭМ!$D$10+'СЕТ СН'!$F$5-'СЕТ СН'!$F$21</f>
        <v>2199.8179213200001</v>
      </c>
      <c r="T32" s="36">
        <f>SUMIFS(СВЦЭМ!$D$33:$D$776,СВЦЭМ!$A$33:$A$776,$A32,СВЦЭМ!$B$33:$B$776,T$11)+'СЕТ СН'!$F$11+СВЦЭМ!$D$10+'СЕТ СН'!$F$5-'СЕТ СН'!$F$21</f>
        <v>2197.9865464300001</v>
      </c>
      <c r="U32" s="36">
        <f>SUMIFS(СВЦЭМ!$D$33:$D$776,СВЦЭМ!$A$33:$A$776,$A32,СВЦЭМ!$B$33:$B$776,U$11)+'СЕТ СН'!$F$11+СВЦЭМ!$D$10+'СЕТ СН'!$F$5-'СЕТ СН'!$F$21</f>
        <v>2195.27076717</v>
      </c>
      <c r="V32" s="36">
        <f>SUMIFS(СВЦЭМ!$D$33:$D$776,СВЦЭМ!$A$33:$A$776,$A32,СВЦЭМ!$B$33:$B$776,V$11)+'СЕТ СН'!$F$11+СВЦЭМ!$D$10+'СЕТ СН'!$F$5-'СЕТ СН'!$F$21</f>
        <v>2192.4607428700001</v>
      </c>
      <c r="W32" s="36">
        <f>SUMIFS(СВЦЭМ!$D$33:$D$776,СВЦЭМ!$A$33:$A$776,$A32,СВЦЭМ!$B$33:$B$776,W$11)+'СЕТ СН'!$F$11+СВЦЭМ!$D$10+'СЕТ СН'!$F$5-'СЕТ СН'!$F$21</f>
        <v>2161.7171326899997</v>
      </c>
      <c r="X32" s="36">
        <f>SUMIFS(СВЦЭМ!$D$33:$D$776,СВЦЭМ!$A$33:$A$776,$A32,СВЦЭМ!$B$33:$B$776,X$11)+'СЕТ СН'!$F$11+СВЦЭМ!$D$10+'СЕТ СН'!$F$5-'СЕТ СН'!$F$21</f>
        <v>2202.3211718800003</v>
      </c>
      <c r="Y32" s="36">
        <f>SUMIFS(СВЦЭМ!$D$33:$D$776,СВЦЭМ!$A$33:$A$776,$A32,СВЦЭМ!$B$33:$B$776,Y$11)+'СЕТ СН'!$F$11+СВЦЭМ!$D$10+'СЕТ СН'!$F$5-'СЕТ СН'!$F$21</f>
        <v>2249.7701846099999</v>
      </c>
    </row>
    <row r="33" spans="1:27" ht="15.75" x14ac:dyDescent="0.2">
      <c r="A33" s="35">
        <f t="shared" si="0"/>
        <v>43973</v>
      </c>
      <c r="B33" s="36">
        <f>SUMIFS(СВЦЭМ!$D$33:$D$776,СВЦЭМ!$A$33:$A$776,$A33,СВЦЭМ!$B$33:$B$776,B$11)+'СЕТ СН'!$F$11+СВЦЭМ!$D$10+'СЕТ СН'!$F$5-'СЕТ СН'!$F$21</f>
        <v>2331.7847654400002</v>
      </c>
      <c r="C33" s="36">
        <f>SUMIFS(СВЦЭМ!$D$33:$D$776,СВЦЭМ!$A$33:$A$776,$A33,СВЦЭМ!$B$33:$B$776,C$11)+'СЕТ СН'!$F$11+СВЦЭМ!$D$10+'СЕТ СН'!$F$5-'СЕТ СН'!$F$21</f>
        <v>2372.6684262899998</v>
      </c>
      <c r="D33" s="36">
        <f>SUMIFS(СВЦЭМ!$D$33:$D$776,СВЦЭМ!$A$33:$A$776,$A33,СВЦЭМ!$B$33:$B$776,D$11)+'СЕТ СН'!$F$11+СВЦЭМ!$D$10+'СЕТ СН'!$F$5-'СЕТ СН'!$F$21</f>
        <v>2392.7483287700002</v>
      </c>
      <c r="E33" s="36">
        <f>SUMIFS(СВЦЭМ!$D$33:$D$776,СВЦЭМ!$A$33:$A$776,$A33,СВЦЭМ!$B$33:$B$776,E$11)+'СЕТ СН'!$F$11+СВЦЭМ!$D$10+'СЕТ СН'!$F$5-'СЕТ СН'!$F$21</f>
        <v>2389.5816388600001</v>
      </c>
      <c r="F33" s="36">
        <f>SUMIFS(СВЦЭМ!$D$33:$D$776,СВЦЭМ!$A$33:$A$776,$A33,СВЦЭМ!$B$33:$B$776,F$11)+'СЕТ СН'!$F$11+СВЦЭМ!$D$10+'СЕТ СН'!$F$5-'СЕТ СН'!$F$21</f>
        <v>2383.2139088200001</v>
      </c>
      <c r="G33" s="36">
        <f>SUMIFS(СВЦЭМ!$D$33:$D$776,СВЦЭМ!$A$33:$A$776,$A33,СВЦЭМ!$B$33:$B$776,G$11)+'СЕТ СН'!$F$11+СВЦЭМ!$D$10+'СЕТ СН'!$F$5-'СЕТ СН'!$F$21</f>
        <v>2392.5043680700001</v>
      </c>
      <c r="H33" s="36">
        <f>SUMIFS(СВЦЭМ!$D$33:$D$776,СВЦЭМ!$A$33:$A$776,$A33,СВЦЭМ!$B$33:$B$776,H$11)+'СЕТ СН'!$F$11+СВЦЭМ!$D$10+'СЕТ СН'!$F$5-'СЕТ СН'!$F$21</f>
        <v>2394.2063594400001</v>
      </c>
      <c r="I33" s="36">
        <f>SUMIFS(СВЦЭМ!$D$33:$D$776,СВЦЭМ!$A$33:$A$776,$A33,СВЦЭМ!$B$33:$B$776,I$11)+'СЕТ СН'!$F$11+СВЦЭМ!$D$10+'СЕТ СН'!$F$5-'СЕТ СН'!$F$21</f>
        <v>2357.01807624</v>
      </c>
      <c r="J33" s="36">
        <f>SUMIFS(СВЦЭМ!$D$33:$D$776,СВЦЭМ!$A$33:$A$776,$A33,СВЦЭМ!$B$33:$B$776,J$11)+'СЕТ СН'!$F$11+СВЦЭМ!$D$10+'СЕТ СН'!$F$5-'СЕТ СН'!$F$21</f>
        <v>2309.9733920799999</v>
      </c>
      <c r="K33" s="36">
        <f>SUMIFS(СВЦЭМ!$D$33:$D$776,СВЦЭМ!$A$33:$A$776,$A33,СВЦЭМ!$B$33:$B$776,K$11)+'СЕТ СН'!$F$11+СВЦЭМ!$D$10+'СЕТ СН'!$F$5-'СЕТ СН'!$F$21</f>
        <v>2293.0735842300001</v>
      </c>
      <c r="L33" s="36">
        <f>SUMIFS(СВЦЭМ!$D$33:$D$776,СВЦЭМ!$A$33:$A$776,$A33,СВЦЭМ!$B$33:$B$776,L$11)+'СЕТ СН'!$F$11+СВЦЭМ!$D$10+'СЕТ СН'!$F$5-'СЕТ СН'!$F$21</f>
        <v>2281.4814261299998</v>
      </c>
      <c r="M33" s="36">
        <f>SUMIFS(СВЦЭМ!$D$33:$D$776,СВЦЭМ!$A$33:$A$776,$A33,СВЦЭМ!$B$33:$B$776,M$11)+'СЕТ СН'!$F$11+СВЦЭМ!$D$10+'СЕТ СН'!$F$5-'СЕТ СН'!$F$21</f>
        <v>2233.3024002900002</v>
      </c>
      <c r="N33" s="36">
        <f>SUMIFS(СВЦЭМ!$D$33:$D$776,СВЦЭМ!$A$33:$A$776,$A33,СВЦЭМ!$B$33:$B$776,N$11)+'СЕТ СН'!$F$11+СВЦЭМ!$D$10+'СЕТ СН'!$F$5-'СЕТ СН'!$F$21</f>
        <v>2181.48399032</v>
      </c>
      <c r="O33" s="36">
        <f>SUMIFS(СВЦЭМ!$D$33:$D$776,СВЦЭМ!$A$33:$A$776,$A33,СВЦЭМ!$B$33:$B$776,O$11)+'СЕТ СН'!$F$11+СВЦЭМ!$D$10+'СЕТ СН'!$F$5-'СЕТ СН'!$F$21</f>
        <v>2167.2239814499999</v>
      </c>
      <c r="P33" s="36">
        <f>SUMIFS(СВЦЭМ!$D$33:$D$776,СВЦЭМ!$A$33:$A$776,$A33,СВЦЭМ!$B$33:$B$776,P$11)+'СЕТ СН'!$F$11+СВЦЭМ!$D$10+'СЕТ СН'!$F$5-'СЕТ СН'!$F$21</f>
        <v>2185.2480681100001</v>
      </c>
      <c r="Q33" s="36">
        <f>SUMIFS(СВЦЭМ!$D$33:$D$776,СВЦЭМ!$A$33:$A$776,$A33,СВЦЭМ!$B$33:$B$776,Q$11)+'СЕТ СН'!$F$11+СВЦЭМ!$D$10+'СЕТ СН'!$F$5-'СЕТ СН'!$F$21</f>
        <v>2190.3048384799999</v>
      </c>
      <c r="R33" s="36">
        <f>SUMIFS(СВЦЭМ!$D$33:$D$776,СВЦЭМ!$A$33:$A$776,$A33,СВЦЭМ!$B$33:$B$776,R$11)+'СЕТ СН'!$F$11+СВЦЭМ!$D$10+'СЕТ СН'!$F$5-'СЕТ СН'!$F$21</f>
        <v>2190.7428507899999</v>
      </c>
      <c r="S33" s="36">
        <f>SUMIFS(СВЦЭМ!$D$33:$D$776,СВЦЭМ!$A$33:$A$776,$A33,СВЦЭМ!$B$33:$B$776,S$11)+'СЕТ СН'!$F$11+СВЦЭМ!$D$10+'СЕТ СН'!$F$5-'СЕТ СН'!$F$21</f>
        <v>2194.8276953599998</v>
      </c>
      <c r="T33" s="36">
        <f>SUMIFS(СВЦЭМ!$D$33:$D$776,СВЦЭМ!$A$33:$A$776,$A33,СВЦЭМ!$B$33:$B$776,T$11)+'СЕТ СН'!$F$11+СВЦЭМ!$D$10+'СЕТ СН'!$F$5-'СЕТ СН'!$F$21</f>
        <v>2181.9772233600002</v>
      </c>
      <c r="U33" s="36">
        <f>SUMIFS(СВЦЭМ!$D$33:$D$776,СВЦЭМ!$A$33:$A$776,$A33,СВЦЭМ!$B$33:$B$776,U$11)+'СЕТ СН'!$F$11+СВЦЭМ!$D$10+'СЕТ СН'!$F$5-'СЕТ СН'!$F$21</f>
        <v>2170.1505775800001</v>
      </c>
      <c r="V33" s="36">
        <f>SUMIFS(СВЦЭМ!$D$33:$D$776,СВЦЭМ!$A$33:$A$776,$A33,СВЦЭМ!$B$33:$B$776,V$11)+'СЕТ СН'!$F$11+СВЦЭМ!$D$10+'СЕТ СН'!$F$5-'СЕТ СН'!$F$21</f>
        <v>2153.54987033</v>
      </c>
      <c r="W33" s="36">
        <f>SUMIFS(СВЦЭМ!$D$33:$D$776,СВЦЭМ!$A$33:$A$776,$A33,СВЦЭМ!$B$33:$B$776,W$11)+'СЕТ СН'!$F$11+СВЦЭМ!$D$10+'СЕТ СН'!$F$5-'СЕТ СН'!$F$21</f>
        <v>2145.6723893899998</v>
      </c>
      <c r="X33" s="36">
        <f>SUMIFS(СВЦЭМ!$D$33:$D$776,СВЦЭМ!$A$33:$A$776,$A33,СВЦЭМ!$B$33:$B$776,X$11)+'СЕТ СН'!$F$11+СВЦЭМ!$D$10+'СЕТ СН'!$F$5-'СЕТ СН'!$F$21</f>
        <v>2164.25499803</v>
      </c>
      <c r="Y33" s="36">
        <f>SUMIFS(СВЦЭМ!$D$33:$D$776,СВЦЭМ!$A$33:$A$776,$A33,СВЦЭМ!$B$33:$B$776,Y$11)+'СЕТ СН'!$F$11+СВЦЭМ!$D$10+'СЕТ СН'!$F$5-'СЕТ СН'!$F$21</f>
        <v>2202.1250945199999</v>
      </c>
    </row>
    <row r="34" spans="1:27" ht="15.75" x14ac:dyDescent="0.2">
      <c r="A34" s="35">
        <f t="shared" si="0"/>
        <v>43974</v>
      </c>
      <c r="B34" s="36">
        <f>SUMIFS(СВЦЭМ!$D$33:$D$776,СВЦЭМ!$A$33:$A$776,$A34,СВЦЭМ!$B$33:$B$776,B$11)+'СЕТ СН'!$F$11+СВЦЭМ!$D$10+'СЕТ СН'!$F$5-'СЕТ СН'!$F$21</f>
        <v>2303.9300895599999</v>
      </c>
      <c r="C34" s="36">
        <f>SUMIFS(СВЦЭМ!$D$33:$D$776,СВЦЭМ!$A$33:$A$776,$A34,СВЦЭМ!$B$33:$B$776,C$11)+'СЕТ СН'!$F$11+СВЦЭМ!$D$10+'СЕТ СН'!$F$5-'СЕТ СН'!$F$21</f>
        <v>2340.2286254599999</v>
      </c>
      <c r="D34" s="36">
        <f>SUMIFS(СВЦЭМ!$D$33:$D$776,СВЦЭМ!$A$33:$A$776,$A34,СВЦЭМ!$B$33:$B$776,D$11)+'СЕТ СН'!$F$11+СВЦЭМ!$D$10+'СЕТ СН'!$F$5-'СЕТ СН'!$F$21</f>
        <v>2360.7650004400002</v>
      </c>
      <c r="E34" s="36">
        <f>SUMIFS(СВЦЭМ!$D$33:$D$776,СВЦЭМ!$A$33:$A$776,$A34,СВЦЭМ!$B$33:$B$776,E$11)+'СЕТ СН'!$F$11+СВЦЭМ!$D$10+'СЕТ СН'!$F$5-'СЕТ СН'!$F$21</f>
        <v>2374.8954941699999</v>
      </c>
      <c r="F34" s="36">
        <f>SUMIFS(СВЦЭМ!$D$33:$D$776,СВЦЭМ!$A$33:$A$776,$A34,СВЦЭМ!$B$33:$B$776,F$11)+'СЕТ СН'!$F$11+СВЦЭМ!$D$10+'СЕТ СН'!$F$5-'СЕТ СН'!$F$21</f>
        <v>2378.78706461</v>
      </c>
      <c r="G34" s="36">
        <f>SUMIFS(СВЦЭМ!$D$33:$D$776,СВЦЭМ!$A$33:$A$776,$A34,СВЦЭМ!$B$33:$B$776,G$11)+'СЕТ СН'!$F$11+СВЦЭМ!$D$10+'СЕТ СН'!$F$5-'СЕТ СН'!$F$21</f>
        <v>2376.79659167</v>
      </c>
      <c r="H34" s="36">
        <f>SUMIFS(СВЦЭМ!$D$33:$D$776,СВЦЭМ!$A$33:$A$776,$A34,СВЦЭМ!$B$33:$B$776,H$11)+'СЕТ СН'!$F$11+СВЦЭМ!$D$10+'СЕТ СН'!$F$5-'СЕТ СН'!$F$21</f>
        <v>2368.8090190600001</v>
      </c>
      <c r="I34" s="36">
        <f>SUMIFS(СВЦЭМ!$D$33:$D$776,СВЦЭМ!$A$33:$A$776,$A34,СВЦЭМ!$B$33:$B$776,I$11)+'СЕТ СН'!$F$11+СВЦЭМ!$D$10+'СЕТ СН'!$F$5-'СЕТ СН'!$F$21</f>
        <v>2344.4948495899998</v>
      </c>
      <c r="J34" s="36">
        <f>SUMIFS(СВЦЭМ!$D$33:$D$776,СВЦЭМ!$A$33:$A$776,$A34,СВЦЭМ!$B$33:$B$776,J$11)+'СЕТ СН'!$F$11+СВЦЭМ!$D$10+'СЕТ СН'!$F$5-'СЕТ СН'!$F$21</f>
        <v>2308.3644376900002</v>
      </c>
      <c r="K34" s="36">
        <f>SUMIFS(СВЦЭМ!$D$33:$D$776,СВЦЭМ!$A$33:$A$776,$A34,СВЦЭМ!$B$33:$B$776,K$11)+'СЕТ СН'!$F$11+СВЦЭМ!$D$10+'СЕТ СН'!$F$5-'СЕТ СН'!$F$21</f>
        <v>2270.7753070999997</v>
      </c>
      <c r="L34" s="36">
        <f>SUMIFS(СВЦЭМ!$D$33:$D$776,СВЦЭМ!$A$33:$A$776,$A34,СВЦЭМ!$B$33:$B$776,L$11)+'СЕТ СН'!$F$11+СВЦЭМ!$D$10+'СЕТ СН'!$F$5-'СЕТ СН'!$F$21</f>
        <v>2251.0707398099998</v>
      </c>
      <c r="M34" s="36">
        <f>SUMIFS(СВЦЭМ!$D$33:$D$776,СВЦЭМ!$A$33:$A$776,$A34,СВЦЭМ!$B$33:$B$776,M$11)+'СЕТ СН'!$F$11+СВЦЭМ!$D$10+'СЕТ СН'!$F$5-'СЕТ СН'!$F$21</f>
        <v>2196.9918806800001</v>
      </c>
      <c r="N34" s="36">
        <f>SUMIFS(СВЦЭМ!$D$33:$D$776,СВЦЭМ!$A$33:$A$776,$A34,СВЦЭМ!$B$33:$B$776,N$11)+'СЕТ СН'!$F$11+СВЦЭМ!$D$10+'СЕТ СН'!$F$5-'СЕТ СН'!$F$21</f>
        <v>2145.3376459199999</v>
      </c>
      <c r="O34" s="36">
        <f>SUMIFS(СВЦЭМ!$D$33:$D$776,СВЦЭМ!$A$33:$A$776,$A34,СВЦЭМ!$B$33:$B$776,O$11)+'СЕТ СН'!$F$11+СВЦЭМ!$D$10+'СЕТ СН'!$F$5-'СЕТ СН'!$F$21</f>
        <v>2136.1228068999999</v>
      </c>
      <c r="P34" s="36">
        <f>SUMIFS(СВЦЭМ!$D$33:$D$776,СВЦЭМ!$A$33:$A$776,$A34,СВЦЭМ!$B$33:$B$776,P$11)+'СЕТ СН'!$F$11+СВЦЭМ!$D$10+'СЕТ СН'!$F$5-'СЕТ СН'!$F$21</f>
        <v>2161.32824239</v>
      </c>
      <c r="Q34" s="36">
        <f>SUMIFS(СВЦЭМ!$D$33:$D$776,СВЦЭМ!$A$33:$A$776,$A34,СВЦЭМ!$B$33:$B$776,Q$11)+'СЕТ СН'!$F$11+СВЦЭМ!$D$10+'СЕТ СН'!$F$5-'СЕТ СН'!$F$21</f>
        <v>2163.8432658000002</v>
      </c>
      <c r="R34" s="36">
        <f>SUMIFS(СВЦЭМ!$D$33:$D$776,СВЦЭМ!$A$33:$A$776,$A34,СВЦЭМ!$B$33:$B$776,R$11)+'СЕТ СН'!$F$11+СВЦЭМ!$D$10+'СЕТ СН'!$F$5-'СЕТ СН'!$F$21</f>
        <v>2169.46982609</v>
      </c>
      <c r="S34" s="36">
        <f>SUMIFS(СВЦЭМ!$D$33:$D$776,СВЦЭМ!$A$33:$A$776,$A34,СВЦЭМ!$B$33:$B$776,S$11)+'СЕТ СН'!$F$11+СВЦЭМ!$D$10+'СЕТ СН'!$F$5-'СЕТ СН'!$F$21</f>
        <v>2179.6523705899999</v>
      </c>
      <c r="T34" s="36">
        <f>SUMIFS(СВЦЭМ!$D$33:$D$776,СВЦЭМ!$A$33:$A$776,$A34,СВЦЭМ!$B$33:$B$776,T$11)+'СЕТ СН'!$F$11+СВЦЭМ!$D$10+'СЕТ СН'!$F$5-'СЕТ СН'!$F$21</f>
        <v>2189.2208697999999</v>
      </c>
      <c r="U34" s="36">
        <f>SUMIFS(СВЦЭМ!$D$33:$D$776,СВЦЭМ!$A$33:$A$776,$A34,СВЦЭМ!$B$33:$B$776,U$11)+'СЕТ СН'!$F$11+СВЦЭМ!$D$10+'СЕТ СН'!$F$5-'СЕТ СН'!$F$21</f>
        <v>2189.9217708199999</v>
      </c>
      <c r="V34" s="36">
        <f>SUMIFS(СВЦЭМ!$D$33:$D$776,СВЦЭМ!$A$33:$A$776,$A34,СВЦЭМ!$B$33:$B$776,V$11)+'СЕТ СН'!$F$11+СВЦЭМ!$D$10+'СЕТ СН'!$F$5-'СЕТ СН'!$F$21</f>
        <v>2183.3005436799999</v>
      </c>
      <c r="W34" s="36">
        <f>SUMIFS(СВЦЭМ!$D$33:$D$776,СВЦЭМ!$A$33:$A$776,$A34,СВЦЭМ!$B$33:$B$776,W$11)+'СЕТ СН'!$F$11+СВЦЭМ!$D$10+'СЕТ СН'!$F$5-'СЕТ СН'!$F$21</f>
        <v>2177.88039381</v>
      </c>
      <c r="X34" s="36">
        <f>SUMIFS(СВЦЭМ!$D$33:$D$776,СВЦЭМ!$A$33:$A$776,$A34,СВЦЭМ!$B$33:$B$776,X$11)+'СЕТ СН'!$F$11+СВЦЭМ!$D$10+'СЕТ СН'!$F$5-'СЕТ СН'!$F$21</f>
        <v>2204.2935699</v>
      </c>
      <c r="Y34" s="36">
        <f>SUMIFS(СВЦЭМ!$D$33:$D$776,СВЦЭМ!$A$33:$A$776,$A34,СВЦЭМ!$B$33:$B$776,Y$11)+'СЕТ СН'!$F$11+СВЦЭМ!$D$10+'СЕТ СН'!$F$5-'СЕТ СН'!$F$21</f>
        <v>2279.1754925200003</v>
      </c>
    </row>
    <row r="35" spans="1:27" ht="15.75" x14ac:dyDescent="0.2">
      <c r="A35" s="35">
        <f t="shared" si="0"/>
        <v>43975</v>
      </c>
      <c r="B35" s="36">
        <f>SUMIFS(СВЦЭМ!$D$33:$D$776,СВЦЭМ!$A$33:$A$776,$A35,СВЦЭМ!$B$33:$B$776,B$11)+'СЕТ СН'!$F$11+СВЦЭМ!$D$10+'СЕТ СН'!$F$5-'СЕТ СН'!$F$21</f>
        <v>2346.7877521300002</v>
      </c>
      <c r="C35" s="36">
        <f>SUMIFS(СВЦЭМ!$D$33:$D$776,СВЦЭМ!$A$33:$A$776,$A35,СВЦЭМ!$B$33:$B$776,C$11)+'СЕТ СН'!$F$11+СВЦЭМ!$D$10+'СЕТ СН'!$F$5-'СЕТ СН'!$F$21</f>
        <v>2371.0201538599999</v>
      </c>
      <c r="D35" s="36">
        <f>SUMIFS(СВЦЭМ!$D$33:$D$776,СВЦЭМ!$A$33:$A$776,$A35,СВЦЭМ!$B$33:$B$776,D$11)+'СЕТ СН'!$F$11+СВЦЭМ!$D$10+'СЕТ СН'!$F$5-'СЕТ СН'!$F$21</f>
        <v>2379.99745846</v>
      </c>
      <c r="E35" s="36">
        <f>SUMIFS(СВЦЭМ!$D$33:$D$776,СВЦЭМ!$A$33:$A$776,$A35,СВЦЭМ!$B$33:$B$776,E$11)+'СЕТ СН'!$F$11+СВЦЭМ!$D$10+'СЕТ СН'!$F$5-'СЕТ СН'!$F$21</f>
        <v>2376.1516337000003</v>
      </c>
      <c r="F35" s="36">
        <f>SUMIFS(СВЦЭМ!$D$33:$D$776,СВЦЭМ!$A$33:$A$776,$A35,СВЦЭМ!$B$33:$B$776,F$11)+'СЕТ СН'!$F$11+СВЦЭМ!$D$10+'СЕТ СН'!$F$5-'СЕТ СН'!$F$21</f>
        <v>2371.8577861700001</v>
      </c>
      <c r="G35" s="36">
        <f>SUMIFS(СВЦЭМ!$D$33:$D$776,СВЦЭМ!$A$33:$A$776,$A35,СВЦЭМ!$B$33:$B$776,G$11)+'СЕТ СН'!$F$11+СВЦЭМ!$D$10+'СЕТ СН'!$F$5-'СЕТ СН'!$F$21</f>
        <v>2370.3955802300002</v>
      </c>
      <c r="H35" s="36">
        <f>SUMIFS(СВЦЭМ!$D$33:$D$776,СВЦЭМ!$A$33:$A$776,$A35,СВЦЭМ!$B$33:$B$776,H$11)+'СЕТ СН'!$F$11+СВЦЭМ!$D$10+'СЕТ СН'!$F$5-'СЕТ СН'!$F$21</f>
        <v>2361.1493433300002</v>
      </c>
      <c r="I35" s="36">
        <f>SUMIFS(СВЦЭМ!$D$33:$D$776,СВЦЭМ!$A$33:$A$776,$A35,СВЦЭМ!$B$33:$B$776,I$11)+'СЕТ СН'!$F$11+СВЦЭМ!$D$10+'СЕТ СН'!$F$5-'СЕТ СН'!$F$21</f>
        <v>2329.0875528000001</v>
      </c>
      <c r="J35" s="36">
        <f>SUMIFS(СВЦЭМ!$D$33:$D$776,СВЦЭМ!$A$33:$A$776,$A35,СВЦЭМ!$B$33:$B$776,J$11)+'СЕТ СН'!$F$11+СВЦЭМ!$D$10+'СЕТ СН'!$F$5-'СЕТ СН'!$F$21</f>
        <v>2317.0864701400001</v>
      </c>
      <c r="K35" s="36">
        <f>SUMIFS(СВЦЭМ!$D$33:$D$776,СВЦЭМ!$A$33:$A$776,$A35,СВЦЭМ!$B$33:$B$776,K$11)+'СЕТ СН'!$F$11+СВЦЭМ!$D$10+'СЕТ СН'!$F$5-'СЕТ СН'!$F$21</f>
        <v>2287.4704294499998</v>
      </c>
      <c r="L35" s="36">
        <f>SUMIFS(СВЦЭМ!$D$33:$D$776,СВЦЭМ!$A$33:$A$776,$A35,СВЦЭМ!$B$33:$B$776,L$11)+'СЕТ СН'!$F$11+СВЦЭМ!$D$10+'СЕТ СН'!$F$5-'СЕТ СН'!$F$21</f>
        <v>2298.3400085200001</v>
      </c>
      <c r="M35" s="36">
        <f>SUMIFS(СВЦЭМ!$D$33:$D$776,СВЦЭМ!$A$33:$A$776,$A35,СВЦЭМ!$B$33:$B$776,M$11)+'СЕТ СН'!$F$11+СВЦЭМ!$D$10+'СЕТ СН'!$F$5-'СЕТ СН'!$F$21</f>
        <v>2262.1984424900002</v>
      </c>
      <c r="N35" s="36">
        <f>SUMIFS(СВЦЭМ!$D$33:$D$776,СВЦЭМ!$A$33:$A$776,$A35,СВЦЭМ!$B$33:$B$776,N$11)+'СЕТ СН'!$F$11+СВЦЭМ!$D$10+'СЕТ СН'!$F$5-'СЕТ СН'!$F$21</f>
        <v>2216.0514026999999</v>
      </c>
      <c r="O35" s="36">
        <f>SUMIFS(СВЦЭМ!$D$33:$D$776,СВЦЭМ!$A$33:$A$776,$A35,СВЦЭМ!$B$33:$B$776,O$11)+'СЕТ СН'!$F$11+СВЦЭМ!$D$10+'СЕТ СН'!$F$5-'СЕТ СН'!$F$21</f>
        <v>2186.5786160299999</v>
      </c>
      <c r="P35" s="36">
        <f>SUMIFS(СВЦЭМ!$D$33:$D$776,СВЦЭМ!$A$33:$A$776,$A35,СВЦЭМ!$B$33:$B$776,P$11)+'СЕТ СН'!$F$11+СВЦЭМ!$D$10+'СЕТ СН'!$F$5-'СЕТ СН'!$F$21</f>
        <v>2191.7036435499999</v>
      </c>
      <c r="Q35" s="36">
        <f>SUMIFS(СВЦЭМ!$D$33:$D$776,СВЦЭМ!$A$33:$A$776,$A35,СВЦЭМ!$B$33:$B$776,Q$11)+'СЕТ СН'!$F$11+СВЦЭМ!$D$10+'СЕТ СН'!$F$5-'СЕТ СН'!$F$21</f>
        <v>2197.1098232899999</v>
      </c>
      <c r="R35" s="36">
        <f>SUMIFS(СВЦЭМ!$D$33:$D$776,СВЦЭМ!$A$33:$A$776,$A35,СВЦЭМ!$B$33:$B$776,R$11)+'СЕТ СН'!$F$11+СВЦЭМ!$D$10+'СЕТ СН'!$F$5-'СЕТ СН'!$F$21</f>
        <v>2183.9713638499998</v>
      </c>
      <c r="S35" s="36">
        <f>SUMIFS(СВЦЭМ!$D$33:$D$776,СВЦЭМ!$A$33:$A$776,$A35,СВЦЭМ!$B$33:$B$776,S$11)+'СЕТ СН'!$F$11+СВЦЭМ!$D$10+'СЕТ СН'!$F$5-'СЕТ СН'!$F$21</f>
        <v>2190.16589896</v>
      </c>
      <c r="T35" s="36">
        <f>SUMIFS(СВЦЭМ!$D$33:$D$776,СВЦЭМ!$A$33:$A$776,$A35,СВЦЭМ!$B$33:$B$776,T$11)+'СЕТ СН'!$F$11+СВЦЭМ!$D$10+'СЕТ СН'!$F$5-'СЕТ СН'!$F$21</f>
        <v>2186.4071398800002</v>
      </c>
      <c r="U35" s="36">
        <f>SUMIFS(СВЦЭМ!$D$33:$D$776,СВЦЭМ!$A$33:$A$776,$A35,СВЦЭМ!$B$33:$B$776,U$11)+'СЕТ СН'!$F$11+СВЦЭМ!$D$10+'СЕТ СН'!$F$5-'СЕТ СН'!$F$21</f>
        <v>2172.3630898800002</v>
      </c>
      <c r="V35" s="36">
        <f>SUMIFS(СВЦЭМ!$D$33:$D$776,СВЦЭМ!$A$33:$A$776,$A35,СВЦЭМ!$B$33:$B$776,V$11)+'СЕТ СН'!$F$11+СВЦЭМ!$D$10+'СЕТ СН'!$F$5-'СЕТ СН'!$F$21</f>
        <v>2139.0352699499999</v>
      </c>
      <c r="W35" s="36">
        <f>SUMIFS(СВЦЭМ!$D$33:$D$776,СВЦЭМ!$A$33:$A$776,$A35,СВЦЭМ!$B$33:$B$776,W$11)+'СЕТ СН'!$F$11+СВЦЭМ!$D$10+'СЕТ СН'!$F$5-'СЕТ СН'!$F$21</f>
        <v>2143.6008981599998</v>
      </c>
      <c r="X35" s="36">
        <f>SUMIFS(СВЦЭМ!$D$33:$D$776,СВЦЭМ!$A$33:$A$776,$A35,СВЦЭМ!$B$33:$B$776,X$11)+'СЕТ СН'!$F$11+СВЦЭМ!$D$10+'СЕТ СН'!$F$5-'СЕТ СН'!$F$21</f>
        <v>2169.1632569900003</v>
      </c>
      <c r="Y35" s="36">
        <f>SUMIFS(СВЦЭМ!$D$33:$D$776,СВЦЭМ!$A$33:$A$776,$A35,СВЦЭМ!$B$33:$B$776,Y$11)+'СЕТ СН'!$F$11+СВЦЭМ!$D$10+'СЕТ СН'!$F$5-'СЕТ СН'!$F$21</f>
        <v>2248.0226090400001</v>
      </c>
    </row>
    <row r="36" spans="1:27" ht="15.75" x14ac:dyDescent="0.2">
      <c r="A36" s="35">
        <f t="shared" si="0"/>
        <v>43976</v>
      </c>
      <c r="B36" s="36">
        <f>SUMIFS(СВЦЭМ!$D$33:$D$776,СВЦЭМ!$A$33:$A$776,$A36,СВЦЭМ!$B$33:$B$776,B$11)+'СЕТ СН'!$F$11+СВЦЭМ!$D$10+'СЕТ СН'!$F$5-'СЕТ СН'!$F$21</f>
        <v>2395.96591893</v>
      </c>
      <c r="C36" s="36">
        <f>SUMIFS(СВЦЭМ!$D$33:$D$776,СВЦЭМ!$A$33:$A$776,$A36,СВЦЭМ!$B$33:$B$776,C$11)+'СЕТ СН'!$F$11+СВЦЭМ!$D$10+'СЕТ СН'!$F$5-'СЕТ СН'!$F$21</f>
        <v>2391.18089048</v>
      </c>
      <c r="D36" s="36">
        <f>SUMIFS(СВЦЭМ!$D$33:$D$776,СВЦЭМ!$A$33:$A$776,$A36,СВЦЭМ!$B$33:$B$776,D$11)+'СЕТ СН'!$F$11+СВЦЭМ!$D$10+'СЕТ СН'!$F$5-'СЕТ СН'!$F$21</f>
        <v>2379.0898111000001</v>
      </c>
      <c r="E36" s="36">
        <f>SUMIFS(СВЦЭМ!$D$33:$D$776,СВЦЭМ!$A$33:$A$776,$A36,СВЦЭМ!$B$33:$B$776,E$11)+'СЕТ СН'!$F$11+СВЦЭМ!$D$10+'СЕТ СН'!$F$5-'СЕТ СН'!$F$21</f>
        <v>2372.2169826499999</v>
      </c>
      <c r="F36" s="36">
        <f>SUMIFS(СВЦЭМ!$D$33:$D$776,СВЦЭМ!$A$33:$A$776,$A36,СВЦЭМ!$B$33:$B$776,F$11)+'СЕТ СН'!$F$11+СВЦЭМ!$D$10+'СЕТ СН'!$F$5-'СЕТ СН'!$F$21</f>
        <v>2370.0391367000002</v>
      </c>
      <c r="G36" s="36">
        <f>SUMIFS(СВЦЭМ!$D$33:$D$776,СВЦЭМ!$A$33:$A$776,$A36,СВЦЭМ!$B$33:$B$776,G$11)+'СЕТ СН'!$F$11+СВЦЭМ!$D$10+'СЕТ СН'!$F$5-'СЕТ СН'!$F$21</f>
        <v>2373.4970844999998</v>
      </c>
      <c r="H36" s="36">
        <f>SUMIFS(СВЦЭМ!$D$33:$D$776,СВЦЭМ!$A$33:$A$776,$A36,СВЦЭМ!$B$33:$B$776,H$11)+'СЕТ СН'!$F$11+СВЦЭМ!$D$10+'СЕТ СН'!$F$5-'СЕТ СН'!$F$21</f>
        <v>2376.6359448399999</v>
      </c>
      <c r="I36" s="36">
        <f>SUMIFS(СВЦЭМ!$D$33:$D$776,СВЦЭМ!$A$33:$A$776,$A36,СВЦЭМ!$B$33:$B$776,I$11)+'СЕТ СН'!$F$11+СВЦЭМ!$D$10+'СЕТ СН'!$F$5-'СЕТ СН'!$F$21</f>
        <v>2351.77726747</v>
      </c>
      <c r="J36" s="36">
        <f>SUMIFS(СВЦЭМ!$D$33:$D$776,СВЦЭМ!$A$33:$A$776,$A36,СВЦЭМ!$B$33:$B$776,J$11)+'СЕТ СН'!$F$11+СВЦЭМ!$D$10+'СЕТ СН'!$F$5-'СЕТ СН'!$F$21</f>
        <v>2314.18829039</v>
      </c>
      <c r="K36" s="36">
        <f>SUMIFS(СВЦЭМ!$D$33:$D$776,СВЦЭМ!$A$33:$A$776,$A36,СВЦЭМ!$B$33:$B$776,K$11)+'СЕТ СН'!$F$11+СВЦЭМ!$D$10+'СЕТ СН'!$F$5-'СЕТ СН'!$F$21</f>
        <v>2307.26160226</v>
      </c>
      <c r="L36" s="36">
        <f>SUMIFS(СВЦЭМ!$D$33:$D$776,СВЦЭМ!$A$33:$A$776,$A36,СВЦЭМ!$B$33:$B$776,L$11)+'СЕТ СН'!$F$11+СВЦЭМ!$D$10+'СЕТ СН'!$F$5-'СЕТ СН'!$F$21</f>
        <v>2300.2692436500001</v>
      </c>
      <c r="M36" s="36">
        <f>SUMIFS(СВЦЭМ!$D$33:$D$776,СВЦЭМ!$A$33:$A$776,$A36,СВЦЭМ!$B$33:$B$776,M$11)+'СЕТ СН'!$F$11+СВЦЭМ!$D$10+'СЕТ СН'!$F$5-'СЕТ СН'!$F$21</f>
        <v>2238.4221182400001</v>
      </c>
      <c r="N36" s="36">
        <f>SUMIFS(СВЦЭМ!$D$33:$D$776,СВЦЭМ!$A$33:$A$776,$A36,СВЦЭМ!$B$33:$B$776,N$11)+'СЕТ СН'!$F$11+СВЦЭМ!$D$10+'СЕТ СН'!$F$5-'СЕТ СН'!$F$21</f>
        <v>2188.39811285</v>
      </c>
      <c r="O36" s="36">
        <f>SUMIFS(СВЦЭМ!$D$33:$D$776,СВЦЭМ!$A$33:$A$776,$A36,СВЦЭМ!$B$33:$B$776,O$11)+'СЕТ СН'!$F$11+СВЦЭМ!$D$10+'СЕТ СН'!$F$5-'СЕТ СН'!$F$21</f>
        <v>2168.5800456299999</v>
      </c>
      <c r="P36" s="36">
        <f>SUMIFS(СВЦЭМ!$D$33:$D$776,СВЦЭМ!$A$33:$A$776,$A36,СВЦЭМ!$B$33:$B$776,P$11)+'СЕТ СН'!$F$11+СВЦЭМ!$D$10+'СЕТ СН'!$F$5-'СЕТ СН'!$F$21</f>
        <v>2174.23187981</v>
      </c>
      <c r="Q36" s="36">
        <f>SUMIFS(СВЦЭМ!$D$33:$D$776,СВЦЭМ!$A$33:$A$776,$A36,СВЦЭМ!$B$33:$B$776,Q$11)+'СЕТ СН'!$F$11+СВЦЭМ!$D$10+'СЕТ СН'!$F$5-'СЕТ СН'!$F$21</f>
        <v>2175.7531941799998</v>
      </c>
      <c r="R36" s="36">
        <f>SUMIFS(СВЦЭМ!$D$33:$D$776,СВЦЭМ!$A$33:$A$776,$A36,СВЦЭМ!$B$33:$B$776,R$11)+'СЕТ СН'!$F$11+СВЦЭМ!$D$10+'СЕТ СН'!$F$5-'СЕТ СН'!$F$21</f>
        <v>2183.9333998299999</v>
      </c>
      <c r="S36" s="36">
        <f>SUMIFS(СВЦЭМ!$D$33:$D$776,СВЦЭМ!$A$33:$A$776,$A36,СВЦЭМ!$B$33:$B$776,S$11)+'СЕТ СН'!$F$11+СВЦЭМ!$D$10+'СЕТ СН'!$F$5-'СЕТ СН'!$F$21</f>
        <v>2180.1081444599999</v>
      </c>
      <c r="T36" s="36">
        <f>SUMIFS(СВЦЭМ!$D$33:$D$776,СВЦЭМ!$A$33:$A$776,$A36,СВЦЭМ!$B$33:$B$776,T$11)+'СЕТ СН'!$F$11+СВЦЭМ!$D$10+'СЕТ СН'!$F$5-'СЕТ СН'!$F$21</f>
        <v>2178.1083599100002</v>
      </c>
      <c r="U36" s="36">
        <f>SUMIFS(СВЦЭМ!$D$33:$D$776,СВЦЭМ!$A$33:$A$776,$A36,СВЦЭМ!$B$33:$B$776,U$11)+'СЕТ СН'!$F$11+СВЦЭМ!$D$10+'СЕТ СН'!$F$5-'СЕТ СН'!$F$21</f>
        <v>2174.0022767800001</v>
      </c>
      <c r="V36" s="36">
        <f>SUMIFS(СВЦЭМ!$D$33:$D$776,СВЦЭМ!$A$33:$A$776,$A36,СВЦЭМ!$B$33:$B$776,V$11)+'СЕТ СН'!$F$11+СВЦЭМ!$D$10+'СЕТ СН'!$F$5-'СЕТ СН'!$F$21</f>
        <v>2161.8656668200001</v>
      </c>
      <c r="W36" s="36">
        <f>SUMIFS(СВЦЭМ!$D$33:$D$776,СВЦЭМ!$A$33:$A$776,$A36,СВЦЭМ!$B$33:$B$776,W$11)+'СЕТ СН'!$F$11+СВЦЭМ!$D$10+'СЕТ СН'!$F$5-'СЕТ СН'!$F$21</f>
        <v>2165.6645581500002</v>
      </c>
      <c r="X36" s="36">
        <f>SUMIFS(СВЦЭМ!$D$33:$D$776,СВЦЭМ!$A$33:$A$776,$A36,СВЦЭМ!$B$33:$B$776,X$11)+'СЕТ СН'!$F$11+СВЦЭМ!$D$10+'СЕТ СН'!$F$5-'СЕТ СН'!$F$21</f>
        <v>2182.2358368699997</v>
      </c>
      <c r="Y36" s="36">
        <f>SUMIFS(СВЦЭМ!$D$33:$D$776,СВЦЭМ!$A$33:$A$776,$A36,СВЦЭМ!$B$33:$B$776,Y$11)+'СЕТ СН'!$F$11+СВЦЭМ!$D$10+'СЕТ СН'!$F$5-'СЕТ СН'!$F$21</f>
        <v>2264.1490817600002</v>
      </c>
    </row>
    <row r="37" spans="1:27" ht="15.75" x14ac:dyDescent="0.2">
      <c r="A37" s="35">
        <f t="shared" si="0"/>
        <v>43977</v>
      </c>
      <c r="B37" s="36">
        <f>SUMIFS(СВЦЭМ!$D$33:$D$776,СВЦЭМ!$A$33:$A$776,$A37,СВЦЭМ!$B$33:$B$776,B$11)+'СЕТ СН'!$F$11+СВЦЭМ!$D$10+'СЕТ СН'!$F$5-'СЕТ СН'!$F$21</f>
        <v>2348.2384215699999</v>
      </c>
      <c r="C37" s="36">
        <f>SUMIFS(СВЦЭМ!$D$33:$D$776,СВЦЭМ!$A$33:$A$776,$A37,СВЦЭМ!$B$33:$B$776,C$11)+'СЕТ СН'!$F$11+СВЦЭМ!$D$10+'СЕТ СН'!$F$5-'СЕТ СН'!$F$21</f>
        <v>2378.3046832600003</v>
      </c>
      <c r="D37" s="36">
        <f>SUMIFS(СВЦЭМ!$D$33:$D$776,СВЦЭМ!$A$33:$A$776,$A37,СВЦЭМ!$B$33:$B$776,D$11)+'СЕТ СН'!$F$11+СВЦЭМ!$D$10+'СЕТ СН'!$F$5-'СЕТ СН'!$F$21</f>
        <v>2369.1098971800002</v>
      </c>
      <c r="E37" s="36">
        <f>SUMIFS(СВЦЭМ!$D$33:$D$776,СВЦЭМ!$A$33:$A$776,$A37,СВЦЭМ!$B$33:$B$776,E$11)+'СЕТ СН'!$F$11+СВЦЭМ!$D$10+'СЕТ СН'!$F$5-'СЕТ СН'!$F$21</f>
        <v>2360.3658978200001</v>
      </c>
      <c r="F37" s="36">
        <f>SUMIFS(СВЦЭМ!$D$33:$D$776,СВЦЭМ!$A$33:$A$776,$A37,СВЦЭМ!$B$33:$B$776,F$11)+'СЕТ СН'!$F$11+СВЦЭМ!$D$10+'СЕТ СН'!$F$5-'СЕТ СН'!$F$21</f>
        <v>2358.1973997700002</v>
      </c>
      <c r="G37" s="36">
        <f>SUMIFS(СВЦЭМ!$D$33:$D$776,СВЦЭМ!$A$33:$A$776,$A37,СВЦЭМ!$B$33:$B$776,G$11)+'СЕТ СН'!$F$11+СВЦЭМ!$D$10+'СЕТ СН'!$F$5-'СЕТ СН'!$F$21</f>
        <v>2365.04336487</v>
      </c>
      <c r="H37" s="36">
        <f>SUMIFS(СВЦЭМ!$D$33:$D$776,СВЦЭМ!$A$33:$A$776,$A37,СВЦЭМ!$B$33:$B$776,H$11)+'СЕТ СН'!$F$11+СВЦЭМ!$D$10+'СЕТ СН'!$F$5-'СЕТ СН'!$F$21</f>
        <v>2375.03811279</v>
      </c>
      <c r="I37" s="36">
        <f>SUMIFS(СВЦЭМ!$D$33:$D$776,СВЦЭМ!$A$33:$A$776,$A37,СВЦЭМ!$B$33:$B$776,I$11)+'СЕТ СН'!$F$11+СВЦЭМ!$D$10+'СЕТ СН'!$F$5-'СЕТ СН'!$F$21</f>
        <v>2345.9219480699999</v>
      </c>
      <c r="J37" s="36">
        <f>SUMIFS(СВЦЭМ!$D$33:$D$776,СВЦЭМ!$A$33:$A$776,$A37,СВЦЭМ!$B$33:$B$776,J$11)+'СЕТ СН'!$F$11+СВЦЭМ!$D$10+'СЕТ СН'!$F$5-'СЕТ СН'!$F$21</f>
        <v>2312.5483601199999</v>
      </c>
      <c r="K37" s="36">
        <f>SUMIFS(СВЦЭМ!$D$33:$D$776,СВЦЭМ!$A$33:$A$776,$A37,СВЦЭМ!$B$33:$B$776,K$11)+'СЕТ СН'!$F$11+СВЦЭМ!$D$10+'СЕТ СН'!$F$5-'СЕТ СН'!$F$21</f>
        <v>2299.26461561</v>
      </c>
      <c r="L37" s="36">
        <f>SUMIFS(СВЦЭМ!$D$33:$D$776,СВЦЭМ!$A$33:$A$776,$A37,СВЦЭМ!$B$33:$B$776,L$11)+'СЕТ СН'!$F$11+СВЦЭМ!$D$10+'СЕТ СН'!$F$5-'СЕТ СН'!$F$21</f>
        <v>2301.3229646099999</v>
      </c>
      <c r="M37" s="36">
        <f>SUMIFS(СВЦЭМ!$D$33:$D$776,СВЦЭМ!$A$33:$A$776,$A37,СВЦЭМ!$B$33:$B$776,M$11)+'СЕТ СН'!$F$11+СВЦЭМ!$D$10+'СЕТ СН'!$F$5-'СЕТ СН'!$F$21</f>
        <v>2244.3344428199998</v>
      </c>
      <c r="N37" s="36">
        <f>SUMIFS(СВЦЭМ!$D$33:$D$776,СВЦЭМ!$A$33:$A$776,$A37,СВЦЭМ!$B$33:$B$776,N$11)+'СЕТ СН'!$F$11+СВЦЭМ!$D$10+'СЕТ СН'!$F$5-'СЕТ СН'!$F$21</f>
        <v>2196.8933278300001</v>
      </c>
      <c r="O37" s="36">
        <f>SUMIFS(СВЦЭМ!$D$33:$D$776,СВЦЭМ!$A$33:$A$776,$A37,СВЦЭМ!$B$33:$B$776,O$11)+'СЕТ СН'!$F$11+СВЦЭМ!$D$10+'СЕТ СН'!$F$5-'СЕТ СН'!$F$21</f>
        <v>2176.9131992399998</v>
      </c>
      <c r="P37" s="36">
        <f>SUMIFS(СВЦЭМ!$D$33:$D$776,СВЦЭМ!$A$33:$A$776,$A37,СВЦЭМ!$B$33:$B$776,P$11)+'СЕТ СН'!$F$11+СВЦЭМ!$D$10+'СЕТ СН'!$F$5-'СЕТ СН'!$F$21</f>
        <v>2181.5722216599997</v>
      </c>
      <c r="Q37" s="36">
        <f>SUMIFS(СВЦЭМ!$D$33:$D$776,СВЦЭМ!$A$33:$A$776,$A37,СВЦЭМ!$B$33:$B$776,Q$11)+'СЕТ СН'!$F$11+СВЦЭМ!$D$10+'СЕТ СН'!$F$5-'СЕТ СН'!$F$21</f>
        <v>2186.7344676799999</v>
      </c>
      <c r="R37" s="36">
        <f>SUMIFS(СВЦЭМ!$D$33:$D$776,СВЦЭМ!$A$33:$A$776,$A37,СВЦЭМ!$B$33:$B$776,R$11)+'СЕТ СН'!$F$11+СВЦЭМ!$D$10+'СЕТ СН'!$F$5-'СЕТ СН'!$F$21</f>
        <v>2185.0311210999998</v>
      </c>
      <c r="S37" s="36">
        <f>SUMIFS(СВЦЭМ!$D$33:$D$776,СВЦЭМ!$A$33:$A$776,$A37,СВЦЭМ!$B$33:$B$776,S$11)+'СЕТ СН'!$F$11+СВЦЭМ!$D$10+'СЕТ СН'!$F$5-'СЕТ СН'!$F$21</f>
        <v>2184.52204476</v>
      </c>
      <c r="T37" s="36">
        <f>SUMIFS(СВЦЭМ!$D$33:$D$776,СВЦЭМ!$A$33:$A$776,$A37,СВЦЭМ!$B$33:$B$776,T$11)+'СЕТ СН'!$F$11+СВЦЭМ!$D$10+'СЕТ СН'!$F$5-'СЕТ СН'!$F$21</f>
        <v>2180.7967455799999</v>
      </c>
      <c r="U37" s="36">
        <f>SUMIFS(СВЦЭМ!$D$33:$D$776,СВЦЭМ!$A$33:$A$776,$A37,СВЦЭМ!$B$33:$B$776,U$11)+'СЕТ СН'!$F$11+СВЦЭМ!$D$10+'СЕТ СН'!$F$5-'СЕТ СН'!$F$21</f>
        <v>2168.1846581</v>
      </c>
      <c r="V37" s="36">
        <f>SUMIFS(СВЦЭМ!$D$33:$D$776,СВЦЭМ!$A$33:$A$776,$A37,СВЦЭМ!$B$33:$B$776,V$11)+'СЕТ СН'!$F$11+СВЦЭМ!$D$10+'СЕТ СН'!$F$5-'СЕТ СН'!$F$21</f>
        <v>2161.9257653099999</v>
      </c>
      <c r="W37" s="36">
        <f>SUMIFS(СВЦЭМ!$D$33:$D$776,СВЦЭМ!$A$33:$A$776,$A37,СВЦЭМ!$B$33:$B$776,W$11)+'СЕТ СН'!$F$11+СВЦЭМ!$D$10+'СЕТ СН'!$F$5-'СЕТ СН'!$F$21</f>
        <v>2157.52784548</v>
      </c>
      <c r="X37" s="36">
        <f>SUMIFS(СВЦЭМ!$D$33:$D$776,СВЦЭМ!$A$33:$A$776,$A37,СВЦЭМ!$B$33:$B$776,X$11)+'СЕТ СН'!$F$11+СВЦЭМ!$D$10+'СЕТ СН'!$F$5-'СЕТ СН'!$F$21</f>
        <v>2179.23868748</v>
      </c>
      <c r="Y37" s="36">
        <f>SUMIFS(СВЦЭМ!$D$33:$D$776,СВЦЭМ!$A$33:$A$776,$A37,СВЦЭМ!$B$33:$B$776,Y$11)+'СЕТ СН'!$F$11+СВЦЭМ!$D$10+'СЕТ СН'!$F$5-'СЕТ СН'!$F$21</f>
        <v>2246.4448480299998</v>
      </c>
    </row>
    <row r="38" spans="1:27" ht="15.75" x14ac:dyDescent="0.2">
      <c r="A38" s="35">
        <f t="shared" si="0"/>
        <v>43978</v>
      </c>
      <c r="B38" s="36">
        <f>SUMIFS(СВЦЭМ!$D$33:$D$776,СВЦЭМ!$A$33:$A$776,$A38,СВЦЭМ!$B$33:$B$776,B$11)+'СЕТ СН'!$F$11+СВЦЭМ!$D$10+'СЕТ СН'!$F$5-'СЕТ СН'!$F$21</f>
        <v>2332.09105666</v>
      </c>
      <c r="C38" s="36">
        <f>SUMIFS(СВЦЭМ!$D$33:$D$776,СВЦЭМ!$A$33:$A$776,$A38,СВЦЭМ!$B$33:$B$776,C$11)+'СЕТ СН'!$F$11+СВЦЭМ!$D$10+'СЕТ СН'!$F$5-'СЕТ СН'!$F$21</f>
        <v>2366.8948687800003</v>
      </c>
      <c r="D38" s="36">
        <f>SUMIFS(СВЦЭМ!$D$33:$D$776,СВЦЭМ!$A$33:$A$776,$A38,СВЦЭМ!$B$33:$B$776,D$11)+'СЕТ СН'!$F$11+СВЦЭМ!$D$10+'СЕТ СН'!$F$5-'СЕТ СН'!$F$21</f>
        <v>2385.4310798699998</v>
      </c>
      <c r="E38" s="36">
        <f>SUMIFS(СВЦЭМ!$D$33:$D$776,СВЦЭМ!$A$33:$A$776,$A38,СВЦЭМ!$B$33:$B$776,E$11)+'СЕТ СН'!$F$11+СВЦЭМ!$D$10+'СЕТ СН'!$F$5-'СЕТ СН'!$F$21</f>
        <v>2393.83480478</v>
      </c>
      <c r="F38" s="36">
        <f>SUMIFS(СВЦЭМ!$D$33:$D$776,СВЦЭМ!$A$33:$A$776,$A38,СВЦЭМ!$B$33:$B$776,F$11)+'СЕТ СН'!$F$11+СВЦЭМ!$D$10+'СЕТ СН'!$F$5-'СЕТ СН'!$F$21</f>
        <v>2387.6403033900001</v>
      </c>
      <c r="G38" s="36">
        <f>SUMIFS(СВЦЭМ!$D$33:$D$776,СВЦЭМ!$A$33:$A$776,$A38,СВЦЭМ!$B$33:$B$776,G$11)+'СЕТ СН'!$F$11+СВЦЭМ!$D$10+'СЕТ СН'!$F$5-'СЕТ СН'!$F$21</f>
        <v>2394.4736341799999</v>
      </c>
      <c r="H38" s="36">
        <f>SUMIFS(СВЦЭМ!$D$33:$D$776,СВЦЭМ!$A$33:$A$776,$A38,СВЦЭМ!$B$33:$B$776,H$11)+'СЕТ СН'!$F$11+СВЦЭМ!$D$10+'СЕТ СН'!$F$5-'СЕТ СН'!$F$21</f>
        <v>2377.0024291999998</v>
      </c>
      <c r="I38" s="36">
        <f>SUMIFS(СВЦЭМ!$D$33:$D$776,СВЦЭМ!$A$33:$A$776,$A38,СВЦЭМ!$B$33:$B$776,I$11)+'СЕТ СН'!$F$11+СВЦЭМ!$D$10+'СЕТ СН'!$F$5-'СЕТ СН'!$F$21</f>
        <v>2363.1910386300001</v>
      </c>
      <c r="J38" s="36">
        <f>SUMIFS(СВЦЭМ!$D$33:$D$776,СВЦЭМ!$A$33:$A$776,$A38,СВЦЭМ!$B$33:$B$776,J$11)+'СЕТ СН'!$F$11+СВЦЭМ!$D$10+'СЕТ СН'!$F$5-'СЕТ СН'!$F$21</f>
        <v>2328.4294816299998</v>
      </c>
      <c r="K38" s="36">
        <f>SUMIFS(СВЦЭМ!$D$33:$D$776,СВЦЭМ!$A$33:$A$776,$A38,СВЦЭМ!$B$33:$B$776,K$11)+'СЕТ СН'!$F$11+СВЦЭМ!$D$10+'СЕТ СН'!$F$5-'СЕТ СН'!$F$21</f>
        <v>2308.4061012500001</v>
      </c>
      <c r="L38" s="36">
        <f>SUMIFS(СВЦЭМ!$D$33:$D$776,СВЦЭМ!$A$33:$A$776,$A38,СВЦЭМ!$B$33:$B$776,L$11)+'СЕТ СН'!$F$11+СВЦЭМ!$D$10+'СЕТ СН'!$F$5-'СЕТ СН'!$F$21</f>
        <v>2288.4152779699998</v>
      </c>
      <c r="M38" s="36">
        <f>SUMIFS(СВЦЭМ!$D$33:$D$776,СВЦЭМ!$A$33:$A$776,$A38,СВЦЭМ!$B$33:$B$776,M$11)+'СЕТ СН'!$F$11+СВЦЭМ!$D$10+'СЕТ СН'!$F$5-'СЕТ СН'!$F$21</f>
        <v>2235.18277747</v>
      </c>
      <c r="N38" s="36">
        <f>SUMIFS(СВЦЭМ!$D$33:$D$776,СВЦЭМ!$A$33:$A$776,$A38,СВЦЭМ!$B$33:$B$776,N$11)+'СЕТ СН'!$F$11+СВЦЭМ!$D$10+'СЕТ СН'!$F$5-'СЕТ СН'!$F$21</f>
        <v>2177.2782980699999</v>
      </c>
      <c r="O38" s="36">
        <f>SUMIFS(СВЦЭМ!$D$33:$D$776,СВЦЭМ!$A$33:$A$776,$A38,СВЦЭМ!$B$33:$B$776,O$11)+'СЕТ СН'!$F$11+СВЦЭМ!$D$10+'СЕТ СН'!$F$5-'СЕТ СН'!$F$21</f>
        <v>2159.7290674300002</v>
      </c>
      <c r="P38" s="36">
        <f>SUMIFS(СВЦЭМ!$D$33:$D$776,СВЦЭМ!$A$33:$A$776,$A38,СВЦЭМ!$B$33:$B$776,P$11)+'СЕТ СН'!$F$11+СВЦЭМ!$D$10+'СЕТ СН'!$F$5-'СЕТ СН'!$F$21</f>
        <v>2154.49300515</v>
      </c>
      <c r="Q38" s="36">
        <f>SUMIFS(СВЦЭМ!$D$33:$D$776,СВЦЭМ!$A$33:$A$776,$A38,СВЦЭМ!$B$33:$B$776,Q$11)+'СЕТ СН'!$F$11+СВЦЭМ!$D$10+'СЕТ СН'!$F$5-'СЕТ СН'!$F$21</f>
        <v>2159.0246168200001</v>
      </c>
      <c r="R38" s="36">
        <f>SUMIFS(СВЦЭМ!$D$33:$D$776,СВЦЭМ!$A$33:$A$776,$A38,СВЦЭМ!$B$33:$B$776,R$11)+'СЕТ СН'!$F$11+СВЦЭМ!$D$10+'СЕТ СН'!$F$5-'СЕТ СН'!$F$21</f>
        <v>2162.5845270199998</v>
      </c>
      <c r="S38" s="36">
        <f>SUMIFS(СВЦЭМ!$D$33:$D$776,СВЦЭМ!$A$33:$A$776,$A38,СВЦЭМ!$B$33:$B$776,S$11)+'СЕТ СН'!$F$11+СВЦЭМ!$D$10+'СЕТ СН'!$F$5-'СЕТ СН'!$F$21</f>
        <v>2167.4312719</v>
      </c>
      <c r="T38" s="36">
        <f>SUMIFS(СВЦЭМ!$D$33:$D$776,СВЦЭМ!$A$33:$A$776,$A38,СВЦЭМ!$B$33:$B$776,T$11)+'СЕТ СН'!$F$11+СВЦЭМ!$D$10+'СЕТ СН'!$F$5-'СЕТ СН'!$F$21</f>
        <v>2163.0798846600001</v>
      </c>
      <c r="U38" s="36">
        <f>SUMIFS(СВЦЭМ!$D$33:$D$776,СВЦЭМ!$A$33:$A$776,$A38,СВЦЭМ!$B$33:$B$776,U$11)+'СЕТ СН'!$F$11+СВЦЭМ!$D$10+'СЕТ СН'!$F$5-'СЕТ СН'!$F$21</f>
        <v>2151.7418483199999</v>
      </c>
      <c r="V38" s="36">
        <f>SUMIFS(СВЦЭМ!$D$33:$D$776,СВЦЭМ!$A$33:$A$776,$A38,СВЦЭМ!$B$33:$B$776,V$11)+'СЕТ СН'!$F$11+СВЦЭМ!$D$10+'СЕТ СН'!$F$5-'СЕТ СН'!$F$21</f>
        <v>2141.4588996800003</v>
      </c>
      <c r="W38" s="36">
        <f>SUMIFS(СВЦЭМ!$D$33:$D$776,СВЦЭМ!$A$33:$A$776,$A38,СВЦЭМ!$B$33:$B$776,W$11)+'СЕТ СН'!$F$11+СВЦЭМ!$D$10+'СЕТ СН'!$F$5-'СЕТ СН'!$F$21</f>
        <v>2137.7595096599998</v>
      </c>
      <c r="X38" s="36">
        <f>SUMIFS(СВЦЭМ!$D$33:$D$776,СВЦЭМ!$A$33:$A$776,$A38,СВЦЭМ!$B$33:$B$776,X$11)+'СЕТ СН'!$F$11+СВЦЭМ!$D$10+'СЕТ СН'!$F$5-'СЕТ СН'!$F$21</f>
        <v>2175.0025952699998</v>
      </c>
      <c r="Y38" s="36">
        <f>SUMIFS(СВЦЭМ!$D$33:$D$776,СВЦЭМ!$A$33:$A$776,$A38,СВЦЭМ!$B$33:$B$776,Y$11)+'СЕТ СН'!$F$11+СВЦЭМ!$D$10+'СЕТ СН'!$F$5-'СЕТ СН'!$F$21</f>
        <v>2233.42497263</v>
      </c>
    </row>
    <row r="39" spans="1:27" ht="15.75" x14ac:dyDescent="0.2">
      <c r="A39" s="35">
        <f t="shared" si="0"/>
        <v>43979</v>
      </c>
      <c r="B39" s="36">
        <f>SUMIFS(СВЦЭМ!$D$33:$D$776,СВЦЭМ!$A$33:$A$776,$A39,СВЦЭМ!$B$33:$B$776,B$11)+'СЕТ СН'!$F$11+СВЦЭМ!$D$10+'СЕТ СН'!$F$5-'СЕТ СН'!$F$21</f>
        <v>2270.6005777300002</v>
      </c>
      <c r="C39" s="36">
        <f>SUMIFS(СВЦЭМ!$D$33:$D$776,СВЦЭМ!$A$33:$A$776,$A39,СВЦЭМ!$B$33:$B$776,C$11)+'СЕТ СН'!$F$11+СВЦЭМ!$D$10+'СЕТ СН'!$F$5-'СЕТ СН'!$F$21</f>
        <v>2285.84865089</v>
      </c>
      <c r="D39" s="36">
        <f>SUMIFS(СВЦЭМ!$D$33:$D$776,СВЦЭМ!$A$33:$A$776,$A39,СВЦЭМ!$B$33:$B$776,D$11)+'СЕТ СН'!$F$11+СВЦЭМ!$D$10+'СЕТ СН'!$F$5-'СЕТ СН'!$F$21</f>
        <v>2313.1160464599998</v>
      </c>
      <c r="E39" s="36">
        <f>SUMIFS(СВЦЭМ!$D$33:$D$776,СВЦЭМ!$A$33:$A$776,$A39,СВЦЭМ!$B$33:$B$776,E$11)+'СЕТ СН'!$F$11+СВЦЭМ!$D$10+'СЕТ СН'!$F$5-'СЕТ СН'!$F$21</f>
        <v>2329.0279220100001</v>
      </c>
      <c r="F39" s="36">
        <f>SUMIFS(СВЦЭМ!$D$33:$D$776,СВЦЭМ!$A$33:$A$776,$A39,СВЦЭМ!$B$33:$B$776,F$11)+'СЕТ СН'!$F$11+СВЦЭМ!$D$10+'СЕТ СН'!$F$5-'СЕТ СН'!$F$21</f>
        <v>2324.6594065499999</v>
      </c>
      <c r="G39" s="36">
        <f>SUMIFS(СВЦЭМ!$D$33:$D$776,СВЦЭМ!$A$33:$A$776,$A39,СВЦЭМ!$B$33:$B$776,G$11)+'СЕТ СН'!$F$11+СВЦЭМ!$D$10+'СЕТ СН'!$F$5-'СЕТ СН'!$F$21</f>
        <v>2329.28386108</v>
      </c>
      <c r="H39" s="36">
        <f>SUMIFS(СВЦЭМ!$D$33:$D$776,СВЦЭМ!$A$33:$A$776,$A39,СВЦЭМ!$B$33:$B$776,H$11)+'СЕТ СН'!$F$11+СВЦЭМ!$D$10+'СЕТ СН'!$F$5-'СЕТ СН'!$F$21</f>
        <v>2313.0738454000002</v>
      </c>
      <c r="I39" s="36">
        <f>SUMIFS(СВЦЭМ!$D$33:$D$776,СВЦЭМ!$A$33:$A$776,$A39,СВЦЭМ!$B$33:$B$776,I$11)+'СЕТ СН'!$F$11+СВЦЭМ!$D$10+'СЕТ СН'!$F$5-'СЕТ СН'!$F$21</f>
        <v>2315.9284702300001</v>
      </c>
      <c r="J39" s="36">
        <f>SUMIFS(СВЦЭМ!$D$33:$D$776,СВЦЭМ!$A$33:$A$776,$A39,СВЦЭМ!$B$33:$B$776,J$11)+'СЕТ СН'!$F$11+СВЦЭМ!$D$10+'СЕТ СН'!$F$5-'СЕТ СН'!$F$21</f>
        <v>2271.3181054900001</v>
      </c>
      <c r="K39" s="36">
        <f>SUMIFS(СВЦЭМ!$D$33:$D$776,СВЦЭМ!$A$33:$A$776,$A39,СВЦЭМ!$B$33:$B$776,K$11)+'СЕТ СН'!$F$11+СВЦЭМ!$D$10+'СЕТ СН'!$F$5-'СЕТ СН'!$F$21</f>
        <v>2259.4091097199998</v>
      </c>
      <c r="L39" s="36">
        <f>SUMIFS(СВЦЭМ!$D$33:$D$776,СВЦЭМ!$A$33:$A$776,$A39,СВЦЭМ!$B$33:$B$776,L$11)+'СЕТ СН'!$F$11+СВЦЭМ!$D$10+'СЕТ СН'!$F$5-'СЕТ СН'!$F$21</f>
        <v>2268.24436444</v>
      </c>
      <c r="M39" s="36">
        <f>SUMIFS(СВЦЭМ!$D$33:$D$776,СВЦЭМ!$A$33:$A$776,$A39,СВЦЭМ!$B$33:$B$776,M$11)+'СЕТ СН'!$F$11+СВЦЭМ!$D$10+'СЕТ СН'!$F$5-'СЕТ СН'!$F$21</f>
        <v>2245.1991504400003</v>
      </c>
      <c r="N39" s="36">
        <f>SUMIFS(СВЦЭМ!$D$33:$D$776,СВЦЭМ!$A$33:$A$776,$A39,СВЦЭМ!$B$33:$B$776,N$11)+'СЕТ СН'!$F$11+СВЦЭМ!$D$10+'СЕТ СН'!$F$5-'СЕТ СН'!$F$21</f>
        <v>2197.6897178499999</v>
      </c>
      <c r="O39" s="36">
        <f>SUMIFS(СВЦЭМ!$D$33:$D$776,СВЦЭМ!$A$33:$A$776,$A39,СВЦЭМ!$B$33:$B$776,O$11)+'СЕТ СН'!$F$11+СВЦЭМ!$D$10+'СЕТ СН'!$F$5-'СЕТ СН'!$F$21</f>
        <v>2175.33079782</v>
      </c>
      <c r="P39" s="36">
        <f>SUMIFS(СВЦЭМ!$D$33:$D$776,СВЦЭМ!$A$33:$A$776,$A39,СВЦЭМ!$B$33:$B$776,P$11)+'СЕТ СН'!$F$11+СВЦЭМ!$D$10+'СЕТ СН'!$F$5-'СЕТ СН'!$F$21</f>
        <v>2182.0028200400002</v>
      </c>
      <c r="Q39" s="36">
        <f>SUMIFS(СВЦЭМ!$D$33:$D$776,СВЦЭМ!$A$33:$A$776,$A39,СВЦЭМ!$B$33:$B$776,Q$11)+'СЕТ СН'!$F$11+СВЦЭМ!$D$10+'СЕТ СН'!$F$5-'СЕТ СН'!$F$21</f>
        <v>2183.2915682600001</v>
      </c>
      <c r="R39" s="36">
        <f>SUMIFS(СВЦЭМ!$D$33:$D$776,СВЦЭМ!$A$33:$A$776,$A39,СВЦЭМ!$B$33:$B$776,R$11)+'СЕТ СН'!$F$11+СВЦЭМ!$D$10+'СЕТ СН'!$F$5-'СЕТ СН'!$F$21</f>
        <v>2181.82917954</v>
      </c>
      <c r="S39" s="36">
        <f>SUMIFS(СВЦЭМ!$D$33:$D$776,СВЦЭМ!$A$33:$A$776,$A39,СВЦЭМ!$B$33:$B$776,S$11)+'СЕТ СН'!$F$11+СВЦЭМ!$D$10+'СЕТ СН'!$F$5-'СЕТ СН'!$F$21</f>
        <v>2188.21080351</v>
      </c>
      <c r="T39" s="36">
        <f>SUMIFS(СВЦЭМ!$D$33:$D$776,СВЦЭМ!$A$33:$A$776,$A39,СВЦЭМ!$B$33:$B$776,T$11)+'СЕТ СН'!$F$11+СВЦЭМ!$D$10+'СЕТ СН'!$F$5-'СЕТ СН'!$F$21</f>
        <v>2189.66541254</v>
      </c>
      <c r="U39" s="36">
        <f>SUMIFS(СВЦЭМ!$D$33:$D$776,СВЦЭМ!$A$33:$A$776,$A39,СВЦЭМ!$B$33:$B$776,U$11)+'СЕТ СН'!$F$11+СВЦЭМ!$D$10+'СЕТ СН'!$F$5-'СЕТ СН'!$F$21</f>
        <v>2182.7682286300001</v>
      </c>
      <c r="V39" s="36">
        <f>SUMIFS(СВЦЭМ!$D$33:$D$776,СВЦЭМ!$A$33:$A$776,$A39,СВЦЭМ!$B$33:$B$776,V$11)+'СЕТ СН'!$F$11+СВЦЭМ!$D$10+'СЕТ СН'!$F$5-'СЕТ СН'!$F$21</f>
        <v>2169.7269449099999</v>
      </c>
      <c r="W39" s="36">
        <f>SUMIFS(СВЦЭМ!$D$33:$D$776,СВЦЭМ!$A$33:$A$776,$A39,СВЦЭМ!$B$33:$B$776,W$11)+'СЕТ СН'!$F$11+СВЦЭМ!$D$10+'СЕТ СН'!$F$5-'СЕТ СН'!$F$21</f>
        <v>2166.5536660600001</v>
      </c>
      <c r="X39" s="36">
        <f>SUMIFS(СВЦЭМ!$D$33:$D$776,СВЦЭМ!$A$33:$A$776,$A39,СВЦЭМ!$B$33:$B$776,X$11)+'СЕТ СН'!$F$11+СВЦЭМ!$D$10+'СЕТ СН'!$F$5-'СЕТ СН'!$F$21</f>
        <v>2209.2066932299999</v>
      </c>
      <c r="Y39" s="36">
        <f>SUMIFS(СВЦЭМ!$D$33:$D$776,СВЦЭМ!$A$33:$A$776,$A39,СВЦЭМ!$B$33:$B$776,Y$11)+'СЕТ СН'!$F$11+СВЦЭМ!$D$10+'СЕТ СН'!$F$5-'СЕТ СН'!$F$21</f>
        <v>2275.0228864000001</v>
      </c>
    </row>
    <row r="40" spans="1:27" ht="15.75" x14ac:dyDescent="0.2">
      <c r="A40" s="35">
        <f t="shared" si="0"/>
        <v>43980</v>
      </c>
      <c r="B40" s="36">
        <f>SUMIFS(СВЦЭМ!$D$33:$D$776,СВЦЭМ!$A$33:$A$776,$A40,СВЦЭМ!$B$33:$B$776,B$11)+'СЕТ СН'!$F$11+СВЦЭМ!$D$10+'СЕТ СН'!$F$5-'СЕТ СН'!$F$21</f>
        <v>2285.9428350600001</v>
      </c>
      <c r="C40" s="36">
        <f>SUMIFS(СВЦЭМ!$D$33:$D$776,СВЦЭМ!$A$33:$A$776,$A40,СВЦЭМ!$B$33:$B$776,C$11)+'СЕТ СН'!$F$11+СВЦЭМ!$D$10+'СЕТ СН'!$F$5-'СЕТ СН'!$F$21</f>
        <v>2310.8740894900002</v>
      </c>
      <c r="D40" s="36">
        <f>SUMIFS(СВЦЭМ!$D$33:$D$776,СВЦЭМ!$A$33:$A$776,$A40,СВЦЭМ!$B$33:$B$776,D$11)+'СЕТ СН'!$F$11+СВЦЭМ!$D$10+'СЕТ СН'!$F$5-'СЕТ СН'!$F$21</f>
        <v>2308.3461650899999</v>
      </c>
      <c r="E40" s="36">
        <f>SUMIFS(СВЦЭМ!$D$33:$D$776,СВЦЭМ!$A$33:$A$776,$A40,СВЦЭМ!$B$33:$B$776,E$11)+'СЕТ СН'!$F$11+СВЦЭМ!$D$10+'СЕТ СН'!$F$5-'СЕТ СН'!$F$21</f>
        <v>2307.92916616</v>
      </c>
      <c r="F40" s="36">
        <f>SUMIFS(СВЦЭМ!$D$33:$D$776,СВЦЭМ!$A$33:$A$776,$A40,СВЦЭМ!$B$33:$B$776,F$11)+'СЕТ СН'!$F$11+СВЦЭМ!$D$10+'СЕТ СН'!$F$5-'СЕТ СН'!$F$21</f>
        <v>2309.3637329799999</v>
      </c>
      <c r="G40" s="36">
        <f>SUMIFS(СВЦЭМ!$D$33:$D$776,СВЦЭМ!$A$33:$A$776,$A40,СВЦЭМ!$B$33:$B$776,G$11)+'СЕТ СН'!$F$11+СВЦЭМ!$D$10+'СЕТ СН'!$F$5-'СЕТ СН'!$F$21</f>
        <v>2314.09790393</v>
      </c>
      <c r="H40" s="36">
        <f>SUMIFS(СВЦЭМ!$D$33:$D$776,СВЦЭМ!$A$33:$A$776,$A40,СВЦЭМ!$B$33:$B$776,H$11)+'СЕТ СН'!$F$11+СВЦЭМ!$D$10+'СЕТ СН'!$F$5-'СЕТ СН'!$F$21</f>
        <v>2318.3172582799998</v>
      </c>
      <c r="I40" s="36">
        <f>SUMIFS(СВЦЭМ!$D$33:$D$776,СВЦЭМ!$A$33:$A$776,$A40,СВЦЭМ!$B$33:$B$776,I$11)+'СЕТ СН'!$F$11+СВЦЭМ!$D$10+'СЕТ СН'!$F$5-'СЕТ СН'!$F$21</f>
        <v>2299.93732069</v>
      </c>
      <c r="J40" s="36">
        <f>SUMIFS(СВЦЭМ!$D$33:$D$776,СВЦЭМ!$A$33:$A$776,$A40,СВЦЭМ!$B$33:$B$776,J$11)+'СЕТ СН'!$F$11+СВЦЭМ!$D$10+'СЕТ СН'!$F$5-'СЕТ СН'!$F$21</f>
        <v>2252.7491597600001</v>
      </c>
      <c r="K40" s="36">
        <f>SUMIFS(СВЦЭМ!$D$33:$D$776,СВЦЭМ!$A$33:$A$776,$A40,СВЦЭМ!$B$33:$B$776,K$11)+'СЕТ СН'!$F$11+СВЦЭМ!$D$10+'СЕТ СН'!$F$5-'СЕТ СН'!$F$21</f>
        <v>2236.8688446000001</v>
      </c>
      <c r="L40" s="36">
        <f>SUMIFS(СВЦЭМ!$D$33:$D$776,СВЦЭМ!$A$33:$A$776,$A40,СВЦЭМ!$B$33:$B$776,L$11)+'СЕТ СН'!$F$11+СВЦЭМ!$D$10+'СЕТ СН'!$F$5-'СЕТ СН'!$F$21</f>
        <v>2266.3825683200002</v>
      </c>
      <c r="M40" s="36">
        <f>SUMIFS(СВЦЭМ!$D$33:$D$776,СВЦЭМ!$A$33:$A$776,$A40,СВЦЭМ!$B$33:$B$776,M$11)+'СЕТ СН'!$F$11+СВЦЭМ!$D$10+'СЕТ СН'!$F$5-'СЕТ СН'!$F$21</f>
        <v>2192.17960515</v>
      </c>
      <c r="N40" s="36">
        <f>SUMIFS(СВЦЭМ!$D$33:$D$776,СВЦЭМ!$A$33:$A$776,$A40,СВЦЭМ!$B$33:$B$776,N$11)+'СЕТ СН'!$F$11+СВЦЭМ!$D$10+'СЕТ СН'!$F$5-'СЕТ СН'!$F$21</f>
        <v>2132.0381123500001</v>
      </c>
      <c r="O40" s="36">
        <f>SUMIFS(СВЦЭМ!$D$33:$D$776,СВЦЭМ!$A$33:$A$776,$A40,СВЦЭМ!$B$33:$B$776,O$11)+'СЕТ СН'!$F$11+СВЦЭМ!$D$10+'СЕТ СН'!$F$5-'СЕТ СН'!$F$21</f>
        <v>2120.7223336699999</v>
      </c>
      <c r="P40" s="36">
        <f>SUMIFS(СВЦЭМ!$D$33:$D$776,СВЦЭМ!$A$33:$A$776,$A40,СВЦЭМ!$B$33:$B$776,P$11)+'СЕТ СН'!$F$11+СВЦЭМ!$D$10+'СЕТ СН'!$F$5-'СЕТ СН'!$F$21</f>
        <v>2127.2867523300001</v>
      </c>
      <c r="Q40" s="36">
        <f>SUMIFS(СВЦЭМ!$D$33:$D$776,СВЦЭМ!$A$33:$A$776,$A40,СВЦЭМ!$B$33:$B$776,Q$11)+'СЕТ СН'!$F$11+СВЦЭМ!$D$10+'СЕТ СН'!$F$5-'СЕТ СН'!$F$21</f>
        <v>2120.48264634</v>
      </c>
      <c r="R40" s="36">
        <f>SUMIFS(СВЦЭМ!$D$33:$D$776,СВЦЭМ!$A$33:$A$776,$A40,СВЦЭМ!$B$33:$B$776,R$11)+'СЕТ СН'!$F$11+СВЦЭМ!$D$10+'СЕТ СН'!$F$5-'СЕТ СН'!$F$21</f>
        <v>2123.7284338600002</v>
      </c>
      <c r="S40" s="36">
        <f>SUMIFS(СВЦЭМ!$D$33:$D$776,СВЦЭМ!$A$33:$A$776,$A40,СВЦЭМ!$B$33:$B$776,S$11)+'СЕТ СН'!$F$11+СВЦЭМ!$D$10+'СЕТ СН'!$F$5-'СЕТ СН'!$F$21</f>
        <v>2132.2041531099999</v>
      </c>
      <c r="T40" s="36">
        <f>SUMIFS(СВЦЭМ!$D$33:$D$776,СВЦЭМ!$A$33:$A$776,$A40,СВЦЭМ!$B$33:$B$776,T$11)+'СЕТ СН'!$F$11+СВЦЭМ!$D$10+'СЕТ СН'!$F$5-'СЕТ СН'!$F$21</f>
        <v>2143.9264839900002</v>
      </c>
      <c r="U40" s="36">
        <f>SUMIFS(СВЦЭМ!$D$33:$D$776,СВЦЭМ!$A$33:$A$776,$A40,СВЦЭМ!$B$33:$B$776,U$11)+'СЕТ СН'!$F$11+СВЦЭМ!$D$10+'СЕТ СН'!$F$5-'СЕТ СН'!$F$21</f>
        <v>2149.9936848100001</v>
      </c>
      <c r="V40" s="36">
        <f>SUMIFS(СВЦЭМ!$D$33:$D$776,СВЦЭМ!$A$33:$A$776,$A40,СВЦЭМ!$B$33:$B$776,V$11)+'СЕТ СН'!$F$11+СВЦЭМ!$D$10+'СЕТ СН'!$F$5-'СЕТ СН'!$F$21</f>
        <v>2185.2367283799999</v>
      </c>
      <c r="W40" s="36">
        <f>SUMIFS(СВЦЭМ!$D$33:$D$776,СВЦЭМ!$A$33:$A$776,$A40,СВЦЭМ!$B$33:$B$776,W$11)+'СЕТ СН'!$F$11+СВЦЭМ!$D$10+'СЕТ СН'!$F$5-'СЕТ СН'!$F$21</f>
        <v>2217.0647373900001</v>
      </c>
      <c r="X40" s="36">
        <f>SUMIFS(СВЦЭМ!$D$33:$D$776,СВЦЭМ!$A$33:$A$776,$A40,СВЦЭМ!$B$33:$B$776,X$11)+'СЕТ СН'!$F$11+СВЦЭМ!$D$10+'СЕТ СН'!$F$5-'СЕТ СН'!$F$21</f>
        <v>2201.0305980100002</v>
      </c>
      <c r="Y40" s="36">
        <f>SUMIFS(СВЦЭМ!$D$33:$D$776,СВЦЭМ!$A$33:$A$776,$A40,СВЦЭМ!$B$33:$B$776,Y$11)+'СЕТ СН'!$F$11+СВЦЭМ!$D$10+'СЕТ СН'!$F$5-'СЕТ СН'!$F$21</f>
        <v>2242.7797516599999</v>
      </c>
    </row>
    <row r="41" spans="1:27" ht="15.75" x14ac:dyDescent="0.2">
      <c r="A41" s="35">
        <f t="shared" si="0"/>
        <v>43981</v>
      </c>
      <c r="B41" s="36">
        <f>SUMIFS(СВЦЭМ!$D$33:$D$776,СВЦЭМ!$A$33:$A$776,$A41,СВЦЭМ!$B$33:$B$776,B$11)+'СЕТ СН'!$F$11+СВЦЭМ!$D$10+'СЕТ СН'!$F$5-'СЕТ СН'!$F$21</f>
        <v>2323.4935593800001</v>
      </c>
      <c r="C41" s="36">
        <f>SUMIFS(СВЦЭМ!$D$33:$D$776,СВЦЭМ!$A$33:$A$776,$A41,СВЦЭМ!$B$33:$B$776,C$11)+'СЕТ СН'!$F$11+СВЦЭМ!$D$10+'СЕТ СН'!$F$5-'СЕТ СН'!$F$21</f>
        <v>2330.1933243399999</v>
      </c>
      <c r="D41" s="36">
        <f>SUMIFS(СВЦЭМ!$D$33:$D$776,СВЦЭМ!$A$33:$A$776,$A41,СВЦЭМ!$B$33:$B$776,D$11)+'СЕТ СН'!$F$11+СВЦЭМ!$D$10+'СЕТ СН'!$F$5-'СЕТ СН'!$F$21</f>
        <v>2331.7092324599998</v>
      </c>
      <c r="E41" s="36">
        <f>SUMIFS(СВЦЭМ!$D$33:$D$776,СВЦЭМ!$A$33:$A$776,$A41,СВЦЭМ!$B$33:$B$776,E$11)+'СЕТ СН'!$F$11+СВЦЭМ!$D$10+'СЕТ СН'!$F$5-'СЕТ СН'!$F$21</f>
        <v>2329.2205543499999</v>
      </c>
      <c r="F41" s="36">
        <f>SUMIFS(СВЦЭМ!$D$33:$D$776,СВЦЭМ!$A$33:$A$776,$A41,СВЦЭМ!$B$33:$B$776,F$11)+'СЕТ СН'!$F$11+СВЦЭМ!$D$10+'СЕТ СН'!$F$5-'СЕТ СН'!$F$21</f>
        <v>2328.42665558</v>
      </c>
      <c r="G41" s="36">
        <f>SUMIFS(СВЦЭМ!$D$33:$D$776,СВЦЭМ!$A$33:$A$776,$A41,СВЦЭМ!$B$33:$B$776,G$11)+'СЕТ СН'!$F$11+СВЦЭМ!$D$10+'СЕТ СН'!$F$5-'СЕТ СН'!$F$21</f>
        <v>2328.9228893300001</v>
      </c>
      <c r="H41" s="36">
        <f>SUMIFS(СВЦЭМ!$D$33:$D$776,СВЦЭМ!$A$33:$A$776,$A41,СВЦЭМ!$B$33:$B$776,H$11)+'СЕТ СН'!$F$11+СВЦЭМ!$D$10+'СЕТ СН'!$F$5-'СЕТ СН'!$F$21</f>
        <v>2315.97591293</v>
      </c>
      <c r="I41" s="36">
        <f>SUMIFS(СВЦЭМ!$D$33:$D$776,СВЦЭМ!$A$33:$A$776,$A41,СВЦЭМ!$B$33:$B$776,I$11)+'СЕТ СН'!$F$11+СВЦЭМ!$D$10+'СЕТ СН'!$F$5-'СЕТ СН'!$F$21</f>
        <v>2298.1125364999998</v>
      </c>
      <c r="J41" s="36">
        <f>SUMIFS(СВЦЭМ!$D$33:$D$776,СВЦЭМ!$A$33:$A$776,$A41,СВЦЭМ!$B$33:$B$776,J$11)+'СЕТ СН'!$F$11+СВЦЭМ!$D$10+'СЕТ СН'!$F$5-'СЕТ СН'!$F$21</f>
        <v>2267.0759768500002</v>
      </c>
      <c r="K41" s="36">
        <f>SUMIFS(СВЦЭМ!$D$33:$D$776,СВЦЭМ!$A$33:$A$776,$A41,СВЦЭМ!$B$33:$B$776,K$11)+'СЕТ СН'!$F$11+СВЦЭМ!$D$10+'СЕТ СН'!$F$5-'СЕТ СН'!$F$21</f>
        <v>2255.58992816</v>
      </c>
      <c r="L41" s="36">
        <f>SUMIFS(СВЦЭМ!$D$33:$D$776,СВЦЭМ!$A$33:$A$776,$A41,СВЦЭМ!$B$33:$B$776,L$11)+'СЕТ СН'!$F$11+СВЦЭМ!$D$10+'СЕТ СН'!$F$5-'СЕТ СН'!$F$21</f>
        <v>2246.66107556</v>
      </c>
      <c r="M41" s="36">
        <f>SUMIFS(СВЦЭМ!$D$33:$D$776,СВЦЭМ!$A$33:$A$776,$A41,СВЦЭМ!$B$33:$B$776,M$11)+'СЕТ СН'!$F$11+СВЦЭМ!$D$10+'СЕТ СН'!$F$5-'СЕТ СН'!$F$21</f>
        <v>2194.99915018</v>
      </c>
      <c r="N41" s="36">
        <f>SUMIFS(СВЦЭМ!$D$33:$D$776,СВЦЭМ!$A$33:$A$776,$A41,СВЦЭМ!$B$33:$B$776,N$11)+'СЕТ СН'!$F$11+СВЦЭМ!$D$10+'СЕТ СН'!$F$5-'СЕТ СН'!$F$21</f>
        <v>2147.2461904199999</v>
      </c>
      <c r="O41" s="36">
        <f>SUMIFS(СВЦЭМ!$D$33:$D$776,СВЦЭМ!$A$33:$A$776,$A41,СВЦЭМ!$B$33:$B$776,O$11)+'СЕТ СН'!$F$11+СВЦЭМ!$D$10+'СЕТ СН'!$F$5-'СЕТ СН'!$F$21</f>
        <v>2135.0398400700001</v>
      </c>
      <c r="P41" s="36">
        <f>SUMIFS(СВЦЭМ!$D$33:$D$776,СВЦЭМ!$A$33:$A$776,$A41,СВЦЭМ!$B$33:$B$776,P$11)+'СЕТ СН'!$F$11+СВЦЭМ!$D$10+'СЕТ СН'!$F$5-'СЕТ СН'!$F$21</f>
        <v>2137.8025053700003</v>
      </c>
      <c r="Q41" s="36">
        <f>SUMIFS(СВЦЭМ!$D$33:$D$776,СВЦЭМ!$A$33:$A$776,$A41,СВЦЭМ!$B$33:$B$776,Q$11)+'СЕТ СН'!$F$11+СВЦЭМ!$D$10+'СЕТ СН'!$F$5-'СЕТ СН'!$F$21</f>
        <v>2137.1509319900001</v>
      </c>
      <c r="R41" s="36">
        <f>SUMIFS(СВЦЭМ!$D$33:$D$776,СВЦЭМ!$A$33:$A$776,$A41,СВЦЭМ!$B$33:$B$776,R$11)+'СЕТ СН'!$F$11+СВЦЭМ!$D$10+'СЕТ СН'!$F$5-'СЕТ СН'!$F$21</f>
        <v>2136.2056155499999</v>
      </c>
      <c r="S41" s="36">
        <f>SUMIFS(СВЦЭМ!$D$33:$D$776,СВЦЭМ!$A$33:$A$776,$A41,СВЦЭМ!$B$33:$B$776,S$11)+'СЕТ СН'!$F$11+СВЦЭМ!$D$10+'СЕТ СН'!$F$5-'СЕТ СН'!$F$21</f>
        <v>2138.5800813699998</v>
      </c>
      <c r="T41" s="36">
        <f>SUMIFS(СВЦЭМ!$D$33:$D$776,СВЦЭМ!$A$33:$A$776,$A41,СВЦЭМ!$B$33:$B$776,T$11)+'СЕТ СН'!$F$11+СВЦЭМ!$D$10+'СЕТ СН'!$F$5-'СЕТ СН'!$F$21</f>
        <v>2133.4196452300002</v>
      </c>
      <c r="U41" s="36">
        <f>SUMIFS(СВЦЭМ!$D$33:$D$776,СВЦЭМ!$A$33:$A$776,$A41,СВЦЭМ!$B$33:$B$776,U$11)+'СЕТ СН'!$F$11+СВЦЭМ!$D$10+'СЕТ СН'!$F$5-'СЕТ СН'!$F$21</f>
        <v>2123.7820881799998</v>
      </c>
      <c r="V41" s="36">
        <f>SUMIFS(СВЦЭМ!$D$33:$D$776,СВЦЭМ!$A$33:$A$776,$A41,СВЦЭМ!$B$33:$B$776,V$11)+'СЕТ СН'!$F$11+СВЦЭМ!$D$10+'СЕТ СН'!$F$5-'СЕТ СН'!$F$21</f>
        <v>2130.9373453600001</v>
      </c>
      <c r="W41" s="36">
        <f>SUMIFS(СВЦЭМ!$D$33:$D$776,СВЦЭМ!$A$33:$A$776,$A41,СВЦЭМ!$B$33:$B$776,W$11)+'СЕТ СН'!$F$11+СВЦЭМ!$D$10+'СЕТ СН'!$F$5-'СЕТ СН'!$F$21</f>
        <v>2137.0800003200002</v>
      </c>
      <c r="X41" s="36">
        <f>SUMIFS(СВЦЭМ!$D$33:$D$776,СВЦЭМ!$A$33:$A$776,$A41,СВЦЭМ!$B$33:$B$776,X$11)+'СЕТ СН'!$F$11+СВЦЭМ!$D$10+'СЕТ СН'!$F$5-'СЕТ СН'!$F$21</f>
        <v>2139.9928854499999</v>
      </c>
      <c r="Y41" s="36">
        <f>SUMIFS(СВЦЭМ!$D$33:$D$776,СВЦЭМ!$A$33:$A$776,$A41,СВЦЭМ!$B$33:$B$776,Y$11)+'СЕТ СН'!$F$11+СВЦЭМ!$D$10+'СЕТ СН'!$F$5-'СЕТ СН'!$F$21</f>
        <v>2206.7618727399999</v>
      </c>
    </row>
    <row r="42" spans="1:27" ht="15.75" x14ac:dyDescent="0.2">
      <c r="A42" s="35">
        <f t="shared" si="0"/>
        <v>43982</v>
      </c>
      <c r="B42" s="36">
        <f>SUMIFS(СВЦЭМ!$D$33:$D$776,СВЦЭМ!$A$33:$A$776,$A42,СВЦЭМ!$B$33:$B$776,B$11)+'СЕТ СН'!$F$11+СВЦЭМ!$D$10+'СЕТ СН'!$F$5-'СЕТ СН'!$F$21</f>
        <v>2292.1559513699999</v>
      </c>
      <c r="C42" s="36">
        <f>SUMIFS(СВЦЭМ!$D$33:$D$776,СВЦЭМ!$A$33:$A$776,$A42,СВЦЭМ!$B$33:$B$776,C$11)+'СЕТ СН'!$F$11+СВЦЭМ!$D$10+'СЕТ СН'!$F$5-'СЕТ СН'!$F$21</f>
        <v>2301.00234688</v>
      </c>
      <c r="D42" s="36">
        <f>SUMIFS(СВЦЭМ!$D$33:$D$776,СВЦЭМ!$A$33:$A$776,$A42,СВЦЭМ!$B$33:$B$776,D$11)+'СЕТ СН'!$F$11+СВЦЭМ!$D$10+'СЕТ СН'!$F$5-'СЕТ СН'!$F$21</f>
        <v>2309.1433587900001</v>
      </c>
      <c r="E42" s="36">
        <f>SUMIFS(СВЦЭМ!$D$33:$D$776,СВЦЭМ!$A$33:$A$776,$A42,СВЦЭМ!$B$33:$B$776,E$11)+'СЕТ СН'!$F$11+СВЦЭМ!$D$10+'СЕТ СН'!$F$5-'СЕТ СН'!$F$21</f>
        <v>2304.0678103</v>
      </c>
      <c r="F42" s="36">
        <f>SUMIFS(СВЦЭМ!$D$33:$D$776,СВЦЭМ!$A$33:$A$776,$A42,СВЦЭМ!$B$33:$B$776,F$11)+'СЕТ СН'!$F$11+СВЦЭМ!$D$10+'СЕТ СН'!$F$5-'СЕТ СН'!$F$21</f>
        <v>2293.7937083699999</v>
      </c>
      <c r="G42" s="36">
        <f>SUMIFS(СВЦЭМ!$D$33:$D$776,СВЦЭМ!$A$33:$A$776,$A42,СВЦЭМ!$B$33:$B$776,G$11)+'СЕТ СН'!$F$11+СВЦЭМ!$D$10+'СЕТ СН'!$F$5-'СЕТ СН'!$F$21</f>
        <v>2297.51827942</v>
      </c>
      <c r="H42" s="36">
        <f>SUMIFS(СВЦЭМ!$D$33:$D$776,СВЦЭМ!$A$33:$A$776,$A42,СВЦЭМ!$B$33:$B$776,H$11)+'СЕТ СН'!$F$11+СВЦЭМ!$D$10+'СЕТ СН'!$F$5-'СЕТ СН'!$F$21</f>
        <v>2301.7881170400001</v>
      </c>
      <c r="I42" s="36">
        <f>SUMIFS(СВЦЭМ!$D$33:$D$776,СВЦЭМ!$A$33:$A$776,$A42,СВЦЭМ!$B$33:$B$776,I$11)+'СЕТ СН'!$F$11+СВЦЭМ!$D$10+'СЕТ СН'!$F$5-'СЕТ СН'!$F$21</f>
        <v>2278.9371208900002</v>
      </c>
      <c r="J42" s="36">
        <f>SUMIFS(СВЦЭМ!$D$33:$D$776,СВЦЭМ!$A$33:$A$776,$A42,СВЦЭМ!$B$33:$B$776,J$11)+'СЕТ СН'!$F$11+СВЦЭМ!$D$10+'СЕТ СН'!$F$5-'СЕТ СН'!$F$21</f>
        <v>2258.4845076900001</v>
      </c>
      <c r="K42" s="36">
        <f>SUMIFS(СВЦЭМ!$D$33:$D$776,СВЦЭМ!$A$33:$A$776,$A42,СВЦЭМ!$B$33:$B$776,K$11)+'СЕТ СН'!$F$11+СВЦЭМ!$D$10+'СЕТ СН'!$F$5-'СЕТ СН'!$F$21</f>
        <v>2267.1763710499999</v>
      </c>
      <c r="L42" s="36">
        <f>SUMIFS(СВЦЭМ!$D$33:$D$776,СВЦЭМ!$A$33:$A$776,$A42,СВЦЭМ!$B$33:$B$776,L$11)+'СЕТ СН'!$F$11+СВЦЭМ!$D$10+'СЕТ СН'!$F$5-'СЕТ СН'!$F$21</f>
        <v>2266.0698264100001</v>
      </c>
      <c r="M42" s="36">
        <f>SUMIFS(СВЦЭМ!$D$33:$D$776,СВЦЭМ!$A$33:$A$776,$A42,СВЦЭМ!$B$33:$B$776,M$11)+'СЕТ СН'!$F$11+СВЦЭМ!$D$10+'СЕТ СН'!$F$5-'СЕТ СН'!$F$21</f>
        <v>2217.9370313600002</v>
      </c>
      <c r="N42" s="36">
        <f>SUMIFS(СВЦЭМ!$D$33:$D$776,СВЦЭМ!$A$33:$A$776,$A42,СВЦЭМ!$B$33:$B$776,N$11)+'СЕТ СН'!$F$11+СВЦЭМ!$D$10+'СЕТ СН'!$F$5-'СЕТ СН'!$F$21</f>
        <v>2149.2642853799998</v>
      </c>
      <c r="O42" s="36">
        <f>SUMIFS(СВЦЭМ!$D$33:$D$776,СВЦЭМ!$A$33:$A$776,$A42,СВЦЭМ!$B$33:$B$776,O$11)+'СЕТ СН'!$F$11+СВЦЭМ!$D$10+'СЕТ СН'!$F$5-'СЕТ СН'!$F$21</f>
        <v>2126.3067894999999</v>
      </c>
      <c r="P42" s="36">
        <f>SUMIFS(СВЦЭМ!$D$33:$D$776,СВЦЭМ!$A$33:$A$776,$A42,СВЦЭМ!$B$33:$B$776,P$11)+'СЕТ СН'!$F$11+СВЦЭМ!$D$10+'СЕТ СН'!$F$5-'СЕТ СН'!$F$21</f>
        <v>2134.7492542499999</v>
      </c>
      <c r="Q42" s="36">
        <f>SUMIFS(СВЦЭМ!$D$33:$D$776,СВЦЭМ!$A$33:$A$776,$A42,СВЦЭМ!$B$33:$B$776,Q$11)+'СЕТ СН'!$F$11+СВЦЭМ!$D$10+'СЕТ СН'!$F$5-'СЕТ СН'!$F$21</f>
        <v>2134.9570519600002</v>
      </c>
      <c r="R42" s="36">
        <f>SUMIFS(СВЦЭМ!$D$33:$D$776,СВЦЭМ!$A$33:$A$776,$A42,СВЦЭМ!$B$33:$B$776,R$11)+'СЕТ СН'!$F$11+СВЦЭМ!$D$10+'СЕТ СН'!$F$5-'СЕТ СН'!$F$21</f>
        <v>2137.4723253500001</v>
      </c>
      <c r="S42" s="36">
        <f>SUMIFS(СВЦЭМ!$D$33:$D$776,СВЦЭМ!$A$33:$A$776,$A42,СВЦЭМ!$B$33:$B$776,S$11)+'СЕТ СН'!$F$11+СВЦЭМ!$D$10+'СЕТ СН'!$F$5-'СЕТ СН'!$F$21</f>
        <v>2150.0566560699999</v>
      </c>
      <c r="T42" s="36">
        <f>SUMIFS(СВЦЭМ!$D$33:$D$776,СВЦЭМ!$A$33:$A$776,$A42,СВЦЭМ!$B$33:$B$776,T$11)+'СЕТ СН'!$F$11+СВЦЭМ!$D$10+'СЕТ СН'!$F$5-'СЕТ СН'!$F$21</f>
        <v>2132.0883736800001</v>
      </c>
      <c r="U42" s="36">
        <f>SUMIFS(СВЦЭМ!$D$33:$D$776,СВЦЭМ!$A$33:$A$776,$A42,СВЦЭМ!$B$33:$B$776,U$11)+'СЕТ СН'!$F$11+СВЦЭМ!$D$10+'СЕТ СН'!$F$5-'СЕТ СН'!$F$21</f>
        <v>2111.6225210799998</v>
      </c>
      <c r="V42" s="36">
        <f>SUMIFS(СВЦЭМ!$D$33:$D$776,СВЦЭМ!$A$33:$A$776,$A42,СВЦЭМ!$B$33:$B$776,V$11)+'СЕТ СН'!$F$11+СВЦЭМ!$D$10+'СЕТ СН'!$F$5-'СЕТ СН'!$F$21</f>
        <v>2074.0562593499999</v>
      </c>
      <c r="W42" s="36">
        <f>SUMIFS(СВЦЭМ!$D$33:$D$776,СВЦЭМ!$A$33:$A$776,$A42,СВЦЭМ!$B$33:$B$776,W$11)+'СЕТ СН'!$F$11+СВЦЭМ!$D$10+'СЕТ СН'!$F$5-'СЕТ СН'!$F$21</f>
        <v>2069.3042746199999</v>
      </c>
      <c r="X42" s="36">
        <f>SUMIFS(СВЦЭМ!$D$33:$D$776,СВЦЭМ!$A$33:$A$776,$A42,СВЦЭМ!$B$33:$B$776,X$11)+'СЕТ СН'!$F$11+СВЦЭМ!$D$10+'СЕТ СН'!$F$5-'СЕТ СН'!$F$21</f>
        <v>2101.2734176899999</v>
      </c>
      <c r="Y42" s="36">
        <f>SUMIFS(СВЦЭМ!$D$33:$D$776,СВЦЭМ!$A$33:$A$776,$A42,СВЦЭМ!$B$33:$B$776,Y$11)+'СЕТ СН'!$F$11+СВЦЭМ!$D$10+'СЕТ СН'!$F$5-'СЕТ СН'!$F$21</f>
        <v>2169.1876671700002</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3" t="s">
        <v>7</v>
      </c>
      <c r="B45" s="126" t="s">
        <v>71</v>
      </c>
      <c r="C45" s="127"/>
      <c r="D45" s="127"/>
      <c r="E45" s="127"/>
      <c r="F45" s="127"/>
      <c r="G45" s="127"/>
      <c r="H45" s="127"/>
      <c r="I45" s="127"/>
      <c r="J45" s="127"/>
      <c r="K45" s="127"/>
      <c r="L45" s="127"/>
      <c r="M45" s="127"/>
      <c r="N45" s="127"/>
      <c r="O45" s="127"/>
      <c r="P45" s="127"/>
      <c r="Q45" s="127"/>
      <c r="R45" s="127"/>
      <c r="S45" s="127"/>
      <c r="T45" s="127"/>
      <c r="U45" s="127"/>
      <c r="V45" s="127"/>
      <c r="W45" s="127"/>
      <c r="X45" s="127"/>
      <c r="Y45" s="128"/>
    </row>
    <row r="46" spans="1:27" ht="12.75" customHeight="1" x14ac:dyDescent="0.2">
      <c r="A46" s="124"/>
      <c r="B46" s="129"/>
      <c r="C46" s="130"/>
      <c r="D46" s="130"/>
      <c r="E46" s="130"/>
      <c r="F46" s="130"/>
      <c r="G46" s="130"/>
      <c r="H46" s="130"/>
      <c r="I46" s="130"/>
      <c r="J46" s="130"/>
      <c r="K46" s="130"/>
      <c r="L46" s="130"/>
      <c r="M46" s="130"/>
      <c r="N46" s="130"/>
      <c r="O46" s="130"/>
      <c r="P46" s="130"/>
      <c r="Q46" s="130"/>
      <c r="R46" s="130"/>
      <c r="S46" s="130"/>
      <c r="T46" s="130"/>
      <c r="U46" s="130"/>
      <c r="V46" s="130"/>
      <c r="W46" s="130"/>
      <c r="X46" s="130"/>
      <c r="Y46" s="131"/>
    </row>
    <row r="47" spans="1:27" ht="12.75" customHeight="1" x14ac:dyDescent="0.2">
      <c r="A47" s="12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01.05.2020</v>
      </c>
      <c r="B48" s="36">
        <f>SUMIFS(СВЦЭМ!$D$33:$D$776,СВЦЭМ!$A$33:$A$776,$A48,СВЦЭМ!$B$33:$B$776,B$47)+'СЕТ СН'!$G$11+СВЦЭМ!$D$10+'СЕТ СН'!$G$5-'СЕТ СН'!$G$21</f>
        <v>3140.8548804100001</v>
      </c>
      <c r="C48" s="36">
        <f>SUMIFS(СВЦЭМ!$D$33:$D$776,СВЦЭМ!$A$33:$A$776,$A48,СВЦЭМ!$B$33:$B$776,C$47)+'СЕТ СН'!$G$11+СВЦЭМ!$D$10+'СЕТ СН'!$G$5-'СЕТ СН'!$G$21</f>
        <v>3181.9237786100002</v>
      </c>
      <c r="D48" s="36">
        <f>SUMIFS(СВЦЭМ!$D$33:$D$776,СВЦЭМ!$A$33:$A$776,$A48,СВЦЭМ!$B$33:$B$776,D$47)+'СЕТ СН'!$G$11+СВЦЭМ!$D$10+'СЕТ СН'!$G$5-'СЕТ СН'!$G$21</f>
        <v>3179.4739140800002</v>
      </c>
      <c r="E48" s="36">
        <f>SUMIFS(СВЦЭМ!$D$33:$D$776,СВЦЭМ!$A$33:$A$776,$A48,СВЦЭМ!$B$33:$B$776,E$47)+'СЕТ СН'!$G$11+СВЦЭМ!$D$10+'СЕТ СН'!$G$5-'СЕТ СН'!$G$21</f>
        <v>3175.1829781000001</v>
      </c>
      <c r="F48" s="36">
        <f>SUMIFS(СВЦЭМ!$D$33:$D$776,СВЦЭМ!$A$33:$A$776,$A48,СВЦЭМ!$B$33:$B$776,F$47)+'СЕТ СН'!$G$11+СВЦЭМ!$D$10+'СЕТ СН'!$G$5-'СЕТ СН'!$G$21</f>
        <v>3192.8341943200003</v>
      </c>
      <c r="G48" s="36">
        <f>SUMIFS(СВЦЭМ!$D$33:$D$776,СВЦЭМ!$A$33:$A$776,$A48,СВЦЭМ!$B$33:$B$776,G$47)+'СЕТ СН'!$G$11+СВЦЭМ!$D$10+'СЕТ СН'!$G$5-'СЕТ СН'!$G$21</f>
        <v>3185.6478192099999</v>
      </c>
      <c r="H48" s="36">
        <f>SUMIFS(СВЦЭМ!$D$33:$D$776,СВЦЭМ!$A$33:$A$776,$A48,СВЦЭМ!$B$33:$B$776,H$47)+'СЕТ СН'!$G$11+СВЦЭМ!$D$10+'СЕТ СН'!$G$5-'СЕТ СН'!$G$21</f>
        <v>3180.20797799</v>
      </c>
      <c r="I48" s="36">
        <f>SUMIFS(СВЦЭМ!$D$33:$D$776,СВЦЭМ!$A$33:$A$776,$A48,СВЦЭМ!$B$33:$B$776,I$47)+'СЕТ СН'!$G$11+СВЦЭМ!$D$10+'СЕТ СН'!$G$5-'СЕТ СН'!$G$21</f>
        <v>3155.19939436</v>
      </c>
      <c r="J48" s="36">
        <f>SUMIFS(СВЦЭМ!$D$33:$D$776,СВЦЭМ!$A$33:$A$776,$A48,СВЦЭМ!$B$33:$B$776,J$47)+'СЕТ СН'!$G$11+СВЦЭМ!$D$10+'СЕТ СН'!$G$5-'СЕТ СН'!$G$21</f>
        <v>3139.11954775</v>
      </c>
      <c r="K48" s="36">
        <f>SUMIFS(СВЦЭМ!$D$33:$D$776,СВЦЭМ!$A$33:$A$776,$A48,СВЦЭМ!$B$33:$B$776,K$47)+'СЕТ СН'!$G$11+СВЦЭМ!$D$10+'СЕТ СН'!$G$5-'СЕТ СН'!$G$21</f>
        <v>3138.3193727900002</v>
      </c>
      <c r="L48" s="36">
        <f>SUMIFS(СВЦЭМ!$D$33:$D$776,СВЦЭМ!$A$33:$A$776,$A48,СВЦЭМ!$B$33:$B$776,L$47)+'СЕТ СН'!$G$11+СВЦЭМ!$D$10+'СЕТ СН'!$G$5-'СЕТ СН'!$G$21</f>
        <v>3118.0933226100001</v>
      </c>
      <c r="M48" s="36">
        <f>SUMIFS(СВЦЭМ!$D$33:$D$776,СВЦЭМ!$A$33:$A$776,$A48,СВЦЭМ!$B$33:$B$776,M$47)+'СЕТ СН'!$G$11+СВЦЭМ!$D$10+'СЕТ СН'!$G$5-'СЕТ СН'!$G$21</f>
        <v>3055.1520734700002</v>
      </c>
      <c r="N48" s="36">
        <f>SUMIFS(СВЦЭМ!$D$33:$D$776,СВЦЭМ!$A$33:$A$776,$A48,СВЦЭМ!$B$33:$B$776,N$47)+'СЕТ СН'!$G$11+СВЦЭМ!$D$10+'СЕТ СН'!$G$5-'СЕТ СН'!$G$21</f>
        <v>2992.3897818300002</v>
      </c>
      <c r="O48" s="36">
        <f>SUMIFS(СВЦЭМ!$D$33:$D$776,СВЦЭМ!$A$33:$A$776,$A48,СВЦЭМ!$B$33:$B$776,O$47)+'СЕТ СН'!$G$11+СВЦЭМ!$D$10+'СЕТ СН'!$G$5-'СЕТ СН'!$G$21</f>
        <v>2972.5709745300001</v>
      </c>
      <c r="P48" s="36">
        <f>SUMIFS(СВЦЭМ!$D$33:$D$776,СВЦЭМ!$A$33:$A$776,$A48,СВЦЭМ!$B$33:$B$776,P$47)+'СЕТ СН'!$G$11+СВЦЭМ!$D$10+'СЕТ СН'!$G$5-'СЕТ СН'!$G$21</f>
        <v>2981.2497673500002</v>
      </c>
      <c r="Q48" s="36">
        <f>SUMIFS(СВЦЭМ!$D$33:$D$776,СВЦЭМ!$A$33:$A$776,$A48,СВЦЭМ!$B$33:$B$776,Q$47)+'СЕТ СН'!$G$11+СВЦЭМ!$D$10+'СЕТ СН'!$G$5-'СЕТ СН'!$G$21</f>
        <v>2983.9431234000003</v>
      </c>
      <c r="R48" s="36">
        <f>SUMIFS(СВЦЭМ!$D$33:$D$776,СВЦЭМ!$A$33:$A$776,$A48,СВЦЭМ!$B$33:$B$776,R$47)+'СЕТ СН'!$G$11+СВЦЭМ!$D$10+'СЕТ СН'!$G$5-'СЕТ СН'!$G$21</f>
        <v>2981.6710464600001</v>
      </c>
      <c r="S48" s="36">
        <f>SUMIFS(СВЦЭМ!$D$33:$D$776,СВЦЭМ!$A$33:$A$776,$A48,СВЦЭМ!$B$33:$B$776,S$47)+'СЕТ СН'!$G$11+СВЦЭМ!$D$10+'СЕТ СН'!$G$5-'СЕТ СН'!$G$21</f>
        <v>2979.2379091600001</v>
      </c>
      <c r="T48" s="36">
        <f>SUMIFS(СВЦЭМ!$D$33:$D$776,СВЦЭМ!$A$33:$A$776,$A48,СВЦЭМ!$B$33:$B$776,T$47)+'СЕТ СН'!$G$11+СВЦЭМ!$D$10+'СЕТ СН'!$G$5-'СЕТ СН'!$G$21</f>
        <v>2968.8917182800001</v>
      </c>
      <c r="U48" s="36">
        <f>SUMIFS(СВЦЭМ!$D$33:$D$776,СВЦЭМ!$A$33:$A$776,$A48,СВЦЭМ!$B$33:$B$776,U$47)+'СЕТ СН'!$G$11+СВЦЭМ!$D$10+'СЕТ СН'!$G$5-'СЕТ СН'!$G$21</f>
        <v>2950.48903251</v>
      </c>
      <c r="V48" s="36">
        <f>SUMIFS(СВЦЭМ!$D$33:$D$776,СВЦЭМ!$A$33:$A$776,$A48,СВЦЭМ!$B$33:$B$776,V$47)+'СЕТ СН'!$G$11+СВЦЭМ!$D$10+'СЕТ СН'!$G$5-'СЕТ СН'!$G$21</f>
        <v>2940.4191096700001</v>
      </c>
      <c r="W48" s="36">
        <f>SUMIFS(СВЦЭМ!$D$33:$D$776,СВЦЭМ!$A$33:$A$776,$A48,СВЦЭМ!$B$33:$B$776,W$47)+'СЕТ СН'!$G$11+СВЦЭМ!$D$10+'СЕТ СН'!$G$5-'СЕТ СН'!$G$21</f>
        <v>2947.1179843700002</v>
      </c>
      <c r="X48" s="36">
        <f>SUMIFS(СВЦЭМ!$D$33:$D$776,СВЦЭМ!$A$33:$A$776,$A48,СВЦЭМ!$B$33:$B$776,X$47)+'СЕТ СН'!$G$11+СВЦЭМ!$D$10+'СЕТ СН'!$G$5-'СЕТ СН'!$G$21</f>
        <v>2978.7488149400001</v>
      </c>
      <c r="Y48" s="36">
        <f>SUMIFS(СВЦЭМ!$D$33:$D$776,СВЦЭМ!$A$33:$A$776,$A48,СВЦЭМ!$B$33:$B$776,Y$47)+'СЕТ СН'!$G$11+СВЦЭМ!$D$10+'СЕТ СН'!$G$5-'СЕТ СН'!$G$21</f>
        <v>3081.4080729900002</v>
      </c>
      <c r="AA48" s="45"/>
    </row>
    <row r="49" spans="1:25" ht="15.75" x14ac:dyDescent="0.2">
      <c r="A49" s="35">
        <f>A48+1</f>
        <v>43953</v>
      </c>
      <c r="B49" s="36">
        <f>SUMIFS(СВЦЭМ!$D$33:$D$776,СВЦЭМ!$A$33:$A$776,$A49,СВЦЭМ!$B$33:$B$776,B$47)+'СЕТ СН'!$G$11+СВЦЭМ!$D$10+'СЕТ СН'!$G$5-'СЕТ СН'!$G$21</f>
        <v>3173.6002700999998</v>
      </c>
      <c r="C49" s="36">
        <f>SUMIFS(СВЦЭМ!$D$33:$D$776,СВЦЭМ!$A$33:$A$776,$A49,СВЦЭМ!$B$33:$B$776,C$47)+'СЕТ СН'!$G$11+СВЦЭМ!$D$10+'СЕТ СН'!$G$5-'СЕТ СН'!$G$21</f>
        <v>3196.4745898900001</v>
      </c>
      <c r="D49" s="36">
        <f>SUMIFS(СВЦЭМ!$D$33:$D$776,СВЦЭМ!$A$33:$A$776,$A49,СВЦЭМ!$B$33:$B$776,D$47)+'СЕТ СН'!$G$11+СВЦЭМ!$D$10+'СЕТ СН'!$G$5-'СЕТ СН'!$G$21</f>
        <v>3208.9047077</v>
      </c>
      <c r="E49" s="36">
        <f>SUMIFS(СВЦЭМ!$D$33:$D$776,СВЦЭМ!$A$33:$A$776,$A49,СВЦЭМ!$B$33:$B$776,E$47)+'СЕТ СН'!$G$11+СВЦЭМ!$D$10+'СЕТ СН'!$G$5-'СЕТ СН'!$G$21</f>
        <v>3204.8278912000001</v>
      </c>
      <c r="F49" s="36">
        <f>SUMIFS(СВЦЭМ!$D$33:$D$776,СВЦЭМ!$A$33:$A$776,$A49,СВЦЭМ!$B$33:$B$776,F$47)+'СЕТ СН'!$G$11+СВЦЭМ!$D$10+'СЕТ СН'!$G$5-'СЕТ СН'!$G$21</f>
        <v>3200.8970042599999</v>
      </c>
      <c r="G49" s="36">
        <f>SUMIFS(СВЦЭМ!$D$33:$D$776,СВЦЭМ!$A$33:$A$776,$A49,СВЦЭМ!$B$33:$B$776,G$47)+'СЕТ СН'!$G$11+СВЦЭМ!$D$10+'СЕТ СН'!$G$5-'СЕТ СН'!$G$21</f>
        <v>3202.8950822799998</v>
      </c>
      <c r="H49" s="36">
        <f>SUMIFS(СВЦЭМ!$D$33:$D$776,СВЦЭМ!$A$33:$A$776,$A49,СВЦЭМ!$B$33:$B$776,H$47)+'СЕТ СН'!$G$11+СВЦЭМ!$D$10+'СЕТ СН'!$G$5-'СЕТ СН'!$G$21</f>
        <v>3201.1285521600003</v>
      </c>
      <c r="I49" s="36">
        <f>SUMIFS(СВЦЭМ!$D$33:$D$776,СВЦЭМ!$A$33:$A$776,$A49,СВЦЭМ!$B$33:$B$776,I$47)+'СЕТ СН'!$G$11+СВЦЭМ!$D$10+'СЕТ СН'!$G$5-'СЕТ СН'!$G$21</f>
        <v>3189.2151771899998</v>
      </c>
      <c r="J49" s="36">
        <f>SUMIFS(СВЦЭМ!$D$33:$D$776,СВЦЭМ!$A$33:$A$776,$A49,СВЦЭМ!$B$33:$B$776,J$47)+'СЕТ СН'!$G$11+СВЦЭМ!$D$10+'СЕТ СН'!$G$5-'СЕТ СН'!$G$21</f>
        <v>3146.1953223200003</v>
      </c>
      <c r="K49" s="36">
        <f>SUMIFS(СВЦЭМ!$D$33:$D$776,СВЦЭМ!$A$33:$A$776,$A49,СВЦЭМ!$B$33:$B$776,K$47)+'СЕТ СН'!$G$11+СВЦЭМ!$D$10+'СЕТ СН'!$G$5-'СЕТ СН'!$G$21</f>
        <v>3120.6725936299999</v>
      </c>
      <c r="L49" s="36">
        <f>SUMIFS(СВЦЭМ!$D$33:$D$776,СВЦЭМ!$A$33:$A$776,$A49,СВЦЭМ!$B$33:$B$776,L$47)+'СЕТ СН'!$G$11+СВЦЭМ!$D$10+'СЕТ СН'!$G$5-'СЕТ СН'!$G$21</f>
        <v>3104.5769195600001</v>
      </c>
      <c r="M49" s="36">
        <f>SUMIFS(СВЦЭМ!$D$33:$D$776,СВЦЭМ!$A$33:$A$776,$A49,СВЦЭМ!$B$33:$B$776,M$47)+'СЕТ СН'!$G$11+СВЦЭМ!$D$10+'СЕТ СН'!$G$5-'СЕТ СН'!$G$21</f>
        <v>3044.74559262</v>
      </c>
      <c r="N49" s="36">
        <f>SUMIFS(СВЦЭМ!$D$33:$D$776,СВЦЭМ!$A$33:$A$776,$A49,СВЦЭМ!$B$33:$B$776,N$47)+'СЕТ СН'!$G$11+СВЦЭМ!$D$10+'СЕТ СН'!$G$5-'СЕТ СН'!$G$21</f>
        <v>2990.61379799</v>
      </c>
      <c r="O49" s="36">
        <f>SUMIFS(СВЦЭМ!$D$33:$D$776,СВЦЭМ!$A$33:$A$776,$A49,СВЦЭМ!$B$33:$B$776,O$47)+'СЕТ СН'!$G$11+СВЦЭМ!$D$10+'СЕТ СН'!$G$5-'СЕТ СН'!$G$21</f>
        <v>2969.4731922400001</v>
      </c>
      <c r="P49" s="36">
        <f>SUMIFS(СВЦЭМ!$D$33:$D$776,СВЦЭМ!$A$33:$A$776,$A49,СВЦЭМ!$B$33:$B$776,P$47)+'СЕТ СН'!$G$11+СВЦЭМ!$D$10+'СЕТ СН'!$G$5-'СЕТ СН'!$G$21</f>
        <v>2975.6452278300003</v>
      </c>
      <c r="Q49" s="36">
        <f>SUMIFS(СВЦЭМ!$D$33:$D$776,СВЦЭМ!$A$33:$A$776,$A49,СВЦЭМ!$B$33:$B$776,Q$47)+'СЕТ СН'!$G$11+СВЦЭМ!$D$10+'СЕТ СН'!$G$5-'СЕТ СН'!$G$21</f>
        <v>2978.1600844700001</v>
      </c>
      <c r="R49" s="36">
        <f>SUMIFS(СВЦЭМ!$D$33:$D$776,СВЦЭМ!$A$33:$A$776,$A49,СВЦЭМ!$B$33:$B$776,R$47)+'СЕТ СН'!$G$11+СВЦЭМ!$D$10+'СЕТ СН'!$G$5-'СЕТ СН'!$G$21</f>
        <v>2984.4101694300002</v>
      </c>
      <c r="S49" s="36">
        <f>SUMIFS(СВЦЭМ!$D$33:$D$776,СВЦЭМ!$A$33:$A$776,$A49,СВЦЭМ!$B$33:$B$776,S$47)+'СЕТ СН'!$G$11+СВЦЭМ!$D$10+'СЕТ СН'!$G$5-'СЕТ СН'!$G$21</f>
        <v>2984.4918247000001</v>
      </c>
      <c r="T49" s="36">
        <f>SUMIFS(СВЦЭМ!$D$33:$D$776,СВЦЭМ!$A$33:$A$776,$A49,СВЦЭМ!$B$33:$B$776,T$47)+'СЕТ СН'!$G$11+СВЦЭМ!$D$10+'СЕТ СН'!$G$5-'СЕТ СН'!$G$21</f>
        <v>2978.1476780399998</v>
      </c>
      <c r="U49" s="36">
        <f>SUMIFS(СВЦЭМ!$D$33:$D$776,СВЦЭМ!$A$33:$A$776,$A49,СВЦЭМ!$B$33:$B$776,U$47)+'СЕТ СН'!$G$11+СВЦЭМ!$D$10+'СЕТ СН'!$G$5-'СЕТ СН'!$G$21</f>
        <v>2970.93976527</v>
      </c>
      <c r="V49" s="36">
        <f>SUMIFS(СВЦЭМ!$D$33:$D$776,СВЦЭМ!$A$33:$A$776,$A49,СВЦЭМ!$B$33:$B$776,V$47)+'СЕТ СН'!$G$11+СВЦЭМ!$D$10+'СЕТ СН'!$G$5-'СЕТ СН'!$G$21</f>
        <v>2952.2797110500001</v>
      </c>
      <c r="W49" s="36">
        <f>SUMIFS(СВЦЭМ!$D$33:$D$776,СВЦЭМ!$A$33:$A$776,$A49,СВЦЭМ!$B$33:$B$776,W$47)+'СЕТ СН'!$G$11+СВЦЭМ!$D$10+'СЕТ СН'!$G$5-'СЕТ СН'!$G$21</f>
        <v>2937.3479411200001</v>
      </c>
      <c r="X49" s="36">
        <f>SUMIFS(СВЦЭМ!$D$33:$D$776,СВЦЭМ!$A$33:$A$776,$A49,СВЦЭМ!$B$33:$B$776,X$47)+'СЕТ СН'!$G$11+СВЦЭМ!$D$10+'СЕТ СН'!$G$5-'СЕТ СН'!$G$21</f>
        <v>2973.2749055200002</v>
      </c>
      <c r="Y49" s="36">
        <f>SUMIFS(СВЦЭМ!$D$33:$D$776,СВЦЭМ!$A$33:$A$776,$A49,СВЦЭМ!$B$33:$B$776,Y$47)+'СЕТ СН'!$G$11+СВЦЭМ!$D$10+'СЕТ СН'!$G$5-'СЕТ СН'!$G$21</f>
        <v>3055.2039122300002</v>
      </c>
    </row>
    <row r="50" spans="1:25" ht="15.75" x14ac:dyDescent="0.2">
      <c r="A50" s="35">
        <f t="shared" ref="A50:A78" si="1">A49+1</f>
        <v>43954</v>
      </c>
      <c r="B50" s="36">
        <f>SUMIFS(СВЦЭМ!$D$33:$D$776,СВЦЭМ!$A$33:$A$776,$A50,СВЦЭМ!$B$33:$B$776,B$47)+'СЕТ СН'!$G$11+СВЦЭМ!$D$10+'СЕТ СН'!$G$5-'СЕТ СН'!$G$21</f>
        <v>3085.1694770399999</v>
      </c>
      <c r="C50" s="36">
        <f>SUMIFS(СВЦЭМ!$D$33:$D$776,СВЦЭМ!$A$33:$A$776,$A50,СВЦЭМ!$B$33:$B$776,C$47)+'СЕТ СН'!$G$11+СВЦЭМ!$D$10+'СЕТ СН'!$G$5-'СЕТ СН'!$G$21</f>
        <v>3097.2908015399998</v>
      </c>
      <c r="D50" s="36">
        <f>SUMIFS(СВЦЭМ!$D$33:$D$776,СВЦЭМ!$A$33:$A$776,$A50,СВЦЭМ!$B$33:$B$776,D$47)+'СЕТ СН'!$G$11+СВЦЭМ!$D$10+'СЕТ СН'!$G$5-'СЕТ СН'!$G$21</f>
        <v>3095.7458180800004</v>
      </c>
      <c r="E50" s="36">
        <f>SUMIFS(СВЦЭМ!$D$33:$D$776,СВЦЭМ!$A$33:$A$776,$A50,СВЦЭМ!$B$33:$B$776,E$47)+'СЕТ СН'!$G$11+СВЦЭМ!$D$10+'СЕТ СН'!$G$5-'СЕТ СН'!$G$21</f>
        <v>3092.9675936800004</v>
      </c>
      <c r="F50" s="36">
        <f>SUMIFS(СВЦЭМ!$D$33:$D$776,СВЦЭМ!$A$33:$A$776,$A50,СВЦЭМ!$B$33:$B$776,F$47)+'СЕТ СН'!$G$11+СВЦЭМ!$D$10+'СЕТ СН'!$G$5-'СЕТ СН'!$G$21</f>
        <v>3090.6052060100001</v>
      </c>
      <c r="G50" s="36">
        <f>SUMIFS(СВЦЭМ!$D$33:$D$776,СВЦЭМ!$A$33:$A$776,$A50,СВЦЭМ!$B$33:$B$776,G$47)+'СЕТ СН'!$G$11+СВЦЭМ!$D$10+'СЕТ СН'!$G$5-'СЕТ СН'!$G$21</f>
        <v>3093.82299113</v>
      </c>
      <c r="H50" s="36">
        <f>SUMIFS(СВЦЭМ!$D$33:$D$776,СВЦЭМ!$A$33:$A$776,$A50,СВЦЭМ!$B$33:$B$776,H$47)+'СЕТ СН'!$G$11+СВЦЭМ!$D$10+'СЕТ СН'!$G$5-'СЕТ СН'!$G$21</f>
        <v>3100.1626392799999</v>
      </c>
      <c r="I50" s="36">
        <f>SUMIFS(СВЦЭМ!$D$33:$D$776,СВЦЭМ!$A$33:$A$776,$A50,СВЦЭМ!$B$33:$B$776,I$47)+'СЕТ СН'!$G$11+СВЦЭМ!$D$10+'СЕТ СН'!$G$5-'СЕТ СН'!$G$21</f>
        <v>3096.3965212600001</v>
      </c>
      <c r="J50" s="36">
        <f>SUMIFS(СВЦЭМ!$D$33:$D$776,СВЦЭМ!$A$33:$A$776,$A50,СВЦЭМ!$B$33:$B$776,J$47)+'СЕТ СН'!$G$11+СВЦЭМ!$D$10+'СЕТ СН'!$G$5-'СЕТ СН'!$G$21</f>
        <v>3089.3179714500002</v>
      </c>
      <c r="K50" s="36">
        <f>SUMIFS(СВЦЭМ!$D$33:$D$776,СВЦЭМ!$A$33:$A$776,$A50,СВЦЭМ!$B$33:$B$776,K$47)+'СЕТ СН'!$G$11+СВЦЭМ!$D$10+'СЕТ СН'!$G$5-'СЕТ СН'!$G$21</f>
        <v>3061.9380448800002</v>
      </c>
      <c r="L50" s="36">
        <f>SUMIFS(СВЦЭМ!$D$33:$D$776,СВЦЭМ!$A$33:$A$776,$A50,СВЦЭМ!$B$33:$B$776,L$47)+'СЕТ СН'!$G$11+СВЦЭМ!$D$10+'СЕТ СН'!$G$5-'СЕТ СН'!$G$21</f>
        <v>3028.8206201200001</v>
      </c>
      <c r="M50" s="36">
        <f>SUMIFS(СВЦЭМ!$D$33:$D$776,СВЦЭМ!$A$33:$A$776,$A50,СВЦЭМ!$B$33:$B$776,M$47)+'СЕТ СН'!$G$11+СВЦЭМ!$D$10+'СЕТ СН'!$G$5-'СЕТ СН'!$G$21</f>
        <v>2973.7953936700001</v>
      </c>
      <c r="N50" s="36">
        <f>SUMIFS(СВЦЭМ!$D$33:$D$776,СВЦЭМ!$A$33:$A$776,$A50,СВЦЭМ!$B$33:$B$776,N$47)+'СЕТ СН'!$G$11+СВЦЭМ!$D$10+'СЕТ СН'!$G$5-'СЕТ СН'!$G$21</f>
        <v>2932.0545498400002</v>
      </c>
      <c r="O50" s="36">
        <f>SUMIFS(СВЦЭМ!$D$33:$D$776,СВЦЭМ!$A$33:$A$776,$A50,СВЦЭМ!$B$33:$B$776,O$47)+'СЕТ СН'!$G$11+СВЦЭМ!$D$10+'СЕТ СН'!$G$5-'СЕТ СН'!$G$21</f>
        <v>2942.6779199400003</v>
      </c>
      <c r="P50" s="36">
        <f>SUMIFS(СВЦЭМ!$D$33:$D$776,СВЦЭМ!$A$33:$A$776,$A50,СВЦЭМ!$B$33:$B$776,P$47)+'СЕТ СН'!$G$11+СВЦЭМ!$D$10+'СЕТ СН'!$G$5-'СЕТ СН'!$G$21</f>
        <v>2968.8744285100001</v>
      </c>
      <c r="Q50" s="36">
        <f>SUMIFS(СВЦЭМ!$D$33:$D$776,СВЦЭМ!$A$33:$A$776,$A50,СВЦЭМ!$B$33:$B$776,Q$47)+'СЕТ СН'!$G$11+СВЦЭМ!$D$10+'СЕТ СН'!$G$5-'СЕТ СН'!$G$21</f>
        <v>2991.6574736700004</v>
      </c>
      <c r="R50" s="36">
        <f>SUMIFS(СВЦЭМ!$D$33:$D$776,СВЦЭМ!$A$33:$A$776,$A50,СВЦЭМ!$B$33:$B$776,R$47)+'СЕТ СН'!$G$11+СВЦЭМ!$D$10+'СЕТ СН'!$G$5-'СЕТ СН'!$G$21</f>
        <v>3004.0589109900002</v>
      </c>
      <c r="S50" s="36">
        <f>SUMIFS(СВЦЭМ!$D$33:$D$776,СВЦЭМ!$A$33:$A$776,$A50,СВЦЭМ!$B$33:$B$776,S$47)+'СЕТ СН'!$G$11+СВЦЭМ!$D$10+'СЕТ СН'!$G$5-'СЕТ СН'!$G$21</f>
        <v>3004.0295949600004</v>
      </c>
      <c r="T50" s="36">
        <f>SUMIFS(СВЦЭМ!$D$33:$D$776,СВЦЭМ!$A$33:$A$776,$A50,СВЦЭМ!$B$33:$B$776,T$47)+'СЕТ СН'!$G$11+СВЦЭМ!$D$10+'СЕТ СН'!$G$5-'СЕТ СН'!$G$21</f>
        <v>2991.5992849499999</v>
      </c>
      <c r="U50" s="36">
        <f>SUMIFS(СВЦЭМ!$D$33:$D$776,СВЦЭМ!$A$33:$A$776,$A50,СВЦЭМ!$B$33:$B$776,U$47)+'СЕТ СН'!$G$11+СВЦЭМ!$D$10+'СЕТ СН'!$G$5-'СЕТ СН'!$G$21</f>
        <v>2975.6482156000002</v>
      </c>
      <c r="V50" s="36">
        <f>SUMIFS(СВЦЭМ!$D$33:$D$776,СВЦЭМ!$A$33:$A$776,$A50,СВЦЭМ!$B$33:$B$776,V$47)+'СЕТ СН'!$G$11+СВЦЭМ!$D$10+'СЕТ СН'!$G$5-'СЕТ СН'!$G$21</f>
        <v>2926.7890494000003</v>
      </c>
      <c r="W50" s="36">
        <f>SUMIFS(СВЦЭМ!$D$33:$D$776,СВЦЭМ!$A$33:$A$776,$A50,СВЦЭМ!$B$33:$B$776,W$47)+'СЕТ СН'!$G$11+СВЦЭМ!$D$10+'СЕТ СН'!$G$5-'СЕТ СН'!$G$21</f>
        <v>2921.1421173200001</v>
      </c>
      <c r="X50" s="36">
        <f>SUMIFS(СВЦЭМ!$D$33:$D$776,СВЦЭМ!$A$33:$A$776,$A50,СВЦЭМ!$B$33:$B$776,X$47)+'СЕТ СН'!$G$11+СВЦЭМ!$D$10+'СЕТ СН'!$G$5-'СЕТ СН'!$G$21</f>
        <v>2963.5090950100002</v>
      </c>
      <c r="Y50" s="36">
        <f>SUMIFS(СВЦЭМ!$D$33:$D$776,СВЦЭМ!$A$33:$A$776,$A50,СВЦЭМ!$B$33:$B$776,Y$47)+'СЕТ СН'!$G$11+СВЦЭМ!$D$10+'СЕТ СН'!$G$5-'СЕТ СН'!$G$21</f>
        <v>3058.2987079499999</v>
      </c>
    </row>
    <row r="51" spans="1:25" ht="15.75" x14ac:dyDescent="0.2">
      <c r="A51" s="35">
        <f t="shared" si="1"/>
        <v>43955</v>
      </c>
      <c r="B51" s="36">
        <f>SUMIFS(СВЦЭМ!$D$33:$D$776,СВЦЭМ!$A$33:$A$776,$A51,СВЦЭМ!$B$33:$B$776,B$47)+'СЕТ СН'!$G$11+СВЦЭМ!$D$10+'СЕТ СН'!$G$5-'СЕТ СН'!$G$21</f>
        <v>3123.4452910700002</v>
      </c>
      <c r="C51" s="36">
        <f>SUMIFS(СВЦЭМ!$D$33:$D$776,СВЦЭМ!$A$33:$A$776,$A51,СВЦЭМ!$B$33:$B$776,C$47)+'СЕТ СН'!$G$11+СВЦЭМ!$D$10+'СЕТ СН'!$G$5-'СЕТ СН'!$G$21</f>
        <v>3124.1600812300003</v>
      </c>
      <c r="D51" s="36">
        <f>SUMIFS(СВЦЭМ!$D$33:$D$776,СВЦЭМ!$A$33:$A$776,$A51,СВЦЭМ!$B$33:$B$776,D$47)+'СЕТ СН'!$G$11+СВЦЭМ!$D$10+'СЕТ СН'!$G$5-'СЕТ СН'!$G$21</f>
        <v>3108.9757455600002</v>
      </c>
      <c r="E51" s="36">
        <f>SUMIFS(СВЦЭМ!$D$33:$D$776,СВЦЭМ!$A$33:$A$776,$A51,СВЦЭМ!$B$33:$B$776,E$47)+'СЕТ СН'!$G$11+СВЦЭМ!$D$10+'СЕТ СН'!$G$5-'СЕТ СН'!$G$21</f>
        <v>3105.49452217</v>
      </c>
      <c r="F51" s="36">
        <f>SUMIFS(СВЦЭМ!$D$33:$D$776,СВЦЭМ!$A$33:$A$776,$A51,СВЦЭМ!$B$33:$B$776,F$47)+'СЕТ СН'!$G$11+СВЦЭМ!$D$10+'СЕТ СН'!$G$5-'СЕТ СН'!$G$21</f>
        <v>3100.3844741000003</v>
      </c>
      <c r="G51" s="36">
        <f>SUMIFS(СВЦЭМ!$D$33:$D$776,СВЦЭМ!$A$33:$A$776,$A51,СВЦЭМ!$B$33:$B$776,G$47)+'СЕТ СН'!$G$11+СВЦЭМ!$D$10+'СЕТ СН'!$G$5-'СЕТ СН'!$G$21</f>
        <v>3106.8282119</v>
      </c>
      <c r="H51" s="36">
        <f>SUMIFS(СВЦЭМ!$D$33:$D$776,СВЦЭМ!$A$33:$A$776,$A51,СВЦЭМ!$B$33:$B$776,H$47)+'СЕТ СН'!$G$11+СВЦЭМ!$D$10+'СЕТ СН'!$G$5-'СЕТ СН'!$G$21</f>
        <v>3109.2938658100002</v>
      </c>
      <c r="I51" s="36">
        <f>SUMIFS(СВЦЭМ!$D$33:$D$776,СВЦЭМ!$A$33:$A$776,$A51,СВЦЭМ!$B$33:$B$776,I$47)+'СЕТ СН'!$G$11+СВЦЭМ!$D$10+'СЕТ СН'!$G$5-'СЕТ СН'!$G$21</f>
        <v>3120.3601028500002</v>
      </c>
      <c r="J51" s="36">
        <f>SUMIFS(СВЦЭМ!$D$33:$D$776,СВЦЭМ!$A$33:$A$776,$A51,СВЦЭМ!$B$33:$B$776,J$47)+'СЕТ СН'!$G$11+СВЦЭМ!$D$10+'СЕТ СН'!$G$5-'СЕТ СН'!$G$21</f>
        <v>3112.0499322599999</v>
      </c>
      <c r="K51" s="36">
        <f>SUMIFS(СВЦЭМ!$D$33:$D$776,СВЦЭМ!$A$33:$A$776,$A51,СВЦЭМ!$B$33:$B$776,K$47)+'СЕТ СН'!$G$11+СВЦЭМ!$D$10+'СЕТ СН'!$G$5-'СЕТ СН'!$G$21</f>
        <v>3072.2797760500002</v>
      </c>
      <c r="L51" s="36">
        <f>SUMIFS(СВЦЭМ!$D$33:$D$776,СВЦЭМ!$A$33:$A$776,$A51,СВЦЭМ!$B$33:$B$776,L$47)+'СЕТ СН'!$G$11+СВЦЭМ!$D$10+'СЕТ СН'!$G$5-'СЕТ СН'!$G$21</f>
        <v>3060.8696887400001</v>
      </c>
      <c r="M51" s="36">
        <f>SUMIFS(СВЦЭМ!$D$33:$D$776,СВЦЭМ!$A$33:$A$776,$A51,СВЦЭМ!$B$33:$B$776,M$47)+'СЕТ СН'!$G$11+СВЦЭМ!$D$10+'СЕТ СН'!$G$5-'СЕТ СН'!$G$21</f>
        <v>2993.7172696900002</v>
      </c>
      <c r="N51" s="36">
        <f>SUMIFS(СВЦЭМ!$D$33:$D$776,СВЦЭМ!$A$33:$A$776,$A51,СВЦЭМ!$B$33:$B$776,N$47)+'СЕТ СН'!$G$11+СВЦЭМ!$D$10+'СЕТ СН'!$G$5-'СЕТ СН'!$G$21</f>
        <v>2940.5618481800002</v>
      </c>
      <c r="O51" s="36">
        <f>SUMIFS(СВЦЭМ!$D$33:$D$776,СВЦЭМ!$A$33:$A$776,$A51,СВЦЭМ!$B$33:$B$776,O$47)+'СЕТ СН'!$G$11+СВЦЭМ!$D$10+'СЕТ СН'!$G$5-'СЕТ СН'!$G$21</f>
        <v>2923.3412682000003</v>
      </c>
      <c r="P51" s="36">
        <f>SUMIFS(СВЦЭМ!$D$33:$D$776,СВЦЭМ!$A$33:$A$776,$A51,СВЦЭМ!$B$33:$B$776,P$47)+'СЕТ СН'!$G$11+СВЦЭМ!$D$10+'СЕТ СН'!$G$5-'СЕТ СН'!$G$21</f>
        <v>2935.2806927400002</v>
      </c>
      <c r="Q51" s="36">
        <f>SUMIFS(СВЦЭМ!$D$33:$D$776,СВЦЭМ!$A$33:$A$776,$A51,СВЦЭМ!$B$33:$B$776,Q$47)+'СЕТ СН'!$G$11+СВЦЭМ!$D$10+'СЕТ СН'!$G$5-'СЕТ СН'!$G$21</f>
        <v>2942.5687502400001</v>
      </c>
      <c r="R51" s="36">
        <f>SUMIFS(СВЦЭМ!$D$33:$D$776,СВЦЭМ!$A$33:$A$776,$A51,СВЦЭМ!$B$33:$B$776,R$47)+'СЕТ СН'!$G$11+СВЦЭМ!$D$10+'СЕТ СН'!$G$5-'СЕТ СН'!$G$21</f>
        <v>2922.5103947100001</v>
      </c>
      <c r="S51" s="36">
        <f>SUMIFS(СВЦЭМ!$D$33:$D$776,СВЦЭМ!$A$33:$A$776,$A51,СВЦЭМ!$B$33:$B$776,S$47)+'СЕТ СН'!$G$11+СВЦЭМ!$D$10+'СЕТ СН'!$G$5-'СЕТ СН'!$G$21</f>
        <v>2921.3050200600001</v>
      </c>
      <c r="T51" s="36">
        <f>SUMIFS(СВЦЭМ!$D$33:$D$776,СВЦЭМ!$A$33:$A$776,$A51,СВЦЭМ!$B$33:$B$776,T$47)+'СЕТ СН'!$G$11+СВЦЭМ!$D$10+'СЕТ СН'!$G$5-'СЕТ СН'!$G$21</f>
        <v>2908.9726258800001</v>
      </c>
      <c r="U51" s="36">
        <f>SUMIFS(СВЦЭМ!$D$33:$D$776,СВЦЭМ!$A$33:$A$776,$A51,СВЦЭМ!$B$33:$B$776,U$47)+'СЕТ СН'!$G$11+СВЦЭМ!$D$10+'СЕТ СН'!$G$5-'СЕТ СН'!$G$21</f>
        <v>2895.0721139500001</v>
      </c>
      <c r="V51" s="36">
        <f>SUMIFS(СВЦЭМ!$D$33:$D$776,СВЦЭМ!$A$33:$A$776,$A51,СВЦЭМ!$B$33:$B$776,V$47)+'СЕТ СН'!$G$11+СВЦЭМ!$D$10+'СЕТ СН'!$G$5-'СЕТ СН'!$G$21</f>
        <v>2884.6186827500001</v>
      </c>
      <c r="W51" s="36">
        <f>SUMIFS(СВЦЭМ!$D$33:$D$776,СВЦЭМ!$A$33:$A$776,$A51,СВЦЭМ!$B$33:$B$776,W$47)+'СЕТ СН'!$G$11+СВЦЭМ!$D$10+'СЕТ СН'!$G$5-'СЕТ СН'!$G$21</f>
        <v>2886.5299845700001</v>
      </c>
      <c r="X51" s="36">
        <f>SUMIFS(СВЦЭМ!$D$33:$D$776,СВЦЭМ!$A$33:$A$776,$A51,СВЦЭМ!$B$33:$B$776,X$47)+'СЕТ СН'!$G$11+СВЦЭМ!$D$10+'СЕТ СН'!$G$5-'СЕТ СН'!$G$21</f>
        <v>2921.5406373800001</v>
      </c>
      <c r="Y51" s="36">
        <f>SUMIFS(СВЦЭМ!$D$33:$D$776,СВЦЭМ!$A$33:$A$776,$A51,СВЦЭМ!$B$33:$B$776,Y$47)+'СЕТ СН'!$G$11+СВЦЭМ!$D$10+'СЕТ СН'!$G$5-'СЕТ СН'!$G$21</f>
        <v>3008.8530721000002</v>
      </c>
    </row>
    <row r="52" spans="1:25" ht="15.75" x14ac:dyDescent="0.2">
      <c r="A52" s="35">
        <f t="shared" si="1"/>
        <v>43956</v>
      </c>
      <c r="B52" s="36">
        <f>SUMIFS(СВЦЭМ!$D$33:$D$776,СВЦЭМ!$A$33:$A$776,$A52,СВЦЭМ!$B$33:$B$776,B$47)+'СЕТ СН'!$G$11+СВЦЭМ!$D$10+'СЕТ СН'!$G$5-'СЕТ СН'!$G$21</f>
        <v>3087.3516541899999</v>
      </c>
      <c r="C52" s="36">
        <f>SUMIFS(СВЦЭМ!$D$33:$D$776,СВЦЭМ!$A$33:$A$776,$A52,СВЦЭМ!$B$33:$B$776,C$47)+'СЕТ СН'!$G$11+СВЦЭМ!$D$10+'СЕТ СН'!$G$5-'СЕТ СН'!$G$21</f>
        <v>3116.2887992800001</v>
      </c>
      <c r="D52" s="36">
        <f>SUMIFS(СВЦЭМ!$D$33:$D$776,СВЦЭМ!$A$33:$A$776,$A52,СВЦЭМ!$B$33:$B$776,D$47)+'СЕТ СН'!$G$11+СВЦЭМ!$D$10+'СЕТ СН'!$G$5-'СЕТ СН'!$G$21</f>
        <v>3112.9049882899999</v>
      </c>
      <c r="E52" s="36">
        <f>SUMIFS(СВЦЭМ!$D$33:$D$776,СВЦЭМ!$A$33:$A$776,$A52,СВЦЭМ!$B$33:$B$776,E$47)+'СЕТ СН'!$G$11+СВЦЭМ!$D$10+'СЕТ СН'!$G$5-'СЕТ СН'!$G$21</f>
        <v>3107.0946942800001</v>
      </c>
      <c r="F52" s="36">
        <f>SUMIFS(СВЦЭМ!$D$33:$D$776,СВЦЭМ!$A$33:$A$776,$A52,СВЦЭМ!$B$33:$B$776,F$47)+'СЕТ СН'!$G$11+СВЦЭМ!$D$10+'СЕТ СН'!$G$5-'СЕТ СН'!$G$21</f>
        <v>3099.3044398100001</v>
      </c>
      <c r="G52" s="36">
        <f>SUMIFS(СВЦЭМ!$D$33:$D$776,СВЦЭМ!$A$33:$A$776,$A52,СВЦЭМ!$B$33:$B$776,G$47)+'СЕТ СН'!$G$11+СВЦЭМ!$D$10+'СЕТ СН'!$G$5-'СЕТ СН'!$G$21</f>
        <v>3103.8109954199999</v>
      </c>
      <c r="H52" s="36">
        <f>SUMIFS(СВЦЭМ!$D$33:$D$776,СВЦЭМ!$A$33:$A$776,$A52,СВЦЭМ!$B$33:$B$776,H$47)+'СЕТ СН'!$G$11+СВЦЭМ!$D$10+'СЕТ СН'!$G$5-'СЕТ СН'!$G$21</f>
        <v>3103.0625159000001</v>
      </c>
      <c r="I52" s="36">
        <f>SUMIFS(СВЦЭМ!$D$33:$D$776,СВЦЭМ!$A$33:$A$776,$A52,СВЦЭМ!$B$33:$B$776,I$47)+'СЕТ СН'!$G$11+СВЦЭМ!$D$10+'СЕТ СН'!$G$5-'СЕТ СН'!$G$21</f>
        <v>3099.6262835800003</v>
      </c>
      <c r="J52" s="36">
        <f>SUMIFS(СВЦЭМ!$D$33:$D$776,СВЦЭМ!$A$33:$A$776,$A52,СВЦЭМ!$B$33:$B$776,J$47)+'СЕТ СН'!$G$11+СВЦЭМ!$D$10+'СЕТ СН'!$G$5-'СЕТ СН'!$G$21</f>
        <v>3069.2327579900002</v>
      </c>
      <c r="K52" s="36">
        <f>SUMIFS(СВЦЭМ!$D$33:$D$776,СВЦЭМ!$A$33:$A$776,$A52,СВЦЭМ!$B$33:$B$776,K$47)+'СЕТ СН'!$G$11+СВЦЭМ!$D$10+'СЕТ СН'!$G$5-'СЕТ СН'!$G$21</f>
        <v>3033.5503844100003</v>
      </c>
      <c r="L52" s="36">
        <f>SUMIFS(СВЦЭМ!$D$33:$D$776,СВЦЭМ!$A$33:$A$776,$A52,СВЦЭМ!$B$33:$B$776,L$47)+'СЕТ СН'!$G$11+СВЦЭМ!$D$10+'СЕТ СН'!$G$5-'СЕТ СН'!$G$21</f>
        <v>3024.0907417799999</v>
      </c>
      <c r="M52" s="36">
        <f>SUMIFS(СВЦЭМ!$D$33:$D$776,СВЦЭМ!$A$33:$A$776,$A52,СВЦЭМ!$B$33:$B$776,M$47)+'СЕТ СН'!$G$11+СВЦЭМ!$D$10+'СЕТ СН'!$G$5-'СЕТ СН'!$G$21</f>
        <v>2976.9883111200002</v>
      </c>
      <c r="N52" s="36">
        <f>SUMIFS(СВЦЭМ!$D$33:$D$776,СВЦЭМ!$A$33:$A$776,$A52,СВЦЭМ!$B$33:$B$776,N$47)+'СЕТ СН'!$G$11+СВЦЭМ!$D$10+'СЕТ СН'!$G$5-'СЕТ СН'!$G$21</f>
        <v>2920.0487273500003</v>
      </c>
      <c r="O52" s="36">
        <f>SUMIFS(СВЦЭМ!$D$33:$D$776,СВЦЭМ!$A$33:$A$776,$A52,СВЦЭМ!$B$33:$B$776,O$47)+'СЕТ СН'!$G$11+СВЦЭМ!$D$10+'СЕТ СН'!$G$5-'СЕТ СН'!$G$21</f>
        <v>2916.0676557200004</v>
      </c>
      <c r="P52" s="36">
        <f>SUMIFS(СВЦЭМ!$D$33:$D$776,СВЦЭМ!$A$33:$A$776,$A52,СВЦЭМ!$B$33:$B$776,P$47)+'СЕТ СН'!$G$11+СВЦЭМ!$D$10+'СЕТ СН'!$G$5-'СЕТ СН'!$G$21</f>
        <v>2922.6677113800001</v>
      </c>
      <c r="Q52" s="36">
        <f>SUMIFS(СВЦЭМ!$D$33:$D$776,СВЦЭМ!$A$33:$A$776,$A52,СВЦЭМ!$B$33:$B$776,Q$47)+'СЕТ СН'!$G$11+СВЦЭМ!$D$10+'СЕТ СН'!$G$5-'СЕТ СН'!$G$21</f>
        <v>2925.2535476800003</v>
      </c>
      <c r="R52" s="36">
        <f>SUMIFS(СВЦЭМ!$D$33:$D$776,СВЦЭМ!$A$33:$A$776,$A52,СВЦЭМ!$B$33:$B$776,R$47)+'СЕТ СН'!$G$11+СВЦЭМ!$D$10+'СЕТ СН'!$G$5-'СЕТ СН'!$G$21</f>
        <v>2926.80324144</v>
      </c>
      <c r="S52" s="36">
        <f>SUMIFS(СВЦЭМ!$D$33:$D$776,СВЦЭМ!$A$33:$A$776,$A52,СВЦЭМ!$B$33:$B$776,S$47)+'СЕТ СН'!$G$11+СВЦЭМ!$D$10+'СЕТ СН'!$G$5-'СЕТ СН'!$G$21</f>
        <v>2927.97205566</v>
      </c>
      <c r="T52" s="36">
        <f>SUMIFS(СВЦЭМ!$D$33:$D$776,СВЦЭМ!$A$33:$A$776,$A52,СВЦЭМ!$B$33:$B$776,T$47)+'СЕТ СН'!$G$11+СВЦЭМ!$D$10+'СЕТ СН'!$G$5-'СЕТ СН'!$G$21</f>
        <v>2915.5414099700001</v>
      </c>
      <c r="U52" s="36">
        <f>SUMIFS(СВЦЭМ!$D$33:$D$776,СВЦЭМ!$A$33:$A$776,$A52,СВЦЭМ!$B$33:$B$776,U$47)+'СЕТ СН'!$G$11+СВЦЭМ!$D$10+'СЕТ СН'!$G$5-'СЕТ СН'!$G$21</f>
        <v>2896.2026683700001</v>
      </c>
      <c r="V52" s="36">
        <f>SUMIFS(СВЦЭМ!$D$33:$D$776,СВЦЭМ!$A$33:$A$776,$A52,СВЦЭМ!$B$33:$B$776,V$47)+'СЕТ СН'!$G$11+СВЦЭМ!$D$10+'СЕТ СН'!$G$5-'СЕТ СН'!$G$21</f>
        <v>2859.83914405</v>
      </c>
      <c r="W52" s="36">
        <f>SUMIFS(СВЦЭМ!$D$33:$D$776,СВЦЭМ!$A$33:$A$776,$A52,СВЦЭМ!$B$33:$B$776,W$47)+'СЕТ СН'!$G$11+СВЦЭМ!$D$10+'СЕТ СН'!$G$5-'СЕТ СН'!$G$21</f>
        <v>2871.02521351</v>
      </c>
      <c r="X52" s="36">
        <f>SUMIFS(СВЦЭМ!$D$33:$D$776,СВЦЭМ!$A$33:$A$776,$A52,СВЦЭМ!$B$33:$B$776,X$47)+'СЕТ СН'!$G$11+СВЦЭМ!$D$10+'СЕТ СН'!$G$5-'СЕТ СН'!$G$21</f>
        <v>2909.3800876400001</v>
      </c>
      <c r="Y52" s="36">
        <f>SUMIFS(СВЦЭМ!$D$33:$D$776,СВЦЭМ!$A$33:$A$776,$A52,СВЦЭМ!$B$33:$B$776,Y$47)+'СЕТ СН'!$G$11+СВЦЭМ!$D$10+'СЕТ СН'!$G$5-'СЕТ СН'!$G$21</f>
        <v>2997.47313652</v>
      </c>
    </row>
    <row r="53" spans="1:25" ht="15.75" x14ac:dyDescent="0.2">
      <c r="A53" s="35">
        <f t="shared" si="1"/>
        <v>43957</v>
      </c>
      <c r="B53" s="36">
        <f>SUMIFS(СВЦЭМ!$D$33:$D$776,СВЦЭМ!$A$33:$A$776,$A53,СВЦЭМ!$B$33:$B$776,B$47)+'СЕТ СН'!$G$11+СВЦЭМ!$D$10+'СЕТ СН'!$G$5-'СЕТ СН'!$G$21</f>
        <v>3069.7022436000002</v>
      </c>
      <c r="C53" s="36">
        <f>SUMIFS(СВЦЭМ!$D$33:$D$776,СВЦЭМ!$A$33:$A$776,$A53,СВЦЭМ!$B$33:$B$776,C$47)+'СЕТ СН'!$G$11+СВЦЭМ!$D$10+'СЕТ СН'!$G$5-'СЕТ СН'!$G$21</f>
        <v>3099.2972771200002</v>
      </c>
      <c r="D53" s="36">
        <f>SUMIFS(СВЦЭМ!$D$33:$D$776,СВЦЭМ!$A$33:$A$776,$A53,СВЦЭМ!$B$33:$B$776,D$47)+'СЕТ СН'!$G$11+СВЦЭМ!$D$10+'СЕТ СН'!$G$5-'СЕТ СН'!$G$21</f>
        <v>3120.1933157200001</v>
      </c>
      <c r="E53" s="36">
        <f>SUMIFS(СВЦЭМ!$D$33:$D$776,СВЦЭМ!$A$33:$A$776,$A53,СВЦЭМ!$B$33:$B$776,E$47)+'СЕТ СН'!$G$11+СВЦЭМ!$D$10+'СЕТ СН'!$G$5-'СЕТ СН'!$G$21</f>
        <v>3119.7383276800001</v>
      </c>
      <c r="F53" s="36">
        <f>SUMIFS(СВЦЭМ!$D$33:$D$776,СВЦЭМ!$A$33:$A$776,$A53,СВЦЭМ!$B$33:$B$776,F$47)+'СЕТ СН'!$G$11+СВЦЭМ!$D$10+'СЕТ СН'!$G$5-'СЕТ СН'!$G$21</f>
        <v>3114.36760697</v>
      </c>
      <c r="G53" s="36">
        <f>SUMIFS(СВЦЭМ!$D$33:$D$776,СВЦЭМ!$A$33:$A$776,$A53,СВЦЭМ!$B$33:$B$776,G$47)+'СЕТ СН'!$G$11+СВЦЭМ!$D$10+'СЕТ СН'!$G$5-'СЕТ СН'!$G$21</f>
        <v>3043.7166832600001</v>
      </c>
      <c r="H53" s="36">
        <f>SUMIFS(СВЦЭМ!$D$33:$D$776,СВЦЭМ!$A$33:$A$776,$A53,СВЦЭМ!$B$33:$B$776,H$47)+'СЕТ СН'!$G$11+СВЦЭМ!$D$10+'СЕТ СН'!$G$5-'СЕТ СН'!$G$21</f>
        <v>3066.4423634900004</v>
      </c>
      <c r="I53" s="36">
        <f>SUMIFS(СВЦЭМ!$D$33:$D$776,СВЦЭМ!$A$33:$A$776,$A53,СВЦЭМ!$B$33:$B$776,I$47)+'СЕТ СН'!$G$11+СВЦЭМ!$D$10+'СЕТ СН'!$G$5-'СЕТ СН'!$G$21</f>
        <v>3076.8317279000003</v>
      </c>
      <c r="J53" s="36">
        <f>SUMIFS(СВЦЭМ!$D$33:$D$776,СВЦЭМ!$A$33:$A$776,$A53,СВЦЭМ!$B$33:$B$776,J$47)+'СЕТ СН'!$G$11+СВЦЭМ!$D$10+'СЕТ СН'!$G$5-'СЕТ СН'!$G$21</f>
        <v>3028.8896313499999</v>
      </c>
      <c r="K53" s="36">
        <f>SUMIFS(СВЦЭМ!$D$33:$D$776,СВЦЭМ!$A$33:$A$776,$A53,СВЦЭМ!$B$33:$B$776,K$47)+'СЕТ СН'!$G$11+СВЦЭМ!$D$10+'СЕТ СН'!$G$5-'СЕТ СН'!$G$21</f>
        <v>3008.8693829700001</v>
      </c>
      <c r="L53" s="36">
        <f>SUMIFS(СВЦЭМ!$D$33:$D$776,СВЦЭМ!$A$33:$A$776,$A53,СВЦЭМ!$B$33:$B$776,L$47)+'СЕТ СН'!$G$11+СВЦЭМ!$D$10+'СЕТ СН'!$G$5-'СЕТ СН'!$G$21</f>
        <v>2999.7551058100003</v>
      </c>
      <c r="M53" s="36">
        <f>SUMIFS(СВЦЭМ!$D$33:$D$776,СВЦЭМ!$A$33:$A$776,$A53,СВЦЭМ!$B$33:$B$776,M$47)+'СЕТ СН'!$G$11+СВЦЭМ!$D$10+'СЕТ СН'!$G$5-'СЕТ СН'!$G$21</f>
        <v>2957.0095330000004</v>
      </c>
      <c r="N53" s="36">
        <f>SUMIFS(СВЦЭМ!$D$33:$D$776,СВЦЭМ!$A$33:$A$776,$A53,СВЦЭМ!$B$33:$B$776,N$47)+'СЕТ СН'!$G$11+СВЦЭМ!$D$10+'СЕТ СН'!$G$5-'СЕТ СН'!$G$21</f>
        <v>2902.5696242500003</v>
      </c>
      <c r="O53" s="36">
        <f>SUMIFS(СВЦЭМ!$D$33:$D$776,СВЦЭМ!$A$33:$A$776,$A53,СВЦЭМ!$B$33:$B$776,O$47)+'СЕТ СН'!$G$11+СВЦЭМ!$D$10+'СЕТ СН'!$G$5-'СЕТ СН'!$G$21</f>
        <v>2941.95840813</v>
      </c>
      <c r="P53" s="36">
        <f>SUMIFS(СВЦЭМ!$D$33:$D$776,СВЦЭМ!$A$33:$A$776,$A53,СВЦЭМ!$B$33:$B$776,P$47)+'СЕТ СН'!$G$11+СВЦЭМ!$D$10+'СЕТ СН'!$G$5-'СЕТ СН'!$G$21</f>
        <v>2949.4007784700002</v>
      </c>
      <c r="Q53" s="36">
        <f>SUMIFS(СВЦЭМ!$D$33:$D$776,СВЦЭМ!$A$33:$A$776,$A53,СВЦЭМ!$B$33:$B$776,Q$47)+'СЕТ СН'!$G$11+СВЦЭМ!$D$10+'СЕТ СН'!$G$5-'СЕТ СН'!$G$21</f>
        <v>2950.7277548000002</v>
      </c>
      <c r="R53" s="36">
        <f>SUMIFS(СВЦЭМ!$D$33:$D$776,СВЦЭМ!$A$33:$A$776,$A53,СВЦЭМ!$B$33:$B$776,R$47)+'СЕТ СН'!$G$11+СВЦЭМ!$D$10+'СЕТ СН'!$G$5-'СЕТ СН'!$G$21</f>
        <v>2958.8394067700001</v>
      </c>
      <c r="S53" s="36">
        <f>SUMIFS(СВЦЭМ!$D$33:$D$776,СВЦЭМ!$A$33:$A$776,$A53,СВЦЭМ!$B$33:$B$776,S$47)+'СЕТ СН'!$G$11+СВЦЭМ!$D$10+'СЕТ СН'!$G$5-'СЕТ СН'!$G$21</f>
        <v>2965.8700258899999</v>
      </c>
      <c r="T53" s="36">
        <f>SUMIFS(СВЦЭМ!$D$33:$D$776,СВЦЭМ!$A$33:$A$776,$A53,СВЦЭМ!$B$33:$B$776,T$47)+'СЕТ СН'!$G$11+СВЦЭМ!$D$10+'СЕТ СН'!$G$5-'СЕТ СН'!$G$21</f>
        <v>2974.0489024799999</v>
      </c>
      <c r="U53" s="36">
        <f>SUMIFS(СВЦЭМ!$D$33:$D$776,СВЦЭМ!$A$33:$A$776,$A53,СВЦЭМ!$B$33:$B$776,U$47)+'СЕТ СН'!$G$11+СВЦЭМ!$D$10+'СЕТ СН'!$G$5-'СЕТ СН'!$G$21</f>
        <v>2975.8138441800002</v>
      </c>
      <c r="V53" s="36">
        <f>SUMIFS(СВЦЭМ!$D$33:$D$776,СВЦЭМ!$A$33:$A$776,$A53,СВЦЭМ!$B$33:$B$776,V$47)+'СЕТ СН'!$G$11+СВЦЭМ!$D$10+'СЕТ СН'!$G$5-'СЕТ СН'!$G$21</f>
        <v>2967.2918057300003</v>
      </c>
      <c r="W53" s="36">
        <f>SUMIFS(СВЦЭМ!$D$33:$D$776,СВЦЭМ!$A$33:$A$776,$A53,СВЦЭМ!$B$33:$B$776,W$47)+'СЕТ СН'!$G$11+СВЦЭМ!$D$10+'СЕТ СН'!$G$5-'СЕТ СН'!$G$21</f>
        <v>2968.5061822300004</v>
      </c>
      <c r="X53" s="36">
        <f>SUMIFS(СВЦЭМ!$D$33:$D$776,СВЦЭМ!$A$33:$A$776,$A53,СВЦЭМ!$B$33:$B$776,X$47)+'СЕТ СН'!$G$11+СВЦЭМ!$D$10+'СЕТ СН'!$G$5-'СЕТ СН'!$G$21</f>
        <v>2957.71786969</v>
      </c>
      <c r="Y53" s="36">
        <f>SUMIFS(СВЦЭМ!$D$33:$D$776,СВЦЭМ!$A$33:$A$776,$A53,СВЦЭМ!$B$33:$B$776,Y$47)+'СЕТ СН'!$G$11+СВЦЭМ!$D$10+'СЕТ СН'!$G$5-'СЕТ СН'!$G$21</f>
        <v>3009.0806852000001</v>
      </c>
    </row>
    <row r="54" spans="1:25" ht="15.75" x14ac:dyDescent="0.2">
      <c r="A54" s="35">
        <f t="shared" si="1"/>
        <v>43958</v>
      </c>
      <c r="B54" s="36">
        <f>SUMIFS(СВЦЭМ!$D$33:$D$776,СВЦЭМ!$A$33:$A$776,$A54,СВЦЭМ!$B$33:$B$776,B$47)+'СЕТ СН'!$G$11+СВЦЭМ!$D$10+'СЕТ СН'!$G$5-'СЕТ СН'!$G$21</f>
        <v>3103.0796843100002</v>
      </c>
      <c r="C54" s="36">
        <f>SUMIFS(СВЦЭМ!$D$33:$D$776,СВЦЭМ!$A$33:$A$776,$A54,СВЦЭМ!$B$33:$B$776,C$47)+'СЕТ СН'!$G$11+СВЦЭМ!$D$10+'СЕТ СН'!$G$5-'СЕТ СН'!$G$21</f>
        <v>3112.9149348000001</v>
      </c>
      <c r="D54" s="36">
        <f>SUMIFS(СВЦЭМ!$D$33:$D$776,СВЦЭМ!$A$33:$A$776,$A54,СВЦЭМ!$B$33:$B$776,D$47)+'СЕТ СН'!$G$11+СВЦЭМ!$D$10+'СЕТ СН'!$G$5-'СЕТ СН'!$G$21</f>
        <v>3108.8282774700001</v>
      </c>
      <c r="E54" s="36">
        <f>SUMIFS(СВЦЭМ!$D$33:$D$776,СВЦЭМ!$A$33:$A$776,$A54,СВЦЭМ!$B$33:$B$776,E$47)+'СЕТ СН'!$G$11+СВЦЭМ!$D$10+'СЕТ СН'!$G$5-'СЕТ СН'!$G$21</f>
        <v>3103.8665450100002</v>
      </c>
      <c r="F54" s="36">
        <f>SUMIFS(СВЦЭМ!$D$33:$D$776,СВЦЭМ!$A$33:$A$776,$A54,СВЦЭМ!$B$33:$B$776,F$47)+'СЕТ СН'!$G$11+СВЦЭМ!$D$10+'СЕТ СН'!$G$5-'СЕТ СН'!$G$21</f>
        <v>3101.1665436500002</v>
      </c>
      <c r="G54" s="36">
        <f>SUMIFS(СВЦЭМ!$D$33:$D$776,СВЦЭМ!$A$33:$A$776,$A54,СВЦЭМ!$B$33:$B$776,G$47)+'СЕТ СН'!$G$11+СВЦЭМ!$D$10+'СЕТ СН'!$G$5-'СЕТ СН'!$G$21</f>
        <v>3116.0408281200002</v>
      </c>
      <c r="H54" s="36">
        <f>SUMIFS(СВЦЭМ!$D$33:$D$776,СВЦЭМ!$A$33:$A$776,$A54,СВЦЭМ!$B$33:$B$776,H$47)+'СЕТ СН'!$G$11+СВЦЭМ!$D$10+'СЕТ СН'!$G$5-'СЕТ СН'!$G$21</f>
        <v>3116.1035176599999</v>
      </c>
      <c r="I54" s="36">
        <f>SUMIFS(СВЦЭМ!$D$33:$D$776,СВЦЭМ!$A$33:$A$776,$A54,СВЦЭМ!$B$33:$B$776,I$47)+'СЕТ СН'!$G$11+СВЦЭМ!$D$10+'СЕТ СН'!$G$5-'СЕТ СН'!$G$21</f>
        <v>3104.0706513700002</v>
      </c>
      <c r="J54" s="36">
        <f>SUMIFS(СВЦЭМ!$D$33:$D$776,СВЦЭМ!$A$33:$A$776,$A54,СВЦЭМ!$B$33:$B$776,J$47)+'СЕТ СН'!$G$11+СВЦЭМ!$D$10+'СЕТ СН'!$G$5-'СЕТ СН'!$G$21</f>
        <v>3062.4819003800003</v>
      </c>
      <c r="K54" s="36">
        <f>SUMIFS(СВЦЭМ!$D$33:$D$776,СВЦЭМ!$A$33:$A$776,$A54,СВЦЭМ!$B$33:$B$776,K$47)+'СЕТ СН'!$G$11+СВЦЭМ!$D$10+'СЕТ СН'!$G$5-'СЕТ СН'!$G$21</f>
        <v>3054.2079681300002</v>
      </c>
      <c r="L54" s="36">
        <f>SUMIFS(СВЦЭМ!$D$33:$D$776,СВЦЭМ!$A$33:$A$776,$A54,СВЦЭМ!$B$33:$B$776,L$47)+'СЕТ СН'!$G$11+СВЦЭМ!$D$10+'СЕТ СН'!$G$5-'СЕТ СН'!$G$21</f>
        <v>3046.9764330900002</v>
      </c>
      <c r="M54" s="36">
        <f>SUMIFS(СВЦЭМ!$D$33:$D$776,СВЦЭМ!$A$33:$A$776,$A54,СВЦЭМ!$B$33:$B$776,M$47)+'СЕТ СН'!$G$11+СВЦЭМ!$D$10+'СЕТ СН'!$G$5-'СЕТ СН'!$G$21</f>
        <v>2991.8219321900001</v>
      </c>
      <c r="N54" s="36">
        <f>SUMIFS(СВЦЭМ!$D$33:$D$776,СВЦЭМ!$A$33:$A$776,$A54,СВЦЭМ!$B$33:$B$776,N$47)+'СЕТ СН'!$G$11+СВЦЭМ!$D$10+'СЕТ СН'!$G$5-'СЕТ СН'!$G$21</f>
        <v>2939.3294392400003</v>
      </c>
      <c r="O54" s="36">
        <f>SUMIFS(СВЦЭМ!$D$33:$D$776,СВЦЭМ!$A$33:$A$776,$A54,СВЦЭМ!$B$33:$B$776,O$47)+'СЕТ СН'!$G$11+СВЦЭМ!$D$10+'СЕТ СН'!$G$5-'СЕТ СН'!$G$21</f>
        <v>2928.17626075</v>
      </c>
      <c r="P54" s="36">
        <f>SUMIFS(СВЦЭМ!$D$33:$D$776,СВЦЭМ!$A$33:$A$776,$A54,СВЦЭМ!$B$33:$B$776,P$47)+'СЕТ СН'!$G$11+СВЦЭМ!$D$10+'СЕТ СН'!$G$5-'СЕТ СН'!$G$21</f>
        <v>2937.3953165299999</v>
      </c>
      <c r="Q54" s="36">
        <f>SUMIFS(СВЦЭМ!$D$33:$D$776,СВЦЭМ!$A$33:$A$776,$A54,СВЦЭМ!$B$33:$B$776,Q$47)+'СЕТ СН'!$G$11+СВЦЭМ!$D$10+'СЕТ СН'!$G$5-'СЕТ СН'!$G$21</f>
        <v>2942.7454866100002</v>
      </c>
      <c r="R54" s="36">
        <f>SUMIFS(СВЦЭМ!$D$33:$D$776,СВЦЭМ!$A$33:$A$776,$A54,СВЦЭМ!$B$33:$B$776,R$47)+'СЕТ СН'!$G$11+СВЦЭМ!$D$10+'СЕТ СН'!$G$5-'СЕТ СН'!$G$21</f>
        <v>2936.83971062</v>
      </c>
      <c r="S54" s="36">
        <f>SUMIFS(СВЦЭМ!$D$33:$D$776,СВЦЭМ!$A$33:$A$776,$A54,СВЦЭМ!$B$33:$B$776,S$47)+'СЕТ СН'!$G$11+СВЦЭМ!$D$10+'СЕТ СН'!$G$5-'СЕТ СН'!$G$21</f>
        <v>2929.7058459500004</v>
      </c>
      <c r="T54" s="36">
        <f>SUMIFS(СВЦЭМ!$D$33:$D$776,СВЦЭМ!$A$33:$A$776,$A54,СВЦЭМ!$B$33:$B$776,T$47)+'СЕТ СН'!$G$11+СВЦЭМ!$D$10+'СЕТ СН'!$G$5-'СЕТ СН'!$G$21</f>
        <v>2900.8991593400001</v>
      </c>
      <c r="U54" s="36">
        <f>SUMIFS(СВЦЭМ!$D$33:$D$776,СВЦЭМ!$A$33:$A$776,$A54,СВЦЭМ!$B$33:$B$776,U$47)+'СЕТ СН'!$G$11+СВЦЭМ!$D$10+'СЕТ СН'!$G$5-'СЕТ СН'!$G$21</f>
        <v>2876.9294264800001</v>
      </c>
      <c r="V54" s="36">
        <f>SUMIFS(СВЦЭМ!$D$33:$D$776,СВЦЭМ!$A$33:$A$776,$A54,СВЦЭМ!$B$33:$B$776,V$47)+'СЕТ СН'!$G$11+СВЦЭМ!$D$10+'СЕТ СН'!$G$5-'СЕТ СН'!$G$21</f>
        <v>2858.0025884800002</v>
      </c>
      <c r="W54" s="36">
        <f>SUMIFS(СВЦЭМ!$D$33:$D$776,СВЦЭМ!$A$33:$A$776,$A54,СВЦЭМ!$B$33:$B$776,W$47)+'СЕТ СН'!$G$11+СВЦЭМ!$D$10+'СЕТ СН'!$G$5-'СЕТ СН'!$G$21</f>
        <v>2863.7706854400003</v>
      </c>
      <c r="X54" s="36">
        <f>SUMIFS(СВЦЭМ!$D$33:$D$776,СВЦЭМ!$A$33:$A$776,$A54,СВЦЭМ!$B$33:$B$776,X$47)+'СЕТ СН'!$G$11+СВЦЭМ!$D$10+'СЕТ СН'!$G$5-'СЕТ СН'!$G$21</f>
        <v>2908.5653623400003</v>
      </c>
      <c r="Y54" s="36">
        <f>SUMIFS(СВЦЭМ!$D$33:$D$776,СВЦЭМ!$A$33:$A$776,$A54,СВЦЭМ!$B$33:$B$776,Y$47)+'СЕТ СН'!$G$11+СВЦЭМ!$D$10+'СЕТ СН'!$G$5-'СЕТ СН'!$G$21</f>
        <v>2978.8649290399999</v>
      </c>
    </row>
    <row r="55" spans="1:25" ht="15.75" x14ac:dyDescent="0.2">
      <c r="A55" s="35">
        <f t="shared" si="1"/>
        <v>43959</v>
      </c>
      <c r="B55" s="36">
        <f>SUMIFS(СВЦЭМ!$D$33:$D$776,СВЦЭМ!$A$33:$A$776,$A55,СВЦЭМ!$B$33:$B$776,B$47)+'СЕТ СН'!$G$11+СВЦЭМ!$D$10+'СЕТ СН'!$G$5-'СЕТ СН'!$G$21</f>
        <v>3095.7264464</v>
      </c>
      <c r="C55" s="36">
        <f>SUMIFS(СВЦЭМ!$D$33:$D$776,СВЦЭМ!$A$33:$A$776,$A55,СВЦЭМ!$B$33:$B$776,C$47)+'СЕТ СН'!$G$11+СВЦЭМ!$D$10+'СЕТ СН'!$G$5-'СЕТ СН'!$G$21</f>
        <v>3100.5037206800002</v>
      </c>
      <c r="D55" s="36">
        <f>SUMIFS(СВЦЭМ!$D$33:$D$776,СВЦЭМ!$A$33:$A$776,$A55,СВЦЭМ!$B$33:$B$776,D$47)+'СЕТ СН'!$G$11+СВЦЭМ!$D$10+'СЕТ СН'!$G$5-'СЕТ СН'!$G$21</f>
        <v>3092.6751605300001</v>
      </c>
      <c r="E55" s="36">
        <f>SUMIFS(СВЦЭМ!$D$33:$D$776,СВЦЭМ!$A$33:$A$776,$A55,СВЦЭМ!$B$33:$B$776,E$47)+'СЕТ СН'!$G$11+СВЦЭМ!$D$10+'СЕТ СН'!$G$5-'СЕТ СН'!$G$21</f>
        <v>3093.9205652600003</v>
      </c>
      <c r="F55" s="36">
        <f>SUMIFS(СВЦЭМ!$D$33:$D$776,СВЦЭМ!$A$33:$A$776,$A55,СВЦЭМ!$B$33:$B$776,F$47)+'СЕТ СН'!$G$11+СВЦЭМ!$D$10+'СЕТ СН'!$G$5-'СЕТ СН'!$G$21</f>
        <v>3087.0003833999999</v>
      </c>
      <c r="G55" s="36">
        <f>SUMIFS(СВЦЭМ!$D$33:$D$776,СВЦЭМ!$A$33:$A$776,$A55,СВЦЭМ!$B$33:$B$776,G$47)+'СЕТ СН'!$G$11+СВЦЭМ!$D$10+'СЕТ СН'!$G$5-'СЕТ СН'!$G$21</f>
        <v>3096.6264052800002</v>
      </c>
      <c r="H55" s="36">
        <f>SUMIFS(СВЦЭМ!$D$33:$D$776,СВЦЭМ!$A$33:$A$776,$A55,СВЦЭМ!$B$33:$B$776,H$47)+'СЕТ СН'!$G$11+СВЦЭМ!$D$10+'СЕТ СН'!$G$5-'СЕТ СН'!$G$21</f>
        <v>3084.2305679300002</v>
      </c>
      <c r="I55" s="36">
        <f>SUMIFS(СВЦЭМ!$D$33:$D$776,СВЦЭМ!$A$33:$A$776,$A55,СВЦЭМ!$B$33:$B$776,I$47)+'СЕТ СН'!$G$11+СВЦЭМ!$D$10+'СЕТ СН'!$G$5-'СЕТ СН'!$G$21</f>
        <v>3059.02491629</v>
      </c>
      <c r="J55" s="36">
        <f>SUMIFS(СВЦЭМ!$D$33:$D$776,СВЦЭМ!$A$33:$A$776,$A55,СВЦЭМ!$B$33:$B$776,J$47)+'СЕТ СН'!$G$11+СВЦЭМ!$D$10+'СЕТ СН'!$G$5-'СЕТ СН'!$G$21</f>
        <v>3031.1771334200002</v>
      </c>
      <c r="K55" s="36">
        <f>SUMIFS(СВЦЭМ!$D$33:$D$776,СВЦЭМ!$A$33:$A$776,$A55,СВЦЭМ!$B$33:$B$776,K$47)+'СЕТ СН'!$G$11+СВЦЭМ!$D$10+'СЕТ СН'!$G$5-'СЕТ СН'!$G$21</f>
        <v>3032.6470447500001</v>
      </c>
      <c r="L55" s="36">
        <f>SUMIFS(СВЦЭМ!$D$33:$D$776,СВЦЭМ!$A$33:$A$776,$A55,СВЦЭМ!$B$33:$B$776,L$47)+'СЕТ СН'!$G$11+СВЦЭМ!$D$10+'СЕТ СН'!$G$5-'СЕТ СН'!$G$21</f>
        <v>3030.7307055800002</v>
      </c>
      <c r="M55" s="36">
        <f>SUMIFS(СВЦЭМ!$D$33:$D$776,СВЦЭМ!$A$33:$A$776,$A55,СВЦЭМ!$B$33:$B$776,M$47)+'СЕТ СН'!$G$11+СВЦЭМ!$D$10+'СЕТ СН'!$G$5-'СЕТ СН'!$G$21</f>
        <v>2981.5825669800001</v>
      </c>
      <c r="N55" s="36">
        <f>SUMIFS(СВЦЭМ!$D$33:$D$776,СВЦЭМ!$A$33:$A$776,$A55,СВЦЭМ!$B$33:$B$776,N$47)+'СЕТ СН'!$G$11+СВЦЭМ!$D$10+'СЕТ СН'!$G$5-'СЕТ СН'!$G$21</f>
        <v>2921.4819145000001</v>
      </c>
      <c r="O55" s="36">
        <f>SUMIFS(СВЦЭМ!$D$33:$D$776,СВЦЭМ!$A$33:$A$776,$A55,СВЦЭМ!$B$33:$B$776,O$47)+'СЕТ СН'!$G$11+СВЦЭМ!$D$10+'СЕТ СН'!$G$5-'СЕТ СН'!$G$21</f>
        <v>2910.3121800899999</v>
      </c>
      <c r="P55" s="36">
        <f>SUMIFS(СВЦЭМ!$D$33:$D$776,СВЦЭМ!$A$33:$A$776,$A55,СВЦЭМ!$B$33:$B$776,P$47)+'СЕТ СН'!$G$11+СВЦЭМ!$D$10+'СЕТ СН'!$G$5-'СЕТ СН'!$G$21</f>
        <v>2916.0417953800002</v>
      </c>
      <c r="Q55" s="36">
        <f>SUMIFS(СВЦЭМ!$D$33:$D$776,СВЦЭМ!$A$33:$A$776,$A55,СВЦЭМ!$B$33:$B$776,Q$47)+'СЕТ СН'!$G$11+СВЦЭМ!$D$10+'СЕТ СН'!$G$5-'СЕТ СН'!$G$21</f>
        <v>2918.78716459</v>
      </c>
      <c r="R55" s="36">
        <f>SUMIFS(СВЦЭМ!$D$33:$D$776,СВЦЭМ!$A$33:$A$776,$A55,СВЦЭМ!$B$33:$B$776,R$47)+'СЕТ СН'!$G$11+СВЦЭМ!$D$10+'СЕТ СН'!$G$5-'СЕТ СН'!$G$21</f>
        <v>2916.17784772</v>
      </c>
      <c r="S55" s="36">
        <f>SUMIFS(СВЦЭМ!$D$33:$D$776,СВЦЭМ!$A$33:$A$776,$A55,СВЦЭМ!$B$33:$B$776,S$47)+'СЕТ СН'!$G$11+СВЦЭМ!$D$10+'СЕТ СН'!$G$5-'СЕТ СН'!$G$21</f>
        <v>2921.1724819300002</v>
      </c>
      <c r="T55" s="36">
        <f>SUMIFS(СВЦЭМ!$D$33:$D$776,СВЦЭМ!$A$33:$A$776,$A55,СВЦЭМ!$B$33:$B$776,T$47)+'СЕТ СН'!$G$11+СВЦЭМ!$D$10+'СЕТ СН'!$G$5-'СЕТ СН'!$G$21</f>
        <v>2912.8964049400001</v>
      </c>
      <c r="U55" s="36">
        <f>SUMIFS(СВЦЭМ!$D$33:$D$776,СВЦЭМ!$A$33:$A$776,$A55,СВЦЭМ!$B$33:$B$776,U$47)+'СЕТ СН'!$G$11+СВЦЭМ!$D$10+'СЕТ СН'!$G$5-'СЕТ СН'!$G$21</f>
        <v>2893.8136305799999</v>
      </c>
      <c r="V55" s="36">
        <f>SUMIFS(СВЦЭМ!$D$33:$D$776,СВЦЭМ!$A$33:$A$776,$A55,СВЦЭМ!$B$33:$B$776,V$47)+'СЕТ СН'!$G$11+СВЦЭМ!$D$10+'СЕТ СН'!$G$5-'СЕТ СН'!$G$21</f>
        <v>2865.2020843999999</v>
      </c>
      <c r="W55" s="36">
        <f>SUMIFS(СВЦЭМ!$D$33:$D$776,СВЦЭМ!$A$33:$A$776,$A55,СВЦЭМ!$B$33:$B$776,W$47)+'СЕТ СН'!$G$11+СВЦЭМ!$D$10+'СЕТ СН'!$G$5-'СЕТ СН'!$G$21</f>
        <v>2862.1502776500001</v>
      </c>
      <c r="X55" s="36">
        <f>SUMIFS(СВЦЭМ!$D$33:$D$776,СВЦЭМ!$A$33:$A$776,$A55,СВЦЭМ!$B$33:$B$776,X$47)+'СЕТ СН'!$G$11+СВЦЭМ!$D$10+'СЕТ СН'!$G$5-'СЕТ СН'!$G$21</f>
        <v>2908.5587142700001</v>
      </c>
      <c r="Y55" s="36">
        <f>SUMIFS(СВЦЭМ!$D$33:$D$776,СВЦЭМ!$A$33:$A$776,$A55,СВЦЭМ!$B$33:$B$776,Y$47)+'СЕТ СН'!$G$11+СВЦЭМ!$D$10+'СЕТ СН'!$G$5-'СЕТ СН'!$G$21</f>
        <v>2983.5493321200001</v>
      </c>
    </row>
    <row r="56" spans="1:25" ht="15.75" x14ac:dyDescent="0.2">
      <c r="A56" s="35">
        <f t="shared" si="1"/>
        <v>43960</v>
      </c>
      <c r="B56" s="36">
        <f>SUMIFS(СВЦЭМ!$D$33:$D$776,СВЦЭМ!$A$33:$A$776,$A56,СВЦЭМ!$B$33:$B$776,B$47)+'СЕТ СН'!$G$11+СВЦЭМ!$D$10+'СЕТ СН'!$G$5-'СЕТ СН'!$G$21</f>
        <v>3087.1546315700002</v>
      </c>
      <c r="C56" s="36">
        <f>SUMIFS(СВЦЭМ!$D$33:$D$776,СВЦЭМ!$A$33:$A$776,$A56,СВЦЭМ!$B$33:$B$776,C$47)+'СЕТ СН'!$G$11+СВЦЭМ!$D$10+'СЕТ СН'!$G$5-'СЕТ СН'!$G$21</f>
        <v>3074.5037302199999</v>
      </c>
      <c r="D56" s="36">
        <f>SUMIFS(СВЦЭМ!$D$33:$D$776,СВЦЭМ!$A$33:$A$776,$A56,СВЦЭМ!$B$33:$B$776,D$47)+'СЕТ СН'!$G$11+СВЦЭМ!$D$10+'СЕТ СН'!$G$5-'СЕТ СН'!$G$21</f>
        <v>3056.3922982300001</v>
      </c>
      <c r="E56" s="36">
        <f>SUMIFS(СВЦЭМ!$D$33:$D$776,СВЦЭМ!$A$33:$A$776,$A56,СВЦЭМ!$B$33:$B$776,E$47)+'СЕТ СН'!$G$11+СВЦЭМ!$D$10+'СЕТ СН'!$G$5-'СЕТ СН'!$G$21</f>
        <v>3052.7506065900002</v>
      </c>
      <c r="F56" s="36">
        <f>SUMIFS(СВЦЭМ!$D$33:$D$776,СВЦЭМ!$A$33:$A$776,$A56,СВЦЭМ!$B$33:$B$776,F$47)+'СЕТ СН'!$G$11+СВЦЭМ!$D$10+'СЕТ СН'!$G$5-'СЕТ СН'!$G$21</f>
        <v>3043.6010161100003</v>
      </c>
      <c r="G56" s="36">
        <f>SUMIFS(СВЦЭМ!$D$33:$D$776,СВЦЭМ!$A$33:$A$776,$A56,СВЦЭМ!$B$33:$B$776,G$47)+'СЕТ СН'!$G$11+СВЦЭМ!$D$10+'СЕТ СН'!$G$5-'СЕТ СН'!$G$21</f>
        <v>3045.2079235199999</v>
      </c>
      <c r="H56" s="36">
        <f>SUMIFS(СВЦЭМ!$D$33:$D$776,СВЦЭМ!$A$33:$A$776,$A56,СВЦЭМ!$B$33:$B$776,H$47)+'СЕТ СН'!$G$11+СВЦЭМ!$D$10+'СЕТ СН'!$G$5-'СЕТ СН'!$G$21</f>
        <v>3051.0773563100001</v>
      </c>
      <c r="I56" s="36">
        <f>SUMIFS(СВЦЭМ!$D$33:$D$776,СВЦЭМ!$A$33:$A$776,$A56,СВЦЭМ!$B$33:$B$776,I$47)+'СЕТ СН'!$G$11+СВЦЭМ!$D$10+'СЕТ СН'!$G$5-'СЕТ СН'!$G$21</f>
        <v>3057.1391687300002</v>
      </c>
      <c r="J56" s="36">
        <f>SUMIFS(СВЦЭМ!$D$33:$D$776,СВЦЭМ!$A$33:$A$776,$A56,СВЦЭМ!$B$33:$B$776,J$47)+'СЕТ СН'!$G$11+СВЦЭМ!$D$10+'СЕТ СН'!$G$5-'СЕТ СН'!$G$21</f>
        <v>3057.5988522100001</v>
      </c>
      <c r="K56" s="36">
        <f>SUMIFS(СВЦЭМ!$D$33:$D$776,СВЦЭМ!$A$33:$A$776,$A56,СВЦЭМ!$B$33:$B$776,K$47)+'СЕТ СН'!$G$11+СВЦЭМ!$D$10+'СЕТ СН'!$G$5-'СЕТ СН'!$G$21</f>
        <v>3031.0486786700003</v>
      </c>
      <c r="L56" s="36">
        <f>SUMIFS(СВЦЭМ!$D$33:$D$776,СВЦЭМ!$A$33:$A$776,$A56,СВЦЭМ!$B$33:$B$776,L$47)+'СЕТ СН'!$G$11+СВЦЭМ!$D$10+'СЕТ СН'!$G$5-'СЕТ СН'!$G$21</f>
        <v>3040.1263885900003</v>
      </c>
      <c r="M56" s="36">
        <f>SUMIFS(СВЦЭМ!$D$33:$D$776,СВЦЭМ!$A$33:$A$776,$A56,СВЦЭМ!$B$33:$B$776,M$47)+'СЕТ СН'!$G$11+СВЦЭМ!$D$10+'СЕТ СН'!$G$5-'СЕТ СН'!$G$21</f>
        <v>2987.7315120000003</v>
      </c>
      <c r="N56" s="36">
        <f>SUMIFS(СВЦЭМ!$D$33:$D$776,СВЦЭМ!$A$33:$A$776,$A56,СВЦЭМ!$B$33:$B$776,N$47)+'СЕТ СН'!$G$11+СВЦЭМ!$D$10+'СЕТ СН'!$G$5-'СЕТ СН'!$G$21</f>
        <v>2933.0131693600001</v>
      </c>
      <c r="O56" s="36">
        <f>SUMIFS(СВЦЭМ!$D$33:$D$776,СВЦЭМ!$A$33:$A$776,$A56,СВЦЭМ!$B$33:$B$776,O$47)+'СЕТ СН'!$G$11+СВЦЭМ!$D$10+'СЕТ СН'!$G$5-'СЕТ СН'!$G$21</f>
        <v>2913.16988498</v>
      </c>
      <c r="P56" s="36">
        <f>SUMIFS(СВЦЭМ!$D$33:$D$776,СВЦЭМ!$A$33:$A$776,$A56,СВЦЭМ!$B$33:$B$776,P$47)+'СЕТ СН'!$G$11+СВЦЭМ!$D$10+'СЕТ СН'!$G$5-'СЕТ СН'!$G$21</f>
        <v>2918.48010755</v>
      </c>
      <c r="Q56" s="36">
        <f>SUMIFS(СВЦЭМ!$D$33:$D$776,СВЦЭМ!$A$33:$A$776,$A56,СВЦЭМ!$B$33:$B$776,Q$47)+'СЕТ СН'!$G$11+СВЦЭМ!$D$10+'СЕТ СН'!$G$5-'СЕТ СН'!$G$21</f>
        <v>2910.5057484100003</v>
      </c>
      <c r="R56" s="36">
        <f>SUMIFS(СВЦЭМ!$D$33:$D$776,СВЦЭМ!$A$33:$A$776,$A56,СВЦЭМ!$B$33:$B$776,R$47)+'СЕТ СН'!$G$11+СВЦЭМ!$D$10+'СЕТ СН'!$G$5-'СЕТ СН'!$G$21</f>
        <v>2913.0192115600003</v>
      </c>
      <c r="S56" s="36">
        <f>SUMIFS(СВЦЭМ!$D$33:$D$776,СВЦЭМ!$A$33:$A$776,$A56,СВЦЭМ!$B$33:$B$776,S$47)+'СЕТ СН'!$G$11+СВЦЭМ!$D$10+'СЕТ СН'!$G$5-'СЕТ СН'!$G$21</f>
        <v>2924.3459150900003</v>
      </c>
      <c r="T56" s="36">
        <f>SUMIFS(СВЦЭМ!$D$33:$D$776,СВЦЭМ!$A$33:$A$776,$A56,СВЦЭМ!$B$33:$B$776,T$47)+'СЕТ СН'!$G$11+СВЦЭМ!$D$10+'СЕТ СН'!$G$5-'СЕТ СН'!$G$21</f>
        <v>2914.7145897700002</v>
      </c>
      <c r="U56" s="36">
        <f>SUMIFS(СВЦЭМ!$D$33:$D$776,СВЦЭМ!$A$33:$A$776,$A56,СВЦЭМ!$B$33:$B$776,U$47)+'СЕТ СН'!$G$11+СВЦЭМ!$D$10+'СЕТ СН'!$G$5-'СЕТ СН'!$G$21</f>
        <v>2906.4243924000002</v>
      </c>
      <c r="V56" s="36">
        <f>SUMIFS(СВЦЭМ!$D$33:$D$776,СВЦЭМ!$A$33:$A$776,$A56,СВЦЭМ!$B$33:$B$776,V$47)+'СЕТ СН'!$G$11+СВЦЭМ!$D$10+'СЕТ СН'!$G$5-'СЕТ СН'!$G$21</f>
        <v>2894.3159343900002</v>
      </c>
      <c r="W56" s="36">
        <f>SUMIFS(СВЦЭМ!$D$33:$D$776,СВЦЭМ!$A$33:$A$776,$A56,СВЦЭМ!$B$33:$B$776,W$47)+'СЕТ СН'!$G$11+СВЦЭМ!$D$10+'СЕТ СН'!$G$5-'СЕТ СН'!$G$21</f>
        <v>2886.2363328300003</v>
      </c>
      <c r="X56" s="36">
        <f>SUMIFS(СВЦЭМ!$D$33:$D$776,СВЦЭМ!$A$33:$A$776,$A56,СВЦЭМ!$B$33:$B$776,X$47)+'СЕТ СН'!$G$11+СВЦЭМ!$D$10+'СЕТ СН'!$G$5-'СЕТ СН'!$G$21</f>
        <v>2929.6792852100002</v>
      </c>
      <c r="Y56" s="36">
        <f>SUMIFS(СВЦЭМ!$D$33:$D$776,СВЦЭМ!$A$33:$A$776,$A56,СВЦЭМ!$B$33:$B$776,Y$47)+'СЕТ СН'!$G$11+СВЦЭМ!$D$10+'СЕТ СН'!$G$5-'СЕТ СН'!$G$21</f>
        <v>3019.9223086800002</v>
      </c>
    </row>
    <row r="57" spans="1:25" ht="15.75" x14ac:dyDescent="0.2">
      <c r="A57" s="35">
        <f t="shared" si="1"/>
        <v>43961</v>
      </c>
      <c r="B57" s="36">
        <f>SUMIFS(СВЦЭМ!$D$33:$D$776,СВЦЭМ!$A$33:$A$776,$A57,СВЦЭМ!$B$33:$B$776,B$47)+'СЕТ СН'!$G$11+СВЦЭМ!$D$10+'СЕТ СН'!$G$5-'СЕТ СН'!$G$21</f>
        <v>3063.50503445</v>
      </c>
      <c r="C57" s="36">
        <f>SUMIFS(СВЦЭМ!$D$33:$D$776,СВЦЭМ!$A$33:$A$776,$A57,СВЦЭМ!$B$33:$B$776,C$47)+'СЕТ СН'!$G$11+СВЦЭМ!$D$10+'СЕТ СН'!$G$5-'СЕТ СН'!$G$21</f>
        <v>3093.3951819500003</v>
      </c>
      <c r="D57" s="36">
        <f>SUMIFS(СВЦЭМ!$D$33:$D$776,СВЦЭМ!$A$33:$A$776,$A57,СВЦЭМ!$B$33:$B$776,D$47)+'СЕТ СН'!$G$11+СВЦЭМ!$D$10+'СЕТ СН'!$G$5-'СЕТ СН'!$G$21</f>
        <v>3100.02952757</v>
      </c>
      <c r="E57" s="36">
        <f>SUMIFS(СВЦЭМ!$D$33:$D$776,СВЦЭМ!$A$33:$A$776,$A57,СВЦЭМ!$B$33:$B$776,E$47)+'СЕТ СН'!$G$11+СВЦЭМ!$D$10+'СЕТ СН'!$G$5-'СЕТ СН'!$G$21</f>
        <v>3121.2240055299999</v>
      </c>
      <c r="F57" s="36">
        <f>SUMIFS(СВЦЭМ!$D$33:$D$776,СВЦЭМ!$A$33:$A$776,$A57,СВЦЭМ!$B$33:$B$776,F$47)+'СЕТ СН'!$G$11+СВЦЭМ!$D$10+'СЕТ СН'!$G$5-'СЕТ СН'!$G$21</f>
        <v>3113.6832180600004</v>
      </c>
      <c r="G57" s="36">
        <f>SUMIFS(СВЦЭМ!$D$33:$D$776,СВЦЭМ!$A$33:$A$776,$A57,СВЦЭМ!$B$33:$B$776,G$47)+'СЕТ СН'!$G$11+СВЦЭМ!$D$10+'СЕТ СН'!$G$5-'СЕТ СН'!$G$21</f>
        <v>3111.66583631</v>
      </c>
      <c r="H57" s="36">
        <f>SUMIFS(СВЦЭМ!$D$33:$D$776,СВЦЭМ!$A$33:$A$776,$A57,СВЦЭМ!$B$33:$B$776,H$47)+'СЕТ СН'!$G$11+СВЦЭМ!$D$10+'СЕТ СН'!$G$5-'СЕТ СН'!$G$21</f>
        <v>3104.6860255400002</v>
      </c>
      <c r="I57" s="36">
        <f>SUMIFS(СВЦЭМ!$D$33:$D$776,СВЦЭМ!$A$33:$A$776,$A57,СВЦЭМ!$B$33:$B$776,I$47)+'СЕТ СН'!$G$11+СВЦЭМ!$D$10+'СЕТ СН'!$G$5-'СЕТ СН'!$G$21</f>
        <v>3076.0257095300003</v>
      </c>
      <c r="J57" s="36">
        <f>SUMIFS(СВЦЭМ!$D$33:$D$776,СВЦЭМ!$A$33:$A$776,$A57,СВЦЭМ!$B$33:$B$776,J$47)+'СЕТ СН'!$G$11+СВЦЭМ!$D$10+'СЕТ СН'!$G$5-'СЕТ СН'!$G$21</f>
        <v>3069.9521631500002</v>
      </c>
      <c r="K57" s="36">
        <f>SUMIFS(СВЦЭМ!$D$33:$D$776,СВЦЭМ!$A$33:$A$776,$A57,СВЦЭМ!$B$33:$B$776,K$47)+'СЕТ СН'!$G$11+СВЦЭМ!$D$10+'СЕТ СН'!$G$5-'СЕТ СН'!$G$21</f>
        <v>3039.22270342</v>
      </c>
      <c r="L57" s="36">
        <f>SUMIFS(СВЦЭМ!$D$33:$D$776,СВЦЭМ!$A$33:$A$776,$A57,СВЦЭМ!$B$33:$B$776,L$47)+'СЕТ СН'!$G$11+СВЦЭМ!$D$10+'СЕТ СН'!$G$5-'СЕТ СН'!$G$21</f>
        <v>3031.5837616100002</v>
      </c>
      <c r="M57" s="36">
        <f>SUMIFS(СВЦЭМ!$D$33:$D$776,СВЦЭМ!$A$33:$A$776,$A57,СВЦЭМ!$B$33:$B$776,M$47)+'СЕТ СН'!$G$11+СВЦЭМ!$D$10+'СЕТ СН'!$G$5-'СЕТ СН'!$G$21</f>
        <v>2986.5173608800001</v>
      </c>
      <c r="N57" s="36">
        <f>SUMIFS(СВЦЭМ!$D$33:$D$776,СВЦЭМ!$A$33:$A$776,$A57,СВЦЭМ!$B$33:$B$776,N$47)+'СЕТ СН'!$G$11+СВЦЭМ!$D$10+'СЕТ СН'!$G$5-'СЕТ СН'!$G$21</f>
        <v>2932.14475064</v>
      </c>
      <c r="O57" s="36">
        <f>SUMIFS(СВЦЭМ!$D$33:$D$776,СВЦЭМ!$A$33:$A$776,$A57,СВЦЭМ!$B$33:$B$776,O$47)+'СЕТ СН'!$G$11+СВЦЭМ!$D$10+'СЕТ СН'!$G$5-'СЕТ СН'!$G$21</f>
        <v>2915.7896421700002</v>
      </c>
      <c r="P57" s="36">
        <f>SUMIFS(СВЦЭМ!$D$33:$D$776,СВЦЭМ!$A$33:$A$776,$A57,СВЦЭМ!$B$33:$B$776,P$47)+'СЕТ СН'!$G$11+СВЦЭМ!$D$10+'СЕТ СН'!$G$5-'СЕТ СН'!$G$21</f>
        <v>2917.9739435000001</v>
      </c>
      <c r="Q57" s="36">
        <f>SUMIFS(СВЦЭМ!$D$33:$D$776,СВЦЭМ!$A$33:$A$776,$A57,СВЦЭМ!$B$33:$B$776,Q$47)+'СЕТ СН'!$G$11+СВЦЭМ!$D$10+'СЕТ СН'!$G$5-'СЕТ СН'!$G$21</f>
        <v>2925.6024132400003</v>
      </c>
      <c r="R57" s="36">
        <f>SUMIFS(СВЦЭМ!$D$33:$D$776,СВЦЭМ!$A$33:$A$776,$A57,СВЦЭМ!$B$33:$B$776,R$47)+'СЕТ СН'!$G$11+СВЦЭМ!$D$10+'СЕТ СН'!$G$5-'СЕТ СН'!$G$21</f>
        <v>2923.0301065800004</v>
      </c>
      <c r="S57" s="36">
        <f>SUMIFS(СВЦЭМ!$D$33:$D$776,СВЦЭМ!$A$33:$A$776,$A57,СВЦЭМ!$B$33:$B$776,S$47)+'СЕТ СН'!$G$11+СВЦЭМ!$D$10+'СЕТ СН'!$G$5-'СЕТ СН'!$G$21</f>
        <v>2925.6126377700002</v>
      </c>
      <c r="T57" s="36">
        <f>SUMIFS(СВЦЭМ!$D$33:$D$776,СВЦЭМ!$A$33:$A$776,$A57,СВЦЭМ!$B$33:$B$776,T$47)+'СЕТ СН'!$G$11+СВЦЭМ!$D$10+'СЕТ СН'!$G$5-'СЕТ СН'!$G$21</f>
        <v>2915.49641415</v>
      </c>
      <c r="U57" s="36">
        <f>SUMIFS(СВЦЭМ!$D$33:$D$776,СВЦЭМ!$A$33:$A$776,$A57,СВЦЭМ!$B$33:$B$776,U$47)+'СЕТ СН'!$G$11+СВЦЭМ!$D$10+'СЕТ СН'!$G$5-'СЕТ СН'!$G$21</f>
        <v>2902.7359205299999</v>
      </c>
      <c r="V57" s="36">
        <f>SUMIFS(СВЦЭМ!$D$33:$D$776,СВЦЭМ!$A$33:$A$776,$A57,СВЦЭМ!$B$33:$B$776,V$47)+'СЕТ СН'!$G$11+СВЦЭМ!$D$10+'СЕТ СН'!$G$5-'СЕТ СН'!$G$21</f>
        <v>2883.6578770000001</v>
      </c>
      <c r="W57" s="36">
        <f>SUMIFS(СВЦЭМ!$D$33:$D$776,СВЦЭМ!$A$33:$A$776,$A57,СВЦЭМ!$B$33:$B$776,W$47)+'СЕТ СН'!$G$11+СВЦЭМ!$D$10+'СЕТ СН'!$G$5-'СЕТ СН'!$G$21</f>
        <v>2880.0938112000003</v>
      </c>
      <c r="X57" s="36">
        <f>SUMIFS(СВЦЭМ!$D$33:$D$776,СВЦЭМ!$A$33:$A$776,$A57,СВЦЭМ!$B$33:$B$776,X$47)+'СЕТ СН'!$G$11+СВЦЭМ!$D$10+'СЕТ СН'!$G$5-'СЕТ СН'!$G$21</f>
        <v>2917.8782186200001</v>
      </c>
      <c r="Y57" s="36">
        <f>SUMIFS(СВЦЭМ!$D$33:$D$776,СВЦЭМ!$A$33:$A$776,$A57,СВЦЭМ!$B$33:$B$776,Y$47)+'СЕТ СН'!$G$11+СВЦЭМ!$D$10+'СЕТ СН'!$G$5-'СЕТ СН'!$G$21</f>
        <v>3008.66444761</v>
      </c>
    </row>
    <row r="58" spans="1:25" ht="15.75" x14ac:dyDescent="0.2">
      <c r="A58" s="35">
        <f t="shared" si="1"/>
        <v>43962</v>
      </c>
      <c r="B58" s="36">
        <f>SUMIFS(СВЦЭМ!$D$33:$D$776,СВЦЭМ!$A$33:$A$776,$A58,СВЦЭМ!$B$33:$B$776,B$47)+'СЕТ СН'!$G$11+СВЦЭМ!$D$10+'СЕТ СН'!$G$5-'СЕТ СН'!$G$21</f>
        <v>2987.2188054200001</v>
      </c>
      <c r="C58" s="36">
        <f>SUMIFS(СВЦЭМ!$D$33:$D$776,СВЦЭМ!$A$33:$A$776,$A58,СВЦЭМ!$B$33:$B$776,C$47)+'СЕТ СН'!$G$11+СВЦЭМ!$D$10+'СЕТ СН'!$G$5-'СЕТ СН'!$G$21</f>
        <v>3067.5535312700003</v>
      </c>
      <c r="D58" s="36">
        <f>SUMIFS(СВЦЭМ!$D$33:$D$776,СВЦЭМ!$A$33:$A$776,$A58,СВЦЭМ!$B$33:$B$776,D$47)+'СЕТ СН'!$G$11+СВЦЭМ!$D$10+'СЕТ СН'!$G$5-'СЕТ СН'!$G$21</f>
        <v>3102.4620566200001</v>
      </c>
      <c r="E58" s="36">
        <f>SUMIFS(СВЦЭМ!$D$33:$D$776,СВЦЭМ!$A$33:$A$776,$A58,СВЦЭМ!$B$33:$B$776,E$47)+'СЕТ СН'!$G$11+СВЦЭМ!$D$10+'СЕТ СН'!$G$5-'СЕТ СН'!$G$21</f>
        <v>3093.7362309800001</v>
      </c>
      <c r="F58" s="36">
        <f>SUMIFS(СВЦЭМ!$D$33:$D$776,СВЦЭМ!$A$33:$A$776,$A58,СВЦЭМ!$B$33:$B$776,F$47)+'СЕТ СН'!$G$11+СВЦЭМ!$D$10+'СЕТ СН'!$G$5-'СЕТ СН'!$G$21</f>
        <v>3086.92487385</v>
      </c>
      <c r="G58" s="36">
        <f>SUMIFS(СВЦЭМ!$D$33:$D$776,СВЦЭМ!$A$33:$A$776,$A58,СВЦЭМ!$B$33:$B$776,G$47)+'СЕТ СН'!$G$11+СВЦЭМ!$D$10+'СЕТ СН'!$G$5-'СЕТ СН'!$G$21</f>
        <v>3089.3262672199999</v>
      </c>
      <c r="H58" s="36">
        <f>SUMIFS(СВЦЭМ!$D$33:$D$776,СВЦЭМ!$A$33:$A$776,$A58,СВЦЭМ!$B$33:$B$776,H$47)+'СЕТ СН'!$G$11+СВЦЭМ!$D$10+'СЕТ СН'!$G$5-'СЕТ СН'!$G$21</f>
        <v>3096.1529399000001</v>
      </c>
      <c r="I58" s="36">
        <f>SUMIFS(СВЦЭМ!$D$33:$D$776,СВЦЭМ!$A$33:$A$776,$A58,СВЦЭМ!$B$33:$B$776,I$47)+'СЕТ СН'!$G$11+СВЦЭМ!$D$10+'СЕТ СН'!$G$5-'СЕТ СН'!$G$21</f>
        <v>3109.65205655</v>
      </c>
      <c r="J58" s="36">
        <f>SUMIFS(СВЦЭМ!$D$33:$D$776,СВЦЭМ!$A$33:$A$776,$A58,СВЦЭМ!$B$33:$B$776,J$47)+'СЕТ СН'!$G$11+СВЦЭМ!$D$10+'СЕТ СН'!$G$5-'СЕТ СН'!$G$21</f>
        <v>3059.1937812000001</v>
      </c>
      <c r="K58" s="36">
        <f>SUMIFS(СВЦЭМ!$D$33:$D$776,СВЦЭМ!$A$33:$A$776,$A58,СВЦЭМ!$B$33:$B$776,K$47)+'СЕТ СН'!$G$11+СВЦЭМ!$D$10+'СЕТ СН'!$G$5-'СЕТ СН'!$G$21</f>
        <v>2998.6876974000002</v>
      </c>
      <c r="L58" s="36">
        <f>SUMIFS(СВЦЭМ!$D$33:$D$776,СВЦЭМ!$A$33:$A$776,$A58,СВЦЭМ!$B$33:$B$776,L$47)+'СЕТ СН'!$G$11+СВЦЭМ!$D$10+'СЕТ СН'!$G$5-'СЕТ СН'!$G$21</f>
        <v>2990.1934610000003</v>
      </c>
      <c r="M58" s="36">
        <f>SUMIFS(СВЦЭМ!$D$33:$D$776,СВЦЭМ!$A$33:$A$776,$A58,СВЦЭМ!$B$33:$B$776,M$47)+'СЕТ СН'!$G$11+СВЦЭМ!$D$10+'СЕТ СН'!$G$5-'СЕТ СН'!$G$21</f>
        <v>2990.5464779600002</v>
      </c>
      <c r="N58" s="36">
        <f>SUMIFS(СВЦЭМ!$D$33:$D$776,СВЦЭМ!$A$33:$A$776,$A58,СВЦЭМ!$B$33:$B$776,N$47)+'СЕТ СН'!$G$11+СВЦЭМ!$D$10+'СЕТ СН'!$G$5-'СЕТ СН'!$G$21</f>
        <v>3002.5839630400001</v>
      </c>
      <c r="O58" s="36">
        <f>SUMIFS(СВЦЭМ!$D$33:$D$776,СВЦЭМ!$A$33:$A$776,$A58,СВЦЭМ!$B$33:$B$776,O$47)+'СЕТ СН'!$G$11+СВЦЭМ!$D$10+'СЕТ СН'!$G$5-'СЕТ СН'!$G$21</f>
        <v>3000.90556341</v>
      </c>
      <c r="P58" s="36">
        <f>SUMIFS(СВЦЭМ!$D$33:$D$776,СВЦЭМ!$A$33:$A$776,$A58,СВЦЭМ!$B$33:$B$776,P$47)+'СЕТ СН'!$G$11+СВЦЭМ!$D$10+'СЕТ СН'!$G$5-'СЕТ СН'!$G$21</f>
        <v>3018.6955595300001</v>
      </c>
      <c r="Q58" s="36">
        <f>SUMIFS(СВЦЭМ!$D$33:$D$776,СВЦЭМ!$A$33:$A$776,$A58,СВЦЭМ!$B$33:$B$776,Q$47)+'СЕТ СН'!$G$11+СВЦЭМ!$D$10+'СЕТ СН'!$G$5-'СЕТ СН'!$G$21</f>
        <v>3026.71610865</v>
      </c>
      <c r="R58" s="36">
        <f>SUMIFS(СВЦЭМ!$D$33:$D$776,СВЦЭМ!$A$33:$A$776,$A58,СВЦЭМ!$B$33:$B$776,R$47)+'СЕТ СН'!$G$11+СВЦЭМ!$D$10+'СЕТ СН'!$G$5-'СЕТ СН'!$G$21</f>
        <v>3021.10957809</v>
      </c>
      <c r="S58" s="36">
        <f>SUMIFS(СВЦЭМ!$D$33:$D$776,СВЦЭМ!$A$33:$A$776,$A58,СВЦЭМ!$B$33:$B$776,S$47)+'СЕТ СН'!$G$11+СВЦЭМ!$D$10+'СЕТ СН'!$G$5-'СЕТ СН'!$G$21</f>
        <v>3024.76584899</v>
      </c>
      <c r="T58" s="36">
        <f>SUMIFS(СВЦЭМ!$D$33:$D$776,СВЦЭМ!$A$33:$A$776,$A58,СВЦЭМ!$B$33:$B$776,T$47)+'СЕТ СН'!$G$11+СВЦЭМ!$D$10+'СЕТ СН'!$G$5-'СЕТ СН'!$G$21</f>
        <v>3010.9942222200002</v>
      </c>
      <c r="U58" s="36">
        <f>SUMIFS(СВЦЭМ!$D$33:$D$776,СВЦЭМ!$A$33:$A$776,$A58,СВЦЭМ!$B$33:$B$776,U$47)+'СЕТ СН'!$G$11+СВЦЭМ!$D$10+'СЕТ СН'!$G$5-'СЕТ СН'!$G$21</f>
        <v>2973.37791449</v>
      </c>
      <c r="V58" s="36">
        <f>SUMIFS(СВЦЭМ!$D$33:$D$776,СВЦЭМ!$A$33:$A$776,$A58,СВЦЭМ!$B$33:$B$776,V$47)+'СЕТ СН'!$G$11+СВЦЭМ!$D$10+'СЕТ СН'!$G$5-'СЕТ СН'!$G$21</f>
        <v>2941.01514688</v>
      </c>
      <c r="W58" s="36">
        <f>SUMIFS(СВЦЭМ!$D$33:$D$776,СВЦЭМ!$A$33:$A$776,$A58,СВЦЭМ!$B$33:$B$776,W$47)+'СЕТ СН'!$G$11+СВЦЭМ!$D$10+'СЕТ СН'!$G$5-'СЕТ СН'!$G$21</f>
        <v>2923.5952916400001</v>
      </c>
      <c r="X58" s="36">
        <f>SUMIFS(СВЦЭМ!$D$33:$D$776,СВЦЭМ!$A$33:$A$776,$A58,СВЦЭМ!$B$33:$B$776,X$47)+'СЕТ СН'!$G$11+СВЦЭМ!$D$10+'СЕТ СН'!$G$5-'СЕТ СН'!$G$21</f>
        <v>2920.1258866200001</v>
      </c>
      <c r="Y58" s="36">
        <f>SUMIFS(СВЦЭМ!$D$33:$D$776,СВЦЭМ!$A$33:$A$776,$A58,СВЦЭМ!$B$33:$B$776,Y$47)+'СЕТ СН'!$G$11+СВЦЭМ!$D$10+'СЕТ СН'!$G$5-'СЕТ СН'!$G$21</f>
        <v>2972.6638716000002</v>
      </c>
    </row>
    <row r="59" spans="1:25" ht="15.75" x14ac:dyDescent="0.2">
      <c r="A59" s="35">
        <f t="shared" si="1"/>
        <v>43963</v>
      </c>
      <c r="B59" s="36">
        <f>SUMIFS(СВЦЭМ!$D$33:$D$776,СВЦЭМ!$A$33:$A$776,$A59,СВЦЭМ!$B$33:$B$776,B$47)+'СЕТ СН'!$G$11+СВЦЭМ!$D$10+'СЕТ СН'!$G$5-'СЕТ СН'!$G$21</f>
        <v>3103.12306975</v>
      </c>
      <c r="C59" s="36">
        <f>SUMIFS(СВЦЭМ!$D$33:$D$776,СВЦЭМ!$A$33:$A$776,$A59,СВЦЭМ!$B$33:$B$776,C$47)+'СЕТ СН'!$G$11+СВЦЭМ!$D$10+'СЕТ СН'!$G$5-'СЕТ СН'!$G$21</f>
        <v>3142.3177884000002</v>
      </c>
      <c r="D59" s="36">
        <f>SUMIFS(СВЦЭМ!$D$33:$D$776,СВЦЭМ!$A$33:$A$776,$A59,СВЦЭМ!$B$33:$B$776,D$47)+'СЕТ СН'!$G$11+СВЦЭМ!$D$10+'СЕТ СН'!$G$5-'СЕТ СН'!$G$21</f>
        <v>3130.2955807400003</v>
      </c>
      <c r="E59" s="36">
        <f>SUMIFS(СВЦЭМ!$D$33:$D$776,СВЦЭМ!$A$33:$A$776,$A59,СВЦЭМ!$B$33:$B$776,E$47)+'СЕТ СН'!$G$11+СВЦЭМ!$D$10+'СЕТ СН'!$G$5-'СЕТ СН'!$G$21</f>
        <v>3129.4702780500002</v>
      </c>
      <c r="F59" s="36">
        <f>SUMIFS(СВЦЭМ!$D$33:$D$776,СВЦЭМ!$A$33:$A$776,$A59,СВЦЭМ!$B$33:$B$776,F$47)+'СЕТ СН'!$G$11+СВЦЭМ!$D$10+'СЕТ СН'!$G$5-'СЕТ СН'!$G$21</f>
        <v>3137.2478464800001</v>
      </c>
      <c r="G59" s="36">
        <f>SUMIFS(СВЦЭМ!$D$33:$D$776,СВЦЭМ!$A$33:$A$776,$A59,СВЦЭМ!$B$33:$B$776,G$47)+'СЕТ СН'!$G$11+СВЦЭМ!$D$10+'СЕТ СН'!$G$5-'СЕТ СН'!$G$21</f>
        <v>3126.46317069</v>
      </c>
      <c r="H59" s="36">
        <f>SUMIFS(СВЦЭМ!$D$33:$D$776,СВЦЭМ!$A$33:$A$776,$A59,СВЦЭМ!$B$33:$B$776,H$47)+'СЕТ СН'!$G$11+СВЦЭМ!$D$10+'СЕТ СН'!$G$5-'СЕТ СН'!$G$21</f>
        <v>3135.68078178</v>
      </c>
      <c r="I59" s="36">
        <f>SUMIFS(СВЦЭМ!$D$33:$D$776,СВЦЭМ!$A$33:$A$776,$A59,СВЦЭМ!$B$33:$B$776,I$47)+'СЕТ СН'!$G$11+СВЦЭМ!$D$10+'СЕТ СН'!$G$5-'СЕТ СН'!$G$21</f>
        <v>3097.10116909</v>
      </c>
      <c r="J59" s="36">
        <f>SUMIFS(СВЦЭМ!$D$33:$D$776,СВЦЭМ!$A$33:$A$776,$A59,СВЦЭМ!$B$33:$B$776,J$47)+'СЕТ СН'!$G$11+СВЦЭМ!$D$10+'СЕТ СН'!$G$5-'СЕТ СН'!$G$21</f>
        <v>3049.6536525700003</v>
      </c>
      <c r="K59" s="36">
        <f>SUMIFS(СВЦЭМ!$D$33:$D$776,СВЦЭМ!$A$33:$A$776,$A59,СВЦЭМ!$B$33:$B$776,K$47)+'СЕТ СН'!$G$11+СВЦЭМ!$D$10+'СЕТ СН'!$G$5-'СЕТ СН'!$G$21</f>
        <v>3030.0538621100004</v>
      </c>
      <c r="L59" s="36">
        <f>SUMIFS(СВЦЭМ!$D$33:$D$776,СВЦЭМ!$A$33:$A$776,$A59,СВЦЭМ!$B$33:$B$776,L$47)+'СЕТ СН'!$G$11+СВЦЭМ!$D$10+'СЕТ СН'!$G$5-'СЕТ СН'!$G$21</f>
        <v>3027.29046849</v>
      </c>
      <c r="M59" s="36">
        <f>SUMIFS(СВЦЭМ!$D$33:$D$776,СВЦЭМ!$A$33:$A$776,$A59,СВЦЭМ!$B$33:$B$776,M$47)+'СЕТ СН'!$G$11+СВЦЭМ!$D$10+'СЕТ СН'!$G$5-'СЕТ СН'!$G$21</f>
        <v>2999.5875674700001</v>
      </c>
      <c r="N59" s="36">
        <f>SUMIFS(СВЦЭМ!$D$33:$D$776,СВЦЭМ!$A$33:$A$776,$A59,СВЦЭМ!$B$33:$B$776,N$47)+'СЕТ СН'!$G$11+СВЦЭМ!$D$10+'СЕТ СН'!$G$5-'СЕТ СН'!$G$21</f>
        <v>2997.9515529800001</v>
      </c>
      <c r="O59" s="36">
        <f>SUMIFS(СВЦЭМ!$D$33:$D$776,СВЦЭМ!$A$33:$A$776,$A59,СВЦЭМ!$B$33:$B$776,O$47)+'СЕТ СН'!$G$11+СВЦЭМ!$D$10+'СЕТ СН'!$G$5-'СЕТ СН'!$G$21</f>
        <v>3005.32064098</v>
      </c>
      <c r="P59" s="36">
        <f>SUMIFS(СВЦЭМ!$D$33:$D$776,СВЦЭМ!$A$33:$A$776,$A59,СВЦЭМ!$B$33:$B$776,P$47)+'СЕТ СН'!$G$11+СВЦЭМ!$D$10+'СЕТ СН'!$G$5-'СЕТ СН'!$G$21</f>
        <v>3016.1592559300002</v>
      </c>
      <c r="Q59" s="36">
        <f>SUMIFS(СВЦЭМ!$D$33:$D$776,СВЦЭМ!$A$33:$A$776,$A59,СВЦЭМ!$B$33:$B$776,Q$47)+'СЕТ СН'!$G$11+СВЦЭМ!$D$10+'СЕТ СН'!$G$5-'СЕТ СН'!$G$21</f>
        <v>3015.1558204299999</v>
      </c>
      <c r="R59" s="36">
        <f>SUMIFS(СВЦЭМ!$D$33:$D$776,СВЦЭМ!$A$33:$A$776,$A59,СВЦЭМ!$B$33:$B$776,R$47)+'СЕТ СН'!$G$11+СВЦЭМ!$D$10+'СЕТ СН'!$G$5-'СЕТ СН'!$G$21</f>
        <v>3016.0434281000003</v>
      </c>
      <c r="S59" s="36">
        <f>SUMIFS(СВЦЭМ!$D$33:$D$776,СВЦЭМ!$A$33:$A$776,$A59,СВЦЭМ!$B$33:$B$776,S$47)+'СЕТ СН'!$G$11+СВЦЭМ!$D$10+'СЕТ СН'!$G$5-'СЕТ СН'!$G$21</f>
        <v>3016.9763065000002</v>
      </c>
      <c r="T59" s="36">
        <f>SUMIFS(СВЦЭМ!$D$33:$D$776,СВЦЭМ!$A$33:$A$776,$A59,СВЦЭМ!$B$33:$B$776,T$47)+'СЕТ СН'!$G$11+СВЦЭМ!$D$10+'СЕТ СН'!$G$5-'СЕТ СН'!$G$21</f>
        <v>3022.0793533300002</v>
      </c>
      <c r="U59" s="36">
        <f>SUMIFS(СВЦЭМ!$D$33:$D$776,СВЦЭМ!$A$33:$A$776,$A59,СВЦЭМ!$B$33:$B$776,U$47)+'СЕТ СН'!$G$11+СВЦЭМ!$D$10+'СЕТ СН'!$G$5-'СЕТ СН'!$G$21</f>
        <v>3020.3402502600002</v>
      </c>
      <c r="V59" s="36">
        <f>SUMIFS(СВЦЭМ!$D$33:$D$776,СВЦЭМ!$A$33:$A$776,$A59,СВЦЭМ!$B$33:$B$776,V$47)+'СЕТ СН'!$G$11+СВЦЭМ!$D$10+'СЕТ СН'!$G$5-'СЕТ СН'!$G$21</f>
        <v>2988.2411391300002</v>
      </c>
      <c r="W59" s="36">
        <f>SUMIFS(СВЦЭМ!$D$33:$D$776,СВЦЭМ!$A$33:$A$776,$A59,СВЦЭМ!$B$33:$B$776,W$47)+'СЕТ СН'!$G$11+СВЦЭМ!$D$10+'СЕТ СН'!$G$5-'СЕТ СН'!$G$21</f>
        <v>2986.8102062100002</v>
      </c>
      <c r="X59" s="36">
        <f>SUMIFS(СВЦЭМ!$D$33:$D$776,СВЦЭМ!$A$33:$A$776,$A59,СВЦЭМ!$B$33:$B$776,X$47)+'СЕТ СН'!$G$11+СВЦЭМ!$D$10+'СЕТ СН'!$G$5-'СЕТ СН'!$G$21</f>
        <v>3009.0176134600001</v>
      </c>
      <c r="Y59" s="36">
        <f>SUMIFS(СВЦЭМ!$D$33:$D$776,СВЦЭМ!$A$33:$A$776,$A59,СВЦЭМ!$B$33:$B$776,Y$47)+'СЕТ СН'!$G$11+СВЦЭМ!$D$10+'СЕТ СН'!$G$5-'СЕТ СН'!$G$21</f>
        <v>3028.7613195100002</v>
      </c>
    </row>
    <row r="60" spans="1:25" ht="15.75" x14ac:dyDescent="0.2">
      <c r="A60" s="35">
        <f t="shared" si="1"/>
        <v>43964</v>
      </c>
      <c r="B60" s="36">
        <f>SUMIFS(СВЦЭМ!$D$33:$D$776,СВЦЭМ!$A$33:$A$776,$A60,СВЦЭМ!$B$33:$B$776,B$47)+'СЕТ СН'!$G$11+СВЦЭМ!$D$10+'СЕТ СН'!$G$5-'СЕТ СН'!$G$21</f>
        <v>3050.7320853800002</v>
      </c>
      <c r="C60" s="36">
        <f>SUMIFS(СВЦЭМ!$D$33:$D$776,СВЦЭМ!$A$33:$A$776,$A60,СВЦЭМ!$B$33:$B$776,C$47)+'СЕТ СН'!$G$11+СВЦЭМ!$D$10+'СЕТ СН'!$G$5-'СЕТ СН'!$G$21</f>
        <v>3094.5976439000001</v>
      </c>
      <c r="D60" s="36">
        <f>SUMIFS(СВЦЭМ!$D$33:$D$776,СВЦЭМ!$A$33:$A$776,$A60,СВЦЭМ!$B$33:$B$776,D$47)+'СЕТ СН'!$G$11+СВЦЭМ!$D$10+'СЕТ СН'!$G$5-'СЕТ СН'!$G$21</f>
        <v>3102.0435645100001</v>
      </c>
      <c r="E60" s="36">
        <f>SUMIFS(СВЦЭМ!$D$33:$D$776,СВЦЭМ!$A$33:$A$776,$A60,СВЦЭМ!$B$33:$B$776,E$47)+'СЕТ СН'!$G$11+СВЦЭМ!$D$10+'СЕТ СН'!$G$5-'СЕТ СН'!$G$21</f>
        <v>3101.9283789000001</v>
      </c>
      <c r="F60" s="36">
        <f>SUMIFS(СВЦЭМ!$D$33:$D$776,СВЦЭМ!$A$33:$A$776,$A60,СВЦЭМ!$B$33:$B$776,F$47)+'СЕТ СН'!$G$11+СВЦЭМ!$D$10+'СЕТ СН'!$G$5-'СЕТ СН'!$G$21</f>
        <v>3095.1371643900002</v>
      </c>
      <c r="G60" s="36">
        <f>SUMIFS(СВЦЭМ!$D$33:$D$776,СВЦЭМ!$A$33:$A$776,$A60,СВЦЭМ!$B$33:$B$776,G$47)+'СЕТ СН'!$G$11+СВЦЭМ!$D$10+'СЕТ СН'!$G$5-'СЕТ СН'!$G$21</f>
        <v>3102.6621892600001</v>
      </c>
      <c r="H60" s="36">
        <f>SUMIFS(СВЦЭМ!$D$33:$D$776,СВЦЭМ!$A$33:$A$776,$A60,СВЦЭМ!$B$33:$B$776,H$47)+'СЕТ СН'!$G$11+СВЦЭМ!$D$10+'СЕТ СН'!$G$5-'СЕТ СН'!$G$21</f>
        <v>3099.1083560900001</v>
      </c>
      <c r="I60" s="36">
        <f>SUMIFS(СВЦЭМ!$D$33:$D$776,СВЦЭМ!$A$33:$A$776,$A60,СВЦЭМ!$B$33:$B$776,I$47)+'СЕТ СН'!$G$11+СВЦЭМ!$D$10+'СЕТ СН'!$G$5-'СЕТ СН'!$G$21</f>
        <v>3052.4046629200002</v>
      </c>
      <c r="J60" s="36">
        <f>SUMIFS(СВЦЭМ!$D$33:$D$776,СВЦЭМ!$A$33:$A$776,$A60,СВЦЭМ!$B$33:$B$776,J$47)+'СЕТ СН'!$G$11+СВЦЭМ!$D$10+'СЕТ СН'!$G$5-'СЕТ СН'!$G$21</f>
        <v>2998.4307727800001</v>
      </c>
      <c r="K60" s="36">
        <f>SUMIFS(СВЦЭМ!$D$33:$D$776,СВЦЭМ!$A$33:$A$776,$A60,СВЦЭМ!$B$33:$B$776,K$47)+'СЕТ СН'!$G$11+СВЦЭМ!$D$10+'СЕТ СН'!$G$5-'СЕТ СН'!$G$21</f>
        <v>2990.18556739</v>
      </c>
      <c r="L60" s="36">
        <f>SUMIFS(СВЦЭМ!$D$33:$D$776,СВЦЭМ!$A$33:$A$776,$A60,СВЦЭМ!$B$33:$B$776,L$47)+'СЕТ СН'!$G$11+СВЦЭМ!$D$10+'СЕТ СН'!$G$5-'СЕТ СН'!$G$21</f>
        <v>2981.1445857500003</v>
      </c>
      <c r="M60" s="36">
        <f>SUMIFS(СВЦЭМ!$D$33:$D$776,СВЦЭМ!$A$33:$A$776,$A60,СВЦЭМ!$B$33:$B$776,M$47)+'СЕТ СН'!$G$11+СВЦЭМ!$D$10+'СЕТ СН'!$G$5-'СЕТ СН'!$G$21</f>
        <v>2975.19633294</v>
      </c>
      <c r="N60" s="36">
        <f>SUMIFS(СВЦЭМ!$D$33:$D$776,СВЦЭМ!$A$33:$A$776,$A60,СВЦЭМ!$B$33:$B$776,N$47)+'СЕТ СН'!$G$11+СВЦЭМ!$D$10+'СЕТ СН'!$G$5-'СЕТ СН'!$G$21</f>
        <v>2984.1764335500002</v>
      </c>
      <c r="O60" s="36">
        <f>SUMIFS(СВЦЭМ!$D$33:$D$776,СВЦЭМ!$A$33:$A$776,$A60,СВЦЭМ!$B$33:$B$776,O$47)+'СЕТ СН'!$G$11+СВЦЭМ!$D$10+'СЕТ СН'!$G$5-'СЕТ СН'!$G$21</f>
        <v>2992.2896329100004</v>
      </c>
      <c r="P60" s="36">
        <f>SUMIFS(СВЦЭМ!$D$33:$D$776,СВЦЭМ!$A$33:$A$776,$A60,СВЦЭМ!$B$33:$B$776,P$47)+'СЕТ СН'!$G$11+СВЦЭМ!$D$10+'СЕТ СН'!$G$5-'СЕТ СН'!$G$21</f>
        <v>3003.2470180200003</v>
      </c>
      <c r="Q60" s="36">
        <f>SUMIFS(СВЦЭМ!$D$33:$D$776,СВЦЭМ!$A$33:$A$776,$A60,СВЦЭМ!$B$33:$B$776,Q$47)+'СЕТ СН'!$G$11+СВЦЭМ!$D$10+'СЕТ СН'!$G$5-'СЕТ СН'!$G$21</f>
        <v>2994.8568364800003</v>
      </c>
      <c r="R60" s="36">
        <f>SUMIFS(СВЦЭМ!$D$33:$D$776,СВЦЭМ!$A$33:$A$776,$A60,СВЦЭМ!$B$33:$B$776,R$47)+'СЕТ СН'!$G$11+СВЦЭМ!$D$10+'СЕТ СН'!$G$5-'СЕТ СН'!$G$21</f>
        <v>2989.7513957000001</v>
      </c>
      <c r="S60" s="36">
        <f>SUMIFS(СВЦЭМ!$D$33:$D$776,СВЦЭМ!$A$33:$A$776,$A60,СВЦЭМ!$B$33:$B$776,S$47)+'СЕТ СН'!$G$11+СВЦЭМ!$D$10+'СЕТ СН'!$G$5-'СЕТ СН'!$G$21</f>
        <v>3003.44561853</v>
      </c>
      <c r="T60" s="36">
        <f>SUMIFS(СВЦЭМ!$D$33:$D$776,СВЦЭМ!$A$33:$A$776,$A60,СВЦЭМ!$B$33:$B$776,T$47)+'СЕТ СН'!$G$11+СВЦЭМ!$D$10+'СЕТ СН'!$G$5-'СЕТ СН'!$G$21</f>
        <v>2975.7796307799999</v>
      </c>
      <c r="U60" s="36">
        <f>SUMIFS(СВЦЭМ!$D$33:$D$776,СВЦЭМ!$A$33:$A$776,$A60,СВЦЭМ!$B$33:$B$776,U$47)+'СЕТ СН'!$G$11+СВЦЭМ!$D$10+'СЕТ СН'!$G$5-'СЕТ СН'!$G$21</f>
        <v>2943.8942668600002</v>
      </c>
      <c r="V60" s="36">
        <f>SUMIFS(СВЦЭМ!$D$33:$D$776,СВЦЭМ!$A$33:$A$776,$A60,СВЦЭМ!$B$33:$B$776,V$47)+'СЕТ СН'!$G$11+СВЦЭМ!$D$10+'СЕТ СН'!$G$5-'СЕТ СН'!$G$21</f>
        <v>2928.2370754000003</v>
      </c>
      <c r="W60" s="36">
        <f>SUMIFS(СВЦЭМ!$D$33:$D$776,СВЦЭМ!$A$33:$A$776,$A60,СВЦЭМ!$B$33:$B$776,W$47)+'СЕТ СН'!$G$11+СВЦЭМ!$D$10+'СЕТ СН'!$G$5-'СЕТ СН'!$G$21</f>
        <v>2923.8692553300002</v>
      </c>
      <c r="X60" s="36">
        <f>SUMIFS(СВЦЭМ!$D$33:$D$776,СВЦЭМ!$A$33:$A$776,$A60,СВЦЭМ!$B$33:$B$776,X$47)+'СЕТ СН'!$G$11+СВЦЭМ!$D$10+'СЕТ СН'!$G$5-'СЕТ СН'!$G$21</f>
        <v>2936.6802525000003</v>
      </c>
      <c r="Y60" s="36">
        <f>SUMIFS(СВЦЭМ!$D$33:$D$776,СВЦЭМ!$A$33:$A$776,$A60,СВЦЭМ!$B$33:$B$776,Y$47)+'СЕТ СН'!$G$11+СВЦЭМ!$D$10+'СЕТ СН'!$G$5-'СЕТ СН'!$G$21</f>
        <v>2957.8396252400003</v>
      </c>
    </row>
    <row r="61" spans="1:25" ht="15.75" x14ac:dyDescent="0.2">
      <c r="A61" s="35">
        <f t="shared" si="1"/>
        <v>43965</v>
      </c>
      <c r="B61" s="36">
        <f>SUMIFS(СВЦЭМ!$D$33:$D$776,СВЦЭМ!$A$33:$A$776,$A61,СВЦЭМ!$B$33:$B$776,B$47)+'СЕТ СН'!$G$11+СВЦЭМ!$D$10+'СЕТ СН'!$G$5-'СЕТ СН'!$G$21</f>
        <v>3024.1638973899999</v>
      </c>
      <c r="C61" s="36">
        <f>SUMIFS(СВЦЭМ!$D$33:$D$776,СВЦЭМ!$A$33:$A$776,$A61,СВЦЭМ!$B$33:$B$776,C$47)+'СЕТ СН'!$G$11+СВЦЭМ!$D$10+'СЕТ СН'!$G$5-'СЕТ СН'!$G$21</f>
        <v>3062.54754654</v>
      </c>
      <c r="D61" s="36">
        <f>SUMIFS(СВЦЭМ!$D$33:$D$776,СВЦЭМ!$A$33:$A$776,$A61,СВЦЭМ!$B$33:$B$776,D$47)+'СЕТ СН'!$G$11+СВЦЭМ!$D$10+'СЕТ СН'!$G$5-'СЕТ СН'!$G$21</f>
        <v>3070.7710406300002</v>
      </c>
      <c r="E61" s="36">
        <f>SUMIFS(СВЦЭМ!$D$33:$D$776,СВЦЭМ!$A$33:$A$776,$A61,СВЦЭМ!$B$33:$B$776,E$47)+'СЕТ СН'!$G$11+СВЦЭМ!$D$10+'СЕТ СН'!$G$5-'СЕТ СН'!$G$21</f>
        <v>3105.2345231500003</v>
      </c>
      <c r="F61" s="36">
        <f>SUMIFS(СВЦЭМ!$D$33:$D$776,СВЦЭМ!$A$33:$A$776,$A61,СВЦЭМ!$B$33:$B$776,F$47)+'СЕТ СН'!$G$11+СВЦЭМ!$D$10+'СЕТ СН'!$G$5-'СЕТ СН'!$G$21</f>
        <v>3085.2193231600004</v>
      </c>
      <c r="G61" s="36">
        <f>SUMIFS(СВЦЭМ!$D$33:$D$776,СВЦЭМ!$A$33:$A$776,$A61,СВЦЭМ!$B$33:$B$776,G$47)+'СЕТ СН'!$G$11+СВЦЭМ!$D$10+'СЕТ СН'!$G$5-'СЕТ СН'!$G$21</f>
        <v>3078.2613764100001</v>
      </c>
      <c r="H61" s="36">
        <f>SUMIFS(СВЦЭМ!$D$33:$D$776,СВЦЭМ!$A$33:$A$776,$A61,СВЦЭМ!$B$33:$B$776,H$47)+'СЕТ СН'!$G$11+СВЦЭМ!$D$10+'СЕТ СН'!$G$5-'СЕТ СН'!$G$21</f>
        <v>3074.8310038099999</v>
      </c>
      <c r="I61" s="36">
        <f>SUMIFS(СВЦЭМ!$D$33:$D$776,СВЦЭМ!$A$33:$A$776,$A61,СВЦЭМ!$B$33:$B$776,I$47)+'СЕТ СН'!$G$11+СВЦЭМ!$D$10+'СЕТ СН'!$G$5-'СЕТ СН'!$G$21</f>
        <v>3037.48210053</v>
      </c>
      <c r="J61" s="36">
        <f>SUMIFS(СВЦЭМ!$D$33:$D$776,СВЦЭМ!$A$33:$A$776,$A61,СВЦЭМ!$B$33:$B$776,J$47)+'СЕТ СН'!$G$11+СВЦЭМ!$D$10+'СЕТ СН'!$G$5-'СЕТ СН'!$G$21</f>
        <v>2989.59626518</v>
      </c>
      <c r="K61" s="36">
        <f>SUMIFS(СВЦЭМ!$D$33:$D$776,СВЦЭМ!$A$33:$A$776,$A61,СВЦЭМ!$B$33:$B$776,K$47)+'СЕТ СН'!$G$11+СВЦЭМ!$D$10+'СЕТ СН'!$G$5-'СЕТ СН'!$G$21</f>
        <v>2969.2118009599999</v>
      </c>
      <c r="L61" s="36">
        <f>SUMIFS(СВЦЭМ!$D$33:$D$776,СВЦЭМ!$A$33:$A$776,$A61,СВЦЭМ!$B$33:$B$776,L$47)+'СЕТ СН'!$G$11+СВЦЭМ!$D$10+'СЕТ СН'!$G$5-'СЕТ СН'!$G$21</f>
        <v>2958.88757338</v>
      </c>
      <c r="M61" s="36">
        <f>SUMIFS(СВЦЭМ!$D$33:$D$776,СВЦЭМ!$A$33:$A$776,$A61,СВЦЭМ!$B$33:$B$776,M$47)+'СЕТ СН'!$G$11+СВЦЭМ!$D$10+'СЕТ СН'!$G$5-'СЕТ СН'!$G$21</f>
        <v>2959.8902154400002</v>
      </c>
      <c r="N61" s="36">
        <f>SUMIFS(СВЦЭМ!$D$33:$D$776,СВЦЭМ!$A$33:$A$776,$A61,СВЦЭМ!$B$33:$B$776,N$47)+'СЕТ СН'!$G$11+СВЦЭМ!$D$10+'СЕТ СН'!$G$5-'СЕТ СН'!$G$21</f>
        <v>2954.79582179</v>
      </c>
      <c r="O61" s="36">
        <f>SUMIFS(СВЦЭМ!$D$33:$D$776,СВЦЭМ!$A$33:$A$776,$A61,СВЦЭМ!$B$33:$B$776,O$47)+'СЕТ СН'!$G$11+СВЦЭМ!$D$10+'СЕТ СН'!$G$5-'СЕТ СН'!$G$21</f>
        <v>2968.61109898</v>
      </c>
      <c r="P61" s="36">
        <f>SUMIFS(СВЦЭМ!$D$33:$D$776,СВЦЭМ!$A$33:$A$776,$A61,СВЦЭМ!$B$33:$B$776,P$47)+'СЕТ СН'!$G$11+СВЦЭМ!$D$10+'СЕТ СН'!$G$5-'СЕТ СН'!$G$21</f>
        <v>2993.0612694300003</v>
      </c>
      <c r="Q61" s="36">
        <f>SUMIFS(СВЦЭМ!$D$33:$D$776,СВЦЭМ!$A$33:$A$776,$A61,СВЦЭМ!$B$33:$B$776,Q$47)+'СЕТ СН'!$G$11+СВЦЭМ!$D$10+'СЕТ СН'!$G$5-'СЕТ СН'!$G$21</f>
        <v>2982.30567974</v>
      </c>
      <c r="R61" s="36">
        <f>SUMIFS(СВЦЭМ!$D$33:$D$776,СВЦЭМ!$A$33:$A$776,$A61,СВЦЭМ!$B$33:$B$776,R$47)+'СЕТ СН'!$G$11+СВЦЭМ!$D$10+'СЕТ СН'!$G$5-'СЕТ СН'!$G$21</f>
        <v>2978.51076526</v>
      </c>
      <c r="S61" s="36">
        <f>SUMIFS(СВЦЭМ!$D$33:$D$776,СВЦЭМ!$A$33:$A$776,$A61,СВЦЭМ!$B$33:$B$776,S$47)+'СЕТ СН'!$G$11+СВЦЭМ!$D$10+'СЕТ СН'!$G$5-'СЕТ СН'!$G$21</f>
        <v>2997.4181081300003</v>
      </c>
      <c r="T61" s="36">
        <f>SUMIFS(СВЦЭМ!$D$33:$D$776,СВЦЭМ!$A$33:$A$776,$A61,СВЦЭМ!$B$33:$B$776,T$47)+'СЕТ СН'!$G$11+СВЦЭМ!$D$10+'СЕТ СН'!$G$5-'СЕТ СН'!$G$21</f>
        <v>2976.6350496499999</v>
      </c>
      <c r="U61" s="36">
        <f>SUMIFS(СВЦЭМ!$D$33:$D$776,СВЦЭМ!$A$33:$A$776,$A61,СВЦЭМ!$B$33:$B$776,U$47)+'СЕТ СН'!$G$11+СВЦЭМ!$D$10+'СЕТ СН'!$G$5-'СЕТ СН'!$G$21</f>
        <v>2946.8152609799999</v>
      </c>
      <c r="V61" s="36">
        <f>SUMIFS(СВЦЭМ!$D$33:$D$776,СВЦЭМ!$A$33:$A$776,$A61,СВЦЭМ!$B$33:$B$776,V$47)+'СЕТ СН'!$G$11+СВЦЭМ!$D$10+'СЕТ СН'!$G$5-'СЕТ СН'!$G$21</f>
        <v>2922.90848955</v>
      </c>
      <c r="W61" s="36">
        <f>SUMIFS(СВЦЭМ!$D$33:$D$776,СВЦЭМ!$A$33:$A$776,$A61,СВЦЭМ!$B$33:$B$776,W$47)+'СЕТ СН'!$G$11+СВЦЭМ!$D$10+'СЕТ СН'!$G$5-'СЕТ СН'!$G$21</f>
        <v>2913.80810466</v>
      </c>
      <c r="X61" s="36">
        <f>SUMIFS(СВЦЭМ!$D$33:$D$776,СВЦЭМ!$A$33:$A$776,$A61,СВЦЭМ!$B$33:$B$776,X$47)+'СЕТ СН'!$G$11+СВЦЭМ!$D$10+'СЕТ СН'!$G$5-'СЕТ СН'!$G$21</f>
        <v>2921.2715055600002</v>
      </c>
      <c r="Y61" s="36">
        <f>SUMIFS(СВЦЭМ!$D$33:$D$776,СВЦЭМ!$A$33:$A$776,$A61,СВЦЭМ!$B$33:$B$776,Y$47)+'СЕТ СН'!$G$11+СВЦЭМ!$D$10+'СЕТ СН'!$G$5-'СЕТ СН'!$G$21</f>
        <v>2952.54948926</v>
      </c>
    </row>
    <row r="62" spans="1:25" ht="15.75" x14ac:dyDescent="0.2">
      <c r="A62" s="35">
        <f t="shared" si="1"/>
        <v>43966</v>
      </c>
      <c r="B62" s="36">
        <f>SUMIFS(СВЦЭМ!$D$33:$D$776,СВЦЭМ!$A$33:$A$776,$A62,СВЦЭМ!$B$33:$B$776,B$47)+'СЕТ СН'!$G$11+СВЦЭМ!$D$10+'СЕТ СН'!$G$5-'СЕТ СН'!$G$21</f>
        <v>3012.8718356600002</v>
      </c>
      <c r="C62" s="36">
        <f>SUMIFS(СВЦЭМ!$D$33:$D$776,СВЦЭМ!$A$33:$A$776,$A62,СВЦЭМ!$B$33:$B$776,C$47)+'СЕТ СН'!$G$11+СВЦЭМ!$D$10+'СЕТ СН'!$G$5-'СЕТ СН'!$G$21</f>
        <v>3066.8841301800003</v>
      </c>
      <c r="D62" s="36">
        <f>SUMIFS(СВЦЭМ!$D$33:$D$776,СВЦЭМ!$A$33:$A$776,$A62,СВЦЭМ!$B$33:$B$776,D$47)+'СЕТ СН'!$G$11+СВЦЭМ!$D$10+'СЕТ СН'!$G$5-'СЕТ СН'!$G$21</f>
        <v>3090.5322449300002</v>
      </c>
      <c r="E62" s="36">
        <f>SUMIFS(СВЦЭМ!$D$33:$D$776,СВЦЭМ!$A$33:$A$776,$A62,СВЦЭМ!$B$33:$B$776,E$47)+'СЕТ СН'!$G$11+СВЦЭМ!$D$10+'СЕТ СН'!$G$5-'СЕТ СН'!$G$21</f>
        <v>3089.25501188</v>
      </c>
      <c r="F62" s="36">
        <f>SUMIFS(СВЦЭМ!$D$33:$D$776,СВЦЭМ!$A$33:$A$776,$A62,СВЦЭМ!$B$33:$B$776,F$47)+'СЕТ СН'!$G$11+СВЦЭМ!$D$10+'СЕТ СН'!$G$5-'СЕТ СН'!$G$21</f>
        <v>3081.5553338</v>
      </c>
      <c r="G62" s="36">
        <f>SUMIFS(СВЦЭМ!$D$33:$D$776,СВЦЭМ!$A$33:$A$776,$A62,СВЦЭМ!$B$33:$B$776,G$47)+'СЕТ СН'!$G$11+СВЦЭМ!$D$10+'СЕТ СН'!$G$5-'СЕТ СН'!$G$21</f>
        <v>3090.7041221899999</v>
      </c>
      <c r="H62" s="36">
        <f>SUMIFS(СВЦЭМ!$D$33:$D$776,СВЦЭМ!$A$33:$A$776,$A62,СВЦЭМ!$B$33:$B$776,H$47)+'СЕТ СН'!$G$11+СВЦЭМ!$D$10+'СЕТ СН'!$G$5-'СЕТ СН'!$G$21</f>
        <v>3097.9148696800003</v>
      </c>
      <c r="I62" s="36">
        <f>SUMIFS(СВЦЭМ!$D$33:$D$776,СВЦЭМ!$A$33:$A$776,$A62,СВЦЭМ!$B$33:$B$776,I$47)+'СЕТ СН'!$G$11+СВЦЭМ!$D$10+'СЕТ СН'!$G$5-'СЕТ СН'!$G$21</f>
        <v>3054.8334187</v>
      </c>
      <c r="J62" s="36">
        <f>SUMIFS(СВЦЭМ!$D$33:$D$776,СВЦЭМ!$A$33:$A$776,$A62,СВЦЭМ!$B$33:$B$776,J$47)+'СЕТ СН'!$G$11+СВЦЭМ!$D$10+'СЕТ СН'!$G$5-'СЕТ СН'!$G$21</f>
        <v>2994.9074366</v>
      </c>
      <c r="K62" s="36">
        <f>SUMIFS(СВЦЭМ!$D$33:$D$776,СВЦЭМ!$A$33:$A$776,$A62,СВЦЭМ!$B$33:$B$776,K$47)+'СЕТ СН'!$G$11+СВЦЭМ!$D$10+'СЕТ СН'!$G$5-'СЕТ СН'!$G$21</f>
        <v>2928.90014445</v>
      </c>
      <c r="L62" s="36">
        <f>SUMIFS(СВЦЭМ!$D$33:$D$776,СВЦЭМ!$A$33:$A$776,$A62,СВЦЭМ!$B$33:$B$776,L$47)+'СЕТ СН'!$G$11+СВЦЭМ!$D$10+'СЕТ СН'!$G$5-'СЕТ СН'!$G$21</f>
        <v>2918.0163513000002</v>
      </c>
      <c r="M62" s="36">
        <f>SUMIFS(СВЦЭМ!$D$33:$D$776,СВЦЭМ!$A$33:$A$776,$A62,СВЦЭМ!$B$33:$B$776,M$47)+'СЕТ СН'!$G$11+СВЦЭМ!$D$10+'СЕТ СН'!$G$5-'СЕТ СН'!$G$21</f>
        <v>2938.0252218400001</v>
      </c>
      <c r="N62" s="36">
        <f>SUMIFS(СВЦЭМ!$D$33:$D$776,СВЦЭМ!$A$33:$A$776,$A62,СВЦЭМ!$B$33:$B$776,N$47)+'СЕТ СН'!$G$11+СВЦЭМ!$D$10+'СЕТ СН'!$G$5-'СЕТ СН'!$G$21</f>
        <v>2943.6345991799999</v>
      </c>
      <c r="O62" s="36">
        <f>SUMIFS(СВЦЭМ!$D$33:$D$776,СВЦЭМ!$A$33:$A$776,$A62,СВЦЭМ!$B$33:$B$776,O$47)+'СЕТ СН'!$G$11+СВЦЭМ!$D$10+'СЕТ СН'!$G$5-'СЕТ СН'!$G$21</f>
        <v>2946.00761754</v>
      </c>
      <c r="P62" s="36">
        <f>SUMIFS(СВЦЭМ!$D$33:$D$776,СВЦЭМ!$A$33:$A$776,$A62,СВЦЭМ!$B$33:$B$776,P$47)+'СЕТ СН'!$G$11+СВЦЭМ!$D$10+'СЕТ СН'!$G$5-'СЕТ СН'!$G$21</f>
        <v>2952.1814482600003</v>
      </c>
      <c r="Q62" s="36">
        <f>SUMIFS(СВЦЭМ!$D$33:$D$776,СВЦЭМ!$A$33:$A$776,$A62,СВЦЭМ!$B$33:$B$776,Q$47)+'СЕТ СН'!$G$11+СВЦЭМ!$D$10+'СЕТ СН'!$G$5-'СЕТ СН'!$G$21</f>
        <v>2947.57040138</v>
      </c>
      <c r="R62" s="36">
        <f>SUMIFS(СВЦЭМ!$D$33:$D$776,СВЦЭМ!$A$33:$A$776,$A62,СВЦЭМ!$B$33:$B$776,R$47)+'СЕТ СН'!$G$11+СВЦЭМ!$D$10+'СЕТ СН'!$G$5-'СЕТ СН'!$G$21</f>
        <v>2943.2182070200001</v>
      </c>
      <c r="S62" s="36">
        <f>SUMIFS(СВЦЭМ!$D$33:$D$776,СВЦЭМ!$A$33:$A$776,$A62,СВЦЭМ!$B$33:$B$776,S$47)+'СЕТ СН'!$G$11+СВЦЭМ!$D$10+'СЕТ СН'!$G$5-'СЕТ СН'!$G$21</f>
        <v>2952.8324667900001</v>
      </c>
      <c r="T62" s="36">
        <f>SUMIFS(СВЦЭМ!$D$33:$D$776,СВЦЭМ!$A$33:$A$776,$A62,СВЦЭМ!$B$33:$B$776,T$47)+'СЕТ СН'!$G$11+СВЦЭМ!$D$10+'СЕТ СН'!$G$5-'СЕТ СН'!$G$21</f>
        <v>2947.3662276700002</v>
      </c>
      <c r="U62" s="36">
        <f>SUMIFS(СВЦЭМ!$D$33:$D$776,СВЦЭМ!$A$33:$A$776,$A62,СВЦЭМ!$B$33:$B$776,U$47)+'СЕТ СН'!$G$11+СВЦЭМ!$D$10+'СЕТ СН'!$G$5-'СЕТ СН'!$G$21</f>
        <v>2950.3172440200001</v>
      </c>
      <c r="V62" s="36">
        <f>SUMIFS(СВЦЭМ!$D$33:$D$776,СВЦЭМ!$A$33:$A$776,$A62,СВЦЭМ!$B$33:$B$776,V$47)+'СЕТ СН'!$G$11+СВЦЭМ!$D$10+'СЕТ СН'!$G$5-'СЕТ СН'!$G$21</f>
        <v>2943.0793168700002</v>
      </c>
      <c r="W62" s="36">
        <f>SUMIFS(СВЦЭМ!$D$33:$D$776,СВЦЭМ!$A$33:$A$776,$A62,СВЦЭМ!$B$33:$B$776,W$47)+'СЕТ СН'!$G$11+СВЦЭМ!$D$10+'СЕТ СН'!$G$5-'СЕТ СН'!$G$21</f>
        <v>2930.60988537</v>
      </c>
      <c r="X62" s="36">
        <f>SUMIFS(СВЦЭМ!$D$33:$D$776,СВЦЭМ!$A$33:$A$776,$A62,СВЦЭМ!$B$33:$B$776,X$47)+'СЕТ СН'!$G$11+СВЦЭМ!$D$10+'СЕТ СН'!$G$5-'СЕТ СН'!$G$21</f>
        <v>2932.8255918600003</v>
      </c>
      <c r="Y62" s="36">
        <f>SUMIFS(СВЦЭМ!$D$33:$D$776,СВЦЭМ!$A$33:$A$776,$A62,СВЦЭМ!$B$33:$B$776,Y$47)+'СЕТ СН'!$G$11+СВЦЭМ!$D$10+'СЕТ СН'!$G$5-'СЕТ СН'!$G$21</f>
        <v>2936.58208663</v>
      </c>
    </row>
    <row r="63" spans="1:25" ht="15.75" x14ac:dyDescent="0.2">
      <c r="A63" s="35">
        <f t="shared" si="1"/>
        <v>43967</v>
      </c>
      <c r="B63" s="36">
        <f>SUMIFS(СВЦЭМ!$D$33:$D$776,СВЦЭМ!$A$33:$A$776,$A63,СВЦЭМ!$B$33:$B$776,B$47)+'СЕТ СН'!$G$11+СВЦЭМ!$D$10+'СЕТ СН'!$G$5-'СЕТ СН'!$G$21</f>
        <v>3046.3441550800003</v>
      </c>
      <c r="C63" s="36">
        <f>SUMIFS(СВЦЭМ!$D$33:$D$776,СВЦЭМ!$A$33:$A$776,$A63,СВЦЭМ!$B$33:$B$776,C$47)+'СЕТ СН'!$G$11+СВЦЭМ!$D$10+'СЕТ СН'!$G$5-'СЕТ СН'!$G$21</f>
        <v>3085.56683759</v>
      </c>
      <c r="D63" s="36">
        <f>SUMIFS(СВЦЭМ!$D$33:$D$776,СВЦЭМ!$A$33:$A$776,$A63,СВЦЭМ!$B$33:$B$776,D$47)+'СЕТ СН'!$G$11+СВЦЭМ!$D$10+'СЕТ СН'!$G$5-'СЕТ СН'!$G$21</f>
        <v>3087.04558051</v>
      </c>
      <c r="E63" s="36">
        <f>SUMIFS(СВЦЭМ!$D$33:$D$776,СВЦЭМ!$A$33:$A$776,$A63,СВЦЭМ!$B$33:$B$776,E$47)+'СЕТ СН'!$G$11+СВЦЭМ!$D$10+'СЕТ СН'!$G$5-'СЕТ СН'!$G$21</f>
        <v>3099.6839515900001</v>
      </c>
      <c r="F63" s="36">
        <f>SUMIFS(СВЦЭМ!$D$33:$D$776,СВЦЭМ!$A$33:$A$776,$A63,СВЦЭМ!$B$33:$B$776,F$47)+'СЕТ СН'!$G$11+СВЦЭМ!$D$10+'СЕТ СН'!$G$5-'СЕТ СН'!$G$21</f>
        <v>3099.6992249800001</v>
      </c>
      <c r="G63" s="36">
        <f>SUMIFS(СВЦЭМ!$D$33:$D$776,СВЦЭМ!$A$33:$A$776,$A63,СВЦЭМ!$B$33:$B$776,G$47)+'СЕТ СН'!$G$11+СВЦЭМ!$D$10+'СЕТ СН'!$G$5-'СЕТ СН'!$G$21</f>
        <v>3099.5573914400002</v>
      </c>
      <c r="H63" s="36">
        <f>SUMIFS(СВЦЭМ!$D$33:$D$776,СВЦЭМ!$A$33:$A$776,$A63,СВЦЭМ!$B$33:$B$776,H$47)+'СЕТ СН'!$G$11+СВЦЭМ!$D$10+'СЕТ СН'!$G$5-'СЕТ СН'!$G$21</f>
        <v>3106.8645410500003</v>
      </c>
      <c r="I63" s="36">
        <f>SUMIFS(СВЦЭМ!$D$33:$D$776,СВЦЭМ!$A$33:$A$776,$A63,СВЦЭМ!$B$33:$B$776,I$47)+'СЕТ СН'!$G$11+СВЦЭМ!$D$10+'СЕТ СН'!$G$5-'СЕТ СН'!$G$21</f>
        <v>3039.82030184</v>
      </c>
      <c r="J63" s="36">
        <f>SUMIFS(СВЦЭМ!$D$33:$D$776,СВЦЭМ!$A$33:$A$776,$A63,СВЦЭМ!$B$33:$B$776,J$47)+'СЕТ СН'!$G$11+СВЦЭМ!$D$10+'СЕТ СН'!$G$5-'СЕТ СН'!$G$21</f>
        <v>2969.3284998300001</v>
      </c>
      <c r="K63" s="36">
        <f>SUMIFS(СВЦЭМ!$D$33:$D$776,СВЦЭМ!$A$33:$A$776,$A63,СВЦЭМ!$B$33:$B$776,K$47)+'СЕТ СН'!$G$11+СВЦЭМ!$D$10+'СЕТ СН'!$G$5-'СЕТ СН'!$G$21</f>
        <v>2968.2675773600004</v>
      </c>
      <c r="L63" s="36">
        <f>SUMIFS(СВЦЭМ!$D$33:$D$776,СВЦЭМ!$A$33:$A$776,$A63,СВЦЭМ!$B$33:$B$776,L$47)+'СЕТ СН'!$G$11+СВЦЭМ!$D$10+'СЕТ СН'!$G$5-'СЕТ СН'!$G$21</f>
        <v>2973.1343657900002</v>
      </c>
      <c r="M63" s="36">
        <f>SUMIFS(СВЦЭМ!$D$33:$D$776,СВЦЭМ!$A$33:$A$776,$A63,СВЦЭМ!$B$33:$B$776,M$47)+'СЕТ СН'!$G$11+СВЦЭМ!$D$10+'СЕТ СН'!$G$5-'СЕТ СН'!$G$21</f>
        <v>2969.0079799800001</v>
      </c>
      <c r="N63" s="36">
        <f>SUMIFS(СВЦЭМ!$D$33:$D$776,СВЦЭМ!$A$33:$A$776,$A63,СВЦЭМ!$B$33:$B$776,N$47)+'СЕТ СН'!$G$11+СВЦЭМ!$D$10+'СЕТ СН'!$G$5-'СЕТ СН'!$G$21</f>
        <v>2959.0878282200001</v>
      </c>
      <c r="O63" s="36">
        <f>SUMIFS(СВЦЭМ!$D$33:$D$776,СВЦЭМ!$A$33:$A$776,$A63,СВЦЭМ!$B$33:$B$776,O$47)+'СЕТ СН'!$G$11+СВЦЭМ!$D$10+'СЕТ СН'!$G$5-'СЕТ СН'!$G$21</f>
        <v>2953.9053480800003</v>
      </c>
      <c r="P63" s="36">
        <f>SUMIFS(СВЦЭМ!$D$33:$D$776,СВЦЭМ!$A$33:$A$776,$A63,СВЦЭМ!$B$33:$B$776,P$47)+'СЕТ СН'!$G$11+СВЦЭМ!$D$10+'СЕТ СН'!$G$5-'СЕТ СН'!$G$21</f>
        <v>2959.3749737600001</v>
      </c>
      <c r="Q63" s="36">
        <f>SUMIFS(СВЦЭМ!$D$33:$D$776,СВЦЭМ!$A$33:$A$776,$A63,СВЦЭМ!$B$33:$B$776,Q$47)+'СЕТ СН'!$G$11+СВЦЭМ!$D$10+'СЕТ СН'!$G$5-'СЕТ СН'!$G$21</f>
        <v>2956.6950588300001</v>
      </c>
      <c r="R63" s="36">
        <f>SUMIFS(СВЦЭМ!$D$33:$D$776,СВЦЭМ!$A$33:$A$776,$A63,СВЦЭМ!$B$33:$B$776,R$47)+'СЕТ СН'!$G$11+СВЦЭМ!$D$10+'СЕТ СН'!$G$5-'СЕТ СН'!$G$21</f>
        <v>2952.8436472100002</v>
      </c>
      <c r="S63" s="36">
        <f>SUMIFS(СВЦЭМ!$D$33:$D$776,СВЦЭМ!$A$33:$A$776,$A63,СВЦЭМ!$B$33:$B$776,S$47)+'СЕТ СН'!$G$11+СВЦЭМ!$D$10+'СЕТ СН'!$G$5-'СЕТ СН'!$G$21</f>
        <v>2949.2302950600001</v>
      </c>
      <c r="T63" s="36">
        <f>SUMIFS(СВЦЭМ!$D$33:$D$776,СВЦЭМ!$A$33:$A$776,$A63,СВЦЭМ!$B$33:$B$776,T$47)+'СЕТ СН'!$G$11+СВЦЭМ!$D$10+'СЕТ СН'!$G$5-'СЕТ СН'!$G$21</f>
        <v>2948.2090738200004</v>
      </c>
      <c r="U63" s="36">
        <f>SUMIFS(СВЦЭМ!$D$33:$D$776,СВЦЭМ!$A$33:$A$776,$A63,СВЦЭМ!$B$33:$B$776,U$47)+'СЕТ СН'!$G$11+СВЦЭМ!$D$10+'СЕТ СН'!$G$5-'СЕТ СН'!$G$21</f>
        <v>2940.9104348199999</v>
      </c>
      <c r="V63" s="36">
        <f>SUMIFS(СВЦЭМ!$D$33:$D$776,СВЦЭМ!$A$33:$A$776,$A63,СВЦЭМ!$B$33:$B$776,V$47)+'СЕТ СН'!$G$11+СВЦЭМ!$D$10+'СЕТ СН'!$G$5-'СЕТ СН'!$G$21</f>
        <v>2940.0432094900002</v>
      </c>
      <c r="W63" s="36">
        <f>SUMIFS(СВЦЭМ!$D$33:$D$776,СВЦЭМ!$A$33:$A$776,$A63,СВЦЭМ!$B$33:$B$776,W$47)+'СЕТ СН'!$G$11+СВЦЭМ!$D$10+'СЕТ СН'!$G$5-'СЕТ СН'!$G$21</f>
        <v>2941.5384358800002</v>
      </c>
      <c r="X63" s="36">
        <f>SUMIFS(СВЦЭМ!$D$33:$D$776,СВЦЭМ!$A$33:$A$776,$A63,СВЦЭМ!$B$33:$B$776,X$47)+'СЕТ СН'!$G$11+СВЦЭМ!$D$10+'СЕТ СН'!$G$5-'СЕТ СН'!$G$21</f>
        <v>2942.45084365</v>
      </c>
      <c r="Y63" s="36">
        <f>SUMIFS(СВЦЭМ!$D$33:$D$776,СВЦЭМ!$A$33:$A$776,$A63,СВЦЭМ!$B$33:$B$776,Y$47)+'СЕТ СН'!$G$11+СВЦЭМ!$D$10+'СЕТ СН'!$G$5-'СЕТ СН'!$G$21</f>
        <v>2961.1774257300003</v>
      </c>
    </row>
    <row r="64" spans="1:25" ht="15.75" x14ac:dyDescent="0.2">
      <c r="A64" s="35">
        <f t="shared" si="1"/>
        <v>43968</v>
      </c>
      <c r="B64" s="36">
        <f>SUMIFS(СВЦЭМ!$D$33:$D$776,СВЦЭМ!$A$33:$A$776,$A64,СВЦЭМ!$B$33:$B$776,B$47)+'СЕТ СН'!$G$11+СВЦЭМ!$D$10+'СЕТ СН'!$G$5-'СЕТ СН'!$G$21</f>
        <v>3050.3669845700001</v>
      </c>
      <c r="C64" s="36">
        <f>SUMIFS(СВЦЭМ!$D$33:$D$776,СВЦЭМ!$A$33:$A$776,$A64,СВЦЭМ!$B$33:$B$776,C$47)+'СЕТ СН'!$G$11+СВЦЭМ!$D$10+'СЕТ СН'!$G$5-'СЕТ СН'!$G$21</f>
        <v>3084.7541967699999</v>
      </c>
      <c r="D64" s="36">
        <f>SUMIFS(СВЦЭМ!$D$33:$D$776,СВЦЭМ!$A$33:$A$776,$A64,СВЦЭМ!$B$33:$B$776,D$47)+'СЕТ СН'!$G$11+СВЦЭМ!$D$10+'СЕТ СН'!$G$5-'СЕТ СН'!$G$21</f>
        <v>3092.0535136900003</v>
      </c>
      <c r="E64" s="36">
        <f>SUMIFS(СВЦЭМ!$D$33:$D$776,СВЦЭМ!$A$33:$A$776,$A64,СВЦЭМ!$B$33:$B$776,E$47)+'СЕТ СН'!$G$11+СВЦЭМ!$D$10+'СЕТ СН'!$G$5-'СЕТ СН'!$G$21</f>
        <v>3099.4905595700002</v>
      </c>
      <c r="F64" s="36">
        <f>SUMIFS(СВЦЭМ!$D$33:$D$776,СВЦЭМ!$A$33:$A$776,$A64,СВЦЭМ!$B$33:$B$776,F$47)+'СЕТ СН'!$G$11+СВЦЭМ!$D$10+'СЕТ СН'!$G$5-'СЕТ СН'!$G$21</f>
        <v>3092.6482698700001</v>
      </c>
      <c r="G64" s="36">
        <f>SUMIFS(СВЦЭМ!$D$33:$D$776,СВЦЭМ!$A$33:$A$776,$A64,СВЦЭМ!$B$33:$B$776,G$47)+'СЕТ СН'!$G$11+СВЦЭМ!$D$10+'СЕТ СН'!$G$5-'СЕТ СН'!$G$21</f>
        <v>3094.03136692</v>
      </c>
      <c r="H64" s="36">
        <f>SUMIFS(СВЦЭМ!$D$33:$D$776,СВЦЭМ!$A$33:$A$776,$A64,СВЦЭМ!$B$33:$B$776,H$47)+'СЕТ СН'!$G$11+СВЦЭМ!$D$10+'СЕТ СН'!$G$5-'СЕТ СН'!$G$21</f>
        <v>3099.42031602</v>
      </c>
      <c r="I64" s="36">
        <f>SUMIFS(СВЦЭМ!$D$33:$D$776,СВЦЭМ!$A$33:$A$776,$A64,СВЦЭМ!$B$33:$B$776,I$47)+'СЕТ СН'!$G$11+СВЦЭМ!$D$10+'СЕТ СН'!$G$5-'СЕТ СН'!$G$21</f>
        <v>3058.8349588900001</v>
      </c>
      <c r="J64" s="36">
        <f>SUMIFS(СВЦЭМ!$D$33:$D$776,СВЦЭМ!$A$33:$A$776,$A64,СВЦЭМ!$B$33:$B$776,J$47)+'СЕТ СН'!$G$11+СВЦЭМ!$D$10+'СЕТ СН'!$G$5-'СЕТ СН'!$G$21</f>
        <v>2991.3531935999999</v>
      </c>
      <c r="K64" s="36">
        <f>SUMIFS(СВЦЭМ!$D$33:$D$776,СВЦЭМ!$A$33:$A$776,$A64,СВЦЭМ!$B$33:$B$776,K$47)+'СЕТ СН'!$G$11+СВЦЭМ!$D$10+'СЕТ СН'!$G$5-'СЕТ СН'!$G$21</f>
        <v>2962.2509221999999</v>
      </c>
      <c r="L64" s="36">
        <f>SUMIFS(СВЦЭМ!$D$33:$D$776,СВЦЭМ!$A$33:$A$776,$A64,СВЦЭМ!$B$33:$B$776,L$47)+'СЕТ СН'!$G$11+СВЦЭМ!$D$10+'СЕТ СН'!$G$5-'СЕТ СН'!$G$21</f>
        <v>2962.2525914900002</v>
      </c>
      <c r="M64" s="36">
        <f>SUMIFS(СВЦЭМ!$D$33:$D$776,СВЦЭМ!$A$33:$A$776,$A64,СВЦЭМ!$B$33:$B$776,M$47)+'СЕТ СН'!$G$11+СВЦЭМ!$D$10+'СЕТ СН'!$G$5-'СЕТ СН'!$G$21</f>
        <v>2960.7944585800001</v>
      </c>
      <c r="N64" s="36">
        <f>SUMIFS(СВЦЭМ!$D$33:$D$776,СВЦЭМ!$A$33:$A$776,$A64,СВЦЭМ!$B$33:$B$776,N$47)+'СЕТ СН'!$G$11+СВЦЭМ!$D$10+'СЕТ СН'!$G$5-'СЕТ СН'!$G$21</f>
        <v>2956.7627019600004</v>
      </c>
      <c r="O64" s="36">
        <f>SUMIFS(СВЦЭМ!$D$33:$D$776,СВЦЭМ!$A$33:$A$776,$A64,СВЦЭМ!$B$33:$B$776,O$47)+'СЕТ СН'!$G$11+СВЦЭМ!$D$10+'СЕТ СН'!$G$5-'СЕТ СН'!$G$21</f>
        <v>2956.5838027200002</v>
      </c>
      <c r="P64" s="36">
        <f>SUMIFS(СВЦЭМ!$D$33:$D$776,СВЦЭМ!$A$33:$A$776,$A64,СВЦЭМ!$B$33:$B$776,P$47)+'СЕТ СН'!$G$11+СВЦЭМ!$D$10+'СЕТ СН'!$G$5-'СЕТ СН'!$G$21</f>
        <v>2962.1863758600002</v>
      </c>
      <c r="Q64" s="36">
        <f>SUMIFS(СВЦЭМ!$D$33:$D$776,СВЦЭМ!$A$33:$A$776,$A64,СВЦЭМ!$B$33:$B$776,Q$47)+'СЕТ СН'!$G$11+СВЦЭМ!$D$10+'СЕТ СН'!$G$5-'СЕТ СН'!$G$21</f>
        <v>2964.7201725900004</v>
      </c>
      <c r="R64" s="36">
        <f>SUMIFS(СВЦЭМ!$D$33:$D$776,СВЦЭМ!$A$33:$A$776,$A64,СВЦЭМ!$B$33:$B$776,R$47)+'СЕТ СН'!$G$11+СВЦЭМ!$D$10+'СЕТ СН'!$G$5-'СЕТ СН'!$G$21</f>
        <v>2961.6248905800003</v>
      </c>
      <c r="S64" s="36">
        <f>SUMIFS(СВЦЭМ!$D$33:$D$776,СВЦЭМ!$A$33:$A$776,$A64,СВЦЭМ!$B$33:$B$776,S$47)+'СЕТ СН'!$G$11+СВЦЭМ!$D$10+'СЕТ СН'!$G$5-'СЕТ СН'!$G$21</f>
        <v>2963.19267911</v>
      </c>
      <c r="T64" s="36">
        <f>SUMIFS(СВЦЭМ!$D$33:$D$776,СВЦЭМ!$A$33:$A$776,$A64,СВЦЭМ!$B$33:$B$776,T$47)+'СЕТ СН'!$G$11+СВЦЭМ!$D$10+'СЕТ СН'!$G$5-'СЕТ СН'!$G$21</f>
        <v>2952.7790511100002</v>
      </c>
      <c r="U64" s="36">
        <f>SUMIFS(СВЦЭМ!$D$33:$D$776,СВЦЭМ!$A$33:$A$776,$A64,СВЦЭМ!$B$33:$B$776,U$47)+'СЕТ СН'!$G$11+СВЦЭМ!$D$10+'СЕТ СН'!$G$5-'СЕТ СН'!$G$21</f>
        <v>2937.18258655</v>
      </c>
      <c r="V64" s="36">
        <f>SUMIFS(СВЦЭМ!$D$33:$D$776,СВЦЭМ!$A$33:$A$776,$A64,СВЦЭМ!$B$33:$B$776,V$47)+'СЕТ СН'!$G$11+СВЦЭМ!$D$10+'СЕТ СН'!$G$5-'СЕТ СН'!$G$21</f>
        <v>2900.0591384500003</v>
      </c>
      <c r="W64" s="36">
        <f>SUMIFS(СВЦЭМ!$D$33:$D$776,СВЦЭМ!$A$33:$A$776,$A64,СВЦЭМ!$B$33:$B$776,W$47)+'СЕТ СН'!$G$11+СВЦЭМ!$D$10+'СЕТ СН'!$G$5-'СЕТ СН'!$G$21</f>
        <v>2905.4692301499999</v>
      </c>
      <c r="X64" s="36">
        <f>SUMIFS(СВЦЭМ!$D$33:$D$776,СВЦЭМ!$A$33:$A$776,$A64,СВЦЭМ!$B$33:$B$776,X$47)+'СЕТ СН'!$G$11+СВЦЭМ!$D$10+'СЕТ СН'!$G$5-'СЕТ СН'!$G$21</f>
        <v>2905.4406093900002</v>
      </c>
      <c r="Y64" s="36">
        <f>SUMIFS(СВЦЭМ!$D$33:$D$776,СВЦЭМ!$A$33:$A$776,$A64,СВЦЭМ!$B$33:$B$776,Y$47)+'СЕТ СН'!$G$11+СВЦЭМ!$D$10+'СЕТ СН'!$G$5-'СЕТ СН'!$G$21</f>
        <v>2936.0067964300001</v>
      </c>
    </row>
    <row r="65" spans="1:26" ht="15.75" x14ac:dyDescent="0.2">
      <c r="A65" s="35">
        <f t="shared" si="1"/>
        <v>43969</v>
      </c>
      <c r="B65" s="36">
        <f>SUMIFS(СВЦЭМ!$D$33:$D$776,СВЦЭМ!$A$33:$A$776,$A65,СВЦЭМ!$B$33:$B$776,B$47)+'СЕТ СН'!$G$11+СВЦЭМ!$D$10+'СЕТ СН'!$G$5-'СЕТ СН'!$G$21</f>
        <v>3054.1932759600004</v>
      </c>
      <c r="C65" s="36">
        <f>SUMIFS(СВЦЭМ!$D$33:$D$776,СВЦЭМ!$A$33:$A$776,$A65,СВЦЭМ!$B$33:$B$776,C$47)+'СЕТ СН'!$G$11+СВЦЭМ!$D$10+'СЕТ СН'!$G$5-'СЕТ СН'!$G$21</f>
        <v>3072.4970530999999</v>
      </c>
      <c r="D65" s="36">
        <f>SUMIFS(СВЦЭМ!$D$33:$D$776,СВЦЭМ!$A$33:$A$776,$A65,СВЦЭМ!$B$33:$B$776,D$47)+'СЕТ СН'!$G$11+СВЦЭМ!$D$10+'СЕТ СН'!$G$5-'СЕТ СН'!$G$21</f>
        <v>3060.83535287</v>
      </c>
      <c r="E65" s="36">
        <f>SUMIFS(СВЦЭМ!$D$33:$D$776,СВЦЭМ!$A$33:$A$776,$A65,СВЦЭМ!$B$33:$B$776,E$47)+'СЕТ СН'!$G$11+СВЦЭМ!$D$10+'СЕТ СН'!$G$5-'СЕТ СН'!$G$21</f>
        <v>3071.4173323700002</v>
      </c>
      <c r="F65" s="36">
        <f>SUMIFS(СВЦЭМ!$D$33:$D$776,СВЦЭМ!$A$33:$A$776,$A65,СВЦЭМ!$B$33:$B$776,F$47)+'СЕТ СН'!$G$11+СВЦЭМ!$D$10+'СЕТ СН'!$G$5-'СЕТ СН'!$G$21</f>
        <v>3067.45660714</v>
      </c>
      <c r="G65" s="36">
        <f>SUMIFS(СВЦЭМ!$D$33:$D$776,СВЦЭМ!$A$33:$A$776,$A65,СВЦЭМ!$B$33:$B$776,G$47)+'СЕТ СН'!$G$11+СВЦЭМ!$D$10+'СЕТ СН'!$G$5-'СЕТ СН'!$G$21</f>
        <v>3070.8289228600001</v>
      </c>
      <c r="H65" s="36">
        <f>SUMIFS(СВЦЭМ!$D$33:$D$776,СВЦЭМ!$A$33:$A$776,$A65,СВЦЭМ!$B$33:$B$776,H$47)+'СЕТ СН'!$G$11+СВЦЭМ!$D$10+'СЕТ СН'!$G$5-'СЕТ СН'!$G$21</f>
        <v>3068.6085460100003</v>
      </c>
      <c r="I65" s="36">
        <f>SUMIFS(СВЦЭМ!$D$33:$D$776,СВЦЭМ!$A$33:$A$776,$A65,СВЦЭМ!$B$33:$B$776,I$47)+'СЕТ СН'!$G$11+СВЦЭМ!$D$10+'СЕТ СН'!$G$5-'СЕТ СН'!$G$21</f>
        <v>3039.0260963700002</v>
      </c>
      <c r="J65" s="36">
        <f>SUMIFS(СВЦЭМ!$D$33:$D$776,СВЦЭМ!$A$33:$A$776,$A65,СВЦЭМ!$B$33:$B$776,J$47)+'СЕТ СН'!$G$11+СВЦЭМ!$D$10+'СЕТ СН'!$G$5-'СЕТ СН'!$G$21</f>
        <v>2948.0391290699999</v>
      </c>
      <c r="K65" s="36">
        <f>SUMIFS(СВЦЭМ!$D$33:$D$776,СВЦЭМ!$A$33:$A$776,$A65,СВЦЭМ!$B$33:$B$776,K$47)+'СЕТ СН'!$G$11+СВЦЭМ!$D$10+'СЕТ СН'!$G$5-'СЕТ СН'!$G$21</f>
        <v>2931.27988766</v>
      </c>
      <c r="L65" s="36">
        <f>SUMIFS(СВЦЭМ!$D$33:$D$776,СВЦЭМ!$A$33:$A$776,$A65,СВЦЭМ!$B$33:$B$776,L$47)+'СЕТ СН'!$G$11+СВЦЭМ!$D$10+'СЕТ СН'!$G$5-'СЕТ СН'!$G$21</f>
        <v>2939.0019831600002</v>
      </c>
      <c r="M65" s="36">
        <f>SUMIFS(СВЦЭМ!$D$33:$D$776,СВЦЭМ!$A$33:$A$776,$A65,СВЦЭМ!$B$33:$B$776,M$47)+'СЕТ СН'!$G$11+СВЦЭМ!$D$10+'СЕТ СН'!$G$5-'СЕТ СН'!$G$21</f>
        <v>2940.0615815600004</v>
      </c>
      <c r="N65" s="36">
        <f>SUMIFS(СВЦЭМ!$D$33:$D$776,СВЦЭМ!$A$33:$A$776,$A65,СВЦЭМ!$B$33:$B$776,N$47)+'СЕТ СН'!$G$11+СВЦЭМ!$D$10+'СЕТ СН'!$G$5-'СЕТ СН'!$G$21</f>
        <v>2930.7417923000003</v>
      </c>
      <c r="O65" s="36">
        <f>SUMIFS(СВЦЭМ!$D$33:$D$776,СВЦЭМ!$A$33:$A$776,$A65,СВЦЭМ!$B$33:$B$776,O$47)+'СЕТ СН'!$G$11+СВЦЭМ!$D$10+'СЕТ СН'!$G$5-'СЕТ СН'!$G$21</f>
        <v>2931.8074419700001</v>
      </c>
      <c r="P65" s="36">
        <f>SUMIFS(СВЦЭМ!$D$33:$D$776,СВЦЭМ!$A$33:$A$776,$A65,СВЦЭМ!$B$33:$B$776,P$47)+'СЕТ СН'!$G$11+СВЦЭМ!$D$10+'СЕТ СН'!$G$5-'СЕТ СН'!$G$21</f>
        <v>2950.4597302900002</v>
      </c>
      <c r="Q65" s="36">
        <f>SUMIFS(СВЦЭМ!$D$33:$D$776,СВЦЭМ!$A$33:$A$776,$A65,СВЦЭМ!$B$33:$B$776,Q$47)+'СЕТ СН'!$G$11+СВЦЭМ!$D$10+'СЕТ СН'!$G$5-'СЕТ СН'!$G$21</f>
        <v>2938.00524713</v>
      </c>
      <c r="R65" s="36">
        <f>SUMIFS(СВЦЭМ!$D$33:$D$776,СВЦЭМ!$A$33:$A$776,$A65,СВЦЭМ!$B$33:$B$776,R$47)+'СЕТ СН'!$G$11+СВЦЭМ!$D$10+'СЕТ СН'!$G$5-'СЕТ СН'!$G$21</f>
        <v>2938.0187479800002</v>
      </c>
      <c r="S65" s="36">
        <f>SUMIFS(СВЦЭМ!$D$33:$D$776,СВЦЭМ!$A$33:$A$776,$A65,СВЦЭМ!$B$33:$B$776,S$47)+'СЕТ СН'!$G$11+СВЦЭМ!$D$10+'СЕТ СН'!$G$5-'СЕТ СН'!$G$21</f>
        <v>2953.1954383100001</v>
      </c>
      <c r="T65" s="36">
        <f>SUMIFS(СВЦЭМ!$D$33:$D$776,СВЦЭМ!$A$33:$A$776,$A65,СВЦЭМ!$B$33:$B$776,T$47)+'СЕТ СН'!$G$11+СВЦЭМ!$D$10+'СЕТ СН'!$G$5-'СЕТ СН'!$G$21</f>
        <v>2943.8149894200001</v>
      </c>
      <c r="U65" s="36">
        <f>SUMIFS(СВЦЭМ!$D$33:$D$776,СВЦЭМ!$A$33:$A$776,$A65,СВЦЭМ!$B$33:$B$776,U$47)+'СЕТ СН'!$G$11+СВЦЭМ!$D$10+'СЕТ СН'!$G$5-'СЕТ СН'!$G$21</f>
        <v>2934.0785620000001</v>
      </c>
      <c r="V65" s="36">
        <f>SUMIFS(СВЦЭМ!$D$33:$D$776,СВЦЭМ!$A$33:$A$776,$A65,СВЦЭМ!$B$33:$B$776,V$47)+'СЕТ СН'!$G$11+СВЦЭМ!$D$10+'СЕТ СН'!$G$5-'СЕТ СН'!$G$21</f>
        <v>2908.8327588800003</v>
      </c>
      <c r="W65" s="36">
        <f>SUMIFS(СВЦЭМ!$D$33:$D$776,СВЦЭМ!$A$33:$A$776,$A65,СВЦЭМ!$B$33:$B$776,W$47)+'СЕТ СН'!$G$11+СВЦЭМ!$D$10+'СЕТ СН'!$G$5-'СЕТ СН'!$G$21</f>
        <v>2912.8430224900003</v>
      </c>
      <c r="X65" s="36">
        <f>SUMIFS(СВЦЭМ!$D$33:$D$776,СВЦЭМ!$A$33:$A$776,$A65,СВЦЭМ!$B$33:$B$776,X$47)+'СЕТ СН'!$G$11+СВЦЭМ!$D$10+'СЕТ СН'!$G$5-'СЕТ СН'!$G$21</f>
        <v>2912.3447020800004</v>
      </c>
      <c r="Y65" s="36">
        <f>SUMIFS(СВЦЭМ!$D$33:$D$776,СВЦЭМ!$A$33:$A$776,$A65,СВЦЭМ!$B$33:$B$776,Y$47)+'СЕТ СН'!$G$11+СВЦЭМ!$D$10+'СЕТ СН'!$G$5-'СЕТ СН'!$G$21</f>
        <v>2937.2156509200004</v>
      </c>
    </row>
    <row r="66" spans="1:26" ht="15.75" x14ac:dyDescent="0.2">
      <c r="A66" s="35">
        <f t="shared" si="1"/>
        <v>43970</v>
      </c>
      <c r="B66" s="36">
        <f>SUMIFS(СВЦЭМ!$D$33:$D$776,СВЦЭМ!$A$33:$A$776,$A66,СВЦЭМ!$B$33:$B$776,B$47)+'СЕТ СН'!$G$11+СВЦЭМ!$D$10+'СЕТ СН'!$G$5-'СЕТ СН'!$G$21</f>
        <v>3065.6256569900002</v>
      </c>
      <c r="C66" s="36">
        <f>SUMIFS(СВЦЭМ!$D$33:$D$776,СВЦЭМ!$A$33:$A$776,$A66,СВЦЭМ!$B$33:$B$776,C$47)+'СЕТ СН'!$G$11+СВЦЭМ!$D$10+'СЕТ СН'!$G$5-'СЕТ СН'!$G$21</f>
        <v>3092.6766157700004</v>
      </c>
      <c r="D66" s="36">
        <f>SUMIFS(СВЦЭМ!$D$33:$D$776,СВЦЭМ!$A$33:$A$776,$A66,СВЦЭМ!$B$33:$B$776,D$47)+'СЕТ СН'!$G$11+СВЦЭМ!$D$10+'СЕТ СН'!$G$5-'СЕТ СН'!$G$21</f>
        <v>3083.8293291999998</v>
      </c>
      <c r="E66" s="36">
        <f>SUMIFS(СВЦЭМ!$D$33:$D$776,СВЦЭМ!$A$33:$A$776,$A66,СВЦЭМ!$B$33:$B$776,E$47)+'СЕТ СН'!$G$11+СВЦЭМ!$D$10+'СЕТ СН'!$G$5-'СЕТ СН'!$G$21</f>
        <v>3079.0808505900004</v>
      </c>
      <c r="F66" s="36">
        <f>SUMIFS(СВЦЭМ!$D$33:$D$776,СВЦЭМ!$A$33:$A$776,$A66,СВЦЭМ!$B$33:$B$776,F$47)+'СЕТ СН'!$G$11+СВЦЭМ!$D$10+'СЕТ СН'!$G$5-'СЕТ СН'!$G$21</f>
        <v>3073.3167020400001</v>
      </c>
      <c r="G66" s="36">
        <f>SUMIFS(СВЦЭМ!$D$33:$D$776,СВЦЭМ!$A$33:$A$776,$A66,СВЦЭМ!$B$33:$B$776,G$47)+'СЕТ СН'!$G$11+СВЦЭМ!$D$10+'СЕТ СН'!$G$5-'СЕТ СН'!$G$21</f>
        <v>3082.0809421100003</v>
      </c>
      <c r="H66" s="36">
        <f>SUMIFS(СВЦЭМ!$D$33:$D$776,СВЦЭМ!$A$33:$A$776,$A66,СВЦЭМ!$B$33:$B$776,H$47)+'СЕТ СН'!$G$11+СВЦЭМ!$D$10+'СЕТ СН'!$G$5-'СЕТ СН'!$G$21</f>
        <v>3082.7363058400001</v>
      </c>
      <c r="I66" s="36">
        <f>SUMIFS(СВЦЭМ!$D$33:$D$776,СВЦЭМ!$A$33:$A$776,$A66,СВЦЭМ!$B$33:$B$776,I$47)+'СЕТ СН'!$G$11+СВЦЭМ!$D$10+'СЕТ СН'!$G$5-'СЕТ СН'!$G$21</f>
        <v>3056.7682378899999</v>
      </c>
      <c r="J66" s="36">
        <f>SUMIFS(СВЦЭМ!$D$33:$D$776,СВЦЭМ!$A$33:$A$776,$A66,СВЦЭМ!$B$33:$B$776,J$47)+'СЕТ СН'!$G$11+СВЦЭМ!$D$10+'СЕТ СН'!$G$5-'СЕТ СН'!$G$21</f>
        <v>2961.4869725400004</v>
      </c>
      <c r="K66" s="36">
        <f>SUMIFS(СВЦЭМ!$D$33:$D$776,СВЦЭМ!$A$33:$A$776,$A66,СВЦЭМ!$B$33:$B$776,K$47)+'СЕТ СН'!$G$11+СВЦЭМ!$D$10+'СЕТ СН'!$G$5-'СЕТ СН'!$G$21</f>
        <v>2944.8167466700002</v>
      </c>
      <c r="L66" s="36">
        <f>SUMIFS(СВЦЭМ!$D$33:$D$776,СВЦЭМ!$A$33:$A$776,$A66,СВЦЭМ!$B$33:$B$776,L$47)+'СЕТ СН'!$G$11+СВЦЭМ!$D$10+'СЕТ СН'!$G$5-'СЕТ СН'!$G$21</f>
        <v>2941.9660074100002</v>
      </c>
      <c r="M66" s="36">
        <f>SUMIFS(СВЦЭМ!$D$33:$D$776,СВЦЭМ!$A$33:$A$776,$A66,СВЦЭМ!$B$33:$B$776,M$47)+'СЕТ СН'!$G$11+СВЦЭМ!$D$10+'СЕТ СН'!$G$5-'СЕТ СН'!$G$21</f>
        <v>2925.7396746900004</v>
      </c>
      <c r="N66" s="36">
        <f>SUMIFS(СВЦЭМ!$D$33:$D$776,СВЦЭМ!$A$33:$A$776,$A66,СВЦЭМ!$B$33:$B$776,N$47)+'СЕТ СН'!$G$11+СВЦЭМ!$D$10+'СЕТ СН'!$G$5-'СЕТ СН'!$G$21</f>
        <v>2925.1872362100003</v>
      </c>
      <c r="O66" s="36">
        <f>SUMIFS(СВЦЭМ!$D$33:$D$776,СВЦЭМ!$A$33:$A$776,$A66,СВЦЭМ!$B$33:$B$776,O$47)+'СЕТ СН'!$G$11+СВЦЭМ!$D$10+'СЕТ СН'!$G$5-'СЕТ СН'!$G$21</f>
        <v>2933.2692026</v>
      </c>
      <c r="P66" s="36">
        <f>SUMIFS(СВЦЭМ!$D$33:$D$776,СВЦЭМ!$A$33:$A$776,$A66,СВЦЭМ!$B$33:$B$776,P$47)+'СЕТ СН'!$G$11+СВЦЭМ!$D$10+'СЕТ СН'!$G$5-'СЕТ СН'!$G$21</f>
        <v>2939.6939851000002</v>
      </c>
      <c r="Q66" s="36">
        <f>SUMIFS(СВЦЭМ!$D$33:$D$776,СВЦЭМ!$A$33:$A$776,$A66,СВЦЭМ!$B$33:$B$776,Q$47)+'СЕТ СН'!$G$11+СВЦЭМ!$D$10+'СЕТ СН'!$G$5-'СЕТ СН'!$G$21</f>
        <v>2944.4627037999999</v>
      </c>
      <c r="R66" s="36">
        <f>SUMIFS(СВЦЭМ!$D$33:$D$776,СВЦЭМ!$A$33:$A$776,$A66,СВЦЭМ!$B$33:$B$776,R$47)+'СЕТ СН'!$G$11+СВЦЭМ!$D$10+'СЕТ СН'!$G$5-'СЕТ СН'!$G$21</f>
        <v>2947.1197963600002</v>
      </c>
      <c r="S66" s="36">
        <f>SUMIFS(СВЦЭМ!$D$33:$D$776,СВЦЭМ!$A$33:$A$776,$A66,СВЦЭМ!$B$33:$B$776,S$47)+'СЕТ СН'!$G$11+СВЦЭМ!$D$10+'СЕТ СН'!$G$5-'СЕТ СН'!$G$21</f>
        <v>2956.4149162399999</v>
      </c>
      <c r="T66" s="36">
        <f>SUMIFS(СВЦЭМ!$D$33:$D$776,СВЦЭМ!$A$33:$A$776,$A66,СВЦЭМ!$B$33:$B$776,T$47)+'СЕТ СН'!$G$11+СВЦЭМ!$D$10+'СЕТ СН'!$G$5-'СЕТ СН'!$G$21</f>
        <v>2952.4736003500002</v>
      </c>
      <c r="U66" s="36">
        <f>SUMIFS(СВЦЭМ!$D$33:$D$776,СВЦЭМ!$A$33:$A$776,$A66,СВЦЭМ!$B$33:$B$776,U$47)+'СЕТ СН'!$G$11+СВЦЭМ!$D$10+'СЕТ СН'!$G$5-'СЕТ СН'!$G$21</f>
        <v>2936.7415827100003</v>
      </c>
      <c r="V66" s="36">
        <f>SUMIFS(СВЦЭМ!$D$33:$D$776,СВЦЭМ!$A$33:$A$776,$A66,СВЦЭМ!$B$33:$B$776,V$47)+'СЕТ СН'!$G$11+СВЦЭМ!$D$10+'СЕТ СН'!$G$5-'СЕТ СН'!$G$21</f>
        <v>2931.9775482800001</v>
      </c>
      <c r="W66" s="36">
        <f>SUMIFS(СВЦЭМ!$D$33:$D$776,СВЦЭМ!$A$33:$A$776,$A66,СВЦЭМ!$B$33:$B$776,W$47)+'СЕТ СН'!$G$11+СВЦЭМ!$D$10+'СЕТ СН'!$G$5-'СЕТ СН'!$G$21</f>
        <v>2937.68374421</v>
      </c>
      <c r="X66" s="36">
        <f>SUMIFS(СВЦЭМ!$D$33:$D$776,СВЦЭМ!$A$33:$A$776,$A66,СВЦЭМ!$B$33:$B$776,X$47)+'СЕТ СН'!$G$11+СВЦЭМ!$D$10+'СЕТ СН'!$G$5-'СЕТ СН'!$G$21</f>
        <v>2931.1973890300001</v>
      </c>
      <c r="Y66" s="36">
        <f>SUMIFS(СВЦЭМ!$D$33:$D$776,СВЦЭМ!$A$33:$A$776,$A66,СВЦЭМ!$B$33:$B$776,Y$47)+'СЕТ СН'!$G$11+СВЦЭМ!$D$10+'СЕТ СН'!$G$5-'СЕТ СН'!$G$21</f>
        <v>2945.1016205800001</v>
      </c>
    </row>
    <row r="67" spans="1:26" ht="15.75" x14ac:dyDescent="0.2">
      <c r="A67" s="35">
        <f t="shared" si="1"/>
        <v>43971</v>
      </c>
      <c r="B67" s="36">
        <f>SUMIFS(СВЦЭМ!$D$33:$D$776,СВЦЭМ!$A$33:$A$776,$A67,СВЦЭМ!$B$33:$B$776,B$47)+'СЕТ СН'!$G$11+СВЦЭМ!$D$10+'СЕТ СН'!$G$5-'СЕТ СН'!$G$21</f>
        <v>3025.4251963900001</v>
      </c>
      <c r="C67" s="36">
        <f>SUMIFS(СВЦЭМ!$D$33:$D$776,СВЦЭМ!$A$33:$A$776,$A67,СВЦЭМ!$B$33:$B$776,C$47)+'СЕТ СН'!$G$11+СВЦЭМ!$D$10+'СЕТ СН'!$G$5-'СЕТ СН'!$G$21</f>
        <v>3035.49638594</v>
      </c>
      <c r="D67" s="36">
        <f>SUMIFS(СВЦЭМ!$D$33:$D$776,СВЦЭМ!$A$33:$A$776,$A67,СВЦЭМ!$B$33:$B$776,D$47)+'СЕТ СН'!$G$11+СВЦЭМ!$D$10+'СЕТ СН'!$G$5-'СЕТ СН'!$G$21</f>
        <v>3053.4024370300003</v>
      </c>
      <c r="E67" s="36">
        <f>SUMIFS(СВЦЭМ!$D$33:$D$776,СВЦЭМ!$A$33:$A$776,$A67,СВЦЭМ!$B$33:$B$776,E$47)+'СЕТ СН'!$G$11+СВЦЭМ!$D$10+'СЕТ СН'!$G$5-'СЕТ СН'!$G$21</f>
        <v>3048.8331898400002</v>
      </c>
      <c r="F67" s="36">
        <f>SUMIFS(СВЦЭМ!$D$33:$D$776,СВЦЭМ!$A$33:$A$776,$A67,СВЦЭМ!$B$33:$B$776,F$47)+'СЕТ СН'!$G$11+СВЦЭМ!$D$10+'СЕТ СН'!$G$5-'СЕТ СН'!$G$21</f>
        <v>3041.98616481</v>
      </c>
      <c r="G67" s="36">
        <f>SUMIFS(СВЦЭМ!$D$33:$D$776,СВЦЭМ!$A$33:$A$776,$A67,СВЦЭМ!$B$33:$B$776,G$47)+'СЕТ СН'!$G$11+СВЦЭМ!$D$10+'СЕТ СН'!$G$5-'СЕТ СН'!$G$21</f>
        <v>3052.0302879700002</v>
      </c>
      <c r="H67" s="36">
        <f>SUMIFS(СВЦЭМ!$D$33:$D$776,СВЦЭМ!$A$33:$A$776,$A67,СВЦЭМ!$B$33:$B$776,H$47)+'СЕТ СН'!$G$11+СВЦЭМ!$D$10+'СЕТ СН'!$G$5-'СЕТ СН'!$G$21</f>
        <v>3058.95697225</v>
      </c>
      <c r="I67" s="36">
        <f>SUMIFS(СВЦЭМ!$D$33:$D$776,СВЦЭМ!$A$33:$A$776,$A67,СВЦЭМ!$B$33:$B$776,I$47)+'СЕТ СН'!$G$11+СВЦЭМ!$D$10+'СЕТ СН'!$G$5-'СЕТ СН'!$G$21</f>
        <v>3044.4648393900002</v>
      </c>
      <c r="J67" s="36">
        <f>SUMIFS(СВЦЭМ!$D$33:$D$776,СВЦЭМ!$A$33:$A$776,$A67,СВЦЭМ!$B$33:$B$776,J$47)+'СЕТ СН'!$G$11+СВЦЭМ!$D$10+'СЕТ СН'!$G$5-'СЕТ СН'!$G$21</f>
        <v>2942.0587685</v>
      </c>
      <c r="K67" s="36">
        <f>SUMIFS(СВЦЭМ!$D$33:$D$776,СВЦЭМ!$A$33:$A$776,$A67,СВЦЭМ!$B$33:$B$776,K$47)+'СЕТ СН'!$G$11+СВЦЭМ!$D$10+'СЕТ СН'!$G$5-'СЕТ СН'!$G$21</f>
        <v>2947.6052161800003</v>
      </c>
      <c r="L67" s="36">
        <f>SUMIFS(СВЦЭМ!$D$33:$D$776,СВЦЭМ!$A$33:$A$776,$A67,СВЦЭМ!$B$33:$B$776,L$47)+'СЕТ СН'!$G$11+СВЦЭМ!$D$10+'СЕТ СН'!$G$5-'СЕТ СН'!$G$21</f>
        <v>2951.31392899</v>
      </c>
      <c r="M67" s="36">
        <f>SUMIFS(СВЦЭМ!$D$33:$D$776,СВЦЭМ!$A$33:$A$776,$A67,СВЦЭМ!$B$33:$B$776,M$47)+'СЕТ СН'!$G$11+СВЦЭМ!$D$10+'СЕТ СН'!$G$5-'СЕТ СН'!$G$21</f>
        <v>2954.0545197000001</v>
      </c>
      <c r="N67" s="36">
        <f>SUMIFS(СВЦЭМ!$D$33:$D$776,СВЦЭМ!$A$33:$A$776,$A67,СВЦЭМ!$B$33:$B$776,N$47)+'СЕТ СН'!$G$11+СВЦЭМ!$D$10+'СЕТ СН'!$G$5-'СЕТ СН'!$G$21</f>
        <v>2953.7743296900003</v>
      </c>
      <c r="O67" s="36">
        <f>SUMIFS(СВЦЭМ!$D$33:$D$776,СВЦЭМ!$A$33:$A$776,$A67,СВЦЭМ!$B$33:$B$776,O$47)+'СЕТ СН'!$G$11+СВЦЭМ!$D$10+'СЕТ СН'!$G$5-'СЕТ СН'!$G$21</f>
        <v>2958.75357833</v>
      </c>
      <c r="P67" s="36">
        <f>SUMIFS(СВЦЭМ!$D$33:$D$776,СВЦЭМ!$A$33:$A$776,$A67,СВЦЭМ!$B$33:$B$776,P$47)+'СЕТ СН'!$G$11+СВЦЭМ!$D$10+'СЕТ СН'!$G$5-'СЕТ СН'!$G$21</f>
        <v>2960.8598293</v>
      </c>
      <c r="Q67" s="36">
        <f>SUMIFS(СВЦЭМ!$D$33:$D$776,СВЦЭМ!$A$33:$A$776,$A67,СВЦЭМ!$B$33:$B$776,Q$47)+'СЕТ СН'!$G$11+СВЦЭМ!$D$10+'СЕТ СН'!$G$5-'СЕТ СН'!$G$21</f>
        <v>2961.60489065</v>
      </c>
      <c r="R67" s="36">
        <f>SUMIFS(СВЦЭМ!$D$33:$D$776,СВЦЭМ!$A$33:$A$776,$A67,СВЦЭМ!$B$33:$B$776,R$47)+'СЕТ СН'!$G$11+СВЦЭМ!$D$10+'СЕТ СН'!$G$5-'СЕТ СН'!$G$21</f>
        <v>2962.6489465600002</v>
      </c>
      <c r="S67" s="36">
        <f>SUMIFS(СВЦЭМ!$D$33:$D$776,СВЦЭМ!$A$33:$A$776,$A67,СВЦЭМ!$B$33:$B$776,S$47)+'СЕТ СН'!$G$11+СВЦЭМ!$D$10+'СЕТ СН'!$G$5-'СЕТ СН'!$G$21</f>
        <v>2964.6119401200003</v>
      </c>
      <c r="T67" s="36">
        <f>SUMIFS(СВЦЭМ!$D$33:$D$776,СВЦЭМ!$A$33:$A$776,$A67,СВЦЭМ!$B$33:$B$776,T$47)+'СЕТ СН'!$G$11+СВЦЭМ!$D$10+'СЕТ СН'!$G$5-'СЕТ СН'!$G$21</f>
        <v>2963.7137369500001</v>
      </c>
      <c r="U67" s="36">
        <f>SUMIFS(СВЦЭМ!$D$33:$D$776,СВЦЭМ!$A$33:$A$776,$A67,СВЦЭМ!$B$33:$B$776,U$47)+'СЕТ СН'!$G$11+СВЦЭМ!$D$10+'СЕТ СН'!$G$5-'СЕТ СН'!$G$21</f>
        <v>2950.68007734</v>
      </c>
      <c r="V67" s="36">
        <f>SUMIFS(СВЦЭМ!$D$33:$D$776,СВЦЭМ!$A$33:$A$776,$A67,СВЦЭМ!$B$33:$B$776,V$47)+'СЕТ СН'!$G$11+СВЦЭМ!$D$10+'СЕТ СН'!$G$5-'СЕТ СН'!$G$21</f>
        <v>2946.3763131100004</v>
      </c>
      <c r="W67" s="36">
        <f>SUMIFS(СВЦЭМ!$D$33:$D$776,СВЦЭМ!$A$33:$A$776,$A67,СВЦЭМ!$B$33:$B$776,W$47)+'СЕТ СН'!$G$11+СВЦЭМ!$D$10+'СЕТ СН'!$G$5-'СЕТ СН'!$G$21</f>
        <v>2950.95499707</v>
      </c>
      <c r="X67" s="36">
        <f>SUMIFS(СВЦЭМ!$D$33:$D$776,СВЦЭМ!$A$33:$A$776,$A67,СВЦЭМ!$B$33:$B$776,X$47)+'СЕТ СН'!$G$11+СВЦЭМ!$D$10+'СЕТ СН'!$G$5-'СЕТ СН'!$G$21</f>
        <v>2951.07449761</v>
      </c>
      <c r="Y67" s="36">
        <f>SUMIFS(СВЦЭМ!$D$33:$D$776,СВЦЭМ!$A$33:$A$776,$A67,СВЦЭМ!$B$33:$B$776,Y$47)+'СЕТ СН'!$G$11+СВЦЭМ!$D$10+'СЕТ СН'!$G$5-'СЕТ СН'!$G$21</f>
        <v>2956.0523671300002</v>
      </c>
    </row>
    <row r="68" spans="1:26" ht="15.75" x14ac:dyDescent="0.2">
      <c r="A68" s="35">
        <f t="shared" si="1"/>
        <v>43972</v>
      </c>
      <c r="B68" s="36">
        <f>SUMIFS(СВЦЭМ!$D$33:$D$776,СВЦЭМ!$A$33:$A$776,$A68,СВЦЭМ!$B$33:$B$776,B$47)+'СЕТ СН'!$G$11+СВЦЭМ!$D$10+'СЕТ СН'!$G$5-'СЕТ СН'!$G$21</f>
        <v>3023.8100696800002</v>
      </c>
      <c r="C68" s="36">
        <f>SUMIFS(СВЦЭМ!$D$33:$D$776,СВЦЭМ!$A$33:$A$776,$A68,СВЦЭМ!$B$33:$B$776,C$47)+'СЕТ СН'!$G$11+СВЦЭМ!$D$10+'СЕТ СН'!$G$5-'СЕТ СН'!$G$21</f>
        <v>3057.1894693000004</v>
      </c>
      <c r="D68" s="36">
        <f>SUMIFS(СВЦЭМ!$D$33:$D$776,СВЦЭМ!$A$33:$A$776,$A68,СВЦЭМ!$B$33:$B$776,D$47)+'СЕТ СН'!$G$11+СВЦЭМ!$D$10+'СЕТ СН'!$G$5-'СЕТ СН'!$G$21</f>
        <v>3078.2980519800003</v>
      </c>
      <c r="E68" s="36">
        <f>SUMIFS(СВЦЭМ!$D$33:$D$776,СВЦЭМ!$A$33:$A$776,$A68,СВЦЭМ!$B$33:$B$776,E$47)+'СЕТ СН'!$G$11+СВЦЭМ!$D$10+'СЕТ СН'!$G$5-'СЕТ СН'!$G$21</f>
        <v>3077.51362131</v>
      </c>
      <c r="F68" s="36">
        <f>SUMIFS(СВЦЭМ!$D$33:$D$776,СВЦЭМ!$A$33:$A$776,$A68,СВЦЭМ!$B$33:$B$776,F$47)+'СЕТ СН'!$G$11+СВЦЭМ!$D$10+'СЕТ СН'!$G$5-'СЕТ СН'!$G$21</f>
        <v>3072.0968188100001</v>
      </c>
      <c r="G68" s="36">
        <f>SUMIFS(СВЦЭМ!$D$33:$D$776,СВЦЭМ!$A$33:$A$776,$A68,СВЦЭМ!$B$33:$B$776,G$47)+'СЕТ СН'!$G$11+СВЦЭМ!$D$10+'СЕТ СН'!$G$5-'СЕТ СН'!$G$21</f>
        <v>3082.7780680800001</v>
      </c>
      <c r="H68" s="36">
        <f>SUMIFS(СВЦЭМ!$D$33:$D$776,СВЦЭМ!$A$33:$A$776,$A68,СВЦЭМ!$B$33:$B$776,H$47)+'СЕТ СН'!$G$11+СВЦЭМ!$D$10+'СЕТ СН'!$G$5-'СЕТ СН'!$G$21</f>
        <v>3072.4983980000002</v>
      </c>
      <c r="I68" s="36">
        <f>SUMIFS(СВЦЭМ!$D$33:$D$776,СВЦЭМ!$A$33:$A$776,$A68,СВЦЭМ!$B$33:$B$776,I$47)+'СЕТ СН'!$G$11+СВЦЭМ!$D$10+'СЕТ СН'!$G$5-'СЕТ СН'!$G$21</f>
        <v>3057.3002409400001</v>
      </c>
      <c r="J68" s="36">
        <f>SUMIFS(СВЦЭМ!$D$33:$D$776,СВЦЭМ!$A$33:$A$776,$A68,СВЦЭМ!$B$33:$B$776,J$47)+'СЕТ СН'!$G$11+СВЦЭМ!$D$10+'СЕТ СН'!$G$5-'СЕТ СН'!$G$21</f>
        <v>3017.4524826900001</v>
      </c>
      <c r="K68" s="36">
        <f>SUMIFS(СВЦЭМ!$D$33:$D$776,СВЦЭМ!$A$33:$A$776,$A68,СВЦЭМ!$B$33:$B$776,K$47)+'СЕТ СН'!$G$11+СВЦЭМ!$D$10+'СЕТ СН'!$G$5-'СЕТ СН'!$G$21</f>
        <v>3011.7943229400003</v>
      </c>
      <c r="L68" s="36">
        <f>SUMIFS(СВЦЭМ!$D$33:$D$776,СВЦЭМ!$A$33:$A$776,$A68,СВЦЭМ!$B$33:$B$776,L$47)+'СЕТ СН'!$G$11+СВЦЭМ!$D$10+'СЕТ СН'!$G$5-'СЕТ СН'!$G$21</f>
        <v>3014.4412439000002</v>
      </c>
      <c r="M68" s="36">
        <f>SUMIFS(СВЦЭМ!$D$33:$D$776,СВЦЭМ!$A$33:$A$776,$A68,СВЦЭМ!$B$33:$B$776,M$47)+'СЕТ СН'!$G$11+СВЦЭМ!$D$10+'СЕТ СН'!$G$5-'СЕТ СН'!$G$21</f>
        <v>2967.7390015999999</v>
      </c>
      <c r="N68" s="36">
        <f>SUMIFS(СВЦЭМ!$D$33:$D$776,СВЦЭМ!$A$33:$A$776,$A68,СВЦЭМ!$B$33:$B$776,N$47)+'СЕТ СН'!$G$11+СВЦЭМ!$D$10+'СЕТ СН'!$G$5-'СЕТ СН'!$G$21</f>
        <v>2911.49966937</v>
      </c>
      <c r="O68" s="36">
        <f>SUMIFS(СВЦЭМ!$D$33:$D$776,СВЦЭМ!$A$33:$A$776,$A68,СВЦЭМ!$B$33:$B$776,O$47)+'СЕТ СН'!$G$11+СВЦЭМ!$D$10+'СЕТ СН'!$G$5-'СЕТ СН'!$G$21</f>
        <v>2886.5616171400002</v>
      </c>
      <c r="P68" s="36">
        <f>SUMIFS(СВЦЭМ!$D$33:$D$776,СВЦЭМ!$A$33:$A$776,$A68,СВЦЭМ!$B$33:$B$776,P$47)+'СЕТ СН'!$G$11+СВЦЭМ!$D$10+'СЕТ СН'!$G$5-'СЕТ СН'!$G$21</f>
        <v>2884.5596859300003</v>
      </c>
      <c r="Q68" s="36">
        <f>SUMIFS(СВЦЭМ!$D$33:$D$776,СВЦЭМ!$A$33:$A$776,$A68,СВЦЭМ!$B$33:$B$776,Q$47)+'СЕТ СН'!$G$11+СВЦЭМ!$D$10+'СЕТ СН'!$G$5-'СЕТ СН'!$G$21</f>
        <v>2888.4939211400001</v>
      </c>
      <c r="R68" s="36">
        <f>SUMIFS(СВЦЭМ!$D$33:$D$776,СВЦЭМ!$A$33:$A$776,$A68,СВЦЭМ!$B$33:$B$776,R$47)+'СЕТ СН'!$G$11+СВЦЭМ!$D$10+'СЕТ СН'!$G$5-'СЕТ СН'!$G$21</f>
        <v>2883.24883761</v>
      </c>
      <c r="S68" s="36">
        <f>SUMIFS(СВЦЭМ!$D$33:$D$776,СВЦЭМ!$A$33:$A$776,$A68,СВЦЭМ!$B$33:$B$776,S$47)+'СЕТ СН'!$G$11+СВЦЭМ!$D$10+'СЕТ СН'!$G$5-'СЕТ СН'!$G$21</f>
        <v>2890.18792132</v>
      </c>
      <c r="T68" s="36">
        <f>SUMIFS(СВЦЭМ!$D$33:$D$776,СВЦЭМ!$A$33:$A$776,$A68,СВЦЭМ!$B$33:$B$776,T$47)+'СЕТ СН'!$G$11+СВЦЭМ!$D$10+'СЕТ СН'!$G$5-'СЕТ СН'!$G$21</f>
        <v>2888.35654643</v>
      </c>
      <c r="U68" s="36">
        <f>SUMIFS(СВЦЭМ!$D$33:$D$776,СВЦЭМ!$A$33:$A$776,$A68,СВЦЭМ!$B$33:$B$776,U$47)+'СЕТ СН'!$G$11+СВЦЭМ!$D$10+'СЕТ СН'!$G$5-'СЕТ СН'!$G$21</f>
        <v>2885.6407671699999</v>
      </c>
      <c r="V68" s="36">
        <f>SUMIFS(СВЦЭМ!$D$33:$D$776,СВЦЭМ!$A$33:$A$776,$A68,СВЦЭМ!$B$33:$B$776,V$47)+'СЕТ СН'!$G$11+СВЦЭМ!$D$10+'СЕТ СН'!$G$5-'СЕТ СН'!$G$21</f>
        <v>2882.83074287</v>
      </c>
      <c r="W68" s="36">
        <f>SUMIFS(СВЦЭМ!$D$33:$D$776,СВЦЭМ!$A$33:$A$776,$A68,СВЦЭМ!$B$33:$B$776,W$47)+'СЕТ СН'!$G$11+СВЦЭМ!$D$10+'СЕТ СН'!$G$5-'СЕТ СН'!$G$21</f>
        <v>2852.0871326900001</v>
      </c>
      <c r="X68" s="36">
        <f>SUMIFS(СВЦЭМ!$D$33:$D$776,СВЦЭМ!$A$33:$A$776,$A68,СВЦЭМ!$B$33:$B$776,X$47)+'СЕТ СН'!$G$11+СВЦЭМ!$D$10+'СЕТ СН'!$G$5-'СЕТ СН'!$G$21</f>
        <v>2892.6911718800002</v>
      </c>
      <c r="Y68" s="36">
        <f>SUMIFS(СВЦЭМ!$D$33:$D$776,СВЦЭМ!$A$33:$A$776,$A68,СВЦЭМ!$B$33:$B$776,Y$47)+'СЕТ СН'!$G$11+СВЦЭМ!$D$10+'СЕТ СН'!$G$5-'СЕТ СН'!$G$21</f>
        <v>2940.1401846100002</v>
      </c>
    </row>
    <row r="69" spans="1:26" ht="15.75" x14ac:dyDescent="0.2">
      <c r="A69" s="35">
        <f t="shared" si="1"/>
        <v>43973</v>
      </c>
      <c r="B69" s="36">
        <f>SUMIFS(СВЦЭМ!$D$33:$D$776,СВЦЭМ!$A$33:$A$776,$A69,СВЦЭМ!$B$33:$B$776,B$47)+'СЕТ СН'!$G$11+СВЦЭМ!$D$10+'СЕТ СН'!$G$5-'СЕТ СН'!$G$21</f>
        <v>3022.1547654400001</v>
      </c>
      <c r="C69" s="36">
        <f>SUMIFS(СВЦЭМ!$D$33:$D$776,СВЦЭМ!$A$33:$A$776,$A69,СВЦЭМ!$B$33:$B$776,C$47)+'СЕТ СН'!$G$11+СВЦЭМ!$D$10+'СЕТ СН'!$G$5-'СЕТ СН'!$G$21</f>
        <v>3063.0384262900002</v>
      </c>
      <c r="D69" s="36">
        <f>SUMIFS(СВЦЭМ!$D$33:$D$776,СВЦЭМ!$A$33:$A$776,$A69,СВЦЭМ!$B$33:$B$776,D$47)+'СЕТ СН'!$G$11+СВЦЭМ!$D$10+'СЕТ СН'!$G$5-'СЕТ СН'!$G$21</f>
        <v>3083.1183287700001</v>
      </c>
      <c r="E69" s="36">
        <f>SUMIFS(СВЦЭМ!$D$33:$D$776,СВЦЭМ!$A$33:$A$776,$A69,СВЦЭМ!$B$33:$B$776,E$47)+'СЕТ СН'!$G$11+СВЦЭМ!$D$10+'СЕТ СН'!$G$5-'СЕТ СН'!$G$21</f>
        <v>3079.95163886</v>
      </c>
      <c r="F69" s="36">
        <f>SUMIFS(СВЦЭМ!$D$33:$D$776,СВЦЭМ!$A$33:$A$776,$A69,СВЦЭМ!$B$33:$B$776,F$47)+'СЕТ СН'!$G$11+СВЦЭМ!$D$10+'СЕТ СН'!$G$5-'СЕТ СН'!$G$21</f>
        <v>3073.58390882</v>
      </c>
      <c r="G69" s="36">
        <f>SUMIFS(СВЦЭМ!$D$33:$D$776,СВЦЭМ!$A$33:$A$776,$A69,СВЦЭМ!$B$33:$B$776,G$47)+'СЕТ СН'!$G$11+СВЦЭМ!$D$10+'СЕТ СН'!$G$5-'СЕТ СН'!$G$21</f>
        <v>3082.8743680699999</v>
      </c>
      <c r="H69" s="36">
        <f>SUMIFS(СВЦЭМ!$D$33:$D$776,СВЦЭМ!$A$33:$A$776,$A69,СВЦЭМ!$B$33:$B$776,H$47)+'СЕТ СН'!$G$11+СВЦЭМ!$D$10+'СЕТ СН'!$G$5-'СЕТ СН'!$G$21</f>
        <v>3084.57635944</v>
      </c>
      <c r="I69" s="36">
        <f>SUMIFS(СВЦЭМ!$D$33:$D$776,СВЦЭМ!$A$33:$A$776,$A69,СВЦЭМ!$B$33:$B$776,I$47)+'СЕТ СН'!$G$11+СВЦЭМ!$D$10+'СЕТ СН'!$G$5-'СЕТ СН'!$G$21</f>
        <v>3047.3880762400004</v>
      </c>
      <c r="J69" s="36">
        <f>SUMIFS(СВЦЭМ!$D$33:$D$776,СВЦЭМ!$A$33:$A$776,$A69,СВЦЭМ!$B$33:$B$776,J$47)+'СЕТ СН'!$G$11+СВЦЭМ!$D$10+'СЕТ СН'!$G$5-'СЕТ СН'!$G$21</f>
        <v>3000.3433920800003</v>
      </c>
      <c r="K69" s="36">
        <f>SUMIFS(СВЦЭМ!$D$33:$D$776,СВЦЭМ!$A$33:$A$776,$A69,СВЦЭМ!$B$33:$B$776,K$47)+'СЕТ СН'!$G$11+СВЦЭМ!$D$10+'СЕТ СН'!$G$5-'СЕТ СН'!$G$21</f>
        <v>2983.4435842299999</v>
      </c>
      <c r="L69" s="36">
        <f>SUMIFS(СВЦЭМ!$D$33:$D$776,СВЦЭМ!$A$33:$A$776,$A69,СВЦЭМ!$B$33:$B$776,L$47)+'СЕТ СН'!$G$11+СВЦЭМ!$D$10+'СЕТ СН'!$G$5-'СЕТ СН'!$G$21</f>
        <v>2971.8514261300002</v>
      </c>
      <c r="M69" s="36">
        <f>SUMIFS(СВЦЭМ!$D$33:$D$776,СВЦЭМ!$A$33:$A$776,$A69,СВЦЭМ!$B$33:$B$776,M$47)+'СЕТ СН'!$G$11+СВЦЭМ!$D$10+'СЕТ СН'!$G$5-'СЕТ СН'!$G$21</f>
        <v>2923.67240029</v>
      </c>
      <c r="N69" s="36">
        <f>SUMIFS(СВЦЭМ!$D$33:$D$776,СВЦЭМ!$A$33:$A$776,$A69,СВЦЭМ!$B$33:$B$776,N$47)+'СЕТ СН'!$G$11+СВЦЭМ!$D$10+'СЕТ СН'!$G$5-'СЕТ СН'!$G$21</f>
        <v>2871.8539903199999</v>
      </c>
      <c r="O69" s="36">
        <f>SUMIFS(СВЦЭМ!$D$33:$D$776,СВЦЭМ!$A$33:$A$776,$A69,СВЦЭМ!$B$33:$B$776,O$47)+'СЕТ СН'!$G$11+СВЦЭМ!$D$10+'СЕТ СН'!$G$5-'СЕТ СН'!$G$21</f>
        <v>2857.5939814500002</v>
      </c>
      <c r="P69" s="36">
        <f>SUMIFS(СВЦЭМ!$D$33:$D$776,СВЦЭМ!$A$33:$A$776,$A69,СВЦЭМ!$B$33:$B$776,P$47)+'СЕТ СН'!$G$11+СВЦЭМ!$D$10+'СЕТ СН'!$G$5-'СЕТ СН'!$G$21</f>
        <v>2875.61806811</v>
      </c>
      <c r="Q69" s="36">
        <f>SUMIFS(СВЦЭМ!$D$33:$D$776,СВЦЭМ!$A$33:$A$776,$A69,СВЦЭМ!$B$33:$B$776,Q$47)+'СЕТ СН'!$G$11+СВЦЭМ!$D$10+'СЕТ СН'!$G$5-'СЕТ СН'!$G$21</f>
        <v>2880.6748384800003</v>
      </c>
      <c r="R69" s="36">
        <f>SUMIFS(СВЦЭМ!$D$33:$D$776,СВЦЭМ!$A$33:$A$776,$A69,СВЦЭМ!$B$33:$B$776,R$47)+'СЕТ СН'!$G$11+СВЦЭМ!$D$10+'СЕТ СН'!$G$5-'СЕТ СН'!$G$21</f>
        <v>2881.1128507900003</v>
      </c>
      <c r="S69" s="36">
        <f>SUMIFS(СВЦЭМ!$D$33:$D$776,СВЦЭМ!$A$33:$A$776,$A69,СВЦЭМ!$B$33:$B$776,S$47)+'СЕТ СН'!$G$11+СВЦЭМ!$D$10+'СЕТ СН'!$G$5-'СЕТ СН'!$G$21</f>
        <v>2885.1976953600001</v>
      </c>
      <c r="T69" s="36">
        <f>SUMIFS(СВЦЭМ!$D$33:$D$776,СВЦЭМ!$A$33:$A$776,$A69,СВЦЭМ!$B$33:$B$776,T$47)+'СЕТ СН'!$G$11+СВЦЭМ!$D$10+'СЕТ СН'!$G$5-'СЕТ СН'!$G$21</f>
        <v>2872.34722336</v>
      </c>
      <c r="U69" s="36">
        <f>SUMIFS(СВЦЭМ!$D$33:$D$776,СВЦЭМ!$A$33:$A$776,$A69,СВЦЭМ!$B$33:$B$776,U$47)+'СЕТ СН'!$G$11+СВЦЭМ!$D$10+'СЕТ СН'!$G$5-'СЕТ СН'!$G$21</f>
        <v>2860.52057758</v>
      </c>
      <c r="V69" s="36">
        <f>SUMIFS(СВЦЭМ!$D$33:$D$776,СВЦЭМ!$A$33:$A$776,$A69,СВЦЭМ!$B$33:$B$776,V$47)+'СЕТ СН'!$G$11+СВЦЭМ!$D$10+'СЕТ СН'!$G$5-'СЕТ СН'!$G$21</f>
        <v>2843.9198703299999</v>
      </c>
      <c r="W69" s="36">
        <f>SUMIFS(СВЦЭМ!$D$33:$D$776,СВЦЭМ!$A$33:$A$776,$A69,СВЦЭМ!$B$33:$B$776,W$47)+'СЕТ СН'!$G$11+СВЦЭМ!$D$10+'СЕТ СН'!$G$5-'СЕТ СН'!$G$21</f>
        <v>2836.0423893900002</v>
      </c>
      <c r="X69" s="36">
        <f>SUMIFS(СВЦЭМ!$D$33:$D$776,СВЦЭМ!$A$33:$A$776,$A69,СВЦЭМ!$B$33:$B$776,X$47)+'СЕТ СН'!$G$11+СВЦЭМ!$D$10+'СЕТ СН'!$G$5-'СЕТ СН'!$G$21</f>
        <v>2854.6249980299999</v>
      </c>
      <c r="Y69" s="36">
        <f>SUMIFS(СВЦЭМ!$D$33:$D$776,СВЦЭМ!$A$33:$A$776,$A69,СВЦЭМ!$B$33:$B$776,Y$47)+'СЕТ СН'!$G$11+СВЦЭМ!$D$10+'СЕТ СН'!$G$5-'СЕТ СН'!$G$21</f>
        <v>2892.4950945200003</v>
      </c>
    </row>
    <row r="70" spans="1:26" ht="15.75" x14ac:dyDescent="0.2">
      <c r="A70" s="35">
        <f t="shared" si="1"/>
        <v>43974</v>
      </c>
      <c r="B70" s="36">
        <f>SUMIFS(СВЦЭМ!$D$33:$D$776,СВЦЭМ!$A$33:$A$776,$A70,СВЦЭМ!$B$33:$B$776,B$47)+'СЕТ СН'!$G$11+СВЦЭМ!$D$10+'СЕТ СН'!$G$5-'СЕТ СН'!$G$21</f>
        <v>2994.3000895600003</v>
      </c>
      <c r="C70" s="36">
        <f>SUMIFS(СВЦЭМ!$D$33:$D$776,СВЦЭМ!$A$33:$A$776,$A70,СВЦЭМ!$B$33:$B$776,C$47)+'СЕТ СН'!$G$11+СВЦЭМ!$D$10+'СЕТ СН'!$G$5-'СЕТ СН'!$G$21</f>
        <v>3030.5986254600002</v>
      </c>
      <c r="D70" s="36">
        <f>SUMIFS(СВЦЭМ!$D$33:$D$776,СВЦЭМ!$A$33:$A$776,$A70,СВЦЭМ!$B$33:$B$776,D$47)+'СЕТ СН'!$G$11+СВЦЭМ!$D$10+'СЕТ СН'!$G$5-'СЕТ СН'!$G$21</f>
        <v>3051.1350004400001</v>
      </c>
      <c r="E70" s="36">
        <f>SUMIFS(СВЦЭМ!$D$33:$D$776,СВЦЭМ!$A$33:$A$776,$A70,СВЦЭМ!$B$33:$B$776,E$47)+'СЕТ СН'!$G$11+СВЦЭМ!$D$10+'СЕТ СН'!$G$5-'СЕТ СН'!$G$21</f>
        <v>3065.2654941700002</v>
      </c>
      <c r="F70" s="36">
        <f>SUMIFS(СВЦЭМ!$D$33:$D$776,СВЦЭМ!$A$33:$A$776,$A70,СВЦЭМ!$B$33:$B$776,F$47)+'СЕТ СН'!$G$11+СВЦЭМ!$D$10+'СЕТ СН'!$G$5-'СЕТ СН'!$G$21</f>
        <v>3069.1570646099999</v>
      </c>
      <c r="G70" s="36">
        <f>SUMIFS(СВЦЭМ!$D$33:$D$776,СВЦЭМ!$A$33:$A$776,$A70,СВЦЭМ!$B$33:$B$776,G$47)+'СЕТ СН'!$G$11+СВЦЭМ!$D$10+'СЕТ СН'!$G$5-'СЕТ СН'!$G$21</f>
        <v>3067.1665916700003</v>
      </c>
      <c r="H70" s="36">
        <f>SUMIFS(СВЦЭМ!$D$33:$D$776,СВЦЭМ!$A$33:$A$776,$A70,СВЦЭМ!$B$33:$B$776,H$47)+'СЕТ СН'!$G$11+СВЦЭМ!$D$10+'СЕТ СН'!$G$5-'СЕТ СН'!$G$21</f>
        <v>3059.17901906</v>
      </c>
      <c r="I70" s="36">
        <f>SUMIFS(СВЦЭМ!$D$33:$D$776,СВЦЭМ!$A$33:$A$776,$A70,СВЦЭМ!$B$33:$B$776,I$47)+'СЕТ СН'!$G$11+СВЦЭМ!$D$10+'СЕТ СН'!$G$5-'СЕТ СН'!$G$21</f>
        <v>3034.8648495900002</v>
      </c>
      <c r="J70" s="36">
        <f>SUMIFS(СВЦЭМ!$D$33:$D$776,СВЦЭМ!$A$33:$A$776,$A70,СВЦЭМ!$B$33:$B$776,J$47)+'СЕТ СН'!$G$11+СВЦЭМ!$D$10+'СЕТ СН'!$G$5-'СЕТ СН'!$G$21</f>
        <v>2998.73443769</v>
      </c>
      <c r="K70" s="36">
        <f>SUMIFS(СВЦЭМ!$D$33:$D$776,СВЦЭМ!$A$33:$A$776,$A70,СВЦЭМ!$B$33:$B$776,K$47)+'СЕТ СН'!$G$11+СВЦЭМ!$D$10+'СЕТ СН'!$G$5-'СЕТ СН'!$G$21</f>
        <v>2961.1453071000001</v>
      </c>
      <c r="L70" s="36">
        <f>SUMIFS(СВЦЭМ!$D$33:$D$776,СВЦЭМ!$A$33:$A$776,$A70,СВЦЭМ!$B$33:$B$776,L$47)+'СЕТ СН'!$G$11+СВЦЭМ!$D$10+'СЕТ СН'!$G$5-'СЕТ СН'!$G$21</f>
        <v>2941.4407398100002</v>
      </c>
      <c r="M70" s="36">
        <f>SUMIFS(СВЦЭМ!$D$33:$D$776,СВЦЭМ!$A$33:$A$776,$A70,СВЦЭМ!$B$33:$B$776,M$47)+'СЕТ СН'!$G$11+СВЦЭМ!$D$10+'СЕТ СН'!$G$5-'СЕТ СН'!$G$21</f>
        <v>2887.36188068</v>
      </c>
      <c r="N70" s="36">
        <f>SUMIFS(СВЦЭМ!$D$33:$D$776,СВЦЭМ!$A$33:$A$776,$A70,СВЦЭМ!$B$33:$B$776,N$47)+'СЕТ СН'!$G$11+СВЦЭМ!$D$10+'СЕТ СН'!$G$5-'СЕТ СН'!$G$21</f>
        <v>2835.7076459200002</v>
      </c>
      <c r="O70" s="36">
        <f>SUMIFS(СВЦЭМ!$D$33:$D$776,СВЦЭМ!$A$33:$A$776,$A70,СВЦЭМ!$B$33:$B$776,O$47)+'СЕТ СН'!$G$11+СВЦЭМ!$D$10+'СЕТ СН'!$G$5-'СЕТ СН'!$G$21</f>
        <v>2826.4928069000002</v>
      </c>
      <c r="P70" s="36">
        <f>SUMIFS(СВЦЭМ!$D$33:$D$776,СВЦЭМ!$A$33:$A$776,$A70,СВЦЭМ!$B$33:$B$776,P$47)+'СЕТ СН'!$G$11+СВЦЭМ!$D$10+'СЕТ СН'!$G$5-'СЕТ СН'!$G$21</f>
        <v>2851.6982423899999</v>
      </c>
      <c r="Q70" s="36">
        <f>SUMIFS(СВЦЭМ!$D$33:$D$776,СВЦЭМ!$A$33:$A$776,$A70,СВЦЭМ!$B$33:$B$776,Q$47)+'СЕТ СН'!$G$11+СВЦЭМ!$D$10+'СЕТ СН'!$G$5-'СЕТ СН'!$G$21</f>
        <v>2854.2132658</v>
      </c>
      <c r="R70" s="36">
        <f>SUMIFS(СВЦЭМ!$D$33:$D$776,СВЦЭМ!$A$33:$A$776,$A70,СВЦЭМ!$B$33:$B$776,R$47)+'СЕТ СН'!$G$11+СВЦЭМ!$D$10+'СЕТ СН'!$G$5-'СЕТ СН'!$G$21</f>
        <v>2859.8398260900003</v>
      </c>
      <c r="S70" s="36">
        <f>SUMIFS(СВЦЭМ!$D$33:$D$776,СВЦЭМ!$A$33:$A$776,$A70,СВЦЭМ!$B$33:$B$776,S$47)+'СЕТ СН'!$G$11+СВЦЭМ!$D$10+'СЕТ СН'!$G$5-'СЕТ СН'!$G$21</f>
        <v>2870.0223705900003</v>
      </c>
      <c r="T70" s="36">
        <f>SUMIFS(СВЦЭМ!$D$33:$D$776,СВЦЭМ!$A$33:$A$776,$A70,СВЦЭМ!$B$33:$B$776,T$47)+'СЕТ СН'!$G$11+СВЦЭМ!$D$10+'СЕТ СН'!$G$5-'СЕТ СН'!$G$21</f>
        <v>2879.5908698000003</v>
      </c>
      <c r="U70" s="36">
        <f>SUMIFS(СВЦЭМ!$D$33:$D$776,СВЦЭМ!$A$33:$A$776,$A70,СВЦЭМ!$B$33:$B$776,U$47)+'СЕТ СН'!$G$11+СВЦЭМ!$D$10+'СЕТ СН'!$G$5-'СЕТ СН'!$G$21</f>
        <v>2880.2917708200002</v>
      </c>
      <c r="V70" s="36">
        <f>SUMIFS(СВЦЭМ!$D$33:$D$776,СВЦЭМ!$A$33:$A$776,$A70,СВЦЭМ!$B$33:$B$776,V$47)+'СЕТ СН'!$G$11+СВЦЭМ!$D$10+'СЕТ СН'!$G$5-'СЕТ СН'!$G$21</f>
        <v>2873.6705436800003</v>
      </c>
      <c r="W70" s="36">
        <f>SUMIFS(СВЦЭМ!$D$33:$D$776,СВЦЭМ!$A$33:$A$776,$A70,СВЦЭМ!$B$33:$B$776,W$47)+'СЕТ СН'!$G$11+СВЦЭМ!$D$10+'СЕТ СН'!$G$5-'СЕТ СН'!$G$21</f>
        <v>2868.2503938099999</v>
      </c>
      <c r="X70" s="36">
        <f>SUMIFS(СВЦЭМ!$D$33:$D$776,СВЦЭМ!$A$33:$A$776,$A70,СВЦЭМ!$B$33:$B$776,X$47)+'СЕТ СН'!$G$11+СВЦЭМ!$D$10+'СЕТ СН'!$G$5-'СЕТ СН'!$G$21</f>
        <v>2894.6635698999999</v>
      </c>
      <c r="Y70" s="36">
        <f>SUMIFS(СВЦЭМ!$D$33:$D$776,СВЦЭМ!$A$33:$A$776,$A70,СВЦЭМ!$B$33:$B$776,Y$47)+'СЕТ СН'!$G$11+СВЦЭМ!$D$10+'СЕТ СН'!$G$5-'СЕТ СН'!$G$21</f>
        <v>2969.5454925200002</v>
      </c>
    </row>
    <row r="71" spans="1:26" ht="15.75" x14ac:dyDescent="0.2">
      <c r="A71" s="35">
        <f t="shared" si="1"/>
        <v>43975</v>
      </c>
      <c r="B71" s="36">
        <f>SUMIFS(СВЦЭМ!$D$33:$D$776,СВЦЭМ!$A$33:$A$776,$A71,СВЦЭМ!$B$33:$B$776,B$47)+'СЕТ СН'!$G$11+СВЦЭМ!$D$10+'СЕТ СН'!$G$5-'СЕТ СН'!$G$21</f>
        <v>3037.1577521300001</v>
      </c>
      <c r="C71" s="36">
        <f>SUMIFS(СВЦЭМ!$D$33:$D$776,СВЦЭМ!$A$33:$A$776,$A71,СВЦЭМ!$B$33:$B$776,C$47)+'СЕТ СН'!$G$11+СВЦЭМ!$D$10+'СЕТ СН'!$G$5-'СЕТ СН'!$G$21</f>
        <v>3061.3901538600003</v>
      </c>
      <c r="D71" s="36">
        <f>SUMIFS(СВЦЭМ!$D$33:$D$776,СВЦЭМ!$A$33:$A$776,$A71,СВЦЭМ!$B$33:$B$776,D$47)+'СЕТ СН'!$G$11+СВЦЭМ!$D$10+'СЕТ СН'!$G$5-'СЕТ СН'!$G$21</f>
        <v>3070.3674584600003</v>
      </c>
      <c r="E71" s="36">
        <f>SUMIFS(СВЦЭМ!$D$33:$D$776,СВЦЭМ!$A$33:$A$776,$A71,СВЦЭМ!$B$33:$B$776,E$47)+'СЕТ СН'!$G$11+СВЦЭМ!$D$10+'СЕТ СН'!$G$5-'СЕТ СН'!$G$21</f>
        <v>3066.5216337000002</v>
      </c>
      <c r="F71" s="36">
        <f>SUMIFS(СВЦЭМ!$D$33:$D$776,СВЦЭМ!$A$33:$A$776,$A71,СВЦЭМ!$B$33:$B$776,F$47)+'СЕТ СН'!$G$11+СВЦЭМ!$D$10+'СЕТ СН'!$G$5-'СЕТ СН'!$G$21</f>
        <v>3062.2277861700004</v>
      </c>
      <c r="G71" s="36">
        <f>SUMIFS(СВЦЭМ!$D$33:$D$776,СВЦЭМ!$A$33:$A$776,$A71,СВЦЭМ!$B$33:$B$776,G$47)+'СЕТ СН'!$G$11+СВЦЭМ!$D$10+'СЕТ СН'!$G$5-'СЕТ СН'!$G$21</f>
        <v>3060.7655802300001</v>
      </c>
      <c r="H71" s="36">
        <f>SUMIFS(СВЦЭМ!$D$33:$D$776,СВЦЭМ!$A$33:$A$776,$A71,СВЦЭМ!$B$33:$B$776,H$47)+'СЕТ СН'!$G$11+СВЦЭМ!$D$10+'СЕТ СН'!$G$5-'СЕТ СН'!$G$21</f>
        <v>3051.5193433300001</v>
      </c>
      <c r="I71" s="36">
        <f>SUMIFS(СВЦЭМ!$D$33:$D$776,СВЦЭМ!$A$33:$A$776,$A71,СВЦЭМ!$B$33:$B$776,I$47)+'СЕТ СН'!$G$11+СВЦЭМ!$D$10+'СЕТ СН'!$G$5-'СЕТ СН'!$G$21</f>
        <v>3019.4575528</v>
      </c>
      <c r="J71" s="36">
        <f>SUMIFS(СВЦЭМ!$D$33:$D$776,СВЦЭМ!$A$33:$A$776,$A71,СВЦЭМ!$B$33:$B$776,J$47)+'СЕТ СН'!$G$11+СВЦЭМ!$D$10+'СЕТ СН'!$G$5-'СЕТ СН'!$G$21</f>
        <v>3007.45647014</v>
      </c>
      <c r="K71" s="36">
        <f>SUMIFS(СВЦЭМ!$D$33:$D$776,СВЦЭМ!$A$33:$A$776,$A71,СВЦЭМ!$B$33:$B$776,K$47)+'СЕТ СН'!$G$11+СВЦЭМ!$D$10+'СЕТ СН'!$G$5-'СЕТ СН'!$G$21</f>
        <v>2977.8404294500001</v>
      </c>
      <c r="L71" s="36">
        <f>SUMIFS(СВЦЭМ!$D$33:$D$776,СВЦЭМ!$A$33:$A$776,$A71,СВЦЭМ!$B$33:$B$776,L$47)+'СЕТ СН'!$G$11+СВЦЭМ!$D$10+'СЕТ СН'!$G$5-'СЕТ СН'!$G$21</f>
        <v>2988.71000852</v>
      </c>
      <c r="M71" s="36">
        <f>SUMIFS(СВЦЭМ!$D$33:$D$776,СВЦЭМ!$A$33:$A$776,$A71,СВЦЭМ!$B$33:$B$776,M$47)+'СЕТ СН'!$G$11+СВЦЭМ!$D$10+'СЕТ СН'!$G$5-'СЕТ СН'!$G$21</f>
        <v>2952.5684424900001</v>
      </c>
      <c r="N71" s="36">
        <f>SUMIFS(СВЦЭМ!$D$33:$D$776,СВЦЭМ!$A$33:$A$776,$A71,СВЦЭМ!$B$33:$B$776,N$47)+'СЕТ СН'!$G$11+СВЦЭМ!$D$10+'СЕТ СН'!$G$5-'СЕТ СН'!$G$21</f>
        <v>2906.4214027000003</v>
      </c>
      <c r="O71" s="36">
        <f>SUMIFS(СВЦЭМ!$D$33:$D$776,СВЦЭМ!$A$33:$A$776,$A71,СВЦЭМ!$B$33:$B$776,O$47)+'СЕТ СН'!$G$11+СВЦЭМ!$D$10+'СЕТ СН'!$G$5-'СЕТ СН'!$G$21</f>
        <v>2876.9486160300003</v>
      </c>
      <c r="P71" s="36">
        <f>SUMIFS(СВЦЭМ!$D$33:$D$776,СВЦЭМ!$A$33:$A$776,$A71,СВЦЭМ!$B$33:$B$776,P$47)+'СЕТ СН'!$G$11+СВЦЭМ!$D$10+'СЕТ СН'!$G$5-'СЕТ СН'!$G$21</f>
        <v>2882.0736435500003</v>
      </c>
      <c r="Q71" s="36">
        <f>SUMIFS(СВЦЭМ!$D$33:$D$776,СВЦЭМ!$A$33:$A$776,$A71,СВЦЭМ!$B$33:$B$776,Q$47)+'СЕТ СН'!$G$11+СВЦЭМ!$D$10+'СЕТ СН'!$G$5-'СЕТ СН'!$G$21</f>
        <v>2887.4798232900002</v>
      </c>
      <c r="R71" s="36">
        <f>SUMIFS(СВЦЭМ!$D$33:$D$776,СВЦЭМ!$A$33:$A$776,$A71,СВЦЭМ!$B$33:$B$776,R$47)+'СЕТ СН'!$G$11+СВЦЭМ!$D$10+'СЕТ СН'!$G$5-'СЕТ СН'!$G$21</f>
        <v>2874.3413638500001</v>
      </c>
      <c r="S71" s="36">
        <f>SUMIFS(СВЦЭМ!$D$33:$D$776,СВЦЭМ!$A$33:$A$776,$A71,СВЦЭМ!$B$33:$B$776,S$47)+'СЕТ СН'!$G$11+СВЦЭМ!$D$10+'СЕТ СН'!$G$5-'СЕТ СН'!$G$21</f>
        <v>2880.5358989599999</v>
      </c>
      <c r="T71" s="36">
        <f>SUMIFS(СВЦЭМ!$D$33:$D$776,СВЦЭМ!$A$33:$A$776,$A71,СВЦЭМ!$B$33:$B$776,T$47)+'СЕТ СН'!$G$11+СВЦЭМ!$D$10+'СЕТ СН'!$G$5-'СЕТ СН'!$G$21</f>
        <v>2876.77713988</v>
      </c>
      <c r="U71" s="36">
        <f>SUMIFS(СВЦЭМ!$D$33:$D$776,СВЦЭМ!$A$33:$A$776,$A71,СВЦЭМ!$B$33:$B$776,U$47)+'СЕТ СН'!$G$11+СВЦЭМ!$D$10+'СЕТ СН'!$G$5-'СЕТ СН'!$G$21</f>
        <v>2862.7330898800001</v>
      </c>
      <c r="V71" s="36">
        <f>SUMIFS(СВЦЭМ!$D$33:$D$776,СВЦЭМ!$A$33:$A$776,$A71,СВЦЭМ!$B$33:$B$776,V$47)+'СЕТ СН'!$G$11+СВЦЭМ!$D$10+'СЕТ СН'!$G$5-'СЕТ СН'!$G$21</f>
        <v>2829.4052699500003</v>
      </c>
      <c r="W71" s="36">
        <f>SUMIFS(СВЦЭМ!$D$33:$D$776,СВЦЭМ!$A$33:$A$776,$A71,СВЦЭМ!$B$33:$B$776,W$47)+'СЕТ СН'!$G$11+СВЦЭМ!$D$10+'СЕТ СН'!$G$5-'СЕТ СН'!$G$21</f>
        <v>2833.9708981600002</v>
      </c>
      <c r="X71" s="36">
        <f>SUMIFS(СВЦЭМ!$D$33:$D$776,СВЦЭМ!$A$33:$A$776,$A71,СВЦЭМ!$B$33:$B$776,X$47)+'СЕТ СН'!$G$11+СВЦЭМ!$D$10+'СЕТ СН'!$G$5-'СЕТ СН'!$G$21</f>
        <v>2859.5332569900002</v>
      </c>
      <c r="Y71" s="36">
        <f>SUMIFS(СВЦЭМ!$D$33:$D$776,СВЦЭМ!$A$33:$A$776,$A71,СВЦЭМ!$B$33:$B$776,Y$47)+'СЕТ СН'!$G$11+СВЦЭМ!$D$10+'СЕТ СН'!$G$5-'СЕТ СН'!$G$21</f>
        <v>2938.39260904</v>
      </c>
    </row>
    <row r="72" spans="1:26" ht="15.75" x14ac:dyDescent="0.2">
      <c r="A72" s="35">
        <f t="shared" si="1"/>
        <v>43976</v>
      </c>
      <c r="B72" s="36">
        <f>SUMIFS(СВЦЭМ!$D$33:$D$776,СВЦЭМ!$A$33:$A$776,$A72,СВЦЭМ!$B$33:$B$776,B$47)+'СЕТ СН'!$G$11+СВЦЭМ!$D$10+'СЕТ СН'!$G$5-'СЕТ СН'!$G$21</f>
        <v>3086.3359189299999</v>
      </c>
      <c r="C72" s="36">
        <f>SUMIFS(СВЦЭМ!$D$33:$D$776,СВЦЭМ!$A$33:$A$776,$A72,СВЦЭМ!$B$33:$B$776,C$47)+'СЕТ СН'!$G$11+СВЦЭМ!$D$10+'СЕТ СН'!$G$5-'СЕТ СН'!$G$21</f>
        <v>3081.5508904799999</v>
      </c>
      <c r="D72" s="36">
        <f>SUMIFS(СВЦЭМ!$D$33:$D$776,СВЦЭМ!$A$33:$A$776,$A72,СВЦЭМ!$B$33:$B$776,D$47)+'СЕТ СН'!$G$11+СВЦЭМ!$D$10+'СЕТ СН'!$G$5-'СЕТ СН'!$G$21</f>
        <v>3069.4598111</v>
      </c>
      <c r="E72" s="36">
        <f>SUMIFS(СВЦЭМ!$D$33:$D$776,СВЦЭМ!$A$33:$A$776,$A72,СВЦЭМ!$B$33:$B$776,E$47)+'СЕТ СН'!$G$11+СВЦЭМ!$D$10+'СЕТ СН'!$G$5-'СЕТ СН'!$G$21</f>
        <v>3062.5869826500002</v>
      </c>
      <c r="F72" s="36">
        <f>SUMIFS(СВЦЭМ!$D$33:$D$776,СВЦЭМ!$A$33:$A$776,$A72,СВЦЭМ!$B$33:$B$776,F$47)+'СЕТ СН'!$G$11+СВЦЭМ!$D$10+'СЕТ СН'!$G$5-'СЕТ СН'!$G$21</f>
        <v>3060.4091367000001</v>
      </c>
      <c r="G72" s="36">
        <f>SUMIFS(СВЦЭМ!$D$33:$D$776,СВЦЭМ!$A$33:$A$776,$A72,СВЦЭМ!$B$33:$B$776,G$47)+'СЕТ СН'!$G$11+СВЦЭМ!$D$10+'СЕТ СН'!$G$5-'СЕТ СН'!$G$21</f>
        <v>3063.8670845000001</v>
      </c>
      <c r="H72" s="36">
        <f>SUMIFS(СВЦЭМ!$D$33:$D$776,СВЦЭМ!$A$33:$A$776,$A72,СВЦЭМ!$B$33:$B$776,H$47)+'СЕТ СН'!$G$11+СВЦЭМ!$D$10+'СЕТ СН'!$G$5-'СЕТ СН'!$G$21</f>
        <v>3067.0059448400002</v>
      </c>
      <c r="I72" s="36">
        <f>SUMIFS(СВЦЭМ!$D$33:$D$776,СВЦЭМ!$A$33:$A$776,$A72,СВЦЭМ!$B$33:$B$776,I$47)+'СЕТ СН'!$G$11+СВЦЭМ!$D$10+'СЕТ СН'!$G$5-'СЕТ СН'!$G$21</f>
        <v>3042.1472674699999</v>
      </c>
      <c r="J72" s="36">
        <f>SUMIFS(СВЦЭМ!$D$33:$D$776,СВЦЭМ!$A$33:$A$776,$A72,СВЦЭМ!$B$33:$B$776,J$47)+'СЕТ СН'!$G$11+СВЦЭМ!$D$10+'СЕТ СН'!$G$5-'СЕТ СН'!$G$21</f>
        <v>3004.5582903900004</v>
      </c>
      <c r="K72" s="36">
        <f>SUMIFS(СВЦЭМ!$D$33:$D$776,СВЦЭМ!$A$33:$A$776,$A72,СВЦЭМ!$B$33:$B$776,K$47)+'СЕТ СН'!$G$11+СВЦЭМ!$D$10+'СЕТ СН'!$G$5-'СЕТ СН'!$G$21</f>
        <v>2997.6316022600004</v>
      </c>
      <c r="L72" s="36">
        <f>SUMIFS(СВЦЭМ!$D$33:$D$776,СВЦЭМ!$A$33:$A$776,$A72,СВЦЭМ!$B$33:$B$776,L$47)+'СЕТ СН'!$G$11+СВЦЭМ!$D$10+'СЕТ СН'!$G$5-'СЕТ СН'!$G$21</f>
        <v>2990.63924365</v>
      </c>
      <c r="M72" s="36">
        <f>SUMIFS(СВЦЭМ!$D$33:$D$776,СВЦЭМ!$A$33:$A$776,$A72,СВЦЭМ!$B$33:$B$776,M$47)+'СЕТ СН'!$G$11+СВЦЭМ!$D$10+'СЕТ СН'!$G$5-'СЕТ СН'!$G$21</f>
        <v>2928.79211824</v>
      </c>
      <c r="N72" s="36">
        <f>SUMIFS(СВЦЭМ!$D$33:$D$776,СВЦЭМ!$A$33:$A$776,$A72,СВЦЭМ!$B$33:$B$776,N$47)+'СЕТ СН'!$G$11+СВЦЭМ!$D$10+'СЕТ СН'!$G$5-'СЕТ СН'!$G$21</f>
        <v>2878.7681128499999</v>
      </c>
      <c r="O72" s="36">
        <f>SUMIFS(СВЦЭМ!$D$33:$D$776,СВЦЭМ!$A$33:$A$776,$A72,СВЦЭМ!$B$33:$B$776,O$47)+'СЕТ СН'!$G$11+СВЦЭМ!$D$10+'СЕТ СН'!$G$5-'СЕТ СН'!$G$21</f>
        <v>2858.9500456300002</v>
      </c>
      <c r="P72" s="36">
        <f>SUMIFS(СВЦЭМ!$D$33:$D$776,СВЦЭМ!$A$33:$A$776,$A72,СВЦЭМ!$B$33:$B$776,P$47)+'СЕТ СН'!$G$11+СВЦЭМ!$D$10+'СЕТ СН'!$G$5-'СЕТ СН'!$G$21</f>
        <v>2864.6018798100004</v>
      </c>
      <c r="Q72" s="36">
        <f>SUMIFS(СВЦЭМ!$D$33:$D$776,СВЦЭМ!$A$33:$A$776,$A72,СВЦЭМ!$B$33:$B$776,Q$47)+'СЕТ СН'!$G$11+СВЦЭМ!$D$10+'СЕТ СН'!$G$5-'СЕТ СН'!$G$21</f>
        <v>2866.1231941800002</v>
      </c>
      <c r="R72" s="36">
        <f>SUMIFS(СВЦЭМ!$D$33:$D$776,СВЦЭМ!$A$33:$A$776,$A72,СВЦЭМ!$B$33:$B$776,R$47)+'СЕТ СН'!$G$11+СВЦЭМ!$D$10+'СЕТ СН'!$G$5-'СЕТ СН'!$G$21</f>
        <v>2874.3033998300002</v>
      </c>
      <c r="S72" s="36">
        <f>SUMIFS(СВЦЭМ!$D$33:$D$776,СВЦЭМ!$A$33:$A$776,$A72,СВЦЭМ!$B$33:$B$776,S$47)+'СЕТ СН'!$G$11+СВЦЭМ!$D$10+'СЕТ СН'!$G$5-'СЕТ СН'!$G$21</f>
        <v>2870.4781444600003</v>
      </c>
      <c r="T72" s="36">
        <f>SUMIFS(СВЦЭМ!$D$33:$D$776,СВЦЭМ!$A$33:$A$776,$A72,СВЦЭМ!$B$33:$B$776,T$47)+'СЕТ СН'!$G$11+СВЦЭМ!$D$10+'СЕТ СН'!$G$5-'СЕТ СН'!$G$21</f>
        <v>2868.4783599100001</v>
      </c>
      <c r="U72" s="36">
        <f>SUMIFS(СВЦЭМ!$D$33:$D$776,СВЦЭМ!$A$33:$A$776,$A72,СВЦЭМ!$B$33:$B$776,U$47)+'СЕТ СН'!$G$11+СВЦЭМ!$D$10+'СЕТ СН'!$G$5-'СЕТ СН'!$G$21</f>
        <v>2864.37227678</v>
      </c>
      <c r="V72" s="36">
        <f>SUMIFS(СВЦЭМ!$D$33:$D$776,СВЦЭМ!$A$33:$A$776,$A72,СВЦЭМ!$B$33:$B$776,V$47)+'СЕТ СН'!$G$11+СВЦЭМ!$D$10+'СЕТ СН'!$G$5-'СЕТ СН'!$G$21</f>
        <v>2852.23566682</v>
      </c>
      <c r="W72" s="36">
        <f>SUMIFS(СВЦЭМ!$D$33:$D$776,СВЦЭМ!$A$33:$A$776,$A72,СВЦЭМ!$B$33:$B$776,W$47)+'СЕТ СН'!$G$11+СВЦЭМ!$D$10+'СЕТ СН'!$G$5-'СЕТ СН'!$G$21</f>
        <v>2856.0345581500001</v>
      </c>
      <c r="X72" s="36">
        <f>SUMIFS(СВЦЭМ!$D$33:$D$776,СВЦЭМ!$A$33:$A$776,$A72,СВЦЭМ!$B$33:$B$776,X$47)+'СЕТ СН'!$G$11+СВЦЭМ!$D$10+'СЕТ СН'!$G$5-'СЕТ СН'!$G$21</f>
        <v>2872.6058368700001</v>
      </c>
      <c r="Y72" s="36">
        <f>SUMIFS(СВЦЭМ!$D$33:$D$776,СВЦЭМ!$A$33:$A$776,$A72,СВЦЭМ!$B$33:$B$776,Y$47)+'СЕТ СН'!$G$11+СВЦЭМ!$D$10+'СЕТ СН'!$G$5-'СЕТ СН'!$G$21</f>
        <v>2954.5190817600001</v>
      </c>
    </row>
    <row r="73" spans="1:26" ht="15.75" x14ac:dyDescent="0.2">
      <c r="A73" s="35">
        <f t="shared" si="1"/>
        <v>43977</v>
      </c>
      <c r="B73" s="36">
        <f>SUMIFS(СВЦЭМ!$D$33:$D$776,СВЦЭМ!$A$33:$A$776,$A73,СВЦЭМ!$B$33:$B$776,B$47)+'СЕТ СН'!$G$11+СВЦЭМ!$D$10+'СЕТ СН'!$G$5-'СЕТ СН'!$G$21</f>
        <v>3038.6084215700002</v>
      </c>
      <c r="C73" s="36">
        <f>SUMIFS(СВЦЭМ!$D$33:$D$776,СВЦЭМ!$A$33:$A$776,$A73,СВЦЭМ!$B$33:$B$776,C$47)+'СЕТ СН'!$G$11+СВЦЭМ!$D$10+'СЕТ СН'!$G$5-'СЕТ СН'!$G$21</f>
        <v>3068.6746832600002</v>
      </c>
      <c r="D73" s="36">
        <f>SUMIFS(СВЦЭМ!$D$33:$D$776,СВЦЭМ!$A$33:$A$776,$A73,СВЦЭМ!$B$33:$B$776,D$47)+'СЕТ СН'!$G$11+СВЦЭМ!$D$10+'СЕТ СН'!$G$5-'СЕТ СН'!$G$21</f>
        <v>3059.4798971800001</v>
      </c>
      <c r="E73" s="36">
        <f>SUMIFS(СВЦЭМ!$D$33:$D$776,СВЦЭМ!$A$33:$A$776,$A73,СВЦЭМ!$B$33:$B$776,E$47)+'СЕТ СН'!$G$11+СВЦЭМ!$D$10+'СЕТ СН'!$G$5-'СЕТ СН'!$G$21</f>
        <v>3050.73589782</v>
      </c>
      <c r="F73" s="36">
        <f>SUMIFS(СВЦЭМ!$D$33:$D$776,СВЦЭМ!$A$33:$A$776,$A73,СВЦЭМ!$B$33:$B$776,F$47)+'СЕТ СН'!$G$11+СВЦЭМ!$D$10+'СЕТ СН'!$G$5-'СЕТ СН'!$G$21</f>
        <v>3048.5673997700001</v>
      </c>
      <c r="G73" s="36">
        <f>SUMIFS(СВЦЭМ!$D$33:$D$776,СВЦЭМ!$A$33:$A$776,$A73,СВЦЭМ!$B$33:$B$776,G$47)+'СЕТ СН'!$G$11+СВЦЭМ!$D$10+'СЕТ СН'!$G$5-'СЕТ СН'!$G$21</f>
        <v>3055.4133648699999</v>
      </c>
      <c r="H73" s="36">
        <f>SUMIFS(СВЦЭМ!$D$33:$D$776,СВЦЭМ!$A$33:$A$776,$A73,СВЦЭМ!$B$33:$B$776,H$47)+'СЕТ СН'!$G$11+СВЦЭМ!$D$10+'СЕТ СН'!$G$5-'СЕТ СН'!$G$21</f>
        <v>3065.4081127899999</v>
      </c>
      <c r="I73" s="36">
        <f>SUMIFS(СВЦЭМ!$D$33:$D$776,СВЦЭМ!$A$33:$A$776,$A73,СВЦЭМ!$B$33:$B$776,I$47)+'СЕТ СН'!$G$11+СВЦЭМ!$D$10+'СЕТ СН'!$G$5-'СЕТ СН'!$G$21</f>
        <v>3036.2919480700002</v>
      </c>
      <c r="J73" s="36">
        <f>SUMIFS(СВЦЭМ!$D$33:$D$776,СВЦЭМ!$A$33:$A$776,$A73,СВЦЭМ!$B$33:$B$776,J$47)+'СЕТ СН'!$G$11+СВЦЭМ!$D$10+'СЕТ СН'!$G$5-'СЕТ СН'!$G$21</f>
        <v>3002.9183601200002</v>
      </c>
      <c r="K73" s="36">
        <f>SUMIFS(СВЦЭМ!$D$33:$D$776,СВЦЭМ!$A$33:$A$776,$A73,СВЦЭМ!$B$33:$B$776,K$47)+'СЕТ СН'!$G$11+СВЦЭМ!$D$10+'СЕТ СН'!$G$5-'СЕТ СН'!$G$21</f>
        <v>2989.6346156099999</v>
      </c>
      <c r="L73" s="36">
        <f>SUMIFS(СВЦЭМ!$D$33:$D$776,СВЦЭМ!$A$33:$A$776,$A73,СВЦЭМ!$B$33:$B$776,L$47)+'СЕТ СН'!$G$11+СВЦЭМ!$D$10+'СЕТ СН'!$G$5-'СЕТ СН'!$G$21</f>
        <v>2991.6929646100002</v>
      </c>
      <c r="M73" s="36">
        <f>SUMIFS(СВЦЭМ!$D$33:$D$776,СВЦЭМ!$A$33:$A$776,$A73,СВЦЭМ!$B$33:$B$776,M$47)+'СЕТ СН'!$G$11+СВЦЭМ!$D$10+'СЕТ СН'!$G$5-'СЕТ СН'!$G$21</f>
        <v>2934.7044428200002</v>
      </c>
      <c r="N73" s="36">
        <f>SUMIFS(СВЦЭМ!$D$33:$D$776,СВЦЭМ!$A$33:$A$776,$A73,СВЦЭМ!$B$33:$B$776,N$47)+'СЕТ СН'!$G$11+СВЦЭМ!$D$10+'СЕТ СН'!$G$5-'СЕТ СН'!$G$21</f>
        <v>2887.26332783</v>
      </c>
      <c r="O73" s="36">
        <f>SUMIFS(СВЦЭМ!$D$33:$D$776,СВЦЭМ!$A$33:$A$776,$A73,СВЦЭМ!$B$33:$B$776,O$47)+'СЕТ СН'!$G$11+СВЦЭМ!$D$10+'СЕТ СН'!$G$5-'СЕТ СН'!$G$21</f>
        <v>2867.2831992400002</v>
      </c>
      <c r="P73" s="36">
        <f>SUMIFS(СВЦЭМ!$D$33:$D$776,СВЦЭМ!$A$33:$A$776,$A73,СВЦЭМ!$B$33:$B$776,P$47)+'СЕТ СН'!$G$11+СВЦЭМ!$D$10+'СЕТ СН'!$G$5-'СЕТ СН'!$G$21</f>
        <v>2871.9422216600001</v>
      </c>
      <c r="Q73" s="36">
        <f>SUMIFS(СВЦЭМ!$D$33:$D$776,СВЦЭМ!$A$33:$A$776,$A73,СВЦЭМ!$B$33:$B$776,Q$47)+'СЕТ СН'!$G$11+СВЦЭМ!$D$10+'СЕТ СН'!$G$5-'СЕТ СН'!$G$21</f>
        <v>2877.1044676800002</v>
      </c>
      <c r="R73" s="36">
        <f>SUMIFS(СВЦЭМ!$D$33:$D$776,СВЦЭМ!$A$33:$A$776,$A73,СВЦЭМ!$B$33:$B$776,R$47)+'СЕТ СН'!$G$11+СВЦЭМ!$D$10+'СЕТ СН'!$G$5-'СЕТ СН'!$G$21</f>
        <v>2875.4011211000002</v>
      </c>
      <c r="S73" s="36">
        <f>SUMIFS(СВЦЭМ!$D$33:$D$776,СВЦЭМ!$A$33:$A$776,$A73,СВЦЭМ!$B$33:$B$776,S$47)+'СЕТ СН'!$G$11+СВЦЭМ!$D$10+'СЕТ СН'!$G$5-'СЕТ СН'!$G$21</f>
        <v>2874.8920447600003</v>
      </c>
      <c r="T73" s="36">
        <f>SUMIFS(СВЦЭМ!$D$33:$D$776,СВЦЭМ!$A$33:$A$776,$A73,СВЦЭМ!$B$33:$B$776,T$47)+'СЕТ СН'!$G$11+СВЦЭМ!$D$10+'СЕТ СН'!$G$5-'СЕТ СН'!$G$21</f>
        <v>2871.1667455800002</v>
      </c>
      <c r="U73" s="36">
        <f>SUMIFS(СВЦЭМ!$D$33:$D$776,СВЦЭМ!$A$33:$A$776,$A73,СВЦЭМ!$B$33:$B$776,U$47)+'СЕТ СН'!$G$11+СВЦЭМ!$D$10+'СЕТ СН'!$G$5-'СЕТ СН'!$G$21</f>
        <v>2858.5546580999999</v>
      </c>
      <c r="V73" s="36">
        <f>SUMIFS(СВЦЭМ!$D$33:$D$776,СВЦЭМ!$A$33:$A$776,$A73,СВЦЭМ!$B$33:$B$776,V$47)+'СЕТ СН'!$G$11+СВЦЭМ!$D$10+'СЕТ СН'!$G$5-'СЕТ СН'!$G$21</f>
        <v>2852.2957653100002</v>
      </c>
      <c r="W73" s="36">
        <f>SUMIFS(СВЦЭМ!$D$33:$D$776,СВЦЭМ!$A$33:$A$776,$A73,СВЦЭМ!$B$33:$B$776,W$47)+'СЕТ СН'!$G$11+СВЦЭМ!$D$10+'СЕТ СН'!$G$5-'СЕТ СН'!$G$21</f>
        <v>2847.8978454799999</v>
      </c>
      <c r="X73" s="36">
        <f>SUMIFS(СВЦЭМ!$D$33:$D$776,СВЦЭМ!$A$33:$A$776,$A73,СВЦЭМ!$B$33:$B$776,X$47)+'СЕТ СН'!$G$11+СВЦЭМ!$D$10+'СЕТ СН'!$G$5-'СЕТ СН'!$G$21</f>
        <v>2869.6086874800003</v>
      </c>
      <c r="Y73" s="36">
        <f>SUMIFS(СВЦЭМ!$D$33:$D$776,СВЦЭМ!$A$33:$A$776,$A73,СВЦЭМ!$B$33:$B$776,Y$47)+'СЕТ СН'!$G$11+СВЦЭМ!$D$10+'СЕТ СН'!$G$5-'СЕТ СН'!$G$21</f>
        <v>2936.8148480300001</v>
      </c>
    </row>
    <row r="74" spans="1:26" ht="15.75" x14ac:dyDescent="0.2">
      <c r="A74" s="35">
        <f t="shared" si="1"/>
        <v>43978</v>
      </c>
      <c r="B74" s="36">
        <f>SUMIFS(СВЦЭМ!$D$33:$D$776,СВЦЭМ!$A$33:$A$776,$A74,СВЦЭМ!$B$33:$B$776,B$47)+'СЕТ СН'!$G$11+СВЦЭМ!$D$10+'СЕТ СН'!$G$5-'СЕТ СН'!$G$21</f>
        <v>3022.4610566600004</v>
      </c>
      <c r="C74" s="36">
        <f>SUMIFS(СВЦЭМ!$D$33:$D$776,СВЦЭМ!$A$33:$A$776,$A74,СВЦЭМ!$B$33:$B$776,C$47)+'СЕТ СН'!$G$11+СВЦЭМ!$D$10+'СЕТ СН'!$G$5-'СЕТ СН'!$G$21</f>
        <v>3057.2648687800001</v>
      </c>
      <c r="D74" s="36">
        <f>SUMIFS(СВЦЭМ!$D$33:$D$776,СВЦЭМ!$A$33:$A$776,$A74,СВЦЭМ!$B$33:$B$776,D$47)+'СЕТ СН'!$G$11+СВЦЭМ!$D$10+'СЕТ СН'!$G$5-'СЕТ СН'!$G$21</f>
        <v>3075.8010798700002</v>
      </c>
      <c r="E74" s="36">
        <f>SUMIFS(СВЦЭМ!$D$33:$D$776,СВЦЭМ!$A$33:$A$776,$A74,СВЦЭМ!$B$33:$B$776,E$47)+'СЕТ СН'!$G$11+СВЦЭМ!$D$10+'СЕТ СН'!$G$5-'СЕТ СН'!$G$21</f>
        <v>3084.2048047799999</v>
      </c>
      <c r="F74" s="36">
        <f>SUMIFS(СВЦЭМ!$D$33:$D$776,СВЦЭМ!$A$33:$A$776,$A74,СВЦЭМ!$B$33:$B$776,F$47)+'СЕТ СН'!$G$11+СВЦЭМ!$D$10+'СЕТ СН'!$G$5-'СЕТ СН'!$G$21</f>
        <v>3078.01030339</v>
      </c>
      <c r="G74" s="36">
        <f>SUMIFS(СВЦЭМ!$D$33:$D$776,СВЦЭМ!$A$33:$A$776,$A74,СВЦЭМ!$B$33:$B$776,G$47)+'СЕТ СН'!$G$11+СВЦЭМ!$D$10+'СЕТ СН'!$G$5-'СЕТ СН'!$G$21</f>
        <v>3084.8436341800002</v>
      </c>
      <c r="H74" s="36">
        <f>SUMIFS(СВЦЭМ!$D$33:$D$776,СВЦЭМ!$A$33:$A$776,$A74,СВЦЭМ!$B$33:$B$776,H$47)+'СЕТ СН'!$G$11+СВЦЭМ!$D$10+'СЕТ СН'!$G$5-'СЕТ СН'!$G$21</f>
        <v>3067.3724292000002</v>
      </c>
      <c r="I74" s="36">
        <f>SUMIFS(СВЦЭМ!$D$33:$D$776,СВЦЭМ!$A$33:$A$776,$A74,СВЦЭМ!$B$33:$B$776,I$47)+'СЕТ СН'!$G$11+СВЦЭМ!$D$10+'СЕТ СН'!$G$5-'СЕТ СН'!$G$21</f>
        <v>3053.56103863</v>
      </c>
      <c r="J74" s="36">
        <f>SUMIFS(СВЦЭМ!$D$33:$D$776,СВЦЭМ!$A$33:$A$776,$A74,СВЦЭМ!$B$33:$B$776,J$47)+'СЕТ СН'!$G$11+СВЦЭМ!$D$10+'СЕТ СН'!$G$5-'СЕТ СН'!$G$21</f>
        <v>3018.7994816300002</v>
      </c>
      <c r="K74" s="36">
        <f>SUMIFS(СВЦЭМ!$D$33:$D$776,СВЦЭМ!$A$33:$A$776,$A74,СВЦЭМ!$B$33:$B$776,K$47)+'СЕТ СН'!$G$11+СВЦЭМ!$D$10+'СЕТ СН'!$G$5-'СЕТ СН'!$G$21</f>
        <v>2998.77610125</v>
      </c>
      <c r="L74" s="36">
        <f>SUMIFS(СВЦЭМ!$D$33:$D$776,СВЦЭМ!$A$33:$A$776,$A74,СВЦЭМ!$B$33:$B$776,L$47)+'СЕТ СН'!$G$11+СВЦЭМ!$D$10+'СЕТ СН'!$G$5-'СЕТ СН'!$G$21</f>
        <v>2978.7852779700002</v>
      </c>
      <c r="M74" s="36">
        <f>SUMIFS(СВЦЭМ!$D$33:$D$776,СВЦЭМ!$A$33:$A$776,$A74,СВЦЭМ!$B$33:$B$776,M$47)+'СЕТ СН'!$G$11+СВЦЭМ!$D$10+'СЕТ СН'!$G$5-'СЕТ СН'!$G$21</f>
        <v>2925.5527774700004</v>
      </c>
      <c r="N74" s="36">
        <f>SUMIFS(СВЦЭМ!$D$33:$D$776,СВЦЭМ!$A$33:$A$776,$A74,СВЦЭМ!$B$33:$B$776,N$47)+'СЕТ СН'!$G$11+СВЦЭМ!$D$10+'СЕТ СН'!$G$5-'СЕТ СН'!$G$21</f>
        <v>2867.6482980700002</v>
      </c>
      <c r="O74" s="36">
        <f>SUMIFS(СВЦЭМ!$D$33:$D$776,СВЦЭМ!$A$33:$A$776,$A74,СВЦЭМ!$B$33:$B$776,O$47)+'СЕТ СН'!$G$11+СВЦЭМ!$D$10+'СЕТ СН'!$G$5-'СЕТ СН'!$G$21</f>
        <v>2850.0990674300001</v>
      </c>
      <c r="P74" s="36">
        <f>SUMIFS(СВЦЭМ!$D$33:$D$776,СВЦЭМ!$A$33:$A$776,$A74,СВЦЭМ!$B$33:$B$776,P$47)+'СЕТ СН'!$G$11+СВЦЭМ!$D$10+'СЕТ СН'!$G$5-'СЕТ СН'!$G$21</f>
        <v>2844.8630051500004</v>
      </c>
      <c r="Q74" s="36">
        <f>SUMIFS(СВЦЭМ!$D$33:$D$776,СВЦЭМ!$A$33:$A$776,$A74,СВЦЭМ!$B$33:$B$776,Q$47)+'СЕТ СН'!$G$11+СВЦЭМ!$D$10+'СЕТ СН'!$G$5-'СЕТ СН'!$G$21</f>
        <v>2849.39461682</v>
      </c>
      <c r="R74" s="36">
        <f>SUMIFS(СВЦЭМ!$D$33:$D$776,СВЦЭМ!$A$33:$A$776,$A74,СВЦЭМ!$B$33:$B$776,R$47)+'СЕТ СН'!$G$11+СВЦЭМ!$D$10+'СЕТ СН'!$G$5-'СЕТ СН'!$G$21</f>
        <v>2852.9545270200001</v>
      </c>
      <c r="S74" s="36">
        <f>SUMIFS(СВЦЭМ!$D$33:$D$776,СВЦЭМ!$A$33:$A$776,$A74,СВЦЭМ!$B$33:$B$776,S$47)+'СЕТ СН'!$G$11+СВЦЭМ!$D$10+'СЕТ СН'!$G$5-'СЕТ СН'!$G$21</f>
        <v>2857.8012718999998</v>
      </c>
      <c r="T74" s="36">
        <f>SUMIFS(СВЦЭМ!$D$33:$D$776,СВЦЭМ!$A$33:$A$776,$A74,СВЦЭМ!$B$33:$B$776,T$47)+'СЕТ СН'!$G$11+СВЦЭМ!$D$10+'СЕТ СН'!$G$5-'СЕТ СН'!$G$21</f>
        <v>2853.44988466</v>
      </c>
      <c r="U74" s="36">
        <f>SUMIFS(СВЦЭМ!$D$33:$D$776,СВЦЭМ!$A$33:$A$776,$A74,СВЦЭМ!$B$33:$B$776,U$47)+'СЕТ СН'!$G$11+СВЦЭМ!$D$10+'СЕТ СН'!$G$5-'СЕТ СН'!$G$21</f>
        <v>2842.1118483200003</v>
      </c>
      <c r="V74" s="36">
        <f>SUMIFS(СВЦЭМ!$D$33:$D$776,СВЦЭМ!$A$33:$A$776,$A74,СВЦЭМ!$B$33:$B$776,V$47)+'СЕТ СН'!$G$11+СВЦЭМ!$D$10+'СЕТ СН'!$G$5-'СЕТ СН'!$G$21</f>
        <v>2831.8288996800002</v>
      </c>
      <c r="W74" s="36">
        <f>SUMIFS(СВЦЭМ!$D$33:$D$776,СВЦЭМ!$A$33:$A$776,$A74,СВЦЭМ!$B$33:$B$776,W$47)+'СЕТ СН'!$G$11+СВЦЭМ!$D$10+'СЕТ СН'!$G$5-'СЕТ СН'!$G$21</f>
        <v>2828.1295096600002</v>
      </c>
      <c r="X74" s="36">
        <f>SUMIFS(СВЦЭМ!$D$33:$D$776,СВЦЭМ!$A$33:$A$776,$A74,СВЦЭМ!$B$33:$B$776,X$47)+'СЕТ СН'!$G$11+СВЦЭМ!$D$10+'СЕТ СН'!$G$5-'СЕТ СН'!$G$21</f>
        <v>2865.3725952700001</v>
      </c>
      <c r="Y74" s="36">
        <f>SUMIFS(СВЦЭМ!$D$33:$D$776,СВЦЭМ!$A$33:$A$776,$A74,СВЦЭМ!$B$33:$B$776,Y$47)+'СЕТ СН'!$G$11+СВЦЭМ!$D$10+'СЕТ СН'!$G$5-'СЕТ СН'!$G$21</f>
        <v>2923.7949726300003</v>
      </c>
    </row>
    <row r="75" spans="1:26" ht="15.75" x14ac:dyDescent="0.2">
      <c r="A75" s="35">
        <f t="shared" si="1"/>
        <v>43979</v>
      </c>
      <c r="B75" s="36">
        <f>SUMIFS(СВЦЭМ!$D$33:$D$776,СВЦЭМ!$A$33:$A$776,$A75,СВЦЭМ!$B$33:$B$776,B$47)+'СЕТ СН'!$G$11+СВЦЭМ!$D$10+'СЕТ СН'!$G$5-'СЕТ СН'!$G$21</f>
        <v>2960.9705777300001</v>
      </c>
      <c r="C75" s="36">
        <f>SUMIFS(СВЦЭМ!$D$33:$D$776,СВЦЭМ!$A$33:$A$776,$A75,СВЦЭМ!$B$33:$B$776,C$47)+'СЕТ СН'!$G$11+СВЦЭМ!$D$10+'СЕТ СН'!$G$5-'СЕТ СН'!$G$21</f>
        <v>2976.2186508900004</v>
      </c>
      <c r="D75" s="36">
        <f>SUMIFS(СВЦЭМ!$D$33:$D$776,СВЦЭМ!$A$33:$A$776,$A75,СВЦЭМ!$B$33:$B$776,D$47)+'СЕТ СН'!$G$11+СВЦЭМ!$D$10+'СЕТ СН'!$G$5-'СЕТ СН'!$G$21</f>
        <v>3003.4860464600001</v>
      </c>
      <c r="E75" s="36">
        <f>SUMIFS(СВЦЭМ!$D$33:$D$776,СВЦЭМ!$A$33:$A$776,$A75,СВЦЭМ!$B$33:$B$776,E$47)+'СЕТ СН'!$G$11+СВЦЭМ!$D$10+'СЕТ СН'!$G$5-'СЕТ СН'!$G$21</f>
        <v>3019.39792201</v>
      </c>
      <c r="F75" s="36">
        <f>SUMIFS(СВЦЭМ!$D$33:$D$776,СВЦЭМ!$A$33:$A$776,$A75,СВЦЭМ!$B$33:$B$776,F$47)+'СЕТ СН'!$G$11+СВЦЭМ!$D$10+'СЕТ СН'!$G$5-'СЕТ СН'!$G$21</f>
        <v>3015.0294065500002</v>
      </c>
      <c r="G75" s="36">
        <f>SUMIFS(СВЦЭМ!$D$33:$D$776,СВЦЭМ!$A$33:$A$776,$A75,СВЦЭМ!$B$33:$B$776,G$47)+'СЕТ СН'!$G$11+СВЦЭМ!$D$10+'СЕТ СН'!$G$5-'СЕТ СН'!$G$21</f>
        <v>3019.6538610800003</v>
      </c>
      <c r="H75" s="36">
        <f>SUMIFS(СВЦЭМ!$D$33:$D$776,СВЦЭМ!$A$33:$A$776,$A75,СВЦЭМ!$B$33:$B$776,H$47)+'СЕТ СН'!$G$11+СВЦЭМ!$D$10+'СЕТ СН'!$G$5-'СЕТ СН'!$G$21</f>
        <v>3003.4438454000001</v>
      </c>
      <c r="I75" s="36">
        <f>SUMIFS(СВЦЭМ!$D$33:$D$776,СВЦЭМ!$A$33:$A$776,$A75,СВЦЭМ!$B$33:$B$776,I$47)+'СЕТ СН'!$G$11+СВЦЭМ!$D$10+'СЕТ СН'!$G$5-'СЕТ СН'!$G$21</f>
        <v>3006.29847023</v>
      </c>
      <c r="J75" s="36">
        <f>SUMIFS(СВЦЭМ!$D$33:$D$776,СВЦЭМ!$A$33:$A$776,$A75,СВЦЭМ!$B$33:$B$776,J$47)+'СЕТ СН'!$G$11+СВЦЭМ!$D$10+'СЕТ СН'!$G$5-'СЕТ СН'!$G$21</f>
        <v>2961.68810549</v>
      </c>
      <c r="K75" s="36">
        <f>SUMIFS(СВЦЭМ!$D$33:$D$776,СВЦЭМ!$A$33:$A$776,$A75,СВЦЭМ!$B$33:$B$776,K$47)+'СЕТ СН'!$G$11+СВЦЭМ!$D$10+'СЕТ СН'!$G$5-'СЕТ СН'!$G$21</f>
        <v>2949.7791097200002</v>
      </c>
      <c r="L75" s="36">
        <f>SUMIFS(СВЦЭМ!$D$33:$D$776,СВЦЭМ!$A$33:$A$776,$A75,СВЦЭМ!$B$33:$B$776,L$47)+'СЕТ СН'!$G$11+СВЦЭМ!$D$10+'СЕТ СН'!$G$5-'СЕТ СН'!$G$21</f>
        <v>2958.6143644399999</v>
      </c>
      <c r="M75" s="36">
        <f>SUMIFS(СВЦЭМ!$D$33:$D$776,СВЦЭМ!$A$33:$A$776,$A75,СВЦЭМ!$B$33:$B$776,M$47)+'СЕТ СН'!$G$11+СВЦЭМ!$D$10+'СЕТ СН'!$G$5-'СЕТ СН'!$G$21</f>
        <v>2935.5691504400002</v>
      </c>
      <c r="N75" s="36">
        <f>SUMIFS(СВЦЭМ!$D$33:$D$776,СВЦЭМ!$A$33:$A$776,$A75,СВЦЭМ!$B$33:$B$776,N$47)+'СЕТ СН'!$G$11+СВЦЭМ!$D$10+'СЕТ СН'!$G$5-'СЕТ СН'!$G$21</f>
        <v>2888.0597178500002</v>
      </c>
      <c r="O75" s="36">
        <f>SUMIFS(СВЦЭМ!$D$33:$D$776,СВЦЭМ!$A$33:$A$776,$A75,СВЦЭМ!$B$33:$B$776,O$47)+'СЕТ СН'!$G$11+СВЦЭМ!$D$10+'СЕТ СН'!$G$5-'СЕТ СН'!$G$21</f>
        <v>2865.7007978199999</v>
      </c>
      <c r="P75" s="36">
        <f>SUMIFS(СВЦЭМ!$D$33:$D$776,СВЦЭМ!$A$33:$A$776,$A75,СВЦЭМ!$B$33:$B$776,P$47)+'СЕТ СН'!$G$11+СВЦЭМ!$D$10+'СЕТ СН'!$G$5-'СЕТ СН'!$G$21</f>
        <v>2872.3728200400001</v>
      </c>
      <c r="Q75" s="36">
        <f>SUMIFS(СВЦЭМ!$D$33:$D$776,СВЦЭМ!$A$33:$A$776,$A75,СВЦЭМ!$B$33:$B$776,Q$47)+'СЕТ СН'!$G$11+СВЦЭМ!$D$10+'СЕТ СН'!$G$5-'СЕТ СН'!$G$21</f>
        <v>2873.66156826</v>
      </c>
      <c r="R75" s="36">
        <f>SUMIFS(СВЦЭМ!$D$33:$D$776,СВЦЭМ!$A$33:$A$776,$A75,СВЦЭМ!$B$33:$B$776,R$47)+'СЕТ СН'!$G$11+СВЦЭМ!$D$10+'СЕТ СН'!$G$5-'СЕТ СН'!$G$21</f>
        <v>2872.1991795399999</v>
      </c>
      <c r="S75" s="36">
        <f>SUMIFS(СВЦЭМ!$D$33:$D$776,СВЦЭМ!$A$33:$A$776,$A75,СВЦЭМ!$B$33:$B$776,S$47)+'СЕТ СН'!$G$11+СВЦЭМ!$D$10+'СЕТ СН'!$G$5-'СЕТ СН'!$G$21</f>
        <v>2878.5808035099999</v>
      </c>
      <c r="T75" s="36">
        <f>SUMIFS(СВЦЭМ!$D$33:$D$776,СВЦЭМ!$A$33:$A$776,$A75,СВЦЭМ!$B$33:$B$776,T$47)+'СЕТ СН'!$G$11+СВЦЭМ!$D$10+'СЕТ СН'!$G$5-'СЕТ СН'!$G$21</f>
        <v>2880.0354125399999</v>
      </c>
      <c r="U75" s="36">
        <f>SUMIFS(СВЦЭМ!$D$33:$D$776,СВЦЭМ!$A$33:$A$776,$A75,СВЦЭМ!$B$33:$B$776,U$47)+'СЕТ СН'!$G$11+СВЦЭМ!$D$10+'СЕТ СН'!$G$5-'СЕТ СН'!$G$21</f>
        <v>2873.1382286300004</v>
      </c>
      <c r="V75" s="36">
        <f>SUMIFS(СВЦЭМ!$D$33:$D$776,СВЦЭМ!$A$33:$A$776,$A75,СВЦЭМ!$B$33:$B$776,V$47)+'СЕТ СН'!$G$11+СВЦЭМ!$D$10+'СЕТ СН'!$G$5-'СЕТ СН'!$G$21</f>
        <v>2860.0969449100003</v>
      </c>
      <c r="W75" s="36">
        <f>SUMIFS(СВЦЭМ!$D$33:$D$776,СВЦЭМ!$A$33:$A$776,$A75,СВЦЭМ!$B$33:$B$776,W$47)+'СЕТ СН'!$G$11+СВЦЭМ!$D$10+'СЕТ СН'!$G$5-'СЕТ СН'!$G$21</f>
        <v>2856.92366606</v>
      </c>
      <c r="X75" s="36">
        <f>SUMIFS(СВЦЭМ!$D$33:$D$776,СВЦЭМ!$A$33:$A$776,$A75,СВЦЭМ!$B$33:$B$776,X$47)+'СЕТ СН'!$G$11+СВЦЭМ!$D$10+'СЕТ СН'!$G$5-'СЕТ СН'!$G$21</f>
        <v>2899.5766932300003</v>
      </c>
      <c r="Y75" s="36">
        <f>SUMIFS(СВЦЭМ!$D$33:$D$776,СВЦЭМ!$A$33:$A$776,$A75,СВЦЭМ!$B$33:$B$776,Y$47)+'СЕТ СН'!$G$11+СВЦЭМ!$D$10+'СЕТ СН'!$G$5-'СЕТ СН'!$G$21</f>
        <v>2965.3928864</v>
      </c>
    </row>
    <row r="76" spans="1:26" ht="15.75" x14ac:dyDescent="0.2">
      <c r="A76" s="35">
        <f t="shared" si="1"/>
        <v>43980</v>
      </c>
      <c r="B76" s="36">
        <f>SUMIFS(СВЦЭМ!$D$33:$D$776,СВЦЭМ!$A$33:$A$776,$A76,СВЦЭМ!$B$33:$B$776,B$47)+'СЕТ СН'!$G$11+СВЦЭМ!$D$10+'СЕТ СН'!$G$5-'СЕТ СН'!$G$21</f>
        <v>2976.31283506</v>
      </c>
      <c r="C76" s="36">
        <f>SUMIFS(СВЦЭМ!$D$33:$D$776,СВЦЭМ!$A$33:$A$776,$A76,СВЦЭМ!$B$33:$B$776,C$47)+'СЕТ СН'!$G$11+СВЦЭМ!$D$10+'СЕТ СН'!$G$5-'СЕТ СН'!$G$21</f>
        <v>3001.2440894900001</v>
      </c>
      <c r="D76" s="36">
        <f>SUMIFS(СВЦЭМ!$D$33:$D$776,СВЦЭМ!$A$33:$A$776,$A76,СВЦЭМ!$B$33:$B$776,D$47)+'СЕТ СН'!$G$11+СВЦЭМ!$D$10+'СЕТ СН'!$G$5-'СЕТ СН'!$G$21</f>
        <v>2998.7161650900002</v>
      </c>
      <c r="E76" s="36">
        <f>SUMIFS(СВЦЭМ!$D$33:$D$776,СВЦЭМ!$A$33:$A$776,$A76,СВЦЭМ!$B$33:$B$776,E$47)+'СЕТ СН'!$G$11+СВЦЭМ!$D$10+'СЕТ СН'!$G$5-'СЕТ СН'!$G$21</f>
        <v>2998.2991661599999</v>
      </c>
      <c r="F76" s="36">
        <f>SUMIFS(СВЦЭМ!$D$33:$D$776,СВЦЭМ!$A$33:$A$776,$A76,СВЦЭМ!$B$33:$B$776,F$47)+'СЕТ СН'!$G$11+СВЦЭМ!$D$10+'СЕТ СН'!$G$5-'СЕТ СН'!$G$21</f>
        <v>2999.7337329800002</v>
      </c>
      <c r="G76" s="36">
        <f>SUMIFS(СВЦЭМ!$D$33:$D$776,СВЦЭМ!$A$33:$A$776,$A76,СВЦЭМ!$B$33:$B$776,G$47)+'СЕТ СН'!$G$11+СВЦЭМ!$D$10+'СЕТ СН'!$G$5-'СЕТ СН'!$G$21</f>
        <v>3004.4679039299999</v>
      </c>
      <c r="H76" s="36">
        <f>SUMIFS(СВЦЭМ!$D$33:$D$776,СВЦЭМ!$A$33:$A$776,$A76,СВЦЭМ!$B$33:$B$776,H$47)+'СЕТ СН'!$G$11+СВЦЭМ!$D$10+'СЕТ СН'!$G$5-'СЕТ СН'!$G$21</f>
        <v>3008.6872582800002</v>
      </c>
      <c r="I76" s="36">
        <f>SUMIFS(СВЦЭМ!$D$33:$D$776,СВЦЭМ!$A$33:$A$776,$A76,СВЦЭМ!$B$33:$B$776,I$47)+'СЕТ СН'!$G$11+СВЦЭМ!$D$10+'СЕТ СН'!$G$5-'СЕТ СН'!$G$21</f>
        <v>2990.3073206899999</v>
      </c>
      <c r="J76" s="36">
        <f>SUMIFS(СВЦЭМ!$D$33:$D$776,СВЦЭМ!$A$33:$A$776,$A76,СВЦЭМ!$B$33:$B$776,J$47)+'СЕТ СН'!$G$11+СВЦЭМ!$D$10+'СЕТ СН'!$G$5-'СЕТ СН'!$G$21</f>
        <v>2943.11915976</v>
      </c>
      <c r="K76" s="36">
        <f>SUMIFS(СВЦЭМ!$D$33:$D$776,СВЦЭМ!$A$33:$A$776,$A76,СВЦЭМ!$B$33:$B$776,K$47)+'СЕТ СН'!$G$11+СВЦЭМ!$D$10+'СЕТ СН'!$G$5-'СЕТ СН'!$G$21</f>
        <v>2927.2388446</v>
      </c>
      <c r="L76" s="36">
        <f>SUMIFS(СВЦЭМ!$D$33:$D$776,СВЦЭМ!$A$33:$A$776,$A76,СВЦЭМ!$B$33:$B$776,L$47)+'СЕТ СН'!$G$11+СВЦЭМ!$D$10+'СЕТ СН'!$G$5-'СЕТ СН'!$G$21</f>
        <v>2956.7525683200001</v>
      </c>
      <c r="M76" s="36">
        <f>SUMIFS(СВЦЭМ!$D$33:$D$776,СВЦЭМ!$A$33:$A$776,$A76,СВЦЭМ!$B$33:$B$776,M$47)+'СЕТ СН'!$G$11+СВЦЭМ!$D$10+'СЕТ СН'!$G$5-'СЕТ СН'!$G$21</f>
        <v>2882.5496051500004</v>
      </c>
      <c r="N76" s="36">
        <f>SUMIFS(СВЦЭМ!$D$33:$D$776,СВЦЭМ!$A$33:$A$776,$A76,СВЦЭМ!$B$33:$B$776,N$47)+'СЕТ СН'!$G$11+СВЦЭМ!$D$10+'СЕТ СН'!$G$5-'СЕТ СН'!$G$21</f>
        <v>2822.40811235</v>
      </c>
      <c r="O76" s="36">
        <f>SUMIFS(СВЦЭМ!$D$33:$D$776,СВЦЭМ!$A$33:$A$776,$A76,СВЦЭМ!$B$33:$B$776,O$47)+'СЕТ СН'!$G$11+СВЦЭМ!$D$10+'СЕТ СН'!$G$5-'СЕТ СН'!$G$21</f>
        <v>2811.0923336700002</v>
      </c>
      <c r="P76" s="36">
        <f>SUMIFS(СВЦЭМ!$D$33:$D$776,СВЦЭМ!$A$33:$A$776,$A76,СВЦЭМ!$B$33:$B$776,P$47)+'СЕТ СН'!$G$11+СВЦЭМ!$D$10+'СЕТ СН'!$G$5-'СЕТ СН'!$G$21</f>
        <v>2817.65675233</v>
      </c>
      <c r="Q76" s="36">
        <f>SUMIFS(СВЦЭМ!$D$33:$D$776,СВЦЭМ!$A$33:$A$776,$A76,СВЦЭМ!$B$33:$B$776,Q$47)+'СЕТ СН'!$G$11+СВЦЭМ!$D$10+'СЕТ СН'!$G$5-'СЕТ СН'!$G$21</f>
        <v>2810.8526463400003</v>
      </c>
      <c r="R76" s="36">
        <f>SUMIFS(СВЦЭМ!$D$33:$D$776,СВЦЭМ!$A$33:$A$776,$A76,СВЦЭМ!$B$33:$B$776,R$47)+'СЕТ СН'!$G$11+СВЦЭМ!$D$10+'СЕТ СН'!$G$5-'СЕТ СН'!$G$21</f>
        <v>2814.0984338600001</v>
      </c>
      <c r="S76" s="36">
        <f>SUMIFS(СВЦЭМ!$D$33:$D$776,СВЦЭМ!$A$33:$A$776,$A76,СВЦЭМ!$B$33:$B$776,S$47)+'СЕТ СН'!$G$11+СВЦЭМ!$D$10+'СЕТ СН'!$G$5-'СЕТ СН'!$G$21</f>
        <v>2822.5741531100002</v>
      </c>
      <c r="T76" s="36">
        <f>SUMIFS(СВЦЭМ!$D$33:$D$776,СВЦЭМ!$A$33:$A$776,$A76,СВЦЭМ!$B$33:$B$776,T$47)+'СЕТ СН'!$G$11+СВЦЭМ!$D$10+'СЕТ СН'!$G$5-'СЕТ СН'!$G$21</f>
        <v>2834.2964839900001</v>
      </c>
      <c r="U76" s="36">
        <f>SUMIFS(СВЦЭМ!$D$33:$D$776,СВЦЭМ!$A$33:$A$776,$A76,СВЦЭМ!$B$33:$B$776,U$47)+'СЕТ СН'!$G$11+СВЦЭМ!$D$10+'СЕТ СН'!$G$5-'СЕТ СН'!$G$21</f>
        <v>2840.36368481</v>
      </c>
      <c r="V76" s="36">
        <f>SUMIFS(СВЦЭМ!$D$33:$D$776,СВЦЭМ!$A$33:$A$776,$A76,СВЦЭМ!$B$33:$B$776,V$47)+'СЕТ СН'!$G$11+СВЦЭМ!$D$10+'СЕТ СН'!$G$5-'СЕТ СН'!$G$21</f>
        <v>2875.6067283800003</v>
      </c>
      <c r="W76" s="36">
        <f>SUMIFS(СВЦЭМ!$D$33:$D$776,СВЦЭМ!$A$33:$A$776,$A76,СВЦЭМ!$B$33:$B$776,W$47)+'СЕТ СН'!$G$11+СВЦЭМ!$D$10+'СЕТ СН'!$G$5-'СЕТ СН'!$G$21</f>
        <v>2907.43473739</v>
      </c>
      <c r="X76" s="36">
        <f>SUMIFS(СВЦЭМ!$D$33:$D$776,СВЦЭМ!$A$33:$A$776,$A76,СВЦЭМ!$B$33:$B$776,X$47)+'СЕТ СН'!$G$11+СВЦЭМ!$D$10+'СЕТ СН'!$G$5-'СЕТ СН'!$G$21</f>
        <v>2891.4005980100001</v>
      </c>
      <c r="Y76" s="36">
        <f>SUMIFS(СВЦЭМ!$D$33:$D$776,СВЦЭМ!$A$33:$A$776,$A76,СВЦЭМ!$B$33:$B$776,Y$47)+'СЕТ СН'!$G$11+СВЦЭМ!$D$10+'СЕТ СН'!$G$5-'СЕТ СН'!$G$21</f>
        <v>2933.1497516600002</v>
      </c>
    </row>
    <row r="77" spans="1:26" ht="15.75" x14ac:dyDescent="0.2">
      <c r="A77" s="35">
        <f t="shared" si="1"/>
        <v>43981</v>
      </c>
      <c r="B77" s="36">
        <f>SUMIFS(СВЦЭМ!$D$33:$D$776,СВЦЭМ!$A$33:$A$776,$A77,СВЦЭМ!$B$33:$B$776,B$47)+'СЕТ СН'!$G$11+СВЦЭМ!$D$10+'СЕТ СН'!$G$5-'СЕТ СН'!$G$21</f>
        <v>3013.86355938</v>
      </c>
      <c r="C77" s="36">
        <f>SUMIFS(СВЦЭМ!$D$33:$D$776,СВЦЭМ!$A$33:$A$776,$A77,СВЦЭМ!$B$33:$B$776,C$47)+'СЕТ СН'!$G$11+СВЦЭМ!$D$10+'СЕТ СН'!$G$5-'СЕТ СН'!$G$21</f>
        <v>3020.5633243400002</v>
      </c>
      <c r="D77" s="36">
        <f>SUMIFS(СВЦЭМ!$D$33:$D$776,СВЦЭМ!$A$33:$A$776,$A77,СВЦЭМ!$B$33:$B$776,D$47)+'СЕТ СН'!$G$11+СВЦЭМ!$D$10+'СЕТ СН'!$G$5-'СЕТ СН'!$G$21</f>
        <v>3022.0792324600002</v>
      </c>
      <c r="E77" s="36">
        <f>SUMIFS(СВЦЭМ!$D$33:$D$776,СВЦЭМ!$A$33:$A$776,$A77,СВЦЭМ!$B$33:$B$776,E$47)+'СЕТ СН'!$G$11+СВЦЭМ!$D$10+'СЕТ СН'!$G$5-'СЕТ СН'!$G$21</f>
        <v>3019.5905543500003</v>
      </c>
      <c r="F77" s="36">
        <f>SUMIFS(СВЦЭМ!$D$33:$D$776,СВЦЭМ!$A$33:$A$776,$A77,СВЦЭМ!$B$33:$B$776,F$47)+'СЕТ СН'!$G$11+СВЦЭМ!$D$10+'СЕТ СН'!$G$5-'СЕТ СН'!$G$21</f>
        <v>3018.7966555800003</v>
      </c>
      <c r="G77" s="36">
        <f>SUMIFS(СВЦЭМ!$D$33:$D$776,СВЦЭМ!$A$33:$A$776,$A77,СВЦЭМ!$B$33:$B$776,G$47)+'СЕТ СН'!$G$11+СВЦЭМ!$D$10+'СЕТ СН'!$G$5-'СЕТ СН'!$G$21</f>
        <v>3019.29288933</v>
      </c>
      <c r="H77" s="36">
        <f>SUMIFS(СВЦЭМ!$D$33:$D$776,СВЦЭМ!$A$33:$A$776,$A77,СВЦЭМ!$B$33:$B$776,H$47)+'СЕТ СН'!$G$11+СВЦЭМ!$D$10+'СЕТ СН'!$G$5-'СЕТ СН'!$G$21</f>
        <v>3006.3459129299999</v>
      </c>
      <c r="I77" s="36">
        <f>SUMIFS(СВЦЭМ!$D$33:$D$776,СВЦЭМ!$A$33:$A$776,$A77,СВЦЭМ!$B$33:$B$776,I$47)+'СЕТ СН'!$G$11+СВЦЭМ!$D$10+'СЕТ СН'!$G$5-'СЕТ СН'!$G$21</f>
        <v>2988.4825365000002</v>
      </c>
      <c r="J77" s="36">
        <f>SUMIFS(СВЦЭМ!$D$33:$D$776,СВЦЭМ!$A$33:$A$776,$A77,СВЦЭМ!$B$33:$B$776,J$47)+'СЕТ СН'!$G$11+СВЦЭМ!$D$10+'СЕТ СН'!$G$5-'СЕТ СН'!$G$21</f>
        <v>2957.4459768500001</v>
      </c>
      <c r="K77" s="36">
        <f>SUMIFS(СВЦЭМ!$D$33:$D$776,СВЦЭМ!$A$33:$A$776,$A77,СВЦЭМ!$B$33:$B$776,K$47)+'СЕТ СН'!$G$11+СВЦЭМ!$D$10+'СЕТ СН'!$G$5-'СЕТ СН'!$G$21</f>
        <v>2945.9599281600003</v>
      </c>
      <c r="L77" s="36">
        <f>SUMIFS(СВЦЭМ!$D$33:$D$776,СВЦЭМ!$A$33:$A$776,$A77,СВЦЭМ!$B$33:$B$776,L$47)+'СЕТ СН'!$G$11+СВЦЭМ!$D$10+'СЕТ СН'!$G$5-'СЕТ СН'!$G$21</f>
        <v>2937.0310755600003</v>
      </c>
      <c r="M77" s="36">
        <f>SUMIFS(СВЦЭМ!$D$33:$D$776,СВЦЭМ!$A$33:$A$776,$A77,СВЦЭМ!$B$33:$B$776,M$47)+'СЕТ СН'!$G$11+СВЦЭМ!$D$10+'СЕТ СН'!$G$5-'СЕТ СН'!$G$21</f>
        <v>2885.3691501800004</v>
      </c>
      <c r="N77" s="36">
        <f>SUMIFS(СВЦЭМ!$D$33:$D$776,СВЦЭМ!$A$33:$A$776,$A77,СВЦЭМ!$B$33:$B$776,N$47)+'СЕТ СН'!$G$11+СВЦЭМ!$D$10+'СЕТ СН'!$G$5-'СЕТ СН'!$G$21</f>
        <v>2837.6161904200003</v>
      </c>
      <c r="O77" s="36">
        <f>SUMIFS(СВЦЭМ!$D$33:$D$776,СВЦЭМ!$A$33:$A$776,$A77,СВЦЭМ!$B$33:$B$776,O$47)+'СЕТ СН'!$G$11+СВЦЭМ!$D$10+'СЕТ СН'!$G$5-'СЕТ СН'!$G$21</f>
        <v>2825.40984007</v>
      </c>
      <c r="P77" s="36">
        <f>SUMIFS(СВЦЭМ!$D$33:$D$776,СВЦЭМ!$A$33:$A$776,$A77,СВЦЭМ!$B$33:$B$776,P$47)+'СЕТ СН'!$G$11+СВЦЭМ!$D$10+'СЕТ СН'!$G$5-'СЕТ СН'!$G$21</f>
        <v>2828.1725053700002</v>
      </c>
      <c r="Q77" s="36">
        <f>SUMIFS(СВЦЭМ!$D$33:$D$776,СВЦЭМ!$A$33:$A$776,$A77,СВЦЭМ!$B$33:$B$776,Q$47)+'СЕТ СН'!$G$11+СВЦЭМ!$D$10+'СЕТ СН'!$G$5-'СЕТ СН'!$G$21</f>
        <v>2827.52093199</v>
      </c>
      <c r="R77" s="36">
        <f>SUMIFS(СВЦЭМ!$D$33:$D$776,СВЦЭМ!$A$33:$A$776,$A77,СВЦЭМ!$B$33:$B$776,R$47)+'СЕТ СН'!$G$11+СВЦЭМ!$D$10+'СЕТ СН'!$G$5-'СЕТ СН'!$G$21</f>
        <v>2826.5756155500003</v>
      </c>
      <c r="S77" s="36">
        <f>SUMIFS(СВЦЭМ!$D$33:$D$776,СВЦЭМ!$A$33:$A$776,$A77,СВЦЭМ!$B$33:$B$776,S$47)+'СЕТ СН'!$G$11+СВЦЭМ!$D$10+'СЕТ СН'!$G$5-'СЕТ СН'!$G$21</f>
        <v>2828.9500813700001</v>
      </c>
      <c r="T77" s="36">
        <f>SUMIFS(СВЦЭМ!$D$33:$D$776,СВЦЭМ!$A$33:$A$776,$A77,СВЦЭМ!$B$33:$B$776,T$47)+'СЕТ СН'!$G$11+СВЦЭМ!$D$10+'СЕТ СН'!$G$5-'СЕТ СН'!$G$21</f>
        <v>2823.7896452300001</v>
      </c>
      <c r="U77" s="36">
        <f>SUMIFS(СВЦЭМ!$D$33:$D$776,СВЦЭМ!$A$33:$A$776,$A77,СВЦЭМ!$B$33:$B$776,U$47)+'СЕТ СН'!$G$11+СВЦЭМ!$D$10+'СЕТ СН'!$G$5-'СЕТ СН'!$G$21</f>
        <v>2814.1520881800002</v>
      </c>
      <c r="V77" s="36">
        <f>SUMIFS(СВЦЭМ!$D$33:$D$776,СВЦЭМ!$A$33:$A$776,$A77,СВЦЭМ!$B$33:$B$776,V$47)+'СЕТ СН'!$G$11+СВЦЭМ!$D$10+'СЕТ СН'!$G$5-'СЕТ СН'!$G$21</f>
        <v>2821.30734536</v>
      </c>
      <c r="W77" s="36">
        <f>SUMIFS(СВЦЭМ!$D$33:$D$776,СВЦЭМ!$A$33:$A$776,$A77,СВЦЭМ!$B$33:$B$776,W$47)+'СЕТ СН'!$G$11+СВЦЭМ!$D$10+'СЕТ СН'!$G$5-'СЕТ СН'!$G$21</f>
        <v>2827.4500003200001</v>
      </c>
      <c r="X77" s="36">
        <f>SUMIFS(СВЦЭМ!$D$33:$D$776,СВЦЭМ!$A$33:$A$776,$A77,СВЦЭМ!$B$33:$B$776,X$47)+'СЕТ СН'!$G$11+СВЦЭМ!$D$10+'СЕТ СН'!$G$5-'СЕТ СН'!$G$21</f>
        <v>2830.3628854500002</v>
      </c>
      <c r="Y77" s="36">
        <f>SUMIFS(СВЦЭМ!$D$33:$D$776,СВЦЭМ!$A$33:$A$776,$A77,СВЦЭМ!$B$33:$B$776,Y$47)+'СЕТ СН'!$G$11+СВЦЭМ!$D$10+'СЕТ СН'!$G$5-'СЕТ СН'!$G$21</f>
        <v>2897.1318727400003</v>
      </c>
    </row>
    <row r="78" spans="1:26" ht="15.75" x14ac:dyDescent="0.2">
      <c r="A78" s="35">
        <f t="shared" si="1"/>
        <v>43982</v>
      </c>
      <c r="B78" s="36">
        <f>SUMIFS(СВЦЭМ!$D$33:$D$776,СВЦЭМ!$A$33:$A$776,$A78,СВЦЭМ!$B$33:$B$776,B$47)+'СЕТ СН'!$G$11+СВЦЭМ!$D$10+'СЕТ СН'!$G$5-'СЕТ СН'!$G$21</f>
        <v>2982.5259513700003</v>
      </c>
      <c r="C78" s="36">
        <f>SUMIFS(СВЦЭМ!$D$33:$D$776,СВЦЭМ!$A$33:$A$776,$A78,СВЦЭМ!$B$33:$B$776,C$47)+'СЕТ СН'!$G$11+СВЦЭМ!$D$10+'СЕТ СН'!$G$5-'СЕТ СН'!$G$21</f>
        <v>2991.3723468799999</v>
      </c>
      <c r="D78" s="36">
        <f>SUMIFS(СВЦЭМ!$D$33:$D$776,СВЦЭМ!$A$33:$A$776,$A78,СВЦЭМ!$B$33:$B$776,D$47)+'СЕТ СН'!$G$11+СВЦЭМ!$D$10+'СЕТ СН'!$G$5-'СЕТ СН'!$G$21</f>
        <v>2999.51335879</v>
      </c>
      <c r="E78" s="36">
        <f>SUMIFS(СВЦЭМ!$D$33:$D$776,СВЦЭМ!$A$33:$A$776,$A78,СВЦЭМ!$B$33:$B$776,E$47)+'СЕТ СН'!$G$11+СВЦЭМ!$D$10+'СЕТ СН'!$G$5-'СЕТ СН'!$G$21</f>
        <v>2994.4378102999999</v>
      </c>
      <c r="F78" s="36">
        <f>SUMIFS(СВЦЭМ!$D$33:$D$776,СВЦЭМ!$A$33:$A$776,$A78,СВЦЭМ!$B$33:$B$776,F$47)+'СЕТ СН'!$G$11+СВЦЭМ!$D$10+'СЕТ СН'!$G$5-'СЕТ СН'!$G$21</f>
        <v>2984.1637083700002</v>
      </c>
      <c r="G78" s="36">
        <f>SUMIFS(СВЦЭМ!$D$33:$D$776,СВЦЭМ!$A$33:$A$776,$A78,СВЦЭМ!$B$33:$B$776,G$47)+'СЕТ СН'!$G$11+СВЦЭМ!$D$10+'СЕТ СН'!$G$5-'СЕТ СН'!$G$21</f>
        <v>2987.8882794199999</v>
      </c>
      <c r="H78" s="36">
        <f>SUMIFS(СВЦЭМ!$D$33:$D$776,СВЦЭМ!$A$33:$A$776,$A78,СВЦЭМ!$B$33:$B$776,H$47)+'СЕТ СН'!$G$11+СВЦЭМ!$D$10+'СЕТ СН'!$G$5-'СЕТ СН'!$G$21</f>
        <v>2992.15811704</v>
      </c>
      <c r="I78" s="36">
        <f>SUMIFS(СВЦЭМ!$D$33:$D$776,СВЦЭМ!$A$33:$A$776,$A78,СВЦЭМ!$B$33:$B$776,I$47)+'СЕТ СН'!$G$11+СВЦЭМ!$D$10+'СЕТ СН'!$G$5-'СЕТ СН'!$G$21</f>
        <v>2969.3071208900001</v>
      </c>
      <c r="J78" s="36">
        <f>SUMIFS(СВЦЭМ!$D$33:$D$776,СВЦЭМ!$A$33:$A$776,$A78,СВЦЭМ!$B$33:$B$776,J$47)+'СЕТ СН'!$G$11+СВЦЭМ!$D$10+'СЕТ СН'!$G$5-'СЕТ СН'!$G$21</f>
        <v>2948.85450769</v>
      </c>
      <c r="K78" s="36">
        <f>SUMIFS(СВЦЭМ!$D$33:$D$776,СВЦЭМ!$A$33:$A$776,$A78,СВЦЭМ!$B$33:$B$776,K$47)+'СЕТ СН'!$G$11+СВЦЭМ!$D$10+'СЕТ СН'!$G$5-'СЕТ СН'!$G$21</f>
        <v>2957.5463710500003</v>
      </c>
      <c r="L78" s="36">
        <f>SUMIFS(СВЦЭМ!$D$33:$D$776,СВЦЭМ!$A$33:$A$776,$A78,СВЦЭМ!$B$33:$B$776,L$47)+'СЕТ СН'!$G$11+СВЦЭМ!$D$10+'СЕТ СН'!$G$5-'СЕТ СН'!$G$21</f>
        <v>2956.43982641</v>
      </c>
      <c r="M78" s="36">
        <f>SUMIFS(СВЦЭМ!$D$33:$D$776,СВЦЭМ!$A$33:$A$776,$A78,СВЦЭМ!$B$33:$B$776,M$47)+'СЕТ СН'!$G$11+СВЦЭМ!$D$10+'СЕТ СН'!$G$5-'СЕТ СН'!$G$21</f>
        <v>2908.3070313600001</v>
      </c>
      <c r="N78" s="36">
        <f>SUMIFS(СВЦЭМ!$D$33:$D$776,СВЦЭМ!$A$33:$A$776,$A78,СВЦЭМ!$B$33:$B$776,N$47)+'СЕТ СН'!$G$11+СВЦЭМ!$D$10+'СЕТ СН'!$G$5-'СЕТ СН'!$G$21</f>
        <v>2839.6342853800002</v>
      </c>
      <c r="O78" s="36">
        <f>SUMIFS(СВЦЭМ!$D$33:$D$776,СВЦЭМ!$A$33:$A$776,$A78,СВЦЭМ!$B$33:$B$776,O$47)+'СЕТ СН'!$G$11+СВЦЭМ!$D$10+'СЕТ СН'!$G$5-'СЕТ СН'!$G$21</f>
        <v>2816.6767895000003</v>
      </c>
      <c r="P78" s="36">
        <f>SUMIFS(СВЦЭМ!$D$33:$D$776,СВЦЭМ!$A$33:$A$776,$A78,СВЦЭМ!$B$33:$B$776,P$47)+'СЕТ СН'!$G$11+СВЦЭМ!$D$10+'СЕТ СН'!$G$5-'СЕТ СН'!$G$21</f>
        <v>2825.1192542500003</v>
      </c>
      <c r="Q78" s="36">
        <f>SUMIFS(СВЦЭМ!$D$33:$D$776,СВЦЭМ!$A$33:$A$776,$A78,СВЦЭМ!$B$33:$B$776,Q$47)+'СЕТ СН'!$G$11+СВЦЭМ!$D$10+'СЕТ СН'!$G$5-'СЕТ СН'!$G$21</f>
        <v>2825.3270519600001</v>
      </c>
      <c r="R78" s="36">
        <f>SUMIFS(СВЦЭМ!$D$33:$D$776,СВЦЭМ!$A$33:$A$776,$A78,СВЦЭМ!$B$33:$B$776,R$47)+'СЕТ СН'!$G$11+СВЦЭМ!$D$10+'СЕТ СН'!$G$5-'СЕТ СН'!$G$21</f>
        <v>2827.84232535</v>
      </c>
      <c r="S78" s="36">
        <f>SUMIFS(СВЦЭМ!$D$33:$D$776,СВЦЭМ!$A$33:$A$776,$A78,СВЦЭМ!$B$33:$B$776,S$47)+'СЕТ СН'!$G$11+СВЦЭМ!$D$10+'СЕТ СН'!$G$5-'СЕТ СН'!$G$21</f>
        <v>2840.4266560700003</v>
      </c>
      <c r="T78" s="36">
        <f>SUMIFS(СВЦЭМ!$D$33:$D$776,СВЦЭМ!$A$33:$A$776,$A78,СВЦЭМ!$B$33:$B$776,T$47)+'СЕТ СН'!$G$11+СВЦЭМ!$D$10+'СЕТ СН'!$G$5-'СЕТ СН'!$G$21</f>
        <v>2822.45837368</v>
      </c>
      <c r="U78" s="36">
        <f>SUMIFS(СВЦЭМ!$D$33:$D$776,СВЦЭМ!$A$33:$A$776,$A78,СВЦЭМ!$B$33:$B$776,U$47)+'СЕТ СН'!$G$11+СВЦЭМ!$D$10+'СЕТ СН'!$G$5-'СЕТ СН'!$G$21</f>
        <v>2801.9925210800002</v>
      </c>
      <c r="V78" s="36">
        <f>SUMIFS(СВЦЭМ!$D$33:$D$776,СВЦЭМ!$A$33:$A$776,$A78,СВЦЭМ!$B$33:$B$776,V$47)+'СЕТ СН'!$G$11+СВЦЭМ!$D$10+'СЕТ СН'!$G$5-'СЕТ СН'!$G$21</f>
        <v>2764.4262593500002</v>
      </c>
      <c r="W78" s="36">
        <f>SUMIFS(СВЦЭМ!$D$33:$D$776,СВЦЭМ!$A$33:$A$776,$A78,СВЦЭМ!$B$33:$B$776,W$47)+'СЕТ СН'!$G$11+СВЦЭМ!$D$10+'СЕТ СН'!$G$5-'СЕТ СН'!$G$21</f>
        <v>2759.6742746200002</v>
      </c>
      <c r="X78" s="36">
        <f>SUMIFS(СВЦЭМ!$D$33:$D$776,СВЦЭМ!$A$33:$A$776,$A78,СВЦЭМ!$B$33:$B$776,X$47)+'СЕТ СН'!$G$11+СВЦЭМ!$D$10+'СЕТ СН'!$G$5-'СЕТ СН'!$G$21</f>
        <v>2791.6434176900002</v>
      </c>
      <c r="Y78" s="36">
        <f>SUMIFS(СВЦЭМ!$D$33:$D$776,СВЦЭМ!$A$33:$A$776,$A78,СВЦЭМ!$B$33:$B$776,Y$47)+'СЕТ СН'!$G$11+СВЦЭМ!$D$10+'СЕТ СН'!$G$5-'СЕТ СН'!$G$21</f>
        <v>2859.5576671700001</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3" t="s">
        <v>7</v>
      </c>
      <c r="B81" s="126" t="s">
        <v>72</v>
      </c>
      <c r="C81" s="127"/>
      <c r="D81" s="127"/>
      <c r="E81" s="127"/>
      <c r="F81" s="127"/>
      <c r="G81" s="127"/>
      <c r="H81" s="127"/>
      <c r="I81" s="127"/>
      <c r="J81" s="127"/>
      <c r="K81" s="127"/>
      <c r="L81" s="127"/>
      <c r="M81" s="127"/>
      <c r="N81" s="127"/>
      <c r="O81" s="127"/>
      <c r="P81" s="127"/>
      <c r="Q81" s="127"/>
      <c r="R81" s="127"/>
      <c r="S81" s="127"/>
      <c r="T81" s="127"/>
      <c r="U81" s="127"/>
      <c r="V81" s="127"/>
      <c r="W81" s="127"/>
      <c r="X81" s="127"/>
      <c r="Y81" s="128"/>
    </row>
    <row r="82" spans="1:27" ht="12.75" customHeight="1" x14ac:dyDescent="0.2">
      <c r="A82" s="124"/>
      <c r="B82" s="129"/>
      <c r="C82" s="130"/>
      <c r="D82" s="130"/>
      <c r="E82" s="130"/>
      <c r="F82" s="130"/>
      <c r="G82" s="130"/>
      <c r="H82" s="130"/>
      <c r="I82" s="130"/>
      <c r="J82" s="130"/>
      <c r="K82" s="130"/>
      <c r="L82" s="130"/>
      <c r="M82" s="130"/>
      <c r="N82" s="130"/>
      <c r="O82" s="130"/>
      <c r="P82" s="130"/>
      <c r="Q82" s="130"/>
      <c r="R82" s="130"/>
      <c r="S82" s="130"/>
      <c r="T82" s="130"/>
      <c r="U82" s="130"/>
      <c r="V82" s="130"/>
      <c r="W82" s="130"/>
      <c r="X82" s="130"/>
      <c r="Y82" s="131"/>
    </row>
    <row r="83" spans="1:27" ht="12.75" customHeight="1" x14ac:dyDescent="0.2">
      <c r="A83" s="12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01.05.2020</v>
      </c>
      <c r="B84" s="36">
        <f>SUMIFS(СВЦЭМ!$D$33:$D$776,СВЦЭМ!$A$33:$A$776,$A84,СВЦЭМ!$B$33:$B$776,B$83)+'СЕТ СН'!$H$11+СВЦЭМ!$D$10+'СЕТ СН'!$H$5-'СЕТ СН'!$H$21</f>
        <v>3550.39488041</v>
      </c>
      <c r="C84" s="36">
        <f>SUMIFS(СВЦЭМ!$D$33:$D$776,СВЦЭМ!$A$33:$A$776,$A84,СВЦЭМ!$B$33:$B$776,C$83)+'СЕТ СН'!$H$11+СВЦЭМ!$D$10+'СЕТ СН'!$H$5-'СЕТ СН'!$H$21</f>
        <v>3591.4637786100002</v>
      </c>
      <c r="D84" s="36">
        <f>SUMIFS(СВЦЭМ!$D$33:$D$776,СВЦЭМ!$A$33:$A$776,$A84,СВЦЭМ!$B$33:$B$776,D$83)+'СЕТ СН'!$H$11+СВЦЭМ!$D$10+'СЕТ СН'!$H$5-'СЕТ СН'!$H$21</f>
        <v>3589.0139140800002</v>
      </c>
      <c r="E84" s="36">
        <f>SUMIFS(СВЦЭМ!$D$33:$D$776,СВЦЭМ!$A$33:$A$776,$A84,СВЦЭМ!$B$33:$B$776,E$83)+'СЕТ СН'!$H$11+СВЦЭМ!$D$10+'СЕТ СН'!$H$5-'СЕТ СН'!$H$21</f>
        <v>3584.7229781000001</v>
      </c>
      <c r="F84" s="36">
        <f>SUMIFS(СВЦЭМ!$D$33:$D$776,СВЦЭМ!$A$33:$A$776,$A84,СВЦЭМ!$B$33:$B$776,F$83)+'СЕТ СН'!$H$11+СВЦЭМ!$D$10+'СЕТ СН'!$H$5-'СЕТ СН'!$H$21</f>
        <v>3602.3741943200002</v>
      </c>
      <c r="G84" s="36">
        <f>SUMIFS(СВЦЭМ!$D$33:$D$776,СВЦЭМ!$A$33:$A$776,$A84,СВЦЭМ!$B$33:$B$776,G$83)+'СЕТ СН'!$H$11+СВЦЭМ!$D$10+'СЕТ СН'!$H$5-'СЕТ СН'!$H$21</f>
        <v>3595.1878192099998</v>
      </c>
      <c r="H84" s="36">
        <f>SUMIFS(СВЦЭМ!$D$33:$D$776,СВЦЭМ!$A$33:$A$776,$A84,СВЦЭМ!$B$33:$B$776,H$83)+'СЕТ СН'!$H$11+СВЦЭМ!$D$10+'СЕТ СН'!$H$5-'СЕТ СН'!$H$21</f>
        <v>3589.74797799</v>
      </c>
      <c r="I84" s="36">
        <f>SUMIFS(СВЦЭМ!$D$33:$D$776,СВЦЭМ!$A$33:$A$776,$A84,СВЦЭМ!$B$33:$B$776,I$83)+'СЕТ СН'!$H$11+СВЦЭМ!$D$10+'СЕТ СН'!$H$5-'СЕТ СН'!$H$21</f>
        <v>3564.73939436</v>
      </c>
      <c r="J84" s="36">
        <f>SUMIFS(СВЦЭМ!$D$33:$D$776,СВЦЭМ!$A$33:$A$776,$A84,СВЦЭМ!$B$33:$B$776,J$83)+'СЕТ СН'!$H$11+СВЦЭМ!$D$10+'СЕТ СН'!$H$5-'СЕТ СН'!$H$21</f>
        <v>3548.65954775</v>
      </c>
      <c r="K84" s="36">
        <f>SUMIFS(СВЦЭМ!$D$33:$D$776,СВЦЭМ!$A$33:$A$776,$A84,СВЦЭМ!$B$33:$B$776,K$83)+'СЕТ СН'!$H$11+СВЦЭМ!$D$10+'СЕТ СН'!$H$5-'СЕТ СН'!$H$21</f>
        <v>3547.8593727900002</v>
      </c>
      <c r="L84" s="36">
        <f>SUMIFS(СВЦЭМ!$D$33:$D$776,СВЦЭМ!$A$33:$A$776,$A84,СВЦЭМ!$B$33:$B$776,L$83)+'СЕТ СН'!$H$11+СВЦЭМ!$D$10+'СЕТ СН'!$H$5-'СЕТ СН'!$H$21</f>
        <v>3527.6333226100001</v>
      </c>
      <c r="M84" s="36">
        <f>SUMIFS(СВЦЭМ!$D$33:$D$776,СВЦЭМ!$A$33:$A$776,$A84,СВЦЭМ!$B$33:$B$776,M$83)+'СЕТ СН'!$H$11+СВЦЭМ!$D$10+'СЕТ СН'!$H$5-'СЕТ СН'!$H$21</f>
        <v>3464.6920734700002</v>
      </c>
      <c r="N84" s="36">
        <f>SUMIFS(СВЦЭМ!$D$33:$D$776,СВЦЭМ!$A$33:$A$776,$A84,СВЦЭМ!$B$33:$B$776,N$83)+'СЕТ СН'!$H$11+СВЦЭМ!$D$10+'СЕТ СН'!$H$5-'СЕТ СН'!$H$21</f>
        <v>3401.9297818300001</v>
      </c>
      <c r="O84" s="36">
        <f>SUMIFS(СВЦЭМ!$D$33:$D$776,СВЦЭМ!$A$33:$A$776,$A84,СВЦЭМ!$B$33:$B$776,O$83)+'СЕТ СН'!$H$11+СВЦЭМ!$D$10+'СЕТ СН'!$H$5-'СЕТ СН'!$H$21</f>
        <v>3382.11097453</v>
      </c>
      <c r="P84" s="36">
        <f>SUMIFS(СВЦЭМ!$D$33:$D$776,СВЦЭМ!$A$33:$A$776,$A84,СВЦЭМ!$B$33:$B$776,P$83)+'СЕТ СН'!$H$11+СВЦЭМ!$D$10+'СЕТ СН'!$H$5-'СЕТ СН'!$H$21</f>
        <v>3390.7897673500001</v>
      </c>
      <c r="Q84" s="36">
        <f>SUMIFS(СВЦЭМ!$D$33:$D$776,СВЦЭМ!$A$33:$A$776,$A84,СВЦЭМ!$B$33:$B$776,Q$83)+'СЕТ СН'!$H$11+СВЦЭМ!$D$10+'СЕТ СН'!$H$5-'СЕТ СН'!$H$21</f>
        <v>3393.4831234000003</v>
      </c>
      <c r="R84" s="36">
        <f>SUMIFS(СВЦЭМ!$D$33:$D$776,СВЦЭМ!$A$33:$A$776,$A84,СВЦЭМ!$B$33:$B$776,R$83)+'СЕТ СН'!$H$11+СВЦЭМ!$D$10+'СЕТ СН'!$H$5-'СЕТ СН'!$H$21</f>
        <v>3391.21104646</v>
      </c>
      <c r="S84" s="36">
        <f>SUMIFS(СВЦЭМ!$D$33:$D$776,СВЦЭМ!$A$33:$A$776,$A84,СВЦЭМ!$B$33:$B$776,S$83)+'СЕТ СН'!$H$11+СВЦЭМ!$D$10+'СЕТ СН'!$H$5-'СЕТ СН'!$H$21</f>
        <v>3388.77790916</v>
      </c>
      <c r="T84" s="36">
        <f>SUMIFS(СВЦЭМ!$D$33:$D$776,СВЦЭМ!$A$33:$A$776,$A84,СВЦЭМ!$B$33:$B$776,T$83)+'СЕТ СН'!$H$11+СВЦЭМ!$D$10+'СЕТ СН'!$H$5-'СЕТ СН'!$H$21</f>
        <v>3378.43171828</v>
      </c>
      <c r="U84" s="36">
        <f>SUMIFS(СВЦЭМ!$D$33:$D$776,СВЦЭМ!$A$33:$A$776,$A84,СВЦЭМ!$B$33:$B$776,U$83)+'СЕТ СН'!$H$11+СВЦЭМ!$D$10+'СЕТ СН'!$H$5-'СЕТ СН'!$H$21</f>
        <v>3360.02903251</v>
      </c>
      <c r="V84" s="36">
        <f>SUMIFS(СВЦЭМ!$D$33:$D$776,СВЦЭМ!$A$33:$A$776,$A84,СВЦЭМ!$B$33:$B$776,V$83)+'СЕТ СН'!$H$11+СВЦЭМ!$D$10+'СЕТ СН'!$H$5-'СЕТ СН'!$H$21</f>
        <v>3349.9591096700001</v>
      </c>
      <c r="W84" s="36">
        <f>SUMIFS(СВЦЭМ!$D$33:$D$776,СВЦЭМ!$A$33:$A$776,$A84,СВЦЭМ!$B$33:$B$776,W$83)+'СЕТ СН'!$H$11+СВЦЭМ!$D$10+'СЕТ СН'!$H$5-'СЕТ СН'!$H$21</f>
        <v>3356.6579843700001</v>
      </c>
      <c r="X84" s="36">
        <f>SUMIFS(СВЦЭМ!$D$33:$D$776,СВЦЭМ!$A$33:$A$776,$A84,СВЦЭМ!$B$33:$B$776,X$83)+'СЕТ СН'!$H$11+СВЦЭМ!$D$10+'СЕТ СН'!$H$5-'СЕТ СН'!$H$21</f>
        <v>3388.2888149400001</v>
      </c>
      <c r="Y84" s="36">
        <f>SUMIFS(СВЦЭМ!$D$33:$D$776,СВЦЭМ!$A$33:$A$776,$A84,СВЦЭМ!$B$33:$B$776,Y$83)+'СЕТ СН'!$H$11+СВЦЭМ!$D$10+'СЕТ СН'!$H$5-'СЕТ СН'!$H$21</f>
        <v>3490.9480729900001</v>
      </c>
      <c r="AA84" s="45"/>
    </row>
    <row r="85" spans="1:27" ht="15.75" x14ac:dyDescent="0.2">
      <c r="A85" s="35">
        <f>A84+1</f>
        <v>43953</v>
      </c>
      <c r="B85" s="36">
        <f>SUMIFS(СВЦЭМ!$D$33:$D$776,СВЦЭМ!$A$33:$A$776,$A85,СВЦЭМ!$B$33:$B$776,B$83)+'СЕТ СН'!$H$11+СВЦЭМ!$D$10+'СЕТ СН'!$H$5-'СЕТ СН'!$H$21</f>
        <v>3583.1402700999997</v>
      </c>
      <c r="C85" s="36">
        <f>SUMIFS(СВЦЭМ!$D$33:$D$776,СВЦЭМ!$A$33:$A$776,$A85,СВЦЭМ!$B$33:$B$776,C$83)+'СЕТ СН'!$H$11+СВЦЭМ!$D$10+'СЕТ СН'!$H$5-'СЕТ СН'!$H$21</f>
        <v>3606.01458989</v>
      </c>
      <c r="D85" s="36">
        <f>SUMIFS(СВЦЭМ!$D$33:$D$776,СВЦЭМ!$A$33:$A$776,$A85,СВЦЭМ!$B$33:$B$776,D$83)+'СЕТ СН'!$H$11+СВЦЭМ!$D$10+'СЕТ СН'!$H$5-'СЕТ СН'!$H$21</f>
        <v>3618.4447077</v>
      </c>
      <c r="E85" s="36">
        <f>SUMIFS(СВЦЭМ!$D$33:$D$776,СВЦЭМ!$A$33:$A$776,$A85,СВЦЭМ!$B$33:$B$776,E$83)+'СЕТ СН'!$H$11+СВЦЭМ!$D$10+'СЕТ СН'!$H$5-'СЕТ СН'!$H$21</f>
        <v>3614.3678912</v>
      </c>
      <c r="F85" s="36">
        <f>SUMIFS(СВЦЭМ!$D$33:$D$776,СВЦЭМ!$A$33:$A$776,$A85,СВЦЭМ!$B$33:$B$776,F$83)+'СЕТ СН'!$H$11+СВЦЭМ!$D$10+'СЕТ СН'!$H$5-'СЕТ СН'!$H$21</f>
        <v>3610.4370042599999</v>
      </c>
      <c r="G85" s="36">
        <f>SUMIFS(СВЦЭМ!$D$33:$D$776,СВЦЭМ!$A$33:$A$776,$A85,СВЦЭМ!$B$33:$B$776,G$83)+'СЕТ СН'!$H$11+СВЦЭМ!$D$10+'СЕТ СН'!$H$5-'СЕТ СН'!$H$21</f>
        <v>3612.4350822799997</v>
      </c>
      <c r="H85" s="36">
        <f>SUMIFS(СВЦЭМ!$D$33:$D$776,СВЦЭМ!$A$33:$A$776,$A85,СВЦЭМ!$B$33:$B$776,H$83)+'СЕТ СН'!$H$11+СВЦЭМ!$D$10+'СЕТ СН'!$H$5-'СЕТ СН'!$H$21</f>
        <v>3610.6685521600002</v>
      </c>
      <c r="I85" s="36">
        <f>SUMIFS(СВЦЭМ!$D$33:$D$776,СВЦЭМ!$A$33:$A$776,$A85,СВЦЭМ!$B$33:$B$776,I$83)+'СЕТ СН'!$H$11+СВЦЭМ!$D$10+'СЕТ СН'!$H$5-'СЕТ СН'!$H$21</f>
        <v>3598.7551771899998</v>
      </c>
      <c r="J85" s="36">
        <f>SUMIFS(СВЦЭМ!$D$33:$D$776,СВЦЭМ!$A$33:$A$776,$A85,СВЦЭМ!$B$33:$B$776,J$83)+'СЕТ СН'!$H$11+СВЦЭМ!$D$10+'СЕТ СН'!$H$5-'СЕТ СН'!$H$21</f>
        <v>3555.7353223200003</v>
      </c>
      <c r="K85" s="36">
        <f>SUMIFS(СВЦЭМ!$D$33:$D$776,СВЦЭМ!$A$33:$A$776,$A85,СВЦЭМ!$B$33:$B$776,K$83)+'СЕТ СН'!$H$11+СВЦЭМ!$D$10+'СЕТ СН'!$H$5-'СЕТ СН'!$H$21</f>
        <v>3530.2125936299999</v>
      </c>
      <c r="L85" s="36">
        <f>SUMIFS(СВЦЭМ!$D$33:$D$776,СВЦЭМ!$A$33:$A$776,$A85,СВЦЭМ!$B$33:$B$776,L$83)+'СЕТ СН'!$H$11+СВЦЭМ!$D$10+'СЕТ СН'!$H$5-'СЕТ СН'!$H$21</f>
        <v>3514.11691956</v>
      </c>
      <c r="M85" s="36">
        <f>SUMIFS(СВЦЭМ!$D$33:$D$776,СВЦЭМ!$A$33:$A$776,$A85,СВЦЭМ!$B$33:$B$776,M$83)+'СЕТ СН'!$H$11+СВЦЭМ!$D$10+'СЕТ СН'!$H$5-'СЕТ СН'!$H$21</f>
        <v>3454.28559262</v>
      </c>
      <c r="N85" s="36">
        <f>SUMIFS(СВЦЭМ!$D$33:$D$776,СВЦЭМ!$A$33:$A$776,$A85,СВЦЭМ!$B$33:$B$776,N$83)+'СЕТ СН'!$H$11+СВЦЭМ!$D$10+'СЕТ СН'!$H$5-'СЕТ СН'!$H$21</f>
        <v>3400.1537979899999</v>
      </c>
      <c r="O85" s="36">
        <f>SUMIFS(СВЦЭМ!$D$33:$D$776,СВЦЭМ!$A$33:$A$776,$A85,СВЦЭМ!$B$33:$B$776,O$83)+'СЕТ СН'!$H$11+СВЦЭМ!$D$10+'СЕТ СН'!$H$5-'СЕТ СН'!$H$21</f>
        <v>3379.0131922400001</v>
      </c>
      <c r="P85" s="36">
        <f>SUMIFS(СВЦЭМ!$D$33:$D$776,СВЦЭМ!$A$33:$A$776,$A85,СВЦЭМ!$B$33:$B$776,P$83)+'СЕТ СН'!$H$11+СВЦЭМ!$D$10+'СЕТ СН'!$H$5-'СЕТ СН'!$H$21</f>
        <v>3385.1852278300003</v>
      </c>
      <c r="Q85" s="36">
        <f>SUMIFS(СВЦЭМ!$D$33:$D$776,СВЦЭМ!$A$33:$A$776,$A85,СВЦЭМ!$B$33:$B$776,Q$83)+'СЕТ СН'!$H$11+СВЦЭМ!$D$10+'СЕТ СН'!$H$5-'СЕТ СН'!$H$21</f>
        <v>3387.7000844700001</v>
      </c>
      <c r="R85" s="36">
        <f>SUMIFS(СВЦЭМ!$D$33:$D$776,СВЦЭМ!$A$33:$A$776,$A85,СВЦЭМ!$B$33:$B$776,R$83)+'СЕТ СН'!$H$11+СВЦЭМ!$D$10+'СЕТ СН'!$H$5-'СЕТ СН'!$H$21</f>
        <v>3393.9501694300002</v>
      </c>
      <c r="S85" s="36">
        <f>SUMIFS(СВЦЭМ!$D$33:$D$776,СВЦЭМ!$A$33:$A$776,$A85,СВЦЭМ!$B$33:$B$776,S$83)+'СЕТ СН'!$H$11+СВЦЭМ!$D$10+'СЕТ СН'!$H$5-'СЕТ СН'!$H$21</f>
        <v>3394.0318247</v>
      </c>
      <c r="T85" s="36">
        <f>SUMIFS(СВЦЭМ!$D$33:$D$776,СВЦЭМ!$A$33:$A$776,$A85,СВЦЭМ!$B$33:$B$776,T$83)+'СЕТ СН'!$H$11+СВЦЭМ!$D$10+'СЕТ СН'!$H$5-'СЕТ СН'!$H$21</f>
        <v>3387.6876780399998</v>
      </c>
      <c r="U85" s="36">
        <f>SUMIFS(СВЦЭМ!$D$33:$D$776,СВЦЭМ!$A$33:$A$776,$A85,СВЦЭМ!$B$33:$B$776,U$83)+'СЕТ СН'!$H$11+СВЦЭМ!$D$10+'СЕТ СН'!$H$5-'СЕТ СН'!$H$21</f>
        <v>3380.4797652699999</v>
      </c>
      <c r="V85" s="36">
        <f>SUMIFS(СВЦЭМ!$D$33:$D$776,СВЦЭМ!$A$33:$A$776,$A85,СВЦЭМ!$B$33:$B$776,V$83)+'СЕТ СН'!$H$11+СВЦЭМ!$D$10+'СЕТ СН'!$H$5-'СЕТ СН'!$H$21</f>
        <v>3361.81971105</v>
      </c>
      <c r="W85" s="36">
        <f>SUMIFS(СВЦЭМ!$D$33:$D$776,СВЦЭМ!$A$33:$A$776,$A85,СВЦЭМ!$B$33:$B$776,W$83)+'СЕТ СН'!$H$11+СВЦЭМ!$D$10+'СЕТ СН'!$H$5-'СЕТ СН'!$H$21</f>
        <v>3346.8879411200001</v>
      </c>
      <c r="X85" s="36">
        <f>SUMIFS(СВЦЭМ!$D$33:$D$776,СВЦЭМ!$A$33:$A$776,$A85,СВЦЭМ!$B$33:$B$776,X$83)+'СЕТ СН'!$H$11+СВЦЭМ!$D$10+'СЕТ СН'!$H$5-'СЕТ СН'!$H$21</f>
        <v>3382.8149055200001</v>
      </c>
      <c r="Y85" s="36">
        <f>SUMIFS(СВЦЭМ!$D$33:$D$776,СВЦЭМ!$A$33:$A$776,$A85,СВЦЭМ!$B$33:$B$776,Y$83)+'СЕТ СН'!$H$11+СВЦЭМ!$D$10+'СЕТ СН'!$H$5-'СЕТ СН'!$H$21</f>
        <v>3464.7439122300002</v>
      </c>
    </row>
    <row r="86" spans="1:27" ht="15.75" x14ac:dyDescent="0.2">
      <c r="A86" s="35">
        <f t="shared" ref="A86:A114" si="2">A85+1</f>
        <v>43954</v>
      </c>
      <c r="B86" s="36">
        <f>SUMIFS(СВЦЭМ!$D$33:$D$776,СВЦЭМ!$A$33:$A$776,$A86,СВЦЭМ!$B$33:$B$776,B$83)+'СЕТ СН'!$H$11+СВЦЭМ!$D$10+'СЕТ СН'!$H$5-'СЕТ СН'!$H$21</f>
        <v>3494.7094770399999</v>
      </c>
      <c r="C86" s="36">
        <f>SUMIFS(СВЦЭМ!$D$33:$D$776,СВЦЭМ!$A$33:$A$776,$A86,СВЦЭМ!$B$33:$B$776,C$83)+'СЕТ СН'!$H$11+СВЦЭМ!$D$10+'СЕТ СН'!$H$5-'СЕТ СН'!$H$21</f>
        <v>3506.8308015399998</v>
      </c>
      <c r="D86" s="36">
        <f>SUMIFS(СВЦЭМ!$D$33:$D$776,СВЦЭМ!$A$33:$A$776,$A86,СВЦЭМ!$B$33:$B$776,D$83)+'СЕТ СН'!$H$11+СВЦЭМ!$D$10+'СЕТ СН'!$H$5-'СЕТ СН'!$H$21</f>
        <v>3505.2858180800004</v>
      </c>
      <c r="E86" s="36">
        <f>SUMIFS(СВЦЭМ!$D$33:$D$776,СВЦЭМ!$A$33:$A$776,$A86,СВЦЭМ!$B$33:$B$776,E$83)+'СЕТ СН'!$H$11+СВЦЭМ!$D$10+'СЕТ СН'!$H$5-'СЕТ СН'!$H$21</f>
        <v>3502.5075936800004</v>
      </c>
      <c r="F86" s="36">
        <f>SUMIFS(СВЦЭМ!$D$33:$D$776,СВЦЭМ!$A$33:$A$776,$A86,СВЦЭМ!$B$33:$B$776,F$83)+'СЕТ СН'!$H$11+СВЦЭМ!$D$10+'СЕТ СН'!$H$5-'СЕТ СН'!$H$21</f>
        <v>3500.14520601</v>
      </c>
      <c r="G86" s="36">
        <f>SUMIFS(СВЦЭМ!$D$33:$D$776,СВЦЭМ!$A$33:$A$776,$A86,СВЦЭМ!$B$33:$B$776,G$83)+'СЕТ СН'!$H$11+СВЦЭМ!$D$10+'СЕТ СН'!$H$5-'СЕТ СН'!$H$21</f>
        <v>3503.36299113</v>
      </c>
      <c r="H86" s="36">
        <f>SUMIFS(СВЦЭМ!$D$33:$D$776,СВЦЭМ!$A$33:$A$776,$A86,СВЦЭМ!$B$33:$B$776,H$83)+'СЕТ СН'!$H$11+СВЦЭМ!$D$10+'СЕТ СН'!$H$5-'СЕТ СН'!$H$21</f>
        <v>3509.7026392799999</v>
      </c>
      <c r="I86" s="36">
        <f>SUMIFS(СВЦЭМ!$D$33:$D$776,СВЦЭМ!$A$33:$A$776,$A86,СВЦЭМ!$B$33:$B$776,I$83)+'СЕТ СН'!$H$11+СВЦЭМ!$D$10+'СЕТ СН'!$H$5-'СЕТ СН'!$H$21</f>
        <v>3505.9365212600001</v>
      </c>
      <c r="J86" s="36">
        <f>SUMIFS(СВЦЭМ!$D$33:$D$776,СВЦЭМ!$A$33:$A$776,$A86,СВЦЭМ!$B$33:$B$776,J$83)+'СЕТ СН'!$H$11+СВЦЭМ!$D$10+'СЕТ СН'!$H$5-'СЕТ СН'!$H$21</f>
        <v>3498.8579714500002</v>
      </c>
      <c r="K86" s="36">
        <f>SUMIFS(СВЦЭМ!$D$33:$D$776,СВЦЭМ!$A$33:$A$776,$A86,СВЦЭМ!$B$33:$B$776,K$83)+'СЕТ СН'!$H$11+СВЦЭМ!$D$10+'СЕТ СН'!$H$5-'СЕТ СН'!$H$21</f>
        <v>3471.4780448800002</v>
      </c>
      <c r="L86" s="36">
        <f>SUMIFS(СВЦЭМ!$D$33:$D$776,СВЦЭМ!$A$33:$A$776,$A86,СВЦЭМ!$B$33:$B$776,L$83)+'СЕТ СН'!$H$11+СВЦЭМ!$D$10+'СЕТ СН'!$H$5-'СЕТ СН'!$H$21</f>
        <v>3438.36062012</v>
      </c>
      <c r="M86" s="36">
        <f>SUMIFS(СВЦЭМ!$D$33:$D$776,СВЦЭМ!$A$33:$A$776,$A86,СВЦЭМ!$B$33:$B$776,M$83)+'СЕТ СН'!$H$11+СВЦЭМ!$D$10+'СЕТ СН'!$H$5-'СЕТ СН'!$H$21</f>
        <v>3383.33539367</v>
      </c>
      <c r="N86" s="36">
        <f>SUMIFS(СВЦЭМ!$D$33:$D$776,СВЦЭМ!$A$33:$A$776,$A86,СВЦЭМ!$B$33:$B$776,N$83)+'СЕТ СН'!$H$11+СВЦЭМ!$D$10+'СЕТ СН'!$H$5-'СЕТ СН'!$H$21</f>
        <v>3341.5945498400001</v>
      </c>
      <c r="O86" s="36">
        <f>SUMIFS(СВЦЭМ!$D$33:$D$776,СВЦЭМ!$A$33:$A$776,$A86,СВЦЭМ!$B$33:$B$776,O$83)+'СЕТ СН'!$H$11+СВЦЭМ!$D$10+'СЕТ СН'!$H$5-'СЕТ СН'!$H$21</f>
        <v>3352.2179199400002</v>
      </c>
      <c r="P86" s="36">
        <f>SUMIFS(СВЦЭМ!$D$33:$D$776,СВЦЭМ!$A$33:$A$776,$A86,СВЦЭМ!$B$33:$B$776,P$83)+'СЕТ СН'!$H$11+СВЦЭМ!$D$10+'СЕТ СН'!$H$5-'СЕТ СН'!$H$21</f>
        <v>3378.4144285100001</v>
      </c>
      <c r="Q86" s="36">
        <f>SUMIFS(СВЦЭМ!$D$33:$D$776,СВЦЭМ!$A$33:$A$776,$A86,СВЦЭМ!$B$33:$B$776,Q$83)+'СЕТ СН'!$H$11+СВЦЭМ!$D$10+'СЕТ СН'!$H$5-'СЕТ СН'!$H$21</f>
        <v>3401.1974736700004</v>
      </c>
      <c r="R86" s="36">
        <f>SUMIFS(СВЦЭМ!$D$33:$D$776,СВЦЭМ!$A$33:$A$776,$A86,СВЦЭМ!$B$33:$B$776,R$83)+'СЕТ СН'!$H$11+СВЦЭМ!$D$10+'СЕТ СН'!$H$5-'СЕТ СН'!$H$21</f>
        <v>3413.5989109900001</v>
      </c>
      <c r="S86" s="36">
        <f>SUMIFS(СВЦЭМ!$D$33:$D$776,СВЦЭМ!$A$33:$A$776,$A86,СВЦЭМ!$B$33:$B$776,S$83)+'СЕТ СН'!$H$11+СВЦЭМ!$D$10+'СЕТ СН'!$H$5-'СЕТ СН'!$H$21</f>
        <v>3413.5695949600004</v>
      </c>
      <c r="T86" s="36">
        <f>SUMIFS(СВЦЭМ!$D$33:$D$776,СВЦЭМ!$A$33:$A$776,$A86,СВЦЭМ!$B$33:$B$776,T$83)+'СЕТ СН'!$H$11+СВЦЭМ!$D$10+'СЕТ СН'!$H$5-'СЕТ СН'!$H$21</f>
        <v>3401.1392849499998</v>
      </c>
      <c r="U86" s="36">
        <f>SUMIFS(СВЦЭМ!$D$33:$D$776,СВЦЭМ!$A$33:$A$776,$A86,СВЦЭМ!$B$33:$B$776,U$83)+'СЕТ СН'!$H$11+СВЦЭМ!$D$10+'СЕТ СН'!$H$5-'СЕТ СН'!$H$21</f>
        <v>3385.1882156000001</v>
      </c>
      <c r="V86" s="36">
        <f>SUMIFS(СВЦЭМ!$D$33:$D$776,СВЦЭМ!$A$33:$A$776,$A86,СВЦЭМ!$B$33:$B$776,V$83)+'СЕТ СН'!$H$11+СВЦЭМ!$D$10+'СЕТ СН'!$H$5-'СЕТ СН'!$H$21</f>
        <v>3336.3290494000003</v>
      </c>
      <c r="W86" s="36">
        <f>SUMIFS(СВЦЭМ!$D$33:$D$776,СВЦЭМ!$A$33:$A$776,$A86,СВЦЭМ!$B$33:$B$776,W$83)+'СЕТ СН'!$H$11+СВЦЭМ!$D$10+'СЕТ СН'!$H$5-'СЕТ СН'!$H$21</f>
        <v>3330.6821173200001</v>
      </c>
      <c r="X86" s="36">
        <f>SUMIFS(СВЦЭМ!$D$33:$D$776,СВЦЭМ!$A$33:$A$776,$A86,СВЦЭМ!$B$33:$B$776,X$83)+'СЕТ СН'!$H$11+СВЦЭМ!$D$10+'СЕТ СН'!$H$5-'СЕТ СН'!$H$21</f>
        <v>3373.0490950100002</v>
      </c>
      <c r="Y86" s="36">
        <f>SUMIFS(СВЦЭМ!$D$33:$D$776,СВЦЭМ!$A$33:$A$776,$A86,СВЦЭМ!$B$33:$B$776,Y$83)+'СЕТ СН'!$H$11+СВЦЭМ!$D$10+'СЕТ СН'!$H$5-'СЕТ СН'!$H$21</f>
        <v>3467.8387079499998</v>
      </c>
    </row>
    <row r="87" spans="1:27" ht="15.75" x14ac:dyDescent="0.2">
      <c r="A87" s="35">
        <f t="shared" si="2"/>
        <v>43955</v>
      </c>
      <c r="B87" s="36">
        <f>SUMIFS(СВЦЭМ!$D$33:$D$776,СВЦЭМ!$A$33:$A$776,$A87,СВЦЭМ!$B$33:$B$776,B$83)+'СЕТ СН'!$H$11+СВЦЭМ!$D$10+'СЕТ СН'!$H$5-'СЕТ СН'!$H$21</f>
        <v>3532.9852910700001</v>
      </c>
      <c r="C87" s="36">
        <f>SUMIFS(СВЦЭМ!$D$33:$D$776,СВЦЭМ!$A$33:$A$776,$A87,СВЦЭМ!$B$33:$B$776,C$83)+'СЕТ СН'!$H$11+СВЦЭМ!$D$10+'СЕТ СН'!$H$5-'СЕТ СН'!$H$21</f>
        <v>3533.7000812300003</v>
      </c>
      <c r="D87" s="36">
        <f>SUMIFS(СВЦЭМ!$D$33:$D$776,СВЦЭМ!$A$33:$A$776,$A87,СВЦЭМ!$B$33:$B$776,D$83)+'СЕТ СН'!$H$11+СВЦЭМ!$D$10+'СЕТ СН'!$H$5-'СЕТ СН'!$H$21</f>
        <v>3518.5157455600001</v>
      </c>
      <c r="E87" s="36">
        <f>SUMIFS(СВЦЭМ!$D$33:$D$776,СВЦЭМ!$A$33:$A$776,$A87,СВЦЭМ!$B$33:$B$776,E$83)+'СЕТ СН'!$H$11+СВЦЭМ!$D$10+'СЕТ СН'!$H$5-'СЕТ СН'!$H$21</f>
        <v>3515.0345221699999</v>
      </c>
      <c r="F87" s="36">
        <f>SUMIFS(СВЦЭМ!$D$33:$D$776,СВЦЭМ!$A$33:$A$776,$A87,СВЦЭМ!$B$33:$B$776,F$83)+'СЕТ СН'!$H$11+СВЦЭМ!$D$10+'СЕТ СН'!$H$5-'СЕТ СН'!$H$21</f>
        <v>3509.9244741000002</v>
      </c>
      <c r="G87" s="36">
        <f>SUMIFS(СВЦЭМ!$D$33:$D$776,СВЦЭМ!$A$33:$A$776,$A87,СВЦЭМ!$B$33:$B$776,G$83)+'СЕТ СН'!$H$11+СВЦЭМ!$D$10+'СЕТ СН'!$H$5-'СЕТ СН'!$H$21</f>
        <v>3516.3682119</v>
      </c>
      <c r="H87" s="36">
        <f>SUMIFS(СВЦЭМ!$D$33:$D$776,СВЦЭМ!$A$33:$A$776,$A87,СВЦЭМ!$B$33:$B$776,H$83)+'СЕТ СН'!$H$11+СВЦЭМ!$D$10+'СЕТ СН'!$H$5-'СЕТ СН'!$H$21</f>
        <v>3518.8338658100001</v>
      </c>
      <c r="I87" s="36">
        <f>SUMIFS(СВЦЭМ!$D$33:$D$776,СВЦЭМ!$A$33:$A$776,$A87,СВЦЭМ!$B$33:$B$776,I$83)+'СЕТ СН'!$H$11+СВЦЭМ!$D$10+'СЕТ СН'!$H$5-'СЕТ СН'!$H$21</f>
        <v>3529.9001028500002</v>
      </c>
      <c r="J87" s="36">
        <f>SUMIFS(СВЦЭМ!$D$33:$D$776,СВЦЭМ!$A$33:$A$776,$A87,СВЦЭМ!$B$33:$B$776,J$83)+'СЕТ СН'!$H$11+СВЦЭМ!$D$10+'СЕТ СН'!$H$5-'СЕТ СН'!$H$21</f>
        <v>3521.5899322599998</v>
      </c>
      <c r="K87" s="36">
        <f>SUMIFS(СВЦЭМ!$D$33:$D$776,СВЦЭМ!$A$33:$A$776,$A87,СВЦЭМ!$B$33:$B$776,K$83)+'СЕТ СН'!$H$11+СВЦЭМ!$D$10+'СЕТ СН'!$H$5-'СЕТ СН'!$H$21</f>
        <v>3481.8197760500002</v>
      </c>
      <c r="L87" s="36">
        <f>SUMIFS(СВЦЭМ!$D$33:$D$776,СВЦЭМ!$A$33:$A$776,$A87,СВЦЭМ!$B$33:$B$776,L$83)+'СЕТ СН'!$H$11+СВЦЭМ!$D$10+'СЕТ СН'!$H$5-'СЕТ СН'!$H$21</f>
        <v>3470.4096887400001</v>
      </c>
      <c r="M87" s="36">
        <f>SUMIFS(СВЦЭМ!$D$33:$D$776,СВЦЭМ!$A$33:$A$776,$A87,СВЦЭМ!$B$33:$B$776,M$83)+'СЕТ СН'!$H$11+СВЦЭМ!$D$10+'СЕТ СН'!$H$5-'СЕТ СН'!$H$21</f>
        <v>3403.2572696900002</v>
      </c>
      <c r="N87" s="36">
        <f>SUMIFS(СВЦЭМ!$D$33:$D$776,СВЦЭМ!$A$33:$A$776,$A87,СВЦЭМ!$B$33:$B$776,N$83)+'СЕТ СН'!$H$11+СВЦЭМ!$D$10+'СЕТ СН'!$H$5-'СЕТ СН'!$H$21</f>
        <v>3350.1018481800002</v>
      </c>
      <c r="O87" s="36">
        <f>SUMIFS(СВЦЭМ!$D$33:$D$776,СВЦЭМ!$A$33:$A$776,$A87,СВЦЭМ!$B$33:$B$776,O$83)+'СЕТ СН'!$H$11+СВЦЭМ!$D$10+'СЕТ СН'!$H$5-'СЕТ СН'!$H$21</f>
        <v>3332.8812682000002</v>
      </c>
      <c r="P87" s="36">
        <f>SUMIFS(СВЦЭМ!$D$33:$D$776,СВЦЭМ!$A$33:$A$776,$A87,СВЦЭМ!$B$33:$B$776,P$83)+'СЕТ СН'!$H$11+СВЦЭМ!$D$10+'СЕТ СН'!$H$5-'СЕТ СН'!$H$21</f>
        <v>3344.8206927400001</v>
      </c>
      <c r="Q87" s="36">
        <f>SUMIFS(СВЦЭМ!$D$33:$D$776,СВЦЭМ!$A$33:$A$776,$A87,СВЦЭМ!$B$33:$B$776,Q$83)+'СЕТ СН'!$H$11+СВЦЭМ!$D$10+'СЕТ СН'!$H$5-'СЕТ СН'!$H$21</f>
        <v>3352.1087502400001</v>
      </c>
      <c r="R87" s="36">
        <f>SUMIFS(СВЦЭМ!$D$33:$D$776,СВЦЭМ!$A$33:$A$776,$A87,СВЦЭМ!$B$33:$B$776,R$83)+'СЕТ СН'!$H$11+СВЦЭМ!$D$10+'СЕТ СН'!$H$5-'СЕТ СН'!$H$21</f>
        <v>3332.0503947100001</v>
      </c>
      <c r="S87" s="36">
        <f>SUMIFS(СВЦЭМ!$D$33:$D$776,СВЦЭМ!$A$33:$A$776,$A87,СВЦЭМ!$B$33:$B$776,S$83)+'СЕТ СН'!$H$11+СВЦЭМ!$D$10+'СЕТ СН'!$H$5-'СЕТ СН'!$H$21</f>
        <v>3330.84502006</v>
      </c>
      <c r="T87" s="36">
        <f>SUMIFS(СВЦЭМ!$D$33:$D$776,СВЦЭМ!$A$33:$A$776,$A87,СВЦЭМ!$B$33:$B$776,T$83)+'СЕТ СН'!$H$11+СВЦЭМ!$D$10+'СЕТ СН'!$H$5-'СЕТ СН'!$H$21</f>
        <v>3318.5126258800001</v>
      </c>
      <c r="U87" s="36">
        <f>SUMIFS(СВЦЭМ!$D$33:$D$776,СВЦЭМ!$A$33:$A$776,$A87,СВЦЭМ!$B$33:$B$776,U$83)+'СЕТ СН'!$H$11+СВЦЭМ!$D$10+'СЕТ СН'!$H$5-'СЕТ СН'!$H$21</f>
        <v>3304.6121139500001</v>
      </c>
      <c r="V87" s="36">
        <f>SUMIFS(СВЦЭМ!$D$33:$D$776,СВЦЭМ!$A$33:$A$776,$A87,СВЦЭМ!$B$33:$B$776,V$83)+'СЕТ СН'!$H$11+СВЦЭМ!$D$10+'СЕТ СН'!$H$5-'СЕТ СН'!$H$21</f>
        <v>3294.15868275</v>
      </c>
      <c r="W87" s="36">
        <f>SUMIFS(СВЦЭМ!$D$33:$D$776,СВЦЭМ!$A$33:$A$776,$A87,СВЦЭМ!$B$33:$B$776,W$83)+'СЕТ СН'!$H$11+СВЦЭМ!$D$10+'СЕТ СН'!$H$5-'СЕТ СН'!$H$21</f>
        <v>3296.0699845700001</v>
      </c>
      <c r="X87" s="36">
        <f>SUMIFS(СВЦЭМ!$D$33:$D$776,СВЦЭМ!$A$33:$A$776,$A87,СВЦЭМ!$B$33:$B$776,X$83)+'СЕТ СН'!$H$11+СВЦЭМ!$D$10+'СЕТ СН'!$H$5-'СЕТ СН'!$H$21</f>
        <v>3331.0806373800001</v>
      </c>
      <c r="Y87" s="36">
        <f>SUMIFS(СВЦЭМ!$D$33:$D$776,СВЦЭМ!$A$33:$A$776,$A87,СВЦЭМ!$B$33:$B$776,Y$83)+'СЕТ СН'!$H$11+СВЦЭМ!$D$10+'СЕТ СН'!$H$5-'СЕТ СН'!$H$21</f>
        <v>3418.3930721000002</v>
      </c>
    </row>
    <row r="88" spans="1:27" ht="15.75" x14ac:dyDescent="0.2">
      <c r="A88" s="35">
        <f t="shared" si="2"/>
        <v>43956</v>
      </c>
      <c r="B88" s="36">
        <f>SUMIFS(СВЦЭМ!$D$33:$D$776,СВЦЭМ!$A$33:$A$776,$A88,СВЦЭМ!$B$33:$B$776,B$83)+'СЕТ СН'!$H$11+СВЦЭМ!$D$10+'СЕТ СН'!$H$5-'СЕТ СН'!$H$21</f>
        <v>3496.8916541899998</v>
      </c>
      <c r="C88" s="36">
        <f>SUMIFS(СВЦЭМ!$D$33:$D$776,СВЦЭМ!$A$33:$A$776,$A88,СВЦЭМ!$B$33:$B$776,C$83)+'СЕТ СН'!$H$11+СВЦЭМ!$D$10+'СЕТ СН'!$H$5-'СЕТ СН'!$H$21</f>
        <v>3525.8287992800001</v>
      </c>
      <c r="D88" s="36">
        <f>SUMIFS(СВЦЭМ!$D$33:$D$776,СВЦЭМ!$A$33:$A$776,$A88,СВЦЭМ!$B$33:$B$776,D$83)+'СЕТ СН'!$H$11+СВЦЭМ!$D$10+'СЕТ СН'!$H$5-'СЕТ СН'!$H$21</f>
        <v>3522.4449882899999</v>
      </c>
      <c r="E88" s="36">
        <f>SUMIFS(СВЦЭМ!$D$33:$D$776,СВЦЭМ!$A$33:$A$776,$A88,СВЦЭМ!$B$33:$B$776,E$83)+'СЕТ СН'!$H$11+СВЦЭМ!$D$10+'СЕТ СН'!$H$5-'СЕТ СН'!$H$21</f>
        <v>3516.6346942800001</v>
      </c>
      <c r="F88" s="36">
        <f>SUMIFS(СВЦЭМ!$D$33:$D$776,СВЦЭМ!$A$33:$A$776,$A88,СВЦЭМ!$B$33:$B$776,F$83)+'СЕТ СН'!$H$11+СВЦЭМ!$D$10+'СЕТ СН'!$H$5-'СЕТ СН'!$H$21</f>
        <v>3508.84443981</v>
      </c>
      <c r="G88" s="36">
        <f>SUMIFS(СВЦЭМ!$D$33:$D$776,СВЦЭМ!$A$33:$A$776,$A88,СВЦЭМ!$B$33:$B$776,G$83)+'СЕТ СН'!$H$11+СВЦЭМ!$D$10+'СЕТ СН'!$H$5-'СЕТ СН'!$H$21</f>
        <v>3513.3509954199999</v>
      </c>
      <c r="H88" s="36">
        <f>SUMIFS(СВЦЭМ!$D$33:$D$776,СВЦЭМ!$A$33:$A$776,$A88,СВЦЭМ!$B$33:$B$776,H$83)+'СЕТ СН'!$H$11+СВЦЭМ!$D$10+'СЕТ СН'!$H$5-'СЕТ СН'!$H$21</f>
        <v>3512.6025159000001</v>
      </c>
      <c r="I88" s="36">
        <f>SUMIFS(СВЦЭМ!$D$33:$D$776,СВЦЭМ!$A$33:$A$776,$A88,СВЦЭМ!$B$33:$B$776,I$83)+'СЕТ СН'!$H$11+СВЦЭМ!$D$10+'СЕТ СН'!$H$5-'СЕТ СН'!$H$21</f>
        <v>3509.1662835800003</v>
      </c>
      <c r="J88" s="36">
        <f>SUMIFS(СВЦЭМ!$D$33:$D$776,СВЦЭМ!$A$33:$A$776,$A88,СВЦЭМ!$B$33:$B$776,J$83)+'СЕТ СН'!$H$11+СВЦЭМ!$D$10+'СЕТ СН'!$H$5-'СЕТ СН'!$H$21</f>
        <v>3478.7727579900002</v>
      </c>
      <c r="K88" s="36">
        <f>SUMIFS(СВЦЭМ!$D$33:$D$776,СВЦЭМ!$A$33:$A$776,$A88,СВЦЭМ!$B$33:$B$776,K$83)+'СЕТ СН'!$H$11+СВЦЭМ!$D$10+'СЕТ СН'!$H$5-'СЕТ СН'!$H$21</f>
        <v>3443.0903844100003</v>
      </c>
      <c r="L88" s="36">
        <f>SUMIFS(СВЦЭМ!$D$33:$D$776,СВЦЭМ!$A$33:$A$776,$A88,СВЦЭМ!$B$33:$B$776,L$83)+'СЕТ СН'!$H$11+СВЦЭМ!$D$10+'СЕТ СН'!$H$5-'СЕТ СН'!$H$21</f>
        <v>3433.6307417799999</v>
      </c>
      <c r="M88" s="36">
        <f>SUMIFS(СВЦЭМ!$D$33:$D$776,СВЦЭМ!$A$33:$A$776,$A88,СВЦЭМ!$B$33:$B$776,M$83)+'СЕТ СН'!$H$11+СВЦЭМ!$D$10+'СЕТ СН'!$H$5-'СЕТ СН'!$H$21</f>
        <v>3386.5283111200001</v>
      </c>
      <c r="N88" s="36">
        <f>SUMIFS(СВЦЭМ!$D$33:$D$776,СВЦЭМ!$A$33:$A$776,$A88,СВЦЭМ!$B$33:$B$776,N$83)+'СЕТ СН'!$H$11+СВЦЭМ!$D$10+'СЕТ СН'!$H$5-'СЕТ СН'!$H$21</f>
        <v>3329.5887273500002</v>
      </c>
      <c r="O88" s="36">
        <f>SUMIFS(СВЦЭМ!$D$33:$D$776,СВЦЭМ!$A$33:$A$776,$A88,СВЦЭМ!$B$33:$B$776,O$83)+'СЕТ СН'!$H$11+СВЦЭМ!$D$10+'СЕТ СН'!$H$5-'СЕТ СН'!$H$21</f>
        <v>3325.6076557200004</v>
      </c>
      <c r="P88" s="36">
        <f>SUMIFS(СВЦЭМ!$D$33:$D$776,СВЦЭМ!$A$33:$A$776,$A88,СВЦЭМ!$B$33:$B$776,P$83)+'СЕТ СН'!$H$11+СВЦЭМ!$D$10+'СЕТ СН'!$H$5-'СЕТ СН'!$H$21</f>
        <v>3332.2077113800001</v>
      </c>
      <c r="Q88" s="36">
        <f>SUMIFS(СВЦЭМ!$D$33:$D$776,СВЦЭМ!$A$33:$A$776,$A88,СВЦЭМ!$B$33:$B$776,Q$83)+'СЕТ СН'!$H$11+СВЦЭМ!$D$10+'СЕТ СН'!$H$5-'СЕТ СН'!$H$21</f>
        <v>3334.7935476800003</v>
      </c>
      <c r="R88" s="36">
        <f>SUMIFS(СВЦЭМ!$D$33:$D$776,СВЦЭМ!$A$33:$A$776,$A88,СВЦЭМ!$B$33:$B$776,R$83)+'СЕТ СН'!$H$11+СВЦЭМ!$D$10+'СЕТ СН'!$H$5-'СЕТ СН'!$H$21</f>
        <v>3336.3432414399999</v>
      </c>
      <c r="S88" s="36">
        <f>SUMIFS(СВЦЭМ!$D$33:$D$776,СВЦЭМ!$A$33:$A$776,$A88,СВЦЭМ!$B$33:$B$776,S$83)+'СЕТ СН'!$H$11+СВЦЭМ!$D$10+'СЕТ СН'!$H$5-'СЕТ СН'!$H$21</f>
        <v>3337.51205566</v>
      </c>
      <c r="T88" s="36">
        <f>SUMIFS(СВЦЭМ!$D$33:$D$776,СВЦЭМ!$A$33:$A$776,$A88,СВЦЭМ!$B$33:$B$776,T$83)+'СЕТ СН'!$H$11+СВЦЭМ!$D$10+'СЕТ СН'!$H$5-'СЕТ СН'!$H$21</f>
        <v>3325.0814099700001</v>
      </c>
      <c r="U88" s="36">
        <f>SUMIFS(СВЦЭМ!$D$33:$D$776,СВЦЭМ!$A$33:$A$776,$A88,СВЦЭМ!$B$33:$B$776,U$83)+'СЕТ СН'!$H$11+СВЦЭМ!$D$10+'СЕТ СН'!$H$5-'СЕТ СН'!$H$21</f>
        <v>3305.74266837</v>
      </c>
      <c r="V88" s="36">
        <f>SUMIFS(СВЦЭМ!$D$33:$D$776,СВЦЭМ!$A$33:$A$776,$A88,СВЦЭМ!$B$33:$B$776,V$83)+'СЕТ СН'!$H$11+СВЦЭМ!$D$10+'СЕТ СН'!$H$5-'СЕТ СН'!$H$21</f>
        <v>3269.3791440499999</v>
      </c>
      <c r="W88" s="36">
        <f>SUMIFS(СВЦЭМ!$D$33:$D$776,СВЦЭМ!$A$33:$A$776,$A88,СВЦЭМ!$B$33:$B$776,W$83)+'СЕТ СН'!$H$11+СВЦЭМ!$D$10+'СЕТ СН'!$H$5-'СЕТ СН'!$H$21</f>
        <v>3280.5652135099999</v>
      </c>
      <c r="X88" s="36">
        <f>SUMIFS(СВЦЭМ!$D$33:$D$776,СВЦЭМ!$A$33:$A$776,$A88,СВЦЭМ!$B$33:$B$776,X$83)+'СЕТ СН'!$H$11+СВЦЭМ!$D$10+'СЕТ СН'!$H$5-'СЕТ СН'!$H$21</f>
        <v>3318.92008764</v>
      </c>
      <c r="Y88" s="36">
        <f>SUMIFS(СВЦЭМ!$D$33:$D$776,СВЦЭМ!$A$33:$A$776,$A88,СВЦЭМ!$B$33:$B$776,Y$83)+'СЕТ СН'!$H$11+СВЦЭМ!$D$10+'СЕТ СН'!$H$5-'СЕТ СН'!$H$21</f>
        <v>3407.01313652</v>
      </c>
    </row>
    <row r="89" spans="1:27" ht="15.75" x14ac:dyDescent="0.2">
      <c r="A89" s="35">
        <f t="shared" si="2"/>
        <v>43957</v>
      </c>
      <c r="B89" s="36">
        <f>SUMIFS(СВЦЭМ!$D$33:$D$776,СВЦЭМ!$A$33:$A$776,$A89,СВЦЭМ!$B$33:$B$776,B$83)+'СЕТ СН'!$H$11+СВЦЭМ!$D$10+'СЕТ СН'!$H$5-'СЕТ СН'!$H$21</f>
        <v>3479.2422436000002</v>
      </c>
      <c r="C89" s="36">
        <f>SUMIFS(СВЦЭМ!$D$33:$D$776,СВЦЭМ!$A$33:$A$776,$A89,СВЦЭМ!$B$33:$B$776,C$83)+'СЕТ СН'!$H$11+СВЦЭМ!$D$10+'СЕТ СН'!$H$5-'СЕТ СН'!$H$21</f>
        <v>3508.8372771200002</v>
      </c>
      <c r="D89" s="36">
        <f>SUMIFS(СВЦЭМ!$D$33:$D$776,СВЦЭМ!$A$33:$A$776,$A89,СВЦЭМ!$B$33:$B$776,D$83)+'СЕТ СН'!$H$11+СВЦЭМ!$D$10+'СЕТ СН'!$H$5-'СЕТ СН'!$H$21</f>
        <v>3529.7333157200001</v>
      </c>
      <c r="E89" s="36">
        <f>SUMIFS(СВЦЭМ!$D$33:$D$776,СВЦЭМ!$A$33:$A$776,$A89,СВЦЭМ!$B$33:$B$776,E$83)+'СЕТ СН'!$H$11+СВЦЭМ!$D$10+'СЕТ СН'!$H$5-'СЕТ СН'!$H$21</f>
        <v>3529.2783276800001</v>
      </c>
      <c r="F89" s="36">
        <f>SUMIFS(СВЦЭМ!$D$33:$D$776,СВЦЭМ!$A$33:$A$776,$A89,СВЦЭМ!$B$33:$B$776,F$83)+'СЕТ СН'!$H$11+СВЦЭМ!$D$10+'СЕТ СН'!$H$5-'СЕТ СН'!$H$21</f>
        <v>3523.90760697</v>
      </c>
      <c r="G89" s="36">
        <f>SUMIFS(СВЦЭМ!$D$33:$D$776,СВЦЭМ!$A$33:$A$776,$A89,СВЦЭМ!$B$33:$B$776,G$83)+'СЕТ СН'!$H$11+СВЦЭМ!$D$10+'СЕТ СН'!$H$5-'СЕТ СН'!$H$21</f>
        <v>3453.25668326</v>
      </c>
      <c r="H89" s="36">
        <f>SUMIFS(СВЦЭМ!$D$33:$D$776,СВЦЭМ!$A$33:$A$776,$A89,СВЦЭМ!$B$33:$B$776,H$83)+'СЕТ СН'!$H$11+СВЦЭМ!$D$10+'СЕТ СН'!$H$5-'СЕТ СН'!$H$21</f>
        <v>3475.9823634900004</v>
      </c>
      <c r="I89" s="36">
        <f>SUMIFS(СВЦЭМ!$D$33:$D$776,СВЦЭМ!$A$33:$A$776,$A89,СВЦЭМ!$B$33:$B$776,I$83)+'СЕТ СН'!$H$11+СВЦЭМ!$D$10+'СЕТ СН'!$H$5-'СЕТ СН'!$H$21</f>
        <v>3486.3717279000002</v>
      </c>
      <c r="J89" s="36">
        <f>SUMIFS(СВЦЭМ!$D$33:$D$776,СВЦЭМ!$A$33:$A$776,$A89,СВЦЭМ!$B$33:$B$776,J$83)+'СЕТ СН'!$H$11+СВЦЭМ!$D$10+'СЕТ СН'!$H$5-'СЕТ СН'!$H$21</f>
        <v>3438.4296313499999</v>
      </c>
      <c r="K89" s="36">
        <f>SUMIFS(СВЦЭМ!$D$33:$D$776,СВЦЭМ!$A$33:$A$776,$A89,СВЦЭМ!$B$33:$B$776,K$83)+'СЕТ СН'!$H$11+СВЦЭМ!$D$10+'СЕТ СН'!$H$5-'СЕТ СН'!$H$21</f>
        <v>3418.40938297</v>
      </c>
      <c r="L89" s="36">
        <f>SUMIFS(СВЦЭМ!$D$33:$D$776,СВЦЭМ!$A$33:$A$776,$A89,СВЦЭМ!$B$33:$B$776,L$83)+'СЕТ СН'!$H$11+СВЦЭМ!$D$10+'СЕТ СН'!$H$5-'СЕТ СН'!$H$21</f>
        <v>3409.2951058100002</v>
      </c>
      <c r="M89" s="36">
        <f>SUMIFS(СВЦЭМ!$D$33:$D$776,СВЦЭМ!$A$33:$A$776,$A89,СВЦЭМ!$B$33:$B$776,M$83)+'СЕТ СН'!$H$11+СВЦЭМ!$D$10+'СЕТ СН'!$H$5-'СЕТ СН'!$H$21</f>
        <v>3366.5495330000003</v>
      </c>
      <c r="N89" s="36">
        <f>SUMIFS(СВЦЭМ!$D$33:$D$776,СВЦЭМ!$A$33:$A$776,$A89,СВЦЭМ!$B$33:$B$776,N$83)+'СЕТ СН'!$H$11+СВЦЭМ!$D$10+'СЕТ СН'!$H$5-'СЕТ СН'!$H$21</f>
        <v>3312.1096242500003</v>
      </c>
      <c r="O89" s="36">
        <f>SUMIFS(СВЦЭМ!$D$33:$D$776,СВЦЭМ!$A$33:$A$776,$A89,СВЦЭМ!$B$33:$B$776,O$83)+'СЕТ СН'!$H$11+СВЦЭМ!$D$10+'СЕТ СН'!$H$5-'СЕТ СН'!$H$21</f>
        <v>3351.4984081299999</v>
      </c>
      <c r="P89" s="36">
        <f>SUMIFS(СВЦЭМ!$D$33:$D$776,СВЦЭМ!$A$33:$A$776,$A89,СВЦЭМ!$B$33:$B$776,P$83)+'СЕТ СН'!$H$11+СВЦЭМ!$D$10+'СЕТ СН'!$H$5-'СЕТ СН'!$H$21</f>
        <v>3358.9407784700002</v>
      </c>
      <c r="Q89" s="36">
        <f>SUMIFS(СВЦЭМ!$D$33:$D$776,СВЦЭМ!$A$33:$A$776,$A89,СВЦЭМ!$B$33:$B$776,Q$83)+'СЕТ СН'!$H$11+СВЦЭМ!$D$10+'СЕТ СН'!$H$5-'СЕТ СН'!$H$21</f>
        <v>3360.2677548000001</v>
      </c>
      <c r="R89" s="36">
        <f>SUMIFS(СВЦЭМ!$D$33:$D$776,СВЦЭМ!$A$33:$A$776,$A89,СВЦЭМ!$B$33:$B$776,R$83)+'СЕТ СН'!$H$11+СВЦЭМ!$D$10+'СЕТ СН'!$H$5-'СЕТ СН'!$H$21</f>
        <v>3368.3794067700001</v>
      </c>
      <c r="S89" s="36">
        <f>SUMIFS(СВЦЭМ!$D$33:$D$776,СВЦЭМ!$A$33:$A$776,$A89,СВЦЭМ!$B$33:$B$776,S$83)+'СЕТ СН'!$H$11+СВЦЭМ!$D$10+'СЕТ СН'!$H$5-'СЕТ СН'!$H$21</f>
        <v>3375.4100258899998</v>
      </c>
      <c r="T89" s="36">
        <f>SUMIFS(СВЦЭМ!$D$33:$D$776,СВЦЭМ!$A$33:$A$776,$A89,СВЦЭМ!$B$33:$B$776,T$83)+'СЕТ СН'!$H$11+СВЦЭМ!$D$10+'СЕТ СН'!$H$5-'СЕТ СН'!$H$21</f>
        <v>3383.5889024799999</v>
      </c>
      <c r="U89" s="36">
        <f>SUMIFS(СВЦЭМ!$D$33:$D$776,СВЦЭМ!$A$33:$A$776,$A89,СВЦЭМ!$B$33:$B$776,U$83)+'СЕТ СН'!$H$11+СВЦЭМ!$D$10+'СЕТ СН'!$H$5-'СЕТ СН'!$H$21</f>
        <v>3385.3538441800001</v>
      </c>
      <c r="V89" s="36">
        <f>SUMIFS(СВЦЭМ!$D$33:$D$776,СВЦЭМ!$A$33:$A$776,$A89,СВЦЭМ!$B$33:$B$776,V$83)+'СЕТ СН'!$H$11+СВЦЭМ!$D$10+'СЕТ СН'!$H$5-'СЕТ СН'!$H$21</f>
        <v>3376.8318057300003</v>
      </c>
      <c r="W89" s="36">
        <f>SUMIFS(СВЦЭМ!$D$33:$D$776,СВЦЭМ!$A$33:$A$776,$A89,СВЦЭМ!$B$33:$B$776,W$83)+'СЕТ СН'!$H$11+СВЦЭМ!$D$10+'СЕТ СН'!$H$5-'СЕТ СН'!$H$21</f>
        <v>3378.0461822300003</v>
      </c>
      <c r="X89" s="36">
        <f>SUMIFS(СВЦЭМ!$D$33:$D$776,СВЦЭМ!$A$33:$A$776,$A89,СВЦЭМ!$B$33:$B$776,X$83)+'СЕТ СН'!$H$11+СВЦЭМ!$D$10+'СЕТ СН'!$H$5-'СЕТ СН'!$H$21</f>
        <v>3367.25786969</v>
      </c>
      <c r="Y89" s="36">
        <f>SUMIFS(СВЦЭМ!$D$33:$D$776,СВЦЭМ!$A$33:$A$776,$A89,СВЦЭМ!$B$33:$B$776,Y$83)+'СЕТ СН'!$H$11+СВЦЭМ!$D$10+'СЕТ СН'!$H$5-'СЕТ СН'!$H$21</f>
        <v>3418.6206852</v>
      </c>
    </row>
    <row r="90" spans="1:27" ht="15.75" x14ac:dyDescent="0.2">
      <c r="A90" s="35">
        <f t="shared" si="2"/>
        <v>43958</v>
      </c>
      <c r="B90" s="36">
        <f>SUMIFS(СВЦЭМ!$D$33:$D$776,СВЦЭМ!$A$33:$A$776,$A90,СВЦЭМ!$B$33:$B$776,B$83)+'СЕТ СН'!$H$11+СВЦЭМ!$D$10+'СЕТ СН'!$H$5-'СЕТ СН'!$H$21</f>
        <v>3512.6196843100001</v>
      </c>
      <c r="C90" s="36">
        <f>SUMIFS(СВЦЭМ!$D$33:$D$776,СВЦЭМ!$A$33:$A$776,$A90,СВЦЭМ!$B$33:$B$776,C$83)+'СЕТ СН'!$H$11+СВЦЭМ!$D$10+'СЕТ СН'!$H$5-'СЕТ СН'!$H$21</f>
        <v>3522.4549348</v>
      </c>
      <c r="D90" s="36">
        <f>SUMIFS(СВЦЭМ!$D$33:$D$776,СВЦЭМ!$A$33:$A$776,$A90,СВЦЭМ!$B$33:$B$776,D$83)+'СЕТ СН'!$H$11+СВЦЭМ!$D$10+'СЕТ СН'!$H$5-'СЕТ СН'!$H$21</f>
        <v>3518.3682774700001</v>
      </c>
      <c r="E90" s="36">
        <f>SUMIFS(СВЦЭМ!$D$33:$D$776,СВЦЭМ!$A$33:$A$776,$A90,СВЦЭМ!$B$33:$B$776,E$83)+'СЕТ СН'!$H$11+СВЦЭМ!$D$10+'СЕТ СН'!$H$5-'СЕТ СН'!$H$21</f>
        <v>3513.4065450100002</v>
      </c>
      <c r="F90" s="36">
        <f>SUMIFS(СВЦЭМ!$D$33:$D$776,СВЦЭМ!$A$33:$A$776,$A90,СВЦЭМ!$B$33:$B$776,F$83)+'СЕТ СН'!$H$11+СВЦЭМ!$D$10+'СЕТ СН'!$H$5-'СЕТ СН'!$H$21</f>
        <v>3510.7065436500002</v>
      </c>
      <c r="G90" s="36">
        <f>SUMIFS(СВЦЭМ!$D$33:$D$776,СВЦЭМ!$A$33:$A$776,$A90,СВЦЭМ!$B$33:$B$776,G$83)+'СЕТ СН'!$H$11+СВЦЭМ!$D$10+'СЕТ СН'!$H$5-'СЕТ СН'!$H$21</f>
        <v>3525.5808281200002</v>
      </c>
      <c r="H90" s="36">
        <f>SUMIFS(СВЦЭМ!$D$33:$D$776,СВЦЭМ!$A$33:$A$776,$A90,СВЦЭМ!$B$33:$B$776,H$83)+'СЕТ СН'!$H$11+СВЦЭМ!$D$10+'СЕТ СН'!$H$5-'СЕТ СН'!$H$21</f>
        <v>3525.6435176599998</v>
      </c>
      <c r="I90" s="36">
        <f>SUMIFS(СВЦЭМ!$D$33:$D$776,СВЦЭМ!$A$33:$A$776,$A90,СВЦЭМ!$B$33:$B$776,I$83)+'СЕТ СН'!$H$11+СВЦЭМ!$D$10+'СЕТ СН'!$H$5-'СЕТ СН'!$H$21</f>
        <v>3513.6106513700001</v>
      </c>
      <c r="J90" s="36">
        <f>SUMIFS(СВЦЭМ!$D$33:$D$776,СВЦЭМ!$A$33:$A$776,$A90,СВЦЭМ!$B$33:$B$776,J$83)+'СЕТ СН'!$H$11+СВЦЭМ!$D$10+'СЕТ СН'!$H$5-'СЕТ СН'!$H$21</f>
        <v>3472.0219003800003</v>
      </c>
      <c r="K90" s="36">
        <f>SUMIFS(СВЦЭМ!$D$33:$D$776,СВЦЭМ!$A$33:$A$776,$A90,СВЦЭМ!$B$33:$B$776,K$83)+'СЕТ СН'!$H$11+СВЦЭМ!$D$10+'СЕТ СН'!$H$5-'СЕТ СН'!$H$21</f>
        <v>3463.7479681300001</v>
      </c>
      <c r="L90" s="36">
        <f>SUMIFS(СВЦЭМ!$D$33:$D$776,СВЦЭМ!$A$33:$A$776,$A90,СВЦЭМ!$B$33:$B$776,L$83)+'СЕТ СН'!$H$11+СВЦЭМ!$D$10+'СЕТ СН'!$H$5-'СЕТ СН'!$H$21</f>
        <v>3456.5164330900002</v>
      </c>
      <c r="M90" s="36">
        <f>SUMIFS(СВЦЭМ!$D$33:$D$776,СВЦЭМ!$A$33:$A$776,$A90,СВЦЭМ!$B$33:$B$776,M$83)+'СЕТ СН'!$H$11+СВЦЭМ!$D$10+'СЕТ СН'!$H$5-'СЕТ СН'!$H$21</f>
        <v>3401.3619321900001</v>
      </c>
      <c r="N90" s="36">
        <f>SUMIFS(СВЦЭМ!$D$33:$D$776,СВЦЭМ!$A$33:$A$776,$A90,СВЦЭМ!$B$33:$B$776,N$83)+'СЕТ СН'!$H$11+СВЦЭМ!$D$10+'СЕТ СН'!$H$5-'СЕТ СН'!$H$21</f>
        <v>3348.8694392400002</v>
      </c>
      <c r="O90" s="36">
        <f>SUMIFS(СВЦЭМ!$D$33:$D$776,СВЦЭМ!$A$33:$A$776,$A90,СВЦЭМ!$B$33:$B$776,O$83)+'СЕТ СН'!$H$11+СВЦЭМ!$D$10+'СЕТ СН'!$H$5-'СЕТ СН'!$H$21</f>
        <v>3337.7162607499999</v>
      </c>
      <c r="P90" s="36">
        <f>SUMIFS(СВЦЭМ!$D$33:$D$776,СВЦЭМ!$A$33:$A$776,$A90,СВЦЭМ!$B$33:$B$776,P$83)+'СЕТ СН'!$H$11+СВЦЭМ!$D$10+'СЕТ СН'!$H$5-'СЕТ СН'!$H$21</f>
        <v>3346.9353165299999</v>
      </c>
      <c r="Q90" s="36">
        <f>SUMIFS(СВЦЭМ!$D$33:$D$776,СВЦЭМ!$A$33:$A$776,$A90,СВЦЭМ!$B$33:$B$776,Q$83)+'СЕТ СН'!$H$11+СВЦЭМ!$D$10+'СЕТ СН'!$H$5-'СЕТ СН'!$H$21</f>
        <v>3352.2854866100001</v>
      </c>
      <c r="R90" s="36">
        <f>SUMIFS(СВЦЭМ!$D$33:$D$776,СВЦЭМ!$A$33:$A$776,$A90,СВЦЭМ!$B$33:$B$776,R$83)+'СЕТ СН'!$H$11+СВЦЭМ!$D$10+'СЕТ СН'!$H$5-'СЕТ СН'!$H$21</f>
        <v>3346.37971062</v>
      </c>
      <c r="S90" s="36">
        <f>SUMIFS(СВЦЭМ!$D$33:$D$776,СВЦЭМ!$A$33:$A$776,$A90,СВЦЭМ!$B$33:$B$776,S$83)+'СЕТ СН'!$H$11+СВЦЭМ!$D$10+'СЕТ СН'!$H$5-'СЕТ СН'!$H$21</f>
        <v>3339.2458459500003</v>
      </c>
      <c r="T90" s="36">
        <f>SUMIFS(СВЦЭМ!$D$33:$D$776,СВЦЭМ!$A$33:$A$776,$A90,СВЦЭМ!$B$33:$B$776,T$83)+'СЕТ СН'!$H$11+СВЦЭМ!$D$10+'СЕТ СН'!$H$5-'СЕТ СН'!$H$21</f>
        <v>3310.4391593400001</v>
      </c>
      <c r="U90" s="36">
        <f>SUMIFS(СВЦЭМ!$D$33:$D$776,СВЦЭМ!$A$33:$A$776,$A90,СВЦЭМ!$B$33:$B$776,U$83)+'СЕТ СН'!$H$11+СВЦЭМ!$D$10+'СЕТ СН'!$H$5-'СЕТ СН'!$H$21</f>
        <v>3286.46942648</v>
      </c>
      <c r="V90" s="36">
        <f>SUMIFS(СВЦЭМ!$D$33:$D$776,СВЦЭМ!$A$33:$A$776,$A90,СВЦЭМ!$B$33:$B$776,V$83)+'СЕТ СН'!$H$11+СВЦЭМ!$D$10+'СЕТ СН'!$H$5-'СЕТ СН'!$H$21</f>
        <v>3267.5425884800002</v>
      </c>
      <c r="W90" s="36">
        <f>SUMIFS(СВЦЭМ!$D$33:$D$776,СВЦЭМ!$A$33:$A$776,$A90,СВЦЭМ!$B$33:$B$776,W$83)+'СЕТ СН'!$H$11+СВЦЭМ!$D$10+'СЕТ СН'!$H$5-'СЕТ СН'!$H$21</f>
        <v>3273.3106854400003</v>
      </c>
      <c r="X90" s="36">
        <f>SUMIFS(СВЦЭМ!$D$33:$D$776,СВЦЭМ!$A$33:$A$776,$A90,СВЦЭМ!$B$33:$B$776,X$83)+'СЕТ СН'!$H$11+СВЦЭМ!$D$10+'СЕТ СН'!$H$5-'СЕТ СН'!$H$21</f>
        <v>3318.1053623400003</v>
      </c>
      <c r="Y90" s="36">
        <f>SUMIFS(СВЦЭМ!$D$33:$D$776,СВЦЭМ!$A$33:$A$776,$A90,СВЦЭМ!$B$33:$B$776,Y$83)+'СЕТ СН'!$H$11+СВЦЭМ!$D$10+'СЕТ СН'!$H$5-'СЕТ СН'!$H$21</f>
        <v>3388.4049290399998</v>
      </c>
    </row>
    <row r="91" spans="1:27" ht="15.75" x14ac:dyDescent="0.2">
      <c r="A91" s="35">
        <f t="shared" si="2"/>
        <v>43959</v>
      </c>
      <c r="B91" s="36">
        <f>SUMIFS(СВЦЭМ!$D$33:$D$776,СВЦЭМ!$A$33:$A$776,$A91,СВЦЭМ!$B$33:$B$776,B$83)+'СЕТ СН'!$H$11+СВЦЭМ!$D$10+'СЕТ СН'!$H$5-'СЕТ СН'!$H$21</f>
        <v>3505.2664463999999</v>
      </c>
      <c r="C91" s="36">
        <f>SUMIFS(СВЦЭМ!$D$33:$D$776,СВЦЭМ!$A$33:$A$776,$A91,СВЦЭМ!$B$33:$B$776,C$83)+'СЕТ СН'!$H$11+СВЦЭМ!$D$10+'СЕТ СН'!$H$5-'СЕТ СН'!$H$21</f>
        <v>3510.0437206800002</v>
      </c>
      <c r="D91" s="36">
        <f>SUMIFS(СВЦЭМ!$D$33:$D$776,СВЦЭМ!$A$33:$A$776,$A91,СВЦЭМ!$B$33:$B$776,D$83)+'СЕТ СН'!$H$11+СВЦЭМ!$D$10+'СЕТ СН'!$H$5-'СЕТ СН'!$H$21</f>
        <v>3502.21516053</v>
      </c>
      <c r="E91" s="36">
        <f>SUMIFS(СВЦЭМ!$D$33:$D$776,СВЦЭМ!$A$33:$A$776,$A91,СВЦЭМ!$B$33:$B$776,E$83)+'СЕТ СН'!$H$11+СВЦЭМ!$D$10+'СЕТ СН'!$H$5-'СЕТ СН'!$H$21</f>
        <v>3503.4605652600003</v>
      </c>
      <c r="F91" s="36">
        <f>SUMIFS(СВЦЭМ!$D$33:$D$776,СВЦЭМ!$A$33:$A$776,$A91,СВЦЭМ!$B$33:$B$776,F$83)+'СЕТ СН'!$H$11+СВЦЭМ!$D$10+'СЕТ СН'!$H$5-'СЕТ СН'!$H$21</f>
        <v>3496.5403833999999</v>
      </c>
      <c r="G91" s="36">
        <f>SUMIFS(СВЦЭМ!$D$33:$D$776,СВЦЭМ!$A$33:$A$776,$A91,СВЦЭМ!$B$33:$B$776,G$83)+'СЕТ СН'!$H$11+СВЦЭМ!$D$10+'СЕТ СН'!$H$5-'СЕТ СН'!$H$21</f>
        <v>3506.1664052800002</v>
      </c>
      <c r="H91" s="36">
        <f>SUMIFS(СВЦЭМ!$D$33:$D$776,СВЦЭМ!$A$33:$A$776,$A91,СВЦЭМ!$B$33:$B$776,H$83)+'СЕТ СН'!$H$11+СВЦЭМ!$D$10+'СЕТ СН'!$H$5-'СЕТ СН'!$H$21</f>
        <v>3493.7705679300002</v>
      </c>
      <c r="I91" s="36">
        <f>SUMIFS(СВЦЭМ!$D$33:$D$776,СВЦЭМ!$A$33:$A$776,$A91,СВЦЭМ!$B$33:$B$776,I$83)+'СЕТ СН'!$H$11+СВЦЭМ!$D$10+'СЕТ СН'!$H$5-'СЕТ СН'!$H$21</f>
        <v>3468.5649162899999</v>
      </c>
      <c r="J91" s="36">
        <f>SUMIFS(СВЦЭМ!$D$33:$D$776,СВЦЭМ!$A$33:$A$776,$A91,СВЦЭМ!$B$33:$B$776,J$83)+'СЕТ СН'!$H$11+СВЦЭМ!$D$10+'СЕТ СН'!$H$5-'СЕТ СН'!$H$21</f>
        <v>3440.7171334200002</v>
      </c>
      <c r="K91" s="36">
        <f>SUMIFS(СВЦЭМ!$D$33:$D$776,СВЦЭМ!$A$33:$A$776,$A91,СВЦЭМ!$B$33:$B$776,K$83)+'СЕТ СН'!$H$11+СВЦЭМ!$D$10+'СЕТ СН'!$H$5-'СЕТ СН'!$H$21</f>
        <v>3442.18704475</v>
      </c>
      <c r="L91" s="36">
        <f>SUMIFS(СВЦЭМ!$D$33:$D$776,СВЦЭМ!$A$33:$A$776,$A91,СВЦЭМ!$B$33:$B$776,L$83)+'СЕТ СН'!$H$11+СВЦЭМ!$D$10+'СЕТ СН'!$H$5-'СЕТ СН'!$H$21</f>
        <v>3440.2707055800001</v>
      </c>
      <c r="M91" s="36">
        <f>SUMIFS(СВЦЭМ!$D$33:$D$776,СВЦЭМ!$A$33:$A$776,$A91,СВЦЭМ!$B$33:$B$776,M$83)+'СЕТ СН'!$H$11+СВЦЭМ!$D$10+'СЕТ СН'!$H$5-'СЕТ СН'!$H$21</f>
        <v>3391.1225669800001</v>
      </c>
      <c r="N91" s="36">
        <f>SUMIFS(СВЦЭМ!$D$33:$D$776,СВЦЭМ!$A$33:$A$776,$A91,СВЦЭМ!$B$33:$B$776,N$83)+'СЕТ СН'!$H$11+СВЦЭМ!$D$10+'СЕТ СН'!$H$5-'СЕТ СН'!$H$21</f>
        <v>3331.0219145000001</v>
      </c>
      <c r="O91" s="36">
        <f>SUMIFS(СВЦЭМ!$D$33:$D$776,СВЦЭМ!$A$33:$A$776,$A91,СВЦЭМ!$B$33:$B$776,O$83)+'СЕТ СН'!$H$11+СВЦЭМ!$D$10+'СЕТ СН'!$H$5-'СЕТ СН'!$H$21</f>
        <v>3319.8521800899998</v>
      </c>
      <c r="P91" s="36">
        <f>SUMIFS(СВЦЭМ!$D$33:$D$776,СВЦЭМ!$A$33:$A$776,$A91,СВЦЭМ!$B$33:$B$776,P$83)+'СЕТ СН'!$H$11+СВЦЭМ!$D$10+'СЕТ СН'!$H$5-'СЕТ СН'!$H$21</f>
        <v>3325.5817953800001</v>
      </c>
      <c r="Q91" s="36">
        <f>SUMIFS(СВЦЭМ!$D$33:$D$776,СВЦЭМ!$A$33:$A$776,$A91,СВЦЭМ!$B$33:$B$776,Q$83)+'СЕТ СН'!$H$11+СВЦЭМ!$D$10+'СЕТ СН'!$H$5-'СЕТ СН'!$H$21</f>
        <v>3328.3271645899999</v>
      </c>
      <c r="R91" s="36">
        <f>SUMIFS(СВЦЭМ!$D$33:$D$776,СВЦЭМ!$A$33:$A$776,$A91,СВЦЭМ!$B$33:$B$776,R$83)+'СЕТ СН'!$H$11+СВЦЭМ!$D$10+'СЕТ СН'!$H$5-'СЕТ СН'!$H$21</f>
        <v>3325.71784772</v>
      </c>
      <c r="S91" s="36">
        <f>SUMIFS(СВЦЭМ!$D$33:$D$776,СВЦЭМ!$A$33:$A$776,$A91,СВЦЭМ!$B$33:$B$776,S$83)+'СЕТ СН'!$H$11+СВЦЭМ!$D$10+'СЕТ СН'!$H$5-'СЕТ СН'!$H$21</f>
        <v>3330.7124819300002</v>
      </c>
      <c r="T91" s="36">
        <f>SUMIFS(СВЦЭМ!$D$33:$D$776,СВЦЭМ!$A$33:$A$776,$A91,СВЦЭМ!$B$33:$B$776,T$83)+'СЕТ СН'!$H$11+СВЦЭМ!$D$10+'СЕТ СН'!$H$5-'СЕТ СН'!$H$21</f>
        <v>3322.4364049400001</v>
      </c>
      <c r="U91" s="36">
        <f>SUMIFS(СВЦЭМ!$D$33:$D$776,СВЦЭМ!$A$33:$A$776,$A91,СВЦЭМ!$B$33:$B$776,U$83)+'СЕТ СН'!$H$11+СВЦЭМ!$D$10+'СЕТ СН'!$H$5-'СЕТ СН'!$H$21</f>
        <v>3303.3536305799998</v>
      </c>
      <c r="V91" s="36">
        <f>SUMIFS(СВЦЭМ!$D$33:$D$776,СВЦЭМ!$A$33:$A$776,$A91,СВЦЭМ!$B$33:$B$776,V$83)+'СЕТ СН'!$H$11+СВЦЭМ!$D$10+'СЕТ СН'!$H$5-'СЕТ СН'!$H$21</f>
        <v>3274.7420843999998</v>
      </c>
      <c r="W91" s="36">
        <f>SUMIFS(СВЦЭМ!$D$33:$D$776,СВЦЭМ!$A$33:$A$776,$A91,СВЦЭМ!$B$33:$B$776,W$83)+'СЕТ СН'!$H$11+СВЦЭМ!$D$10+'СЕТ СН'!$H$5-'СЕТ СН'!$H$21</f>
        <v>3271.6902776500001</v>
      </c>
      <c r="X91" s="36">
        <f>SUMIFS(СВЦЭМ!$D$33:$D$776,СВЦЭМ!$A$33:$A$776,$A91,СВЦЭМ!$B$33:$B$776,X$83)+'СЕТ СН'!$H$11+СВЦЭМ!$D$10+'СЕТ СН'!$H$5-'СЕТ СН'!$H$21</f>
        <v>3318.0987142700001</v>
      </c>
      <c r="Y91" s="36">
        <f>SUMIFS(СВЦЭМ!$D$33:$D$776,СВЦЭМ!$A$33:$A$776,$A91,СВЦЭМ!$B$33:$B$776,Y$83)+'СЕТ СН'!$H$11+СВЦЭМ!$D$10+'СЕТ СН'!$H$5-'СЕТ СН'!$H$21</f>
        <v>3393.0893321200001</v>
      </c>
    </row>
    <row r="92" spans="1:27" ht="15.75" x14ac:dyDescent="0.2">
      <c r="A92" s="35">
        <f t="shared" si="2"/>
        <v>43960</v>
      </c>
      <c r="B92" s="36">
        <f>SUMIFS(СВЦЭМ!$D$33:$D$776,СВЦЭМ!$A$33:$A$776,$A92,СВЦЭМ!$B$33:$B$776,B$83)+'СЕТ СН'!$H$11+СВЦЭМ!$D$10+'СЕТ СН'!$H$5-'СЕТ СН'!$H$21</f>
        <v>3496.6946315700002</v>
      </c>
      <c r="C92" s="36">
        <f>SUMIFS(СВЦЭМ!$D$33:$D$776,СВЦЭМ!$A$33:$A$776,$A92,СВЦЭМ!$B$33:$B$776,C$83)+'СЕТ СН'!$H$11+СВЦЭМ!$D$10+'СЕТ СН'!$H$5-'СЕТ СН'!$H$21</f>
        <v>3484.0437302199998</v>
      </c>
      <c r="D92" s="36">
        <f>SUMIFS(СВЦЭМ!$D$33:$D$776,СВЦЭМ!$A$33:$A$776,$A92,СВЦЭМ!$B$33:$B$776,D$83)+'СЕТ СН'!$H$11+СВЦЭМ!$D$10+'СЕТ СН'!$H$5-'СЕТ СН'!$H$21</f>
        <v>3465.93229823</v>
      </c>
      <c r="E92" s="36">
        <f>SUMIFS(СВЦЭМ!$D$33:$D$776,СВЦЭМ!$A$33:$A$776,$A92,СВЦЭМ!$B$33:$B$776,E$83)+'СЕТ СН'!$H$11+СВЦЭМ!$D$10+'СЕТ СН'!$H$5-'СЕТ СН'!$H$21</f>
        <v>3462.2906065900002</v>
      </c>
      <c r="F92" s="36">
        <f>SUMIFS(СВЦЭМ!$D$33:$D$776,СВЦЭМ!$A$33:$A$776,$A92,СВЦЭМ!$B$33:$B$776,F$83)+'СЕТ СН'!$H$11+СВЦЭМ!$D$10+'СЕТ СН'!$H$5-'СЕТ СН'!$H$21</f>
        <v>3453.1410161100002</v>
      </c>
      <c r="G92" s="36">
        <f>SUMIFS(СВЦЭМ!$D$33:$D$776,СВЦЭМ!$A$33:$A$776,$A92,СВЦЭМ!$B$33:$B$776,G$83)+'СЕТ СН'!$H$11+СВЦЭМ!$D$10+'СЕТ СН'!$H$5-'СЕТ СН'!$H$21</f>
        <v>3454.7479235199999</v>
      </c>
      <c r="H92" s="36">
        <f>SUMIFS(СВЦЭМ!$D$33:$D$776,СВЦЭМ!$A$33:$A$776,$A92,СВЦЭМ!$B$33:$B$776,H$83)+'СЕТ СН'!$H$11+СВЦЭМ!$D$10+'СЕТ СН'!$H$5-'СЕТ СН'!$H$21</f>
        <v>3460.6173563100001</v>
      </c>
      <c r="I92" s="36">
        <f>SUMIFS(СВЦЭМ!$D$33:$D$776,СВЦЭМ!$A$33:$A$776,$A92,СВЦЭМ!$B$33:$B$776,I$83)+'СЕТ СН'!$H$11+СВЦЭМ!$D$10+'СЕТ СН'!$H$5-'СЕТ СН'!$H$21</f>
        <v>3466.6791687300001</v>
      </c>
      <c r="J92" s="36">
        <f>SUMIFS(СВЦЭМ!$D$33:$D$776,СВЦЭМ!$A$33:$A$776,$A92,СВЦЭМ!$B$33:$B$776,J$83)+'СЕТ СН'!$H$11+СВЦЭМ!$D$10+'СЕТ СН'!$H$5-'СЕТ СН'!$H$21</f>
        <v>3467.1388522100001</v>
      </c>
      <c r="K92" s="36">
        <f>SUMIFS(СВЦЭМ!$D$33:$D$776,СВЦЭМ!$A$33:$A$776,$A92,СВЦЭМ!$B$33:$B$776,K$83)+'СЕТ СН'!$H$11+СВЦЭМ!$D$10+'СЕТ СН'!$H$5-'СЕТ СН'!$H$21</f>
        <v>3440.5886786700003</v>
      </c>
      <c r="L92" s="36">
        <f>SUMIFS(СВЦЭМ!$D$33:$D$776,СВЦЭМ!$A$33:$A$776,$A92,СВЦЭМ!$B$33:$B$776,L$83)+'СЕТ СН'!$H$11+СВЦЭМ!$D$10+'СЕТ СН'!$H$5-'СЕТ СН'!$H$21</f>
        <v>3449.6663885900002</v>
      </c>
      <c r="M92" s="36">
        <f>SUMIFS(СВЦЭМ!$D$33:$D$776,СВЦЭМ!$A$33:$A$776,$A92,СВЦЭМ!$B$33:$B$776,M$83)+'СЕТ СН'!$H$11+СВЦЭМ!$D$10+'СЕТ СН'!$H$5-'СЕТ СН'!$H$21</f>
        <v>3397.2715120000003</v>
      </c>
      <c r="N92" s="36">
        <f>SUMIFS(СВЦЭМ!$D$33:$D$776,СВЦЭМ!$A$33:$A$776,$A92,СВЦЭМ!$B$33:$B$776,N$83)+'СЕТ СН'!$H$11+СВЦЭМ!$D$10+'СЕТ СН'!$H$5-'СЕТ СН'!$H$21</f>
        <v>3342.5531693600001</v>
      </c>
      <c r="O92" s="36">
        <f>SUMIFS(СВЦЭМ!$D$33:$D$776,СВЦЭМ!$A$33:$A$776,$A92,СВЦЭМ!$B$33:$B$776,O$83)+'СЕТ СН'!$H$11+СВЦЭМ!$D$10+'СЕТ СН'!$H$5-'СЕТ СН'!$H$21</f>
        <v>3322.70988498</v>
      </c>
      <c r="P92" s="36">
        <f>SUMIFS(СВЦЭМ!$D$33:$D$776,СВЦЭМ!$A$33:$A$776,$A92,СВЦЭМ!$B$33:$B$776,P$83)+'СЕТ СН'!$H$11+СВЦЭМ!$D$10+'СЕТ СН'!$H$5-'СЕТ СН'!$H$21</f>
        <v>3328.0201075499999</v>
      </c>
      <c r="Q92" s="36">
        <f>SUMIFS(СВЦЭМ!$D$33:$D$776,СВЦЭМ!$A$33:$A$776,$A92,СВЦЭМ!$B$33:$B$776,Q$83)+'СЕТ СН'!$H$11+СВЦЭМ!$D$10+'СЕТ СН'!$H$5-'СЕТ СН'!$H$21</f>
        <v>3320.0457484100002</v>
      </c>
      <c r="R92" s="36">
        <f>SUMIFS(СВЦЭМ!$D$33:$D$776,СВЦЭМ!$A$33:$A$776,$A92,СВЦЭМ!$B$33:$B$776,R$83)+'СЕТ СН'!$H$11+СВЦЭМ!$D$10+'СЕТ СН'!$H$5-'СЕТ СН'!$H$21</f>
        <v>3322.5592115600002</v>
      </c>
      <c r="S92" s="36">
        <f>SUMIFS(СВЦЭМ!$D$33:$D$776,СВЦЭМ!$A$33:$A$776,$A92,СВЦЭМ!$B$33:$B$776,S$83)+'СЕТ СН'!$H$11+СВЦЭМ!$D$10+'СЕТ СН'!$H$5-'СЕТ СН'!$H$21</f>
        <v>3333.8859150900003</v>
      </c>
      <c r="T92" s="36">
        <f>SUMIFS(СВЦЭМ!$D$33:$D$776,СВЦЭМ!$A$33:$A$776,$A92,СВЦЭМ!$B$33:$B$776,T$83)+'СЕТ СН'!$H$11+СВЦЭМ!$D$10+'СЕТ СН'!$H$5-'СЕТ СН'!$H$21</f>
        <v>3324.2545897700002</v>
      </c>
      <c r="U92" s="36">
        <f>SUMIFS(СВЦЭМ!$D$33:$D$776,СВЦЭМ!$A$33:$A$776,$A92,СВЦЭМ!$B$33:$B$776,U$83)+'СЕТ СН'!$H$11+СВЦЭМ!$D$10+'СЕТ СН'!$H$5-'СЕТ СН'!$H$21</f>
        <v>3315.9643924000002</v>
      </c>
      <c r="V92" s="36">
        <f>SUMIFS(СВЦЭМ!$D$33:$D$776,СВЦЭМ!$A$33:$A$776,$A92,СВЦЭМ!$B$33:$B$776,V$83)+'СЕТ СН'!$H$11+СВЦЭМ!$D$10+'СЕТ СН'!$H$5-'СЕТ СН'!$H$21</f>
        <v>3303.8559343900001</v>
      </c>
      <c r="W92" s="36">
        <f>SUMIFS(СВЦЭМ!$D$33:$D$776,СВЦЭМ!$A$33:$A$776,$A92,СВЦЭМ!$B$33:$B$776,W$83)+'СЕТ СН'!$H$11+СВЦЭМ!$D$10+'СЕТ СН'!$H$5-'СЕТ СН'!$H$21</f>
        <v>3295.7763328300002</v>
      </c>
      <c r="X92" s="36">
        <f>SUMIFS(СВЦЭМ!$D$33:$D$776,СВЦЭМ!$A$33:$A$776,$A92,СВЦЭМ!$B$33:$B$776,X$83)+'СЕТ СН'!$H$11+СВЦЭМ!$D$10+'СЕТ СН'!$H$5-'СЕТ СН'!$H$21</f>
        <v>3339.2192852100002</v>
      </c>
      <c r="Y92" s="36">
        <f>SUMIFS(СВЦЭМ!$D$33:$D$776,СВЦЭМ!$A$33:$A$776,$A92,СВЦЭМ!$B$33:$B$776,Y$83)+'СЕТ СН'!$H$11+СВЦЭМ!$D$10+'СЕТ СН'!$H$5-'СЕТ СН'!$H$21</f>
        <v>3429.4623086800002</v>
      </c>
    </row>
    <row r="93" spans="1:27" ht="15.75" x14ac:dyDescent="0.2">
      <c r="A93" s="35">
        <f t="shared" si="2"/>
        <v>43961</v>
      </c>
      <c r="B93" s="36">
        <f>SUMIFS(СВЦЭМ!$D$33:$D$776,СВЦЭМ!$A$33:$A$776,$A93,СВЦЭМ!$B$33:$B$776,B$83)+'СЕТ СН'!$H$11+СВЦЭМ!$D$10+'СЕТ СН'!$H$5-'СЕТ СН'!$H$21</f>
        <v>3473.04503445</v>
      </c>
      <c r="C93" s="36">
        <f>SUMIFS(СВЦЭМ!$D$33:$D$776,СВЦЭМ!$A$33:$A$776,$A93,СВЦЭМ!$B$33:$B$776,C$83)+'СЕТ СН'!$H$11+СВЦЭМ!$D$10+'СЕТ СН'!$H$5-'СЕТ СН'!$H$21</f>
        <v>3502.9351819500002</v>
      </c>
      <c r="D93" s="36">
        <f>SUMIFS(СВЦЭМ!$D$33:$D$776,СВЦЭМ!$A$33:$A$776,$A93,СВЦЭМ!$B$33:$B$776,D$83)+'СЕТ СН'!$H$11+СВЦЭМ!$D$10+'СЕТ СН'!$H$5-'СЕТ СН'!$H$21</f>
        <v>3509.56952757</v>
      </c>
      <c r="E93" s="36">
        <f>SUMIFS(СВЦЭМ!$D$33:$D$776,СВЦЭМ!$A$33:$A$776,$A93,СВЦЭМ!$B$33:$B$776,E$83)+'СЕТ СН'!$H$11+СВЦЭМ!$D$10+'СЕТ СН'!$H$5-'СЕТ СН'!$H$21</f>
        <v>3530.7640055299998</v>
      </c>
      <c r="F93" s="36">
        <f>SUMIFS(СВЦЭМ!$D$33:$D$776,СВЦЭМ!$A$33:$A$776,$A93,СВЦЭМ!$B$33:$B$776,F$83)+'СЕТ СН'!$H$11+СВЦЭМ!$D$10+'СЕТ СН'!$H$5-'СЕТ СН'!$H$21</f>
        <v>3523.2232180600004</v>
      </c>
      <c r="G93" s="36">
        <f>SUMIFS(СВЦЭМ!$D$33:$D$776,СВЦЭМ!$A$33:$A$776,$A93,СВЦЭМ!$B$33:$B$776,G$83)+'СЕТ СН'!$H$11+СВЦЭМ!$D$10+'СЕТ СН'!$H$5-'СЕТ СН'!$H$21</f>
        <v>3521.20583631</v>
      </c>
      <c r="H93" s="36">
        <f>SUMIFS(СВЦЭМ!$D$33:$D$776,СВЦЭМ!$A$33:$A$776,$A93,СВЦЭМ!$B$33:$B$776,H$83)+'СЕТ СН'!$H$11+СВЦЭМ!$D$10+'СЕТ СН'!$H$5-'СЕТ СН'!$H$21</f>
        <v>3514.2260255400001</v>
      </c>
      <c r="I93" s="36">
        <f>SUMIFS(СВЦЭМ!$D$33:$D$776,СВЦЭМ!$A$33:$A$776,$A93,СВЦЭМ!$B$33:$B$776,I$83)+'СЕТ СН'!$H$11+СВЦЭМ!$D$10+'СЕТ СН'!$H$5-'СЕТ СН'!$H$21</f>
        <v>3485.5657095300003</v>
      </c>
      <c r="J93" s="36">
        <f>SUMIFS(СВЦЭМ!$D$33:$D$776,СВЦЭМ!$A$33:$A$776,$A93,СВЦЭМ!$B$33:$B$776,J$83)+'СЕТ СН'!$H$11+СВЦЭМ!$D$10+'СЕТ СН'!$H$5-'СЕТ СН'!$H$21</f>
        <v>3479.4921631500001</v>
      </c>
      <c r="K93" s="36">
        <f>SUMIFS(СВЦЭМ!$D$33:$D$776,СВЦЭМ!$A$33:$A$776,$A93,СВЦЭМ!$B$33:$B$776,K$83)+'СЕТ СН'!$H$11+СВЦЭМ!$D$10+'СЕТ СН'!$H$5-'СЕТ СН'!$H$21</f>
        <v>3448.76270342</v>
      </c>
      <c r="L93" s="36">
        <f>SUMIFS(СВЦЭМ!$D$33:$D$776,СВЦЭМ!$A$33:$A$776,$A93,СВЦЭМ!$B$33:$B$776,L$83)+'СЕТ СН'!$H$11+СВЦЭМ!$D$10+'СЕТ СН'!$H$5-'СЕТ СН'!$H$21</f>
        <v>3441.1237616100002</v>
      </c>
      <c r="M93" s="36">
        <f>SUMIFS(СВЦЭМ!$D$33:$D$776,СВЦЭМ!$A$33:$A$776,$A93,СВЦЭМ!$B$33:$B$776,M$83)+'СЕТ СН'!$H$11+СВЦЭМ!$D$10+'СЕТ СН'!$H$5-'СЕТ СН'!$H$21</f>
        <v>3396.05736088</v>
      </c>
      <c r="N93" s="36">
        <f>SUMIFS(СВЦЭМ!$D$33:$D$776,СВЦЭМ!$A$33:$A$776,$A93,СВЦЭМ!$B$33:$B$776,N$83)+'СЕТ СН'!$H$11+СВЦЭМ!$D$10+'СЕТ СН'!$H$5-'СЕТ СН'!$H$21</f>
        <v>3341.6847506399999</v>
      </c>
      <c r="O93" s="36">
        <f>SUMIFS(СВЦЭМ!$D$33:$D$776,СВЦЭМ!$A$33:$A$776,$A93,СВЦЭМ!$B$33:$B$776,O$83)+'СЕТ СН'!$H$11+СВЦЭМ!$D$10+'СЕТ СН'!$H$5-'СЕТ СН'!$H$21</f>
        <v>3325.3296421700002</v>
      </c>
      <c r="P93" s="36">
        <f>SUMIFS(СВЦЭМ!$D$33:$D$776,СВЦЭМ!$A$33:$A$776,$A93,СВЦЭМ!$B$33:$B$776,P$83)+'СЕТ СН'!$H$11+СВЦЭМ!$D$10+'СЕТ СН'!$H$5-'СЕТ СН'!$H$21</f>
        <v>3327.5139435000001</v>
      </c>
      <c r="Q93" s="36">
        <f>SUMIFS(СВЦЭМ!$D$33:$D$776,СВЦЭМ!$A$33:$A$776,$A93,СВЦЭМ!$B$33:$B$776,Q$83)+'СЕТ СН'!$H$11+СВЦЭМ!$D$10+'СЕТ СН'!$H$5-'СЕТ СН'!$H$21</f>
        <v>3335.1424132400002</v>
      </c>
      <c r="R93" s="36">
        <f>SUMIFS(СВЦЭМ!$D$33:$D$776,СВЦЭМ!$A$33:$A$776,$A93,СВЦЭМ!$B$33:$B$776,R$83)+'СЕТ СН'!$H$11+СВЦЭМ!$D$10+'СЕТ СН'!$H$5-'СЕТ СН'!$H$21</f>
        <v>3332.5701065800004</v>
      </c>
      <c r="S93" s="36">
        <f>SUMIFS(СВЦЭМ!$D$33:$D$776,СВЦЭМ!$A$33:$A$776,$A93,СВЦЭМ!$B$33:$B$776,S$83)+'СЕТ СН'!$H$11+СВЦЭМ!$D$10+'СЕТ СН'!$H$5-'СЕТ СН'!$H$21</f>
        <v>3335.1526377700002</v>
      </c>
      <c r="T93" s="36">
        <f>SUMIFS(СВЦЭМ!$D$33:$D$776,СВЦЭМ!$A$33:$A$776,$A93,СВЦЭМ!$B$33:$B$776,T$83)+'СЕТ СН'!$H$11+СВЦЭМ!$D$10+'СЕТ СН'!$H$5-'СЕТ СН'!$H$21</f>
        <v>3325.0364141499999</v>
      </c>
      <c r="U93" s="36">
        <f>SUMIFS(СВЦЭМ!$D$33:$D$776,СВЦЭМ!$A$33:$A$776,$A93,СВЦЭМ!$B$33:$B$776,U$83)+'СЕТ СН'!$H$11+СВЦЭМ!$D$10+'СЕТ СН'!$H$5-'СЕТ СН'!$H$21</f>
        <v>3312.2759205299999</v>
      </c>
      <c r="V93" s="36">
        <f>SUMIFS(СВЦЭМ!$D$33:$D$776,СВЦЭМ!$A$33:$A$776,$A93,СВЦЭМ!$B$33:$B$776,V$83)+'СЕТ СН'!$H$11+СВЦЭМ!$D$10+'СЕТ СН'!$H$5-'СЕТ СН'!$H$21</f>
        <v>3293.1978770000001</v>
      </c>
      <c r="W93" s="36">
        <f>SUMIFS(СВЦЭМ!$D$33:$D$776,СВЦЭМ!$A$33:$A$776,$A93,СВЦЭМ!$B$33:$B$776,W$83)+'СЕТ СН'!$H$11+СВЦЭМ!$D$10+'СЕТ СН'!$H$5-'СЕТ СН'!$H$21</f>
        <v>3289.6338112000003</v>
      </c>
      <c r="X93" s="36">
        <f>SUMIFS(СВЦЭМ!$D$33:$D$776,СВЦЭМ!$A$33:$A$776,$A93,СВЦЭМ!$B$33:$B$776,X$83)+'СЕТ СН'!$H$11+СВЦЭМ!$D$10+'СЕТ СН'!$H$5-'СЕТ СН'!$H$21</f>
        <v>3327.4182186200001</v>
      </c>
      <c r="Y93" s="36">
        <f>SUMIFS(СВЦЭМ!$D$33:$D$776,СВЦЭМ!$A$33:$A$776,$A93,СВЦЭМ!$B$33:$B$776,Y$83)+'СЕТ СН'!$H$11+СВЦЭМ!$D$10+'СЕТ СН'!$H$5-'СЕТ СН'!$H$21</f>
        <v>3418.20444761</v>
      </c>
    </row>
    <row r="94" spans="1:27" ht="15.75" x14ac:dyDescent="0.2">
      <c r="A94" s="35">
        <f t="shared" si="2"/>
        <v>43962</v>
      </c>
      <c r="B94" s="36">
        <f>SUMIFS(СВЦЭМ!$D$33:$D$776,СВЦЭМ!$A$33:$A$776,$A94,СВЦЭМ!$B$33:$B$776,B$83)+'СЕТ СН'!$H$11+СВЦЭМ!$D$10+'СЕТ СН'!$H$5-'СЕТ СН'!$H$21</f>
        <v>3396.75880542</v>
      </c>
      <c r="C94" s="36">
        <f>SUMIFS(СВЦЭМ!$D$33:$D$776,СВЦЭМ!$A$33:$A$776,$A94,СВЦЭМ!$B$33:$B$776,C$83)+'СЕТ СН'!$H$11+СВЦЭМ!$D$10+'СЕТ СН'!$H$5-'СЕТ СН'!$H$21</f>
        <v>3477.0935312700003</v>
      </c>
      <c r="D94" s="36">
        <f>SUMIFS(СВЦЭМ!$D$33:$D$776,СВЦЭМ!$A$33:$A$776,$A94,СВЦЭМ!$B$33:$B$776,D$83)+'СЕТ СН'!$H$11+СВЦЭМ!$D$10+'СЕТ СН'!$H$5-'СЕТ СН'!$H$21</f>
        <v>3512.0020566200001</v>
      </c>
      <c r="E94" s="36">
        <f>SUMIFS(СВЦЭМ!$D$33:$D$776,СВЦЭМ!$A$33:$A$776,$A94,СВЦЭМ!$B$33:$B$776,E$83)+'СЕТ СН'!$H$11+СВЦЭМ!$D$10+'СЕТ СН'!$H$5-'СЕТ СН'!$H$21</f>
        <v>3503.27623098</v>
      </c>
      <c r="F94" s="36">
        <f>SUMIFS(СВЦЭМ!$D$33:$D$776,СВЦЭМ!$A$33:$A$776,$A94,СВЦЭМ!$B$33:$B$776,F$83)+'СЕТ СН'!$H$11+СВЦЭМ!$D$10+'СЕТ СН'!$H$5-'СЕТ СН'!$H$21</f>
        <v>3496.46487385</v>
      </c>
      <c r="G94" s="36">
        <f>SUMIFS(СВЦЭМ!$D$33:$D$776,СВЦЭМ!$A$33:$A$776,$A94,СВЦЭМ!$B$33:$B$776,G$83)+'СЕТ СН'!$H$11+СВЦЭМ!$D$10+'СЕТ СН'!$H$5-'СЕТ СН'!$H$21</f>
        <v>3498.8662672199998</v>
      </c>
      <c r="H94" s="36">
        <f>SUMIFS(СВЦЭМ!$D$33:$D$776,СВЦЭМ!$A$33:$A$776,$A94,СВЦЭМ!$B$33:$B$776,H$83)+'СЕТ СН'!$H$11+СВЦЭМ!$D$10+'СЕТ СН'!$H$5-'СЕТ СН'!$H$21</f>
        <v>3505.6929399000001</v>
      </c>
      <c r="I94" s="36">
        <f>SUMIFS(СВЦЭМ!$D$33:$D$776,СВЦЭМ!$A$33:$A$776,$A94,СВЦЭМ!$B$33:$B$776,I$83)+'СЕТ СН'!$H$11+СВЦЭМ!$D$10+'СЕТ СН'!$H$5-'СЕТ СН'!$H$21</f>
        <v>3519.19205655</v>
      </c>
      <c r="J94" s="36">
        <f>SUMIFS(СВЦЭМ!$D$33:$D$776,СВЦЭМ!$A$33:$A$776,$A94,СВЦЭМ!$B$33:$B$776,J$83)+'СЕТ СН'!$H$11+СВЦЭМ!$D$10+'СЕТ СН'!$H$5-'СЕТ СН'!$H$21</f>
        <v>3468.7337812000001</v>
      </c>
      <c r="K94" s="36">
        <f>SUMIFS(СВЦЭМ!$D$33:$D$776,СВЦЭМ!$A$33:$A$776,$A94,СВЦЭМ!$B$33:$B$776,K$83)+'СЕТ СН'!$H$11+СВЦЭМ!$D$10+'СЕТ СН'!$H$5-'СЕТ СН'!$H$21</f>
        <v>3408.2276974000001</v>
      </c>
      <c r="L94" s="36">
        <f>SUMIFS(СВЦЭМ!$D$33:$D$776,СВЦЭМ!$A$33:$A$776,$A94,СВЦЭМ!$B$33:$B$776,L$83)+'СЕТ СН'!$H$11+СВЦЭМ!$D$10+'СЕТ СН'!$H$5-'СЕТ СН'!$H$21</f>
        <v>3399.7334610000003</v>
      </c>
      <c r="M94" s="36">
        <f>SUMIFS(СВЦЭМ!$D$33:$D$776,СВЦЭМ!$A$33:$A$776,$A94,СВЦЭМ!$B$33:$B$776,M$83)+'СЕТ СН'!$H$11+СВЦЭМ!$D$10+'СЕТ СН'!$H$5-'СЕТ СН'!$H$21</f>
        <v>3400.0864779600001</v>
      </c>
      <c r="N94" s="36">
        <f>SUMIFS(СВЦЭМ!$D$33:$D$776,СВЦЭМ!$A$33:$A$776,$A94,СВЦЭМ!$B$33:$B$776,N$83)+'СЕТ СН'!$H$11+СВЦЭМ!$D$10+'СЕТ СН'!$H$5-'СЕТ СН'!$H$21</f>
        <v>3412.12396304</v>
      </c>
      <c r="O94" s="36">
        <f>SUMIFS(СВЦЭМ!$D$33:$D$776,СВЦЭМ!$A$33:$A$776,$A94,СВЦЭМ!$B$33:$B$776,O$83)+'СЕТ СН'!$H$11+СВЦЭМ!$D$10+'СЕТ СН'!$H$5-'СЕТ СН'!$H$21</f>
        <v>3410.44556341</v>
      </c>
      <c r="P94" s="36">
        <f>SUMIFS(СВЦЭМ!$D$33:$D$776,СВЦЭМ!$A$33:$A$776,$A94,СВЦЭМ!$B$33:$B$776,P$83)+'СЕТ СН'!$H$11+СВЦЭМ!$D$10+'СЕТ СН'!$H$5-'СЕТ СН'!$H$21</f>
        <v>3428.23555953</v>
      </c>
      <c r="Q94" s="36">
        <f>SUMIFS(СВЦЭМ!$D$33:$D$776,СВЦЭМ!$A$33:$A$776,$A94,СВЦЭМ!$B$33:$B$776,Q$83)+'СЕТ СН'!$H$11+СВЦЭМ!$D$10+'СЕТ СН'!$H$5-'СЕТ СН'!$H$21</f>
        <v>3436.25610865</v>
      </c>
      <c r="R94" s="36">
        <f>SUMIFS(СВЦЭМ!$D$33:$D$776,СВЦЭМ!$A$33:$A$776,$A94,СВЦЭМ!$B$33:$B$776,R$83)+'СЕТ СН'!$H$11+СВЦЭМ!$D$10+'СЕТ СН'!$H$5-'СЕТ СН'!$H$21</f>
        <v>3430.64957809</v>
      </c>
      <c r="S94" s="36">
        <f>SUMIFS(СВЦЭМ!$D$33:$D$776,СВЦЭМ!$A$33:$A$776,$A94,СВЦЭМ!$B$33:$B$776,S$83)+'СЕТ СН'!$H$11+СВЦЭМ!$D$10+'СЕТ СН'!$H$5-'СЕТ СН'!$H$21</f>
        <v>3434.30584899</v>
      </c>
      <c r="T94" s="36">
        <f>SUMIFS(СВЦЭМ!$D$33:$D$776,СВЦЭМ!$A$33:$A$776,$A94,СВЦЭМ!$B$33:$B$776,T$83)+'СЕТ СН'!$H$11+СВЦЭМ!$D$10+'СЕТ СН'!$H$5-'СЕТ СН'!$H$21</f>
        <v>3420.5342222200002</v>
      </c>
      <c r="U94" s="36">
        <f>SUMIFS(СВЦЭМ!$D$33:$D$776,СВЦЭМ!$A$33:$A$776,$A94,СВЦЭМ!$B$33:$B$776,U$83)+'СЕТ СН'!$H$11+СВЦЭМ!$D$10+'СЕТ СН'!$H$5-'СЕТ СН'!$H$21</f>
        <v>3382.9179144899999</v>
      </c>
      <c r="V94" s="36">
        <f>SUMIFS(СВЦЭМ!$D$33:$D$776,СВЦЭМ!$A$33:$A$776,$A94,СВЦЭМ!$B$33:$B$776,V$83)+'СЕТ СН'!$H$11+СВЦЭМ!$D$10+'СЕТ СН'!$H$5-'СЕТ СН'!$H$21</f>
        <v>3350.5551468799999</v>
      </c>
      <c r="W94" s="36">
        <f>SUMIFS(СВЦЭМ!$D$33:$D$776,СВЦЭМ!$A$33:$A$776,$A94,СВЦЭМ!$B$33:$B$776,W$83)+'СЕТ СН'!$H$11+СВЦЭМ!$D$10+'СЕТ СН'!$H$5-'СЕТ СН'!$H$21</f>
        <v>3333.1352916400001</v>
      </c>
      <c r="X94" s="36">
        <f>SUMIFS(СВЦЭМ!$D$33:$D$776,СВЦЭМ!$A$33:$A$776,$A94,СВЦЭМ!$B$33:$B$776,X$83)+'СЕТ СН'!$H$11+СВЦЭМ!$D$10+'СЕТ СН'!$H$5-'СЕТ СН'!$H$21</f>
        <v>3329.66588662</v>
      </c>
      <c r="Y94" s="36">
        <f>SUMIFS(СВЦЭМ!$D$33:$D$776,СВЦЭМ!$A$33:$A$776,$A94,СВЦЭМ!$B$33:$B$776,Y$83)+'СЕТ СН'!$H$11+СВЦЭМ!$D$10+'СЕТ СН'!$H$5-'СЕТ СН'!$H$21</f>
        <v>3382.2038716000002</v>
      </c>
    </row>
    <row r="95" spans="1:27" ht="15.75" x14ac:dyDescent="0.2">
      <c r="A95" s="35">
        <f t="shared" si="2"/>
        <v>43963</v>
      </c>
      <c r="B95" s="36">
        <f>SUMIFS(СВЦЭМ!$D$33:$D$776,СВЦЭМ!$A$33:$A$776,$A95,СВЦЭМ!$B$33:$B$776,B$83)+'СЕТ СН'!$H$11+СВЦЭМ!$D$10+'СЕТ СН'!$H$5-'СЕТ СН'!$H$21</f>
        <v>3512.66306975</v>
      </c>
      <c r="C95" s="36">
        <f>SUMIFS(СВЦЭМ!$D$33:$D$776,СВЦЭМ!$A$33:$A$776,$A95,СВЦЭМ!$B$33:$B$776,C$83)+'СЕТ СН'!$H$11+СВЦЭМ!$D$10+'СЕТ СН'!$H$5-'СЕТ СН'!$H$21</f>
        <v>3551.8577884000001</v>
      </c>
      <c r="D95" s="36">
        <f>SUMIFS(СВЦЭМ!$D$33:$D$776,СВЦЭМ!$A$33:$A$776,$A95,СВЦЭМ!$B$33:$B$776,D$83)+'СЕТ СН'!$H$11+СВЦЭМ!$D$10+'СЕТ СН'!$H$5-'СЕТ СН'!$H$21</f>
        <v>3539.8355807400003</v>
      </c>
      <c r="E95" s="36">
        <f>SUMIFS(СВЦЭМ!$D$33:$D$776,СВЦЭМ!$A$33:$A$776,$A95,СВЦЭМ!$B$33:$B$776,E$83)+'СЕТ СН'!$H$11+СВЦЭМ!$D$10+'СЕТ СН'!$H$5-'СЕТ СН'!$H$21</f>
        <v>3539.0102780500001</v>
      </c>
      <c r="F95" s="36">
        <f>SUMIFS(СВЦЭМ!$D$33:$D$776,СВЦЭМ!$A$33:$A$776,$A95,СВЦЭМ!$B$33:$B$776,F$83)+'СЕТ СН'!$H$11+СВЦЭМ!$D$10+'СЕТ СН'!$H$5-'СЕТ СН'!$H$21</f>
        <v>3546.7878464800001</v>
      </c>
      <c r="G95" s="36">
        <f>SUMIFS(СВЦЭМ!$D$33:$D$776,СВЦЭМ!$A$33:$A$776,$A95,СВЦЭМ!$B$33:$B$776,G$83)+'СЕТ СН'!$H$11+СВЦЭМ!$D$10+'СЕТ СН'!$H$5-'СЕТ СН'!$H$21</f>
        <v>3536.0031706899999</v>
      </c>
      <c r="H95" s="36">
        <f>SUMIFS(СВЦЭМ!$D$33:$D$776,СВЦЭМ!$A$33:$A$776,$A95,СВЦЭМ!$B$33:$B$776,H$83)+'СЕТ СН'!$H$11+СВЦЭМ!$D$10+'СЕТ СН'!$H$5-'СЕТ СН'!$H$21</f>
        <v>3545.2207817799999</v>
      </c>
      <c r="I95" s="36">
        <f>SUMIFS(СВЦЭМ!$D$33:$D$776,СВЦЭМ!$A$33:$A$776,$A95,СВЦЭМ!$B$33:$B$776,I$83)+'СЕТ СН'!$H$11+СВЦЭМ!$D$10+'СЕТ СН'!$H$5-'СЕТ СН'!$H$21</f>
        <v>3506.6411690899999</v>
      </c>
      <c r="J95" s="36">
        <f>SUMIFS(СВЦЭМ!$D$33:$D$776,СВЦЭМ!$A$33:$A$776,$A95,СВЦЭМ!$B$33:$B$776,J$83)+'СЕТ СН'!$H$11+СВЦЭМ!$D$10+'СЕТ СН'!$H$5-'СЕТ СН'!$H$21</f>
        <v>3459.1936525700003</v>
      </c>
      <c r="K95" s="36">
        <f>SUMIFS(СВЦЭМ!$D$33:$D$776,СВЦЭМ!$A$33:$A$776,$A95,СВЦЭМ!$B$33:$B$776,K$83)+'СЕТ СН'!$H$11+СВЦЭМ!$D$10+'СЕТ СН'!$H$5-'СЕТ СН'!$H$21</f>
        <v>3439.5938621100004</v>
      </c>
      <c r="L95" s="36">
        <f>SUMIFS(СВЦЭМ!$D$33:$D$776,СВЦЭМ!$A$33:$A$776,$A95,СВЦЭМ!$B$33:$B$776,L$83)+'СЕТ СН'!$H$11+СВЦЭМ!$D$10+'СЕТ СН'!$H$5-'СЕТ СН'!$H$21</f>
        <v>3436.8304684899999</v>
      </c>
      <c r="M95" s="36">
        <f>SUMIFS(СВЦЭМ!$D$33:$D$776,СВЦЭМ!$A$33:$A$776,$A95,СВЦЭМ!$B$33:$B$776,M$83)+'СЕТ СН'!$H$11+СВЦЭМ!$D$10+'СЕТ СН'!$H$5-'СЕТ СН'!$H$21</f>
        <v>3409.12756747</v>
      </c>
      <c r="N95" s="36">
        <f>SUMIFS(СВЦЭМ!$D$33:$D$776,СВЦЭМ!$A$33:$A$776,$A95,СВЦЭМ!$B$33:$B$776,N$83)+'СЕТ СН'!$H$11+СВЦЭМ!$D$10+'СЕТ СН'!$H$5-'СЕТ СН'!$H$21</f>
        <v>3407.4915529800001</v>
      </c>
      <c r="O95" s="36">
        <f>SUMIFS(СВЦЭМ!$D$33:$D$776,СВЦЭМ!$A$33:$A$776,$A95,СВЦЭМ!$B$33:$B$776,O$83)+'СЕТ СН'!$H$11+СВЦЭМ!$D$10+'СЕТ СН'!$H$5-'СЕТ СН'!$H$21</f>
        <v>3414.86064098</v>
      </c>
      <c r="P95" s="36">
        <f>SUMIFS(СВЦЭМ!$D$33:$D$776,СВЦЭМ!$A$33:$A$776,$A95,СВЦЭМ!$B$33:$B$776,P$83)+'СЕТ СН'!$H$11+СВЦЭМ!$D$10+'СЕТ СН'!$H$5-'СЕТ СН'!$H$21</f>
        <v>3425.6992559300002</v>
      </c>
      <c r="Q95" s="36">
        <f>SUMIFS(СВЦЭМ!$D$33:$D$776,СВЦЭМ!$A$33:$A$776,$A95,СВЦЭМ!$B$33:$B$776,Q$83)+'СЕТ СН'!$H$11+СВЦЭМ!$D$10+'СЕТ СН'!$H$5-'СЕТ СН'!$H$21</f>
        <v>3424.6958204299999</v>
      </c>
      <c r="R95" s="36">
        <f>SUMIFS(СВЦЭМ!$D$33:$D$776,СВЦЭМ!$A$33:$A$776,$A95,СВЦЭМ!$B$33:$B$776,R$83)+'СЕТ СН'!$H$11+СВЦЭМ!$D$10+'СЕТ СН'!$H$5-'СЕТ СН'!$H$21</f>
        <v>3425.5834281000002</v>
      </c>
      <c r="S95" s="36">
        <f>SUMIFS(СВЦЭМ!$D$33:$D$776,СВЦЭМ!$A$33:$A$776,$A95,СВЦЭМ!$B$33:$B$776,S$83)+'СЕТ СН'!$H$11+СВЦЭМ!$D$10+'СЕТ СН'!$H$5-'СЕТ СН'!$H$21</f>
        <v>3426.5163065000002</v>
      </c>
      <c r="T95" s="36">
        <f>SUMIFS(СВЦЭМ!$D$33:$D$776,СВЦЭМ!$A$33:$A$776,$A95,СВЦЭМ!$B$33:$B$776,T$83)+'СЕТ СН'!$H$11+СВЦЭМ!$D$10+'СЕТ СН'!$H$5-'СЕТ СН'!$H$21</f>
        <v>3431.6193533300002</v>
      </c>
      <c r="U95" s="36">
        <f>SUMIFS(СВЦЭМ!$D$33:$D$776,СВЦЭМ!$A$33:$A$776,$A95,СВЦЭМ!$B$33:$B$776,U$83)+'СЕТ СН'!$H$11+СВЦЭМ!$D$10+'СЕТ СН'!$H$5-'СЕТ СН'!$H$21</f>
        <v>3429.8802502600001</v>
      </c>
      <c r="V95" s="36">
        <f>SUMIFS(СВЦЭМ!$D$33:$D$776,СВЦЭМ!$A$33:$A$776,$A95,СВЦЭМ!$B$33:$B$776,V$83)+'СЕТ СН'!$H$11+СВЦЭМ!$D$10+'СЕТ СН'!$H$5-'СЕТ СН'!$H$21</f>
        <v>3397.7811391300002</v>
      </c>
      <c r="W95" s="36">
        <f>SUMIFS(СВЦЭМ!$D$33:$D$776,СВЦЭМ!$A$33:$A$776,$A95,СВЦЭМ!$B$33:$B$776,W$83)+'СЕТ СН'!$H$11+СВЦЭМ!$D$10+'СЕТ СН'!$H$5-'СЕТ СН'!$H$21</f>
        <v>3396.3502062100001</v>
      </c>
      <c r="X95" s="36">
        <f>SUMIFS(СВЦЭМ!$D$33:$D$776,СВЦЭМ!$A$33:$A$776,$A95,СВЦЭМ!$B$33:$B$776,X$83)+'СЕТ СН'!$H$11+СВЦЭМ!$D$10+'СЕТ СН'!$H$5-'СЕТ СН'!$H$21</f>
        <v>3418.5576134600001</v>
      </c>
      <c r="Y95" s="36">
        <f>SUMIFS(СВЦЭМ!$D$33:$D$776,СВЦЭМ!$A$33:$A$776,$A95,СВЦЭМ!$B$33:$B$776,Y$83)+'СЕТ СН'!$H$11+СВЦЭМ!$D$10+'СЕТ СН'!$H$5-'СЕТ СН'!$H$21</f>
        <v>3438.3013195100002</v>
      </c>
    </row>
    <row r="96" spans="1:27" ht="15.75" x14ac:dyDescent="0.2">
      <c r="A96" s="35">
        <f t="shared" si="2"/>
        <v>43964</v>
      </c>
      <c r="B96" s="36">
        <f>SUMIFS(СВЦЭМ!$D$33:$D$776,СВЦЭМ!$A$33:$A$776,$A96,СВЦЭМ!$B$33:$B$776,B$83)+'СЕТ СН'!$H$11+СВЦЭМ!$D$10+'СЕТ СН'!$H$5-'СЕТ СН'!$H$21</f>
        <v>3460.2720853800001</v>
      </c>
      <c r="C96" s="36">
        <f>SUMIFS(СВЦЭМ!$D$33:$D$776,СВЦЭМ!$A$33:$A$776,$A96,СВЦЭМ!$B$33:$B$776,C$83)+'СЕТ СН'!$H$11+СВЦЭМ!$D$10+'СЕТ СН'!$H$5-'СЕТ СН'!$H$21</f>
        <v>3504.1376439000001</v>
      </c>
      <c r="D96" s="36">
        <f>SUMIFS(СВЦЭМ!$D$33:$D$776,СВЦЭМ!$A$33:$A$776,$A96,СВЦЭМ!$B$33:$B$776,D$83)+'СЕТ СН'!$H$11+СВЦЭМ!$D$10+'СЕТ СН'!$H$5-'СЕТ СН'!$H$21</f>
        <v>3511.5835645100001</v>
      </c>
      <c r="E96" s="36">
        <f>SUMIFS(СВЦЭМ!$D$33:$D$776,СВЦЭМ!$A$33:$A$776,$A96,СВЦЭМ!$B$33:$B$776,E$83)+'СЕТ СН'!$H$11+СВЦЭМ!$D$10+'СЕТ СН'!$H$5-'СЕТ СН'!$H$21</f>
        <v>3511.4683789000001</v>
      </c>
      <c r="F96" s="36">
        <f>SUMIFS(СВЦЭМ!$D$33:$D$776,СВЦЭМ!$A$33:$A$776,$A96,СВЦЭМ!$B$33:$B$776,F$83)+'СЕТ СН'!$H$11+СВЦЭМ!$D$10+'СЕТ СН'!$H$5-'СЕТ СН'!$H$21</f>
        <v>3504.6771643900001</v>
      </c>
      <c r="G96" s="36">
        <f>SUMIFS(СВЦЭМ!$D$33:$D$776,СВЦЭМ!$A$33:$A$776,$A96,СВЦЭМ!$B$33:$B$776,G$83)+'СЕТ СН'!$H$11+СВЦЭМ!$D$10+'СЕТ СН'!$H$5-'СЕТ СН'!$H$21</f>
        <v>3512.2021892600001</v>
      </c>
      <c r="H96" s="36">
        <f>SUMIFS(СВЦЭМ!$D$33:$D$776,СВЦЭМ!$A$33:$A$776,$A96,СВЦЭМ!$B$33:$B$776,H$83)+'СЕТ СН'!$H$11+СВЦЭМ!$D$10+'СЕТ СН'!$H$5-'СЕТ СН'!$H$21</f>
        <v>3508.6483560900001</v>
      </c>
      <c r="I96" s="36">
        <f>SUMIFS(СВЦЭМ!$D$33:$D$776,СВЦЭМ!$A$33:$A$776,$A96,СВЦЭМ!$B$33:$B$776,I$83)+'СЕТ СН'!$H$11+СВЦЭМ!$D$10+'СЕТ СН'!$H$5-'СЕТ СН'!$H$21</f>
        <v>3461.9446629200002</v>
      </c>
      <c r="J96" s="36">
        <f>SUMIFS(СВЦЭМ!$D$33:$D$776,СВЦЭМ!$A$33:$A$776,$A96,СВЦЭМ!$B$33:$B$776,J$83)+'СЕТ СН'!$H$11+СВЦЭМ!$D$10+'СЕТ СН'!$H$5-'СЕТ СН'!$H$21</f>
        <v>3407.9707727800001</v>
      </c>
      <c r="K96" s="36">
        <f>SUMIFS(СВЦЭМ!$D$33:$D$776,СВЦЭМ!$A$33:$A$776,$A96,СВЦЭМ!$B$33:$B$776,K$83)+'СЕТ СН'!$H$11+СВЦЭМ!$D$10+'СЕТ СН'!$H$5-'СЕТ СН'!$H$21</f>
        <v>3399.7255673899999</v>
      </c>
      <c r="L96" s="36">
        <f>SUMIFS(СВЦЭМ!$D$33:$D$776,СВЦЭМ!$A$33:$A$776,$A96,СВЦЭМ!$B$33:$B$776,L$83)+'СЕТ СН'!$H$11+СВЦЭМ!$D$10+'СЕТ СН'!$H$5-'СЕТ СН'!$H$21</f>
        <v>3390.6845857500002</v>
      </c>
      <c r="M96" s="36">
        <f>SUMIFS(СВЦЭМ!$D$33:$D$776,СВЦЭМ!$A$33:$A$776,$A96,СВЦЭМ!$B$33:$B$776,M$83)+'СЕТ СН'!$H$11+СВЦЭМ!$D$10+'СЕТ СН'!$H$5-'СЕТ СН'!$H$21</f>
        <v>3384.73633294</v>
      </c>
      <c r="N96" s="36">
        <f>SUMIFS(СВЦЭМ!$D$33:$D$776,СВЦЭМ!$A$33:$A$776,$A96,СВЦЭМ!$B$33:$B$776,N$83)+'СЕТ СН'!$H$11+СВЦЭМ!$D$10+'СЕТ СН'!$H$5-'СЕТ СН'!$H$21</f>
        <v>3393.7164335500001</v>
      </c>
      <c r="O96" s="36">
        <f>SUMIFS(СВЦЭМ!$D$33:$D$776,СВЦЭМ!$A$33:$A$776,$A96,СВЦЭМ!$B$33:$B$776,O$83)+'СЕТ СН'!$H$11+СВЦЭМ!$D$10+'СЕТ СН'!$H$5-'СЕТ СН'!$H$21</f>
        <v>3401.8296329100003</v>
      </c>
      <c r="P96" s="36">
        <f>SUMIFS(СВЦЭМ!$D$33:$D$776,СВЦЭМ!$A$33:$A$776,$A96,СВЦЭМ!$B$33:$B$776,P$83)+'СЕТ СН'!$H$11+СВЦЭМ!$D$10+'СЕТ СН'!$H$5-'СЕТ СН'!$H$21</f>
        <v>3412.7870180200002</v>
      </c>
      <c r="Q96" s="36">
        <f>SUMIFS(СВЦЭМ!$D$33:$D$776,СВЦЭМ!$A$33:$A$776,$A96,СВЦЭМ!$B$33:$B$776,Q$83)+'СЕТ СН'!$H$11+СВЦЭМ!$D$10+'СЕТ СН'!$H$5-'СЕТ СН'!$H$21</f>
        <v>3404.3968364800003</v>
      </c>
      <c r="R96" s="36">
        <f>SUMIFS(СВЦЭМ!$D$33:$D$776,СВЦЭМ!$A$33:$A$776,$A96,СВЦЭМ!$B$33:$B$776,R$83)+'СЕТ СН'!$H$11+СВЦЭМ!$D$10+'СЕТ СН'!$H$5-'СЕТ СН'!$H$21</f>
        <v>3399.2913957000001</v>
      </c>
      <c r="S96" s="36">
        <f>SUMIFS(СВЦЭМ!$D$33:$D$776,СВЦЭМ!$A$33:$A$776,$A96,СВЦЭМ!$B$33:$B$776,S$83)+'СЕТ СН'!$H$11+СВЦЭМ!$D$10+'СЕТ СН'!$H$5-'СЕТ СН'!$H$21</f>
        <v>3412.98561853</v>
      </c>
      <c r="T96" s="36">
        <f>SUMIFS(СВЦЭМ!$D$33:$D$776,СВЦЭМ!$A$33:$A$776,$A96,СВЦЭМ!$B$33:$B$776,T$83)+'СЕТ СН'!$H$11+СВЦЭМ!$D$10+'СЕТ СН'!$H$5-'СЕТ СН'!$H$21</f>
        <v>3385.3196307799999</v>
      </c>
      <c r="U96" s="36">
        <f>SUMIFS(СВЦЭМ!$D$33:$D$776,СВЦЭМ!$A$33:$A$776,$A96,СВЦЭМ!$B$33:$B$776,U$83)+'СЕТ СН'!$H$11+СВЦЭМ!$D$10+'СЕТ СН'!$H$5-'СЕТ СН'!$H$21</f>
        <v>3353.4342668600002</v>
      </c>
      <c r="V96" s="36">
        <f>SUMIFS(СВЦЭМ!$D$33:$D$776,СВЦЭМ!$A$33:$A$776,$A96,СВЦЭМ!$B$33:$B$776,V$83)+'СЕТ СН'!$H$11+СВЦЭМ!$D$10+'СЕТ СН'!$H$5-'СЕТ СН'!$H$21</f>
        <v>3337.7770754000003</v>
      </c>
      <c r="W96" s="36">
        <f>SUMIFS(СВЦЭМ!$D$33:$D$776,СВЦЭМ!$A$33:$A$776,$A96,СВЦЭМ!$B$33:$B$776,W$83)+'СЕТ СН'!$H$11+СВЦЭМ!$D$10+'СЕТ СН'!$H$5-'СЕТ СН'!$H$21</f>
        <v>3333.4092553300002</v>
      </c>
      <c r="X96" s="36">
        <f>SUMIFS(СВЦЭМ!$D$33:$D$776,СВЦЭМ!$A$33:$A$776,$A96,СВЦЭМ!$B$33:$B$776,X$83)+'СЕТ СН'!$H$11+СВЦЭМ!$D$10+'СЕТ СН'!$H$5-'СЕТ СН'!$H$21</f>
        <v>3346.2202525000002</v>
      </c>
      <c r="Y96" s="36">
        <f>SUMIFS(СВЦЭМ!$D$33:$D$776,СВЦЭМ!$A$33:$A$776,$A96,СВЦЭМ!$B$33:$B$776,Y$83)+'СЕТ СН'!$H$11+СВЦЭМ!$D$10+'СЕТ СН'!$H$5-'СЕТ СН'!$H$21</f>
        <v>3367.3796252400002</v>
      </c>
    </row>
    <row r="97" spans="1:25" ht="15.75" x14ac:dyDescent="0.2">
      <c r="A97" s="35">
        <f t="shared" si="2"/>
        <v>43965</v>
      </c>
      <c r="B97" s="36">
        <f>SUMIFS(СВЦЭМ!$D$33:$D$776,СВЦЭМ!$A$33:$A$776,$A97,СВЦЭМ!$B$33:$B$776,B$83)+'СЕТ СН'!$H$11+СВЦЭМ!$D$10+'СЕТ СН'!$H$5-'СЕТ СН'!$H$21</f>
        <v>3433.7038973899998</v>
      </c>
      <c r="C97" s="36">
        <f>SUMIFS(СВЦЭМ!$D$33:$D$776,СВЦЭМ!$A$33:$A$776,$A97,СВЦЭМ!$B$33:$B$776,C$83)+'СЕТ СН'!$H$11+СВЦЭМ!$D$10+'СЕТ СН'!$H$5-'СЕТ СН'!$H$21</f>
        <v>3472.0875465399999</v>
      </c>
      <c r="D97" s="36">
        <f>SUMIFS(СВЦЭМ!$D$33:$D$776,СВЦЭМ!$A$33:$A$776,$A97,СВЦЭМ!$B$33:$B$776,D$83)+'СЕТ СН'!$H$11+СВЦЭМ!$D$10+'СЕТ СН'!$H$5-'СЕТ СН'!$H$21</f>
        <v>3480.3110406300002</v>
      </c>
      <c r="E97" s="36">
        <f>SUMIFS(СВЦЭМ!$D$33:$D$776,СВЦЭМ!$A$33:$A$776,$A97,СВЦЭМ!$B$33:$B$776,E$83)+'СЕТ СН'!$H$11+СВЦЭМ!$D$10+'СЕТ СН'!$H$5-'СЕТ СН'!$H$21</f>
        <v>3514.7745231500003</v>
      </c>
      <c r="F97" s="36">
        <f>SUMIFS(СВЦЭМ!$D$33:$D$776,СВЦЭМ!$A$33:$A$776,$A97,СВЦЭМ!$B$33:$B$776,F$83)+'СЕТ СН'!$H$11+СВЦЭМ!$D$10+'СЕТ СН'!$H$5-'СЕТ СН'!$H$21</f>
        <v>3494.7593231600003</v>
      </c>
      <c r="G97" s="36">
        <f>SUMIFS(СВЦЭМ!$D$33:$D$776,СВЦЭМ!$A$33:$A$776,$A97,СВЦЭМ!$B$33:$B$776,G$83)+'СЕТ СН'!$H$11+СВЦЭМ!$D$10+'СЕТ СН'!$H$5-'СЕТ СН'!$H$21</f>
        <v>3487.8013764100001</v>
      </c>
      <c r="H97" s="36">
        <f>SUMIFS(СВЦЭМ!$D$33:$D$776,СВЦЭМ!$A$33:$A$776,$A97,СВЦЭМ!$B$33:$B$776,H$83)+'СЕТ СН'!$H$11+СВЦЭМ!$D$10+'СЕТ СН'!$H$5-'СЕТ СН'!$H$21</f>
        <v>3484.3710038099998</v>
      </c>
      <c r="I97" s="36">
        <f>SUMIFS(СВЦЭМ!$D$33:$D$776,СВЦЭМ!$A$33:$A$776,$A97,СВЦЭМ!$B$33:$B$776,I$83)+'СЕТ СН'!$H$11+СВЦЭМ!$D$10+'СЕТ СН'!$H$5-'СЕТ СН'!$H$21</f>
        <v>3447.02210053</v>
      </c>
      <c r="J97" s="36">
        <f>SUMIFS(СВЦЭМ!$D$33:$D$776,СВЦЭМ!$A$33:$A$776,$A97,СВЦЭМ!$B$33:$B$776,J$83)+'СЕТ СН'!$H$11+СВЦЭМ!$D$10+'СЕТ СН'!$H$5-'СЕТ СН'!$H$21</f>
        <v>3399.13626518</v>
      </c>
      <c r="K97" s="36">
        <f>SUMIFS(СВЦЭМ!$D$33:$D$776,СВЦЭМ!$A$33:$A$776,$A97,СВЦЭМ!$B$33:$B$776,K$83)+'СЕТ СН'!$H$11+СВЦЭМ!$D$10+'СЕТ СН'!$H$5-'СЕТ СН'!$H$21</f>
        <v>3378.7518009599999</v>
      </c>
      <c r="L97" s="36">
        <f>SUMIFS(СВЦЭМ!$D$33:$D$776,СВЦЭМ!$A$33:$A$776,$A97,СВЦЭМ!$B$33:$B$776,L$83)+'СЕТ СН'!$H$11+СВЦЭМ!$D$10+'СЕТ СН'!$H$5-'СЕТ СН'!$H$21</f>
        <v>3368.42757338</v>
      </c>
      <c r="M97" s="36">
        <f>SUMIFS(СВЦЭМ!$D$33:$D$776,СВЦЭМ!$A$33:$A$776,$A97,СВЦЭМ!$B$33:$B$776,M$83)+'СЕТ СН'!$H$11+СВЦЭМ!$D$10+'СЕТ СН'!$H$5-'СЕТ СН'!$H$21</f>
        <v>3369.4302154400002</v>
      </c>
      <c r="N97" s="36">
        <f>SUMIFS(СВЦЭМ!$D$33:$D$776,СВЦЭМ!$A$33:$A$776,$A97,СВЦЭМ!$B$33:$B$776,N$83)+'СЕТ СН'!$H$11+СВЦЭМ!$D$10+'СЕТ СН'!$H$5-'СЕТ СН'!$H$21</f>
        <v>3364.33582179</v>
      </c>
      <c r="O97" s="36">
        <f>SUMIFS(СВЦЭМ!$D$33:$D$776,СВЦЭМ!$A$33:$A$776,$A97,СВЦЭМ!$B$33:$B$776,O$83)+'СЕТ СН'!$H$11+СВЦЭМ!$D$10+'СЕТ СН'!$H$5-'СЕТ СН'!$H$21</f>
        <v>3378.1510989799999</v>
      </c>
      <c r="P97" s="36">
        <f>SUMIFS(СВЦЭМ!$D$33:$D$776,СВЦЭМ!$A$33:$A$776,$A97,СВЦЭМ!$B$33:$B$776,P$83)+'СЕТ СН'!$H$11+СВЦЭМ!$D$10+'СЕТ СН'!$H$5-'СЕТ СН'!$H$21</f>
        <v>3402.6012694300002</v>
      </c>
      <c r="Q97" s="36">
        <f>SUMIFS(СВЦЭМ!$D$33:$D$776,СВЦЭМ!$A$33:$A$776,$A97,СВЦЭМ!$B$33:$B$776,Q$83)+'СЕТ СН'!$H$11+СВЦЭМ!$D$10+'СЕТ СН'!$H$5-'СЕТ СН'!$H$21</f>
        <v>3391.8456797399999</v>
      </c>
      <c r="R97" s="36">
        <f>SUMIFS(СВЦЭМ!$D$33:$D$776,СВЦЭМ!$A$33:$A$776,$A97,СВЦЭМ!$B$33:$B$776,R$83)+'СЕТ СН'!$H$11+СВЦЭМ!$D$10+'СЕТ СН'!$H$5-'СЕТ СН'!$H$21</f>
        <v>3388.0507652599999</v>
      </c>
      <c r="S97" s="36">
        <f>SUMIFS(СВЦЭМ!$D$33:$D$776,СВЦЭМ!$A$33:$A$776,$A97,СВЦЭМ!$B$33:$B$776,S$83)+'СЕТ СН'!$H$11+СВЦЭМ!$D$10+'СЕТ СН'!$H$5-'СЕТ СН'!$H$21</f>
        <v>3406.9581081300003</v>
      </c>
      <c r="T97" s="36">
        <f>SUMIFS(СВЦЭМ!$D$33:$D$776,СВЦЭМ!$A$33:$A$776,$A97,СВЦЭМ!$B$33:$B$776,T$83)+'СЕТ СН'!$H$11+СВЦЭМ!$D$10+'СЕТ СН'!$H$5-'СЕТ СН'!$H$21</f>
        <v>3386.1750496499999</v>
      </c>
      <c r="U97" s="36">
        <f>SUMIFS(СВЦЭМ!$D$33:$D$776,СВЦЭМ!$A$33:$A$776,$A97,СВЦЭМ!$B$33:$B$776,U$83)+'СЕТ СН'!$H$11+СВЦЭМ!$D$10+'СЕТ СН'!$H$5-'СЕТ СН'!$H$21</f>
        <v>3356.3552609799999</v>
      </c>
      <c r="V97" s="36">
        <f>SUMIFS(СВЦЭМ!$D$33:$D$776,СВЦЭМ!$A$33:$A$776,$A97,СВЦЭМ!$B$33:$B$776,V$83)+'СЕТ СН'!$H$11+СВЦЭМ!$D$10+'СЕТ СН'!$H$5-'СЕТ СН'!$H$21</f>
        <v>3332.44848955</v>
      </c>
      <c r="W97" s="36">
        <f>SUMIFS(СВЦЭМ!$D$33:$D$776,СВЦЭМ!$A$33:$A$776,$A97,СВЦЭМ!$B$33:$B$776,W$83)+'СЕТ СН'!$H$11+СВЦЭМ!$D$10+'СЕТ СН'!$H$5-'СЕТ СН'!$H$21</f>
        <v>3323.34810466</v>
      </c>
      <c r="X97" s="36">
        <f>SUMIFS(СВЦЭМ!$D$33:$D$776,СВЦЭМ!$A$33:$A$776,$A97,СВЦЭМ!$B$33:$B$776,X$83)+'СЕТ СН'!$H$11+СВЦЭМ!$D$10+'СЕТ СН'!$H$5-'СЕТ СН'!$H$21</f>
        <v>3330.8115055600001</v>
      </c>
      <c r="Y97" s="36">
        <f>SUMIFS(СВЦЭМ!$D$33:$D$776,СВЦЭМ!$A$33:$A$776,$A97,СВЦЭМ!$B$33:$B$776,Y$83)+'СЕТ СН'!$H$11+СВЦЭМ!$D$10+'СЕТ СН'!$H$5-'СЕТ СН'!$H$21</f>
        <v>3362.0894892599999</v>
      </c>
    </row>
    <row r="98" spans="1:25" ht="15.75" x14ac:dyDescent="0.2">
      <c r="A98" s="35">
        <f t="shared" si="2"/>
        <v>43966</v>
      </c>
      <c r="B98" s="36">
        <f>SUMIFS(СВЦЭМ!$D$33:$D$776,СВЦЭМ!$A$33:$A$776,$A98,СВЦЭМ!$B$33:$B$776,B$83)+'СЕТ СН'!$H$11+СВЦЭМ!$D$10+'СЕТ СН'!$H$5-'СЕТ СН'!$H$21</f>
        <v>3422.4118356600002</v>
      </c>
      <c r="C98" s="36">
        <f>SUMIFS(СВЦЭМ!$D$33:$D$776,СВЦЭМ!$A$33:$A$776,$A98,СВЦЭМ!$B$33:$B$776,C$83)+'СЕТ СН'!$H$11+СВЦЭМ!$D$10+'СЕТ СН'!$H$5-'СЕТ СН'!$H$21</f>
        <v>3476.4241301800002</v>
      </c>
      <c r="D98" s="36">
        <f>SUMIFS(СВЦЭМ!$D$33:$D$776,СВЦЭМ!$A$33:$A$776,$A98,СВЦЭМ!$B$33:$B$776,D$83)+'СЕТ СН'!$H$11+СВЦЭМ!$D$10+'СЕТ СН'!$H$5-'СЕТ СН'!$H$21</f>
        <v>3500.0722449300001</v>
      </c>
      <c r="E98" s="36">
        <f>SUMIFS(СВЦЭМ!$D$33:$D$776,СВЦЭМ!$A$33:$A$776,$A98,СВЦЭМ!$B$33:$B$776,E$83)+'СЕТ СН'!$H$11+СВЦЭМ!$D$10+'СЕТ СН'!$H$5-'СЕТ СН'!$H$21</f>
        <v>3498.7950118799999</v>
      </c>
      <c r="F98" s="36">
        <f>SUMIFS(СВЦЭМ!$D$33:$D$776,СВЦЭМ!$A$33:$A$776,$A98,СВЦЭМ!$B$33:$B$776,F$83)+'СЕТ СН'!$H$11+СВЦЭМ!$D$10+'СЕТ СН'!$H$5-'СЕТ СН'!$H$21</f>
        <v>3491.0953337999999</v>
      </c>
      <c r="G98" s="36">
        <f>SUMIFS(СВЦЭМ!$D$33:$D$776,СВЦЭМ!$A$33:$A$776,$A98,СВЦЭМ!$B$33:$B$776,G$83)+'СЕТ СН'!$H$11+СВЦЭМ!$D$10+'СЕТ СН'!$H$5-'СЕТ СН'!$H$21</f>
        <v>3500.2441221899999</v>
      </c>
      <c r="H98" s="36">
        <f>SUMIFS(СВЦЭМ!$D$33:$D$776,СВЦЭМ!$A$33:$A$776,$A98,СВЦЭМ!$B$33:$B$776,H$83)+'СЕТ СН'!$H$11+СВЦЭМ!$D$10+'СЕТ СН'!$H$5-'СЕТ СН'!$H$21</f>
        <v>3507.4548696800002</v>
      </c>
      <c r="I98" s="36">
        <f>SUMIFS(СВЦЭМ!$D$33:$D$776,СВЦЭМ!$A$33:$A$776,$A98,СВЦЭМ!$B$33:$B$776,I$83)+'СЕТ СН'!$H$11+СВЦЭМ!$D$10+'СЕТ СН'!$H$5-'СЕТ СН'!$H$21</f>
        <v>3464.3734187</v>
      </c>
      <c r="J98" s="36">
        <f>SUMIFS(СВЦЭМ!$D$33:$D$776,СВЦЭМ!$A$33:$A$776,$A98,СВЦЭМ!$B$33:$B$776,J$83)+'СЕТ СН'!$H$11+СВЦЭМ!$D$10+'СЕТ СН'!$H$5-'СЕТ СН'!$H$21</f>
        <v>3404.4474365999999</v>
      </c>
      <c r="K98" s="36">
        <f>SUMIFS(СВЦЭМ!$D$33:$D$776,СВЦЭМ!$A$33:$A$776,$A98,СВЦЭМ!$B$33:$B$776,K$83)+'СЕТ СН'!$H$11+СВЦЭМ!$D$10+'СЕТ СН'!$H$5-'СЕТ СН'!$H$21</f>
        <v>3338.4401444499999</v>
      </c>
      <c r="L98" s="36">
        <f>SUMIFS(СВЦЭМ!$D$33:$D$776,СВЦЭМ!$A$33:$A$776,$A98,СВЦЭМ!$B$33:$B$776,L$83)+'СЕТ СН'!$H$11+СВЦЭМ!$D$10+'СЕТ СН'!$H$5-'СЕТ СН'!$H$21</f>
        <v>3327.5563513000002</v>
      </c>
      <c r="M98" s="36">
        <f>SUMIFS(СВЦЭМ!$D$33:$D$776,СВЦЭМ!$A$33:$A$776,$A98,СВЦЭМ!$B$33:$B$776,M$83)+'СЕТ СН'!$H$11+СВЦЭМ!$D$10+'СЕТ СН'!$H$5-'СЕТ СН'!$H$21</f>
        <v>3347.56522184</v>
      </c>
      <c r="N98" s="36">
        <f>SUMIFS(СВЦЭМ!$D$33:$D$776,СВЦЭМ!$A$33:$A$776,$A98,СВЦЭМ!$B$33:$B$776,N$83)+'СЕТ СН'!$H$11+СВЦЭМ!$D$10+'СЕТ СН'!$H$5-'СЕТ СН'!$H$21</f>
        <v>3353.1745991799999</v>
      </c>
      <c r="O98" s="36">
        <f>SUMIFS(СВЦЭМ!$D$33:$D$776,СВЦЭМ!$A$33:$A$776,$A98,СВЦЭМ!$B$33:$B$776,O$83)+'СЕТ СН'!$H$11+СВЦЭМ!$D$10+'СЕТ СН'!$H$5-'СЕТ СН'!$H$21</f>
        <v>3355.5476175399999</v>
      </c>
      <c r="P98" s="36">
        <f>SUMIFS(СВЦЭМ!$D$33:$D$776,СВЦЭМ!$A$33:$A$776,$A98,СВЦЭМ!$B$33:$B$776,P$83)+'СЕТ СН'!$H$11+СВЦЭМ!$D$10+'СЕТ СН'!$H$5-'СЕТ СН'!$H$21</f>
        <v>3361.7214482600002</v>
      </c>
      <c r="Q98" s="36">
        <f>SUMIFS(СВЦЭМ!$D$33:$D$776,СВЦЭМ!$A$33:$A$776,$A98,СВЦЭМ!$B$33:$B$776,Q$83)+'СЕТ СН'!$H$11+СВЦЭМ!$D$10+'СЕТ СН'!$H$5-'СЕТ СН'!$H$21</f>
        <v>3357.11040138</v>
      </c>
      <c r="R98" s="36">
        <f>SUMIFS(СВЦЭМ!$D$33:$D$776,СВЦЭМ!$A$33:$A$776,$A98,СВЦЭМ!$B$33:$B$776,R$83)+'СЕТ СН'!$H$11+СВЦЭМ!$D$10+'СЕТ СН'!$H$5-'СЕТ СН'!$H$21</f>
        <v>3352.7582070200001</v>
      </c>
      <c r="S98" s="36">
        <f>SUMIFS(СВЦЭМ!$D$33:$D$776,СВЦЭМ!$A$33:$A$776,$A98,СВЦЭМ!$B$33:$B$776,S$83)+'СЕТ СН'!$H$11+СВЦЭМ!$D$10+'СЕТ СН'!$H$5-'СЕТ СН'!$H$21</f>
        <v>3362.3724667900001</v>
      </c>
      <c r="T98" s="36">
        <f>SUMIFS(СВЦЭМ!$D$33:$D$776,СВЦЭМ!$A$33:$A$776,$A98,СВЦЭМ!$B$33:$B$776,T$83)+'СЕТ СН'!$H$11+СВЦЭМ!$D$10+'СЕТ СН'!$H$5-'СЕТ СН'!$H$21</f>
        <v>3356.9062276700001</v>
      </c>
      <c r="U98" s="36">
        <f>SUMIFS(СВЦЭМ!$D$33:$D$776,СВЦЭМ!$A$33:$A$776,$A98,СВЦЭМ!$B$33:$B$776,U$83)+'СЕТ СН'!$H$11+СВЦЭМ!$D$10+'СЕТ СН'!$H$5-'СЕТ СН'!$H$21</f>
        <v>3359.8572440200001</v>
      </c>
      <c r="V98" s="36">
        <f>SUMIFS(СВЦЭМ!$D$33:$D$776,СВЦЭМ!$A$33:$A$776,$A98,СВЦЭМ!$B$33:$B$776,V$83)+'СЕТ СН'!$H$11+СВЦЭМ!$D$10+'СЕТ СН'!$H$5-'СЕТ СН'!$H$21</f>
        <v>3352.6193168700001</v>
      </c>
      <c r="W98" s="36">
        <f>SUMIFS(СВЦЭМ!$D$33:$D$776,СВЦЭМ!$A$33:$A$776,$A98,СВЦЭМ!$B$33:$B$776,W$83)+'СЕТ СН'!$H$11+СВЦЭМ!$D$10+'СЕТ СН'!$H$5-'СЕТ СН'!$H$21</f>
        <v>3340.14988537</v>
      </c>
      <c r="X98" s="36">
        <f>SUMIFS(СВЦЭМ!$D$33:$D$776,СВЦЭМ!$A$33:$A$776,$A98,СВЦЭМ!$B$33:$B$776,X$83)+'СЕТ СН'!$H$11+СВЦЭМ!$D$10+'СЕТ СН'!$H$5-'СЕТ СН'!$H$21</f>
        <v>3342.3655918600002</v>
      </c>
      <c r="Y98" s="36">
        <f>SUMIFS(СВЦЭМ!$D$33:$D$776,СВЦЭМ!$A$33:$A$776,$A98,СВЦЭМ!$B$33:$B$776,Y$83)+'СЕТ СН'!$H$11+СВЦЭМ!$D$10+'СЕТ СН'!$H$5-'СЕТ СН'!$H$21</f>
        <v>3346.12208663</v>
      </c>
    </row>
    <row r="99" spans="1:25" ht="15.75" x14ac:dyDescent="0.2">
      <c r="A99" s="35">
        <f t="shared" si="2"/>
        <v>43967</v>
      </c>
      <c r="B99" s="36">
        <f>SUMIFS(СВЦЭМ!$D$33:$D$776,СВЦЭМ!$A$33:$A$776,$A99,СВЦЭМ!$B$33:$B$776,B$83)+'СЕТ СН'!$H$11+СВЦЭМ!$D$10+'СЕТ СН'!$H$5-'СЕТ СН'!$H$21</f>
        <v>3455.8841550800003</v>
      </c>
      <c r="C99" s="36">
        <f>SUMIFS(СВЦЭМ!$D$33:$D$776,СВЦЭМ!$A$33:$A$776,$A99,СВЦЭМ!$B$33:$B$776,C$83)+'СЕТ СН'!$H$11+СВЦЭМ!$D$10+'СЕТ СН'!$H$5-'СЕТ СН'!$H$21</f>
        <v>3495.1068375899999</v>
      </c>
      <c r="D99" s="36">
        <f>SUMIFS(СВЦЭМ!$D$33:$D$776,СВЦЭМ!$A$33:$A$776,$A99,СВЦЭМ!$B$33:$B$776,D$83)+'СЕТ СН'!$H$11+СВЦЭМ!$D$10+'СЕТ СН'!$H$5-'СЕТ СН'!$H$21</f>
        <v>3496.58558051</v>
      </c>
      <c r="E99" s="36">
        <f>SUMIFS(СВЦЭМ!$D$33:$D$776,СВЦЭМ!$A$33:$A$776,$A99,СВЦЭМ!$B$33:$B$776,E$83)+'СЕТ СН'!$H$11+СВЦЭМ!$D$10+'СЕТ СН'!$H$5-'СЕТ СН'!$H$21</f>
        <v>3509.2239515900001</v>
      </c>
      <c r="F99" s="36">
        <f>SUMIFS(СВЦЭМ!$D$33:$D$776,СВЦЭМ!$A$33:$A$776,$A99,СВЦЭМ!$B$33:$B$776,F$83)+'СЕТ СН'!$H$11+СВЦЭМ!$D$10+'СЕТ СН'!$H$5-'СЕТ СН'!$H$21</f>
        <v>3509.23922498</v>
      </c>
      <c r="G99" s="36">
        <f>SUMIFS(СВЦЭМ!$D$33:$D$776,СВЦЭМ!$A$33:$A$776,$A99,СВЦЭМ!$B$33:$B$776,G$83)+'СЕТ СН'!$H$11+СВЦЭМ!$D$10+'СЕТ СН'!$H$5-'СЕТ СН'!$H$21</f>
        <v>3509.0973914400001</v>
      </c>
      <c r="H99" s="36">
        <f>SUMIFS(СВЦЭМ!$D$33:$D$776,СВЦЭМ!$A$33:$A$776,$A99,СВЦЭМ!$B$33:$B$776,H$83)+'СЕТ СН'!$H$11+СВЦЭМ!$D$10+'СЕТ СН'!$H$5-'СЕТ СН'!$H$21</f>
        <v>3516.4045410500003</v>
      </c>
      <c r="I99" s="36">
        <f>SUMIFS(СВЦЭМ!$D$33:$D$776,СВЦЭМ!$A$33:$A$776,$A99,СВЦЭМ!$B$33:$B$776,I$83)+'СЕТ СН'!$H$11+СВЦЭМ!$D$10+'СЕТ СН'!$H$5-'СЕТ СН'!$H$21</f>
        <v>3449.3603018399999</v>
      </c>
      <c r="J99" s="36">
        <f>SUMIFS(СВЦЭМ!$D$33:$D$776,СВЦЭМ!$A$33:$A$776,$A99,СВЦЭМ!$B$33:$B$776,J$83)+'СЕТ СН'!$H$11+СВЦЭМ!$D$10+'СЕТ СН'!$H$5-'СЕТ СН'!$H$21</f>
        <v>3378.86849983</v>
      </c>
      <c r="K99" s="36">
        <f>SUMIFS(СВЦЭМ!$D$33:$D$776,СВЦЭМ!$A$33:$A$776,$A99,СВЦЭМ!$B$33:$B$776,K$83)+'СЕТ СН'!$H$11+СВЦЭМ!$D$10+'СЕТ СН'!$H$5-'СЕТ СН'!$H$21</f>
        <v>3377.8075773600003</v>
      </c>
      <c r="L99" s="36">
        <f>SUMIFS(СВЦЭМ!$D$33:$D$776,СВЦЭМ!$A$33:$A$776,$A99,СВЦЭМ!$B$33:$B$776,L$83)+'СЕТ СН'!$H$11+СВЦЭМ!$D$10+'СЕТ СН'!$H$5-'СЕТ СН'!$H$21</f>
        <v>3382.6743657900001</v>
      </c>
      <c r="M99" s="36">
        <f>SUMIFS(СВЦЭМ!$D$33:$D$776,СВЦЭМ!$A$33:$A$776,$A99,СВЦЭМ!$B$33:$B$776,M$83)+'СЕТ СН'!$H$11+СВЦЭМ!$D$10+'СЕТ СН'!$H$5-'СЕТ СН'!$H$21</f>
        <v>3378.54797998</v>
      </c>
      <c r="N99" s="36">
        <f>SUMIFS(СВЦЭМ!$D$33:$D$776,СВЦЭМ!$A$33:$A$776,$A99,СВЦЭМ!$B$33:$B$776,N$83)+'СЕТ СН'!$H$11+СВЦЭМ!$D$10+'СЕТ СН'!$H$5-'СЕТ СН'!$H$21</f>
        <v>3368.6278282200001</v>
      </c>
      <c r="O99" s="36">
        <f>SUMIFS(СВЦЭМ!$D$33:$D$776,СВЦЭМ!$A$33:$A$776,$A99,СВЦЭМ!$B$33:$B$776,O$83)+'СЕТ СН'!$H$11+СВЦЭМ!$D$10+'СЕТ СН'!$H$5-'СЕТ СН'!$H$21</f>
        <v>3363.4453480800003</v>
      </c>
      <c r="P99" s="36">
        <f>SUMIFS(СВЦЭМ!$D$33:$D$776,СВЦЭМ!$A$33:$A$776,$A99,СВЦЭМ!$B$33:$B$776,P$83)+'СЕТ СН'!$H$11+СВЦЭМ!$D$10+'СЕТ СН'!$H$5-'СЕТ СН'!$H$21</f>
        <v>3368.9149737600001</v>
      </c>
      <c r="Q99" s="36">
        <f>SUMIFS(СВЦЭМ!$D$33:$D$776,СВЦЭМ!$A$33:$A$776,$A99,СВЦЭМ!$B$33:$B$776,Q$83)+'СЕТ СН'!$H$11+СВЦЭМ!$D$10+'СЕТ СН'!$H$5-'СЕТ СН'!$H$21</f>
        <v>3366.2350588300001</v>
      </c>
      <c r="R99" s="36">
        <f>SUMIFS(СВЦЭМ!$D$33:$D$776,СВЦЭМ!$A$33:$A$776,$A99,СВЦЭМ!$B$33:$B$776,R$83)+'СЕТ СН'!$H$11+СВЦЭМ!$D$10+'СЕТ СН'!$H$5-'СЕТ СН'!$H$21</f>
        <v>3362.3836472100002</v>
      </c>
      <c r="S99" s="36">
        <f>SUMIFS(СВЦЭМ!$D$33:$D$776,СВЦЭМ!$A$33:$A$776,$A99,СВЦЭМ!$B$33:$B$776,S$83)+'СЕТ СН'!$H$11+СВЦЭМ!$D$10+'СЕТ СН'!$H$5-'СЕТ СН'!$H$21</f>
        <v>3358.7702950600001</v>
      </c>
      <c r="T99" s="36">
        <f>SUMIFS(СВЦЭМ!$D$33:$D$776,СВЦЭМ!$A$33:$A$776,$A99,СВЦЭМ!$B$33:$B$776,T$83)+'СЕТ СН'!$H$11+СВЦЭМ!$D$10+'СЕТ СН'!$H$5-'СЕТ СН'!$H$21</f>
        <v>3357.7490738200004</v>
      </c>
      <c r="U99" s="36">
        <f>SUMIFS(СВЦЭМ!$D$33:$D$776,СВЦЭМ!$A$33:$A$776,$A99,СВЦЭМ!$B$33:$B$776,U$83)+'СЕТ СН'!$H$11+СВЦЭМ!$D$10+'СЕТ СН'!$H$5-'СЕТ СН'!$H$21</f>
        <v>3350.4504348199998</v>
      </c>
      <c r="V99" s="36">
        <f>SUMIFS(СВЦЭМ!$D$33:$D$776,СВЦЭМ!$A$33:$A$776,$A99,СВЦЭМ!$B$33:$B$776,V$83)+'СЕТ СН'!$H$11+СВЦЭМ!$D$10+'СЕТ СН'!$H$5-'СЕТ СН'!$H$21</f>
        <v>3349.5832094900002</v>
      </c>
      <c r="W99" s="36">
        <f>SUMIFS(СВЦЭМ!$D$33:$D$776,СВЦЭМ!$A$33:$A$776,$A99,СВЦЭМ!$B$33:$B$776,W$83)+'СЕТ СН'!$H$11+СВЦЭМ!$D$10+'СЕТ СН'!$H$5-'СЕТ СН'!$H$21</f>
        <v>3351.0784358800001</v>
      </c>
      <c r="X99" s="36">
        <f>SUMIFS(СВЦЭМ!$D$33:$D$776,СВЦЭМ!$A$33:$A$776,$A99,СВЦЭМ!$B$33:$B$776,X$83)+'СЕТ СН'!$H$11+СВЦЭМ!$D$10+'СЕТ СН'!$H$5-'СЕТ СН'!$H$21</f>
        <v>3351.99084365</v>
      </c>
      <c r="Y99" s="36">
        <f>SUMIFS(СВЦЭМ!$D$33:$D$776,СВЦЭМ!$A$33:$A$776,$A99,СВЦЭМ!$B$33:$B$776,Y$83)+'СЕТ СН'!$H$11+СВЦЭМ!$D$10+'СЕТ СН'!$H$5-'СЕТ СН'!$H$21</f>
        <v>3370.7174257300003</v>
      </c>
    </row>
    <row r="100" spans="1:25" ht="15.75" x14ac:dyDescent="0.2">
      <c r="A100" s="35">
        <f t="shared" si="2"/>
        <v>43968</v>
      </c>
      <c r="B100" s="36">
        <f>SUMIFS(СВЦЭМ!$D$33:$D$776,СВЦЭМ!$A$33:$A$776,$A100,СВЦЭМ!$B$33:$B$776,B$83)+'СЕТ СН'!$H$11+СВЦЭМ!$D$10+'СЕТ СН'!$H$5-'СЕТ СН'!$H$21</f>
        <v>3459.9069845700001</v>
      </c>
      <c r="C100" s="36">
        <f>SUMIFS(СВЦЭМ!$D$33:$D$776,СВЦЭМ!$A$33:$A$776,$A100,СВЦЭМ!$B$33:$B$776,C$83)+'СЕТ СН'!$H$11+СВЦЭМ!$D$10+'СЕТ СН'!$H$5-'СЕТ СН'!$H$21</f>
        <v>3494.2941967699999</v>
      </c>
      <c r="D100" s="36">
        <f>SUMIFS(СВЦЭМ!$D$33:$D$776,СВЦЭМ!$A$33:$A$776,$A100,СВЦЭМ!$B$33:$B$776,D$83)+'СЕТ СН'!$H$11+СВЦЭМ!$D$10+'СЕТ СН'!$H$5-'СЕТ СН'!$H$21</f>
        <v>3501.5935136900002</v>
      </c>
      <c r="E100" s="36">
        <f>SUMIFS(СВЦЭМ!$D$33:$D$776,СВЦЭМ!$A$33:$A$776,$A100,СВЦЭМ!$B$33:$B$776,E$83)+'СЕТ СН'!$H$11+СВЦЭМ!$D$10+'СЕТ СН'!$H$5-'СЕТ СН'!$H$21</f>
        <v>3509.0305595700002</v>
      </c>
      <c r="F100" s="36">
        <f>SUMIFS(СВЦЭМ!$D$33:$D$776,СВЦЭМ!$A$33:$A$776,$A100,СВЦЭМ!$B$33:$B$776,F$83)+'СЕТ СН'!$H$11+СВЦЭМ!$D$10+'СЕТ СН'!$H$5-'СЕТ СН'!$H$21</f>
        <v>3502.1882698700001</v>
      </c>
      <c r="G100" s="36">
        <f>SUMIFS(СВЦЭМ!$D$33:$D$776,СВЦЭМ!$A$33:$A$776,$A100,СВЦЭМ!$B$33:$B$776,G$83)+'СЕТ СН'!$H$11+СВЦЭМ!$D$10+'СЕТ СН'!$H$5-'СЕТ СН'!$H$21</f>
        <v>3503.5713669199999</v>
      </c>
      <c r="H100" s="36">
        <f>SUMIFS(СВЦЭМ!$D$33:$D$776,СВЦЭМ!$A$33:$A$776,$A100,СВЦЭМ!$B$33:$B$776,H$83)+'СЕТ СН'!$H$11+СВЦЭМ!$D$10+'СЕТ СН'!$H$5-'СЕТ СН'!$H$21</f>
        <v>3508.9603160199999</v>
      </c>
      <c r="I100" s="36">
        <f>SUMIFS(СВЦЭМ!$D$33:$D$776,СВЦЭМ!$A$33:$A$776,$A100,СВЦЭМ!$B$33:$B$776,I$83)+'СЕТ СН'!$H$11+СВЦЭМ!$D$10+'СЕТ СН'!$H$5-'СЕТ СН'!$H$21</f>
        <v>3468.37495889</v>
      </c>
      <c r="J100" s="36">
        <f>SUMIFS(СВЦЭМ!$D$33:$D$776,СВЦЭМ!$A$33:$A$776,$A100,СВЦЭМ!$B$33:$B$776,J$83)+'СЕТ СН'!$H$11+СВЦЭМ!$D$10+'СЕТ СН'!$H$5-'СЕТ СН'!$H$21</f>
        <v>3400.8931935999999</v>
      </c>
      <c r="K100" s="36">
        <f>SUMIFS(СВЦЭМ!$D$33:$D$776,СВЦЭМ!$A$33:$A$776,$A100,СВЦЭМ!$B$33:$B$776,K$83)+'СЕТ СН'!$H$11+СВЦЭМ!$D$10+'СЕТ СН'!$H$5-'СЕТ СН'!$H$21</f>
        <v>3371.7909221999998</v>
      </c>
      <c r="L100" s="36">
        <f>SUMIFS(СВЦЭМ!$D$33:$D$776,СВЦЭМ!$A$33:$A$776,$A100,СВЦЭМ!$B$33:$B$776,L$83)+'СЕТ СН'!$H$11+СВЦЭМ!$D$10+'СЕТ СН'!$H$5-'СЕТ СН'!$H$21</f>
        <v>3371.7925914900002</v>
      </c>
      <c r="M100" s="36">
        <f>SUMIFS(СВЦЭМ!$D$33:$D$776,СВЦЭМ!$A$33:$A$776,$A100,СВЦЭМ!$B$33:$B$776,M$83)+'СЕТ СН'!$H$11+СВЦЭМ!$D$10+'СЕТ СН'!$H$5-'СЕТ СН'!$H$21</f>
        <v>3370.33445858</v>
      </c>
      <c r="N100" s="36">
        <f>SUMIFS(СВЦЭМ!$D$33:$D$776,СВЦЭМ!$A$33:$A$776,$A100,СВЦЭМ!$B$33:$B$776,N$83)+'СЕТ СН'!$H$11+СВЦЭМ!$D$10+'СЕТ СН'!$H$5-'СЕТ СН'!$H$21</f>
        <v>3366.3027019600004</v>
      </c>
      <c r="O100" s="36">
        <f>SUMIFS(СВЦЭМ!$D$33:$D$776,СВЦЭМ!$A$33:$A$776,$A100,СВЦЭМ!$B$33:$B$776,O$83)+'СЕТ СН'!$H$11+СВЦЭМ!$D$10+'СЕТ СН'!$H$5-'СЕТ СН'!$H$21</f>
        <v>3366.1238027200002</v>
      </c>
      <c r="P100" s="36">
        <f>SUMIFS(СВЦЭМ!$D$33:$D$776,СВЦЭМ!$A$33:$A$776,$A100,СВЦЭМ!$B$33:$B$776,P$83)+'СЕТ СН'!$H$11+СВЦЭМ!$D$10+'СЕТ СН'!$H$5-'СЕТ СН'!$H$21</f>
        <v>3371.7263758600002</v>
      </c>
      <c r="Q100" s="36">
        <f>SUMIFS(СВЦЭМ!$D$33:$D$776,СВЦЭМ!$A$33:$A$776,$A100,СВЦЭМ!$B$33:$B$776,Q$83)+'СЕТ СН'!$H$11+СВЦЭМ!$D$10+'СЕТ СН'!$H$5-'СЕТ СН'!$H$21</f>
        <v>3374.2601725900004</v>
      </c>
      <c r="R100" s="36">
        <f>SUMIFS(СВЦЭМ!$D$33:$D$776,СВЦЭМ!$A$33:$A$776,$A100,СВЦЭМ!$B$33:$B$776,R$83)+'СЕТ СН'!$H$11+СВЦЭМ!$D$10+'СЕТ СН'!$H$5-'СЕТ СН'!$H$21</f>
        <v>3371.1648905800002</v>
      </c>
      <c r="S100" s="36">
        <f>SUMIFS(СВЦЭМ!$D$33:$D$776,СВЦЭМ!$A$33:$A$776,$A100,СВЦЭМ!$B$33:$B$776,S$83)+'СЕТ СН'!$H$11+СВЦЭМ!$D$10+'СЕТ СН'!$H$5-'СЕТ СН'!$H$21</f>
        <v>3372.7326791099999</v>
      </c>
      <c r="T100" s="36">
        <f>SUMIFS(СВЦЭМ!$D$33:$D$776,СВЦЭМ!$A$33:$A$776,$A100,СВЦЭМ!$B$33:$B$776,T$83)+'СЕТ СН'!$H$11+СВЦЭМ!$D$10+'СЕТ СН'!$H$5-'СЕТ СН'!$H$21</f>
        <v>3362.3190511100001</v>
      </c>
      <c r="U100" s="36">
        <f>SUMIFS(СВЦЭМ!$D$33:$D$776,СВЦЭМ!$A$33:$A$776,$A100,СВЦЭМ!$B$33:$B$776,U$83)+'СЕТ СН'!$H$11+СВЦЭМ!$D$10+'СЕТ СН'!$H$5-'СЕТ СН'!$H$21</f>
        <v>3346.72258655</v>
      </c>
      <c r="V100" s="36">
        <f>SUMIFS(СВЦЭМ!$D$33:$D$776,СВЦЭМ!$A$33:$A$776,$A100,СВЦЭМ!$B$33:$B$776,V$83)+'СЕТ СН'!$H$11+СВЦЭМ!$D$10+'СЕТ СН'!$H$5-'СЕТ СН'!$H$21</f>
        <v>3309.5991384500003</v>
      </c>
      <c r="W100" s="36">
        <f>SUMIFS(СВЦЭМ!$D$33:$D$776,СВЦЭМ!$A$33:$A$776,$A100,СВЦЭМ!$B$33:$B$776,W$83)+'СЕТ СН'!$H$11+СВЦЭМ!$D$10+'СЕТ СН'!$H$5-'СЕТ СН'!$H$21</f>
        <v>3315.0092301499999</v>
      </c>
      <c r="X100" s="36">
        <f>SUMIFS(СВЦЭМ!$D$33:$D$776,СВЦЭМ!$A$33:$A$776,$A100,СВЦЭМ!$B$33:$B$776,X$83)+'СЕТ СН'!$H$11+СВЦЭМ!$D$10+'СЕТ СН'!$H$5-'СЕТ СН'!$H$21</f>
        <v>3314.9806093900002</v>
      </c>
      <c r="Y100" s="36">
        <f>SUMIFS(СВЦЭМ!$D$33:$D$776,СВЦЭМ!$A$33:$A$776,$A100,СВЦЭМ!$B$33:$B$776,Y$83)+'СЕТ СН'!$H$11+СВЦЭМ!$D$10+'СЕТ СН'!$H$5-'СЕТ СН'!$H$21</f>
        <v>3345.5467964300001</v>
      </c>
    </row>
    <row r="101" spans="1:25" ht="15.75" x14ac:dyDescent="0.2">
      <c r="A101" s="35">
        <f t="shared" si="2"/>
        <v>43969</v>
      </c>
      <c r="B101" s="36">
        <f>SUMIFS(СВЦЭМ!$D$33:$D$776,СВЦЭМ!$A$33:$A$776,$A101,СВЦЭМ!$B$33:$B$776,B$83)+'СЕТ СН'!$H$11+СВЦЭМ!$D$10+'СЕТ СН'!$H$5-'СЕТ СН'!$H$21</f>
        <v>3463.7332759600004</v>
      </c>
      <c r="C101" s="36">
        <f>SUMIFS(СВЦЭМ!$D$33:$D$776,СВЦЭМ!$A$33:$A$776,$A101,СВЦЭМ!$B$33:$B$776,C$83)+'СЕТ СН'!$H$11+СВЦЭМ!$D$10+'СЕТ СН'!$H$5-'СЕТ СН'!$H$21</f>
        <v>3482.0370530999999</v>
      </c>
      <c r="D101" s="36">
        <f>SUMIFS(СВЦЭМ!$D$33:$D$776,СВЦЭМ!$A$33:$A$776,$A101,СВЦЭМ!$B$33:$B$776,D$83)+'СЕТ СН'!$H$11+СВЦЭМ!$D$10+'СЕТ СН'!$H$5-'СЕТ СН'!$H$21</f>
        <v>3470.3753528699999</v>
      </c>
      <c r="E101" s="36">
        <f>SUMIFS(СВЦЭМ!$D$33:$D$776,СВЦЭМ!$A$33:$A$776,$A101,СВЦЭМ!$B$33:$B$776,E$83)+'СЕТ СН'!$H$11+СВЦЭМ!$D$10+'СЕТ СН'!$H$5-'СЕТ СН'!$H$21</f>
        <v>3480.9573323700001</v>
      </c>
      <c r="F101" s="36">
        <f>SUMIFS(СВЦЭМ!$D$33:$D$776,СВЦЭМ!$A$33:$A$776,$A101,СВЦЭМ!$B$33:$B$776,F$83)+'СЕТ СН'!$H$11+СВЦЭМ!$D$10+'СЕТ СН'!$H$5-'СЕТ СН'!$H$21</f>
        <v>3476.9966071399999</v>
      </c>
      <c r="G101" s="36">
        <f>SUMIFS(СВЦЭМ!$D$33:$D$776,СВЦЭМ!$A$33:$A$776,$A101,СВЦЭМ!$B$33:$B$776,G$83)+'СЕТ СН'!$H$11+СВЦЭМ!$D$10+'СЕТ СН'!$H$5-'СЕТ СН'!$H$21</f>
        <v>3480.3689228600001</v>
      </c>
      <c r="H101" s="36">
        <f>SUMIFS(СВЦЭМ!$D$33:$D$776,СВЦЭМ!$A$33:$A$776,$A101,СВЦЭМ!$B$33:$B$776,H$83)+'СЕТ СН'!$H$11+СВЦЭМ!$D$10+'СЕТ СН'!$H$5-'СЕТ СН'!$H$21</f>
        <v>3478.1485460100002</v>
      </c>
      <c r="I101" s="36">
        <f>SUMIFS(СВЦЭМ!$D$33:$D$776,СВЦЭМ!$A$33:$A$776,$A101,СВЦЭМ!$B$33:$B$776,I$83)+'СЕТ СН'!$H$11+СВЦЭМ!$D$10+'СЕТ СН'!$H$5-'СЕТ СН'!$H$21</f>
        <v>3448.5660963700002</v>
      </c>
      <c r="J101" s="36">
        <f>SUMIFS(СВЦЭМ!$D$33:$D$776,СВЦЭМ!$A$33:$A$776,$A101,СВЦЭМ!$B$33:$B$776,J$83)+'СЕТ СН'!$H$11+СВЦЭМ!$D$10+'СЕТ СН'!$H$5-'СЕТ СН'!$H$21</f>
        <v>3357.5791290699999</v>
      </c>
      <c r="K101" s="36">
        <f>SUMIFS(СВЦЭМ!$D$33:$D$776,СВЦЭМ!$A$33:$A$776,$A101,СВЦЭМ!$B$33:$B$776,K$83)+'СЕТ СН'!$H$11+СВЦЭМ!$D$10+'СЕТ СН'!$H$5-'СЕТ СН'!$H$21</f>
        <v>3340.8198876599999</v>
      </c>
      <c r="L101" s="36">
        <f>SUMIFS(СВЦЭМ!$D$33:$D$776,СВЦЭМ!$A$33:$A$776,$A101,СВЦЭМ!$B$33:$B$776,L$83)+'СЕТ СН'!$H$11+СВЦЭМ!$D$10+'СЕТ СН'!$H$5-'СЕТ СН'!$H$21</f>
        <v>3348.5419831600002</v>
      </c>
      <c r="M101" s="36">
        <f>SUMIFS(СВЦЭМ!$D$33:$D$776,СВЦЭМ!$A$33:$A$776,$A101,СВЦЭМ!$B$33:$B$776,M$83)+'СЕТ СН'!$H$11+СВЦЭМ!$D$10+'СЕТ СН'!$H$5-'СЕТ СН'!$H$21</f>
        <v>3349.6015815600003</v>
      </c>
      <c r="N101" s="36">
        <f>SUMIFS(СВЦЭМ!$D$33:$D$776,СВЦЭМ!$A$33:$A$776,$A101,СВЦЭМ!$B$33:$B$776,N$83)+'СЕТ СН'!$H$11+СВЦЭМ!$D$10+'СЕТ СН'!$H$5-'СЕТ СН'!$H$21</f>
        <v>3340.2817923000002</v>
      </c>
      <c r="O101" s="36">
        <f>SUMIFS(СВЦЭМ!$D$33:$D$776,СВЦЭМ!$A$33:$A$776,$A101,СВЦЭМ!$B$33:$B$776,O$83)+'СЕТ СН'!$H$11+СВЦЭМ!$D$10+'СЕТ СН'!$H$5-'СЕТ СН'!$H$21</f>
        <v>3341.3474419700001</v>
      </c>
      <c r="P101" s="36">
        <f>SUMIFS(СВЦЭМ!$D$33:$D$776,СВЦЭМ!$A$33:$A$776,$A101,СВЦЭМ!$B$33:$B$776,P$83)+'СЕТ СН'!$H$11+СВЦЭМ!$D$10+'СЕТ СН'!$H$5-'СЕТ СН'!$H$21</f>
        <v>3359.9997302900001</v>
      </c>
      <c r="Q101" s="36">
        <f>SUMIFS(СВЦЭМ!$D$33:$D$776,СВЦЭМ!$A$33:$A$776,$A101,СВЦЭМ!$B$33:$B$776,Q$83)+'СЕТ СН'!$H$11+СВЦЭМ!$D$10+'СЕТ СН'!$H$5-'СЕТ СН'!$H$21</f>
        <v>3347.54524713</v>
      </c>
      <c r="R101" s="36">
        <f>SUMIFS(СВЦЭМ!$D$33:$D$776,СВЦЭМ!$A$33:$A$776,$A101,СВЦЭМ!$B$33:$B$776,R$83)+'СЕТ СН'!$H$11+СВЦЭМ!$D$10+'СЕТ СН'!$H$5-'СЕТ СН'!$H$21</f>
        <v>3347.5587479800001</v>
      </c>
      <c r="S101" s="36">
        <f>SUMIFS(СВЦЭМ!$D$33:$D$776,СВЦЭМ!$A$33:$A$776,$A101,СВЦЭМ!$B$33:$B$776,S$83)+'СЕТ СН'!$H$11+СВЦЭМ!$D$10+'СЕТ СН'!$H$5-'СЕТ СН'!$H$21</f>
        <v>3362.7354383100001</v>
      </c>
      <c r="T101" s="36">
        <f>SUMIFS(СВЦЭМ!$D$33:$D$776,СВЦЭМ!$A$33:$A$776,$A101,СВЦЭМ!$B$33:$B$776,T$83)+'СЕТ СН'!$H$11+СВЦЭМ!$D$10+'СЕТ СН'!$H$5-'СЕТ СН'!$H$21</f>
        <v>3353.35498942</v>
      </c>
      <c r="U101" s="36">
        <f>SUMIFS(СВЦЭМ!$D$33:$D$776,СВЦЭМ!$A$33:$A$776,$A101,СВЦЭМ!$B$33:$B$776,U$83)+'СЕТ СН'!$H$11+СВЦЭМ!$D$10+'СЕТ СН'!$H$5-'СЕТ СН'!$H$21</f>
        <v>3343.6185620000001</v>
      </c>
      <c r="V101" s="36">
        <f>SUMIFS(СВЦЭМ!$D$33:$D$776,СВЦЭМ!$A$33:$A$776,$A101,СВЦЭМ!$B$33:$B$776,V$83)+'СЕТ СН'!$H$11+СВЦЭМ!$D$10+'СЕТ СН'!$H$5-'СЕТ СН'!$H$21</f>
        <v>3318.3727588800002</v>
      </c>
      <c r="W101" s="36">
        <f>SUMIFS(СВЦЭМ!$D$33:$D$776,СВЦЭМ!$A$33:$A$776,$A101,СВЦЭМ!$B$33:$B$776,W$83)+'СЕТ СН'!$H$11+СВЦЭМ!$D$10+'СЕТ СН'!$H$5-'СЕТ СН'!$H$21</f>
        <v>3322.3830224900003</v>
      </c>
      <c r="X101" s="36">
        <f>SUMIFS(СВЦЭМ!$D$33:$D$776,СВЦЭМ!$A$33:$A$776,$A101,СВЦЭМ!$B$33:$B$776,X$83)+'СЕТ СН'!$H$11+СВЦЭМ!$D$10+'СЕТ СН'!$H$5-'СЕТ СН'!$H$21</f>
        <v>3321.8847020800004</v>
      </c>
      <c r="Y101" s="36">
        <f>SUMIFS(СВЦЭМ!$D$33:$D$776,СВЦЭМ!$A$33:$A$776,$A101,СВЦЭМ!$B$33:$B$776,Y$83)+'СЕТ СН'!$H$11+СВЦЭМ!$D$10+'СЕТ СН'!$H$5-'СЕТ СН'!$H$21</f>
        <v>3346.7556509200003</v>
      </c>
    </row>
    <row r="102" spans="1:25" ht="15.75" x14ac:dyDescent="0.2">
      <c r="A102" s="35">
        <f t="shared" si="2"/>
        <v>43970</v>
      </c>
      <c r="B102" s="36">
        <f>SUMIFS(СВЦЭМ!$D$33:$D$776,СВЦЭМ!$A$33:$A$776,$A102,СВЦЭМ!$B$33:$B$776,B$83)+'СЕТ СН'!$H$11+СВЦЭМ!$D$10+'СЕТ СН'!$H$5-'СЕТ СН'!$H$21</f>
        <v>3475.1656569900001</v>
      </c>
      <c r="C102" s="36">
        <f>SUMIFS(СВЦЭМ!$D$33:$D$776,СВЦЭМ!$A$33:$A$776,$A102,СВЦЭМ!$B$33:$B$776,C$83)+'СЕТ СН'!$H$11+СВЦЭМ!$D$10+'СЕТ СН'!$H$5-'СЕТ СН'!$H$21</f>
        <v>3502.2166157700003</v>
      </c>
      <c r="D102" s="36">
        <f>SUMIFS(СВЦЭМ!$D$33:$D$776,СВЦЭМ!$A$33:$A$776,$A102,СВЦЭМ!$B$33:$B$776,D$83)+'СЕТ СН'!$H$11+СВЦЭМ!$D$10+'СЕТ СН'!$H$5-'СЕТ СН'!$H$21</f>
        <v>3493.3693291999998</v>
      </c>
      <c r="E102" s="36">
        <f>SUMIFS(СВЦЭМ!$D$33:$D$776,СВЦЭМ!$A$33:$A$776,$A102,СВЦЭМ!$B$33:$B$776,E$83)+'СЕТ СН'!$H$11+СВЦЭМ!$D$10+'СЕТ СН'!$H$5-'СЕТ СН'!$H$21</f>
        <v>3488.6208505900004</v>
      </c>
      <c r="F102" s="36">
        <f>SUMIFS(СВЦЭМ!$D$33:$D$776,СВЦЭМ!$A$33:$A$776,$A102,СВЦЭМ!$B$33:$B$776,F$83)+'СЕТ СН'!$H$11+СВЦЭМ!$D$10+'СЕТ СН'!$H$5-'СЕТ СН'!$H$21</f>
        <v>3482.8567020400001</v>
      </c>
      <c r="G102" s="36">
        <f>SUMIFS(СВЦЭМ!$D$33:$D$776,СВЦЭМ!$A$33:$A$776,$A102,СВЦЭМ!$B$33:$B$776,G$83)+'СЕТ СН'!$H$11+СВЦЭМ!$D$10+'СЕТ СН'!$H$5-'СЕТ СН'!$H$21</f>
        <v>3491.6209421100002</v>
      </c>
      <c r="H102" s="36">
        <f>SUMIFS(СВЦЭМ!$D$33:$D$776,СВЦЭМ!$A$33:$A$776,$A102,СВЦЭМ!$B$33:$B$776,H$83)+'СЕТ СН'!$H$11+СВЦЭМ!$D$10+'СЕТ СН'!$H$5-'СЕТ СН'!$H$21</f>
        <v>3492.2763058400001</v>
      </c>
      <c r="I102" s="36">
        <f>SUMIFS(СВЦЭМ!$D$33:$D$776,СВЦЭМ!$A$33:$A$776,$A102,СВЦЭМ!$B$33:$B$776,I$83)+'СЕТ СН'!$H$11+СВЦЭМ!$D$10+'СЕТ СН'!$H$5-'СЕТ СН'!$H$21</f>
        <v>3466.3082378899999</v>
      </c>
      <c r="J102" s="36">
        <f>SUMIFS(СВЦЭМ!$D$33:$D$776,СВЦЭМ!$A$33:$A$776,$A102,СВЦЭМ!$B$33:$B$776,J$83)+'СЕТ СН'!$H$11+СВЦЭМ!$D$10+'СЕТ СН'!$H$5-'СЕТ СН'!$H$21</f>
        <v>3371.0269725400003</v>
      </c>
      <c r="K102" s="36">
        <f>SUMIFS(СВЦЭМ!$D$33:$D$776,СВЦЭМ!$A$33:$A$776,$A102,СВЦЭМ!$B$33:$B$776,K$83)+'СЕТ СН'!$H$11+СВЦЭМ!$D$10+'СЕТ СН'!$H$5-'СЕТ СН'!$H$21</f>
        <v>3354.3567466700001</v>
      </c>
      <c r="L102" s="36">
        <f>SUMIFS(СВЦЭМ!$D$33:$D$776,СВЦЭМ!$A$33:$A$776,$A102,СВЦЭМ!$B$33:$B$776,L$83)+'СЕТ СН'!$H$11+СВЦЭМ!$D$10+'СЕТ СН'!$H$5-'СЕТ СН'!$H$21</f>
        <v>3351.5060074100002</v>
      </c>
      <c r="M102" s="36">
        <f>SUMIFS(СВЦЭМ!$D$33:$D$776,СВЦЭМ!$A$33:$A$776,$A102,СВЦЭМ!$B$33:$B$776,M$83)+'СЕТ СН'!$H$11+СВЦЭМ!$D$10+'СЕТ СН'!$H$5-'СЕТ СН'!$H$21</f>
        <v>3335.2796746900003</v>
      </c>
      <c r="N102" s="36">
        <f>SUMIFS(СВЦЭМ!$D$33:$D$776,СВЦЭМ!$A$33:$A$776,$A102,СВЦЭМ!$B$33:$B$776,N$83)+'СЕТ СН'!$H$11+СВЦЭМ!$D$10+'СЕТ СН'!$H$5-'СЕТ СН'!$H$21</f>
        <v>3334.7272362100002</v>
      </c>
      <c r="O102" s="36">
        <f>SUMIFS(СВЦЭМ!$D$33:$D$776,СВЦЭМ!$A$33:$A$776,$A102,СВЦЭМ!$B$33:$B$776,O$83)+'СЕТ СН'!$H$11+СВЦЭМ!$D$10+'СЕТ СН'!$H$5-'СЕТ СН'!$H$21</f>
        <v>3342.8092025999999</v>
      </c>
      <c r="P102" s="36">
        <f>SUMIFS(СВЦЭМ!$D$33:$D$776,СВЦЭМ!$A$33:$A$776,$A102,СВЦЭМ!$B$33:$B$776,P$83)+'СЕТ СН'!$H$11+СВЦЭМ!$D$10+'СЕТ СН'!$H$5-'СЕТ СН'!$H$21</f>
        <v>3349.2339851000002</v>
      </c>
      <c r="Q102" s="36">
        <f>SUMIFS(СВЦЭМ!$D$33:$D$776,СВЦЭМ!$A$33:$A$776,$A102,СВЦЭМ!$B$33:$B$776,Q$83)+'СЕТ СН'!$H$11+СВЦЭМ!$D$10+'СЕТ СН'!$H$5-'СЕТ СН'!$H$21</f>
        <v>3354.0027037999998</v>
      </c>
      <c r="R102" s="36">
        <f>SUMIFS(СВЦЭМ!$D$33:$D$776,СВЦЭМ!$A$33:$A$776,$A102,СВЦЭМ!$B$33:$B$776,R$83)+'СЕТ СН'!$H$11+СВЦЭМ!$D$10+'СЕТ СН'!$H$5-'СЕТ СН'!$H$21</f>
        <v>3356.6597963600002</v>
      </c>
      <c r="S102" s="36">
        <f>SUMIFS(СВЦЭМ!$D$33:$D$776,СВЦЭМ!$A$33:$A$776,$A102,СВЦЭМ!$B$33:$B$776,S$83)+'СЕТ СН'!$H$11+СВЦЭМ!$D$10+'СЕТ СН'!$H$5-'СЕТ СН'!$H$21</f>
        <v>3365.9549162399999</v>
      </c>
      <c r="T102" s="36">
        <f>SUMIFS(СВЦЭМ!$D$33:$D$776,СВЦЭМ!$A$33:$A$776,$A102,СВЦЭМ!$B$33:$B$776,T$83)+'СЕТ СН'!$H$11+СВЦЭМ!$D$10+'СЕТ СН'!$H$5-'СЕТ СН'!$H$21</f>
        <v>3362.0136003500002</v>
      </c>
      <c r="U102" s="36">
        <f>SUMIFS(СВЦЭМ!$D$33:$D$776,СВЦЭМ!$A$33:$A$776,$A102,СВЦЭМ!$B$33:$B$776,U$83)+'СЕТ СН'!$H$11+СВЦЭМ!$D$10+'СЕТ СН'!$H$5-'СЕТ СН'!$H$21</f>
        <v>3346.2815827100003</v>
      </c>
      <c r="V102" s="36">
        <f>SUMIFS(СВЦЭМ!$D$33:$D$776,СВЦЭМ!$A$33:$A$776,$A102,СВЦЭМ!$B$33:$B$776,V$83)+'СЕТ СН'!$H$11+СВЦЭМ!$D$10+'СЕТ СН'!$H$5-'СЕТ СН'!$H$21</f>
        <v>3341.51754828</v>
      </c>
      <c r="W102" s="36">
        <f>SUMIFS(СВЦЭМ!$D$33:$D$776,СВЦЭМ!$A$33:$A$776,$A102,СВЦЭМ!$B$33:$B$776,W$83)+'СЕТ СН'!$H$11+СВЦЭМ!$D$10+'СЕТ СН'!$H$5-'СЕТ СН'!$H$21</f>
        <v>3347.2237442099999</v>
      </c>
      <c r="X102" s="36">
        <f>SUMIFS(СВЦЭМ!$D$33:$D$776,СВЦЭМ!$A$33:$A$776,$A102,СВЦЭМ!$B$33:$B$776,X$83)+'СЕТ СН'!$H$11+СВЦЭМ!$D$10+'СЕТ СН'!$H$5-'СЕТ СН'!$H$21</f>
        <v>3340.73738903</v>
      </c>
      <c r="Y102" s="36">
        <f>SUMIFS(СВЦЭМ!$D$33:$D$776,СВЦЭМ!$A$33:$A$776,$A102,СВЦЭМ!$B$33:$B$776,Y$83)+'СЕТ СН'!$H$11+СВЦЭМ!$D$10+'СЕТ СН'!$H$5-'СЕТ СН'!$H$21</f>
        <v>3354.6416205800001</v>
      </c>
    </row>
    <row r="103" spans="1:25" ht="15.75" x14ac:dyDescent="0.2">
      <c r="A103" s="35">
        <f t="shared" si="2"/>
        <v>43971</v>
      </c>
      <c r="B103" s="36">
        <f>SUMIFS(СВЦЭМ!$D$33:$D$776,СВЦЭМ!$A$33:$A$776,$A103,СВЦЭМ!$B$33:$B$776,B$83)+'СЕТ СН'!$H$11+СВЦЭМ!$D$10+'СЕТ СН'!$H$5-'СЕТ СН'!$H$21</f>
        <v>3434.9651963900001</v>
      </c>
      <c r="C103" s="36">
        <f>SUMIFS(СВЦЭМ!$D$33:$D$776,СВЦЭМ!$A$33:$A$776,$A103,СВЦЭМ!$B$33:$B$776,C$83)+'СЕТ СН'!$H$11+СВЦЭМ!$D$10+'СЕТ СН'!$H$5-'СЕТ СН'!$H$21</f>
        <v>3445.0363859399999</v>
      </c>
      <c r="D103" s="36">
        <f>SUMIFS(СВЦЭМ!$D$33:$D$776,СВЦЭМ!$A$33:$A$776,$A103,СВЦЭМ!$B$33:$B$776,D$83)+'СЕТ СН'!$H$11+СВЦЭМ!$D$10+'СЕТ СН'!$H$5-'СЕТ СН'!$H$21</f>
        <v>3462.9424370300003</v>
      </c>
      <c r="E103" s="36">
        <f>SUMIFS(СВЦЭМ!$D$33:$D$776,СВЦЭМ!$A$33:$A$776,$A103,СВЦЭМ!$B$33:$B$776,E$83)+'СЕТ СН'!$H$11+СВЦЭМ!$D$10+'СЕТ СН'!$H$5-'СЕТ СН'!$H$21</f>
        <v>3458.3731898400001</v>
      </c>
      <c r="F103" s="36">
        <f>SUMIFS(СВЦЭМ!$D$33:$D$776,СВЦЭМ!$A$33:$A$776,$A103,СВЦЭМ!$B$33:$B$776,F$83)+'СЕТ СН'!$H$11+СВЦЭМ!$D$10+'СЕТ СН'!$H$5-'СЕТ СН'!$H$21</f>
        <v>3451.52616481</v>
      </c>
      <c r="G103" s="36">
        <f>SUMIFS(СВЦЭМ!$D$33:$D$776,СВЦЭМ!$A$33:$A$776,$A103,СВЦЭМ!$B$33:$B$776,G$83)+'СЕТ СН'!$H$11+СВЦЭМ!$D$10+'СЕТ СН'!$H$5-'СЕТ СН'!$H$21</f>
        <v>3461.5702879700002</v>
      </c>
      <c r="H103" s="36">
        <f>SUMIFS(СВЦЭМ!$D$33:$D$776,СВЦЭМ!$A$33:$A$776,$A103,СВЦЭМ!$B$33:$B$776,H$83)+'СЕТ СН'!$H$11+СВЦЭМ!$D$10+'СЕТ СН'!$H$5-'СЕТ СН'!$H$21</f>
        <v>3468.49697225</v>
      </c>
      <c r="I103" s="36">
        <f>SUMIFS(СВЦЭМ!$D$33:$D$776,СВЦЭМ!$A$33:$A$776,$A103,СВЦЭМ!$B$33:$B$776,I$83)+'СЕТ СН'!$H$11+СВЦЭМ!$D$10+'СЕТ СН'!$H$5-'СЕТ СН'!$H$21</f>
        <v>3454.0048393900001</v>
      </c>
      <c r="J103" s="36">
        <f>SUMIFS(СВЦЭМ!$D$33:$D$776,СВЦЭМ!$A$33:$A$776,$A103,СВЦЭМ!$B$33:$B$776,J$83)+'СЕТ СН'!$H$11+СВЦЭМ!$D$10+'СЕТ СН'!$H$5-'СЕТ СН'!$H$21</f>
        <v>3351.5987685</v>
      </c>
      <c r="K103" s="36">
        <f>SUMIFS(СВЦЭМ!$D$33:$D$776,СВЦЭМ!$A$33:$A$776,$A103,СВЦЭМ!$B$33:$B$776,K$83)+'СЕТ СН'!$H$11+СВЦЭМ!$D$10+'СЕТ СН'!$H$5-'СЕТ СН'!$H$21</f>
        <v>3357.1452161800003</v>
      </c>
      <c r="L103" s="36">
        <f>SUMIFS(СВЦЭМ!$D$33:$D$776,СВЦЭМ!$A$33:$A$776,$A103,СВЦЭМ!$B$33:$B$776,L$83)+'СЕТ СН'!$H$11+СВЦЭМ!$D$10+'СЕТ СН'!$H$5-'СЕТ СН'!$H$21</f>
        <v>3360.85392899</v>
      </c>
      <c r="M103" s="36">
        <f>SUMIFS(СВЦЭМ!$D$33:$D$776,СВЦЭМ!$A$33:$A$776,$A103,СВЦЭМ!$B$33:$B$776,M$83)+'СЕТ СН'!$H$11+СВЦЭМ!$D$10+'СЕТ СН'!$H$5-'СЕТ СН'!$H$21</f>
        <v>3363.5945197000001</v>
      </c>
      <c r="N103" s="36">
        <f>SUMIFS(СВЦЭМ!$D$33:$D$776,СВЦЭМ!$A$33:$A$776,$A103,СВЦЭМ!$B$33:$B$776,N$83)+'СЕТ СН'!$H$11+СВЦЭМ!$D$10+'СЕТ СН'!$H$5-'СЕТ СН'!$H$21</f>
        <v>3363.3143296900002</v>
      </c>
      <c r="O103" s="36">
        <f>SUMIFS(СВЦЭМ!$D$33:$D$776,СВЦЭМ!$A$33:$A$776,$A103,СВЦЭМ!$B$33:$B$776,O$83)+'СЕТ СН'!$H$11+СВЦЭМ!$D$10+'СЕТ СН'!$H$5-'СЕТ СН'!$H$21</f>
        <v>3368.2935783299999</v>
      </c>
      <c r="P103" s="36">
        <f>SUMIFS(СВЦЭМ!$D$33:$D$776,СВЦЭМ!$A$33:$A$776,$A103,СВЦЭМ!$B$33:$B$776,P$83)+'СЕТ СН'!$H$11+СВЦЭМ!$D$10+'СЕТ СН'!$H$5-'СЕТ СН'!$H$21</f>
        <v>3370.3998293</v>
      </c>
      <c r="Q103" s="36">
        <f>SUMIFS(СВЦЭМ!$D$33:$D$776,СВЦЭМ!$A$33:$A$776,$A103,СВЦЭМ!$B$33:$B$776,Q$83)+'СЕТ СН'!$H$11+СВЦЭМ!$D$10+'СЕТ СН'!$H$5-'СЕТ СН'!$H$21</f>
        <v>3371.14489065</v>
      </c>
      <c r="R103" s="36">
        <f>SUMIFS(СВЦЭМ!$D$33:$D$776,СВЦЭМ!$A$33:$A$776,$A103,СВЦЭМ!$B$33:$B$776,R$83)+'СЕТ СН'!$H$11+СВЦЭМ!$D$10+'СЕТ СН'!$H$5-'СЕТ СН'!$H$21</f>
        <v>3372.1889465600002</v>
      </c>
      <c r="S103" s="36">
        <f>SUMIFS(СВЦЭМ!$D$33:$D$776,СВЦЭМ!$A$33:$A$776,$A103,СВЦЭМ!$B$33:$B$776,S$83)+'СЕТ СН'!$H$11+СВЦЭМ!$D$10+'СЕТ СН'!$H$5-'СЕТ СН'!$H$21</f>
        <v>3374.1519401200003</v>
      </c>
      <c r="T103" s="36">
        <f>SUMIFS(СВЦЭМ!$D$33:$D$776,СВЦЭМ!$A$33:$A$776,$A103,СВЦЭМ!$B$33:$B$776,T$83)+'СЕТ СН'!$H$11+СВЦЭМ!$D$10+'СЕТ СН'!$H$5-'СЕТ СН'!$H$21</f>
        <v>3373.2537369500001</v>
      </c>
      <c r="U103" s="36">
        <f>SUMIFS(СВЦЭМ!$D$33:$D$776,СВЦЭМ!$A$33:$A$776,$A103,СВЦЭМ!$B$33:$B$776,U$83)+'СЕТ СН'!$H$11+СВЦЭМ!$D$10+'СЕТ СН'!$H$5-'СЕТ СН'!$H$21</f>
        <v>3360.22007734</v>
      </c>
      <c r="V103" s="36">
        <f>SUMIFS(СВЦЭМ!$D$33:$D$776,СВЦЭМ!$A$33:$A$776,$A103,СВЦЭМ!$B$33:$B$776,V$83)+'СЕТ СН'!$H$11+СВЦЭМ!$D$10+'СЕТ СН'!$H$5-'СЕТ СН'!$H$21</f>
        <v>3355.9163131100004</v>
      </c>
      <c r="W103" s="36">
        <f>SUMIFS(СВЦЭМ!$D$33:$D$776,СВЦЭМ!$A$33:$A$776,$A103,СВЦЭМ!$B$33:$B$776,W$83)+'СЕТ СН'!$H$11+СВЦЭМ!$D$10+'СЕТ СН'!$H$5-'СЕТ СН'!$H$21</f>
        <v>3360.49499707</v>
      </c>
      <c r="X103" s="36">
        <f>SUMIFS(СВЦЭМ!$D$33:$D$776,СВЦЭМ!$A$33:$A$776,$A103,СВЦЭМ!$B$33:$B$776,X$83)+'СЕТ СН'!$H$11+СВЦЭМ!$D$10+'СЕТ СН'!$H$5-'СЕТ СН'!$H$21</f>
        <v>3360.6144976099999</v>
      </c>
      <c r="Y103" s="36">
        <f>SUMIFS(СВЦЭМ!$D$33:$D$776,СВЦЭМ!$A$33:$A$776,$A103,СВЦЭМ!$B$33:$B$776,Y$83)+'СЕТ СН'!$H$11+СВЦЭМ!$D$10+'СЕТ СН'!$H$5-'СЕТ СН'!$H$21</f>
        <v>3365.5923671300002</v>
      </c>
    </row>
    <row r="104" spans="1:25" ht="15.75" x14ac:dyDescent="0.2">
      <c r="A104" s="35">
        <f t="shared" si="2"/>
        <v>43972</v>
      </c>
      <c r="B104" s="36">
        <f>SUMIFS(СВЦЭМ!$D$33:$D$776,СВЦЭМ!$A$33:$A$776,$A104,СВЦЭМ!$B$33:$B$776,B$83)+'СЕТ СН'!$H$11+СВЦЭМ!$D$10+'СЕТ СН'!$H$5-'СЕТ СН'!$H$21</f>
        <v>3433.3500696800002</v>
      </c>
      <c r="C104" s="36">
        <f>SUMIFS(СВЦЭМ!$D$33:$D$776,СВЦЭМ!$A$33:$A$776,$A104,СВЦЭМ!$B$33:$B$776,C$83)+'СЕТ СН'!$H$11+СВЦЭМ!$D$10+'СЕТ СН'!$H$5-'СЕТ СН'!$H$21</f>
        <v>3466.7294693000003</v>
      </c>
      <c r="D104" s="36">
        <f>SUMIFS(СВЦЭМ!$D$33:$D$776,СВЦЭМ!$A$33:$A$776,$A104,СВЦЭМ!$B$33:$B$776,D$83)+'СЕТ СН'!$H$11+СВЦЭМ!$D$10+'СЕТ СН'!$H$5-'СЕТ СН'!$H$21</f>
        <v>3487.8380519800003</v>
      </c>
      <c r="E104" s="36">
        <f>SUMIFS(СВЦЭМ!$D$33:$D$776,СВЦЭМ!$A$33:$A$776,$A104,СВЦЭМ!$B$33:$B$776,E$83)+'СЕТ СН'!$H$11+СВЦЭМ!$D$10+'СЕТ СН'!$H$5-'СЕТ СН'!$H$21</f>
        <v>3487.0536213099999</v>
      </c>
      <c r="F104" s="36">
        <f>SUMIFS(СВЦЭМ!$D$33:$D$776,СВЦЭМ!$A$33:$A$776,$A104,СВЦЭМ!$B$33:$B$776,F$83)+'СЕТ СН'!$H$11+СВЦЭМ!$D$10+'СЕТ СН'!$H$5-'СЕТ СН'!$H$21</f>
        <v>3481.63681881</v>
      </c>
      <c r="G104" s="36">
        <f>SUMIFS(СВЦЭМ!$D$33:$D$776,СВЦЭМ!$A$33:$A$776,$A104,СВЦЭМ!$B$33:$B$776,G$83)+'СЕТ СН'!$H$11+СВЦЭМ!$D$10+'СЕТ СН'!$H$5-'СЕТ СН'!$H$21</f>
        <v>3492.3180680800001</v>
      </c>
      <c r="H104" s="36">
        <f>SUMIFS(СВЦЭМ!$D$33:$D$776,СВЦЭМ!$A$33:$A$776,$A104,СВЦЭМ!$B$33:$B$776,H$83)+'СЕТ СН'!$H$11+СВЦЭМ!$D$10+'СЕТ СН'!$H$5-'СЕТ СН'!$H$21</f>
        <v>3482.0383980000001</v>
      </c>
      <c r="I104" s="36">
        <f>SUMIFS(СВЦЭМ!$D$33:$D$776,СВЦЭМ!$A$33:$A$776,$A104,СВЦЭМ!$B$33:$B$776,I$83)+'СЕТ СН'!$H$11+СВЦЭМ!$D$10+'СЕТ СН'!$H$5-'СЕТ СН'!$H$21</f>
        <v>3466.8402409400001</v>
      </c>
      <c r="J104" s="36">
        <f>SUMIFS(СВЦЭМ!$D$33:$D$776,СВЦЭМ!$A$33:$A$776,$A104,СВЦЭМ!$B$33:$B$776,J$83)+'СЕТ СН'!$H$11+СВЦЭМ!$D$10+'СЕТ СН'!$H$5-'СЕТ СН'!$H$21</f>
        <v>3426.9924826900001</v>
      </c>
      <c r="K104" s="36">
        <f>SUMIFS(СВЦЭМ!$D$33:$D$776,СВЦЭМ!$A$33:$A$776,$A104,СВЦЭМ!$B$33:$B$776,K$83)+'СЕТ СН'!$H$11+СВЦЭМ!$D$10+'СЕТ СН'!$H$5-'СЕТ СН'!$H$21</f>
        <v>3421.3343229400002</v>
      </c>
      <c r="L104" s="36">
        <f>SUMIFS(СВЦЭМ!$D$33:$D$776,СВЦЭМ!$A$33:$A$776,$A104,СВЦЭМ!$B$33:$B$776,L$83)+'СЕТ СН'!$H$11+СВЦЭМ!$D$10+'СЕТ СН'!$H$5-'СЕТ СН'!$H$21</f>
        <v>3423.9812439000002</v>
      </c>
      <c r="M104" s="36">
        <f>SUMIFS(СВЦЭМ!$D$33:$D$776,СВЦЭМ!$A$33:$A$776,$A104,СВЦЭМ!$B$33:$B$776,M$83)+'СЕТ СН'!$H$11+СВЦЭМ!$D$10+'СЕТ СН'!$H$5-'СЕТ СН'!$H$21</f>
        <v>3377.2790015999999</v>
      </c>
      <c r="N104" s="36">
        <f>SUMIFS(СВЦЭМ!$D$33:$D$776,СВЦЭМ!$A$33:$A$776,$A104,СВЦЭМ!$B$33:$B$776,N$83)+'СЕТ СН'!$H$11+СВЦЭМ!$D$10+'СЕТ СН'!$H$5-'СЕТ СН'!$H$21</f>
        <v>3321.03966937</v>
      </c>
      <c r="O104" s="36">
        <f>SUMIFS(СВЦЭМ!$D$33:$D$776,СВЦЭМ!$A$33:$A$776,$A104,СВЦЭМ!$B$33:$B$776,O$83)+'СЕТ СН'!$H$11+СВЦЭМ!$D$10+'СЕТ СН'!$H$5-'СЕТ СН'!$H$21</f>
        <v>3296.1016171400001</v>
      </c>
      <c r="P104" s="36">
        <f>SUMIFS(СВЦЭМ!$D$33:$D$776,СВЦЭМ!$A$33:$A$776,$A104,СВЦЭМ!$B$33:$B$776,P$83)+'СЕТ СН'!$H$11+СВЦЭМ!$D$10+'СЕТ СН'!$H$5-'СЕТ СН'!$H$21</f>
        <v>3294.0996859300003</v>
      </c>
      <c r="Q104" s="36">
        <f>SUMIFS(СВЦЭМ!$D$33:$D$776,СВЦЭМ!$A$33:$A$776,$A104,СВЦЭМ!$B$33:$B$776,Q$83)+'СЕТ СН'!$H$11+СВЦЭМ!$D$10+'СЕТ СН'!$H$5-'СЕТ СН'!$H$21</f>
        <v>3298.0339211400001</v>
      </c>
      <c r="R104" s="36">
        <f>SUMIFS(СВЦЭМ!$D$33:$D$776,СВЦЭМ!$A$33:$A$776,$A104,СВЦЭМ!$B$33:$B$776,R$83)+'СЕТ СН'!$H$11+СВЦЭМ!$D$10+'СЕТ СН'!$H$5-'СЕТ СН'!$H$21</f>
        <v>3292.78883761</v>
      </c>
      <c r="S104" s="36">
        <f>SUMIFS(СВЦЭМ!$D$33:$D$776,СВЦЭМ!$A$33:$A$776,$A104,СВЦЭМ!$B$33:$B$776,S$83)+'СЕТ СН'!$H$11+СВЦЭМ!$D$10+'СЕТ СН'!$H$5-'СЕТ СН'!$H$21</f>
        <v>3299.72792132</v>
      </c>
      <c r="T104" s="36">
        <f>SUMIFS(СВЦЭМ!$D$33:$D$776,СВЦЭМ!$A$33:$A$776,$A104,СВЦЭМ!$B$33:$B$776,T$83)+'СЕТ СН'!$H$11+СВЦЭМ!$D$10+'СЕТ СН'!$H$5-'СЕТ СН'!$H$21</f>
        <v>3297.8965464299999</v>
      </c>
      <c r="U104" s="36">
        <f>SUMIFS(СВЦЭМ!$D$33:$D$776,СВЦЭМ!$A$33:$A$776,$A104,СВЦЭМ!$B$33:$B$776,U$83)+'СЕТ СН'!$H$11+СВЦЭМ!$D$10+'СЕТ СН'!$H$5-'СЕТ СН'!$H$21</f>
        <v>3295.1807671699999</v>
      </c>
      <c r="V104" s="36">
        <f>SUMIFS(СВЦЭМ!$D$33:$D$776,СВЦЭМ!$A$33:$A$776,$A104,СВЦЭМ!$B$33:$B$776,V$83)+'СЕТ СН'!$H$11+СВЦЭМ!$D$10+'СЕТ СН'!$H$5-'СЕТ СН'!$H$21</f>
        <v>3292.37074287</v>
      </c>
      <c r="W104" s="36">
        <f>SUMIFS(СВЦЭМ!$D$33:$D$776,СВЦЭМ!$A$33:$A$776,$A104,СВЦЭМ!$B$33:$B$776,W$83)+'СЕТ СН'!$H$11+СВЦЭМ!$D$10+'СЕТ СН'!$H$5-'СЕТ СН'!$H$21</f>
        <v>3261.6271326900001</v>
      </c>
      <c r="X104" s="36">
        <f>SUMIFS(СВЦЭМ!$D$33:$D$776,СВЦЭМ!$A$33:$A$776,$A104,СВЦЭМ!$B$33:$B$776,X$83)+'СЕТ СН'!$H$11+СВЦЭМ!$D$10+'СЕТ СН'!$H$5-'СЕТ СН'!$H$21</f>
        <v>3302.2311718800001</v>
      </c>
      <c r="Y104" s="36">
        <f>SUMIFS(СВЦЭМ!$D$33:$D$776,СВЦЭМ!$A$33:$A$776,$A104,СВЦЭМ!$B$33:$B$776,Y$83)+'СЕТ СН'!$H$11+СВЦЭМ!$D$10+'СЕТ СН'!$H$5-'СЕТ СН'!$H$21</f>
        <v>3349.6801846100002</v>
      </c>
    </row>
    <row r="105" spans="1:25" ht="15.75" x14ac:dyDescent="0.2">
      <c r="A105" s="35">
        <f t="shared" si="2"/>
        <v>43973</v>
      </c>
      <c r="B105" s="36">
        <f>SUMIFS(СВЦЭМ!$D$33:$D$776,СВЦЭМ!$A$33:$A$776,$A105,СВЦЭМ!$B$33:$B$776,B$83)+'СЕТ СН'!$H$11+СВЦЭМ!$D$10+'СЕТ СН'!$H$5-'СЕТ СН'!$H$21</f>
        <v>3431.6947654400001</v>
      </c>
      <c r="C105" s="36">
        <f>SUMIFS(СВЦЭМ!$D$33:$D$776,СВЦЭМ!$A$33:$A$776,$A105,СВЦЭМ!$B$33:$B$776,C$83)+'СЕТ СН'!$H$11+СВЦЭМ!$D$10+'СЕТ СН'!$H$5-'СЕТ СН'!$H$21</f>
        <v>3472.5784262900002</v>
      </c>
      <c r="D105" s="36">
        <f>SUMIFS(СВЦЭМ!$D$33:$D$776,СВЦЭМ!$A$33:$A$776,$A105,СВЦЭМ!$B$33:$B$776,D$83)+'СЕТ СН'!$H$11+СВЦЭМ!$D$10+'СЕТ СН'!$H$5-'СЕТ СН'!$H$21</f>
        <v>3492.65832877</v>
      </c>
      <c r="E105" s="36">
        <f>SUMIFS(СВЦЭМ!$D$33:$D$776,СВЦЭМ!$A$33:$A$776,$A105,СВЦЭМ!$B$33:$B$776,E$83)+'СЕТ СН'!$H$11+СВЦЭМ!$D$10+'СЕТ СН'!$H$5-'СЕТ СН'!$H$21</f>
        <v>3489.49163886</v>
      </c>
      <c r="F105" s="36">
        <f>SUMIFS(СВЦЭМ!$D$33:$D$776,СВЦЭМ!$A$33:$A$776,$A105,СВЦЭМ!$B$33:$B$776,F$83)+'СЕТ СН'!$H$11+СВЦЭМ!$D$10+'СЕТ СН'!$H$5-'СЕТ СН'!$H$21</f>
        <v>3483.12390882</v>
      </c>
      <c r="G105" s="36">
        <f>SUMIFS(СВЦЭМ!$D$33:$D$776,СВЦЭМ!$A$33:$A$776,$A105,СВЦЭМ!$B$33:$B$776,G$83)+'СЕТ СН'!$H$11+СВЦЭМ!$D$10+'СЕТ СН'!$H$5-'СЕТ СН'!$H$21</f>
        <v>3492.4143680699999</v>
      </c>
      <c r="H105" s="36">
        <f>SUMIFS(СВЦЭМ!$D$33:$D$776,СВЦЭМ!$A$33:$A$776,$A105,СВЦЭМ!$B$33:$B$776,H$83)+'СЕТ СН'!$H$11+СВЦЭМ!$D$10+'СЕТ СН'!$H$5-'СЕТ СН'!$H$21</f>
        <v>3494.11635944</v>
      </c>
      <c r="I105" s="36">
        <f>SUMIFS(СВЦЭМ!$D$33:$D$776,СВЦЭМ!$A$33:$A$776,$A105,СВЦЭМ!$B$33:$B$776,I$83)+'СЕТ СН'!$H$11+СВЦЭМ!$D$10+'СЕТ СН'!$H$5-'СЕТ СН'!$H$21</f>
        <v>3456.9280762400003</v>
      </c>
      <c r="J105" s="36">
        <f>SUMIFS(СВЦЭМ!$D$33:$D$776,СВЦЭМ!$A$33:$A$776,$A105,СВЦЭМ!$B$33:$B$776,J$83)+'СЕТ СН'!$H$11+СВЦЭМ!$D$10+'СЕТ СН'!$H$5-'СЕТ СН'!$H$21</f>
        <v>3409.8833920800002</v>
      </c>
      <c r="K105" s="36">
        <f>SUMIFS(СВЦЭМ!$D$33:$D$776,СВЦЭМ!$A$33:$A$776,$A105,СВЦЭМ!$B$33:$B$776,K$83)+'СЕТ СН'!$H$11+СВЦЭМ!$D$10+'СЕТ СН'!$H$5-'СЕТ СН'!$H$21</f>
        <v>3392.9835842299999</v>
      </c>
      <c r="L105" s="36">
        <f>SUMIFS(СВЦЭМ!$D$33:$D$776,СВЦЭМ!$A$33:$A$776,$A105,СВЦЭМ!$B$33:$B$776,L$83)+'СЕТ СН'!$H$11+СВЦЭМ!$D$10+'СЕТ СН'!$H$5-'СЕТ СН'!$H$21</f>
        <v>3381.3914261300001</v>
      </c>
      <c r="M105" s="36">
        <f>SUMIFS(СВЦЭМ!$D$33:$D$776,СВЦЭМ!$A$33:$A$776,$A105,СВЦЭМ!$B$33:$B$776,M$83)+'СЕТ СН'!$H$11+СВЦЭМ!$D$10+'СЕТ СН'!$H$5-'СЕТ СН'!$H$21</f>
        <v>3333.21240029</v>
      </c>
      <c r="N105" s="36">
        <f>SUMIFS(СВЦЭМ!$D$33:$D$776,СВЦЭМ!$A$33:$A$776,$A105,СВЦЭМ!$B$33:$B$776,N$83)+'СЕТ СН'!$H$11+СВЦЭМ!$D$10+'СЕТ СН'!$H$5-'СЕТ СН'!$H$21</f>
        <v>3281.3939903199998</v>
      </c>
      <c r="O105" s="36">
        <f>SUMIFS(СВЦЭМ!$D$33:$D$776,СВЦЭМ!$A$33:$A$776,$A105,СВЦЭМ!$B$33:$B$776,O$83)+'СЕТ СН'!$H$11+СВЦЭМ!$D$10+'СЕТ СН'!$H$5-'СЕТ СН'!$H$21</f>
        <v>3267.1339814500002</v>
      </c>
      <c r="P105" s="36">
        <f>SUMIFS(СВЦЭМ!$D$33:$D$776,СВЦЭМ!$A$33:$A$776,$A105,СВЦЭМ!$B$33:$B$776,P$83)+'СЕТ СН'!$H$11+СВЦЭМ!$D$10+'СЕТ СН'!$H$5-'СЕТ СН'!$H$21</f>
        <v>3285.1580681099999</v>
      </c>
      <c r="Q105" s="36">
        <f>SUMIFS(СВЦЭМ!$D$33:$D$776,СВЦЭМ!$A$33:$A$776,$A105,СВЦЭМ!$B$33:$B$776,Q$83)+'СЕТ СН'!$H$11+СВЦЭМ!$D$10+'СЕТ СН'!$H$5-'СЕТ СН'!$H$21</f>
        <v>3290.2148384800003</v>
      </c>
      <c r="R105" s="36">
        <f>SUMIFS(СВЦЭМ!$D$33:$D$776,СВЦЭМ!$A$33:$A$776,$A105,СВЦЭМ!$B$33:$B$776,R$83)+'СЕТ СН'!$H$11+СВЦЭМ!$D$10+'СЕТ СН'!$H$5-'СЕТ СН'!$H$21</f>
        <v>3290.6528507900002</v>
      </c>
      <c r="S105" s="36">
        <f>SUMIFS(СВЦЭМ!$D$33:$D$776,СВЦЭМ!$A$33:$A$776,$A105,СВЦЭМ!$B$33:$B$776,S$83)+'СЕТ СН'!$H$11+СВЦЭМ!$D$10+'СЕТ СН'!$H$5-'СЕТ СН'!$H$21</f>
        <v>3294.7376953600001</v>
      </c>
      <c r="T105" s="36">
        <f>SUMIFS(СВЦЭМ!$D$33:$D$776,СВЦЭМ!$A$33:$A$776,$A105,СВЦЭМ!$B$33:$B$776,T$83)+'СЕТ СН'!$H$11+СВЦЭМ!$D$10+'СЕТ СН'!$H$5-'СЕТ СН'!$H$21</f>
        <v>3281.88722336</v>
      </c>
      <c r="U105" s="36">
        <f>SUMIFS(СВЦЭМ!$D$33:$D$776,СВЦЭМ!$A$33:$A$776,$A105,СВЦЭМ!$B$33:$B$776,U$83)+'СЕТ СН'!$H$11+СВЦЭМ!$D$10+'СЕТ СН'!$H$5-'СЕТ СН'!$H$21</f>
        <v>3270.06057758</v>
      </c>
      <c r="V105" s="36">
        <f>SUMIFS(СВЦЭМ!$D$33:$D$776,СВЦЭМ!$A$33:$A$776,$A105,СВЦЭМ!$B$33:$B$776,V$83)+'СЕТ СН'!$H$11+СВЦЭМ!$D$10+'СЕТ СН'!$H$5-'СЕТ СН'!$H$21</f>
        <v>3253.4598703299998</v>
      </c>
      <c r="W105" s="36">
        <f>SUMIFS(СВЦЭМ!$D$33:$D$776,СВЦЭМ!$A$33:$A$776,$A105,СВЦЭМ!$B$33:$B$776,W$83)+'СЕТ СН'!$H$11+СВЦЭМ!$D$10+'СЕТ СН'!$H$5-'СЕТ СН'!$H$21</f>
        <v>3245.5823893900001</v>
      </c>
      <c r="X105" s="36">
        <f>SUMIFS(СВЦЭМ!$D$33:$D$776,СВЦЭМ!$A$33:$A$776,$A105,СВЦЭМ!$B$33:$B$776,X$83)+'СЕТ СН'!$H$11+СВЦЭМ!$D$10+'СЕТ СН'!$H$5-'СЕТ СН'!$H$21</f>
        <v>3264.1649980299999</v>
      </c>
      <c r="Y105" s="36">
        <f>SUMIFS(СВЦЭМ!$D$33:$D$776,СВЦЭМ!$A$33:$A$776,$A105,СВЦЭМ!$B$33:$B$776,Y$83)+'СЕТ СН'!$H$11+СВЦЭМ!$D$10+'СЕТ СН'!$H$5-'СЕТ СН'!$H$21</f>
        <v>3302.0350945200003</v>
      </c>
    </row>
    <row r="106" spans="1:25" ht="15.75" x14ac:dyDescent="0.2">
      <c r="A106" s="35">
        <f t="shared" si="2"/>
        <v>43974</v>
      </c>
      <c r="B106" s="36">
        <f>SUMIFS(СВЦЭМ!$D$33:$D$776,СВЦЭМ!$A$33:$A$776,$A106,СВЦЭМ!$B$33:$B$776,B$83)+'СЕТ СН'!$H$11+СВЦЭМ!$D$10+'СЕТ СН'!$H$5-'СЕТ СН'!$H$21</f>
        <v>3403.8400895600003</v>
      </c>
      <c r="C106" s="36">
        <f>SUMIFS(СВЦЭМ!$D$33:$D$776,СВЦЭМ!$A$33:$A$776,$A106,СВЦЭМ!$B$33:$B$776,C$83)+'СЕТ СН'!$H$11+СВЦЭМ!$D$10+'СЕТ СН'!$H$5-'СЕТ СН'!$H$21</f>
        <v>3440.1386254600002</v>
      </c>
      <c r="D106" s="36">
        <f>SUMIFS(СВЦЭМ!$D$33:$D$776,СВЦЭМ!$A$33:$A$776,$A106,СВЦЭМ!$B$33:$B$776,D$83)+'СЕТ СН'!$H$11+СВЦЭМ!$D$10+'СЕТ СН'!$H$5-'СЕТ СН'!$H$21</f>
        <v>3460.6750004400001</v>
      </c>
      <c r="E106" s="36">
        <f>SUMIFS(СВЦЭМ!$D$33:$D$776,СВЦЭМ!$A$33:$A$776,$A106,СВЦЭМ!$B$33:$B$776,E$83)+'СЕТ СН'!$H$11+СВЦЭМ!$D$10+'СЕТ СН'!$H$5-'СЕТ СН'!$H$21</f>
        <v>3474.8054941700002</v>
      </c>
      <c r="F106" s="36">
        <f>SUMIFS(СВЦЭМ!$D$33:$D$776,СВЦЭМ!$A$33:$A$776,$A106,СВЦЭМ!$B$33:$B$776,F$83)+'СЕТ СН'!$H$11+СВЦЭМ!$D$10+'СЕТ СН'!$H$5-'СЕТ СН'!$H$21</f>
        <v>3478.6970646099999</v>
      </c>
      <c r="G106" s="36">
        <f>SUMIFS(СВЦЭМ!$D$33:$D$776,СВЦЭМ!$A$33:$A$776,$A106,СВЦЭМ!$B$33:$B$776,G$83)+'СЕТ СН'!$H$11+СВЦЭМ!$D$10+'СЕТ СН'!$H$5-'СЕТ СН'!$H$21</f>
        <v>3476.7065916700003</v>
      </c>
      <c r="H106" s="36">
        <f>SUMIFS(СВЦЭМ!$D$33:$D$776,СВЦЭМ!$A$33:$A$776,$A106,СВЦЭМ!$B$33:$B$776,H$83)+'СЕТ СН'!$H$11+СВЦЭМ!$D$10+'СЕТ СН'!$H$5-'СЕТ СН'!$H$21</f>
        <v>3468.7190190599999</v>
      </c>
      <c r="I106" s="36">
        <f>SUMIFS(СВЦЭМ!$D$33:$D$776,СВЦЭМ!$A$33:$A$776,$A106,СВЦЭМ!$B$33:$B$776,I$83)+'СЕТ СН'!$H$11+СВЦЭМ!$D$10+'СЕТ СН'!$H$5-'СЕТ СН'!$H$21</f>
        <v>3444.4048495900001</v>
      </c>
      <c r="J106" s="36">
        <f>SUMIFS(СВЦЭМ!$D$33:$D$776,СВЦЭМ!$A$33:$A$776,$A106,СВЦЭМ!$B$33:$B$776,J$83)+'СЕТ СН'!$H$11+СВЦЭМ!$D$10+'СЕТ СН'!$H$5-'СЕТ СН'!$H$21</f>
        <v>3408.27443769</v>
      </c>
      <c r="K106" s="36">
        <f>SUMIFS(СВЦЭМ!$D$33:$D$776,СВЦЭМ!$A$33:$A$776,$A106,СВЦЭМ!$B$33:$B$776,K$83)+'СЕТ СН'!$H$11+СВЦЭМ!$D$10+'СЕТ СН'!$H$5-'СЕТ СН'!$H$21</f>
        <v>3370.6853071</v>
      </c>
      <c r="L106" s="36">
        <f>SUMIFS(СВЦЭМ!$D$33:$D$776,СВЦЭМ!$A$33:$A$776,$A106,СВЦЭМ!$B$33:$B$776,L$83)+'СЕТ СН'!$H$11+СВЦЭМ!$D$10+'СЕТ СН'!$H$5-'СЕТ СН'!$H$21</f>
        <v>3350.9807398100002</v>
      </c>
      <c r="M106" s="36">
        <f>SUMIFS(СВЦЭМ!$D$33:$D$776,СВЦЭМ!$A$33:$A$776,$A106,СВЦЭМ!$B$33:$B$776,M$83)+'СЕТ СН'!$H$11+СВЦЭМ!$D$10+'СЕТ СН'!$H$5-'СЕТ СН'!$H$21</f>
        <v>3296.90188068</v>
      </c>
      <c r="N106" s="36">
        <f>SUMIFS(СВЦЭМ!$D$33:$D$776,СВЦЭМ!$A$33:$A$776,$A106,СВЦЭМ!$B$33:$B$776,N$83)+'СЕТ СН'!$H$11+СВЦЭМ!$D$10+'СЕТ СН'!$H$5-'СЕТ СН'!$H$21</f>
        <v>3245.2476459200002</v>
      </c>
      <c r="O106" s="36">
        <f>SUMIFS(СВЦЭМ!$D$33:$D$776,СВЦЭМ!$A$33:$A$776,$A106,СВЦЭМ!$B$33:$B$776,O$83)+'СЕТ СН'!$H$11+СВЦЭМ!$D$10+'СЕТ СН'!$H$5-'СЕТ СН'!$H$21</f>
        <v>3236.0328069000002</v>
      </c>
      <c r="P106" s="36">
        <f>SUMIFS(СВЦЭМ!$D$33:$D$776,СВЦЭМ!$A$33:$A$776,$A106,СВЦЭМ!$B$33:$B$776,P$83)+'СЕТ СН'!$H$11+СВЦЭМ!$D$10+'СЕТ СН'!$H$5-'СЕТ СН'!$H$21</f>
        <v>3261.2382423899999</v>
      </c>
      <c r="Q106" s="36">
        <f>SUMIFS(СВЦЭМ!$D$33:$D$776,СВЦЭМ!$A$33:$A$776,$A106,СВЦЭМ!$B$33:$B$776,Q$83)+'СЕТ СН'!$H$11+СВЦЭМ!$D$10+'СЕТ СН'!$H$5-'СЕТ СН'!$H$21</f>
        <v>3263.7532658</v>
      </c>
      <c r="R106" s="36">
        <f>SUMIFS(СВЦЭМ!$D$33:$D$776,СВЦЭМ!$A$33:$A$776,$A106,СВЦЭМ!$B$33:$B$776,R$83)+'СЕТ СН'!$H$11+СВЦЭМ!$D$10+'СЕТ СН'!$H$5-'СЕТ СН'!$H$21</f>
        <v>3269.3798260900003</v>
      </c>
      <c r="S106" s="36">
        <f>SUMIFS(СВЦЭМ!$D$33:$D$776,СВЦЭМ!$A$33:$A$776,$A106,СВЦЭМ!$B$33:$B$776,S$83)+'СЕТ СН'!$H$11+СВЦЭМ!$D$10+'СЕТ СН'!$H$5-'СЕТ СН'!$H$21</f>
        <v>3279.5623705900002</v>
      </c>
      <c r="T106" s="36">
        <f>SUMIFS(СВЦЭМ!$D$33:$D$776,СВЦЭМ!$A$33:$A$776,$A106,СВЦЭМ!$B$33:$B$776,T$83)+'СЕТ СН'!$H$11+СВЦЭМ!$D$10+'СЕТ СН'!$H$5-'СЕТ СН'!$H$21</f>
        <v>3289.1308698000003</v>
      </c>
      <c r="U106" s="36">
        <f>SUMIFS(СВЦЭМ!$D$33:$D$776,СВЦЭМ!$A$33:$A$776,$A106,СВЦЭМ!$B$33:$B$776,U$83)+'СЕТ СН'!$H$11+СВЦЭМ!$D$10+'СЕТ СН'!$H$5-'СЕТ СН'!$H$21</f>
        <v>3289.8317708200002</v>
      </c>
      <c r="V106" s="36">
        <f>SUMIFS(СВЦЭМ!$D$33:$D$776,СВЦЭМ!$A$33:$A$776,$A106,СВЦЭМ!$B$33:$B$776,V$83)+'СЕТ СН'!$H$11+СВЦЭМ!$D$10+'СЕТ СН'!$H$5-'СЕТ СН'!$H$21</f>
        <v>3283.2105436800002</v>
      </c>
      <c r="W106" s="36">
        <f>SUMIFS(СВЦЭМ!$D$33:$D$776,СВЦЭМ!$A$33:$A$776,$A106,СВЦЭМ!$B$33:$B$776,W$83)+'СЕТ СН'!$H$11+СВЦЭМ!$D$10+'СЕТ СН'!$H$5-'СЕТ СН'!$H$21</f>
        <v>3277.7903938099998</v>
      </c>
      <c r="X106" s="36">
        <f>SUMIFS(СВЦЭМ!$D$33:$D$776,СВЦЭМ!$A$33:$A$776,$A106,СВЦЭМ!$B$33:$B$776,X$83)+'СЕТ СН'!$H$11+СВЦЭМ!$D$10+'СЕТ СН'!$H$5-'СЕТ СН'!$H$21</f>
        <v>3304.2035698999998</v>
      </c>
      <c r="Y106" s="36">
        <f>SUMIFS(СВЦЭМ!$D$33:$D$776,СВЦЭМ!$A$33:$A$776,$A106,СВЦЭМ!$B$33:$B$776,Y$83)+'СЕТ СН'!$H$11+СВЦЭМ!$D$10+'СЕТ СН'!$H$5-'СЕТ СН'!$H$21</f>
        <v>3379.0854925200001</v>
      </c>
    </row>
    <row r="107" spans="1:25" ht="15.75" x14ac:dyDescent="0.2">
      <c r="A107" s="35">
        <f t="shared" si="2"/>
        <v>43975</v>
      </c>
      <c r="B107" s="36">
        <f>SUMIFS(СВЦЭМ!$D$33:$D$776,СВЦЭМ!$A$33:$A$776,$A107,СВЦЭМ!$B$33:$B$776,B$83)+'СЕТ СН'!$H$11+СВЦЭМ!$D$10+'СЕТ СН'!$H$5-'СЕТ СН'!$H$21</f>
        <v>3446.69775213</v>
      </c>
      <c r="C107" s="36">
        <f>SUMIFS(СВЦЭМ!$D$33:$D$776,СВЦЭМ!$A$33:$A$776,$A107,СВЦЭМ!$B$33:$B$776,C$83)+'СЕТ СН'!$H$11+СВЦЭМ!$D$10+'СЕТ СН'!$H$5-'СЕТ СН'!$H$21</f>
        <v>3470.9301538600002</v>
      </c>
      <c r="D107" s="36">
        <f>SUMIFS(СВЦЭМ!$D$33:$D$776,СВЦЭМ!$A$33:$A$776,$A107,СВЦЭМ!$B$33:$B$776,D$83)+'СЕТ СН'!$H$11+СВЦЭМ!$D$10+'СЕТ СН'!$H$5-'СЕТ СН'!$H$21</f>
        <v>3479.9074584600003</v>
      </c>
      <c r="E107" s="36">
        <f>SUMIFS(СВЦЭМ!$D$33:$D$776,СВЦЭМ!$A$33:$A$776,$A107,СВЦЭМ!$B$33:$B$776,E$83)+'СЕТ СН'!$H$11+СВЦЭМ!$D$10+'СЕТ СН'!$H$5-'СЕТ СН'!$H$21</f>
        <v>3476.0616337000001</v>
      </c>
      <c r="F107" s="36">
        <f>SUMIFS(СВЦЭМ!$D$33:$D$776,СВЦЭМ!$A$33:$A$776,$A107,СВЦЭМ!$B$33:$B$776,F$83)+'СЕТ СН'!$H$11+СВЦЭМ!$D$10+'СЕТ СН'!$H$5-'СЕТ СН'!$H$21</f>
        <v>3471.7677861700004</v>
      </c>
      <c r="G107" s="36">
        <f>SUMIFS(СВЦЭМ!$D$33:$D$776,СВЦЭМ!$A$33:$A$776,$A107,СВЦЭМ!$B$33:$B$776,G$83)+'СЕТ СН'!$H$11+СВЦЭМ!$D$10+'СЕТ СН'!$H$5-'СЕТ СН'!$H$21</f>
        <v>3470.30558023</v>
      </c>
      <c r="H107" s="36">
        <f>SUMIFS(СВЦЭМ!$D$33:$D$776,СВЦЭМ!$A$33:$A$776,$A107,СВЦЭМ!$B$33:$B$776,H$83)+'СЕТ СН'!$H$11+СВЦЭМ!$D$10+'СЕТ СН'!$H$5-'СЕТ СН'!$H$21</f>
        <v>3461.05934333</v>
      </c>
      <c r="I107" s="36">
        <f>SUMIFS(СВЦЭМ!$D$33:$D$776,СВЦЭМ!$A$33:$A$776,$A107,СВЦЭМ!$B$33:$B$776,I$83)+'СЕТ СН'!$H$11+СВЦЭМ!$D$10+'СЕТ СН'!$H$5-'СЕТ СН'!$H$21</f>
        <v>3428.9975528</v>
      </c>
      <c r="J107" s="36">
        <f>SUMIFS(СВЦЭМ!$D$33:$D$776,СВЦЭМ!$A$33:$A$776,$A107,СВЦЭМ!$B$33:$B$776,J$83)+'СЕТ СН'!$H$11+СВЦЭМ!$D$10+'СЕТ СН'!$H$5-'СЕТ СН'!$H$21</f>
        <v>3416.9964701399999</v>
      </c>
      <c r="K107" s="36">
        <f>SUMIFS(СВЦЭМ!$D$33:$D$776,СВЦЭМ!$A$33:$A$776,$A107,СВЦЭМ!$B$33:$B$776,K$83)+'СЕТ СН'!$H$11+СВЦЭМ!$D$10+'СЕТ СН'!$H$5-'СЕТ СН'!$H$21</f>
        <v>3387.3804294500001</v>
      </c>
      <c r="L107" s="36">
        <f>SUMIFS(СВЦЭМ!$D$33:$D$776,СВЦЭМ!$A$33:$A$776,$A107,СВЦЭМ!$B$33:$B$776,L$83)+'СЕТ СН'!$H$11+СВЦЭМ!$D$10+'СЕТ СН'!$H$5-'СЕТ СН'!$H$21</f>
        <v>3398.2500085199999</v>
      </c>
      <c r="M107" s="36">
        <f>SUMIFS(СВЦЭМ!$D$33:$D$776,СВЦЭМ!$A$33:$A$776,$A107,СВЦЭМ!$B$33:$B$776,M$83)+'СЕТ СН'!$H$11+СВЦЭМ!$D$10+'СЕТ СН'!$H$5-'СЕТ СН'!$H$21</f>
        <v>3362.10844249</v>
      </c>
      <c r="N107" s="36">
        <f>SUMIFS(СВЦЭМ!$D$33:$D$776,СВЦЭМ!$A$33:$A$776,$A107,СВЦЭМ!$B$33:$B$776,N$83)+'СЕТ СН'!$H$11+СВЦЭМ!$D$10+'СЕТ СН'!$H$5-'СЕТ СН'!$H$21</f>
        <v>3315.9614027000002</v>
      </c>
      <c r="O107" s="36">
        <f>SUMIFS(СВЦЭМ!$D$33:$D$776,СВЦЭМ!$A$33:$A$776,$A107,СВЦЭМ!$B$33:$B$776,O$83)+'СЕТ СН'!$H$11+СВЦЭМ!$D$10+'СЕТ СН'!$H$5-'СЕТ СН'!$H$21</f>
        <v>3286.4886160300002</v>
      </c>
      <c r="P107" s="36">
        <f>SUMIFS(СВЦЭМ!$D$33:$D$776,СВЦЭМ!$A$33:$A$776,$A107,СВЦЭМ!$B$33:$B$776,P$83)+'СЕТ СН'!$H$11+СВЦЭМ!$D$10+'СЕТ СН'!$H$5-'СЕТ СН'!$H$21</f>
        <v>3291.6136435500002</v>
      </c>
      <c r="Q107" s="36">
        <f>SUMIFS(СВЦЭМ!$D$33:$D$776,СВЦЭМ!$A$33:$A$776,$A107,СВЦЭМ!$B$33:$B$776,Q$83)+'СЕТ СН'!$H$11+СВЦЭМ!$D$10+'СЕТ СН'!$H$5-'СЕТ СН'!$H$21</f>
        <v>3297.0198232900002</v>
      </c>
      <c r="R107" s="36">
        <f>SUMIFS(СВЦЭМ!$D$33:$D$776,СВЦЭМ!$A$33:$A$776,$A107,СВЦЭМ!$B$33:$B$776,R$83)+'СЕТ СН'!$H$11+СВЦЭМ!$D$10+'СЕТ СН'!$H$5-'СЕТ СН'!$H$21</f>
        <v>3283.8813638500001</v>
      </c>
      <c r="S107" s="36">
        <f>SUMIFS(СВЦЭМ!$D$33:$D$776,СВЦЭМ!$A$33:$A$776,$A107,СВЦЭМ!$B$33:$B$776,S$83)+'СЕТ СН'!$H$11+СВЦЭМ!$D$10+'СЕТ СН'!$H$5-'СЕТ СН'!$H$21</f>
        <v>3290.0758989599999</v>
      </c>
      <c r="T107" s="36">
        <f>SUMIFS(СВЦЭМ!$D$33:$D$776,СВЦЭМ!$A$33:$A$776,$A107,СВЦЭМ!$B$33:$B$776,T$83)+'СЕТ СН'!$H$11+СВЦЭМ!$D$10+'СЕТ СН'!$H$5-'СЕТ СН'!$H$21</f>
        <v>3286.31713988</v>
      </c>
      <c r="U107" s="36">
        <f>SUMIFS(СВЦЭМ!$D$33:$D$776,СВЦЭМ!$A$33:$A$776,$A107,СВЦЭМ!$B$33:$B$776,U$83)+'СЕТ СН'!$H$11+СВЦЭМ!$D$10+'СЕТ СН'!$H$5-'СЕТ СН'!$H$21</f>
        <v>3272.27308988</v>
      </c>
      <c r="V107" s="36">
        <f>SUMIFS(СВЦЭМ!$D$33:$D$776,СВЦЭМ!$A$33:$A$776,$A107,СВЦЭМ!$B$33:$B$776,V$83)+'СЕТ СН'!$H$11+СВЦЭМ!$D$10+'СЕТ СН'!$H$5-'СЕТ СН'!$H$21</f>
        <v>3238.9452699500002</v>
      </c>
      <c r="W107" s="36">
        <f>SUMIFS(СВЦЭМ!$D$33:$D$776,СВЦЭМ!$A$33:$A$776,$A107,СВЦЭМ!$B$33:$B$776,W$83)+'СЕТ СН'!$H$11+СВЦЭМ!$D$10+'СЕТ СН'!$H$5-'СЕТ СН'!$H$21</f>
        <v>3243.5108981600001</v>
      </c>
      <c r="X107" s="36">
        <f>SUMIFS(СВЦЭМ!$D$33:$D$776,СВЦЭМ!$A$33:$A$776,$A107,СВЦЭМ!$B$33:$B$776,X$83)+'СЕТ СН'!$H$11+СВЦЭМ!$D$10+'СЕТ СН'!$H$5-'СЕТ СН'!$H$21</f>
        <v>3269.0732569900001</v>
      </c>
      <c r="Y107" s="36">
        <f>SUMIFS(СВЦЭМ!$D$33:$D$776,СВЦЭМ!$A$33:$A$776,$A107,СВЦЭМ!$B$33:$B$776,Y$83)+'СЕТ СН'!$H$11+СВЦЭМ!$D$10+'СЕТ СН'!$H$5-'СЕТ СН'!$H$21</f>
        <v>3347.93260904</v>
      </c>
    </row>
    <row r="108" spans="1:25" ht="15.75" x14ac:dyDescent="0.2">
      <c r="A108" s="35">
        <f t="shared" si="2"/>
        <v>43976</v>
      </c>
      <c r="B108" s="36">
        <f>SUMIFS(СВЦЭМ!$D$33:$D$776,СВЦЭМ!$A$33:$A$776,$A108,СВЦЭМ!$B$33:$B$776,B$83)+'СЕТ СН'!$H$11+СВЦЭМ!$D$10+'СЕТ СН'!$H$5-'СЕТ СН'!$H$21</f>
        <v>3495.8759189299999</v>
      </c>
      <c r="C108" s="36">
        <f>SUMIFS(СВЦЭМ!$D$33:$D$776,СВЦЭМ!$A$33:$A$776,$A108,СВЦЭМ!$B$33:$B$776,C$83)+'СЕТ СН'!$H$11+СВЦЭМ!$D$10+'СЕТ СН'!$H$5-'СЕТ СН'!$H$21</f>
        <v>3491.0908904799999</v>
      </c>
      <c r="D108" s="36">
        <f>SUMIFS(СВЦЭМ!$D$33:$D$776,СВЦЭМ!$A$33:$A$776,$A108,СВЦЭМ!$B$33:$B$776,D$83)+'СЕТ СН'!$H$11+СВЦЭМ!$D$10+'СЕТ СН'!$H$5-'СЕТ СН'!$H$21</f>
        <v>3478.9998111</v>
      </c>
      <c r="E108" s="36">
        <f>SUMIFS(СВЦЭМ!$D$33:$D$776,СВЦЭМ!$A$33:$A$776,$A108,СВЦЭМ!$B$33:$B$776,E$83)+'СЕТ СН'!$H$11+СВЦЭМ!$D$10+'СЕТ СН'!$H$5-'СЕТ СН'!$H$21</f>
        <v>3472.1269826500002</v>
      </c>
      <c r="F108" s="36">
        <f>SUMIFS(СВЦЭМ!$D$33:$D$776,СВЦЭМ!$A$33:$A$776,$A108,СВЦЭМ!$B$33:$B$776,F$83)+'СЕТ СН'!$H$11+СВЦЭМ!$D$10+'СЕТ СН'!$H$5-'СЕТ СН'!$H$21</f>
        <v>3469.9491367000001</v>
      </c>
      <c r="G108" s="36">
        <f>SUMIFS(СВЦЭМ!$D$33:$D$776,СВЦЭМ!$A$33:$A$776,$A108,СВЦЭМ!$B$33:$B$776,G$83)+'СЕТ СН'!$H$11+СВЦЭМ!$D$10+'СЕТ СН'!$H$5-'СЕТ СН'!$H$21</f>
        <v>3473.4070845000001</v>
      </c>
      <c r="H108" s="36">
        <f>SUMIFS(СВЦЭМ!$D$33:$D$776,СВЦЭМ!$A$33:$A$776,$A108,СВЦЭМ!$B$33:$B$776,H$83)+'СЕТ СН'!$H$11+СВЦЭМ!$D$10+'СЕТ СН'!$H$5-'СЕТ СН'!$H$21</f>
        <v>3476.5459448400002</v>
      </c>
      <c r="I108" s="36">
        <f>SUMIFS(СВЦЭМ!$D$33:$D$776,СВЦЭМ!$A$33:$A$776,$A108,СВЦЭМ!$B$33:$B$776,I$83)+'СЕТ СН'!$H$11+СВЦЭМ!$D$10+'СЕТ СН'!$H$5-'СЕТ СН'!$H$21</f>
        <v>3451.6872674699998</v>
      </c>
      <c r="J108" s="36">
        <f>SUMIFS(СВЦЭМ!$D$33:$D$776,СВЦЭМ!$A$33:$A$776,$A108,СВЦЭМ!$B$33:$B$776,J$83)+'СЕТ СН'!$H$11+СВЦЭМ!$D$10+'СЕТ СН'!$H$5-'СЕТ СН'!$H$21</f>
        <v>3414.0982903900003</v>
      </c>
      <c r="K108" s="36">
        <f>SUMIFS(СВЦЭМ!$D$33:$D$776,СВЦЭМ!$A$33:$A$776,$A108,СВЦЭМ!$B$33:$B$776,K$83)+'СЕТ СН'!$H$11+СВЦЭМ!$D$10+'СЕТ СН'!$H$5-'СЕТ СН'!$H$21</f>
        <v>3407.1716022600003</v>
      </c>
      <c r="L108" s="36">
        <f>SUMIFS(СВЦЭМ!$D$33:$D$776,СВЦЭМ!$A$33:$A$776,$A108,СВЦЭМ!$B$33:$B$776,L$83)+'СЕТ СН'!$H$11+СВЦЭМ!$D$10+'СЕТ СН'!$H$5-'СЕТ СН'!$H$21</f>
        <v>3400.17924365</v>
      </c>
      <c r="M108" s="36">
        <f>SUMIFS(СВЦЭМ!$D$33:$D$776,СВЦЭМ!$A$33:$A$776,$A108,СВЦЭМ!$B$33:$B$776,M$83)+'СЕТ СН'!$H$11+СВЦЭМ!$D$10+'СЕТ СН'!$H$5-'СЕТ СН'!$H$21</f>
        <v>3338.33211824</v>
      </c>
      <c r="N108" s="36">
        <f>SUMIFS(СВЦЭМ!$D$33:$D$776,СВЦЭМ!$A$33:$A$776,$A108,СВЦЭМ!$B$33:$B$776,N$83)+'СЕТ СН'!$H$11+СВЦЭМ!$D$10+'СЕТ СН'!$H$5-'СЕТ СН'!$H$21</f>
        <v>3288.3081128499998</v>
      </c>
      <c r="O108" s="36">
        <f>SUMIFS(СВЦЭМ!$D$33:$D$776,СВЦЭМ!$A$33:$A$776,$A108,СВЦЭМ!$B$33:$B$776,O$83)+'СЕТ СН'!$H$11+СВЦЭМ!$D$10+'СЕТ СН'!$H$5-'СЕТ СН'!$H$21</f>
        <v>3268.4900456300002</v>
      </c>
      <c r="P108" s="36">
        <f>SUMIFS(СВЦЭМ!$D$33:$D$776,СВЦЭМ!$A$33:$A$776,$A108,СВЦЭМ!$B$33:$B$776,P$83)+'СЕТ СН'!$H$11+СВЦЭМ!$D$10+'СЕТ СН'!$H$5-'СЕТ СН'!$H$21</f>
        <v>3274.1418798100003</v>
      </c>
      <c r="Q108" s="36">
        <f>SUMIFS(СВЦЭМ!$D$33:$D$776,СВЦЭМ!$A$33:$A$776,$A108,СВЦЭМ!$B$33:$B$776,Q$83)+'СЕТ СН'!$H$11+СВЦЭМ!$D$10+'СЕТ СН'!$H$5-'СЕТ СН'!$H$21</f>
        <v>3275.6631941800001</v>
      </c>
      <c r="R108" s="36">
        <f>SUMIFS(СВЦЭМ!$D$33:$D$776,СВЦЭМ!$A$33:$A$776,$A108,СВЦЭМ!$B$33:$B$776,R$83)+'СЕТ СН'!$H$11+СВЦЭМ!$D$10+'СЕТ СН'!$H$5-'СЕТ СН'!$H$21</f>
        <v>3283.8433998300002</v>
      </c>
      <c r="S108" s="36">
        <f>SUMIFS(СВЦЭМ!$D$33:$D$776,СВЦЭМ!$A$33:$A$776,$A108,СВЦЭМ!$B$33:$B$776,S$83)+'СЕТ СН'!$H$11+СВЦЭМ!$D$10+'СЕТ СН'!$H$5-'СЕТ СН'!$H$21</f>
        <v>3280.0181444600003</v>
      </c>
      <c r="T108" s="36">
        <f>SUMIFS(СВЦЭМ!$D$33:$D$776,СВЦЭМ!$A$33:$A$776,$A108,СВЦЭМ!$B$33:$B$776,T$83)+'СЕТ СН'!$H$11+СВЦЭМ!$D$10+'СЕТ СН'!$H$5-'СЕТ СН'!$H$21</f>
        <v>3278.0183599100001</v>
      </c>
      <c r="U108" s="36">
        <f>SUMIFS(СВЦЭМ!$D$33:$D$776,СВЦЭМ!$A$33:$A$776,$A108,СВЦЭМ!$B$33:$B$776,U$83)+'СЕТ СН'!$H$11+СВЦЭМ!$D$10+'СЕТ СН'!$H$5-'СЕТ СН'!$H$21</f>
        <v>3273.91227678</v>
      </c>
      <c r="V108" s="36">
        <f>SUMIFS(СВЦЭМ!$D$33:$D$776,СВЦЭМ!$A$33:$A$776,$A108,СВЦЭМ!$B$33:$B$776,V$83)+'СЕТ СН'!$H$11+СВЦЭМ!$D$10+'СЕТ СН'!$H$5-'СЕТ СН'!$H$21</f>
        <v>3261.77566682</v>
      </c>
      <c r="W108" s="36">
        <f>SUMIFS(СВЦЭМ!$D$33:$D$776,СВЦЭМ!$A$33:$A$776,$A108,СВЦЭМ!$B$33:$B$776,W$83)+'СЕТ СН'!$H$11+СВЦЭМ!$D$10+'СЕТ СН'!$H$5-'СЕТ СН'!$H$21</f>
        <v>3265.57455815</v>
      </c>
      <c r="X108" s="36">
        <f>SUMIFS(СВЦЭМ!$D$33:$D$776,СВЦЭМ!$A$33:$A$776,$A108,СВЦЭМ!$B$33:$B$776,X$83)+'СЕТ СН'!$H$11+СВЦЭМ!$D$10+'СЕТ СН'!$H$5-'СЕТ СН'!$H$21</f>
        <v>3282.14583687</v>
      </c>
      <c r="Y108" s="36">
        <f>SUMIFS(СВЦЭМ!$D$33:$D$776,СВЦЭМ!$A$33:$A$776,$A108,СВЦЭМ!$B$33:$B$776,Y$83)+'СЕТ СН'!$H$11+СВЦЭМ!$D$10+'СЕТ СН'!$H$5-'СЕТ СН'!$H$21</f>
        <v>3364.05908176</v>
      </c>
    </row>
    <row r="109" spans="1:25" ht="15.75" x14ac:dyDescent="0.2">
      <c r="A109" s="35">
        <f t="shared" si="2"/>
        <v>43977</v>
      </c>
      <c r="B109" s="36">
        <f>SUMIFS(СВЦЭМ!$D$33:$D$776,СВЦЭМ!$A$33:$A$776,$A109,СВЦЭМ!$B$33:$B$776,B$83)+'СЕТ СН'!$H$11+СВЦЭМ!$D$10+'СЕТ СН'!$H$5-'СЕТ СН'!$H$21</f>
        <v>3448.1484215700002</v>
      </c>
      <c r="C109" s="36">
        <f>SUMIFS(СВЦЭМ!$D$33:$D$776,СВЦЭМ!$A$33:$A$776,$A109,СВЦЭМ!$B$33:$B$776,C$83)+'СЕТ СН'!$H$11+СВЦЭМ!$D$10+'СЕТ СН'!$H$5-'СЕТ СН'!$H$21</f>
        <v>3478.2146832600001</v>
      </c>
      <c r="D109" s="36">
        <f>SUMIFS(СВЦЭМ!$D$33:$D$776,СВЦЭМ!$A$33:$A$776,$A109,СВЦЭМ!$B$33:$B$776,D$83)+'СЕТ СН'!$H$11+СВЦЭМ!$D$10+'СЕТ СН'!$H$5-'СЕТ СН'!$H$21</f>
        <v>3469.01989718</v>
      </c>
      <c r="E109" s="36">
        <f>SUMIFS(СВЦЭМ!$D$33:$D$776,СВЦЭМ!$A$33:$A$776,$A109,СВЦЭМ!$B$33:$B$776,E$83)+'СЕТ СН'!$H$11+СВЦЭМ!$D$10+'СЕТ СН'!$H$5-'СЕТ СН'!$H$21</f>
        <v>3460.27589782</v>
      </c>
      <c r="F109" s="36">
        <f>SUMIFS(СВЦЭМ!$D$33:$D$776,СВЦЭМ!$A$33:$A$776,$A109,СВЦЭМ!$B$33:$B$776,F$83)+'СЕТ СН'!$H$11+СВЦЭМ!$D$10+'СЕТ СН'!$H$5-'СЕТ СН'!$H$21</f>
        <v>3458.10739977</v>
      </c>
      <c r="G109" s="36">
        <f>SUMIFS(СВЦЭМ!$D$33:$D$776,СВЦЭМ!$A$33:$A$776,$A109,СВЦЭМ!$B$33:$B$776,G$83)+'СЕТ СН'!$H$11+СВЦЭМ!$D$10+'СЕТ СН'!$H$5-'СЕТ СН'!$H$21</f>
        <v>3464.9533648699999</v>
      </c>
      <c r="H109" s="36">
        <f>SUMIFS(СВЦЭМ!$D$33:$D$776,СВЦЭМ!$A$33:$A$776,$A109,СВЦЭМ!$B$33:$B$776,H$83)+'СЕТ СН'!$H$11+СВЦЭМ!$D$10+'СЕТ СН'!$H$5-'СЕТ СН'!$H$21</f>
        <v>3474.9481127899999</v>
      </c>
      <c r="I109" s="36">
        <f>SUMIFS(СВЦЭМ!$D$33:$D$776,СВЦЭМ!$A$33:$A$776,$A109,СВЦЭМ!$B$33:$B$776,I$83)+'СЕТ СН'!$H$11+СВЦЭМ!$D$10+'СЕТ СН'!$H$5-'СЕТ СН'!$H$21</f>
        <v>3445.8319480700002</v>
      </c>
      <c r="J109" s="36">
        <f>SUMIFS(СВЦЭМ!$D$33:$D$776,СВЦЭМ!$A$33:$A$776,$A109,СВЦЭМ!$B$33:$B$776,J$83)+'СЕТ СН'!$H$11+СВЦЭМ!$D$10+'СЕТ СН'!$H$5-'СЕТ СН'!$H$21</f>
        <v>3412.4583601200002</v>
      </c>
      <c r="K109" s="36">
        <f>SUMIFS(СВЦЭМ!$D$33:$D$776,СВЦЭМ!$A$33:$A$776,$A109,СВЦЭМ!$B$33:$B$776,K$83)+'СЕТ СН'!$H$11+СВЦЭМ!$D$10+'СЕТ СН'!$H$5-'СЕТ СН'!$H$21</f>
        <v>3399.1746156099998</v>
      </c>
      <c r="L109" s="36">
        <f>SUMIFS(СВЦЭМ!$D$33:$D$776,СВЦЭМ!$A$33:$A$776,$A109,СВЦЭМ!$B$33:$B$776,L$83)+'СЕТ СН'!$H$11+СВЦЭМ!$D$10+'СЕТ СН'!$H$5-'СЕТ СН'!$H$21</f>
        <v>3401.2329646100002</v>
      </c>
      <c r="M109" s="36">
        <f>SUMIFS(СВЦЭМ!$D$33:$D$776,СВЦЭМ!$A$33:$A$776,$A109,СВЦЭМ!$B$33:$B$776,M$83)+'СЕТ СН'!$H$11+СВЦЭМ!$D$10+'СЕТ СН'!$H$5-'СЕТ СН'!$H$21</f>
        <v>3344.2444428200001</v>
      </c>
      <c r="N109" s="36">
        <f>SUMIFS(СВЦЭМ!$D$33:$D$776,СВЦЭМ!$A$33:$A$776,$A109,СВЦЭМ!$B$33:$B$776,N$83)+'СЕТ СН'!$H$11+СВЦЭМ!$D$10+'СЕТ СН'!$H$5-'СЕТ СН'!$H$21</f>
        <v>3296.8033278299999</v>
      </c>
      <c r="O109" s="36">
        <f>SUMIFS(СВЦЭМ!$D$33:$D$776,СВЦЭМ!$A$33:$A$776,$A109,СВЦЭМ!$B$33:$B$776,O$83)+'СЕТ СН'!$H$11+СВЦЭМ!$D$10+'СЕТ СН'!$H$5-'СЕТ СН'!$H$21</f>
        <v>3276.8231992400001</v>
      </c>
      <c r="P109" s="36">
        <f>SUMIFS(СВЦЭМ!$D$33:$D$776,СВЦЭМ!$A$33:$A$776,$A109,СВЦЭМ!$B$33:$B$776,P$83)+'СЕТ СН'!$H$11+СВЦЭМ!$D$10+'СЕТ СН'!$H$5-'СЕТ СН'!$H$21</f>
        <v>3281.4822216600001</v>
      </c>
      <c r="Q109" s="36">
        <f>SUMIFS(СВЦЭМ!$D$33:$D$776,СВЦЭМ!$A$33:$A$776,$A109,СВЦЭМ!$B$33:$B$776,Q$83)+'СЕТ СН'!$H$11+СВЦЭМ!$D$10+'СЕТ СН'!$H$5-'СЕТ СН'!$H$21</f>
        <v>3286.6444676800002</v>
      </c>
      <c r="R109" s="36">
        <f>SUMIFS(СВЦЭМ!$D$33:$D$776,СВЦЭМ!$A$33:$A$776,$A109,СВЦЭМ!$B$33:$B$776,R$83)+'СЕТ СН'!$H$11+СВЦЭМ!$D$10+'СЕТ СН'!$H$5-'СЕТ СН'!$H$21</f>
        <v>3284.9411211000001</v>
      </c>
      <c r="S109" s="36">
        <f>SUMIFS(СВЦЭМ!$D$33:$D$776,СВЦЭМ!$A$33:$A$776,$A109,СВЦЭМ!$B$33:$B$776,S$83)+'СЕТ СН'!$H$11+СВЦЭМ!$D$10+'СЕТ СН'!$H$5-'СЕТ СН'!$H$21</f>
        <v>3284.4320447600003</v>
      </c>
      <c r="T109" s="36">
        <f>SUMIFS(СВЦЭМ!$D$33:$D$776,СВЦЭМ!$A$33:$A$776,$A109,СВЦЭМ!$B$33:$B$776,T$83)+'СЕТ СН'!$H$11+СВЦЭМ!$D$10+'СЕТ СН'!$H$5-'СЕТ СН'!$H$21</f>
        <v>3280.7067455800002</v>
      </c>
      <c r="U109" s="36">
        <f>SUMIFS(СВЦЭМ!$D$33:$D$776,СВЦЭМ!$A$33:$A$776,$A109,СВЦЭМ!$B$33:$B$776,U$83)+'СЕТ СН'!$H$11+СВЦЭМ!$D$10+'СЕТ СН'!$H$5-'СЕТ СН'!$H$21</f>
        <v>3268.0946580999998</v>
      </c>
      <c r="V109" s="36">
        <f>SUMIFS(СВЦЭМ!$D$33:$D$776,СВЦЭМ!$A$33:$A$776,$A109,СВЦЭМ!$B$33:$B$776,V$83)+'СЕТ СН'!$H$11+СВЦЭМ!$D$10+'СЕТ СН'!$H$5-'СЕТ СН'!$H$21</f>
        <v>3261.8357653100002</v>
      </c>
      <c r="W109" s="36">
        <f>SUMIFS(СВЦЭМ!$D$33:$D$776,СВЦЭМ!$A$33:$A$776,$A109,СВЦЭМ!$B$33:$B$776,W$83)+'СЕТ СН'!$H$11+СВЦЭМ!$D$10+'СЕТ СН'!$H$5-'СЕТ СН'!$H$21</f>
        <v>3257.4378454799999</v>
      </c>
      <c r="X109" s="36">
        <f>SUMIFS(СВЦЭМ!$D$33:$D$776,СВЦЭМ!$A$33:$A$776,$A109,СВЦЭМ!$B$33:$B$776,X$83)+'СЕТ СН'!$H$11+СВЦЭМ!$D$10+'СЕТ СН'!$H$5-'СЕТ СН'!$H$21</f>
        <v>3279.1486874800003</v>
      </c>
      <c r="Y109" s="36">
        <f>SUMIFS(СВЦЭМ!$D$33:$D$776,СВЦЭМ!$A$33:$A$776,$A109,СВЦЭМ!$B$33:$B$776,Y$83)+'СЕТ СН'!$H$11+СВЦЭМ!$D$10+'СЕТ СН'!$H$5-'СЕТ СН'!$H$21</f>
        <v>3346.3548480300001</v>
      </c>
    </row>
    <row r="110" spans="1:25" ht="15.75" x14ac:dyDescent="0.2">
      <c r="A110" s="35">
        <f t="shared" si="2"/>
        <v>43978</v>
      </c>
      <c r="B110" s="36">
        <f>SUMIFS(СВЦЭМ!$D$33:$D$776,СВЦЭМ!$A$33:$A$776,$A110,СВЦЭМ!$B$33:$B$776,B$83)+'СЕТ СН'!$H$11+СВЦЭМ!$D$10+'СЕТ СН'!$H$5-'СЕТ СН'!$H$21</f>
        <v>3432.0010566600004</v>
      </c>
      <c r="C110" s="36">
        <f>SUMIFS(СВЦЭМ!$D$33:$D$776,СВЦЭМ!$A$33:$A$776,$A110,СВЦЭМ!$B$33:$B$776,C$83)+'СЕТ СН'!$H$11+СВЦЭМ!$D$10+'СЕТ СН'!$H$5-'СЕТ СН'!$H$21</f>
        <v>3466.8048687800001</v>
      </c>
      <c r="D110" s="36">
        <f>SUMIFS(СВЦЭМ!$D$33:$D$776,СВЦЭМ!$A$33:$A$776,$A110,СВЦЭМ!$B$33:$B$776,D$83)+'СЕТ СН'!$H$11+СВЦЭМ!$D$10+'СЕТ СН'!$H$5-'СЕТ СН'!$H$21</f>
        <v>3485.3410798700002</v>
      </c>
      <c r="E110" s="36">
        <f>SUMIFS(СВЦЭМ!$D$33:$D$776,СВЦЭМ!$A$33:$A$776,$A110,СВЦЭМ!$B$33:$B$776,E$83)+'СЕТ СН'!$H$11+СВЦЭМ!$D$10+'СЕТ СН'!$H$5-'СЕТ СН'!$H$21</f>
        <v>3493.7448047799999</v>
      </c>
      <c r="F110" s="36">
        <f>SUMIFS(СВЦЭМ!$D$33:$D$776,СВЦЭМ!$A$33:$A$776,$A110,СВЦЭМ!$B$33:$B$776,F$83)+'СЕТ СН'!$H$11+СВЦЭМ!$D$10+'СЕТ СН'!$H$5-'СЕТ СН'!$H$21</f>
        <v>3487.55030339</v>
      </c>
      <c r="G110" s="36">
        <f>SUMIFS(СВЦЭМ!$D$33:$D$776,СВЦЭМ!$A$33:$A$776,$A110,СВЦЭМ!$B$33:$B$776,G$83)+'СЕТ СН'!$H$11+СВЦЭМ!$D$10+'СЕТ СН'!$H$5-'СЕТ СН'!$H$21</f>
        <v>3494.3836341800002</v>
      </c>
      <c r="H110" s="36">
        <f>SUMIFS(СВЦЭМ!$D$33:$D$776,СВЦЭМ!$A$33:$A$776,$A110,СВЦЭМ!$B$33:$B$776,H$83)+'СЕТ СН'!$H$11+СВЦЭМ!$D$10+'СЕТ СН'!$H$5-'СЕТ СН'!$H$21</f>
        <v>3476.9124292000001</v>
      </c>
      <c r="I110" s="36">
        <f>SUMIFS(СВЦЭМ!$D$33:$D$776,СВЦЭМ!$A$33:$A$776,$A110,СВЦЭМ!$B$33:$B$776,I$83)+'СЕТ СН'!$H$11+СВЦЭМ!$D$10+'СЕТ СН'!$H$5-'СЕТ СН'!$H$21</f>
        <v>3463.1010386299999</v>
      </c>
      <c r="J110" s="36">
        <f>SUMIFS(СВЦЭМ!$D$33:$D$776,СВЦЭМ!$A$33:$A$776,$A110,СВЦЭМ!$B$33:$B$776,J$83)+'СЕТ СН'!$H$11+СВЦЭМ!$D$10+'СЕТ СН'!$H$5-'СЕТ СН'!$H$21</f>
        <v>3428.3394816300001</v>
      </c>
      <c r="K110" s="36">
        <f>SUMIFS(СВЦЭМ!$D$33:$D$776,СВЦЭМ!$A$33:$A$776,$A110,СВЦЭМ!$B$33:$B$776,K$83)+'СЕТ СН'!$H$11+СВЦЭМ!$D$10+'СЕТ СН'!$H$5-'СЕТ СН'!$H$21</f>
        <v>3408.31610125</v>
      </c>
      <c r="L110" s="36">
        <f>SUMIFS(СВЦЭМ!$D$33:$D$776,СВЦЭМ!$A$33:$A$776,$A110,СВЦЭМ!$B$33:$B$776,L$83)+'СЕТ СН'!$H$11+СВЦЭМ!$D$10+'СЕТ СН'!$H$5-'СЕТ СН'!$H$21</f>
        <v>3388.3252779700001</v>
      </c>
      <c r="M110" s="36">
        <f>SUMIFS(СВЦЭМ!$D$33:$D$776,СВЦЭМ!$A$33:$A$776,$A110,СВЦЭМ!$B$33:$B$776,M$83)+'СЕТ СН'!$H$11+СВЦЭМ!$D$10+'СЕТ СН'!$H$5-'СЕТ СН'!$H$21</f>
        <v>3335.0927774700003</v>
      </c>
      <c r="N110" s="36">
        <f>SUMIFS(СВЦЭМ!$D$33:$D$776,СВЦЭМ!$A$33:$A$776,$A110,СВЦЭМ!$B$33:$B$776,N$83)+'СЕТ СН'!$H$11+СВЦЭМ!$D$10+'СЕТ СН'!$H$5-'СЕТ СН'!$H$21</f>
        <v>3277.1882980700002</v>
      </c>
      <c r="O110" s="36">
        <f>SUMIFS(СВЦЭМ!$D$33:$D$776,СВЦЭМ!$A$33:$A$776,$A110,СВЦЭМ!$B$33:$B$776,O$83)+'СЕТ СН'!$H$11+СВЦЭМ!$D$10+'СЕТ СН'!$H$5-'СЕТ СН'!$H$21</f>
        <v>3259.6390674300001</v>
      </c>
      <c r="P110" s="36">
        <f>SUMIFS(СВЦЭМ!$D$33:$D$776,СВЦЭМ!$A$33:$A$776,$A110,СВЦЭМ!$B$33:$B$776,P$83)+'СЕТ СН'!$H$11+СВЦЭМ!$D$10+'СЕТ СН'!$H$5-'СЕТ СН'!$H$21</f>
        <v>3254.4030051500004</v>
      </c>
      <c r="Q110" s="36">
        <f>SUMIFS(СВЦЭМ!$D$33:$D$776,СВЦЭМ!$A$33:$A$776,$A110,СВЦЭМ!$B$33:$B$776,Q$83)+'СЕТ СН'!$H$11+СВЦЭМ!$D$10+'СЕТ СН'!$H$5-'СЕТ СН'!$H$21</f>
        <v>3258.93461682</v>
      </c>
      <c r="R110" s="36">
        <f>SUMIFS(СВЦЭМ!$D$33:$D$776,СВЦЭМ!$A$33:$A$776,$A110,СВЦЭМ!$B$33:$B$776,R$83)+'СЕТ СН'!$H$11+СВЦЭМ!$D$10+'СЕТ СН'!$H$5-'СЕТ СН'!$H$21</f>
        <v>3262.4945270200001</v>
      </c>
      <c r="S110" s="36">
        <f>SUMIFS(СВЦЭМ!$D$33:$D$776,СВЦЭМ!$A$33:$A$776,$A110,СВЦЭМ!$B$33:$B$776,S$83)+'СЕТ СН'!$H$11+СВЦЭМ!$D$10+'СЕТ СН'!$H$5-'СЕТ СН'!$H$21</f>
        <v>3267.3412718999998</v>
      </c>
      <c r="T110" s="36">
        <f>SUMIFS(СВЦЭМ!$D$33:$D$776,СВЦЭМ!$A$33:$A$776,$A110,СВЦЭМ!$B$33:$B$776,T$83)+'СЕТ СН'!$H$11+СВЦЭМ!$D$10+'СЕТ СН'!$H$5-'СЕТ СН'!$H$21</f>
        <v>3262.9898846599999</v>
      </c>
      <c r="U110" s="36">
        <f>SUMIFS(СВЦЭМ!$D$33:$D$776,СВЦЭМ!$A$33:$A$776,$A110,СВЦЭМ!$B$33:$B$776,U$83)+'СЕТ СН'!$H$11+СВЦЭМ!$D$10+'СЕТ СН'!$H$5-'СЕТ СН'!$H$21</f>
        <v>3251.6518483200002</v>
      </c>
      <c r="V110" s="36">
        <f>SUMIFS(СВЦЭМ!$D$33:$D$776,СВЦЭМ!$A$33:$A$776,$A110,СВЦЭМ!$B$33:$B$776,V$83)+'СЕТ СН'!$H$11+СВЦЭМ!$D$10+'СЕТ СН'!$H$5-'СЕТ СН'!$H$21</f>
        <v>3241.3688996800001</v>
      </c>
      <c r="W110" s="36">
        <f>SUMIFS(СВЦЭМ!$D$33:$D$776,СВЦЭМ!$A$33:$A$776,$A110,СВЦЭМ!$B$33:$B$776,W$83)+'СЕТ СН'!$H$11+СВЦЭМ!$D$10+'СЕТ СН'!$H$5-'СЕТ СН'!$H$21</f>
        <v>3237.6695096600001</v>
      </c>
      <c r="X110" s="36">
        <f>SUMIFS(СВЦЭМ!$D$33:$D$776,СВЦЭМ!$A$33:$A$776,$A110,СВЦЭМ!$B$33:$B$776,X$83)+'СЕТ СН'!$H$11+СВЦЭМ!$D$10+'СЕТ СН'!$H$5-'СЕТ СН'!$H$21</f>
        <v>3274.9125952700001</v>
      </c>
      <c r="Y110" s="36">
        <f>SUMIFS(СВЦЭМ!$D$33:$D$776,СВЦЭМ!$A$33:$A$776,$A110,СВЦЭМ!$B$33:$B$776,Y$83)+'СЕТ СН'!$H$11+СВЦЭМ!$D$10+'СЕТ СН'!$H$5-'СЕТ СН'!$H$21</f>
        <v>3333.3349726300003</v>
      </c>
    </row>
    <row r="111" spans="1:25" ht="15.75" x14ac:dyDescent="0.2">
      <c r="A111" s="35">
        <f t="shared" si="2"/>
        <v>43979</v>
      </c>
      <c r="B111" s="36">
        <f>SUMIFS(СВЦЭМ!$D$33:$D$776,СВЦЭМ!$A$33:$A$776,$A111,СВЦЭМ!$B$33:$B$776,B$83)+'СЕТ СН'!$H$11+СВЦЭМ!$D$10+'СЕТ СН'!$H$5-'СЕТ СН'!$H$21</f>
        <v>3370.51057773</v>
      </c>
      <c r="C111" s="36">
        <f>SUMIFS(СВЦЭМ!$D$33:$D$776,СВЦЭМ!$A$33:$A$776,$A111,СВЦЭМ!$B$33:$B$776,C$83)+'СЕТ СН'!$H$11+СВЦЭМ!$D$10+'СЕТ СН'!$H$5-'СЕТ СН'!$H$21</f>
        <v>3385.7586508900004</v>
      </c>
      <c r="D111" s="36">
        <f>SUMIFS(СВЦЭМ!$D$33:$D$776,СВЦЭМ!$A$33:$A$776,$A111,СВЦЭМ!$B$33:$B$776,D$83)+'СЕТ СН'!$H$11+СВЦЭМ!$D$10+'СЕТ СН'!$H$5-'СЕТ СН'!$H$21</f>
        <v>3413.0260464600001</v>
      </c>
      <c r="E111" s="36">
        <f>SUMIFS(СВЦЭМ!$D$33:$D$776,СВЦЭМ!$A$33:$A$776,$A111,СВЦЭМ!$B$33:$B$776,E$83)+'СЕТ СН'!$H$11+СВЦЭМ!$D$10+'СЕТ СН'!$H$5-'СЕТ СН'!$H$21</f>
        <v>3428.93792201</v>
      </c>
      <c r="F111" s="36">
        <f>SUMIFS(СВЦЭМ!$D$33:$D$776,СВЦЭМ!$A$33:$A$776,$A111,СВЦЭМ!$B$33:$B$776,F$83)+'СЕТ СН'!$H$11+СВЦЭМ!$D$10+'СЕТ СН'!$H$5-'СЕТ СН'!$H$21</f>
        <v>3424.5694065500002</v>
      </c>
      <c r="G111" s="36">
        <f>SUMIFS(СВЦЭМ!$D$33:$D$776,СВЦЭМ!$A$33:$A$776,$A111,СВЦЭМ!$B$33:$B$776,G$83)+'СЕТ СН'!$H$11+СВЦЭМ!$D$10+'СЕТ СН'!$H$5-'СЕТ СН'!$H$21</f>
        <v>3429.1938610800003</v>
      </c>
      <c r="H111" s="36">
        <f>SUMIFS(СВЦЭМ!$D$33:$D$776,СВЦЭМ!$A$33:$A$776,$A111,СВЦЭМ!$B$33:$B$776,H$83)+'СЕТ СН'!$H$11+СВЦЭМ!$D$10+'СЕТ СН'!$H$5-'СЕТ СН'!$H$21</f>
        <v>3412.9838454000001</v>
      </c>
      <c r="I111" s="36">
        <f>SUMIFS(СВЦЭМ!$D$33:$D$776,СВЦЭМ!$A$33:$A$776,$A111,СВЦЭМ!$B$33:$B$776,I$83)+'СЕТ СН'!$H$11+СВЦЭМ!$D$10+'СЕТ СН'!$H$5-'СЕТ СН'!$H$21</f>
        <v>3415.83847023</v>
      </c>
      <c r="J111" s="36">
        <f>SUMIFS(СВЦЭМ!$D$33:$D$776,СВЦЭМ!$A$33:$A$776,$A111,СВЦЭМ!$B$33:$B$776,J$83)+'СЕТ СН'!$H$11+СВЦЭМ!$D$10+'СЕТ СН'!$H$5-'СЕТ СН'!$H$21</f>
        <v>3371.22810549</v>
      </c>
      <c r="K111" s="36">
        <f>SUMIFS(СВЦЭМ!$D$33:$D$776,СВЦЭМ!$A$33:$A$776,$A111,СВЦЭМ!$B$33:$B$776,K$83)+'СЕТ СН'!$H$11+СВЦЭМ!$D$10+'СЕТ СН'!$H$5-'СЕТ СН'!$H$21</f>
        <v>3359.3191097200001</v>
      </c>
      <c r="L111" s="36">
        <f>SUMIFS(СВЦЭМ!$D$33:$D$776,СВЦЭМ!$A$33:$A$776,$A111,СВЦЭМ!$B$33:$B$776,L$83)+'СЕТ СН'!$H$11+СВЦЭМ!$D$10+'СЕТ СН'!$H$5-'СЕТ СН'!$H$21</f>
        <v>3368.1543644399999</v>
      </c>
      <c r="M111" s="36">
        <f>SUMIFS(СВЦЭМ!$D$33:$D$776,СВЦЭМ!$A$33:$A$776,$A111,СВЦЭМ!$B$33:$B$776,M$83)+'СЕТ СН'!$H$11+СВЦЭМ!$D$10+'СЕТ СН'!$H$5-'СЕТ СН'!$H$21</f>
        <v>3345.1091504400001</v>
      </c>
      <c r="N111" s="36">
        <f>SUMIFS(СВЦЭМ!$D$33:$D$776,СВЦЭМ!$A$33:$A$776,$A111,СВЦЭМ!$B$33:$B$776,N$83)+'СЕТ СН'!$H$11+СВЦЭМ!$D$10+'СЕТ СН'!$H$5-'СЕТ СН'!$H$21</f>
        <v>3297.5997178500002</v>
      </c>
      <c r="O111" s="36">
        <f>SUMIFS(СВЦЭМ!$D$33:$D$776,СВЦЭМ!$A$33:$A$776,$A111,СВЦЭМ!$B$33:$B$776,O$83)+'СЕТ СН'!$H$11+СВЦЭМ!$D$10+'СЕТ СН'!$H$5-'СЕТ СН'!$H$21</f>
        <v>3275.2407978199999</v>
      </c>
      <c r="P111" s="36">
        <f>SUMIFS(СВЦЭМ!$D$33:$D$776,СВЦЭМ!$A$33:$A$776,$A111,СВЦЭМ!$B$33:$B$776,P$83)+'СЕТ СН'!$H$11+СВЦЭМ!$D$10+'СЕТ СН'!$H$5-'СЕТ СН'!$H$21</f>
        <v>3281.91282004</v>
      </c>
      <c r="Q111" s="36">
        <f>SUMIFS(СВЦЭМ!$D$33:$D$776,СВЦЭМ!$A$33:$A$776,$A111,СВЦЭМ!$B$33:$B$776,Q$83)+'СЕТ СН'!$H$11+СВЦЭМ!$D$10+'СЕТ СН'!$H$5-'СЕТ СН'!$H$21</f>
        <v>3283.2015682599999</v>
      </c>
      <c r="R111" s="36">
        <f>SUMIFS(СВЦЭМ!$D$33:$D$776,СВЦЭМ!$A$33:$A$776,$A111,СВЦЭМ!$B$33:$B$776,R$83)+'СЕТ СН'!$H$11+СВЦЭМ!$D$10+'СЕТ СН'!$H$5-'СЕТ СН'!$H$21</f>
        <v>3281.7391795399999</v>
      </c>
      <c r="S111" s="36">
        <f>SUMIFS(СВЦЭМ!$D$33:$D$776,СВЦЭМ!$A$33:$A$776,$A111,СВЦЭМ!$B$33:$B$776,S$83)+'СЕТ СН'!$H$11+СВЦЭМ!$D$10+'СЕТ СН'!$H$5-'СЕТ СН'!$H$21</f>
        <v>3288.1208035099999</v>
      </c>
      <c r="T111" s="36">
        <f>SUMIFS(СВЦЭМ!$D$33:$D$776,СВЦЭМ!$A$33:$A$776,$A111,СВЦЭМ!$B$33:$B$776,T$83)+'СЕТ СН'!$H$11+СВЦЭМ!$D$10+'СЕТ СН'!$H$5-'СЕТ СН'!$H$21</f>
        <v>3289.5754125399999</v>
      </c>
      <c r="U111" s="36">
        <f>SUMIFS(СВЦЭМ!$D$33:$D$776,СВЦЭМ!$A$33:$A$776,$A111,СВЦЭМ!$B$33:$B$776,U$83)+'СЕТ СН'!$H$11+СВЦЭМ!$D$10+'СЕТ СН'!$H$5-'СЕТ СН'!$H$21</f>
        <v>3282.6782286300004</v>
      </c>
      <c r="V111" s="36">
        <f>SUMIFS(СВЦЭМ!$D$33:$D$776,СВЦЭМ!$A$33:$A$776,$A111,СВЦЭМ!$B$33:$B$776,V$83)+'СЕТ СН'!$H$11+СВЦЭМ!$D$10+'СЕТ СН'!$H$5-'СЕТ СН'!$H$21</f>
        <v>3269.6369449100002</v>
      </c>
      <c r="W111" s="36">
        <f>SUMIFS(СВЦЭМ!$D$33:$D$776,СВЦЭМ!$A$33:$A$776,$A111,СВЦЭМ!$B$33:$B$776,W$83)+'СЕТ СН'!$H$11+СВЦЭМ!$D$10+'СЕТ СН'!$H$5-'СЕТ СН'!$H$21</f>
        <v>3266.4636660599999</v>
      </c>
      <c r="X111" s="36">
        <f>SUMIFS(СВЦЭМ!$D$33:$D$776,СВЦЭМ!$A$33:$A$776,$A111,СВЦЭМ!$B$33:$B$776,X$83)+'СЕТ СН'!$H$11+СВЦЭМ!$D$10+'СЕТ СН'!$H$5-'СЕТ СН'!$H$21</f>
        <v>3309.1166932300002</v>
      </c>
      <c r="Y111" s="36">
        <f>SUMIFS(СВЦЭМ!$D$33:$D$776,СВЦЭМ!$A$33:$A$776,$A111,СВЦЭМ!$B$33:$B$776,Y$83)+'СЕТ СН'!$H$11+СВЦЭМ!$D$10+'СЕТ СН'!$H$5-'СЕТ СН'!$H$21</f>
        <v>3374.9328863999999</v>
      </c>
    </row>
    <row r="112" spans="1:25" ht="15.75" x14ac:dyDescent="0.2">
      <c r="A112" s="35">
        <f t="shared" si="2"/>
        <v>43980</v>
      </c>
      <c r="B112" s="36">
        <f>SUMIFS(СВЦЭМ!$D$33:$D$776,СВЦЭМ!$A$33:$A$776,$A112,СВЦЭМ!$B$33:$B$776,B$83)+'СЕТ СН'!$H$11+СВЦЭМ!$D$10+'СЕТ СН'!$H$5-'СЕТ СН'!$H$21</f>
        <v>3385.85283506</v>
      </c>
      <c r="C112" s="36">
        <f>SUMIFS(СВЦЭМ!$D$33:$D$776,СВЦЭМ!$A$33:$A$776,$A112,СВЦЭМ!$B$33:$B$776,C$83)+'СЕТ СН'!$H$11+СВЦЭМ!$D$10+'СЕТ СН'!$H$5-'СЕТ СН'!$H$21</f>
        <v>3410.78408949</v>
      </c>
      <c r="D112" s="36">
        <f>SUMIFS(СВЦЭМ!$D$33:$D$776,СВЦЭМ!$A$33:$A$776,$A112,СВЦЭМ!$B$33:$B$776,D$83)+'СЕТ СН'!$H$11+СВЦЭМ!$D$10+'СЕТ СН'!$H$5-'СЕТ СН'!$H$21</f>
        <v>3408.2561650900002</v>
      </c>
      <c r="E112" s="36">
        <f>SUMIFS(СВЦЭМ!$D$33:$D$776,СВЦЭМ!$A$33:$A$776,$A112,СВЦЭМ!$B$33:$B$776,E$83)+'СЕТ СН'!$H$11+СВЦЭМ!$D$10+'СЕТ СН'!$H$5-'СЕТ СН'!$H$21</f>
        <v>3407.8391661599999</v>
      </c>
      <c r="F112" s="36">
        <f>SUMIFS(СВЦЭМ!$D$33:$D$776,СВЦЭМ!$A$33:$A$776,$A112,СВЦЭМ!$B$33:$B$776,F$83)+'СЕТ СН'!$H$11+СВЦЭМ!$D$10+'СЕТ СН'!$H$5-'СЕТ СН'!$H$21</f>
        <v>3409.2737329800002</v>
      </c>
      <c r="G112" s="36">
        <f>SUMIFS(СВЦЭМ!$D$33:$D$776,СВЦЭМ!$A$33:$A$776,$A112,СВЦЭМ!$B$33:$B$776,G$83)+'СЕТ СН'!$H$11+СВЦЭМ!$D$10+'СЕТ СН'!$H$5-'СЕТ СН'!$H$21</f>
        <v>3414.0079039299999</v>
      </c>
      <c r="H112" s="36">
        <f>SUMIFS(СВЦЭМ!$D$33:$D$776,СВЦЭМ!$A$33:$A$776,$A112,СВЦЭМ!$B$33:$B$776,H$83)+'СЕТ СН'!$H$11+СВЦЭМ!$D$10+'СЕТ СН'!$H$5-'СЕТ СН'!$H$21</f>
        <v>3418.2272582800001</v>
      </c>
      <c r="I112" s="36">
        <f>SUMIFS(СВЦЭМ!$D$33:$D$776,СВЦЭМ!$A$33:$A$776,$A112,СВЦЭМ!$B$33:$B$776,I$83)+'СЕТ СН'!$H$11+СВЦЭМ!$D$10+'СЕТ СН'!$H$5-'СЕТ СН'!$H$21</f>
        <v>3399.8473206899998</v>
      </c>
      <c r="J112" s="36">
        <f>SUMIFS(СВЦЭМ!$D$33:$D$776,СВЦЭМ!$A$33:$A$776,$A112,СВЦЭМ!$B$33:$B$776,J$83)+'СЕТ СН'!$H$11+СВЦЭМ!$D$10+'СЕТ СН'!$H$5-'СЕТ СН'!$H$21</f>
        <v>3352.65915976</v>
      </c>
      <c r="K112" s="36">
        <f>SUMIFS(СВЦЭМ!$D$33:$D$776,СВЦЭМ!$A$33:$A$776,$A112,СВЦЭМ!$B$33:$B$776,K$83)+'СЕТ СН'!$H$11+СВЦЭМ!$D$10+'СЕТ СН'!$H$5-'СЕТ СН'!$H$21</f>
        <v>3336.7788446</v>
      </c>
      <c r="L112" s="36">
        <f>SUMIFS(СВЦЭМ!$D$33:$D$776,СВЦЭМ!$A$33:$A$776,$A112,СВЦЭМ!$B$33:$B$776,L$83)+'СЕТ СН'!$H$11+СВЦЭМ!$D$10+'СЕТ СН'!$H$5-'СЕТ СН'!$H$21</f>
        <v>3366.2925683200001</v>
      </c>
      <c r="M112" s="36">
        <f>SUMIFS(СВЦЭМ!$D$33:$D$776,СВЦЭМ!$A$33:$A$776,$A112,СВЦЭМ!$B$33:$B$776,M$83)+'СЕТ СН'!$H$11+СВЦЭМ!$D$10+'СЕТ СН'!$H$5-'СЕТ СН'!$H$21</f>
        <v>3292.0896051500004</v>
      </c>
      <c r="N112" s="36">
        <f>SUMIFS(СВЦЭМ!$D$33:$D$776,СВЦЭМ!$A$33:$A$776,$A112,СВЦЭМ!$B$33:$B$776,N$83)+'СЕТ СН'!$H$11+СВЦЭМ!$D$10+'СЕТ СН'!$H$5-'СЕТ СН'!$H$21</f>
        <v>3231.94811235</v>
      </c>
      <c r="O112" s="36">
        <f>SUMIFS(СВЦЭМ!$D$33:$D$776,СВЦЭМ!$A$33:$A$776,$A112,СВЦЭМ!$B$33:$B$776,O$83)+'СЕТ СН'!$H$11+СВЦЭМ!$D$10+'СЕТ СН'!$H$5-'СЕТ СН'!$H$21</f>
        <v>3220.6323336700002</v>
      </c>
      <c r="P112" s="36">
        <f>SUMIFS(СВЦЭМ!$D$33:$D$776,СВЦЭМ!$A$33:$A$776,$A112,СВЦЭМ!$B$33:$B$776,P$83)+'СЕТ СН'!$H$11+СВЦЭМ!$D$10+'СЕТ СН'!$H$5-'СЕТ СН'!$H$21</f>
        <v>3227.19675233</v>
      </c>
      <c r="Q112" s="36">
        <f>SUMIFS(СВЦЭМ!$D$33:$D$776,СВЦЭМ!$A$33:$A$776,$A112,СВЦЭМ!$B$33:$B$776,Q$83)+'СЕТ СН'!$H$11+СВЦЭМ!$D$10+'СЕТ СН'!$H$5-'СЕТ СН'!$H$21</f>
        <v>3220.3926463400003</v>
      </c>
      <c r="R112" s="36">
        <f>SUMIFS(СВЦЭМ!$D$33:$D$776,СВЦЭМ!$A$33:$A$776,$A112,СВЦЭМ!$B$33:$B$776,R$83)+'СЕТ СН'!$H$11+СВЦЭМ!$D$10+'СЕТ СН'!$H$5-'СЕТ СН'!$H$21</f>
        <v>3223.6384338600001</v>
      </c>
      <c r="S112" s="36">
        <f>SUMIFS(СВЦЭМ!$D$33:$D$776,СВЦЭМ!$A$33:$A$776,$A112,СВЦЭМ!$B$33:$B$776,S$83)+'СЕТ СН'!$H$11+СВЦЭМ!$D$10+'СЕТ СН'!$H$5-'СЕТ СН'!$H$21</f>
        <v>3232.1141531100002</v>
      </c>
      <c r="T112" s="36">
        <f>SUMIFS(СВЦЭМ!$D$33:$D$776,СВЦЭМ!$A$33:$A$776,$A112,СВЦЭМ!$B$33:$B$776,T$83)+'СЕТ СН'!$H$11+СВЦЭМ!$D$10+'СЕТ СН'!$H$5-'СЕТ СН'!$H$21</f>
        <v>3243.83648399</v>
      </c>
      <c r="U112" s="36">
        <f>SUMIFS(СВЦЭМ!$D$33:$D$776,СВЦЭМ!$A$33:$A$776,$A112,СВЦЭМ!$B$33:$B$776,U$83)+'СЕТ СН'!$H$11+СВЦЭМ!$D$10+'СЕТ СН'!$H$5-'СЕТ СН'!$H$21</f>
        <v>3249.90368481</v>
      </c>
      <c r="V112" s="36">
        <f>SUMIFS(СВЦЭМ!$D$33:$D$776,СВЦЭМ!$A$33:$A$776,$A112,СВЦЭМ!$B$33:$B$776,V$83)+'СЕТ СН'!$H$11+СВЦЭМ!$D$10+'СЕТ СН'!$H$5-'СЕТ СН'!$H$21</f>
        <v>3285.1467283800002</v>
      </c>
      <c r="W112" s="36">
        <f>SUMIFS(СВЦЭМ!$D$33:$D$776,СВЦЭМ!$A$33:$A$776,$A112,СВЦЭМ!$B$33:$B$776,W$83)+'СЕТ СН'!$H$11+СВЦЭМ!$D$10+'СЕТ СН'!$H$5-'СЕТ СН'!$H$21</f>
        <v>3316.97473739</v>
      </c>
      <c r="X112" s="36">
        <f>SUMIFS(СВЦЭМ!$D$33:$D$776,СВЦЭМ!$A$33:$A$776,$A112,СВЦЭМ!$B$33:$B$776,X$83)+'СЕТ СН'!$H$11+СВЦЭМ!$D$10+'СЕТ СН'!$H$5-'СЕТ СН'!$H$21</f>
        <v>3300.94059801</v>
      </c>
      <c r="Y112" s="36">
        <f>SUMIFS(СВЦЭМ!$D$33:$D$776,СВЦЭМ!$A$33:$A$776,$A112,СВЦЭМ!$B$33:$B$776,Y$83)+'СЕТ СН'!$H$11+СВЦЭМ!$D$10+'СЕТ СН'!$H$5-'СЕТ СН'!$H$21</f>
        <v>3342.6897516600002</v>
      </c>
    </row>
    <row r="113" spans="1:27" ht="15.75" x14ac:dyDescent="0.2">
      <c r="A113" s="35">
        <f t="shared" si="2"/>
        <v>43981</v>
      </c>
      <c r="B113" s="36">
        <f>SUMIFS(СВЦЭМ!$D$33:$D$776,СВЦЭМ!$A$33:$A$776,$A113,СВЦЭМ!$B$33:$B$776,B$83)+'СЕТ СН'!$H$11+СВЦЭМ!$D$10+'СЕТ СН'!$H$5-'СЕТ СН'!$H$21</f>
        <v>3423.4035593799999</v>
      </c>
      <c r="C113" s="36">
        <f>SUMIFS(СВЦЭМ!$D$33:$D$776,СВЦЭМ!$A$33:$A$776,$A113,СВЦЭМ!$B$33:$B$776,C$83)+'СЕТ СН'!$H$11+СВЦЭМ!$D$10+'СЕТ СН'!$H$5-'СЕТ СН'!$H$21</f>
        <v>3430.1033243400002</v>
      </c>
      <c r="D113" s="36">
        <f>SUMIFS(СВЦЭМ!$D$33:$D$776,СВЦЭМ!$A$33:$A$776,$A113,СВЦЭМ!$B$33:$B$776,D$83)+'СЕТ СН'!$H$11+СВЦЭМ!$D$10+'СЕТ СН'!$H$5-'СЕТ СН'!$H$21</f>
        <v>3431.6192324600001</v>
      </c>
      <c r="E113" s="36">
        <f>SUMIFS(СВЦЭМ!$D$33:$D$776,СВЦЭМ!$A$33:$A$776,$A113,СВЦЭМ!$B$33:$B$776,E$83)+'СЕТ СН'!$H$11+СВЦЭМ!$D$10+'СЕТ СН'!$H$5-'СЕТ СН'!$H$21</f>
        <v>3429.1305543500002</v>
      </c>
      <c r="F113" s="36">
        <f>SUMIFS(СВЦЭМ!$D$33:$D$776,СВЦЭМ!$A$33:$A$776,$A113,СВЦЭМ!$B$33:$B$776,F$83)+'СЕТ СН'!$H$11+СВЦЭМ!$D$10+'СЕТ СН'!$H$5-'СЕТ СН'!$H$21</f>
        <v>3428.3366555800003</v>
      </c>
      <c r="G113" s="36">
        <f>SUMIFS(СВЦЭМ!$D$33:$D$776,СВЦЭМ!$A$33:$A$776,$A113,СВЦЭМ!$B$33:$B$776,G$83)+'СЕТ СН'!$H$11+СВЦЭМ!$D$10+'СЕТ СН'!$H$5-'СЕТ СН'!$H$21</f>
        <v>3428.8328893299999</v>
      </c>
      <c r="H113" s="36">
        <f>SUMIFS(СВЦЭМ!$D$33:$D$776,СВЦЭМ!$A$33:$A$776,$A113,СВЦЭМ!$B$33:$B$776,H$83)+'СЕТ СН'!$H$11+СВЦЭМ!$D$10+'СЕТ СН'!$H$5-'СЕТ СН'!$H$21</f>
        <v>3415.8859129299999</v>
      </c>
      <c r="I113" s="36">
        <f>SUMIFS(СВЦЭМ!$D$33:$D$776,СВЦЭМ!$A$33:$A$776,$A113,СВЦЭМ!$B$33:$B$776,I$83)+'СЕТ СН'!$H$11+СВЦЭМ!$D$10+'СЕТ СН'!$H$5-'СЕТ СН'!$H$21</f>
        <v>3398.0225365000001</v>
      </c>
      <c r="J113" s="36">
        <f>SUMIFS(СВЦЭМ!$D$33:$D$776,СВЦЭМ!$A$33:$A$776,$A113,СВЦЭМ!$B$33:$B$776,J$83)+'СЕТ СН'!$H$11+СВЦЭМ!$D$10+'СЕТ СН'!$H$5-'СЕТ СН'!$H$21</f>
        <v>3366.98597685</v>
      </c>
      <c r="K113" s="36">
        <f>SUMIFS(СВЦЭМ!$D$33:$D$776,СВЦЭМ!$A$33:$A$776,$A113,СВЦЭМ!$B$33:$B$776,K$83)+'СЕТ СН'!$H$11+СВЦЭМ!$D$10+'СЕТ СН'!$H$5-'СЕТ СН'!$H$21</f>
        <v>3355.4999281600003</v>
      </c>
      <c r="L113" s="36">
        <f>SUMIFS(СВЦЭМ!$D$33:$D$776,СВЦЭМ!$A$33:$A$776,$A113,СВЦЭМ!$B$33:$B$776,L$83)+'СЕТ СН'!$H$11+СВЦЭМ!$D$10+'СЕТ СН'!$H$5-'СЕТ СН'!$H$21</f>
        <v>3346.5710755600003</v>
      </c>
      <c r="M113" s="36">
        <f>SUMIFS(СВЦЭМ!$D$33:$D$776,СВЦЭМ!$A$33:$A$776,$A113,СВЦЭМ!$B$33:$B$776,M$83)+'СЕТ СН'!$H$11+СВЦЭМ!$D$10+'СЕТ СН'!$H$5-'СЕТ СН'!$H$21</f>
        <v>3294.9091501800003</v>
      </c>
      <c r="N113" s="36">
        <f>SUMIFS(СВЦЭМ!$D$33:$D$776,СВЦЭМ!$A$33:$A$776,$A113,СВЦЭМ!$B$33:$B$776,N$83)+'СЕТ СН'!$H$11+СВЦЭМ!$D$10+'СЕТ СН'!$H$5-'СЕТ СН'!$H$21</f>
        <v>3247.1561904200003</v>
      </c>
      <c r="O113" s="36">
        <f>SUMIFS(СВЦЭМ!$D$33:$D$776,СВЦЭМ!$A$33:$A$776,$A113,СВЦЭМ!$B$33:$B$776,O$83)+'СЕТ СН'!$H$11+СВЦЭМ!$D$10+'СЕТ СН'!$H$5-'СЕТ СН'!$H$21</f>
        <v>3234.9498400699999</v>
      </c>
      <c r="P113" s="36">
        <f>SUMIFS(СВЦЭМ!$D$33:$D$776,СВЦЭМ!$A$33:$A$776,$A113,СВЦЭМ!$B$33:$B$776,P$83)+'СЕТ СН'!$H$11+СВЦЭМ!$D$10+'СЕТ СН'!$H$5-'СЕТ СН'!$H$21</f>
        <v>3237.7125053700001</v>
      </c>
      <c r="Q113" s="36">
        <f>SUMIFS(СВЦЭМ!$D$33:$D$776,СВЦЭМ!$A$33:$A$776,$A113,СВЦЭМ!$B$33:$B$776,Q$83)+'СЕТ СН'!$H$11+СВЦЭМ!$D$10+'СЕТ СН'!$H$5-'СЕТ СН'!$H$21</f>
        <v>3237.06093199</v>
      </c>
      <c r="R113" s="36">
        <f>SUMIFS(СВЦЭМ!$D$33:$D$776,СВЦЭМ!$A$33:$A$776,$A113,СВЦЭМ!$B$33:$B$776,R$83)+'СЕТ СН'!$H$11+СВЦЭМ!$D$10+'СЕТ СН'!$H$5-'СЕТ СН'!$H$21</f>
        <v>3236.1156155500003</v>
      </c>
      <c r="S113" s="36">
        <f>SUMIFS(СВЦЭМ!$D$33:$D$776,СВЦЭМ!$A$33:$A$776,$A113,СВЦЭМ!$B$33:$B$776,S$83)+'СЕТ СН'!$H$11+СВЦЭМ!$D$10+'СЕТ СН'!$H$5-'СЕТ СН'!$H$21</f>
        <v>3238.4900813700001</v>
      </c>
      <c r="T113" s="36">
        <f>SUMIFS(СВЦЭМ!$D$33:$D$776,СВЦЭМ!$A$33:$A$776,$A113,СВЦЭМ!$B$33:$B$776,T$83)+'СЕТ СН'!$H$11+СВЦЭМ!$D$10+'СЕТ СН'!$H$5-'СЕТ СН'!$H$21</f>
        <v>3233.3296452300001</v>
      </c>
      <c r="U113" s="36">
        <f>SUMIFS(СВЦЭМ!$D$33:$D$776,СВЦЭМ!$A$33:$A$776,$A113,СВЦЭМ!$B$33:$B$776,U$83)+'СЕТ СН'!$H$11+СВЦЭМ!$D$10+'СЕТ СН'!$H$5-'СЕТ СН'!$H$21</f>
        <v>3223.6920881800002</v>
      </c>
      <c r="V113" s="36">
        <f>SUMIFS(СВЦЭМ!$D$33:$D$776,СВЦЭМ!$A$33:$A$776,$A113,СВЦЭМ!$B$33:$B$776,V$83)+'СЕТ СН'!$H$11+СВЦЭМ!$D$10+'СЕТ СН'!$H$5-'СЕТ СН'!$H$21</f>
        <v>3230.84734536</v>
      </c>
      <c r="W113" s="36">
        <f>SUMIFS(СВЦЭМ!$D$33:$D$776,СВЦЭМ!$A$33:$A$776,$A113,СВЦЭМ!$B$33:$B$776,W$83)+'СЕТ СН'!$H$11+СВЦЭМ!$D$10+'СЕТ СН'!$H$5-'СЕТ СН'!$H$21</f>
        <v>3236.99000032</v>
      </c>
      <c r="X113" s="36">
        <f>SUMIFS(СВЦЭМ!$D$33:$D$776,СВЦЭМ!$A$33:$A$776,$A113,СВЦЭМ!$B$33:$B$776,X$83)+'СЕТ СН'!$H$11+СВЦЭМ!$D$10+'СЕТ СН'!$H$5-'СЕТ СН'!$H$21</f>
        <v>3239.9028854500002</v>
      </c>
      <c r="Y113" s="36">
        <f>SUMIFS(СВЦЭМ!$D$33:$D$776,СВЦЭМ!$A$33:$A$776,$A113,СВЦЭМ!$B$33:$B$776,Y$83)+'СЕТ СН'!$H$11+СВЦЭМ!$D$10+'СЕТ СН'!$H$5-'СЕТ СН'!$H$21</f>
        <v>3306.6718727400003</v>
      </c>
    </row>
    <row r="114" spans="1:27" ht="15.75" x14ac:dyDescent="0.2">
      <c r="A114" s="35">
        <f t="shared" si="2"/>
        <v>43982</v>
      </c>
      <c r="B114" s="36">
        <f>SUMIFS(СВЦЭМ!$D$33:$D$776,СВЦЭМ!$A$33:$A$776,$A114,СВЦЭМ!$B$33:$B$776,B$83)+'СЕТ СН'!$H$11+СВЦЭМ!$D$10+'СЕТ СН'!$H$5-'СЕТ СН'!$H$21</f>
        <v>3392.0659513700002</v>
      </c>
      <c r="C114" s="36">
        <f>SUMIFS(СВЦЭМ!$D$33:$D$776,СВЦЭМ!$A$33:$A$776,$A114,СВЦЭМ!$B$33:$B$776,C$83)+'СЕТ СН'!$H$11+СВЦЭМ!$D$10+'СЕТ СН'!$H$5-'СЕТ СН'!$H$21</f>
        <v>3400.9123468799999</v>
      </c>
      <c r="D114" s="36">
        <f>SUMIFS(СВЦЭМ!$D$33:$D$776,СВЦЭМ!$A$33:$A$776,$A114,СВЦЭМ!$B$33:$B$776,D$83)+'СЕТ СН'!$H$11+СВЦЭМ!$D$10+'СЕТ СН'!$H$5-'СЕТ СН'!$H$21</f>
        <v>3409.0533587899999</v>
      </c>
      <c r="E114" s="36">
        <f>SUMIFS(СВЦЭМ!$D$33:$D$776,СВЦЭМ!$A$33:$A$776,$A114,СВЦЭМ!$B$33:$B$776,E$83)+'СЕТ СН'!$H$11+СВЦЭМ!$D$10+'СЕТ СН'!$H$5-'СЕТ СН'!$H$21</f>
        <v>3403.9778102999999</v>
      </c>
      <c r="F114" s="36">
        <f>SUMIFS(СВЦЭМ!$D$33:$D$776,СВЦЭМ!$A$33:$A$776,$A114,СВЦЭМ!$B$33:$B$776,F$83)+'СЕТ СН'!$H$11+СВЦЭМ!$D$10+'СЕТ СН'!$H$5-'СЕТ СН'!$H$21</f>
        <v>3393.7037083700002</v>
      </c>
      <c r="G114" s="36">
        <f>SUMIFS(СВЦЭМ!$D$33:$D$776,СВЦЭМ!$A$33:$A$776,$A114,СВЦЭМ!$B$33:$B$776,G$83)+'СЕТ СН'!$H$11+СВЦЭМ!$D$10+'СЕТ СН'!$H$5-'СЕТ СН'!$H$21</f>
        <v>3397.4282794199999</v>
      </c>
      <c r="H114" s="36">
        <f>SUMIFS(СВЦЭМ!$D$33:$D$776,СВЦЭМ!$A$33:$A$776,$A114,СВЦЭМ!$B$33:$B$776,H$83)+'СЕТ СН'!$H$11+СВЦЭМ!$D$10+'СЕТ СН'!$H$5-'СЕТ СН'!$H$21</f>
        <v>3401.6981170399999</v>
      </c>
      <c r="I114" s="36">
        <f>SUMIFS(СВЦЭМ!$D$33:$D$776,СВЦЭМ!$A$33:$A$776,$A114,СВЦЭМ!$B$33:$B$776,I$83)+'СЕТ СН'!$H$11+СВЦЭМ!$D$10+'СЕТ СН'!$H$5-'СЕТ СН'!$H$21</f>
        <v>3378.84712089</v>
      </c>
      <c r="J114" s="36">
        <f>SUMIFS(СВЦЭМ!$D$33:$D$776,СВЦЭМ!$A$33:$A$776,$A114,СВЦЭМ!$B$33:$B$776,J$83)+'СЕТ СН'!$H$11+СВЦЭМ!$D$10+'СЕТ СН'!$H$5-'СЕТ СН'!$H$21</f>
        <v>3358.39450769</v>
      </c>
      <c r="K114" s="36">
        <f>SUMIFS(СВЦЭМ!$D$33:$D$776,СВЦЭМ!$A$33:$A$776,$A114,СВЦЭМ!$B$33:$B$776,K$83)+'СЕТ СН'!$H$11+СВЦЭМ!$D$10+'СЕТ СН'!$H$5-'СЕТ СН'!$H$21</f>
        <v>3367.0863710500003</v>
      </c>
      <c r="L114" s="36">
        <f>SUMIFS(СВЦЭМ!$D$33:$D$776,СВЦЭМ!$A$33:$A$776,$A114,СВЦЭМ!$B$33:$B$776,L$83)+'СЕТ СН'!$H$11+СВЦЭМ!$D$10+'СЕТ СН'!$H$5-'СЕТ СН'!$H$21</f>
        <v>3365.97982641</v>
      </c>
      <c r="M114" s="36">
        <f>SUMIFS(СВЦЭМ!$D$33:$D$776,СВЦЭМ!$A$33:$A$776,$A114,СВЦЭМ!$B$33:$B$776,M$83)+'СЕТ СН'!$H$11+СВЦЭМ!$D$10+'СЕТ СН'!$H$5-'СЕТ СН'!$H$21</f>
        <v>3317.8470313600001</v>
      </c>
      <c r="N114" s="36">
        <f>SUMIFS(СВЦЭМ!$D$33:$D$776,СВЦЭМ!$A$33:$A$776,$A114,СВЦЭМ!$B$33:$B$776,N$83)+'СЕТ СН'!$H$11+СВЦЭМ!$D$10+'СЕТ СН'!$H$5-'СЕТ СН'!$H$21</f>
        <v>3249.1742853800001</v>
      </c>
      <c r="O114" s="36">
        <f>SUMIFS(СВЦЭМ!$D$33:$D$776,СВЦЭМ!$A$33:$A$776,$A114,СВЦЭМ!$B$33:$B$776,O$83)+'СЕТ СН'!$H$11+СВЦЭМ!$D$10+'СЕТ СН'!$H$5-'СЕТ СН'!$H$21</f>
        <v>3226.2167895000002</v>
      </c>
      <c r="P114" s="36">
        <f>SUMIFS(СВЦЭМ!$D$33:$D$776,СВЦЭМ!$A$33:$A$776,$A114,СВЦЭМ!$B$33:$B$776,P$83)+'СЕТ СН'!$H$11+СВЦЭМ!$D$10+'СЕТ СН'!$H$5-'СЕТ СН'!$H$21</f>
        <v>3234.6592542500002</v>
      </c>
      <c r="Q114" s="36">
        <f>SUMIFS(СВЦЭМ!$D$33:$D$776,СВЦЭМ!$A$33:$A$776,$A114,СВЦЭМ!$B$33:$B$776,Q$83)+'СЕТ СН'!$H$11+СВЦЭМ!$D$10+'СЕТ СН'!$H$5-'СЕТ СН'!$H$21</f>
        <v>3234.86705196</v>
      </c>
      <c r="R114" s="36">
        <f>SUMIFS(СВЦЭМ!$D$33:$D$776,СВЦЭМ!$A$33:$A$776,$A114,СВЦЭМ!$B$33:$B$776,R$83)+'СЕТ СН'!$H$11+СВЦЭМ!$D$10+'СЕТ СН'!$H$5-'СЕТ СН'!$H$21</f>
        <v>3237.38232535</v>
      </c>
      <c r="S114" s="36">
        <f>SUMIFS(СВЦЭМ!$D$33:$D$776,СВЦЭМ!$A$33:$A$776,$A114,СВЦЭМ!$B$33:$B$776,S$83)+'СЕТ СН'!$H$11+СВЦЭМ!$D$10+'СЕТ СН'!$H$5-'СЕТ СН'!$H$21</f>
        <v>3249.9666560700002</v>
      </c>
      <c r="T114" s="36">
        <f>SUMIFS(СВЦЭМ!$D$33:$D$776,СВЦЭМ!$A$33:$A$776,$A114,СВЦЭМ!$B$33:$B$776,T$83)+'СЕТ СН'!$H$11+СВЦЭМ!$D$10+'СЕТ СН'!$H$5-'СЕТ СН'!$H$21</f>
        <v>3231.99837368</v>
      </c>
      <c r="U114" s="36">
        <f>SUMIFS(СВЦЭМ!$D$33:$D$776,СВЦЭМ!$A$33:$A$776,$A114,СВЦЭМ!$B$33:$B$776,U$83)+'СЕТ СН'!$H$11+СВЦЭМ!$D$10+'СЕТ СН'!$H$5-'СЕТ СН'!$H$21</f>
        <v>3211.5325210800002</v>
      </c>
      <c r="V114" s="36">
        <f>SUMIFS(СВЦЭМ!$D$33:$D$776,СВЦЭМ!$A$33:$A$776,$A114,СВЦЭМ!$B$33:$B$776,V$83)+'СЕТ СН'!$H$11+СВЦЭМ!$D$10+'СЕТ СН'!$H$5-'СЕТ СН'!$H$21</f>
        <v>3173.9662593500002</v>
      </c>
      <c r="W114" s="36">
        <f>SUMIFS(СВЦЭМ!$D$33:$D$776,СВЦЭМ!$A$33:$A$776,$A114,СВЦЭМ!$B$33:$B$776,W$83)+'СЕТ СН'!$H$11+СВЦЭМ!$D$10+'СЕТ СН'!$H$5-'СЕТ СН'!$H$21</f>
        <v>3169.2142746200002</v>
      </c>
      <c r="X114" s="36">
        <f>SUMIFS(СВЦЭМ!$D$33:$D$776,СВЦЭМ!$A$33:$A$776,$A114,СВЦЭМ!$B$33:$B$776,X$83)+'СЕТ СН'!$H$11+СВЦЭМ!$D$10+'СЕТ СН'!$H$5-'СЕТ СН'!$H$21</f>
        <v>3201.1834176900002</v>
      </c>
      <c r="Y114" s="36">
        <f>SUMIFS(СВЦЭМ!$D$33:$D$776,СВЦЭМ!$A$33:$A$776,$A114,СВЦЭМ!$B$33:$B$776,Y$83)+'СЕТ СН'!$H$11+СВЦЭМ!$D$10+'СЕТ СН'!$H$5-'СЕТ СН'!$H$21</f>
        <v>3269.09766717</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3" t="s">
        <v>7</v>
      </c>
      <c r="B117" s="126" t="s">
        <v>73</v>
      </c>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8"/>
    </row>
    <row r="118" spans="1:27" ht="12.75" customHeight="1" x14ac:dyDescent="0.2">
      <c r="A118" s="124"/>
      <c r="B118" s="129"/>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1"/>
    </row>
    <row r="119" spans="1:27" ht="12.75" customHeight="1" x14ac:dyDescent="0.2">
      <c r="A119" s="12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01.05.2020</v>
      </c>
      <c r="B120" s="36">
        <f>SUMIFS(СВЦЭМ!$D$33:$D$776,СВЦЭМ!$A$33:$A$776,$A120,СВЦЭМ!$B$33:$B$776,B$119)+'СЕТ СН'!$I$11+СВЦЭМ!$D$10+'СЕТ СН'!$I$5-'СЕТ СН'!$I$21</f>
        <v>3819.91488041</v>
      </c>
      <c r="C120" s="36">
        <f>SUMIFS(СВЦЭМ!$D$33:$D$776,СВЦЭМ!$A$33:$A$776,$A120,СВЦЭМ!$B$33:$B$776,C$119)+'СЕТ СН'!$I$11+СВЦЭМ!$D$10+'СЕТ СН'!$I$5-'СЕТ СН'!$I$21</f>
        <v>3860.9837786099997</v>
      </c>
      <c r="D120" s="36">
        <f>SUMIFS(СВЦЭМ!$D$33:$D$776,СВЦЭМ!$A$33:$A$776,$A120,СВЦЭМ!$B$33:$B$776,D$119)+'СЕТ СН'!$I$11+СВЦЭМ!$D$10+'СЕТ СН'!$I$5-'СЕТ СН'!$I$21</f>
        <v>3858.5339140799997</v>
      </c>
      <c r="E120" s="36">
        <f>SUMIFS(СВЦЭМ!$D$33:$D$776,СВЦЭМ!$A$33:$A$776,$A120,СВЦЭМ!$B$33:$B$776,E$119)+'СЕТ СН'!$I$11+СВЦЭМ!$D$10+'СЕТ СН'!$I$5-'СЕТ СН'!$I$21</f>
        <v>3854.2429781000001</v>
      </c>
      <c r="F120" s="36">
        <f>SUMIFS(СВЦЭМ!$D$33:$D$776,СВЦЭМ!$A$33:$A$776,$A120,СВЦЭМ!$B$33:$B$776,F$119)+'СЕТ СН'!$I$11+СВЦЭМ!$D$10+'СЕТ СН'!$I$5-'СЕТ СН'!$I$21</f>
        <v>3871.8941943199998</v>
      </c>
      <c r="G120" s="36">
        <f>SUMIFS(СВЦЭМ!$D$33:$D$776,СВЦЭМ!$A$33:$A$776,$A120,СВЦЭМ!$B$33:$B$776,G$119)+'СЕТ СН'!$I$11+СВЦЭМ!$D$10+'СЕТ СН'!$I$5-'СЕТ СН'!$I$21</f>
        <v>3864.7078192099998</v>
      </c>
      <c r="H120" s="36">
        <f>SUMIFS(СВЦЭМ!$D$33:$D$776,СВЦЭМ!$A$33:$A$776,$A120,СВЦЭМ!$B$33:$B$776,H$119)+'СЕТ СН'!$I$11+СВЦЭМ!$D$10+'СЕТ СН'!$I$5-'СЕТ СН'!$I$21</f>
        <v>3859.26797799</v>
      </c>
      <c r="I120" s="36">
        <f>SUMIFS(СВЦЭМ!$D$33:$D$776,СВЦЭМ!$A$33:$A$776,$A120,СВЦЭМ!$B$33:$B$776,I$119)+'СЕТ СН'!$I$11+СВЦЭМ!$D$10+'СЕТ СН'!$I$5-'СЕТ СН'!$I$21</f>
        <v>3834.25939436</v>
      </c>
      <c r="J120" s="36">
        <f>SUMIFS(СВЦЭМ!$D$33:$D$776,СВЦЭМ!$A$33:$A$776,$A120,СВЦЭМ!$B$33:$B$776,J$119)+'СЕТ СН'!$I$11+СВЦЭМ!$D$10+'СЕТ СН'!$I$5-'СЕТ СН'!$I$21</f>
        <v>3818.17954775</v>
      </c>
      <c r="K120" s="36">
        <f>SUMIFS(СВЦЭМ!$D$33:$D$776,СВЦЭМ!$A$33:$A$776,$A120,СВЦЭМ!$B$33:$B$776,K$119)+'СЕТ СН'!$I$11+СВЦЭМ!$D$10+'СЕТ СН'!$I$5-'СЕТ СН'!$I$21</f>
        <v>3817.3793727900002</v>
      </c>
      <c r="L120" s="36">
        <f>SUMIFS(СВЦЭМ!$D$33:$D$776,СВЦЭМ!$A$33:$A$776,$A120,СВЦЭМ!$B$33:$B$776,L$119)+'СЕТ СН'!$I$11+СВЦЭМ!$D$10+'СЕТ СН'!$I$5-'СЕТ СН'!$I$21</f>
        <v>3797.15332261</v>
      </c>
      <c r="M120" s="36">
        <f>SUMIFS(СВЦЭМ!$D$33:$D$776,СВЦЭМ!$A$33:$A$776,$A120,СВЦЭМ!$B$33:$B$776,M$119)+'СЕТ СН'!$I$11+СВЦЭМ!$D$10+'СЕТ СН'!$I$5-'СЕТ СН'!$I$21</f>
        <v>3734.2120734700002</v>
      </c>
      <c r="N120" s="36">
        <f>SUMIFS(СВЦЭМ!$D$33:$D$776,СВЦЭМ!$A$33:$A$776,$A120,СВЦЭМ!$B$33:$B$776,N$119)+'СЕТ СН'!$I$11+СВЦЭМ!$D$10+'СЕТ СН'!$I$5-'СЕТ СН'!$I$21</f>
        <v>3671.4497818300001</v>
      </c>
      <c r="O120" s="36">
        <f>SUMIFS(СВЦЭМ!$D$33:$D$776,СВЦЭМ!$A$33:$A$776,$A120,СВЦЭМ!$B$33:$B$776,O$119)+'СЕТ СН'!$I$11+СВЦЭМ!$D$10+'СЕТ СН'!$I$5-'СЕТ СН'!$I$21</f>
        <v>3651.63097453</v>
      </c>
      <c r="P120" s="36">
        <f>SUMIFS(СВЦЭМ!$D$33:$D$776,СВЦЭМ!$A$33:$A$776,$A120,СВЦЭМ!$B$33:$B$776,P$119)+'СЕТ СН'!$I$11+СВЦЭМ!$D$10+'СЕТ СН'!$I$5-'СЕТ СН'!$I$21</f>
        <v>3660.3097673500001</v>
      </c>
      <c r="Q120" s="36">
        <f>SUMIFS(СВЦЭМ!$D$33:$D$776,СВЦЭМ!$A$33:$A$776,$A120,СВЦЭМ!$B$33:$B$776,Q$119)+'СЕТ СН'!$I$11+СВЦЭМ!$D$10+'СЕТ СН'!$I$5-'СЕТ СН'!$I$21</f>
        <v>3663.0031233999998</v>
      </c>
      <c r="R120" s="36">
        <f>SUMIFS(СВЦЭМ!$D$33:$D$776,СВЦЭМ!$A$33:$A$776,$A120,СВЦЭМ!$B$33:$B$776,R$119)+'СЕТ СН'!$I$11+СВЦЭМ!$D$10+'СЕТ СН'!$I$5-'СЕТ СН'!$I$21</f>
        <v>3660.73104646</v>
      </c>
      <c r="S120" s="36">
        <f>SUMIFS(СВЦЭМ!$D$33:$D$776,СВЦЭМ!$A$33:$A$776,$A120,СВЦЭМ!$B$33:$B$776,S$119)+'СЕТ СН'!$I$11+СВЦЭМ!$D$10+'СЕТ СН'!$I$5-'СЕТ СН'!$I$21</f>
        <v>3658.29790916</v>
      </c>
      <c r="T120" s="36">
        <f>SUMIFS(СВЦЭМ!$D$33:$D$776,СВЦЭМ!$A$33:$A$776,$A120,СВЦЭМ!$B$33:$B$776,T$119)+'СЕТ СН'!$I$11+СВЦЭМ!$D$10+'СЕТ СН'!$I$5-'СЕТ СН'!$I$21</f>
        <v>3647.95171828</v>
      </c>
      <c r="U120" s="36">
        <f>SUMIFS(СВЦЭМ!$D$33:$D$776,СВЦЭМ!$A$33:$A$776,$A120,СВЦЭМ!$B$33:$B$776,U$119)+'СЕТ СН'!$I$11+СВЦЭМ!$D$10+'СЕТ СН'!$I$5-'СЕТ СН'!$I$21</f>
        <v>3629.54903251</v>
      </c>
      <c r="V120" s="36">
        <f>SUMIFS(СВЦЭМ!$D$33:$D$776,СВЦЭМ!$A$33:$A$776,$A120,СВЦЭМ!$B$33:$B$776,V$119)+'СЕТ СН'!$I$11+СВЦЭМ!$D$10+'СЕТ СН'!$I$5-'СЕТ СН'!$I$21</f>
        <v>3619.4791096700001</v>
      </c>
      <c r="W120" s="36">
        <f>SUMIFS(СВЦЭМ!$D$33:$D$776,СВЦЭМ!$A$33:$A$776,$A120,СВЦЭМ!$B$33:$B$776,W$119)+'СЕТ СН'!$I$11+СВЦЭМ!$D$10+'СЕТ СН'!$I$5-'СЕТ СН'!$I$21</f>
        <v>3626.1779843700001</v>
      </c>
      <c r="X120" s="36">
        <f>SUMIFS(СВЦЭМ!$D$33:$D$776,СВЦЭМ!$A$33:$A$776,$A120,СВЦЭМ!$B$33:$B$776,X$119)+'СЕТ СН'!$I$11+СВЦЭМ!$D$10+'СЕТ СН'!$I$5-'СЕТ СН'!$I$21</f>
        <v>3657.80881494</v>
      </c>
      <c r="Y120" s="36">
        <f>SUMIFS(СВЦЭМ!$D$33:$D$776,СВЦЭМ!$A$33:$A$776,$A120,СВЦЭМ!$B$33:$B$776,Y$119)+'СЕТ СН'!$I$11+СВЦЭМ!$D$10+'СЕТ СН'!$I$5-'СЕТ СН'!$I$21</f>
        <v>3760.4680729900001</v>
      </c>
      <c r="AA120" s="45"/>
    </row>
    <row r="121" spans="1:27" ht="15.75" x14ac:dyDescent="0.2">
      <c r="A121" s="35">
        <f>A120+1</f>
        <v>43953</v>
      </c>
      <c r="B121" s="36">
        <f>SUMIFS(СВЦЭМ!$D$33:$D$776,СВЦЭМ!$A$33:$A$776,$A121,СВЦЭМ!$B$33:$B$776,B$119)+'СЕТ СН'!$I$11+СВЦЭМ!$D$10+'СЕТ СН'!$I$5-'СЕТ СН'!$I$21</f>
        <v>3852.6602701000002</v>
      </c>
      <c r="C121" s="36">
        <f>SUMIFS(СВЦЭМ!$D$33:$D$776,СВЦЭМ!$A$33:$A$776,$A121,СВЦЭМ!$B$33:$B$776,C$119)+'СЕТ СН'!$I$11+СВЦЭМ!$D$10+'СЕТ СН'!$I$5-'СЕТ СН'!$I$21</f>
        <v>3875.53458989</v>
      </c>
      <c r="D121" s="36">
        <f>SUMIFS(СВЦЭМ!$D$33:$D$776,СВЦЭМ!$A$33:$A$776,$A121,СВЦЭМ!$B$33:$B$776,D$119)+'СЕТ СН'!$I$11+СВЦЭМ!$D$10+'СЕТ СН'!$I$5-'СЕТ СН'!$I$21</f>
        <v>3887.9647077</v>
      </c>
      <c r="E121" s="36">
        <f>SUMIFS(СВЦЭМ!$D$33:$D$776,СВЦЭМ!$A$33:$A$776,$A121,СВЦЭМ!$B$33:$B$776,E$119)+'СЕТ СН'!$I$11+СВЦЭМ!$D$10+'СЕТ СН'!$I$5-'СЕТ СН'!$I$21</f>
        <v>3883.8878912</v>
      </c>
      <c r="F121" s="36">
        <f>SUMIFS(СВЦЭМ!$D$33:$D$776,СВЦЭМ!$A$33:$A$776,$A121,СВЦЭМ!$B$33:$B$776,F$119)+'СЕТ СН'!$I$11+СВЦЭМ!$D$10+'СЕТ СН'!$I$5-'СЕТ СН'!$I$21</f>
        <v>3879.9570042599998</v>
      </c>
      <c r="G121" s="36">
        <f>SUMIFS(СВЦЭМ!$D$33:$D$776,СВЦЭМ!$A$33:$A$776,$A121,СВЦЭМ!$B$33:$B$776,G$119)+'СЕТ СН'!$I$11+СВЦЭМ!$D$10+'СЕТ СН'!$I$5-'СЕТ СН'!$I$21</f>
        <v>3881.9550822800002</v>
      </c>
      <c r="H121" s="36">
        <f>SUMIFS(СВЦЭМ!$D$33:$D$776,СВЦЭМ!$A$33:$A$776,$A121,СВЦЭМ!$B$33:$B$776,H$119)+'СЕТ СН'!$I$11+СВЦЭМ!$D$10+'СЕТ СН'!$I$5-'СЕТ СН'!$I$21</f>
        <v>3880.1885521599997</v>
      </c>
      <c r="I121" s="36">
        <f>SUMIFS(СВЦЭМ!$D$33:$D$776,СВЦЭМ!$A$33:$A$776,$A121,СВЦЭМ!$B$33:$B$776,I$119)+'СЕТ СН'!$I$11+СВЦЭМ!$D$10+'СЕТ СН'!$I$5-'СЕТ СН'!$I$21</f>
        <v>3868.2751771899998</v>
      </c>
      <c r="J121" s="36">
        <f>SUMIFS(СВЦЭМ!$D$33:$D$776,СВЦЭМ!$A$33:$A$776,$A121,СВЦЭМ!$B$33:$B$776,J$119)+'СЕТ СН'!$I$11+СВЦЭМ!$D$10+'СЕТ СН'!$I$5-'СЕТ СН'!$I$21</f>
        <v>3825.2553223200002</v>
      </c>
      <c r="K121" s="36">
        <f>SUMIFS(СВЦЭМ!$D$33:$D$776,СВЦЭМ!$A$33:$A$776,$A121,СВЦЭМ!$B$33:$B$776,K$119)+'СЕТ СН'!$I$11+СВЦЭМ!$D$10+'СЕТ СН'!$I$5-'СЕТ СН'!$I$21</f>
        <v>3799.7325936300003</v>
      </c>
      <c r="L121" s="36">
        <f>SUMIFS(СВЦЭМ!$D$33:$D$776,СВЦЭМ!$A$33:$A$776,$A121,СВЦЭМ!$B$33:$B$776,L$119)+'СЕТ СН'!$I$11+СВЦЭМ!$D$10+'СЕТ СН'!$I$5-'СЕТ СН'!$I$21</f>
        <v>3783.63691956</v>
      </c>
      <c r="M121" s="36">
        <f>SUMIFS(СВЦЭМ!$D$33:$D$776,СВЦЭМ!$A$33:$A$776,$A121,СВЦЭМ!$B$33:$B$776,M$119)+'СЕТ СН'!$I$11+СВЦЭМ!$D$10+'СЕТ СН'!$I$5-'СЕТ СН'!$I$21</f>
        <v>3723.80559262</v>
      </c>
      <c r="N121" s="36">
        <f>SUMIFS(СВЦЭМ!$D$33:$D$776,СВЦЭМ!$A$33:$A$776,$A121,СВЦЭМ!$B$33:$B$776,N$119)+'СЕТ СН'!$I$11+СВЦЭМ!$D$10+'СЕТ СН'!$I$5-'СЕТ СН'!$I$21</f>
        <v>3669.6737979899999</v>
      </c>
      <c r="O121" s="36">
        <f>SUMIFS(СВЦЭМ!$D$33:$D$776,СВЦЭМ!$A$33:$A$776,$A121,СВЦЭМ!$B$33:$B$776,O$119)+'СЕТ СН'!$I$11+СВЦЭМ!$D$10+'СЕТ СН'!$I$5-'СЕТ СН'!$I$21</f>
        <v>3648.5331922400001</v>
      </c>
      <c r="P121" s="36">
        <f>SUMIFS(СВЦЭМ!$D$33:$D$776,СВЦЭМ!$A$33:$A$776,$A121,СВЦЭМ!$B$33:$B$776,P$119)+'СЕТ СН'!$I$11+СВЦЭМ!$D$10+'СЕТ СН'!$I$5-'СЕТ СН'!$I$21</f>
        <v>3654.7052278300002</v>
      </c>
      <c r="Q121" s="36">
        <f>SUMIFS(СВЦЭМ!$D$33:$D$776,СВЦЭМ!$A$33:$A$776,$A121,СВЦЭМ!$B$33:$B$776,Q$119)+'СЕТ СН'!$I$11+СВЦЭМ!$D$10+'СЕТ СН'!$I$5-'СЕТ СН'!$I$21</f>
        <v>3657.2200844700001</v>
      </c>
      <c r="R121" s="36">
        <f>SUMIFS(СВЦЭМ!$D$33:$D$776,СВЦЭМ!$A$33:$A$776,$A121,СВЦЭМ!$B$33:$B$776,R$119)+'СЕТ СН'!$I$11+СВЦЭМ!$D$10+'СЕТ СН'!$I$5-'СЕТ СН'!$I$21</f>
        <v>3663.4701694300002</v>
      </c>
      <c r="S121" s="36">
        <f>SUMIFS(СВЦЭМ!$D$33:$D$776,СВЦЭМ!$A$33:$A$776,$A121,СВЦЭМ!$B$33:$B$776,S$119)+'СЕТ СН'!$I$11+СВЦЭМ!$D$10+'СЕТ СН'!$I$5-'СЕТ СН'!$I$21</f>
        <v>3663.5518247</v>
      </c>
      <c r="T121" s="36">
        <f>SUMIFS(СВЦЭМ!$D$33:$D$776,СВЦЭМ!$A$33:$A$776,$A121,СВЦЭМ!$B$33:$B$776,T$119)+'СЕТ СН'!$I$11+СВЦЭМ!$D$10+'СЕТ СН'!$I$5-'СЕТ СН'!$I$21</f>
        <v>3657.2076780400002</v>
      </c>
      <c r="U121" s="36">
        <f>SUMIFS(СВЦЭМ!$D$33:$D$776,СВЦЭМ!$A$33:$A$776,$A121,СВЦЭМ!$B$33:$B$776,U$119)+'СЕТ СН'!$I$11+СВЦЭМ!$D$10+'СЕТ СН'!$I$5-'СЕТ СН'!$I$21</f>
        <v>3649.9997652700004</v>
      </c>
      <c r="V121" s="36">
        <f>SUMIFS(СВЦЭМ!$D$33:$D$776,СВЦЭМ!$A$33:$A$776,$A121,СВЦЭМ!$B$33:$B$776,V$119)+'СЕТ СН'!$I$11+СВЦЭМ!$D$10+'СЕТ СН'!$I$5-'СЕТ СН'!$I$21</f>
        <v>3631.33971105</v>
      </c>
      <c r="W121" s="36">
        <f>SUMIFS(СВЦЭМ!$D$33:$D$776,СВЦЭМ!$A$33:$A$776,$A121,СВЦЭМ!$B$33:$B$776,W$119)+'СЕТ СН'!$I$11+СВЦЭМ!$D$10+'СЕТ СН'!$I$5-'СЕТ СН'!$I$21</f>
        <v>3616.40794112</v>
      </c>
      <c r="X121" s="36">
        <f>SUMIFS(СВЦЭМ!$D$33:$D$776,СВЦЭМ!$A$33:$A$776,$A121,СВЦЭМ!$B$33:$B$776,X$119)+'СЕТ СН'!$I$11+СВЦЭМ!$D$10+'СЕТ СН'!$I$5-'СЕТ СН'!$I$21</f>
        <v>3652.3349055200001</v>
      </c>
      <c r="Y121" s="36">
        <f>SUMIFS(СВЦЭМ!$D$33:$D$776,СВЦЭМ!$A$33:$A$776,$A121,СВЦЭМ!$B$33:$B$776,Y$119)+'СЕТ СН'!$I$11+СВЦЭМ!$D$10+'СЕТ СН'!$I$5-'СЕТ СН'!$I$21</f>
        <v>3734.2639122300002</v>
      </c>
    </row>
    <row r="122" spans="1:27" ht="15.75" x14ac:dyDescent="0.2">
      <c r="A122" s="35">
        <f t="shared" ref="A122:A150" si="3">A121+1</f>
        <v>43954</v>
      </c>
      <c r="B122" s="36">
        <f>SUMIFS(СВЦЭМ!$D$33:$D$776,СВЦЭМ!$A$33:$A$776,$A122,СВЦЭМ!$B$33:$B$776,B$119)+'СЕТ СН'!$I$11+СВЦЭМ!$D$10+'СЕТ СН'!$I$5-'СЕТ СН'!$I$21</f>
        <v>3764.2294770400003</v>
      </c>
      <c r="C122" s="36">
        <f>SUMIFS(СВЦЭМ!$D$33:$D$776,СВЦЭМ!$A$33:$A$776,$A122,СВЦЭМ!$B$33:$B$776,C$119)+'СЕТ СН'!$I$11+СВЦЭМ!$D$10+'СЕТ СН'!$I$5-'СЕТ СН'!$I$21</f>
        <v>3776.3508015400002</v>
      </c>
      <c r="D122" s="36">
        <f>SUMIFS(СВЦЭМ!$D$33:$D$776,СВЦЭМ!$A$33:$A$776,$A122,СВЦЭМ!$B$33:$B$776,D$119)+'СЕТ СН'!$I$11+СВЦЭМ!$D$10+'СЕТ СН'!$I$5-'СЕТ СН'!$I$21</f>
        <v>3774.8058180799999</v>
      </c>
      <c r="E122" s="36">
        <f>SUMIFS(СВЦЭМ!$D$33:$D$776,СВЦЭМ!$A$33:$A$776,$A122,СВЦЭМ!$B$33:$B$776,E$119)+'СЕТ СН'!$I$11+СВЦЭМ!$D$10+'СЕТ СН'!$I$5-'СЕТ СН'!$I$21</f>
        <v>3772.0275936799999</v>
      </c>
      <c r="F122" s="36">
        <f>SUMIFS(СВЦЭМ!$D$33:$D$776,СВЦЭМ!$A$33:$A$776,$A122,СВЦЭМ!$B$33:$B$776,F$119)+'СЕТ СН'!$I$11+СВЦЭМ!$D$10+'СЕТ СН'!$I$5-'СЕТ СН'!$I$21</f>
        <v>3769.66520601</v>
      </c>
      <c r="G122" s="36">
        <f>SUMIFS(СВЦЭМ!$D$33:$D$776,СВЦЭМ!$A$33:$A$776,$A122,СВЦЭМ!$B$33:$B$776,G$119)+'СЕТ СН'!$I$11+СВЦЭМ!$D$10+'СЕТ СН'!$I$5-'СЕТ СН'!$I$21</f>
        <v>3772.8829911299999</v>
      </c>
      <c r="H122" s="36">
        <f>SUMIFS(СВЦЭМ!$D$33:$D$776,СВЦЭМ!$A$33:$A$776,$A122,СВЦЭМ!$B$33:$B$776,H$119)+'СЕТ СН'!$I$11+СВЦЭМ!$D$10+'СЕТ СН'!$I$5-'СЕТ СН'!$I$21</f>
        <v>3779.2226392800003</v>
      </c>
      <c r="I122" s="36">
        <f>SUMIFS(СВЦЭМ!$D$33:$D$776,СВЦЭМ!$A$33:$A$776,$A122,СВЦЭМ!$B$33:$B$776,I$119)+'СЕТ СН'!$I$11+СВЦЭМ!$D$10+'СЕТ СН'!$I$5-'СЕТ СН'!$I$21</f>
        <v>3775.45652126</v>
      </c>
      <c r="J122" s="36">
        <f>SUMIFS(СВЦЭМ!$D$33:$D$776,СВЦЭМ!$A$33:$A$776,$A122,СВЦЭМ!$B$33:$B$776,J$119)+'СЕТ СН'!$I$11+СВЦЭМ!$D$10+'СЕТ СН'!$I$5-'СЕТ СН'!$I$21</f>
        <v>3768.3779714500001</v>
      </c>
      <c r="K122" s="36">
        <f>SUMIFS(СВЦЭМ!$D$33:$D$776,СВЦЭМ!$A$33:$A$776,$A122,СВЦЭМ!$B$33:$B$776,K$119)+'СЕТ СН'!$I$11+СВЦЭМ!$D$10+'СЕТ СН'!$I$5-'СЕТ СН'!$I$21</f>
        <v>3740.9980448800002</v>
      </c>
      <c r="L122" s="36">
        <f>SUMIFS(СВЦЭМ!$D$33:$D$776,СВЦЭМ!$A$33:$A$776,$A122,СВЦЭМ!$B$33:$B$776,L$119)+'СЕТ СН'!$I$11+СВЦЭМ!$D$10+'СЕТ СН'!$I$5-'СЕТ СН'!$I$21</f>
        <v>3707.88062012</v>
      </c>
      <c r="M122" s="36">
        <f>SUMIFS(СВЦЭМ!$D$33:$D$776,СВЦЭМ!$A$33:$A$776,$A122,СВЦЭМ!$B$33:$B$776,M$119)+'СЕТ СН'!$I$11+СВЦЭМ!$D$10+'СЕТ СН'!$I$5-'СЕТ СН'!$I$21</f>
        <v>3652.85539367</v>
      </c>
      <c r="N122" s="36">
        <f>SUMIFS(СВЦЭМ!$D$33:$D$776,СВЦЭМ!$A$33:$A$776,$A122,СВЦЭМ!$B$33:$B$776,N$119)+'СЕТ СН'!$I$11+СВЦЭМ!$D$10+'СЕТ СН'!$I$5-'СЕТ СН'!$I$21</f>
        <v>3611.1145498400001</v>
      </c>
      <c r="O122" s="36">
        <f>SUMIFS(СВЦЭМ!$D$33:$D$776,СВЦЭМ!$A$33:$A$776,$A122,СВЦЭМ!$B$33:$B$776,O$119)+'СЕТ СН'!$I$11+СВЦЭМ!$D$10+'СЕТ СН'!$I$5-'СЕТ СН'!$I$21</f>
        <v>3621.7379199400002</v>
      </c>
      <c r="P122" s="36">
        <f>SUMIFS(СВЦЭМ!$D$33:$D$776,СВЦЭМ!$A$33:$A$776,$A122,СВЦЭМ!$B$33:$B$776,P$119)+'СЕТ СН'!$I$11+СВЦЭМ!$D$10+'СЕТ СН'!$I$5-'СЕТ СН'!$I$21</f>
        <v>3647.9344285100001</v>
      </c>
      <c r="Q122" s="36">
        <f>SUMIFS(СВЦЭМ!$D$33:$D$776,СВЦЭМ!$A$33:$A$776,$A122,СВЦЭМ!$B$33:$B$776,Q$119)+'СЕТ СН'!$I$11+СВЦЭМ!$D$10+'СЕТ СН'!$I$5-'СЕТ СН'!$I$21</f>
        <v>3670.7174736699999</v>
      </c>
      <c r="R122" s="36">
        <f>SUMIFS(СВЦЭМ!$D$33:$D$776,СВЦЭМ!$A$33:$A$776,$A122,СВЦЭМ!$B$33:$B$776,R$119)+'СЕТ СН'!$I$11+СВЦЭМ!$D$10+'СЕТ СН'!$I$5-'СЕТ СН'!$I$21</f>
        <v>3683.1189109900001</v>
      </c>
      <c r="S122" s="36">
        <f>SUMIFS(СВЦЭМ!$D$33:$D$776,СВЦЭМ!$A$33:$A$776,$A122,СВЦЭМ!$B$33:$B$776,S$119)+'СЕТ СН'!$I$11+СВЦЭМ!$D$10+'СЕТ СН'!$I$5-'СЕТ СН'!$I$21</f>
        <v>3683.0895949599999</v>
      </c>
      <c r="T122" s="36">
        <f>SUMIFS(СВЦЭМ!$D$33:$D$776,СВЦЭМ!$A$33:$A$776,$A122,СВЦЭМ!$B$33:$B$776,T$119)+'СЕТ СН'!$I$11+СВЦЭМ!$D$10+'СЕТ СН'!$I$5-'СЕТ СН'!$I$21</f>
        <v>3670.6592849500003</v>
      </c>
      <c r="U122" s="36">
        <f>SUMIFS(СВЦЭМ!$D$33:$D$776,СВЦЭМ!$A$33:$A$776,$A122,СВЦЭМ!$B$33:$B$776,U$119)+'СЕТ СН'!$I$11+СВЦЭМ!$D$10+'СЕТ СН'!$I$5-'СЕТ СН'!$I$21</f>
        <v>3654.7082156000001</v>
      </c>
      <c r="V122" s="36">
        <f>SUMIFS(СВЦЭМ!$D$33:$D$776,СВЦЭМ!$A$33:$A$776,$A122,СВЦЭМ!$B$33:$B$776,V$119)+'СЕТ СН'!$I$11+СВЦЭМ!$D$10+'СЕТ СН'!$I$5-'СЕТ СН'!$I$21</f>
        <v>3605.8490494000002</v>
      </c>
      <c r="W122" s="36">
        <f>SUMIFS(СВЦЭМ!$D$33:$D$776,СВЦЭМ!$A$33:$A$776,$A122,СВЦЭМ!$B$33:$B$776,W$119)+'СЕТ СН'!$I$11+СВЦЭМ!$D$10+'СЕТ СН'!$I$5-'СЕТ СН'!$I$21</f>
        <v>3600.2021173200001</v>
      </c>
      <c r="X122" s="36">
        <f>SUMIFS(СВЦЭМ!$D$33:$D$776,СВЦЭМ!$A$33:$A$776,$A122,СВЦЭМ!$B$33:$B$776,X$119)+'СЕТ СН'!$I$11+СВЦЭМ!$D$10+'СЕТ СН'!$I$5-'СЕТ СН'!$I$21</f>
        <v>3642.5690950100002</v>
      </c>
      <c r="Y122" s="36">
        <f>SUMIFS(СВЦЭМ!$D$33:$D$776,СВЦЭМ!$A$33:$A$776,$A122,СВЦЭМ!$B$33:$B$776,Y$119)+'СЕТ СН'!$I$11+СВЦЭМ!$D$10+'СЕТ СН'!$I$5-'СЕТ СН'!$I$21</f>
        <v>3737.3587079500003</v>
      </c>
    </row>
    <row r="123" spans="1:27" ht="15.75" x14ac:dyDescent="0.2">
      <c r="A123" s="35">
        <f t="shared" si="3"/>
        <v>43955</v>
      </c>
      <c r="B123" s="36">
        <f>SUMIFS(СВЦЭМ!$D$33:$D$776,СВЦЭМ!$A$33:$A$776,$A123,СВЦЭМ!$B$33:$B$776,B$119)+'СЕТ СН'!$I$11+СВЦЭМ!$D$10+'СЕТ СН'!$I$5-'СЕТ СН'!$I$21</f>
        <v>3802.5052910700001</v>
      </c>
      <c r="C123" s="36">
        <f>SUMIFS(СВЦЭМ!$D$33:$D$776,СВЦЭМ!$A$33:$A$776,$A123,СВЦЭМ!$B$33:$B$776,C$119)+'СЕТ СН'!$I$11+СВЦЭМ!$D$10+'СЕТ СН'!$I$5-'СЕТ СН'!$I$21</f>
        <v>3803.2200812300002</v>
      </c>
      <c r="D123" s="36">
        <f>SUMIFS(СВЦЭМ!$D$33:$D$776,СВЦЭМ!$A$33:$A$776,$A123,СВЦЭМ!$B$33:$B$776,D$119)+'СЕТ СН'!$I$11+СВЦЭМ!$D$10+'СЕТ СН'!$I$5-'СЕТ СН'!$I$21</f>
        <v>3788.0357455600001</v>
      </c>
      <c r="E123" s="36">
        <f>SUMIFS(СВЦЭМ!$D$33:$D$776,СВЦЭМ!$A$33:$A$776,$A123,СВЦЭМ!$B$33:$B$776,E$119)+'СЕТ СН'!$I$11+СВЦЭМ!$D$10+'СЕТ СН'!$I$5-'СЕТ СН'!$I$21</f>
        <v>3784.5545221699999</v>
      </c>
      <c r="F123" s="36">
        <f>SUMIFS(СВЦЭМ!$D$33:$D$776,СВЦЭМ!$A$33:$A$776,$A123,СВЦЭМ!$B$33:$B$776,F$119)+'СЕТ СН'!$I$11+СВЦЭМ!$D$10+'СЕТ СН'!$I$5-'СЕТ СН'!$I$21</f>
        <v>3779.4444741000002</v>
      </c>
      <c r="G123" s="36">
        <f>SUMIFS(СВЦЭМ!$D$33:$D$776,СВЦЭМ!$A$33:$A$776,$A123,СВЦЭМ!$B$33:$B$776,G$119)+'СЕТ СН'!$I$11+СВЦЭМ!$D$10+'СЕТ СН'!$I$5-'СЕТ СН'!$I$21</f>
        <v>3785.8882119</v>
      </c>
      <c r="H123" s="36">
        <f>SUMIFS(СВЦЭМ!$D$33:$D$776,СВЦЭМ!$A$33:$A$776,$A123,СВЦЭМ!$B$33:$B$776,H$119)+'СЕТ СН'!$I$11+СВЦЭМ!$D$10+'СЕТ СН'!$I$5-'СЕТ СН'!$I$21</f>
        <v>3788.3538658100001</v>
      </c>
      <c r="I123" s="36">
        <f>SUMIFS(СВЦЭМ!$D$33:$D$776,СВЦЭМ!$A$33:$A$776,$A123,СВЦЭМ!$B$33:$B$776,I$119)+'СЕТ СН'!$I$11+СВЦЭМ!$D$10+'СЕТ СН'!$I$5-'СЕТ СН'!$I$21</f>
        <v>3799.4201028500001</v>
      </c>
      <c r="J123" s="36">
        <f>SUMIFS(СВЦЭМ!$D$33:$D$776,СВЦЭМ!$A$33:$A$776,$A123,СВЦЭМ!$B$33:$B$776,J$119)+'СЕТ СН'!$I$11+СВЦЭМ!$D$10+'СЕТ СН'!$I$5-'СЕТ СН'!$I$21</f>
        <v>3791.1099322600003</v>
      </c>
      <c r="K123" s="36">
        <f>SUMIFS(СВЦЭМ!$D$33:$D$776,СВЦЭМ!$A$33:$A$776,$A123,СВЦЭМ!$B$33:$B$776,K$119)+'СЕТ СН'!$I$11+СВЦЭМ!$D$10+'СЕТ СН'!$I$5-'СЕТ СН'!$I$21</f>
        <v>3751.3397760500002</v>
      </c>
      <c r="L123" s="36">
        <f>SUMIFS(СВЦЭМ!$D$33:$D$776,СВЦЭМ!$A$33:$A$776,$A123,СВЦЭМ!$B$33:$B$776,L$119)+'СЕТ СН'!$I$11+СВЦЭМ!$D$10+'СЕТ СН'!$I$5-'СЕТ СН'!$I$21</f>
        <v>3739.9296887400001</v>
      </c>
      <c r="M123" s="36">
        <f>SUMIFS(СВЦЭМ!$D$33:$D$776,СВЦЭМ!$A$33:$A$776,$A123,СВЦЭМ!$B$33:$B$776,M$119)+'СЕТ СН'!$I$11+СВЦЭМ!$D$10+'СЕТ СН'!$I$5-'СЕТ СН'!$I$21</f>
        <v>3672.7772696900001</v>
      </c>
      <c r="N123" s="36">
        <f>SUMIFS(СВЦЭМ!$D$33:$D$776,СВЦЭМ!$A$33:$A$776,$A123,СВЦЭМ!$B$33:$B$776,N$119)+'СЕТ СН'!$I$11+СВЦЭМ!$D$10+'СЕТ СН'!$I$5-'СЕТ СН'!$I$21</f>
        <v>3619.6218481800001</v>
      </c>
      <c r="O123" s="36">
        <f>SUMIFS(СВЦЭМ!$D$33:$D$776,СВЦЭМ!$A$33:$A$776,$A123,СВЦЭМ!$B$33:$B$776,O$119)+'СЕТ СН'!$I$11+СВЦЭМ!$D$10+'СЕТ СН'!$I$5-'СЕТ СН'!$I$21</f>
        <v>3602.4012682000002</v>
      </c>
      <c r="P123" s="36">
        <f>SUMIFS(СВЦЭМ!$D$33:$D$776,СВЦЭМ!$A$33:$A$776,$A123,СВЦЭМ!$B$33:$B$776,P$119)+'СЕТ СН'!$I$11+СВЦЭМ!$D$10+'СЕТ СН'!$I$5-'СЕТ СН'!$I$21</f>
        <v>3614.3406927400001</v>
      </c>
      <c r="Q123" s="36">
        <f>SUMIFS(СВЦЭМ!$D$33:$D$776,СВЦЭМ!$A$33:$A$776,$A123,СВЦЭМ!$B$33:$B$776,Q$119)+'СЕТ СН'!$I$11+СВЦЭМ!$D$10+'СЕТ СН'!$I$5-'СЕТ СН'!$I$21</f>
        <v>3621.62875024</v>
      </c>
      <c r="R123" s="36">
        <f>SUMIFS(СВЦЭМ!$D$33:$D$776,СВЦЭМ!$A$33:$A$776,$A123,СВЦЭМ!$B$33:$B$776,R$119)+'СЕТ СН'!$I$11+СВЦЭМ!$D$10+'СЕТ СН'!$I$5-'СЕТ СН'!$I$21</f>
        <v>3601.5703947100001</v>
      </c>
      <c r="S123" s="36">
        <f>SUMIFS(СВЦЭМ!$D$33:$D$776,СВЦЭМ!$A$33:$A$776,$A123,СВЦЭМ!$B$33:$B$776,S$119)+'СЕТ СН'!$I$11+СВЦЭМ!$D$10+'СЕТ СН'!$I$5-'СЕТ СН'!$I$21</f>
        <v>3600.36502006</v>
      </c>
      <c r="T123" s="36">
        <f>SUMIFS(СВЦЭМ!$D$33:$D$776,СВЦЭМ!$A$33:$A$776,$A123,СВЦЭМ!$B$33:$B$776,T$119)+'СЕТ СН'!$I$11+СВЦЭМ!$D$10+'СЕТ СН'!$I$5-'СЕТ СН'!$I$21</f>
        <v>3588.0326258800001</v>
      </c>
      <c r="U123" s="36">
        <f>SUMIFS(СВЦЭМ!$D$33:$D$776,СВЦЭМ!$A$33:$A$776,$A123,СВЦЭМ!$B$33:$B$776,U$119)+'СЕТ СН'!$I$11+СВЦЭМ!$D$10+'СЕТ СН'!$I$5-'СЕТ СН'!$I$21</f>
        <v>3574.1321139500001</v>
      </c>
      <c r="V123" s="36">
        <f>SUMIFS(СВЦЭМ!$D$33:$D$776,СВЦЭМ!$A$33:$A$776,$A123,СВЦЭМ!$B$33:$B$776,V$119)+'СЕТ СН'!$I$11+СВЦЭМ!$D$10+'СЕТ СН'!$I$5-'СЕТ СН'!$I$21</f>
        <v>3563.67868275</v>
      </c>
      <c r="W123" s="36">
        <f>SUMIFS(СВЦЭМ!$D$33:$D$776,СВЦЭМ!$A$33:$A$776,$A123,СВЦЭМ!$B$33:$B$776,W$119)+'СЕТ СН'!$I$11+СВЦЭМ!$D$10+'СЕТ СН'!$I$5-'СЕТ СН'!$I$21</f>
        <v>3565.5899845700001</v>
      </c>
      <c r="X123" s="36">
        <f>SUMIFS(СВЦЭМ!$D$33:$D$776,СВЦЭМ!$A$33:$A$776,$A123,СВЦЭМ!$B$33:$B$776,X$119)+'СЕТ СН'!$I$11+СВЦЭМ!$D$10+'СЕТ СН'!$I$5-'СЕТ СН'!$I$21</f>
        <v>3600.6006373800001</v>
      </c>
      <c r="Y123" s="36">
        <f>SUMIFS(СВЦЭМ!$D$33:$D$776,СВЦЭМ!$A$33:$A$776,$A123,СВЦЭМ!$B$33:$B$776,Y$119)+'СЕТ СН'!$I$11+СВЦЭМ!$D$10+'СЕТ СН'!$I$5-'СЕТ СН'!$I$21</f>
        <v>3687.9130721000001</v>
      </c>
    </row>
    <row r="124" spans="1:27" ht="15.75" x14ac:dyDescent="0.2">
      <c r="A124" s="35">
        <f t="shared" si="3"/>
        <v>43956</v>
      </c>
      <c r="B124" s="36">
        <f>SUMIFS(СВЦЭМ!$D$33:$D$776,СВЦЭМ!$A$33:$A$776,$A124,СВЦЭМ!$B$33:$B$776,B$119)+'СЕТ СН'!$I$11+СВЦЭМ!$D$10+'СЕТ СН'!$I$5-'СЕТ СН'!$I$21</f>
        <v>3766.4116541900003</v>
      </c>
      <c r="C124" s="36">
        <f>SUMIFS(СВЦЭМ!$D$33:$D$776,СВЦЭМ!$A$33:$A$776,$A124,СВЦЭМ!$B$33:$B$776,C$119)+'СЕТ СН'!$I$11+СВЦЭМ!$D$10+'СЕТ СН'!$I$5-'СЕТ СН'!$I$21</f>
        <v>3795.3487992800001</v>
      </c>
      <c r="D124" s="36">
        <f>SUMIFS(СВЦЭМ!$D$33:$D$776,СВЦЭМ!$A$33:$A$776,$A124,СВЦЭМ!$B$33:$B$776,D$119)+'СЕТ СН'!$I$11+СВЦЭМ!$D$10+'СЕТ СН'!$I$5-'СЕТ СН'!$I$21</f>
        <v>3791.9649882900003</v>
      </c>
      <c r="E124" s="36">
        <f>SUMIFS(СВЦЭМ!$D$33:$D$776,СВЦЭМ!$A$33:$A$776,$A124,СВЦЭМ!$B$33:$B$776,E$119)+'СЕТ СН'!$I$11+СВЦЭМ!$D$10+'СЕТ СН'!$I$5-'СЕТ СН'!$I$21</f>
        <v>3786.1546942800001</v>
      </c>
      <c r="F124" s="36">
        <f>SUMIFS(СВЦЭМ!$D$33:$D$776,СВЦЭМ!$A$33:$A$776,$A124,СВЦЭМ!$B$33:$B$776,F$119)+'СЕТ СН'!$I$11+СВЦЭМ!$D$10+'СЕТ СН'!$I$5-'СЕТ СН'!$I$21</f>
        <v>3778.36443981</v>
      </c>
      <c r="G124" s="36">
        <f>SUMIFS(СВЦЭМ!$D$33:$D$776,СВЦЭМ!$A$33:$A$776,$A124,СВЦЭМ!$B$33:$B$776,G$119)+'СЕТ СН'!$I$11+СВЦЭМ!$D$10+'СЕТ СН'!$I$5-'СЕТ СН'!$I$21</f>
        <v>3782.8709954200003</v>
      </c>
      <c r="H124" s="36">
        <f>SUMIFS(СВЦЭМ!$D$33:$D$776,СВЦЭМ!$A$33:$A$776,$A124,СВЦЭМ!$B$33:$B$776,H$119)+'СЕТ СН'!$I$11+СВЦЭМ!$D$10+'СЕТ СН'!$I$5-'СЕТ СН'!$I$21</f>
        <v>3782.1225159000001</v>
      </c>
      <c r="I124" s="36">
        <f>SUMIFS(СВЦЭМ!$D$33:$D$776,СВЦЭМ!$A$33:$A$776,$A124,СВЦЭМ!$B$33:$B$776,I$119)+'СЕТ СН'!$I$11+СВЦЭМ!$D$10+'СЕТ СН'!$I$5-'СЕТ СН'!$I$21</f>
        <v>3778.6862835800002</v>
      </c>
      <c r="J124" s="36">
        <f>SUMIFS(СВЦЭМ!$D$33:$D$776,СВЦЭМ!$A$33:$A$776,$A124,СВЦЭМ!$B$33:$B$776,J$119)+'СЕТ СН'!$I$11+СВЦЭМ!$D$10+'СЕТ СН'!$I$5-'СЕТ СН'!$I$21</f>
        <v>3748.2927579900002</v>
      </c>
      <c r="K124" s="36">
        <f>SUMIFS(СВЦЭМ!$D$33:$D$776,СВЦЭМ!$A$33:$A$776,$A124,СВЦЭМ!$B$33:$B$776,K$119)+'СЕТ СН'!$I$11+СВЦЭМ!$D$10+'СЕТ СН'!$I$5-'СЕТ СН'!$I$21</f>
        <v>3712.6103844099998</v>
      </c>
      <c r="L124" s="36">
        <f>SUMIFS(СВЦЭМ!$D$33:$D$776,СВЦЭМ!$A$33:$A$776,$A124,СВЦЭМ!$B$33:$B$776,L$119)+'СЕТ СН'!$I$11+СВЦЭМ!$D$10+'СЕТ СН'!$I$5-'СЕТ СН'!$I$21</f>
        <v>3703.1507417800003</v>
      </c>
      <c r="M124" s="36">
        <f>SUMIFS(СВЦЭМ!$D$33:$D$776,СВЦЭМ!$A$33:$A$776,$A124,СВЦЭМ!$B$33:$B$776,M$119)+'СЕТ СН'!$I$11+СВЦЭМ!$D$10+'СЕТ СН'!$I$5-'СЕТ СН'!$I$21</f>
        <v>3656.0483111200001</v>
      </c>
      <c r="N124" s="36">
        <f>SUMIFS(СВЦЭМ!$D$33:$D$776,СВЦЭМ!$A$33:$A$776,$A124,СВЦЭМ!$B$33:$B$776,N$119)+'СЕТ СН'!$I$11+СВЦЭМ!$D$10+'СЕТ СН'!$I$5-'СЕТ СН'!$I$21</f>
        <v>3599.1087273500002</v>
      </c>
      <c r="O124" s="36">
        <f>SUMIFS(СВЦЭМ!$D$33:$D$776,СВЦЭМ!$A$33:$A$776,$A124,СВЦЭМ!$B$33:$B$776,O$119)+'СЕТ СН'!$I$11+СВЦЭМ!$D$10+'СЕТ СН'!$I$5-'СЕТ СН'!$I$21</f>
        <v>3595.1276557199999</v>
      </c>
      <c r="P124" s="36">
        <f>SUMIFS(СВЦЭМ!$D$33:$D$776,СВЦЭМ!$A$33:$A$776,$A124,СВЦЭМ!$B$33:$B$776,P$119)+'СЕТ СН'!$I$11+СВЦЭМ!$D$10+'СЕТ СН'!$I$5-'СЕТ СН'!$I$21</f>
        <v>3601.7277113800001</v>
      </c>
      <c r="Q124" s="36">
        <f>SUMIFS(СВЦЭМ!$D$33:$D$776,СВЦЭМ!$A$33:$A$776,$A124,СВЦЭМ!$B$33:$B$776,Q$119)+'СЕТ СН'!$I$11+СВЦЭМ!$D$10+'СЕТ СН'!$I$5-'СЕТ СН'!$I$21</f>
        <v>3604.3135476799998</v>
      </c>
      <c r="R124" s="36">
        <f>SUMIFS(СВЦЭМ!$D$33:$D$776,СВЦЭМ!$A$33:$A$776,$A124,СВЦЭМ!$B$33:$B$776,R$119)+'СЕТ СН'!$I$11+СВЦЭМ!$D$10+'СЕТ СН'!$I$5-'СЕТ СН'!$I$21</f>
        <v>3605.8632414399999</v>
      </c>
      <c r="S124" s="36">
        <f>SUMIFS(СВЦЭМ!$D$33:$D$776,СВЦЭМ!$A$33:$A$776,$A124,СВЦЭМ!$B$33:$B$776,S$119)+'СЕТ СН'!$I$11+СВЦЭМ!$D$10+'СЕТ СН'!$I$5-'СЕТ СН'!$I$21</f>
        <v>3607.03205566</v>
      </c>
      <c r="T124" s="36">
        <f>SUMIFS(СВЦЭМ!$D$33:$D$776,СВЦЭМ!$A$33:$A$776,$A124,СВЦЭМ!$B$33:$B$776,T$119)+'СЕТ СН'!$I$11+СВЦЭМ!$D$10+'СЕТ СН'!$I$5-'СЕТ СН'!$I$21</f>
        <v>3594.6014099700001</v>
      </c>
      <c r="U124" s="36">
        <f>SUMIFS(СВЦЭМ!$D$33:$D$776,СВЦЭМ!$A$33:$A$776,$A124,СВЦЭМ!$B$33:$B$776,U$119)+'СЕТ СН'!$I$11+СВЦЭМ!$D$10+'СЕТ СН'!$I$5-'СЕТ СН'!$I$21</f>
        <v>3575.26266837</v>
      </c>
      <c r="V124" s="36">
        <f>SUMIFS(СВЦЭМ!$D$33:$D$776,СВЦЭМ!$A$33:$A$776,$A124,СВЦЭМ!$B$33:$B$776,V$119)+'СЕТ СН'!$I$11+СВЦЭМ!$D$10+'СЕТ СН'!$I$5-'СЕТ СН'!$I$21</f>
        <v>3538.8991440499999</v>
      </c>
      <c r="W124" s="36">
        <f>SUMIFS(СВЦЭМ!$D$33:$D$776,СВЦЭМ!$A$33:$A$776,$A124,СВЦЭМ!$B$33:$B$776,W$119)+'СЕТ СН'!$I$11+СВЦЭМ!$D$10+'СЕТ СН'!$I$5-'СЕТ СН'!$I$21</f>
        <v>3550.0852135100004</v>
      </c>
      <c r="X124" s="36">
        <f>SUMIFS(СВЦЭМ!$D$33:$D$776,СВЦЭМ!$A$33:$A$776,$A124,СВЦЭМ!$B$33:$B$776,X$119)+'СЕТ СН'!$I$11+СВЦЭМ!$D$10+'СЕТ СН'!$I$5-'СЕТ СН'!$I$21</f>
        <v>3588.44008764</v>
      </c>
      <c r="Y124" s="36">
        <f>SUMIFS(СВЦЭМ!$D$33:$D$776,СВЦЭМ!$A$33:$A$776,$A124,СВЦЭМ!$B$33:$B$776,Y$119)+'СЕТ СН'!$I$11+СВЦЭМ!$D$10+'СЕТ СН'!$I$5-'СЕТ СН'!$I$21</f>
        <v>3676.53313652</v>
      </c>
    </row>
    <row r="125" spans="1:27" ht="15.75" x14ac:dyDescent="0.2">
      <c r="A125" s="35">
        <f t="shared" si="3"/>
        <v>43957</v>
      </c>
      <c r="B125" s="36">
        <f>SUMIFS(СВЦЭМ!$D$33:$D$776,СВЦЭМ!$A$33:$A$776,$A125,СВЦЭМ!$B$33:$B$776,B$119)+'СЕТ СН'!$I$11+СВЦЭМ!$D$10+'СЕТ СН'!$I$5-'СЕТ СН'!$I$21</f>
        <v>3748.7622436000001</v>
      </c>
      <c r="C125" s="36">
        <f>SUMIFS(СВЦЭМ!$D$33:$D$776,СВЦЭМ!$A$33:$A$776,$A125,СВЦЭМ!$B$33:$B$776,C$119)+'СЕТ СН'!$I$11+СВЦЭМ!$D$10+'СЕТ СН'!$I$5-'СЕТ СН'!$I$21</f>
        <v>3778.3572771200002</v>
      </c>
      <c r="D125" s="36">
        <f>SUMIFS(СВЦЭМ!$D$33:$D$776,СВЦЭМ!$A$33:$A$776,$A125,СВЦЭМ!$B$33:$B$776,D$119)+'СЕТ СН'!$I$11+СВЦЭМ!$D$10+'СЕТ СН'!$I$5-'СЕТ СН'!$I$21</f>
        <v>3799.25331572</v>
      </c>
      <c r="E125" s="36">
        <f>SUMIFS(СВЦЭМ!$D$33:$D$776,СВЦЭМ!$A$33:$A$776,$A125,СВЦЭМ!$B$33:$B$776,E$119)+'СЕТ СН'!$I$11+СВЦЭМ!$D$10+'СЕТ СН'!$I$5-'СЕТ СН'!$I$21</f>
        <v>3798.7983276800001</v>
      </c>
      <c r="F125" s="36">
        <f>SUMIFS(СВЦЭМ!$D$33:$D$776,СВЦЭМ!$A$33:$A$776,$A125,СВЦЭМ!$B$33:$B$776,F$119)+'СЕТ СН'!$I$11+СВЦЭМ!$D$10+'СЕТ СН'!$I$5-'СЕТ СН'!$I$21</f>
        <v>3793.4276069699999</v>
      </c>
      <c r="G125" s="36">
        <f>SUMIFS(СВЦЭМ!$D$33:$D$776,СВЦЭМ!$A$33:$A$776,$A125,СВЦЭМ!$B$33:$B$776,G$119)+'СЕТ СН'!$I$11+СВЦЭМ!$D$10+'СЕТ СН'!$I$5-'СЕТ СН'!$I$21</f>
        <v>3722.77668326</v>
      </c>
      <c r="H125" s="36">
        <f>SUMIFS(СВЦЭМ!$D$33:$D$776,СВЦЭМ!$A$33:$A$776,$A125,СВЦЭМ!$B$33:$B$776,H$119)+'СЕТ СН'!$I$11+СВЦЭМ!$D$10+'СЕТ СН'!$I$5-'СЕТ СН'!$I$21</f>
        <v>3745.5023634899999</v>
      </c>
      <c r="I125" s="36">
        <f>SUMIFS(СВЦЭМ!$D$33:$D$776,СВЦЭМ!$A$33:$A$776,$A125,СВЦЭМ!$B$33:$B$776,I$119)+'СЕТ СН'!$I$11+СВЦЭМ!$D$10+'СЕТ СН'!$I$5-'СЕТ СН'!$I$21</f>
        <v>3755.8917279000002</v>
      </c>
      <c r="J125" s="36">
        <f>SUMIFS(СВЦЭМ!$D$33:$D$776,СВЦЭМ!$A$33:$A$776,$A125,СВЦЭМ!$B$33:$B$776,J$119)+'СЕТ СН'!$I$11+СВЦЭМ!$D$10+'СЕТ СН'!$I$5-'СЕТ СН'!$I$21</f>
        <v>3707.9496313500003</v>
      </c>
      <c r="K125" s="36">
        <f>SUMIFS(СВЦЭМ!$D$33:$D$776,СВЦЭМ!$A$33:$A$776,$A125,СВЦЭМ!$B$33:$B$776,K$119)+'СЕТ СН'!$I$11+СВЦЭМ!$D$10+'СЕТ СН'!$I$5-'СЕТ СН'!$I$21</f>
        <v>3687.92938297</v>
      </c>
      <c r="L125" s="36">
        <f>SUMIFS(СВЦЭМ!$D$33:$D$776,СВЦЭМ!$A$33:$A$776,$A125,СВЦЭМ!$B$33:$B$776,L$119)+'СЕТ СН'!$I$11+СВЦЭМ!$D$10+'СЕТ СН'!$I$5-'СЕТ СН'!$I$21</f>
        <v>3678.8151058100002</v>
      </c>
      <c r="M125" s="36">
        <f>SUMIFS(СВЦЭМ!$D$33:$D$776,СВЦЭМ!$A$33:$A$776,$A125,СВЦЭМ!$B$33:$B$776,M$119)+'СЕТ СН'!$I$11+СВЦЭМ!$D$10+'СЕТ СН'!$I$5-'СЕТ СН'!$I$21</f>
        <v>3636.0695329999999</v>
      </c>
      <c r="N125" s="36">
        <f>SUMIFS(СВЦЭМ!$D$33:$D$776,СВЦЭМ!$A$33:$A$776,$A125,СВЦЭМ!$B$33:$B$776,N$119)+'СЕТ СН'!$I$11+СВЦЭМ!$D$10+'СЕТ СН'!$I$5-'СЕТ СН'!$I$21</f>
        <v>3581.6296242500002</v>
      </c>
      <c r="O125" s="36">
        <f>SUMIFS(СВЦЭМ!$D$33:$D$776,СВЦЭМ!$A$33:$A$776,$A125,СВЦЭМ!$B$33:$B$776,O$119)+'СЕТ СН'!$I$11+СВЦЭМ!$D$10+'СЕТ СН'!$I$5-'СЕТ СН'!$I$21</f>
        <v>3621.0184081300004</v>
      </c>
      <c r="P125" s="36">
        <f>SUMIFS(СВЦЭМ!$D$33:$D$776,СВЦЭМ!$A$33:$A$776,$A125,СВЦЭМ!$B$33:$B$776,P$119)+'СЕТ СН'!$I$11+СВЦЭМ!$D$10+'СЕТ СН'!$I$5-'СЕТ СН'!$I$21</f>
        <v>3628.4607784700002</v>
      </c>
      <c r="Q125" s="36">
        <f>SUMIFS(СВЦЭМ!$D$33:$D$776,СВЦЭМ!$A$33:$A$776,$A125,СВЦЭМ!$B$33:$B$776,Q$119)+'СЕТ СН'!$I$11+СВЦЭМ!$D$10+'СЕТ СН'!$I$5-'СЕТ СН'!$I$21</f>
        <v>3629.7877548000001</v>
      </c>
      <c r="R125" s="36">
        <f>SUMIFS(СВЦЭМ!$D$33:$D$776,СВЦЭМ!$A$33:$A$776,$A125,СВЦЭМ!$B$33:$B$776,R$119)+'СЕТ СН'!$I$11+СВЦЭМ!$D$10+'СЕТ СН'!$I$5-'СЕТ СН'!$I$21</f>
        <v>3637.89940677</v>
      </c>
      <c r="S125" s="36">
        <f>SUMIFS(СВЦЭМ!$D$33:$D$776,СВЦЭМ!$A$33:$A$776,$A125,СВЦЭМ!$B$33:$B$776,S$119)+'СЕТ СН'!$I$11+СВЦЭМ!$D$10+'СЕТ СН'!$I$5-'СЕТ СН'!$I$21</f>
        <v>3644.9300258900003</v>
      </c>
      <c r="T125" s="36">
        <f>SUMIFS(СВЦЭМ!$D$33:$D$776,СВЦЭМ!$A$33:$A$776,$A125,СВЦЭМ!$B$33:$B$776,T$119)+'СЕТ СН'!$I$11+СВЦЭМ!$D$10+'СЕТ СН'!$I$5-'СЕТ СН'!$I$21</f>
        <v>3653.1089024800003</v>
      </c>
      <c r="U125" s="36">
        <f>SUMIFS(СВЦЭМ!$D$33:$D$776,СВЦЭМ!$A$33:$A$776,$A125,СВЦЭМ!$B$33:$B$776,U$119)+'СЕТ СН'!$I$11+СВЦЭМ!$D$10+'СЕТ СН'!$I$5-'СЕТ СН'!$I$21</f>
        <v>3654.8738441800001</v>
      </c>
      <c r="V125" s="36">
        <f>SUMIFS(СВЦЭМ!$D$33:$D$776,СВЦЭМ!$A$33:$A$776,$A125,СВЦЭМ!$B$33:$B$776,V$119)+'СЕТ СН'!$I$11+СВЦЭМ!$D$10+'СЕТ СН'!$I$5-'СЕТ СН'!$I$21</f>
        <v>3646.3518057299998</v>
      </c>
      <c r="W125" s="36">
        <f>SUMIFS(СВЦЭМ!$D$33:$D$776,СВЦЭМ!$A$33:$A$776,$A125,СВЦЭМ!$B$33:$B$776,W$119)+'СЕТ СН'!$I$11+СВЦЭМ!$D$10+'СЕТ СН'!$I$5-'СЕТ СН'!$I$21</f>
        <v>3647.5661822299999</v>
      </c>
      <c r="X125" s="36">
        <f>SUMIFS(СВЦЭМ!$D$33:$D$776,СВЦЭМ!$A$33:$A$776,$A125,СВЦЭМ!$B$33:$B$776,X$119)+'СЕТ СН'!$I$11+СВЦЭМ!$D$10+'СЕТ СН'!$I$5-'СЕТ СН'!$I$21</f>
        <v>3636.77786969</v>
      </c>
      <c r="Y125" s="36">
        <f>SUMIFS(СВЦЭМ!$D$33:$D$776,СВЦЭМ!$A$33:$A$776,$A125,СВЦЭМ!$B$33:$B$776,Y$119)+'СЕТ СН'!$I$11+СВЦЭМ!$D$10+'СЕТ СН'!$I$5-'СЕТ СН'!$I$21</f>
        <v>3688.1406852</v>
      </c>
    </row>
    <row r="126" spans="1:27" ht="15.75" x14ac:dyDescent="0.2">
      <c r="A126" s="35">
        <f t="shared" si="3"/>
        <v>43958</v>
      </c>
      <c r="B126" s="36">
        <f>SUMIFS(СВЦЭМ!$D$33:$D$776,СВЦЭМ!$A$33:$A$776,$A126,СВЦЭМ!$B$33:$B$776,B$119)+'СЕТ СН'!$I$11+СВЦЭМ!$D$10+'СЕТ СН'!$I$5-'СЕТ СН'!$I$21</f>
        <v>3782.1396843100001</v>
      </c>
      <c r="C126" s="36">
        <f>SUMIFS(СВЦЭМ!$D$33:$D$776,СВЦЭМ!$A$33:$A$776,$A126,СВЦЭМ!$B$33:$B$776,C$119)+'СЕТ СН'!$I$11+СВЦЭМ!$D$10+'СЕТ СН'!$I$5-'СЕТ СН'!$I$21</f>
        <v>3791.9749348</v>
      </c>
      <c r="D126" s="36">
        <f>SUMIFS(СВЦЭМ!$D$33:$D$776,СВЦЭМ!$A$33:$A$776,$A126,СВЦЭМ!$B$33:$B$776,D$119)+'СЕТ СН'!$I$11+СВЦЭМ!$D$10+'СЕТ СН'!$I$5-'СЕТ СН'!$I$21</f>
        <v>3787.88827747</v>
      </c>
      <c r="E126" s="36">
        <f>SUMIFS(СВЦЭМ!$D$33:$D$776,СВЦЭМ!$A$33:$A$776,$A126,СВЦЭМ!$B$33:$B$776,E$119)+'СЕТ СН'!$I$11+СВЦЭМ!$D$10+'СЕТ СН'!$I$5-'СЕТ СН'!$I$21</f>
        <v>3782.9265450100002</v>
      </c>
      <c r="F126" s="36">
        <f>SUMIFS(СВЦЭМ!$D$33:$D$776,СВЦЭМ!$A$33:$A$776,$A126,СВЦЭМ!$B$33:$B$776,F$119)+'СЕТ СН'!$I$11+СВЦЭМ!$D$10+'СЕТ СН'!$I$5-'СЕТ СН'!$I$21</f>
        <v>3780.2265436500002</v>
      </c>
      <c r="G126" s="36">
        <f>SUMIFS(СВЦЭМ!$D$33:$D$776,СВЦЭМ!$A$33:$A$776,$A126,СВЦЭМ!$B$33:$B$776,G$119)+'СЕТ СН'!$I$11+СВЦЭМ!$D$10+'СЕТ СН'!$I$5-'СЕТ СН'!$I$21</f>
        <v>3795.1008281200002</v>
      </c>
      <c r="H126" s="36">
        <f>SUMIFS(СВЦЭМ!$D$33:$D$776,СВЦЭМ!$A$33:$A$776,$A126,СВЦЭМ!$B$33:$B$776,H$119)+'СЕТ СН'!$I$11+СВЦЭМ!$D$10+'СЕТ СН'!$I$5-'СЕТ СН'!$I$21</f>
        <v>3795.1635176600003</v>
      </c>
      <c r="I126" s="36">
        <f>SUMIFS(СВЦЭМ!$D$33:$D$776,СВЦЭМ!$A$33:$A$776,$A126,СВЦЭМ!$B$33:$B$776,I$119)+'СЕТ СН'!$I$11+СВЦЭМ!$D$10+'СЕТ СН'!$I$5-'СЕТ СН'!$I$21</f>
        <v>3783.1306513700001</v>
      </c>
      <c r="J126" s="36">
        <f>SUMIFS(СВЦЭМ!$D$33:$D$776,СВЦЭМ!$A$33:$A$776,$A126,СВЦЭМ!$B$33:$B$776,J$119)+'СЕТ СН'!$I$11+СВЦЭМ!$D$10+'СЕТ СН'!$I$5-'СЕТ СН'!$I$21</f>
        <v>3741.5419003800002</v>
      </c>
      <c r="K126" s="36">
        <f>SUMIFS(СВЦЭМ!$D$33:$D$776,СВЦЭМ!$A$33:$A$776,$A126,СВЦЭМ!$B$33:$B$776,K$119)+'СЕТ СН'!$I$11+СВЦЭМ!$D$10+'СЕТ СН'!$I$5-'СЕТ СН'!$I$21</f>
        <v>3733.2679681300001</v>
      </c>
      <c r="L126" s="36">
        <f>SUMIFS(СВЦЭМ!$D$33:$D$776,СВЦЭМ!$A$33:$A$776,$A126,СВЦЭМ!$B$33:$B$776,L$119)+'СЕТ СН'!$I$11+СВЦЭМ!$D$10+'СЕТ СН'!$I$5-'СЕТ СН'!$I$21</f>
        <v>3726.0364330900002</v>
      </c>
      <c r="M126" s="36">
        <f>SUMIFS(СВЦЭМ!$D$33:$D$776,СВЦЭМ!$A$33:$A$776,$A126,СВЦЭМ!$B$33:$B$776,M$119)+'СЕТ СН'!$I$11+СВЦЭМ!$D$10+'СЕТ СН'!$I$5-'СЕТ СН'!$I$21</f>
        <v>3670.88193219</v>
      </c>
      <c r="N126" s="36">
        <f>SUMIFS(СВЦЭМ!$D$33:$D$776,СВЦЭМ!$A$33:$A$776,$A126,СВЦЭМ!$B$33:$B$776,N$119)+'СЕТ СН'!$I$11+СВЦЭМ!$D$10+'СЕТ СН'!$I$5-'СЕТ СН'!$I$21</f>
        <v>3618.3894392400002</v>
      </c>
      <c r="O126" s="36">
        <f>SUMIFS(СВЦЭМ!$D$33:$D$776,СВЦЭМ!$A$33:$A$776,$A126,СВЦЭМ!$B$33:$B$776,O$119)+'СЕТ СН'!$I$11+СВЦЭМ!$D$10+'СЕТ СН'!$I$5-'СЕТ СН'!$I$21</f>
        <v>3607.2362607499999</v>
      </c>
      <c r="P126" s="36">
        <f>SUMIFS(СВЦЭМ!$D$33:$D$776,СВЦЭМ!$A$33:$A$776,$A126,СВЦЭМ!$B$33:$B$776,P$119)+'СЕТ СН'!$I$11+СВЦЭМ!$D$10+'СЕТ СН'!$I$5-'СЕТ СН'!$I$21</f>
        <v>3616.4553165300003</v>
      </c>
      <c r="Q126" s="36">
        <f>SUMIFS(СВЦЭМ!$D$33:$D$776,СВЦЭМ!$A$33:$A$776,$A126,СВЦЭМ!$B$33:$B$776,Q$119)+'СЕТ СН'!$I$11+СВЦЭМ!$D$10+'СЕТ СН'!$I$5-'СЕТ СН'!$I$21</f>
        <v>3621.8054866100001</v>
      </c>
      <c r="R126" s="36">
        <f>SUMIFS(СВЦЭМ!$D$33:$D$776,СВЦЭМ!$A$33:$A$776,$A126,СВЦЭМ!$B$33:$B$776,R$119)+'СЕТ СН'!$I$11+СВЦЭМ!$D$10+'СЕТ СН'!$I$5-'СЕТ СН'!$I$21</f>
        <v>3615.89971062</v>
      </c>
      <c r="S126" s="36">
        <f>SUMIFS(СВЦЭМ!$D$33:$D$776,СВЦЭМ!$A$33:$A$776,$A126,СВЦЭМ!$B$33:$B$776,S$119)+'СЕТ СН'!$I$11+СВЦЭМ!$D$10+'СЕТ СН'!$I$5-'СЕТ СН'!$I$21</f>
        <v>3608.7658459499999</v>
      </c>
      <c r="T126" s="36">
        <f>SUMIFS(СВЦЭМ!$D$33:$D$776,СВЦЭМ!$A$33:$A$776,$A126,СВЦЭМ!$B$33:$B$776,T$119)+'СЕТ СН'!$I$11+СВЦЭМ!$D$10+'СЕТ СН'!$I$5-'СЕТ СН'!$I$21</f>
        <v>3579.95915934</v>
      </c>
      <c r="U126" s="36">
        <f>SUMIFS(СВЦЭМ!$D$33:$D$776,СВЦЭМ!$A$33:$A$776,$A126,СВЦЭМ!$B$33:$B$776,U$119)+'СЕТ СН'!$I$11+СВЦЭМ!$D$10+'СЕТ СН'!$I$5-'СЕТ СН'!$I$21</f>
        <v>3555.98942648</v>
      </c>
      <c r="V126" s="36">
        <f>SUMIFS(СВЦЭМ!$D$33:$D$776,СВЦЭМ!$A$33:$A$776,$A126,СВЦЭМ!$B$33:$B$776,V$119)+'СЕТ СН'!$I$11+СВЦЭМ!$D$10+'СЕТ СН'!$I$5-'СЕТ СН'!$I$21</f>
        <v>3537.0625884800002</v>
      </c>
      <c r="W126" s="36">
        <f>SUMIFS(СВЦЭМ!$D$33:$D$776,СВЦЭМ!$A$33:$A$776,$A126,СВЦЭМ!$B$33:$B$776,W$119)+'СЕТ СН'!$I$11+СВЦЭМ!$D$10+'СЕТ СН'!$I$5-'СЕТ СН'!$I$21</f>
        <v>3542.8306854399998</v>
      </c>
      <c r="X126" s="36">
        <f>SUMIFS(СВЦЭМ!$D$33:$D$776,СВЦЭМ!$A$33:$A$776,$A126,СВЦЭМ!$B$33:$B$776,X$119)+'СЕТ СН'!$I$11+СВЦЭМ!$D$10+'СЕТ СН'!$I$5-'СЕТ СН'!$I$21</f>
        <v>3587.6253623399998</v>
      </c>
      <c r="Y126" s="36">
        <f>SUMIFS(СВЦЭМ!$D$33:$D$776,СВЦЭМ!$A$33:$A$776,$A126,СВЦЭМ!$B$33:$B$776,Y$119)+'СЕТ СН'!$I$11+СВЦЭМ!$D$10+'СЕТ СН'!$I$5-'СЕТ СН'!$I$21</f>
        <v>3657.9249290400003</v>
      </c>
    </row>
    <row r="127" spans="1:27" ht="15.75" x14ac:dyDescent="0.2">
      <c r="A127" s="35">
        <f t="shared" si="3"/>
        <v>43959</v>
      </c>
      <c r="B127" s="36">
        <f>SUMIFS(СВЦЭМ!$D$33:$D$776,СВЦЭМ!$A$33:$A$776,$A127,СВЦЭМ!$B$33:$B$776,B$119)+'СЕТ СН'!$I$11+СВЦЭМ!$D$10+'СЕТ СН'!$I$5-'СЕТ СН'!$I$21</f>
        <v>3774.7864463999999</v>
      </c>
      <c r="C127" s="36">
        <f>SUMIFS(СВЦЭМ!$D$33:$D$776,СВЦЭМ!$A$33:$A$776,$A127,СВЦЭМ!$B$33:$B$776,C$119)+'СЕТ СН'!$I$11+СВЦЭМ!$D$10+'СЕТ СН'!$I$5-'СЕТ СН'!$I$21</f>
        <v>3779.5637206800002</v>
      </c>
      <c r="D127" s="36">
        <f>SUMIFS(СВЦЭМ!$D$33:$D$776,СВЦЭМ!$A$33:$A$776,$A127,СВЦЭМ!$B$33:$B$776,D$119)+'СЕТ СН'!$I$11+СВЦЭМ!$D$10+'СЕТ СН'!$I$5-'СЕТ СН'!$I$21</f>
        <v>3771.73516053</v>
      </c>
      <c r="E127" s="36">
        <f>SUMIFS(СВЦЭМ!$D$33:$D$776,СВЦЭМ!$A$33:$A$776,$A127,СВЦЭМ!$B$33:$B$776,E$119)+'СЕТ СН'!$I$11+СВЦЭМ!$D$10+'СЕТ СН'!$I$5-'СЕТ СН'!$I$21</f>
        <v>3772.9805652599998</v>
      </c>
      <c r="F127" s="36">
        <f>SUMIFS(СВЦЭМ!$D$33:$D$776,СВЦЭМ!$A$33:$A$776,$A127,СВЦЭМ!$B$33:$B$776,F$119)+'СЕТ СН'!$I$11+СВЦЭМ!$D$10+'СЕТ СН'!$I$5-'СЕТ СН'!$I$21</f>
        <v>3766.0603834000003</v>
      </c>
      <c r="G127" s="36">
        <f>SUMIFS(СВЦЭМ!$D$33:$D$776,СВЦЭМ!$A$33:$A$776,$A127,СВЦЭМ!$B$33:$B$776,G$119)+'СЕТ СН'!$I$11+СВЦЭМ!$D$10+'СЕТ СН'!$I$5-'СЕТ СН'!$I$21</f>
        <v>3775.6864052800001</v>
      </c>
      <c r="H127" s="36">
        <f>SUMIFS(СВЦЭМ!$D$33:$D$776,СВЦЭМ!$A$33:$A$776,$A127,СВЦЭМ!$B$33:$B$776,H$119)+'СЕТ СН'!$I$11+СВЦЭМ!$D$10+'СЕТ СН'!$I$5-'СЕТ СН'!$I$21</f>
        <v>3763.2905679300002</v>
      </c>
      <c r="I127" s="36">
        <f>SUMIFS(СВЦЭМ!$D$33:$D$776,СВЦЭМ!$A$33:$A$776,$A127,СВЦЭМ!$B$33:$B$776,I$119)+'СЕТ СН'!$I$11+СВЦЭМ!$D$10+'СЕТ СН'!$I$5-'СЕТ СН'!$I$21</f>
        <v>3738.0849162899999</v>
      </c>
      <c r="J127" s="36">
        <f>SUMIFS(СВЦЭМ!$D$33:$D$776,СВЦЭМ!$A$33:$A$776,$A127,СВЦЭМ!$B$33:$B$776,J$119)+'СЕТ СН'!$I$11+СВЦЭМ!$D$10+'СЕТ СН'!$I$5-'СЕТ СН'!$I$21</f>
        <v>3710.2371334200002</v>
      </c>
      <c r="K127" s="36">
        <f>SUMIFS(СВЦЭМ!$D$33:$D$776,СВЦЭМ!$A$33:$A$776,$A127,СВЦЭМ!$B$33:$B$776,K$119)+'СЕТ СН'!$I$11+СВЦЭМ!$D$10+'СЕТ СН'!$I$5-'СЕТ СН'!$I$21</f>
        <v>3711.70704475</v>
      </c>
      <c r="L127" s="36">
        <f>SUMIFS(СВЦЭМ!$D$33:$D$776,СВЦЭМ!$A$33:$A$776,$A127,СВЦЭМ!$B$33:$B$776,L$119)+'СЕТ СН'!$I$11+СВЦЭМ!$D$10+'СЕТ СН'!$I$5-'СЕТ СН'!$I$21</f>
        <v>3709.7907055800001</v>
      </c>
      <c r="M127" s="36">
        <f>SUMIFS(СВЦЭМ!$D$33:$D$776,СВЦЭМ!$A$33:$A$776,$A127,СВЦЭМ!$B$33:$B$776,M$119)+'СЕТ СН'!$I$11+СВЦЭМ!$D$10+'СЕТ СН'!$I$5-'СЕТ СН'!$I$21</f>
        <v>3660.6425669800001</v>
      </c>
      <c r="N127" s="36">
        <f>SUMIFS(СВЦЭМ!$D$33:$D$776,СВЦЭМ!$A$33:$A$776,$A127,СВЦЭМ!$B$33:$B$776,N$119)+'СЕТ СН'!$I$11+СВЦЭМ!$D$10+'СЕТ СН'!$I$5-'СЕТ СН'!$I$21</f>
        <v>3600.5419145000001</v>
      </c>
      <c r="O127" s="36">
        <f>SUMIFS(СВЦЭМ!$D$33:$D$776,СВЦЭМ!$A$33:$A$776,$A127,СВЦЭМ!$B$33:$B$776,O$119)+'СЕТ СН'!$I$11+СВЦЭМ!$D$10+'СЕТ СН'!$I$5-'СЕТ СН'!$I$21</f>
        <v>3589.3721800900003</v>
      </c>
      <c r="P127" s="36">
        <f>SUMIFS(СВЦЭМ!$D$33:$D$776,СВЦЭМ!$A$33:$A$776,$A127,СВЦЭМ!$B$33:$B$776,P$119)+'СЕТ СН'!$I$11+СВЦЭМ!$D$10+'СЕТ СН'!$I$5-'СЕТ СН'!$I$21</f>
        <v>3595.1017953800001</v>
      </c>
      <c r="Q127" s="36">
        <f>SUMIFS(СВЦЭМ!$D$33:$D$776,СВЦЭМ!$A$33:$A$776,$A127,СВЦЭМ!$B$33:$B$776,Q$119)+'СЕТ СН'!$I$11+СВЦЭМ!$D$10+'СЕТ СН'!$I$5-'СЕТ СН'!$I$21</f>
        <v>3597.8471645899999</v>
      </c>
      <c r="R127" s="36">
        <f>SUMIFS(СВЦЭМ!$D$33:$D$776,СВЦЭМ!$A$33:$A$776,$A127,СВЦЭМ!$B$33:$B$776,R$119)+'СЕТ СН'!$I$11+СВЦЭМ!$D$10+'СЕТ СН'!$I$5-'СЕТ СН'!$I$21</f>
        <v>3595.23784772</v>
      </c>
      <c r="S127" s="36">
        <f>SUMIFS(СВЦЭМ!$D$33:$D$776,СВЦЭМ!$A$33:$A$776,$A127,СВЦЭМ!$B$33:$B$776,S$119)+'СЕТ СН'!$I$11+СВЦЭМ!$D$10+'СЕТ СН'!$I$5-'СЕТ СН'!$I$21</f>
        <v>3600.2324819300002</v>
      </c>
      <c r="T127" s="36">
        <f>SUMIFS(СВЦЭМ!$D$33:$D$776,СВЦЭМ!$A$33:$A$776,$A127,СВЦЭМ!$B$33:$B$776,T$119)+'СЕТ СН'!$I$11+СВЦЭМ!$D$10+'СЕТ СН'!$I$5-'СЕТ СН'!$I$21</f>
        <v>3591.9564049400001</v>
      </c>
      <c r="U127" s="36">
        <f>SUMIFS(СВЦЭМ!$D$33:$D$776,СВЦЭМ!$A$33:$A$776,$A127,СВЦЭМ!$B$33:$B$776,U$119)+'СЕТ СН'!$I$11+СВЦЭМ!$D$10+'СЕТ СН'!$I$5-'СЕТ СН'!$I$21</f>
        <v>3572.8736305800003</v>
      </c>
      <c r="V127" s="36">
        <f>SUMIFS(СВЦЭМ!$D$33:$D$776,СВЦЭМ!$A$33:$A$776,$A127,СВЦЭМ!$B$33:$B$776,V$119)+'СЕТ СН'!$I$11+СВЦЭМ!$D$10+'СЕТ СН'!$I$5-'СЕТ СН'!$I$21</f>
        <v>3544.2620844000003</v>
      </c>
      <c r="W127" s="36">
        <f>SUMIFS(СВЦЭМ!$D$33:$D$776,СВЦЭМ!$A$33:$A$776,$A127,СВЦЭМ!$B$33:$B$776,W$119)+'СЕТ СН'!$I$11+СВЦЭМ!$D$10+'СЕТ СН'!$I$5-'СЕТ СН'!$I$21</f>
        <v>3541.2102776500001</v>
      </c>
      <c r="X127" s="36">
        <f>SUMIFS(СВЦЭМ!$D$33:$D$776,СВЦЭМ!$A$33:$A$776,$A127,СВЦЭМ!$B$33:$B$776,X$119)+'СЕТ СН'!$I$11+СВЦЭМ!$D$10+'СЕТ СН'!$I$5-'СЕТ СН'!$I$21</f>
        <v>3587.6187142700001</v>
      </c>
      <c r="Y127" s="36">
        <f>SUMIFS(СВЦЭМ!$D$33:$D$776,СВЦЭМ!$A$33:$A$776,$A127,СВЦЭМ!$B$33:$B$776,Y$119)+'СЕТ СН'!$I$11+СВЦЭМ!$D$10+'СЕТ СН'!$I$5-'СЕТ СН'!$I$21</f>
        <v>3662.6093321200001</v>
      </c>
    </row>
    <row r="128" spans="1:27" ht="15.75" x14ac:dyDescent="0.2">
      <c r="A128" s="35">
        <f t="shared" si="3"/>
        <v>43960</v>
      </c>
      <c r="B128" s="36">
        <f>SUMIFS(СВЦЭМ!$D$33:$D$776,СВЦЭМ!$A$33:$A$776,$A128,СВЦЭМ!$B$33:$B$776,B$119)+'СЕТ СН'!$I$11+СВЦЭМ!$D$10+'СЕТ СН'!$I$5-'СЕТ СН'!$I$21</f>
        <v>3766.2146315700002</v>
      </c>
      <c r="C128" s="36">
        <f>SUMIFS(СВЦЭМ!$D$33:$D$776,СВЦЭМ!$A$33:$A$776,$A128,СВЦЭМ!$B$33:$B$776,C$119)+'СЕТ СН'!$I$11+СВЦЭМ!$D$10+'СЕТ СН'!$I$5-'СЕТ СН'!$I$21</f>
        <v>3753.5637302200003</v>
      </c>
      <c r="D128" s="36">
        <f>SUMIFS(СВЦЭМ!$D$33:$D$776,СВЦЭМ!$A$33:$A$776,$A128,СВЦЭМ!$B$33:$B$776,D$119)+'СЕТ СН'!$I$11+СВЦЭМ!$D$10+'СЕТ СН'!$I$5-'СЕТ СН'!$I$21</f>
        <v>3735.45229823</v>
      </c>
      <c r="E128" s="36">
        <f>SUMIFS(СВЦЭМ!$D$33:$D$776,СВЦЭМ!$A$33:$A$776,$A128,СВЦЭМ!$B$33:$B$776,E$119)+'СЕТ СН'!$I$11+СВЦЭМ!$D$10+'СЕТ СН'!$I$5-'СЕТ СН'!$I$21</f>
        <v>3731.8106065900001</v>
      </c>
      <c r="F128" s="36">
        <f>SUMIFS(СВЦЭМ!$D$33:$D$776,СВЦЭМ!$A$33:$A$776,$A128,СВЦЭМ!$B$33:$B$776,F$119)+'СЕТ СН'!$I$11+СВЦЭМ!$D$10+'СЕТ СН'!$I$5-'СЕТ СН'!$I$21</f>
        <v>3722.6610161100002</v>
      </c>
      <c r="G128" s="36">
        <f>SUMIFS(СВЦЭМ!$D$33:$D$776,СВЦЭМ!$A$33:$A$776,$A128,СВЦЭМ!$B$33:$B$776,G$119)+'СЕТ СН'!$I$11+СВЦЭМ!$D$10+'СЕТ СН'!$I$5-'СЕТ СН'!$I$21</f>
        <v>3724.2679235200003</v>
      </c>
      <c r="H128" s="36">
        <f>SUMIFS(СВЦЭМ!$D$33:$D$776,СВЦЭМ!$A$33:$A$776,$A128,СВЦЭМ!$B$33:$B$776,H$119)+'СЕТ СН'!$I$11+СВЦЭМ!$D$10+'СЕТ СН'!$I$5-'СЕТ СН'!$I$21</f>
        <v>3730.1373563100001</v>
      </c>
      <c r="I128" s="36">
        <f>SUMIFS(СВЦЭМ!$D$33:$D$776,СВЦЭМ!$A$33:$A$776,$A128,СВЦЭМ!$B$33:$B$776,I$119)+'СЕТ СН'!$I$11+СВЦЭМ!$D$10+'СЕТ СН'!$I$5-'СЕТ СН'!$I$21</f>
        <v>3736.1991687300001</v>
      </c>
      <c r="J128" s="36">
        <f>SUMIFS(СВЦЭМ!$D$33:$D$776,СВЦЭМ!$A$33:$A$776,$A128,СВЦЭМ!$B$33:$B$776,J$119)+'СЕТ СН'!$I$11+СВЦЭМ!$D$10+'СЕТ СН'!$I$5-'СЕТ СН'!$I$21</f>
        <v>3736.6588522100001</v>
      </c>
      <c r="K128" s="36">
        <f>SUMIFS(СВЦЭМ!$D$33:$D$776,СВЦЭМ!$A$33:$A$776,$A128,СВЦЭМ!$B$33:$B$776,K$119)+'СЕТ СН'!$I$11+СВЦЭМ!$D$10+'СЕТ СН'!$I$5-'СЕТ СН'!$I$21</f>
        <v>3710.1086786700002</v>
      </c>
      <c r="L128" s="36">
        <f>SUMIFS(СВЦЭМ!$D$33:$D$776,СВЦЭМ!$A$33:$A$776,$A128,СВЦЭМ!$B$33:$B$776,L$119)+'СЕТ СН'!$I$11+СВЦЭМ!$D$10+'СЕТ СН'!$I$5-'СЕТ СН'!$I$21</f>
        <v>3719.1863885900002</v>
      </c>
      <c r="M128" s="36">
        <f>SUMIFS(СВЦЭМ!$D$33:$D$776,СВЦЭМ!$A$33:$A$776,$A128,СВЦЭМ!$B$33:$B$776,M$119)+'СЕТ СН'!$I$11+СВЦЭМ!$D$10+'СЕТ СН'!$I$5-'СЕТ СН'!$I$21</f>
        <v>3666.7915120000002</v>
      </c>
      <c r="N128" s="36">
        <f>SUMIFS(СВЦЭМ!$D$33:$D$776,СВЦЭМ!$A$33:$A$776,$A128,СВЦЭМ!$B$33:$B$776,N$119)+'СЕТ СН'!$I$11+СВЦЭМ!$D$10+'СЕТ СН'!$I$5-'СЕТ СН'!$I$21</f>
        <v>3612.0731693600001</v>
      </c>
      <c r="O128" s="36">
        <f>SUMIFS(СВЦЭМ!$D$33:$D$776,СВЦЭМ!$A$33:$A$776,$A128,СВЦЭМ!$B$33:$B$776,O$119)+'СЕТ СН'!$I$11+СВЦЭМ!$D$10+'СЕТ СН'!$I$5-'СЕТ СН'!$I$21</f>
        <v>3592.22988498</v>
      </c>
      <c r="P128" s="36">
        <f>SUMIFS(СВЦЭМ!$D$33:$D$776,СВЦЭМ!$A$33:$A$776,$A128,СВЦЭМ!$B$33:$B$776,P$119)+'СЕТ СН'!$I$11+СВЦЭМ!$D$10+'СЕТ СН'!$I$5-'СЕТ СН'!$I$21</f>
        <v>3597.5401075500004</v>
      </c>
      <c r="Q128" s="36">
        <f>SUMIFS(СВЦЭМ!$D$33:$D$776,СВЦЭМ!$A$33:$A$776,$A128,СВЦЭМ!$B$33:$B$776,Q$119)+'СЕТ СН'!$I$11+СВЦЭМ!$D$10+'СЕТ СН'!$I$5-'СЕТ СН'!$I$21</f>
        <v>3589.5657484100002</v>
      </c>
      <c r="R128" s="36">
        <f>SUMIFS(СВЦЭМ!$D$33:$D$776,СВЦЭМ!$A$33:$A$776,$A128,СВЦЭМ!$B$33:$B$776,R$119)+'СЕТ СН'!$I$11+СВЦЭМ!$D$10+'СЕТ СН'!$I$5-'СЕТ СН'!$I$21</f>
        <v>3592.0792115600002</v>
      </c>
      <c r="S128" s="36">
        <f>SUMIFS(СВЦЭМ!$D$33:$D$776,СВЦЭМ!$A$33:$A$776,$A128,СВЦЭМ!$B$33:$B$776,S$119)+'СЕТ СН'!$I$11+СВЦЭМ!$D$10+'СЕТ СН'!$I$5-'СЕТ СН'!$I$21</f>
        <v>3603.4059150900002</v>
      </c>
      <c r="T128" s="36">
        <f>SUMIFS(СВЦЭМ!$D$33:$D$776,СВЦЭМ!$A$33:$A$776,$A128,СВЦЭМ!$B$33:$B$776,T$119)+'СЕТ СН'!$I$11+СВЦЭМ!$D$10+'СЕТ СН'!$I$5-'СЕТ СН'!$I$21</f>
        <v>3593.7745897700001</v>
      </c>
      <c r="U128" s="36">
        <f>SUMIFS(СВЦЭМ!$D$33:$D$776,СВЦЭМ!$A$33:$A$776,$A128,СВЦЭМ!$B$33:$B$776,U$119)+'СЕТ СН'!$I$11+СВЦЭМ!$D$10+'СЕТ СН'!$I$5-'СЕТ СН'!$I$21</f>
        <v>3585.4843924000002</v>
      </c>
      <c r="V128" s="36">
        <f>SUMIFS(СВЦЭМ!$D$33:$D$776,СВЦЭМ!$A$33:$A$776,$A128,СВЦЭМ!$B$33:$B$776,V$119)+'СЕТ СН'!$I$11+СВЦЭМ!$D$10+'СЕТ СН'!$I$5-'СЕТ СН'!$I$21</f>
        <v>3573.3759343900001</v>
      </c>
      <c r="W128" s="36">
        <f>SUMIFS(СВЦЭМ!$D$33:$D$776,СВЦЭМ!$A$33:$A$776,$A128,СВЦЭМ!$B$33:$B$776,W$119)+'СЕТ СН'!$I$11+СВЦЭМ!$D$10+'СЕТ СН'!$I$5-'СЕТ СН'!$I$21</f>
        <v>3565.2963328300002</v>
      </c>
      <c r="X128" s="36">
        <f>SUMIFS(СВЦЭМ!$D$33:$D$776,СВЦЭМ!$A$33:$A$776,$A128,СВЦЭМ!$B$33:$B$776,X$119)+'СЕТ СН'!$I$11+СВЦЭМ!$D$10+'СЕТ СН'!$I$5-'СЕТ СН'!$I$21</f>
        <v>3608.7392852100002</v>
      </c>
      <c r="Y128" s="36">
        <f>SUMIFS(СВЦЭМ!$D$33:$D$776,СВЦЭМ!$A$33:$A$776,$A128,СВЦЭМ!$B$33:$B$776,Y$119)+'СЕТ СН'!$I$11+СВЦЭМ!$D$10+'СЕТ СН'!$I$5-'СЕТ СН'!$I$21</f>
        <v>3698.9823086800002</v>
      </c>
    </row>
    <row r="129" spans="1:25" ht="15.75" x14ac:dyDescent="0.2">
      <c r="A129" s="35">
        <f t="shared" si="3"/>
        <v>43961</v>
      </c>
      <c r="B129" s="36">
        <f>SUMIFS(СВЦЭМ!$D$33:$D$776,СВЦЭМ!$A$33:$A$776,$A129,СВЦЭМ!$B$33:$B$776,B$119)+'СЕТ СН'!$I$11+СВЦЭМ!$D$10+'СЕТ СН'!$I$5-'СЕТ СН'!$I$21</f>
        <v>3742.56503445</v>
      </c>
      <c r="C129" s="36">
        <f>SUMIFS(СВЦЭМ!$D$33:$D$776,СВЦЭМ!$A$33:$A$776,$A129,СВЦЭМ!$B$33:$B$776,C$119)+'СЕТ СН'!$I$11+СВЦЭМ!$D$10+'СЕТ СН'!$I$5-'СЕТ СН'!$I$21</f>
        <v>3772.4551819500002</v>
      </c>
      <c r="D129" s="36">
        <f>SUMIFS(СВЦЭМ!$D$33:$D$776,СВЦЭМ!$A$33:$A$776,$A129,СВЦЭМ!$B$33:$B$776,D$119)+'СЕТ СН'!$I$11+СВЦЭМ!$D$10+'СЕТ СН'!$I$5-'СЕТ СН'!$I$21</f>
        <v>3779.08952757</v>
      </c>
      <c r="E129" s="36">
        <f>SUMIFS(СВЦЭМ!$D$33:$D$776,СВЦЭМ!$A$33:$A$776,$A129,СВЦЭМ!$B$33:$B$776,E$119)+'СЕТ СН'!$I$11+СВЦЭМ!$D$10+'СЕТ СН'!$I$5-'СЕТ СН'!$I$21</f>
        <v>3800.2840055300003</v>
      </c>
      <c r="F129" s="36">
        <f>SUMIFS(СВЦЭМ!$D$33:$D$776,СВЦЭМ!$A$33:$A$776,$A129,СВЦЭМ!$B$33:$B$776,F$119)+'СЕТ СН'!$I$11+СВЦЭМ!$D$10+'СЕТ СН'!$I$5-'СЕТ СН'!$I$21</f>
        <v>3792.7432180599999</v>
      </c>
      <c r="G129" s="36">
        <f>SUMIFS(СВЦЭМ!$D$33:$D$776,СВЦЭМ!$A$33:$A$776,$A129,СВЦЭМ!$B$33:$B$776,G$119)+'СЕТ СН'!$I$11+СВЦЭМ!$D$10+'СЕТ СН'!$I$5-'СЕТ СН'!$I$21</f>
        <v>3790.72583631</v>
      </c>
      <c r="H129" s="36">
        <f>SUMIFS(СВЦЭМ!$D$33:$D$776,СВЦЭМ!$A$33:$A$776,$A129,СВЦЭМ!$B$33:$B$776,H$119)+'СЕТ СН'!$I$11+СВЦЭМ!$D$10+'СЕТ СН'!$I$5-'СЕТ СН'!$I$21</f>
        <v>3783.7460255400001</v>
      </c>
      <c r="I129" s="36">
        <f>SUMIFS(СВЦЭМ!$D$33:$D$776,СВЦЭМ!$A$33:$A$776,$A129,СВЦЭМ!$B$33:$B$776,I$119)+'СЕТ СН'!$I$11+СВЦЭМ!$D$10+'СЕТ СН'!$I$5-'СЕТ СН'!$I$21</f>
        <v>3755.0857095299998</v>
      </c>
      <c r="J129" s="36">
        <f>SUMIFS(СВЦЭМ!$D$33:$D$776,СВЦЭМ!$A$33:$A$776,$A129,СВЦЭМ!$B$33:$B$776,J$119)+'СЕТ СН'!$I$11+СВЦЭМ!$D$10+'СЕТ СН'!$I$5-'СЕТ СН'!$I$21</f>
        <v>3749.0121631500001</v>
      </c>
      <c r="K129" s="36">
        <f>SUMIFS(СВЦЭМ!$D$33:$D$776,СВЦЭМ!$A$33:$A$776,$A129,СВЦЭМ!$B$33:$B$776,K$119)+'СЕТ СН'!$I$11+СВЦЭМ!$D$10+'СЕТ СН'!$I$5-'СЕТ СН'!$I$21</f>
        <v>3718.28270342</v>
      </c>
      <c r="L129" s="36">
        <f>SUMIFS(СВЦЭМ!$D$33:$D$776,СВЦЭМ!$A$33:$A$776,$A129,СВЦЭМ!$B$33:$B$776,L$119)+'СЕТ СН'!$I$11+СВЦЭМ!$D$10+'СЕТ СН'!$I$5-'СЕТ СН'!$I$21</f>
        <v>3710.6437616100002</v>
      </c>
      <c r="M129" s="36">
        <f>SUMIFS(СВЦЭМ!$D$33:$D$776,СВЦЭМ!$A$33:$A$776,$A129,СВЦЭМ!$B$33:$B$776,M$119)+'СЕТ СН'!$I$11+СВЦЭМ!$D$10+'СЕТ СН'!$I$5-'СЕТ СН'!$I$21</f>
        <v>3665.57736088</v>
      </c>
      <c r="N129" s="36">
        <f>SUMIFS(СВЦЭМ!$D$33:$D$776,СВЦЭМ!$A$33:$A$776,$A129,СВЦЭМ!$B$33:$B$776,N$119)+'СЕТ СН'!$I$11+СВЦЭМ!$D$10+'СЕТ СН'!$I$5-'СЕТ СН'!$I$21</f>
        <v>3611.2047506399999</v>
      </c>
      <c r="O129" s="36">
        <f>SUMIFS(СВЦЭМ!$D$33:$D$776,СВЦЭМ!$A$33:$A$776,$A129,СВЦЭМ!$B$33:$B$776,O$119)+'СЕТ СН'!$I$11+СВЦЭМ!$D$10+'СЕТ СН'!$I$5-'СЕТ СН'!$I$21</f>
        <v>3594.8496421700002</v>
      </c>
      <c r="P129" s="36">
        <f>SUMIFS(СВЦЭМ!$D$33:$D$776,СВЦЭМ!$A$33:$A$776,$A129,СВЦЭМ!$B$33:$B$776,P$119)+'СЕТ СН'!$I$11+СВЦЭМ!$D$10+'СЕТ СН'!$I$5-'СЕТ СН'!$I$21</f>
        <v>3597.0339435000001</v>
      </c>
      <c r="Q129" s="36">
        <f>SUMIFS(СВЦЭМ!$D$33:$D$776,СВЦЭМ!$A$33:$A$776,$A129,СВЦЭМ!$B$33:$B$776,Q$119)+'СЕТ СН'!$I$11+СВЦЭМ!$D$10+'СЕТ СН'!$I$5-'СЕТ СН'!$I$21</f>
        <v>3604.6624132400002</v>
      </c>
      <c r="R129" s="36">
        <f>SUMIFS(СВЦЭМ!$D$33:$D$776,СВЦЭМ!$A$33:$A$776,$A129,СВЦЭМ!$B$33:$B$776,R$119)+'СЕТ СН'!$I$11+СВЦЭМ!$D$10+'СЕТ СН'!$I$5-'СЕТ СН'!$I$21</f>
        <v>3602.0901065799999</v>
      </c>
      <c r="S129" s="36">
        <f>SUMIFS(СВЦЭМ!$D$33:$D$776,СВЦЭМ!$A$33:$A$776,$A129,СВЦЭМ!$B$33:$B$776,S$119)+'СЕТ СН'!$I$11+СВЦЭМ!$D$10+'СЕТ СН'!$I$5-'СЕТ СН'!$I$21</f>
        <v>3604.6726377700002</v>
      </c>
      <c r="T129" s="36">
        <f>SUMIFS(СВЦЭМ!$D$33:$D$776,СВЦЭМ!$A$33:$A$776,$A129,СВЦЭМ!$B$33:$B$776,T$119)+'СЕТ СН'!$I$11+СВЦЭМ!$D$10+'СЕТ СН'!$I$5-'СЕТ СН'!$I$21</f>
        <v>3594.5564141499999</v>
      </c>
      <c r="U129" s="36">
        <f>SUMIFS(СВЦЭМ!$D$33:$D$776,СВЦЭМ!$A$33:$A$776,$A129,СВЦЭМ!$B$33:$B$776,U$119)+'СЕТ СН'!$I$11+СВЦЭМ!$D$10+'СЕТ СН'!$I$5-'СЕТ СН'!$I$21</f>
        <v>3581.7959205300003</v>
      </c>
      <c r="V129" s="36">
        <f>SUMIFS(СВЦЭМ!$D$33:$D$776,СВЦЭМ!$A$33:$A$776,$A129,СВЦЭМ!$B$33:$B$776,V$119)+'СЕТ СН'!$I$11+СВЦЭМ!$D$10+'СЕТ СН'!$I$5-'СЕТ СН'!$I$21</f>
        <v>3562.717877</v>
      </c>
      <c r="W129" s="36">
        <f>SUMIFS(СВЦЭМ!$D$33:$D$776,СВЦЭМ!$A$33:$A$776,$A129,СВЦЭМ!$B$33:$B$776,W$119)+'СЕТ СН'!$I$11+СВЦЭМ!$D$10+'СЕТ СН'!$I$5-'СЕТ СН'!$I$21</f>
        <v>3559.1538111999998</v>
      </c>
      <c r="X129" s="36">
        <f>SUMIFS(СВЦЭМ!$D$33:$D$776,СВЦЭМ!$A$33:$A$776,$A129,СВЦЭМ!$B$33:$B$776,X$119)+'СЕТ СН'!$I$11+СВЦЭМ!$D$10+'СЕТ СН'!$I$5-'СЕТ СН'!$I$21</f>
        <v>3596.93821862</v>
      </c>
      <c r="Y129" s="36">
        <f>SUMIFS(СВЦЭМ!$D$33:$D$776,СВЦЭМ!$A$33:$A$776,$A129,СВЦЭМ!$B$33:$B$776,Y$119)+'СЕТ СН'!$I$11+СВЦЭМ!$D$10+'СЕТ СН'!$I$5-'СЕТ СН'!$I$21</f>
        <v>3687.72444761</v>
      </c>
    </row>
    <row r="130" spans="1:25" ht="15.75" x14ac:dyDescent="0.2">
      <c r="A130" s="35">
        <f t="shared" si="3"/>
        <v>43962</v>
      </c>
      <c r="B130" s="36">
        <f>SUMIFS(СВЦЭМ!$D$33:$D$776,СВЦЭМ!$A$33:$A$776,$A130,СВЦЭМ!$B$33:$B$776,B$119)+'СЕТ СН'!$I$11+СВЦЭМ!$D$10+'СЕТ СН'!$I$5-'СЕТ СН'!$I$21</f>
        <v>3666.27880542</v>
      </c>
      <c r="C130" s="36">
        <f>SUMIFS(СВЦЭМ!$D$33:$D$776,СВЦЭМ!$A$33:$A$776,$A130,СВЦЭМ!$B$33:$B$776,C$119)+'СЕТ СН'!$I$11+СВЦЭМ!$D$10+'СЕТ СН'!$I$5-'СЕТ СН'!$I$21</f>
        <v>3746.6135312699998</v>
      </c>
      <c r="D130" s="36">
        <f>SUMIFS(СВЦЭМ!$D$33:$D$776,СВЦЭМ!$A$33:$A$776,$A130,СВЦЭМ!$B$33:$B$776,D$119)+'СЕТ СН'!$I$11+СВЦЭМ!$D$10+'СЕТ СН'!$I$5-'СЕТ СН'!$I$21</f>
        <v>3781.5220566200001</v>
      </c>
      <c r="E130" s="36">
        <f>SUMIFS(СВЦЭМ!$D$33:$D$776,СВЦЭМ!$A$33:$A$776,$A130,СВЦЭМ!$B$33:$B$776,E$119)+'СЕТ СН'!$I$11+СВЦЭМ!$D$10+'СЕТ СН'!$I$5-'СЕТ СН'!$I$21</f>
        <v>3772.79623098</v>
      </c>
      <c r="F130" s="36">
        <f>SUMIFS(СВЦЭМ!$D$33:$D$776,СВЦЭМ!$A$33:$A$776,$A130,СВЦЭМ!$B$33:$B$776,F$119)+'СЕТ СН'!$I$11+СВЦЭМ!$D$10+'СЕТ СН'!$I$5-'СЕТ СН'!$I$21</f>
        <v>3765.98487385</v>
      </c>
      <c r="G130" s="36">
        <f>SUMIFS(СВЦЭМ!$D$33:$D$776,СВЦЭМ!$A$33:$A$776,$A130,СВЦЭМ!$B$33:$B$776,G$119)+'СЕТ СН'!$I$11+СВЦЭМ!$D$10+'СЕТ СН'!$I$5-'СЕТ СН'!$I$21</f>
        <v>3768.3862672200003</v>
      </c>
      <c r="H130" s="36">
        <f>SUMIFS(СВЦЭМ!$D$33:$D$776,СВЦЭМ!$A$33:$A$776,$A130,СВЦЭМ!$B$33:$B$776,H$119)+'СЕТ СН'!$I$11+СВЦЭМ!$D$10+'СЕТ СН'!$I$5-'СЕТ СН'!$I$21</f>
        <v>3775.2129399</v>
      </c>
      <c r="I130" s="36">
        <f>SUMIFS(СВЦЭМ!$D$33:$D$776,СВЦЭМ!$A$33:$A$776,$A130,СВЦЭМ!$B$33:$B$776,I$119)+'СЕТ СН'!$I$11+СВЦЭМ!$D$10+'СЕТ СН'!$I$5-'СЕТ СН'!$I$21</f>
        <v>3788.7120565499999</v>
      </c>
      <c r="J130" s="36">
        <f>SUMIFS(СВЦЭМ!$D$33:$D$776,СВЦЭМ!$A$33:$A$776,$A130,СВЦЭМ!$B$33:$B$776,J$119)+'СЕТ СН'!$I$11+СВЦЭМ!$D$10+'СЕТ СН'!$I$5-'СЕТ СН'!$I$21</f>
        <v>3738.2537812</v>
      </c>
      <c r="K130" s="36">
        <f>SUMIFS(СВЦЭМ!$D$33:$D$776,СВЦЭМ!$A$33:$A$776,$A130,СВЦЭМ!$B$33:$B$776,K$119)+'СЕТ СН'!$I$11+СВЦЭМ!$D$10+'СЕТ СН'!$I$5-'СЕТ СН'!$I$21</f>
        <v>3677.7476974000001</v>
      </c>
      <c r="L130" s="36">
        <f>SUMIFS(СВЦЭМ!$D$33:$D$776,СВЦЭМ!$A$33:$A$776,$A130,СВЦЭМ!$B$33:$B$776,L$119)+'СЕТ СН'!$I$11+СВЦЭМ!$D$10+'СЕТ СН'!$I$5-'СЕТ СН'!$I$21</f>
        <v>3669.2534610000002</v>
      </c>
      <c r="M130" s="36">
        <f>SUMIFS(СВЦЭМ!$D$33:$D$776,СВЦЭМ!$A$33:$A$776,$A130,СВЦЭМ!$B$33:$B$776,M$119)+'СЕТ СН'!$I$11+СВЦЭМ!$D$10+'СЕТ СН'!$I$5-'СЕТ СН'!$I$21</f>
        <v>3669.6064779600001</v>
      </c>
      <c r="N130" s="36">
        <f>SUMIFS(СВЦЭМ!$D$33:$D$776,СВЦЭМ!$A$33:$A$776,$A130,СВЦЭМ!$B$33:$B$776,N$119)+'СЕТ СН'!$I$11+СВЦЭМ!$D$10+'СЕТ СН'!$I$5-'СЕТ СН'!$I$21</f>
        <v>3681.64396304</v>
      </c>
      <c r="O130" s="36">
        <f>SUMIFS(СВЦЭМ!$D$33:$D$776,СВЦЭМ!$A$33:$A$776,$A130,СВЦЭМ!$B$33:$B$776,O$119)+'СЕТ СН'!$I$11+СВЦЭМ!$D$10+'СЕТ СН'!$I$5-'СЕТ СН'!$I$21</f>
        <v>3679.96556341</v>
      </c>
      <c r="P130" s="36">
        <f>SUMIFS(СВЦЭМ!$D$33:$D$776,СВЦЭМ!$A$33:$A$776,$A130,СВЦЭМ!$B$33:$B$776,P$119)+'СЕТ СН'!$I$11+СВЦЭМ!$D$10+'СЕТ СН'!$I$5-'СЕТ СН'!$I$21</f>
        <v>3697.75555953</v>
      </c>
      <c r="Q130" s="36">
        <f>SUMIFS(СВЦЭМ!$D$33:$D$776,СВЦЭМ!$A$33:$A$776,$A130,СВЦЭМ!$B$33:$B$776,Q$119)+'СЕТ СН'!$I$11+СВЦЭМ!$D$10+'СЕТ СН'!$I$5-'СЕТ СН'!$I$21</f>
        <v>3705.77610865</v>
      </c>
      <c r="R130" s="36">
        <f>SUMIFS(СВЦЭМ!$D$33:$D$776,СВЦЭМ!$A$33:$A$776,$A130,СВЦЭМ!$B$33:$B$776,R$119)+'СЕТ СН'!$I$11+СВЦЭМ!$D$10+'СЕТ СН'!$I$5-'СЕТ СН'!$I$21</f>
        <v>3700.16957809</v>
      </c>
      <c r="S130" s="36">
        <f>SUMIFS(СВЦЭМ!$D$33:$D$776,СВЦЭМ!$A$33:$A$776,$A130,СВЦЭМ!$B$33:$B$776,S$119)+'СЕТ СН'!$I$11+СВЦЭМ!$D$10+'СЕТ СН'!$I$5-'СЕТ СН'!$I$21</f>
        <v>3703.8258489899999</v>
      </c>
      <c r="T130" s="36">
        <f>SUMIFS(СВЦЭМ!$D$33:$D$776,СВЦЭМ!$A$33:$A$776,$A130,СВЦЭМ!$B$33:$B$776,T$119)+'СЕТ СН'!$I$11+СВЦЭМ!$D$10+'СЕТ СН'!$I$5-'СЕТ СН'!$I$21</f>
        <v>3690.0542222200002</v>
      </c>
      <c r="U130" s="36">
        <f>SUMIFS(СВЦЭМ!$D$33:$D$776,СВЦЭМ!$A$33:$A$776,$A130,СВЦЭМ!$B$33:$B$776,U$119)+'СЕТ СН'!$I$11+СВЦЭМ!$D$10+'СЕТ СН'!$I$5-'СЕТ СН'!$I$21</f>
        <v>3652.4379144899999</v>
      </c>
      <c r="V130" s="36">
        <f>SUMIFS(СВЦЭМ!$D$33:$D$776,СВЦЭМ!$A$33:$A$776,$A130,СВЦЭМ!$B$33:$B$776,V$119)+'СЕТ СН'!$I$11+СВЦЭМ!$D$10+'СЕТ СН'!$I$5-'СЕТ СН'!$I$21</f>
        <v>3620.0751468799999</v>
      </c>
      <c r="W130" s="36">
        <f>SUMIFS(СВЦЭМ!$D$33:$D$776,СВЦЭМ!$A$33:$A$776,$A130,СВЦЭМ!$B$33:$B$776,W$119)+'СЕТ СН'!$I$11+СВЦЭМ!$D$10+'СЕТ СН'!$I$5-'СЕТ СН'!$I$21</f>
        <v>3602.6552916400001</v>
      </c>
      <c r="X130" s="36">
        <f>SUMIFS(СВЦЭМ!$D$33:$D$776,СВЦЭМ!$A$33:$A$776,$A130,СВЦЭМ!$B$33:$B$776,X$119)+'СЕТ СН'!$I$11+СВЦЭМ!$D$10+'СЕТ СН'!$I$5-'СЕТ СН'!$I$21</f>
        <v>3599.18588662</v>
      </c>
      <c r="Y130" s="36">
        <f>SUMIFS(СВЦЭМ!$D$33:$D$776,СВЦЭМ!$A$33:$A$776,$A130,СВЦЭМ!$B$33:$B$776,Y$119)+'СЕТ СН'!$I$11+СВЦЭМ!$D$10+'СЕТ СН'!$I$5-'СЕТ СН'!$I$21</f>
        <v>3651.7238716000002</v>
      </c>
    </row>
    <row r="131" spans="1:25" ht="15.75" x14ac:dyDescent="0.2">
      <c r="A131" s="35">
        <f t="shared" si="3"/>
        <v>43963</v>
      </c>
      <c r="B131" s="36">
        <f>SUMIFS(СВЦЭМ!$D$33:$D$776,СВЦЭМ!$A$33:$A$776,$A131,СВЦЭМ!$B$33:$B$776,B$119)+'СЕТ СН'!$I$11+СВЦЭМ!$D$10+'СЕТ СН'!$I$5-'СЕТ СН'!$I$21</f>
        <v>3782.18306975</v>
      </c>
      <c r="C131" s="36">
        <f>SUMIFS(СВЦЭМ!$D$33:$D$776,СВЦЭМ!$A$33:$A$776,$A131,СВЦЭМ!$B$33:$B$776,C$119)+'СЕТ СН'!$I$11+СВЦЭМ!$D$10+'СЕТ СН'!$I$5-'СЕТ СН'!$I$21</f>
        <v>3821.3777884000001</v>
      </c>
      <c r="D131" s="36">
        <f>SUMIFS(СВЦЭМ!$D$33:$D$776,СВЦЭМ!$A$33:$A$776,$A131,СВЦЭМ!$B$33:$B$776,D$119)+'СЕТ СН'!$I$11+СВЦЭМ!$D$10+'СЕТ СН'!$I$5-'СЕТ СН'!$I$21</f>
        <v>3809.3555807399998</v>
      </c>
      <c r="E131" s="36">
        <f>SUMIFS(СВЦЭМ!$D$33:$D$776,СВЦЭМ!$A$33:$A$776,$A131,СВЦЭМ!$B$33:$B$776,E$119)+'СЕТ СН'!$I$11+СВЦЭМ!$D$10+'СЕТ СН'!$I$5-'СЕТ СН'!$I$21</f>
        <v>3808.5302780500001</v>
      </c>
      <c r="F131" s="36">
        <f>SUMIFS(СВЦЭМ!$D$33:$D$776,СВЦЭМ!$A$33:$A$776,$A131,СВЦЭМ!$B$33:$B$776,F$119)+'СЕТ СН'!$I$11+СВЦЭМ!$D$10+'СЕТ СН'!$I$5-'СЕТ СН'!$I$21</f>
        <v>3816.3078464800001</v>
      </c>
      <c r="G131" s="36">
        <f>SUMIFS(СВЦЭМ!$D$33:$D$776,СВЦЭМ!$A$33:$A$776,$A131,СВЦЭМ!$B$33:$B$776,G$119)+'СЕТ СН'!$I$11+СВЦЭМ!$D$10+'СЕТ СН'!$I$5-'СЕТ СН'!$I$21</f>
        <v>3805.5231706899999</v>
      </c>
      <c r="H131" s="36">
        <f>SUMIFS(СВЦЭМ!$D$33:$D$776,СВЦЭМ!$A$33:$A$776,$A131,СВЦЭМ!$B$33:$B$776,H$119)+'СЕТ СН'!$I$11+СВЦЭМ!$D$10+'СЕТ СН'!$I$5-'СЕТ СН'!$I$21</f>
        <v>3814.7407817799999</v>
      </c>
      <c r="I131" s="36">
        <f>SUMIFS(СВЦЭМ!$D$33:$D$776,СВЦЭМ!$A$33:$A$776,$A131,СВЦЭМ!$B$33:$B$776,I$119)+'СЕТ СН'!$I$11+СВЦЭМ!$D$10+'СЕТ СН'!$I$5-'СЕТ СН'!$I$21</f>
        <v>3776.1611690899999</v>
      </c>
      <c r="J131" s="36">
        <f>SUMIFS(СВЦЭМ!$D$33:$D$776,СВЦЭМ!$A$33:$A$776,$A131,СВЦЭМ!$B$33:$B$776,J$119)+'СЕТ СН'!$I$11+СВЦЭМ!$D$10+'СЕТ СН'!$I$5-'СЕТ СН'!$I$21</f>
        <v>3728.7136525699998</v>
      </c>
      <c r="K131" s="36">
        <f>SUMIFS(СВЦЭМ!$D$33:$D$776,СВЦЭМ!$A$33:$A$776,$A131,СВЦЭМ!$B$33:$B$776,K$119)+'СЕТ СН'!$I$11+СВЦЭМ!$D$10+'СЕТ СН'!$I$5-'СЕТ СН'!$I$21</f>
        <v>3709.1138621099999</v>
      </c>
      <c r="L131" s="36">
        <f>SUMIFS(СВЦЭМ!$D$33:$D$776,СВЦЭМ!$A$33:$A$776,$A131,СВЦЭМ!$B$33:$B$776,L$119)+'СЕТ СН'!$I$11+СВЦЭМ!$D$10+'СЕТ СН'!$I$5-'СЕТ СН'!$I$21</f>
        <v>3706.3504684899999</v>
      </c>
      <c r="M131" s="36">
        <f>SUMIFS(СВЦЭМ!$D$33:$D$776,СВЦЭМ!$A$33:$A$776,$A131,СВЦЭМ!$B$33:$B$776,M$119)+'СЕТ СН'!$I$11+СВЦЭМ!$D$10+'СЕТ СН'!$I$5-'СЕТ СН'!$I$21</f>
        <v>3678.64756747</v>
      </c>
      <c r="N131" s="36">
        <f>SUMIFS(СВЦЭМ!$D$33:$D$776,СВЦЭМ!$A$33:$A$776,$A131,СВЦЭМ!$B$33:$B$776,N$119)+'СЕТ СН'!$I$11+СВЦЭМ!$D$10+'СЕТ СН'!$I$5-'СЕТ СН'!$I$21</f>
        <v>3677.01155298</v>
      </c>
      <c r="O131" s="36">
        <f>SUMIFS(СВЦЭМ!$D$33:$D$776,СВЦЭМ!$A$33:$A$776,$A131,СВЦЭМ!$B$33:$B$776,O$119)+'СЕТ СН'!$I$11+СВЦЭМ!$D$10+'СЕТ СН'!$I$5-'СЕТ СН'!$I$21</f>
        <v>3684.38064098</v>
      </c>
      <c r="P131" s="36">
        <f>SUMIFS(СВЦЭМ!$D$33:$D$776,СВЦЭМ!$A$33:$A$776,$A131,СВЦЭМ!$B$33:$B$776,P$119)+'СЕТ СН'!$I$11+СВЦЭМ!$D$10+'СЕТ СН'!$I$5-'СЕТ СН'!$I$21</f>
        <v>3695.2192559300001</v>
      </c>
      <c r="Q131" s="36">
        <f>SUMIFS(СВЦЭМ!$D$33:$D$776,СВЦЭМ!$A$33:$A$776,$A131,СВЦЭМ!$B$33:$B$776,Q$119)+'СЕТ СН'!$I$11+СВЦЭМ!$D$10+'СЕТ СН'!$I$5-'СЕТ СН'!$I$21</f>
        <v>3694.2158204300003</v>
      </c>
      <c r="R131" s="36">
        <f>SUMIFS(СВЦЭМ!$D$33:$D$776,СВЦЭМ!$A$33:$A$776,$A131,СВЦЭМ!$B$33:$B$776,R$119)+'СЕТ СН'!$I$11+СВЦЭМ!$D$10+'СЕТ СН'!$I$5-'СЕТ СН'!$I$21</f>
        <v>3695.1034281000002</v>
      </c>
      <c r="S131" s="36">
        <f>SUMIFS(СВЦЭМ!$D$33:$D$776,СВЦЭМ!$A$33:$A$776,$A131,СВЦЭМ!$B$33:$B$776,S$119)+'СЕТ СН'!$I$11+СВЦЭМ!$D$10+'СЕТ СН'!$I$5-'СЕТ СН'!$I$21</f>
        <v>3696.0363065000001</v>
      </c>
      <c r="T131" s="36">
        <f>SUMIFS(СВЦЭМ!$D$33:$D$776,СВЦЭМ!$A$33:$A$776,$A131,СВЦЭМ!$B$33:$B$776,T$119)+'СЕТ СН'!$I$11+СВЦЭМ!$D$10+'СЕТ СН'!$I$5-'СЕТ СН'!$I$21</f>
        <v>3701.1393533300002</v>
      </c>
      <c r="U131" s="36">
        <f>SUMIFS(СВЦЭМ!$D$33:$D$776,СВЦЭМ!$A$33:$A$776,$A131,СВЦЭМ!$B$33:$B$776,U$119)+'СЕТ СН'!$I$11+СВЦЭМ!$D$10+'СЕТ СН'!$I$5-'СЕТ СН'!$I$21</f>
        <v>3699.4002502600001</v>
      </c>
      <c r="V131" s="36">
        <f>SUMIFS(СВЦЭМ!$D$33:$D$776,СВЦЭМ!$A$33:$A$776,$A131,СВЦЭМ!$B$33:$B$776,V$119)+'СЕТ СН'!$I$11+СВЦЭМ!$D$10+'СЕТ СН'!$I$5-'СЕТ СН'!$I$21</f>
        <v>3667.3011391300001</v>
      </c>
      <c r="W131" s="36">
        <f>SUMIFS(СВЦЭМ!$D$33:$D$776,СВЦЭМ!$A$33:$A$776,$A131,СВЦЭМ!$B$33:$B$776,W$119)+'СЕТ СН'!$I$11+СВЦЭМ!$D$10+'СЕТ СН'!$I$5-'СЕТ СН'!$I$21</f>
        <v>3665.8702062100001</v>
      </c>
      <c r="X131" s="36">
        <f>SUMIFS(СВЦЭМ!$D$33:$D$776,СВЦЭМ!$A$33:$A$776,$A131,СВЦЭМ!$B$33:$B$776,X$119)+'СЕТ СН'!$I$11+СВЦЭМ!$D$10+'СЕТ СН'!$I$5-'СЕТ СН'!$I$21</f>
        <v>3688.0776134600001</v>
      </c>
      <c r="Y131" s="36">
        <f>SUMIFS(СВЦЭМ!$D$33:$D$776,СВЦЭМ!$A$33:$A$776,$A131,СВЦЭМ!$B$33:$B$776,Y$119)+'СЕТ СН'!$I$11+СВЦЭМ!$D$10+'СЕТ СН'!$I$5-'СЕТ СН'!$I$21</f>
        <v>3707.8213195100002</v>
      </c>
    </row>
    <row r="132" spans="1:25" ht="15.75" x14ac:dyDescent="0.2">
      <c r="A132" s="35">
        <f t="shared" si="3"/>
        <v>43964</v>
      </c>
      <c r="B132" s="36">
        <f>SUMIFS(СВЦЭМ!$D$33:$D$776,СВЦЭМ!$A$33:$A$776,$A132,СВЦЭМ!$B$33:$B$776,B$119)+'СЕТ СН'!$I$11+СВЦЭМ!$D$10+'СЕТ СН'!$I$5-'СЕТ СН'!$I$21</f>
        <v>3729.7920853800001</v>
      </c>
      <c r="C132" s="36">
        <f>SUMIFS(СВЦЭМ!$D$33:$D$776,СВЦЭМ!$A$33:$A$776,$A132,СВЦЭМ!$B$33:$B$776,C$119)+'СЕТ СН'!$I$11+СВЦЭМ!$D$10+'СЕТ СН'!$I$5-'СЕТ СН'!$I$21</f>
        <v>3773.6576439</v>
      </c>
      <c r="D132" s="36">
        <f>SUMIFS(СВЦЭМ!$D$33:$D$776,СВЦЭМ!$A$33:$A$776,$A132,СВЦЭМ!$B$33:$B$776,D$119)+'СЕТ СН'!$I$11+СВЦЭМ!$D$10+'СЕТ СН'!$I$5-'СЕТ СН'!$I$21</f>
        <v>3781.1035645100001</v>
      </c>
      <c r="E132" s="36">
        <f>SUMIFS(СВЦЭМ!$D$33:$D$776,СВЦЭМ!$A$33:$A$776,$A132,СВЦЭМ!$B$33:$B$776,E$119)+'СЕТ СН'!$I$11+СВЦЭМ!$D$10+'СЕТ СН'!$I$5-'СЕТ СН'!$I$21</f>
        <v>3780.9883789</v>
      </c>
      <c r="F132" s="36">
        <f>SUMIFS(СВЦЭМ!$D$33:$D$776,СВЦЭМ!$A$33:$A$776,$A132,СВЦЭМ!$B$33:$B$776,F$119)+'СЕТ СН'!$I$11+СВЦЭМ!$D$10+'СЕТ СН'!$I$5-'СЕТ СН'!$I$21</f>
        <v>3774.1971643900001</v>
      </c>
      <c r="G132" s="36">
        <f>SUMIFS(СВЦЭМ!$D$33:$D$776,СВЦЭМ!$A$33:$A$776,$A132,СВЦЭМ!$B$33:$B$776,G$119)+'СЕТ СН'!$I$11+СВЦЭМ!$D$10+'СЕТ СН'!$I$5-'СЕТ СН'!$I$21</f>
        <v>3781.7221892600001</v>
      </c>
      <c r="H132" s="36">
        <f>SUMIFS(СВЦЭМ!$D$33:$D$776,СВЦЭМ!$A$33:$A$776,$A132,СВЦЭМ!$B$33:$B$776,H$119)+'СЕТ СН'!$I$11+СВЦЭМ!$D$10+'СЕТ СН'!$I$5-'СЕТ СН'!$I$21</f>
        <v>3778.1683560900001</v>
      </c>
      <c r="I132" s="36">
        <f>SUMIFS(СВЦЭМ!$D$33:$D$776,СВЦЭМ!$A$33:$A$776,$A132,СВЦЭМ!$B$33:$B$776,I$119)+'СЕТ СН'!$I$11+СВЦЭМ!$D$10+'СЕТ СН'!$I$5-'СЕТ СН'!$I$21</f>
        <v>3731.4646629200001</v>
      </c>
      <c r="J132" s="36">
        <f>SUMIFS(СВЦЭМ!$D$33:$D$776,СВЦЭМ!$A$33:$A$776,$A132,СВЦЭМ!$B$33:$B$776,J$119)+'СЕТ СН'!$I$11+СВЦЭМ!$D$10+'СЕТ СН'!$I$5-'СЕТ СН'!$I$21</f>
        <v>3677.49077278</v>
      </c>
      <c r="K132" s="36">
        <f>SUMIFS(СВЦЭМ!$D$33:$D$776,СВЦЭМ!$A$33:$A$776,$A132,СВЦЭМ!$B$33:$B$776,K$119)+'СЕТ СН'!$I$11+СВЦЭМ!$D$10+'СЕТ СН'!$I$5-'СЕТ СН'!$I$21</f>
        <v>3669.2455673899999</v>
      </c>
      <c r="L132" s="36">
        <f>SUMIFS(СВЦЭМ!$D$33:$D$776,СВЦЭМ!$A$33:$A$776,$A132,СВЦЭМ!$B$33:$B$776,L$119)+'СЕТ СН'!$I$11+СВЦЭМ!$D$10+'СЕТ СН'!$I$5-'СЕТ СН'!$I$21</f>
        <v>3660.2045857500002</v>
      </c>
      <c r="M132" s="36">
        <f>SUMIFS(СВЦЭМ!$D$33:$D$776,СВЦЭМ!$A$33:$A$776,$A132,СВЦЭМ!$B$33:$B$776,M$119)+'СЕТ СН'!$I$11+СВЦЭМ!$D$10+'СЕТ СН'!$I$5-'СЕТ СН'!$I$21</f>
        <v>3654.25633294</v>
      </c>
      <c r="N132" s="36">
        <f>SUMIFS(СВЦЭМ!$D$33:$D$776,СВЦЭМ!$A$33:$A$776,$A132,СВЦЭМ!$B$33:$B$776,N$119)+'СЕТ СН'!$I$11+СВЦЭМ!$D$10+'СЕТ СН'!$I$5-'СЕТ СН'!$I$21</f>
        <v>3663.2364335500001</v>
      </c>
      <c r="O132" s="36">
        <f>SUMIFS(СВЦЭМ!$D$33:$D$776,СВЦЭМ!$A$33:$A$776,$A132,СВЦЭМ!$B$33:$B$776,O$119)+'СЕТ СН'!$I$11+СВЦЭМ!$D$10+'СЕТ СН'!$I$5-'СЕТ СН'!$I$21</f>
        <v>3671.3496329099999</v>
      </c>
      <c r="P132" s="36">
        <f>SUMIFS(СВЦЭМ!$D$33:$D$776,СВЦЭМ!$A$33:$A$776,$A132,СВЦЭМ!$B$33:$B$776,P$119)+'СЕТ СН'!$I$11+СВЦЭМ!$D$10+'СЕТ СН'!$I$5-'СЕТ СН'!$I$21</f>
        <v>3682.3070180200002</v>
      </c>
      <c r="Q132" s="36">
        <f>SUMIFS(СВЦЭМ!$D$33:$D$776,СВЦЭМ!$A$33:$A$776,$A132,СВЦЭМ!$B$33:$B$776,Q$119)+'СЕТ СН'!$I$11+СВЦЭМ!$D$10+'СЕТ СН'!$I$5-'СЕТ СН'!$I$21</f>
        <v>3673.9168364799998</v>
      </c>
      <c r="R132" s="36">
        <f>SUMIFS(СВЦЭМ!$D$33:$D$776,СВЦЭМ!$A$33:$A$776,$A132,СВЦЭМ!$B$33:$B$776,R$119)+'СЕТ СН'!$I$11+СВЦЭМ!$D$10+'СЕТ СН'!$I$5-'СЕТ СН'!$I$21</f>
        <v>3668.8113957</v>
      </c>
      <c r="S132" s="36">
        <f>SUMIFS(СВЦЭМ!$D$33:$D$776,СВЦЭМ!$A$33:$A$776,$A132,СВЦЭМ!$B$33:$B$776,S$119)+'СЕТ СН'!$I$11+СВЦЭМ!$D$10+'СЕТ СН'!$I$5-'СЕТ СН'!$I$21</f>
        <v>3682.50561853</v>
      </c>
      <c r="T132" s="36">
        <f>SUMIFS(СВЦЭМ!$D$33:$D$776,СВЦЭМ!$A$33:$A$776,$A132,СВЦЭМ!$B$33:$B$776,T$119)+'СЕТ СН'!$I$11+СВЦЭМ!$D$10+'СЕТ СН'!$I$5-'СЕТ СН'!$I$21</f>
        <v>3654.8396307800003</v>
      </c>
      <c r="U132" s="36">
        <f>SUMIFS(СВЦЭМ!$D$33:$D$776,СВЦЭМ!$A$33:$A$776,$A132,СВЦЭМ!$B$33:$B$776,U$119)+'СЕТ СН'!$I$11+СВЦЭМ!$D$10+'СЕТ СН'!$I$5-'СЕТ СН'!$I$21</f>
        <v>3622.9542668600002</v>
      </c>
      <c r="V132" s="36">
        <f>SUMIFS(СВЦЭМ!$D$33:$D$776,СВЦЭМ!$A$33:$A$776,$A132,СВЦЭМ!$B$33:$B$776,V$119)+'СЕТ СН'!$I$11+СВЦЭМ!$D$10+'СЕТ СН'!$I$5-'СЕТ СН'!$I$21</f>
        <v>3607.2970753999998</v>
      </c>
      <c r="W132" s="36">
        <f>SUMIFS(СВЦЭМ!$D$33:$D$776,СВЦЭМ!$A$33:$A$776,$A132,СВЦЭМ!$B$33:$B$776,W$119)+'СЕТ СН'!$I$11+СВЦЭМ!$D$10+'СЕТ СН'!$I$5-'СЕТ СН'!$I$21</f>
        <v>3602.9292553300002</v>
      </c>
      <c r="X132" s="36">
        <f>SUMIFS(СВЦЭМ!$D$33:$D$776,СВЦЭМ!$A$33:$A$776,$A132,СВЦЭМ!$B$33:$B$776,X$119)+'СЕТ СН'!$I$11+СВЦЭМ!$D$10+'СЕТ СН'!$I$5-'СЕТ СН'!$I$21</f>
        <v>3615.7402525000002</v>
      </c>
      <c r="Y132" s="36">
        <f>SUMIFS(СВЦЭМ!$D$33:$D$776,СВЦЭМ!$A$33:$A$776,$A132,СВЦЭМ!$B$33:$B$776,Y$119)+'СЕТ СН'!$I$11+СВЦЭМ!$D$10+'СЕТ СН'!$I$5-'СЕТ СН'!$I$21</f>
        <v>3636.8996252400002</v>
      </c>
    </row>
    <row r="133" spans="1:25" ht="15.75" x14ac:dyDescent="0.2">
      <c r="A133" s="35">
        <f t="shared" si="3"/>
        <v>43965</v>
      </c>
      <c r="B133" s="36">
        <f>SUMIFS(СВЦЭМ!$D$33:$D$776,СВЦЭМ!$A$33:$A$776,$A133,СВЦЭМ!$B$33:$B$776,B$119)+'СЕТ СН'!$I$11+СВЦЭМ!$D$10+'СЕТ СН'!$I$5-'СЕТ СН'!$I$21</f>
        <v>3703.2238973900003</v>
      </c>
      <c r="C133" s="36">
        <f>SUMIFS(СВЦЭМ!$D$33:$D$776,СВЦЭМ!$A$33:$A$776,$A133,СВЦЭМ!$B$33:$B$776,C$119)+'СЕТ СН'!$I$11+СВЦЭМ!$D$10+'СЕТ СН'!$I$5-'СЕТ СН'!$I$21</f>
        <v>3741.6075465399999</v>
      </c>
      <c r="D133" s="36">
        <f>SUMIFS(СВЦЭМ!$D$33:$D$776,СВЦЭМ!$A$33:$A$776,$A133,СВЦЭМ!$B$33:$B$776,D$119)+'СЕТ СН'!$I$11+СВЦЭМ!$D$10+'СЕТ СН'!$I$5-'СЕТ СН'!$I$21</f>
        <v>3749.8310406300002</v>
      </c>
      <c r="E133" s="36">
        <f>SUMIFS(СВЦЭМ!$D$33:$D$776,СВЦЭМ!$A$33:$A$776,$A133,СВЦЭМ!$B$33:$B$776,E$119)+'СЕТ СН'!$I$11+СВЦЭМ!$D$10+'СЕТ СН'!$I$5-'СЕТ СН'!$I$21</f>
        <v>3784.2945231499998</v>
      </c>
      <c r="F133" s="36">
        <f>SUMIFS(СВЦЭМ!$D$33:$D$776,СВЦЭМ!$A$33:$A$776,$A133,СВЦЭМ!$B$33:$B$776,F$119)+'СЕТ СН'!$I$11+СВЦЭМ!$D$10+'СЕТ СН'!$I$5-'СЕТ СН'!$I$21</f>
        <v>3764.2793231599999</v>
      </c>
      <c r="G133" s="36">
        <f>SUMIFS(СВЦЭМ!$D$33:$D$776,СВЦЭМ!$A$33:$A$776,$A133,СВЦЭМ!$B$33:$B$776,G$119)+'СЕТ СН'!$I$11+СВЦЭМ!$D$10+'СЕТ СН'!$I$5-'СЕТ СН'!$I$21</f>
        <v>3757.3213764100001</v>
      </c>
      <c r="H133" s="36">
        <f>SUMIFS(СВЦЭМ!$D$33:$D$776,СВЦЭМ!$A$33:$A$776,$A133,СВЦЭМ!$B$33:$B$776,H$119)+'СЕТ СН'!$I$11+СВЦЭМ!$D$10+'СЕТ СН'!$I$5-'СЕТ СН'!$I$21</f>
        <v>3753.8910038100003</v>
      </c>
      <c r="I133" s="36">
        <f>SUMIFS(СВЦЭМ!$D$33:$D$776,СВЦЭМ!$A$33:$A$776,$A133,СВЦЭМ!$B$33:$B$776,I$119)+'СЕТ СН'!$I$11+СВЦЭМ!$D$10+'СЕТ СН'!$I$5-'СЕТ СН'!$I$21</f>
        <v>3716.54210053</v>
      </c>
      <c r="J133" s="36">
        <f>SUMIFS(СВЦЭМ!$D$33:$D$776,СВЦЭМ!$A$33:$A$776,$A133,СВЦЭМ!$B$33:$B$776,J$119)+'СЕТ СН'!$I$11+СВЦЭМ!$D$10+'СЕТ СН'!$I$5-'СЕТ СН'!$I$21</f>
        <v>3668.65626518</v>
      </c>
      <c r="K133" s="36">
        <f>SUMIFS(СВЦЭМ!$D$33:$D$776,СВЦЭМ!$A$33:$A$776,$A133,СВЦЭМ!$B$33:$B$776,K$119)+'СЕТ СН'!$I$11+СВЦЭМ!$D$10+'СЕТ СН'!$I$5-'СЕТ СН'!$I$21</f>
        <v>3648.2718009600003</v>
      </c>
      <c r="L133" s="36">
        <f>SUMIFS(СВЦЭМ!$D$33:$D$776,СВЦЭМ!$A$33:$A$776,$A133,СВЦЭМ!$B$33:$B$776,L$119)+'СЕТ СН'!$I$11+СВЦЭМ!$D$10+'СЕТ СН'!$I$5-'СЕТ СН'!$I$21</f>
        <v>3637.94757338</v>
      </c>
      <c r="M133" s="36">
        <f>SUMIFS(СВЦЭМ!$D$33:$D$776,СВЦЭМ!$A$33:$A$776,$A133,СВЦЭМ!$B$33:$B$776,M$119)+'СЕТ СН'!$I$11+СВЦЭМ!$D$10+'СЕТ СН'!$I$5-'СЕТ СН'!$I$21</f>
        <v>3638.9502154400002</v>
      </c>
      <c r="N133" s="36">
        <f>SUMIFS(СВЦЭМ!$D$33:$D$776,СВЦЭМ!$A$33:$A$776,$A133,СВЦЭМ!$B$33:$B$776,N$119)+'СЕТ СН'!$I$11+СВЦЭМ!$D$10+'СЕТ СН'!$I$5-'СЕТ СН'!$I$21</f>
        <v>3633.8558217899999</v>
      </c>
      <c r="O133" s="36">
        <f>SUMIFS(СВЦЭМ!$D$33:$D$776,СВЦЭМ!$A$33:$A$776,$A133,СВЦЭМ!$B$33:$B$776,O$119)+'СЕТ СН'!$I$11+СВЦЭМ!$D$10+'СЕТ СН'!$I$5-'СЕТ СН'!$I$21</f>
        <v>3647.6710989800004</v>
      </c>
      <c r="P133" s="36">
        <f>SUMIFS(СВЦЭМ!$D$33:$D$776,СВЦЭМ!$A$33:$A$776,$A133,СВЦЭМ!$B$33:$B$776,P$119)+'СЕТ СН'!$I$11+СВЦЭМ!$D$10+'СЕТ СН'!$I$5-'СЕТ СН'!$I$21</f>
        <v>3672.1212694300002</v>
      </c>
      <c r="Q133" s="36">
        <f>SUMIFS(СВЦЭМ!$D$33:$D$776,СВЦЭМ!$A$33:$A$776,$A133,СВЦЭМ!$B$33:$B$776,Q$119)+'СЕТ СН'!$I$11+СВЦЭМ!$D$10+'СЕТ СН'!$I$5-'СЕТ СН'!$I$21</f>
        <v>3661.3656797399999</v>
      </c>
      <c r="R133" s="36">
        <f>SUMIFS(СВЦЭМ!$D$33:$D$776,СВЦЭМ!$A$33:$A$776,$A133,СВЦЭМ!$B$33:$B$776,R$119)+'СЕТ СН'!$I$11+СВЦЭМ!$D$10+'СЕТ СН'!$I$5-'СЕТ СН'!$I$21</f>
        <v>3657.5707652599999</v>
      </c>
      <c r="S133" s="36">
        <f>SUMIFS(СВЦЭМ!$D$33:$D$776,СВЦЭМ!$A$33:$A$776,$A133,СВЦЭМ!$B$33:$B$776,S$119)+'СЕТ СН'!$I$11+СВЦЭМ!$D$10+'СЕТ СН'!$I$5-'СЕТ СН'!$I$21</f>
        <v>3676.4781081300002</v>
      </c>
      <c r="T133" s="36">
        <f>SUMIFS(СВЦЭМ!$D$33:$D$776,СВЦЭМ!$A$33:$A$776,$A133,СВЦЭМ!$B$33:$B$776,T$119)+'СЕТ СН'!$I$11+СВЦЭМ!$D$10+'СЕТ СН'!$I$5-'СЕТ СН'!$I$21</f>
        <v>3655.6950496500003</v>
      </c>
      <c r="U133" s="36">
        <f>SUMIFS(СВЦЭМ!$D$33:$D$776,СВЦЭМ!$A$33:$A$776,$A133,СВЦЭМ!$B$33:$B$776,U$119)+'СЕТ СН'!$I$11+СВЦЭМ!$D$10+'СЕТ СН'!$I$5-'СЕТ СН'!$I$21</f>
        <v>3625.8752609800003</v>
      </c>
      <c r="V133" s="36">
        <f>SUMIFS(СВЦЭМ!$D$33:$D$776,СВЦЭМ!$A$33:$A$776,$A133,СВЦЭМ!$B$33:$B$776,V$119)+'СЕТ СН'!$I$11+СВЦЭМ!$D$10+'СЕТ СН'!$I$5-'СЕТ СН'!$I$21</f>
        <v>3601.96848955</v>
      </c>
      <c r="W133" s="36">
        <f>SUMIFS(СВЦЭМ!$D$33:$D$776,СВЦЭМ!$A$33:$A$776,$A133,СВЦЭМ!$B$33:$B$776,W$119)+'СЕТ СН'!$I$11+СВЦЭМ!$D$10+'СЕТ СН'!$I$5-'СЕТ СН'!$I$21</f>
        <v>3592.86810466</v>
      </c>
      <c r="X133" s="36">
        <f>SUMIFS(СВЦЭМ!$D$33:$D$776,СВЦЭМ!$A$33:$A$776,$A133,СВЦЭМ!$B$33:$B$776,X$119)+'СЕТ СН'!$I$11+СВЦЭМ!$D$10+'СЕТ СН'!$I$5-'СЕТ СН'!$I$21</f>
        <v>3600.3315055600001</v>
      </c>
      <c r="Y133" s="36">
        <f>SUMIFS(СВЦЭМ!$D$33:$D$776,СВЦЭМ!$A$33:$A$776,$A133,СВЦЭМ!$B$33:$B$776,Y$119)+'СЕТ СН'!$I$11+СВЦЭМ!$D$10+'СЕТ СН'!$I$5-'СЕТ СН'!$I$21</f>
        <v>3631.6094892599999</v>
      </c>
    </row>
    <row r="134" spans="1:25" ht="15.75" x14ac:dyDescent="0.2">
      <c r="A134" s="35">
        <f t="shared" si="3"/>
        <v>43966</v>
      </c>
      <c r="B134" s="36">
        <f>SUMIFS(СВЦЭМ!$D$33:$D$776,СВЦЭМ!$A$33:$A$776,$A134,СВЦЭМ!$B$33:$B$776,B$119)+'СЕТ СН'!$I$11+СВЦЭМ!$D$10+'СЕТ СН'!$I$5-'СЕТ СН'!$I$21</f>
        <v>3691.9318356600002</v>
      </c>
      <c r="C134" s="36">
        <f>SUMIFS(СВЦЭМ!$D$33:$D$776,СВЦЭМ!$A$33:$A$776,$A134,СВЦЭМ!$B$33:$B$776,C$119)+'СЕТ СН'!$I$11+СВЦЭМ!$D$10+'СЕТ СН'!$I$5-'СЕТ СН'!$I$21</f>
        <v>3745.9441301800002</v>
      </c>
      <c r="D134" s="36">
        <f>SUMIFS(СВЦЭМ!$D$33:$D$776,СВЦЭМ!$A$33:$A$776,$A134,СВЦЭМ!$B$33:$B$776,D$119)+'СЕТ СН'!$I$11+СВЦЭМ!$D$10+'СЕТ СН'!$I$5-'СЕТ СН'!$I$21</f>
        <v>3769.5922449300001</v>
      </c>
      <c r="E134" s="36">
        <f>SUMIFS(СВЦЭМ!$D$33:$D$776,СВЦЭМ!$A$33:$A$776,$A134,СВЦЭМ!$B$33:$B$776,E$119)+'СЕТ СН'!$I$11+СВЦЭМ!$D$10+'СЕТ СН'!$I$5-'СЕТ СН'!$I$21</f>
        <v>3768.3150118799999</v>
      </c>
      <c r="F134" s="36">
        <f>SUMIFS(СВЦЭМ!$D$33:$D$776,СВЦЭМ!$A$33:$A$776,$A134,СВЦЭМ!$B$33:$B$776,F$119)+'СЕТ СН'!$I$11+СВЦЭМ!$D$10+'СЕТ СН'!$I$5-'СЕТ СН'!$I$21</f>
        <v>3760.6153337999999</v>
      </c>
      <c r="G134" s="36">
        <f>SUMIFS(СВЦЭМ!$D$33:$D$776,СВЦЭМ!$A$33:$A$776,$A134,СВЦЭМ!$B$33:$B$776,G$119)+'СЕТ СН'!$I$11+СВЦЭМ!$D$10+'СЕТ СН'!$I$5-'СЕТ СН'!$I$21</f>
        <v>3769.7641221900003</v>
      </c>
      <c r="H134" s="36">
        <f>SUMIFS(СВЦЭМ!$D$33:$D$776,СВЦЭМ!$A$33:$A$776,$A134,СВЦЭМ!$B$33:$B$776,H$119)+'СЕТ СН'!$I$11+СВЦЭМ!$D$10+'СЕТ СН'!$I$5-'СЕТ СН'!$I$21</f>
        <v>3776.9748696800002</v>
      </c>
      <c r="I134" s="36">
        <f>SUMIFS(СВЦЭМ!$D$33:$D$776,СВЦЭМ!$A$33:$A$776,$A134,СВЦЭМ!$B$33:$B$776,I$119)+'СЕТ СН'!$I$11+СВЦЭМ!$D$10+'СЕТ СН'!$I$5-'СЕТ СН'!$I$21</f>
        <v>3733.8934187</v>
      </c>
      <c r="J134" s="36">
        <f>SUMIFS(СВЦЭМ!$D$33:$D$776,СВЦЭМ!$A$33:$A$776,$A134,СВЦЭМ!$B$33:$B$776,J$119)+'СЕТ СН'!$I$11+СВЦЭМ!$D$10+'СЕТ СН'!$I$5-'СЕТ СН'!$I$21</f>
        <v>3673.9674365999999</v>
      </c>
      <c r="K134" s="36">
        <f>SUMIFS(СВЦЭМ!$D$33:$D$776,СВЦЭМ!$A$33:$A$776,$A134,СВЦЭМ!$B$33:$B$776,K$119)+'СЕТ СН'!$I$11+СВЦЭМ!$D$10+'СЕТ СН'!$I$5-'СЕТ СН'!$I$21</f>
        <v>3607.9601444499999</v>
      </c>
      <c r="L134" s="36">
        <f>SUMIFS(СВЦЭМ!$D$33:$D$776,СВЦЭМ!$A$33:$A$776,$A134,СВЦЭМ!$B$33:$B$776,L$119)+'СЕТ СН'!$I$11+СВЦЭМ!$D$10+'СЕТ СН'!$I$5-'СЕТ СН'!$I$21</f>
        <v>3597.0763513000002</v>
      </c>
      <c r="M134" s="36">
        <f>SUMIFS(СВЦЭМ!$D$33:$D$776,СВЦЭМ!$A$33:$A$776,$A134,СВЦЭМ!$B$33:$B$776,M$119)+'СЕТ СН'!$I$11+СВЦЭМ!$D$10+'СЕТ СН'!$I$5-'СЕТ СН'!$I$21</f>
        <v>3617.08522184</v>
      </c>
      <c r="N134" s="36">
        <f>SUMIFS(СВЦЭМ!$D$33:$D$776,СВЦЭМ!$A$33:$A$776,$A134,СВЦЭМ!$B$33:$B$776,N$119)+'СЕТ СН'!$I$11+СВЦЭМ!$D$10+'СЕТ СН'!$I$5-'СЕТ СН'!$I$21</f>
        <v>3622.6945991800003</v>
      </c>
      <c r="O134" s="36">
        <f>SUMIFS(СВЦЭМ!$D$33:$D$776,СВЦЭМ!$A$33:$A$776,$A134,СВЦЭМ!$B$33:$B$776,O$119)+'СЕТ СН'!$I$11+СВЦЭМ!$D$10+'СЕТ СН'!$I$5-'СЕТ СН'!$I$21</f>
        <v>3625.0676175400004</v>
      </c>
      <c r="P134" s="36">
        <f>SUMIFS(СВЦЭМ!$D$33:$D$776,СВЦЭМ!$A$33:$A$776,$A134,СВЦЭМ!$B$33:$B$776,P$119)+'СЕТ СН'!$I$11+СВЦЭМ!$D$10+'СЕТ СН'!$I$5-'СЕТ СН'!$I$21</f>
        <v>3631.2414482600002</v>
      </c>
      <c r="Q134" s="36">
        <f>SUMIFS(СВЦЭМ!$D$33:$D$776,СВЦЭМ!$A$33:$A$776,$A134,СВЦЭМ!$B$33:$B$776,Q$119)+'СЕТ СН'!$I$11+СВЦЭМ!$D$10+'СЕТ СН'!$I$5-'СЕТ СН'!$I$21</f>
        <v>3626.63040138</v>
      </c>
      <c r="R134" s="36">
        <f>SUMIFS(СВЦЭМ!$D$33:$D$776,СВЦЭМ!$A$33:$A$776,$A134,СВЦЭМ!$B$33:$B$776,R$119)+'СЕТ СН'!$I$11+СВЦЭМ!$D$10+'СЕТ СН'!$I$5-'СЕТ СН'!$I$21</f>
        <v>3622.2782070200001</v>
      </c>
      <c r="S134" s="36">
        <f>SUMIFS(СВЦЭМ!$D$33:$D$776,СВЦЭМ!$A$33:$A$776,$A134,СВЦЭМ!$B$33:$B$776,S$119)+'СЕТ СН'!$I$11+СВЦЭМ!$D$10+'СЕТ СН'!$I$5-'СЕТ СН'!$I$21</f>
        <v>3631.8924667900001</v>
      </c>
      <c r="T134" s="36">
        <f>SUMIFS(СВЦЭМ!$D$33:$D$776,СВЦЭМ!$A$33:$A$776,$A134,СВЦЭМ!$B$33:$B$776,T$119)+'СЕТ СН'!$I$11+СВЦЭМ!$D$10+'СЕТ СН'!$I$5-'СЕТ СН'!$I$21</f>
        <v>3626.4262276700001</v>
      </c>
      <c r="U134" s="36">
        <f>SUMIFS(СВЦЭМ!$D$33:$D$776,СВЦЭМ!$A$33:$A$776,$A134,СВЦЭМ!$B$33:$B$776,U$119)+'СЕТ СН'!$I$11+СВЦЭМ!$D$10+'СЕТ СН'!$I$5-'СЕТ СН'!$I$21</f>
        <v>3629.37724402</v>
      </c>
      <c r="V134" s="36">
        <f>SUMIFS(СВЦЭМ!$D$33:$D$776,СВЦЭМ!$A$33:$A$776,$A134,СВЦЭМ!$B$33:$B$776,V$119)+'СЕТ СН'!$I$11+СВЦЭМ!$D$10+'СЕТ СН'!$I$5-'СЕТ СН'!$I$21</f>
        <v>3622.1393168700001</v>
      </c>
      <c r="W134" s="36">
        <f>SUMIFS(СВЦЭМ!$D$33:$D$776,СВЦЭМ!$A$33:$A$776,$A134,СВЦЭМ!$B$33:$B$776,W$119)+'СЕТ СН'!$I$11+СВЦЭМ!$D$10+'СЕТ СН'!$I$5-'СЕТ СН'!$I$21</f>
        <v>3609.66988537</v>
      </c>
      <c r="X134" s="36">
        <f>SUMIFS(СВЦЭМ!$D$33:$D$776,СВЦЭМ!$A$33:$A$776,$A134,СВЦЭМ!$B$33:$B$776,X$119)+'СЕТ СН'!$I$11+СВЦЭМ!$D$10+'СЕТ СН'!$I$5-'СЕТ СН'!$I$21</f>
        <v>3611.8855918600002</v>
      </c>
      <c r="Y134" s="36">
        <f>SUMIFS(СВЦЭМ!$D$33:$D$776,СВЦЭМ!$A$33:$A$776,$A134,СВЦЭМ!$B$33:$B$776,Y$119)+'СЕТ СН'!$I$11+СВЦЭМ!$D$10+'СЕТ СН'!$I$5-'СЕТ СН'!$I$21</f>
        <v>3615.64208663</v>
      </c>
    </row>
    <row r="135" spans="1:25" ht="15.75" x14ac:dyDescent="0.2">
      <c r="A135" s="35">
        <f t="shared" si="3"/>
        <v>43967</v>
      </c>
      <c r="B135" s="36">
        <f>SUMIFS(СВЦЭМ!$D$33:$D$776,СВЦЭМ!$A$33:$A$776,$A135,СВЦЭМ!$B$33:$B$776,B$119)+'СЕТ СН'!$I$11+СВЦЭМ!$D$10+'СЕТ СН'!$I$5-'СЕТ СН'!$I$21</f>
        <v>3725.4041550800002</v>
      </c>
      <c r="C135" s="36">
        <f>SUMIFS(СВЦЭМ!$D$33:$D$776,СВЦЭМ!$A$33:$A$776,$A135,СВЦЭМ!$B$33:$B$776,C$119)+'СЕТ СН'!$I$11+СВЦЭМ!$D$10+'СЕТ СН'!$I$5-'СЕТ СН'!$I$21</f>
        <v>3764.6268375899999</v>
      </c>
      <c r="D135" s="36">
        <f>SUMIFS(СВЦЭМ!$D$33:$D$776,СВЦЭМ!$A$33:$A$776,$A135,СВЦЭМ!$B$33:$B$776,D$119)+'СЕТ СН'!$I$11+СВЦЭМ!$D$10+'СЕТ СН'!$I$5-'СЕТ СН'!$I$21</f>
        <v>3766.10558051</v>
      </c>
      <c r="E135" s="36">
        <f>SUMIFS(СВЦЭМ!$D$33:$D$776,СВЦЭМ!$A$33:$A$776,$A135,СВЦЭМ!$B$33:$B$776,E$119)+'СЕТ СН'!$I$11+СВЦЭМ!$D$10+'СЕТ СН'!$I$5-'СЕТ СН'!$I$21</f>
        <v>3778.7439515900001</v>
      </c>
      <c r="F135" s="36">
        <f>SUMIFS(СВЦЭМ!$D$33:$D$776,СВЦЭМ!$A$33:$A$776,$A135,СВЦЭМ!$B$33:$B$776,F$119)+'СЕТ СН'!$I$11+СВЦЭМ!$D$10+'СЕТ СН'!$I$5-'СЕТ СН'!$I$21</f>
        <v>3778.75922498</v>
      </c>
      <c r="G135" s="36">
        <f>SUMIFS(СВЦЭМ!$D$33:$D$776,СВЦЭМ!$A$33:$A$776,$A135,СВЦЭМ!$B$33:$B$776,G$119)+'СЕТ СН'!$I$11+СВЦЭМ!$D$10+'СЕТ СН'!$I$5-'СЕТ СН'!$I$21</f>
        <v>3778.6173914400001</v>
      </c>
      <c r="H135" s="36">
        <f>SUMIFS(СВЦЭМ!$D$33:$D$776,СВЦЭМ!$A$33:$A$776,$A135,СВЦЭМ!$B$33:$B$776,H$119)+'СЕТ СН'!$I$11+СВЦЭМ!$D$10+'СЕТ СН'!$I$5-'СЕТ СН'!$I$21</f>
        <v>3785.9245410500002</v>
      </c>
      <c r="I135" s="36">
        <f>SUMIFS(СВЦЭМ!$D$33:$D$776,СВЦЭМ!$A$33:$A$776,$A135,СВЦЭМ!$B$33:$B$776,I$119)+'СЕТ СН'!$I$11+СВЦЭМ!$D$10+'СЕТ СН'!$I$5-'СЕТ СН'!$I$21</f>
        <v>3718.8803018400004</v>
      </c>
      <c r="J135" s="36">
        <f>SUMIFS(СВЦЭМ!$D$33:$D$776,СВЦЭМ!$A$33:$A$776,$A135,СВЦЭМ!$B$33:$B$776,J$119)+'СЕТ СН'!$I$11+СВЦЭМ!$D$10+'СЕТ СН'!$I$5-'СЕТ СН'!$I$21</f>
        <v>3648.38849983</v>
      </c>
      <c r="K135" s="36">
        <f>SUMIFS(СВЦЭМ!$D$33:$D$776,СВЦЭМ!$A$33:$A$776,$A135,СВЦЭМ!$B$33:$B$776,K$119)+'СЕТ СН'!$I$11+СВЦЭМ!$D$10+'СЕТ СН'!$I$5-'СЕТ СН'!$I$21</f>
        <v>3647.3275773599999</v>
      </c>
      <c r="L135" s="36">
        <f>SUMIFS(СВЦЭМ!$D$33:$D$776,СВЦЭМ!$A$33:$A$776,$A135,СВЦЭМ!$B$33:$B$776,L$119)+'СЕТ СН'!$I$11+СВЦЭМ!$D$10+'СЕТ СН'!$I$5-'СЕТ СН'!$I$21</f>
        <v>3652.1943657900001</v>
      </c>
      <c r="M135" s="36">
        <f>SUMIFS(СВЦЭМ!$D$33:$D$776,СВЦЭМ!$A$33:$A$776,$A135,СВЦЭМ!$B$33:$B$776,M$119)+'СЕТ СН'!$I$11+СВЦЭМ!$D$10+'СЕТ СН'!$I$5-'СЕТ СН'!$I$21</f>
        <v>3648.06797998</v>
      </c>
      <c r="N135" s="36">
        <f>SUMIFS(СВЦЭМ!$D$33:$D$776,СВЦЭМ!$A$33:$A$776,$A135,СВЦЭМ!$B$33:$B$776,N$119)+'СЕТ СН'!$I$11+СВЦЭМ!$D$10+'СЕТ СН'!$I$5-'СЕТ СН'!$I$21</f>
        <v>3638.1478282200001</v>
      </c>
      <c r="O135" s="36">
        <f>SUMIFS(СВЦЭМ!$D$33:$D$776,СВЦЭМ!$A$33:$A$776,$A135,СВЦЭМ!$B$33:$B$776,O$119)+'СЕТ СН'!$I$11+СВЦЭМ!$D$10+'СЕТ СН'!$I$5-'СЕТ СН'!$I$21</f>
        <v>3632.9653480800002</v>
      </c>
      <c r="P135" s="36">
        <f>SUMIFS(СВЦЭМ!$D$33:$D$776,СВЦЭМ!$A$33:$A$776,$A135,СВЦЭМ!$B$33:$B$776,P$119)+'СЕТ СН'!$I$11+СВЦЭМ!$D$10+'СЕТ СН'!$I$5-'СЕТ СН'!$I$21</f>
        <v>3638.43497376</v>
      </c>
      <c r="Q135" s="36">
        <f>SUMIFS(СВЦЭМ!$D$33:$D$776,СВЦЭМ!$A$33:$A$776,$A135,СВЦЭМ!$B$33:$B$776,Q$119)+'СЕТ СН'!$I$11+СВЦЭМ!$D$10+'СЕТ СН'!$I$5-'СЕТ СН'!$I$21</f>
        <v>3635.7550588300001</v>
      </c>
      <c r="R135" s="36">
        <f>SUMIFS(СВЦЭМ!$D$33:$D$776,СВЦЭМ!$A$33:$A$776,$A135,СВЦЭМ!$B$33:$B$776,R$119)+'СЕТ СН'!$I$11+СВЦЭМ!$D$10+'СЕТ СН'!$I$5-'СЕТ СН'!$I$21</f>
        <v>3631.9036472100001</v>
      </c>
      <c r="S135" s="36">
        <f>SUMIFS(СВЦЭМ!$D$33:$D$776,СВЦЭМ!$A$33:$A$776,$A135,СВЦЭМ!$B$33:$B$776,S$119)+'СЕТ СН'!$I$11+СВЦЭМ!$D$10+'СЕТ СН'!$I$5-'СЕТ СН'!$I$21</f>
        <v>3628.2902950600001</v>
      </c>
      <c r="T135" s="36">
        <f>SUMIFS(СВЦЭМ!$D$33:$D$776,СВЦЭМ!$A$33:$A$776,$A135,СВЦЭМ!$B$33:$B$776,T$119)+'СЕТ СН'!$I$11+СВЦЭМ!$D$10+'СЕТ СН'!$I$5-'СЕТ СН'!$I$21</f>
        <v>3627.2690738199999</v>
      </c>
      <c r="U135" s="36">
        <f>SUMIFS(СВЦЭМ!$D$33:$D$776,СВЦЭМ!$A$33:$A$776,$A135,СВЦЭМ!$B$33:$B$776,U$119)+'СЕТ СН'!$I$11+СВЦЭМ!$D$10+'СЕТ СН'!$I$5-'СЕТ СН'!$I$21</f>
        <v>3619.9704348200003</v>
      </c>
      <c r="V135" s="36">
        <f>SUMIFS(СВЦЭМ!$D$33:$D$776,СВЦЭМ!$A$33:$A$776,$A135,СВЦЭМ!$B$33:$B$776,V$119)+'СЕТ СН'!$I$11+СВЦЭМ!$D$10+'СЕТ СН'!$I$5-'СЕТ СН'!$I$21</f>
        <v>3619.1032094900002</v>
      </c>
      <c r="W135" s="36">
        <f>SUMIFS(СВЦЭМ!$D$33:$D$776,СВЦЭМ!$A$33:$A$776,$A135,СВЦЭМ!$B$33:$B$776,W$119)+'СЕТ СН'!$I$11+СВЦЭМ!$D$10+'СЕТ СН'!$I$5-'СЕТ СН'!$I$21</f>
        <v>3620.5984358800001</v>
      </c>
      <c r="X135" s="36">
        <f>SUMIFS(СВЦЭМ!$D$33:$D$776,СВЦЭМ!$A$33:$A$776,$A135,СВЦЭМ!$B$33:$B$776,X$119)+'СЕТ СН'!$I$11+СВЦЭМ!$D$10+'СЕТ СН'!$I$5-'СЕТ СН'!$I$21</f>
        <v>3621.51084365</v>
      </c>
      <c r="Y135" s="36">
        <f>SUMIFS(СВЦЭМ!$D$33:$D$776,СВЦЭМ!$A$33:$A$776,$A135,СВЦЭМ!$B$33:$B$776,Y$119)+'СЕТ СН'!$I$11+СВЦЭМ!$D$10+'СЕТ СН'!$I$5-'СЕТ СН'!$I$21</f>
        <v>3640.2374257299998</v>
      </c>
    </row>
    <row r="136" spans="1:25" ht="15.75" x14ac:dyDescent="0.2">
      <c r="A136" s="35">
        <f t="shared" si="3"/>
        <v>43968</v>
      </c>
      <c r="B136" s="36">
        <f>SUMIFS(СВЦЭМ!$D$33:$D$776,СВЦЭМ!$A$33:$A$776,$A136,СВЦЭМ!$B$33:$B$776,B$119)+'СЕТ СН'!$I$11+СВЦЭМ!$D$10+'СЕТ СН'!$I$5-'СЕТ СН'!$I$21</f>
        <v>3729.4269845700001</v>
      </c>
      <c r="C136" s="36">
        <f>SUMIFS(СВЦЭМ!$D$33:$D$776,СВЦЭМ!$A$33:$A$776,$A136,СВЦЭМ!$B$33:$B$776,C$119)+'СЕТ СН'!$I$11+СВЦЭМ!$D$10+'СЕТ СН'!$I$5-'СЕТ СН'!$I$21</f>
        <v>3763.8141967700003</v>
      </c>
      <c r="D136" s="36">
        <f>SUMIFS(СВЦЭМ!$D$33:$D$776,СВЦЭМ!$A$33:$A$776,$A136,СВЦЭМ!$B$33:$B$776,D$119)+'СЕТ СН'!$I$11+СВЦЭМ!$D$10+'СЕТ СН'!$I$5-'СЕТ СН'!$I$21</f>
        <v>3771.1135136900002</v>
      </c>
      <c r="E136" s="36">
        <f>SUMIFS(СВЦЭМ!$D$33:$D$776,СВЦЭМ!$A$33:$A$776,$A136,СВЦЭМ!$B$33:$B$776,E$119)+'СЕТ СН'!$I$11+СВЦЭМ!$D$10+'СЕТ СН'!$I$5-'СЕТ СН'!$I$21</f>
        <v>3778.5505595700001</v>
      </c>
      <c r="F136" s="36">
        <f>SUMIFS(СВЦЭМ!$D$33:$D$776,СВЦЭМ!$A$33:$A$776,$A136,СВЦЭМ!$B$33:$B$776,F$119)+'СЕТ СН'!$I$11+СВЦЭМ!$D$10+'СЕТ СН'!$I$5-'СЕТ СН'!$I$21</f>
        <v>3771.7082698700001</v>
      </c>
      <c r="G136" s="36">
        <f>SUMIFS(СВЦЭМ!$D$33:$D$776,СВЦЭМ!$A$33:$A$776,$A136,СВЦЭМ!$B$33:$B$776,G$119)+'СЕТ СН'!$I$11+СВЦЭМ!$D$10+'СЕТ СН'!$I$5-'СЕТ СН'!$I$21</f>
        <v>3773.0913669199999</v>
      </c>
      <c r="H136" s="36">
        <f>SUMIFS(СВЦЭМ!$D$33:$D$776,СВЦЭМ!$A$33:$A$776,$A136,СВЦЭМ!$B$33:$B$776,H$119)+'СЕТ СН'!$I$11+СВЦЭМ!$D$10+'СЕТ СН'!$I$5-'СЕТ СН'!$I$21</f>
        <v>3778.4803160199999</v>
      </c>
      <c r="I136" s="36">
        <f>SUMIFS(СВЦЭМ!$D$33:$D$776,СВЦЭМ!$A$33:$A$776,$A136,СВЦЭМ!$B$33:$B$776,I$119)+'СЕТ СН'!$I$11+СВЦЭМ!$D$10+'СЕТ СН'!$I$5-'СЕТ СН'!$I$21</f>
        <v>3737.89495889</v>
      </c>
      <c r="J136" s="36">
        <f>SUMIFS(СВЦЭМ!$D$33:$D$776,СВЦЭМ!$A$33:$A$776,$A136,СВЦЭМ!$B$33:$B$776,J$119)+'СЕТ СН'!$I$11+СВЦЭМ!$D$10+'СЕТ СН'!$I$5-'СЕТ СН'!$I$21</f>
        <v>3670.4131936000003</v>
      </c>
      <c r="K136" s="36">
        <f>SUMIFS(СВЦЭМ!$D$33:$D$776,СВЦЭМ!$A$33:$A$776,$A136,СВЦЭМ!$B$33:$B$776,K$119)+'СЕТ СН'!$I$11+СВЦЭМ!$D$10+'СЕТ СН'!$I$5-'СЕТ СН'!$I$21</f>
        <v>3641.3109222000003</v>
      </c>
      <c r="L136" s="36">
        <f>SUMIFS(СВЦЭМ!$D$33:$D$776,СВЦЭМ!$A$33:$A$776,$A136,СВЦЭМ!$B$33:$B$776,L$119)+'СЕТ СН'!$I$11+СВЦЭМ!$D$10+'СЕТ СН'!$I$5-'СЕТ СН'!$I$21</f>
        <v>3641.3125914900002</v>
      </c>
      <c r="M136" s="36">
        <f>SUMIFS(СВЦЭМ!$D$33:$D$776,СВЦЭМ!$A$33:$A$776,$A136,СВЦЭМ!$B$33:$B$776,M$119)+'СЕТ СН'!$I$11+СВЦЭМ!$D$10+'СЕТ СН'!$I$5-'СЕТ СН'!$I$21</f>
        <v>3639.85445858</v>
      </c>
      <c r="N136" s="36">
        <f>SUMIFS(СВЦЭМ!$D$33:$D$776,СВЦЭМ!$A$33:$A$776,$A136,СВЦЭМ!$B$33:$B$776,N$119)+'СЕТ СН'!$I$11+СВЦЭМ!$D$10+'СЕТ СН'!$I$5-'СЕТ СН'!$I$21</f>
        <v>3635.8227019599999</v>
      </c>
      <c r="O136" s="36">
        <f>SUMIFS(СВЦЭМ!$D$33:$D$776,СВЦЭМ!$A$33:$A$776,$A136,СВЦЭМ!$B$33:$B$776,O$119)+'СЕТ СН'!$I$11+СВЦЭМ!$D$10+'СЕТ СН'!$I$5-'СЕТ СН'!$I$21</f>
        <v>3635.6438027200002</v>
      </c>
      <c r="P136" s="36">
        <f>SUMIFS(СВЦЭМ!$D$33:$D$776,СВЦЭМ!$A$33:$A$776,$A136,СВЦЭМ!$B$33:$B$776,P$119)+'СЕТ СН'!$I$11+СВЦЭМ!$D$10+'СЕТ СН'!$I$5-'СЕТ СН'!$I$21</f>
        <v>3641.2463758600002</v>
      </c>
      <c r="Q136" s="36">
        <f>SUMIFS(СВЦЭМ!$D$33:$D$776,СВЦЭМ!$A$33:$A$776,$A136,СВЦЭМ!$B$33:$B$776,Q$119)+'СЕТ СН'!$I$11+СВЦЭМ!$D$10+'СЕТ СН'!$I$5-'СЕТ СН'!$I$21</f>
        <v>3643.7801725899999</v>
      </c>
      <c r="R136" s="36">
        <f>SUMIFS(СВЦЭМ!$D$33:$D$776,СВЦЭМ!$A$33:$A$776,$A136,СВЦЭМ!$B$33:$B$776,R$119)+'СЕТ СН'!$I$11+СВЦЭМ!$D$10+'СЕТ СН'!$I$5-'СЕТ СН'!$I$21</f>
        <v>3640.6848905800002</v>
      </c>
      <c r="S136" s="36">
        <f>SUMIFS(СВЦЭМ!$D$33:$D$776,СВЦЭМ!$A$33:$A$776,$A136,СВЦЭМ!$B$33:$B$776,S$119)+'СЕТ СН'!$I$11+СВЦЭМ!$D$10+'СЕТ СН'!$I$5-'СЕТ СН'!$I$21</f>
        <v>3642.2526791099999</v>
      </c>
      <c r="T136" s="36">
        <f>SUMIFS(СВЦЭМ!$D$33:$D$776,СВЦЭМ!$A$33:$A$776,$A136,СВЦЭМ!$B$33:$B$776,T$119)+'СЕТ СН'!$I$11+СВЦЭМ!$D$10+'СЕТ СН'!$I$5-'СЕТ СН'!$I$21</f>
        <v>3631.8390511100001</v>
      </c>
      <c r="U136" s="36">
        <f>SUMIFS(СВЦЭМ!$D$33:$D$776,СВЦЭМ!$A$33:$A$776,$A136,СВЦЭМ!$B$33:$B$776,U$119)+'СЕТ СН'!$I$11+СВЦЭМ!$D$10+'СЕТ СН'!$I$5-'СЕТ СН'!$I$21</f>
        <v>3616.2425865499999</v>
      </c>
      <c r="V136" s="36">
        <f>SUMIFS(СВЦЭМ!$D$33:$D$776,СВЦЭМ!$A$33:$A$776,$A136,СВЦЭМ!$B$33:$B$776,V$119)+'СЕТ СН'!$I$11+СВЦЭМ!$D$10+'СЕТ СН'!$I$5-'СЕТ СН'!$I$21</f>
        <v>3579.1191384499998</v>
      </c>
      <c r="W136" s="36">
        <f>SUMIFS(СВЦЭМ!$D$33:$D$776,СВЦЭМ!$A$33:$A$776,$A136,СВЦЭМ!$B$33:$B$776,W$119)+'СЕТ СН'!$I$11+СВЦЭМ!$D$10+'СЕТ СН'!$I$5-'СЕТ СН'!$I$21</f>
        <v>3584.5292301500003</v>
      </c>
      <c r="X136" s="36">
        <f>SUMIFS(СВЦЭМ!$D$33:$D$776,СВЦЭМ!$A$33:$A$776,$A136,СВЦЭМ!$B$33:$B$776,X$119)+'СЕТ СН'!$I$11+СВЦЭМ!$D$10+'СЕТ СН'!$I$5-'СЕТ СН'!$I$21</f>
        <v>3584.5006093900001</v>
      </c>
      <c r="Y136" s="36">
        <f>SUMIFS(СВЦЭМ!$D$33:$D$776,СВЦЭМ!$A$33:$A$776,$A136,СВЦЭМ!$B$33:$B$776,Y$119)+'СЕТ СН'!$I$11+СВЦЭМ!$D$10+'СЕТ СН'!$I$5-'СЕТ СН'!$I$21</f>
        <v>3615.0667964300001</v>
      </c>
    </row>
    <row r="137" spans="1:25" ht="15.75" x14ac:dyDescent="0.2">
      <c r="A137" s="35">
        <f t="shared" si="3"/>
        <v>43969</v>
      </c>
      <c r="B137" s="36">
        <f>SUMIFS(СВЦЭМ!$D$33:$D$776,СВЦЭМ!$A$33:$A$776,$A137,СВЦЭМ!$B$33:$B$776,B$119)+'СЕТ СН'!$I$11+СВЦЭМ!$D$10+'СЕТ СН'!$I$5-'СЕТ СН'!$I$21</f>
        <v>3733.2532759599999</v>
      </c>
      <c r="C137" s="36">
        <f>SUMIFS(СВЦЭМ!$D$33:$D$776,СВЦЭМ!$A$33:$A$776,$A137,СВЦЭМ!$B$33:$B$776,C$119)+'СЕТ СН'!$I$11+СВЦЭМ!$D$10+'СЕТ СН'!$I$5-'СЕТ СН'!$I$21</f>
        <v>3751.5570531000003</v>
      </c>
      <c r="D137" s="36">
        <f>SUMIFS(СВЦЭМ!$D$33:$D$776,СВЦЭМ!$A$33:$A$776,$A137,СВЦЭМ!$B$33:$B$776,D$119)+'СЕТ СН'!$I$11+СВЦЭМ!$D$10+'СЕТ СН'!$I$5-'СЕТ СН'!$I$21</f>
        <v>3739.8953528700004</v>
      </c>
      <c r="E137" s="36">
        <f>SUMIFS(СВЦЭМ!$D$33:$D$776,СВЦЭМ!$A$33:$A$776,$A137,СВЦЭМ!$B$33:$B$776,E$119)+'СЕТ СН'!$I$11+СВЦЭМ!$D$10+'СЕТ СН'!$I$5-'СЕТ СН'!$I$21</f>
        <v>3750.4773323700001</v>
      </c>
      <c r="F137" s="36">
        <f>SUMIFS(СВЦЭМ!$D$33:$D$776,СВЦЭМ!$A$33:$A$776,$A137,СВЦЭМ!$B$33:$B$776,F$119)+'СЕТ СН'!$I$11+СВЦЭМ!$D$10+'СЕТ СН'!$I$5-'СЕТ СН'!$I$21</f>
        <v>3746.5166071399999</v>
      </c>
      <c r="G137" s="36">
        <f>SUMIFS(СВЦЭМ!$D$33:$D$776,СВЦЭМ!$A$33:$A$776,$A137,СВЦЭМ!$B$33:$B$776,G$119)+'СЕТ СН'!$I$11+СВЦЭМ!$D$10+'СЕТ СН'!$I$5-'СЕТ СН'!$I$21</f>
        <v>3749.8889228600001</v>
      </c>
      <c r="H137" s="36">
        <f>SUMIFS(СВЦЭМ!$D$33:$D$776,СВЦЭМ!$A$33:$A$776,$A137,СВЦЭМ!$B$33:$B$776,H$119)+'СЕТ СН'!$I$11+СВЦЭМ!$D$10+'СЕТ СН'!$I$5-'СЕТ СН'!$I$21</f>
        <v>3747.6685460100002</v>
      </c>
      <c r="I137" s="36">
        <f>SUMIFS(СВЦЭМ!$D$33:$D$776,СВЦЭМ!$A$33:$A$776,$A137,СВЦЭМ!$B$33:$B$776,I$119)+'СЕТ СН'!$I$11+СВЦЭМ!$D$10+'СЕТ СН'!$I$5-'СЕТ СН'!$I$21</f>
        <v>3718.0860963700002</v>
      </c>
      <c r="J137" s="36">
        <f>SUMIFS(СВЦЭМ!$D$33:$D$776,СВЦЭМ!$A$33:$A$776,$A137,СВЦЭМ!$B$33:$B$776,J$119)+'СЕТ СН'!$I$11+СВЦЭМ!$D$10+'СЕТ СН'!$I$5-'СЕТ СН'!$I$21</f>
        <v>3627.0991290700003</v>
      </c>
      <c r="K137" s="36">
        <f>SUMIFS(СВЦЭМ!$D$33:$D$776,СВЦЭМ!$A$33:$A$776,$A137,СВЦЭМ!$B$33:$B$776,K$119)+'СЕТ СН'!$I$11+СВЦЭМ!$D$10+'СЕТ СН'!$I$5-'СЕТ СН'!$I$21</f>
        <v>3610.3398876599999</v>
      </c>
      <c r="L137" s="36">
        <f>SUMIFS(СВЦЭМ!$D$33:$D$776,СВЦЭМ!$A$33:$A$776,$A137,СВЦЭМ!$B$33:$B$776,L$119)+'СЕТ СН'!$I$11+СВЦЭМ!$D$10+'СЕТ СН'!$I$5-'СЕТ СН'!$I$21</f>
        <v>3618.0619831600002</v>
      </c>
      <c r="M137" s="36">
        <f>SUMIFS(СВЦЭМ!$D$33:$D$776,СВЦЭМ!$A$33:$A$776,$A137,СВЦЭМ!$B$33:$B$776,M$119)+'СЕТ СН'!$I$11+СВЦЭМ!$D$10+'СЕТ СН'!$I$5-'СЕТ СН'!$I$21</f>
        <v>3619.1215815599999</v>
      </c>
      <c r="N137" s="36">
        <f>SUMIFS(СВЦЭМ!$D$33:$D$776,СВЦЭМ!$A$33:$A$776,$A137,СВЦЭМ!$B$33:$B$776,N$119)+'СЕТ СН'!$I$11+СВЦЭМ!$D$10+'СЕТ СН'!$I$5-'СЕТ СН'!$I$21</f>
        <v>3609.8017923000002</v>
      </c>
      <c r="O137" s="36">
        <f>SUMIFS(СВЦЭМ!$D$33:$D$776,СВЦЭМ!$A$33:$A$776,$A137,СВЦЭМ!$B$33:$B$776,O$119)+'СЕТ СН'!$I$11+СВЦЭМ!$D$10+'СЕТ СН'!$I$5-'СЕТ СН'!$I$21</f>
        <v>3610.8674419700001</v>
      </c>
      <c r="P137" s="36">
        <f>SUMIFS(СВЦЭМ!$D$33:$D$776,СВЦЭМ!$A$33:$A$776,$A137,СВЦЭМ!$B$33:$B$776,P$119)+'СЕТ СН'!$I$11+СВЦЭМ!$D$10+'СЕТ СН'!$I$5-'СЕТ СН'!$I$21</f>
        <v>3629.5197302900001</v>
      </c>
      <c r="Q137" s="36">
        <f>SUMIFS(СВЦЭМ!$D$33:$D$776,СВЦЭМ!$A$33:$A$776,$A137,СВЦЭМ!$B$33:$B$776,Q$119)+'СЕТ СН'!$I$11+СВЦЭМ!$D$10+'СЕТ СН'!$I$5-'СЕТ СН'!$I$21</f>
        <v>3617.06524713</v>
      </c>
      <c r="R137" s="36">
        <f>SUMIFS(СВЦЭМ!$D$33:$D$776,СВЦЭМ!$A$33:$A$776,$A137,СВЦЭМ!$B$33:$B$776,R$119)+'СЕТ СН'!$I$11+СВЦЭМ!$D$10+'СЕТ СН'!$I$5-'СЕТ СН'!$I$21</f>
        <v>3617.0787479800001</v>
      </c>
      <c r="S137" s="36">
        <f>SUMIFS(СВЦЭМ!$D$33:$D$776,СВЦЭМ!$A$33:$A$776,$A137,СВЦЭМ!$B$33:$B$776,S$119)+'СЕТ СН'!$I$11+СВЦЭМ!$D$10+'СЕТ СН'!$I$5-'СЕТ СН'!$I$21</f>
        <v>3632.25543831</v>
      </c>
      <c r="T137" s="36">
        <f>SUMIFS(СВЦЭМ!$D$33:$D$776,СВЦЭМ!$A$33:$A$776,$A137,СВЦЭМ!$B$33:$B$776,T$119)+'СЕТ СН'!$I$11+СВЦЭМ!$D$10+'СЕТ СН'!$I$5-'СЕТ СН'!$I$21</f>
        <v>3622.87498942</v>
      </c>
      <c r="U137" s="36">
        <f>SUMIFS(СВЦЭМ!$D$33:$D$776,СВЦЭМ!$A$33:$A$776,$A137,СВЦЭМ!$B$33:$B$776,U$119)+'СЕТ СН'!$I$11+СВЦЭМ!$D$10+'СЕТ СН'!$I$5-'СЕТ СН'!$I$21</f>
        <v>3613.1385620000001</v>
      </c>
      <c r="V137" s="36">
        <f>SUMIFS(СВЦЭМ!$D$33:$D$776,СВЦЭМ!$A$33:$A$776,$A137,СВЦЭМ!$B$33:$B$776,V$119)+'СЕТ СН'!$I$11+СВЦЭМ!$D$10+'СЕТ СН'!$I$5-'СЕТ СН'!$I$21</f>
        <v>3587.8927588800002</v>
      </c>
      <c r="W137" s="36">
        <f>SUMIFS(СВЦЭМ!$D$33:$D$776,СВЦЭМ!$A$33:$A$776,$A137,СВЦЭМ!$B$33:$B$776,W$119)+'СЕТ СН'!$I$11+СВЦЭМ!$D$10+'СЕТ СН'!$I$5-'СЕТ СН'!$I$21</f>
        <v>3591.9030224900002</v>
      </c>
      <c r="X137" s="36">
        <f>SUMIFS(СВЦЭМ!$D$33:$D$776,СВЦЭМ!$A$33:$A$776,$A137,СВЦЭМ!$B$33:$B$776,X$119)+'СЕТ СН'!$I$11+СВЦЭМ!$D$10+'СЕТ СН'!$I$5-'СЕТ СН'!$I$21</f>
        <v>3591.4047020799999</v>
      </c>
      <c r="Y137" s="36">
        <f>SUMIFS(СВЦЭМ!$D$33:$D$776,СВЦЭМ!$A$33:$A$776,$A137,СВЦЭМ!$B$33:$B$776,Y$119)+'СЕТ СН'!$I$11+СВЦЭМ!$D$10+'СЕТ СН'!$I$5-'СЕТ СН'!$I$21</f>
        <v>3616.2756509199999</v>
      </c>
    </row>
    <row r="138" spans="1:25" ht="15.75" x14ac:dyDescent="0.2">
      <c r="A138" s="35">
        <f t="shared" si="3"/>
        <v>43970</v>
      </c>
      <c r="B138" s="36">
        <f>SUMIFS(СВЦЭМ!$D$33:$D$776,СВЦЭМ!$A$33:$A$776,$A138,СВЦЭМ!$B$33:$B$776,B$119)+'СЕТ СН'!$I$11+СВЦЭМ!$D$10+'СЕТ СН'!$I$5-'СЕТ СН'!$I$21</f>
        <v>3744.6856569900001</v>
      </c>
      <c r="C138" s="36">
        <f>SUMIFS(СВЦЭМ!$D$33:$D$776,СВЦЭМ!$A$33:$A$776,$A138,СВЦЭМ!$B$33:$B$776,C$119)+'СЕТ СН'!$I$11+СВЦЭМ!$D$10+'СЕТ СН'!$I$5-'СЕТ СН'!$I$21</f>
        <v>3771.7366157699998</v>
      </c>
      <c r="D138" s="36">
        <f>SUMIFS(СВЦЭМ!$D$33:$D$776,СВЦЭМ!$A$33:$A$776,$A138,СВЦЭМ!$B$33:$B$776,D$119)+'СЕТ СН'!$I$11+СВЦЭМ!$D$10+'СЕТ СН'!$I$5-'СЕТ СН'!$I$21</f>
        <v>3762.8893292000002</v>
      </c>
      <c r="E138" s="36">
        <f>SUMIFS(СВЦЭМ!$D$33:$D$776,СВЦЭМ!$A$33:$A$776,$A138,СВЦЭМ!$B$33:$B$776,E$119)+'СЕТ СН'!$I$11+СВЦЭМ!$D$10+'СЕТ СН'!$I$5-'СЕТ СН'!$I$21</f>
        <v>3758.1408505899999</v>
      </c>
      <c r="F138" s="36">
        <f>SUMIFS(СВЦЭМ!$D$33:$D$776,СВЦЭМ!$A$33:$A$776,$A138,СВЦЭМ!$B$33:$B$776,F$119)+'СЕТ СН'!$I$11+СВЦЭМ!$D$10+'СЕТ СН'!$I$5-'СЕТ СН'!$I$21</f>
        <v>3752.3767020400001</v>
      </c>
      <c r="G138" s="36">
        <f>SUMIFS(СВЦЭМ!$D$33:$D$776,СВЦЭМ!$A$33:$A$776,$A138,СВЦЭМ!$B$33:$B$776,G$119)+'СЕТ СН'!$I$11+СВЦЭМ!$D$10+'СЕТ СН'!$I$5-'СЕТ СН'!$I$21</f>
        <v>3761.1409421100002</v>
      </c>
      <c r="H138" s="36">
        <f>SUMIFS(СВЦЭМ!$D$33:$D$776,СВЦЭМ!$A$33:$A$776,$A138,СВЦЭМ!$B$33:$B$776,H$119)+'СЕТ СН'!$I$11+СВЦЭМ!$D$10+'СЕТ СН'!$I$5-'СЕТ СН'!$I$21</f>
        <v>3761.7963058400001</v>
      </c>
      <c r="I138" s="36">
        <f>SUMIFS(СВЦЭМ!$D$33:$D$776,СВЦЭМ!$A$33:$A$776,$A138,СВЦЭМ!$B$33:$B$776,I$119)+'СЕТ СН'!$I$11+СВЦЭМ!$D$10+'СЕТ СН'!$I$5-'СЕТ СН'!$I$21</f>
        <v>3735.8282378900003</v>
      </c>
      <c r="J138" s="36">
        <f>SUMIFS(СВЦЭМ!$D$33:$D$776,СВЦЭМ!$A$33:$A$776,$A138,СВЦЭМ!$B$33:$B$776,J$119)+'СЕТ СН'!$I$11+СВЦЭМ!$D$10+'СЕТ СН'!$I$5-'СЕТ СН'!$I$21</f>
        <v>3640.5469725399998</v>
      </c>
      <c r="K138" s="36">
        <f>SUMIFS(СВЦЭМ!$D$33:$D$776,СВЦЭМ!$A$33:$A$776,$A138,СВЦЭМ!$B$33:$B$776,K$119)+'СЕТ СН'!$I$11+СВЦЭМ!$D$10+'СЕТ СН'!$I$5-'СЕТ СН'!$I$21</f>
        <v>3623.8767466700001</v>
      </c>
      <c r="L138" s="36">
        <f>SUMIFS(СВЦЭМ!$D$33:$D$776,СВЦЭМ!$A$33:$A$776,$A138,СВЦЭМ!$B$33:$B$776,L$119)+'СЕТ СН'!$I$11+СВЦЭМ!$D$10+'СЕТ СН'!$I$5-'СЕТ СН'!$I$21</f>
        <v>3621.0260074100001</v>
      </c>
      <c r="M138" s="36">
        <f>SUMIFS(СВЦЭМ!$D$33:$D$776,СВЦЭМ!$A$33:$A$776,$A138,СВЦЭМ!$B$33:$B$776,M$119)+'СЕТ СН'!$I$11+СВЦЭМ!$D$10+'СЕТ СН'!$I$5-'СЕТ СН'!$I$21</f>
        <v>3604.7996746899998</v>
      </c>
      <c r="N138" s="36">
        <f>SUMIFS(СВЦЭМ!$D$33:$D$776,СВЦЭМ!$A$33:$A$776,$A138,СВЦЭМ!$B$33:$B$776,N$119)+'СЕТ СН'!$I$11+СВЦЭМ!$D$10+'СЕТ СН'!$I$5-'СЕТ СН'!$I$21</f>
        <v>3604.2472362100002</v>
      </c>
      <c r="O138" s="36">
        <f>SUMIFS(СВЦЭМ!$D$33:$D$776,СВЦЭМ!$A$33:$A$776,$A138,СВЦЭМ!$B$33:$B$776,O$119)+'СЕТ СН'!$I$11+СВЦЭМ!$D$10+'СЕТ СН'!$I$5-'СЕТ СН'!$I$21</f>
        <v>3612.3292025999999</v>
      </c>
      <c r="P138" s="36">
        <f>SUMIFS(СВЦЭМ!$D$33:$D$776,СВЦЭМ!$A$33:$A$776,$A138,СВЦЭМ!$B$33:$B$776,P$119)+'СЕТ СН'!$I$11+СВЦЭМ!$D$10+'СЕТ СН'!$I$5-'СЕТ СН'!$I$21</f>
        <v>3618.7539851000001</v>
      </c>
      <c r="Q138" s="36">
        <f>SUMIFS(СВЦЭМ!$D$33:$D$776,СВЦЭМ!$A$33:$A$776,$A138,СВЦЭМ!$B$33:$B$776,Q$119)+'СЕТ СН'!$I$11+СВЦЭМ!$D$10+'СЕТ СН'!$I$5-'СЕТ СН'!$I$21</f>
        <v>3623.5227038000003</v>
      </c>
      <c r="R138" s="36">
        <f>SUMIFS(СВЦЭМ!$D$33:$D$776,СВЦЭМ!$A$33:$A$776,$A138,СВЦЭМ!$B$33:$B$776,R$119)+'СЕТ СН'!$I$11+СВЦЭМ!$D$10+'СЕТ СН'!$I$5-'СЕТ СН'!$I$21</f>
        <v>3626.1797963600002</v>
      </c>
      <c r="S138" s="36">
        <f>SUMIFS(СВЦЭМ!$D$33:$D$776,СВЦЭМ!$A$33:$A$776,$A138,СВЦЭМ!$B$33:$B$776,S$119)+'СЕТ СН'!$I$11+СВЦЭМ!$D$10+'СЕТ СН'!$I$5-'СЕТ СН'!$I$21</f>
        <v>3635.4749162400003</v>
      </c>
      <c r="T138" s="36">
        <f>SUMIFS(СВЦЭМ!$D$33:$D$776,СВЦЭМ!$A$33:$A$776,$A138,СВЦЭМ!$B$33:$B$776,T$119)+'СЕТ СН'!$I$11+СВЦЭМ!$D$10+'СЕТ СН'!$I$5-'СЕТ СН'!$I$21</f>
        <v>3631.5336003500001</v>
      </c>
      <c r="U138" s="36">
        <f>SUMIFS(СВЦЭМ!$D$33:$D$776,СВЦЭМ!$A$33:$A$776,$A138,СВЦЭМ!$B$33:$B$776,U$119)+'СЕТ СН'!$I$11+СВЦЭМ!$D$10+'СЕТ СН'!$I$5-'СЕТ СН'!$I$21</f>
        <v>3615.8015827099998</v>
      </c>
      <c r="V138" s="36">
        <f>SUMIFS(СВЦЭМ!$D$33:$D$776,СВЦЭМ!$A$33:$A$776,$A138,СВЦЭМ!$B$33:$B$776,V$119)+'СЕТ СН'!$I$11+СВЦЭМ!$D$10+'СЕТ СН'!$I$5-'СЕТ СН'!$I$21</f>
        <v>3611.03754828</v>
      </c>
      <c r="W138" s="36">
        <f>SUMIFS(СВЦЭМ!$D$33:$D$776,СВЦЭМ!$A$33:$A$776,$A138,СВЦЭМ!$B$33:$B$776,W$119)+'СЕТ СН'!$I$11+СВЦЭМ!$D$10+'СЕТ СН'!$I$5-'СЕТ СН'!$I$21</f>
        <v>3616.7437442099999</v>
      </c>
      <c r="X138" s="36">
        <f>SUMIFS(СВЦЭМ!$D$33:$D$776,СВЦЭМ!$A$33:$A$776,$A138,СВЦЭМ!$B$33:$B$776,X$119)+'СЕТ СН'!$I$11+СВЦЭМ!$D$10+'СЕТ СН'!$I$5-'СЕТ СН'!$I$21</f>
        <v>3610.25738903</v>
      </c>
      <c r="Y138" s="36">
        <f>SUMIFS(СВЦЭМ!$D$33:$D$776,СВЦЭМ!$A$33:$A$776,$A138,СВЦЭМ!$B$33:$B$776,Y$119)+'СЕТ СН'!$I$11+СВЦЭМ!$D$10+'СЕТ СН'!$I$5-'СЕТ СН'!$I$21</f>
        <v>3624.1616205800001</v>
      </c>
    </row>
    <row r="139" spans="1:25" ht="15.75" x14ac:dyDescent="0.2">
      <c r="A139" s="35">
        <f t="shared" si="3"/>
        <v>43971</v>
      </c>
      <c r="B139" s="36">
        <f>SUMIFS(СВЦЭМ!$D$33:$D$776,СВЦЭМ!$A$33:$A$776,$A139,СВЦЭМ!$B$33:$B$776,B$119)+'СЕТ СН'!$I$11+СВЦЭМ!$D$10+'СЕТ СН'!$I$5-'СЕТ СН'!$I$21</f>
        <v>3704.4851963900001</v>
      </c>
      <c r="C139" s="36">
        <f>SUMIFS(СВЦЭМ!$D$33:$D$776,СВЦЭМ!$A$33:$A$776,$A139,СВЦЭМ!$B$33:$B$776,C$119)+'СЕТ СН'!$I$11+СВЦЭМ!$D$10+'СЕТ СН'!$I$5-'СЕТ СН'!$I$21</f>
        <v>3714.5563859399999</v>
      </c>
      <c r="D139" s="36">
        <f>SUMIFS(СВЦЭМ!$D$33:$D$776,СВЦЭМ!$A$33:$A$776,$A139,СВЦЭМ!$B$33:$B$776,D$119)+'СЕТ СН'!$I$11+СВЦЭМ!$D$10+'СЕТ СН'!$I$5-'СЕТ СН'!$I$21</f>
        <v>3732.4624370299998</v>
      </c>
      <c r="E139" s="36">
        <f>SUMIFS(СВЦЭМ!$D$33:$D$776,СВЦЭМ!$A$33:$A$776,$A139,СВЦЭМ!$B$33:$B$776,E$119)+'СЕТ СН'!$I$11+СВЦЭМ!$D$10+'СЕТ СН'!$I$5-'СЕТ СН'!$I$21</f>
        <v>3727.8931898400001</v>
      </c>
      <c r="F139" s="36">
        <f>SUMIFS(СВЦЭМ!$D$33:$D$776,СВЦЭМ!$A$33:$A$776,$A139,СВЦЭМ!$B$33:$B$776,F$119)+'СЕТ СН'!$I$11+СВЦЭМ!$D$10+'СЕТ СН'!$I$5-'СЕТ СН'!$I$21</f>
        <v>3721.0461648099999</v>
      </c>
      <c r="G139" s="36">
        <f>SUMIFS(СВЦЭМ!$D$33:$D$776,СВЦЭМ!$A$33:$A$776,$A139,СВЦЭМ!$B$33:$B$776,G$119)+'СЕТ СН'!$I$11+СВЦЭМ!$D$10+'СЕТ СН'!$I$5-'СЕТ СН'!$I$21</f>
        <v>3731.0902879700002</v>
      </c>
      <c r="H139" s="36">
        <f>SUMIFS(СВЦЭМ!$D$33:$D$776,СВЦЭМ!$A$33:$A$776,$A139,СВЦЭМ!$B$33:$B$776,H$119)+'СЕТ СН'!$I$11+СВЦЭМ!$D$10+'СЕТ СН'!$I$5-'СЕТ СН'!$I$21</f>
        <v>3738.01697225</v>
      </c>
      <c r="I139" s="36">
        <f>SUMIFS(СВЦЭМ!$D$33:$D$776,СВЦЭМ!$A$33:$A$776,$A139,СВЦЭМ!$B$33:$B$776,I$119)+'СЕТ СН'!$I$11+СВЦЭМ!$D$10+'СЕТ СН'!$I$5-'СЕТ СН'!$I$21</f>
        <v>3723.5248393900001</v>
      </c>
      <c r="J139" s="36">
        <f>SUMIFS(СВЦЭМ!$D$33:$D$776,СВЦЭМ!$A$33:$A$776,$A139,СВЦЭМ!$B$33:$B$776,J$119)+'СЕТ СН'!$I$11+СВЦЭМ!$D$10+'СЕТ СН'!$I$5-'СЕТ СН'!$I$21</f>
        <v>3621.1187685</v>
      </c>
      <c r="K139" s="36">
        <f>SUMIFS(СВЦЭМ!$D$33:$D$776,СВЦЭМ!$A$33:$A$776,$A139,СВЦЭМ!$B$33:$B$776,K$119)+'СЕТ СН'!$I$11+СВЦЭМ!$D$10+'СЕТ СН'!$I$5-'СЕТ СН'!$I$21</f>
        <v>3626.6652161800002</v>
      </c>
      <c r="L139" s="36">
        <f>SUMIFS(СВЦЭМ!$D$33:$D$776,СВЦЭМ!$A$33:$A$776,$A139,СВЦЭМ!$B$33:$B$776,L$119)+'СЕТ СН'!$I$11+СВЦЭМ!$D$10+'СЕТ СН'!$I$5-'СЕТ СН'!$I$21</f>
        <v>3630.37392899</v>
      </c>
      <c r="M139" s="36">
        <f>SUMIFS(СВЦЭМ!$D$33:$D$776,СВЦЭМ!$A$33:$A$776,$A139,СВЦЭМ!$B$33:$B$776,M$119)+'СЕТ СН'!$I$11+СВЦЭМ!$D$10+'СЕТ СН'!$I$5-'СЕТ СН'!$I$21</f>
        <v>3633.1145197000001</v>
      </c>
      <c r="N139" s="36">
        <f>SUMIFS(СВЦЭМ!$D$33:$D$776,СВЦЭМ!$A$33:$A$776,$A139,СВЦЭМ!$B$33:$B$776,N$119)+'СЕТ СН'!$I$11+СВЦЭМ!$D$10+'СЕТ СН'!$I$5-'СЕТ СН'!$I$21</f>
        <v>3632.8343296900002</v>
      </c>
      <c r="O139" s="36">
        <f>SUMIFS(СВЦЭМ!$D$33:$D$776,СВЦЭМ!$A$33:$A$776,$A139,СВЦЭМ!$B$33:$B$776,O$119)+'СЕТ СН'!$I$11+СВЦЭМ!$D$10+'СЕТ СН'!$I$5-'СЕТ СН'!$I$21</f>
        <v>3637.8135783299999</v>
      </c>
      <c r="P139" s="36">
        <f>SUMIFS(СВЦЭМ!$D$33:$D$776,СВЦЭМ!$A$33:$A$776,$A139,СВЦЭМ!$B$33:$B$776,P$119)+'СЕТ СН'!$I$11+СВЦЭМ!$D$10+'СЕТ СН'!$I$5-'СЕТ СН'!$I$21</f>
        <v>3639.9198292999999</v>
      </c>
      <c r="Q139" s="36">
        <f>SUMIFS(СВЦЭМ!$D$33:$D$776,СВЦЭМ!$A$33:$A$776,$A139,СВЦЭМ!$B$33:$B$776,Q$119)+'СЕТ СН'!$I$11+СВЦЭМ!$D$10+'СЕТ СН'!$I$5-'СЕТ СН'!$I$21</f>
        <v>3640.66489065</v>
      </c>
      <c r="R139" s="36">
        <f>SUMIFS(СВЦЭМ!$D$33:$D$776,СВЦЭМ!$A$33:$A$776,$A139,СВЦЭМ!$B$33:$B$776,R$119)+'СЕТ СН'!$I$11+СВЦЭМ!$D$10+'СЕТ СН'!$I$5-'СЕТ СН'!$I$21</f>
        <v>3641.7089465600002</v>
      </c>
      <c r="S139" s="36">
        <f>SUMIFS(СВЦЭМ!$D$33:$D$776,СВЦЭМ!$A$33:$A$776,$A139,СВЦЭМ!$B$33:$B$776,S$119)+'СЕТ СН'!$I$11+СВЦЭМ!$D$10+'СЕТ СН'!$I$5-'СЕТ СН'!$I$21</f>
        <v>3643.6719401199998</v>
      </c>
      <c r="T139" s="36">
        <f>SUMIFS(СВЦЭМ!$D$33:$D$776,СВЦЭМ!$A$33:$A$776,$A139,СВЦЭМ!$B$33:$B$776,T$119)+'СЕТ СН'!$I$11+СВЦЭМ!$D$10+'СЕТ СН'!$I$5-'СЕТ СН'!$I$21</f>
        <v>3642.7737369500001</v>
      </c>
      <c r="U139" s="36">
        <f>SUMIFS(СВЦЭМ!$D$33:$D$776,СВЦЭМ!$A$33:$A$776,$A139,СВЦЭМ!$B$33:$B$776,U$119)+'СЕТ СН'!$I$11+СВЦЭМ!$D$10+'СЕТ СН'!$I$5-'СЕТ СН'!$I$21</f>
        <v>3629.74007734</v>
      </c>
      <c r="V139" s="36">
        <f>SUMIFS(СВЦЭМ!$D$33:$D$776,СВЦЭМ!$A$33:$A$776,$A139,СВЦЭМ!$B$33:$B$776,V$119)+'СЕТ СН'!$I$11+СВЦЭМ!$D$10+'СЕТ СН'!$I$5-'СЕТ СН'!$I$21</f>
        <v>3625.4363131099999</v>
      </c>
      <c r="W139" s="36">
        <f>SUMIFS(СВЦЭМ!$D$33:$D$776,СВЦЭМ!$A$33:$A$776,$A139,СВЦЭМ!$B$33:$B$776,W$119)+'СЕТ СН'!$I$11+СВЦЭМ!$D$10+'СЕТ СН'!$I$5-'СЕТ СН'!$I$21</f>
        <v>3630.0149970699999</v>
      </c>
      <c r="X139" s="36">
        <f>SUMIFS(СВЦЭМ!$D$33:$D$776,СВЦЭМ!$A$33:$A$776,$A139,СВЦЭМ!$B$33:$B$776,X$119)+'СЕТ СН'!$I$11+СВЦЭМ!$D$10+'СЕТ СН'!$I$5-'СЕТ СН'!$I$21</f>
        <v>3630.1344976099999</v>
      </c>
      <c r="Y139" s="36">
        <f>SUMIFS(СВЦЭМ!$D$33:$D$776,СВЦЭМ!$A$33:$A$776,$A139,СВЦЭМ!$B$33:$B$776,Y$119)+'СЕТ СН'!$I$11+СВЦЭМ!$D$10+'СЕТ СН'!$I$5-'СЕТ СН'!$I$21</f>
        <v>3635.1123671300002</v>
      </c>
    </row>
    <row r="140" spans="1:25" ht="15.75" x14ac:dyDescent="0.2">
      <c r="A140" s="35">
        <f t="shared" si="3"/>
        <v>43972</v>
      </c>
      <c r="B140" s="36">
        <f>SUMIFS(СВЦЭМ!$D$33:$D$776,СВЦЭМ!$A$33:$A$776,$A140,СВЦЭМ!$B$33:$B$776,B$119)+'СЕТ СН'!$I$11+СВЦЭМ!$D$10+'СЕТ СН'!$I$5-'СЕТ СН'!$I$21</f>
        <v>3702.8700696800001</v>
      </c>
      <c r="C140" s="36">
        <f>SUMIFS(СВЦЭМ!$D$33:$D$776,СВЦЭМ!$A$33:$A$776,$A140,СВЦЭМ!$B$33:$B$776,C$119)+'СЕТ СН'!$I$11+СВЦЭМ!$D$10+'СЕТ СН'!$I$5-'СЕТ СН'!$I$21</f>
        <v>3736.2494692999999</v>
      </c>
      <c r="D140" s="36">
        <f>SUMIFS(СВЦЭМ!$D$33:$D$776,СВЦЭМ!$A$33:$A$776,$A140,СВЦЭМ!$B$33:$B$776,D$119)+'СЕТ СН'!$I$11+СВЦЭМ!$D$10+'СЕТ СН'!$I$5-'СЕТ СН'!$I$21</f>
        <v>3757.3580519799998</v>
      </c>
      <c r="E140" s="36">
        <f>SUMIFS(СВЦЭМ!$D$33:$D$776,СВЦЭМ!$A$33:$A$776,$A140,СВЦЭМ!$B$33:$B$776,E$119)+'СЕТ СН'!$I$11+СВЦЭМ!$D$10+'СЕТ СН'!$I$5-'СЕТ СН'!$I$21</f>
        <v>3756.5736213099999</v>
      </c>
      <c r="F140" s="36">
        <f>SUMIFS(СВЦЭМ!$D$33:$D$776,СВЦЭМ!$A$33:$A$776,$A140,СВЦЭМ!$B$33:$B$776,F$119)+'СЕТ СН'!$I$11+СВЦЭМ!$D$10+'СЕТ СН'!$I$5-'СЕТ СН'!$I$21</f>
        <v>3751.15681881</v>
      </c>
      <c r="G140" s="36">
        <f>SUMIFS(СВЦЭМ!$D$33:$D$776,СВЦЭМ!$A$33:$A$776,$A140,СВЦЭМ!$B$33:$B$776,G$119)+'СЕТ СН'!$I$11+СВЦЭМ!$D$10+'СЕТ СН'!$I$5-'СЕТ СН'!$I$21</f>
        <v>3761.8380680800001</v>
      </c>
      <c r="H140" s="36">
        <f>SUMIFS(СВЦЭМ!$D$33:$D$776,СВЦЭМ!$A$33:$A$776,$A140,СВЦЭМ!$B$33:$B$776,H$119)+'СЕТ СН'!$I$11+СВЦЭМ!$D$10+'СЕТ СН'!$I$5-'СЕТ СН'!$I$21</f>
        <v>3751.5583980000001</v>
      </c>
      <c r="I140" s="36">
        <f>SUMIFS(СВЦЭМ!$D$33:$D$776,СВЦЭМ!$A$33:$A$776,$A140,СВЦЭМ!$B$33:$B$776,I$119)+'СЕТ СН'!$I$11+СВЦЭМ!$D$10+'СЕТ СН'!$I$5-'СЕТ СН'!$I$21</f>
        <v>3736.36024094</v>
      </c>
      <c r="J140" s="36">
        <f>SUMIFS(СВЦЭМ!$D$33:$D$776,СВЦЭМ!$A$33:$A$776,$A140,СВЦЭМ!$B$33:$B$776,J$119)+'СЕТ СН'!$I$11+СВЦЭМ!$D$10+'СЕТ СН'!$I$5-'СЕТ СН'!$I$21</f>
        <v>3696.5124826900001</v>
      </c>
      <c r="K140" s="36">
        <f>SUMIFS(СВЦЭМ!$D$33:$D$776,СВЦЭМ!$A$33:$A$776,$A140,СВЦЭМ!$B$33:$B$776,K$119)+'СЕТ СН'!$I$11+СВЦЭМ!$D$10+'СЕТ СН'!$I$5-'СЕТ СН'!$I$21</f>
        <v>3690.8543229400002</v>
      </c>
      <c r="L140" s="36">
        <f>SUMIFS(СВЦЭМ!$D$33:$D$776,СВЦЭМ!$A$33:$A$776,$A140,СВЦЭМ!$B$33:$B$776,L$119)+'СЕТ СН'!$I$11+СВЦЭМ!$D$10+'СЕТ СН'!$I$5-'СЕТ СН'!$I$21</f>
        <v>3693.5012439000002</v>
      </c>
      <c r="M140" s="36">
        <f>SUMIFS(СВЦЭМ!$D$33:$D$776,СВЦЭМ!$A$33:$A$776,$A140,СВЦЭМ!$B$33:$B$776,M$119)+'СЕТ СН'!$I$11+СВЦЭМ!$D$10+'СЕТ СН'!$I$5-'СЕТ СН'!$I$21</f>
        <v>3646.7990016000003</v>
      </c>
      <c r="N140" s="36">
        <f>SUMIFS(СВЦЭМ!$D$33:$D$776,СВЦЭМ!$A$33:$A$776,$A140,СВЦЭМ!$B$33:$B$776,N$119)+'СЕТ СН'!$I$11+СВЦЭМ!$D$10+'СЕТ СН'!$I$5-'СЕТ СН'!$I$21</f>
        <v>3590.5596693699999</v>
      </c>
      <c r="O140" s="36">
        <f>SUMIFS(СВЦЭМ!$D$33:$D$776,СВЦЭМ!$A$33:$A$776,$A140,СВЦЭМ!$B$33:$B$776,O$119)+'СЕТ СН'!$I$11+СВЦЭМ!$D$10+'СЕТ СН'!$I$5-'СЕТ СН'!$I$21</f>
        <v>3565.6216171400001</v>
      </c>
      <c r="P140" s="36">
        <f>SUMIFS(СВЦЭМ!$D$33:$D$776,СВЦЭМ!$A$33:$A$776,$A140,СВЦЭМ!$B$33:$B$776,P$119)+'СЕТ СН'!$I$11+СВЦЭМ!$D$10+'СЕТ СН'!$I$5-'СЕТ СН'!$I$21</f>
        <v>3563.6196859299998</v>
      </c>
      <c r="Q140" s="36">
        <f>SUMIFS(СВЦЭМ!$D$33:$D$776,СВЦЭМ!$A$33:$A$776,$A140,СВЦЭМ!$B$33:$B$776,Q$119)+'СЕТ СН'!$I$11+СВЦЭМ!$D$10+'СЕТ СН'!$I$5-'СЕТ СН'!$I$21</f>
        <v>3567.5539211400001</v>
      </c>
      <c r="R140" s="36">
        <f>SUMIFS(СВЦЭМ!$D$33:$D$776,СВЦЭМ!$A$33:$A$776,$A140,СВЦЭМ!$B$33:$B$776,R$119)+'СЕТ СН'!$I$11+СВЦЭМ!$D$10+'СЕТ СН'!$I$5-'СЕТ СН'!$I$21</f>
        <v>3562.30883761</v>
      </c>
      <c r="S140" s="36">
        <f>SUMIFS(СВЦЭМ!$D$33:$D$776,СВЦЭМ!$A$33:$A$776,$A140,СВЦЭМ!$B$33:$B$776,S$119)+'СЕТ СН'!$I$11+СВЦЭМ!$D$10+'СЕТ СН'!$I$5-'СЕТ СН'!$I$21</f>
        <v>3569.2479213199999</v>
      </c>
      <c r="T140" s="36">
        <f>SUMIFS(СВЦЭМ!$D$33:$D$776,СВЦЭМ!$A$33:$A$776,$A140,СВЦЭМ!$B$33:$B$776,T$119)+'СЕТ СН'!$I$11+СВЦЭМ!$D$10+'СЕТ СН'!$I$5-'СЕТ СН'!$I$21</f>
        <v>3567.4165464299999</v>
      </c>
      <c r="U140" s="36">
        <f>SUMIFS(СВЦЭМ!$D$33:$D$776,СВЦЭМ!$A$33:$A$776,$A140,СВЦЭМ!$B$33:$B$776,U$119)+'СЕТ СН'!$I$11+СВЦЭМ!$D$10+'СЕТ СН'!$I$5-'СЕТ СН'!$I$21</f>
        <v>3564.7007671700003</v>
      </c>
      <c r="V140" s="36">
        <f>SUMIFS(СВЦЭМ!$D$33:$D$776,СВЦЭМ!$A$33:$A$776,$A140,СВЦЭМ!$B$33:$B$776,V$119)+'СЕТ СН'!$I$11+СВЦЭМ!$D$10+'СЕТ СН'!$I$5-'СЕТ СН'!$I$21</f>
        <v>3561.8907428699999</v>
      </c>
      <c r="W140" s="36">
        <f>SUMIFS(СВЦЭМ!$D$33:$D$776,СВЦЭМ!$A$33:$A$776,$A140,СВЦЭМ!$B$33:$B$776,W$119)+'СЕТ СН'!$I$11+СВЦЭМ!$D$10+'СЕТ СН'!$I$5-'СЕТ СН'!$I$21</f>
        <v>3531.14713269</v>
      </c>
      <c r="X140" s="36">
        <f>SUMIFS(СВЦЭМ!$D$33:$D$776,СВЦЭМ!$A$33:$A$776,$A140,СВЦЭМ!$B$33:$B$776,X$119)+'СЕТ СН'!$I$11+СВЦЭМ!$D$10+'СЕТ СН'!$I$5-'СЕТ СН'!$I$21</f>
        <v>3571.7511718800001</v>
      </c>
      <c r="Y140" s="36">
        <f>SUMIFS(СВЦЭМ!$D$33:$D$776,СВЦЭМ!$A$33:$A$776,$A140,СВЦЭМ!$B$33:$B$776,Y$119)+'СЕТ СН'!$I$11+СВЦЭМ!$D$10+'СЕТ СН'!$I$5-'СЕТ СН'!$I$21</f>
        <v>3619.2001846100002</v>
      </c>
    </row>
    <row r="141" spans="1:25" ht="15.75" x14ac:dyDescent="0.2">
      <c r="A141" s="35">
        <f t="shared" si="3"/>
        <v>43973</v>
      </c>
      <c r="B141" s="36">
        <f>SUMIFS(СВЦЭМ!$D$33:$D$776,СВЦЭМ!$A$33:$A$776,$A141,СВЦЭМ!$B$33:$B$776,B$119)+'СЕТ СН'!$I$11+СВЦЭМ!$D$10+'СЕТ СН'!$I$5-'СЕТ СН'!$I$21</f>
        <v>3701.2147654400001</v>
      </c>
      <c r="C141" s="36">
        <f>SUMIFS(СВЦЭМ!$D$33:$D$776,СВЦЭМ!$A$33:$A$776,$A141,СВЦЭМ!$B$33:$B$776,C$119)+'СЕТ СН'!$I$11+СВЦЭМ!$D$10+'СЕТ СН'!$I$5-'СЕТ СН'!$I$21</f>
        <v>3742.0984262900001</v>
      </c>
      <c r="D141" s="36">
        <f>SUMIFS(СВЦЭМ!$D$33:$D$776,СВЦЭМ!$A$33:$A$776,$A141,СВЦЭМ!$B$33:$B$776,D$119)+'СЕТ СН'!$I$11+СВЦЭМ!$D$10+'СЕТ СН'!$I$5-'СЕТ СН'!$I$21</f>
        <v>3762.17832877</v>
      </c>
      <c r="E141" s="36">
        <f>SUMIFS(СВЦЭМ!$D$33:$D$776,СВЦЭМ!$A$33:$A$776,$A141,СВЦЭМ!$B$33:$B$776,E$119)+'СЕТ СН'!$I$11+СВЦЭМ!$D$10+'СЕТ СН'!$I$5-'СЕТ СН'!$I$21</f>
        <v>3759.0116388599999</v>
      </c>
      <c r="F141" s="36">
        <f>SUMIFS(СВЦЭМ!$D$33:$D$776,СВЦЭМ!$A$33:$A$776,$A141,СВЦЭМ!$B$33:$B$776,F$119)+'СЕТ СН'!$I$11+СВЦЭМ!$D$10+'СЕТ СН'!$I$5-'СЕТ СН'!$I$21</f>
        <v>3752.64390882</v>
      </c>
      <c r="G141" s="36">
        <f>SUMIFS(СВЦЭМ!$D$33:$D$776,СВЦЭМ!$A$33:$A$776,$A141,СВЦЭМ!$B$33:$B$776,G$119)+'СЕТ СН'!$I$11+СВЦЭМ!$D$10+'СЕТ СН'!$I$5-'СЕТ СН'!$I$21</f>
        <v>3761.9343680700003</v>
      </c>
      <c r="H141" s="36">
        <f>SUMIFS(СВЦЭМ!$D$33:$D$776,СВЦЭМ!$A$33:$A$776,$A141,СВЦЭМ!$B$33:$B$776,H$119)+'СЕТ СН'!$I$11+СВЦЭМ!$D$10+'СЕТ СН'!$I$5-'СЕТ СН'!$I$21</f>
        <v>3763.63635944</v>
      </c>
      <c r="I141" s="36">
        <f>SUMIFS(СВЦЭМ!$D$33:$D$776,СВЦЭМ!$A$33:$A$776,$A141,СВЦЭМ!$B$33:$B$776,I$119)+'СЕТ СН'!$I$11+СВЦЭМ!$D$10+'СЕТ СН'!$I$5-'СЕТ СН'!$I$21</f>
        <v>3726.4480762399999</v>
      </c>
      <c r="J141" s="36">
        <f>SUMIFS(СВЦЭМ!$D$33:$D$776,СВЦЭМ!$A$33:$A$776,$A141,СВЦЭМ!$B$33:$B$776,J$119)+'СЕТ СН'!$I$11+СВЦЭМ!$D$10+'СЕТ СН'!$I$5-'СЕТ СН'!$I$21</f>
        <v>3679.4033920800002</v>
      </c>
      <c r="K141" s="36">
        <f>SUMIFS(СВЦЭМ!$D$33:$D$776,СВЦЭМ!$A$33:$A$776,$A141,СВЦЭМ!$B$33:$B$776,K$119)+'СЕТ СН'!$I$11+СВЦЭМ!$D$10+'СЕТ СН'!$I$5-'СЕТ СН'!$I$21</f>
        <v>3662.5035842300003</v>
      </c>
      <c r="L141" s="36">
        <f>SUMIFS(СВЦЭМ!$D$33:$D$776,СВЦЭМ!$A$33:$A$776,$A141,СВЦЭМ!$B$33:$B$776,L$119)+'СЕТ СН'!$I$11+СВЦЭМ!$D$10+'СЕТ СН'!$I$5-'СЕТ СН'!$I$21</f>
        <v>3650.9114261300001</v>
      </c>
      <c r="M141" s="36">
        <f>SUMIFS(СВЦЭМ!$D$33:$D$776,СВЦЭМ!$A$33:$A$776,$A141,СВЦЭМ!$B$33:$B$776,M$119)+'СЕТ СН'!$I$11+СВЦЭМ!$D$10+'СЕТ СН'!$I$5-'СЕТ СН'!$I$21</f>
        <v>3602.73240029</v>
      </c>
      <c r="N141" s="36">
        <f>SUMIFS(СВЦЭМ!$D$33:$D$776,СВЦЭМ!$A$33:$A$776,$A141,СВЦЭМ!$B$33:$B$776,N$119)+'СЕТ СН'!$I$11+СВЦЭМ!$D$10+'СЕТ СН'!$I$5-'СЕТ СН'!$I$21</f>
        <v>3550.9139903200003</v>
      </c>
      <c r="O141" s="36">
        <f>SUMIFS(СВЦЭМ!$D$33:$D$776,СВЦЭМ!$A$33:$A$776,$A141,СВЦЭМ!$B$33:$B$776,O$119)+'СЕТ СН'!$I$11+СВЦЭМ!$D$10+'СЕТ СН'!$I$5-'СЕТ СН'!$I$21</f>
        <v>3536.6539814500002</v>
      </c>
      <c r="P141" s="36">
        <f>SUMIFS(СВЦЭМ!$D$33:$D$776,СВЦЭМ!$A$33:$A$776,$A141,СВЦЭМ!$B$33:$B$776,P$119)+'СЕТ СН'!$I$11+СВЦЭМ!$D$10+'СЕТ СН'!$I$5-'СЕТ СН'!$I$21</f>
        <v>3554.6780681099999</v>
      </c>
      <c r="Q141" s="36">
        <f>SUMIFS(СВЦЭМ!$D$33:$D$776,СВЦЭМ!$A$33:$A$776,$A141,СВЦЭМ!$B$33:$B$776,Q$119)+'СЕТ СН'!$I$11+СВЦЭМ!$D$10+'СЕТ СН'!$I$5-'СЕТ СН'!$I$21</f>
        <v>3559.7348384800002</v>
      </c>
      <c r="R141" s="36">
        <f>SUMIFS(СВЦЭМ!$D$33:$D$776,СВЦЭМ!$A$33:$A$776,$A141,СВЦЭМ!$B$33:$B$776,R$119)+'СЕТ СН'!$I$11+СВЦЭМ!$D$10+'СЕТ СН'!$I$5-'СЕТ СН'!$I$21</f>
        <v>3560.1728507900002</v>
      </c>
      <c r="S141" s="36">
        <f>SUMIFS(СВЦЭМ!$D$33:$D$776,СВЦЭМ!$A$33:$A$776,$A141,СВЦЭМ!$B$33:$B$776,S$119)+'СЕТ СН'!$I$11+СВЦЭМ!$D$10+'СЕТ СН'!$I$5-'СЕТ СН'!$I$21</f>
        <v>3564.2576953600001</v>
      </c>
      <c r="T141" s="36">
        <f>SUMIFS(СВЦЭМ!$D$33:$D$776,СВЦЭМ!$A$33:$A$776,$A141,СВЦЭМ!$B$33:$B$776,T$119)+'СЕТ СН'!$I$11+СВЦЭМ!$D$10+'СЕТ СН'!$I$5-'СЕТ СН'!$I$21</f>
        <v>3551.40722336</v>
      </c>
      <c r="U141" s="36">
        <f>SUMIFS(СВЦЭМ!$D$33:$D$776,СВЦЭМ!$A$33:$A$776,$A141,СВЦЭМ!$B$33:$B$776,U$119)+'СЕТ СН'!$I$11+СВЦЭМ!$D$10+'СЕТ СН'!$I$5-'СЕТ СН'!$I$21</f>
        <v>3539.58057758</v>
      </c>
      <c r="V141" s="36">
        <f>SUMIFS(СВЦЭМ!$D$33:$D$776,СВЦЭМ!$A$33:$A$776,$A141,СВЦЭМ!$B$33:$B$776,V$119)+'СЕТ СН'!$I$11+СВЦЭМ!$D$10+'СЕТ СН'!$I$5-'СЕТ СН'!$I$21</f>
        <v>3522.9798703300003</v>
      </c>
      <c r="W141" s="36">
        <f>SUMIFS(СВЦЭМ!$D$33:$D$776,СВЦЭМ!$A$33:$A$776,$A141,СВЦЭМ!$B$33:$B$776,W$119)+'СЕТ СН'!$I$11+СВЦЭМ!$D$10+'СЕТ СН'!$I$5-'СЕТ СН'!$I$21</f>
        <v>3515.1023893900001</v>
      </c>
      <c r="X141" s="36">
        <f>SUMIFS(СВЦЭМ!$D$33:$D$776,СВЦЭМ!$A$33:$A$776,$A141,СВЦЭМ!$B$33:$B$776,X$119)+'СЕТ СН'!$I$11+СВЦЭМ!$D$10+'СЕТ СН'!$I$5-'СЕТ СН'!$I$21</f>
        <v>3533.6849980300003</v>
      </c>
      <c r="Y141" s="36">
        <f>SUMIFS(СВЦЭМ!$D$33:$D$776,СВЦЭМ!$A$33:$A$776,$A141,СВЦЭМ!$B$33:$B$776,Y$119)+'СЕТ СН'!$I$11+СВЦЭМ!$D$10+'СЕТ СН'!$I$5-'СЕТ СН'!$I$21</f>
        <v>3571.5550945200002</v>
      </c>
    </row>
    <row r="142" spans="1:25" ht="15.75" x14ac:dyDescent="0.2">
      <c r="A142" s="35">
        <f t="shared" si="3"/>
        <v>43974</v>
      </c>
      <c r="B142" s="36">
        <f>SUMIFS(СВЦЭМ!$D$33:$D$776,СВЦЭМ!$A$33:$A$776,$A142,СВЦЭМ!$B$33:$B$776,B$119)+'СЕТ СН'!$I$11+СВЦЭМ!$D$10+'СЕТ СН'!$I$5-'СЕТ СН'!$I$21</f>
        <v>3673.3600895600002</v>
      </c>
      <c r="C142" s="36">
        <f>SUMIFS(СВЦЭМ!$D$33:$D$776,СВЦЭМ!$A$33:$A$776,$A142,СВЦЭМ!$B$33:$B$776,C$119)+'СЕТ СН'!$I$11+СВЦЭМ!$D$10+'СЕТ СН'!$I$5-'СЕТ СН'!$I$21</f>
        <v>3709.6586254600002</v>
      </c>
      <c r="D142" s="36">
        <f>SUMIFS(СВЦЭМ!$D$33:$D$776,СВЦЭМ!$A$33:$A$776,$A142,СВЦЭМ!$B$33:$B$776,D$119)+'СЕТ СН'!$I$11+СВЦЭМ!$D$10+'СЕТ СН'!$I$5-'СЕТ СН'!$I$21</f>
        <v>3730.1950004400001</v>
      </c>
      <c r="E142" s="36">
        <f>SUMIFS(СВЦЭМ!$D$33:$D$776,СВЦЭМ!$A$33:$A$776,$A142,СВЦЭМ!$B$33:$B$776,E$119)+'СЕТ СН'!$I$11+СВЦЭМ!$D$10+'СЕТ СН'!$I$5-'СЕТ СН'!$I$21</f>
        <v>3744.3254941700002</v>
      </c>
      <c r="F142" s="36">
        <f>SUMIFS(СВЦЭМ!$D$33:$D$776,СВЦЭМ!$A$33:$A$776,$A142,СВЦЭМ!$B$33:$B$776,F$119)+'СЕТ СН'!$I$11+СВЦЭМ!$D$10+'СЕТ СН'!$I$5-'СЕТ СН'!$I$21</f>
        <v>3748.2170646100003</v>
      </c>
      <c r="G142" s="36">
        <f>SUMIFS(СВЦЭМ!$D$33:$D$776,СВЦЭМ!$A$33:$A$776,$A142,СВЦЭМ!$B$33:$B$776,G$119)+'СЕТ СН'!$I$11+СВЦЭМ!$D$10+'СЕТ СН'!$I$5-'СЕТ СН'!$I$21</f>
        <v>3746.2265916699998</v>
      </c>
      <c r="H142" s="36">
        <f>SUMIFS(СВЦЭМ!$D$33:$D$776,СВЦЭМ!$A$33:$A$776,$A142,СВЦЭМ!$B$33:$B$776,H$119)+'СЕТ СН'!$I$11+СВЦЭМ!$D$10+'СЕТ СН'!$I$5-'СЕТ СН'!$I$21</f>
        <v>3738.2390190599999</v>
      </c>
      <c r="I142" s="36">
        <f>SUMIFS(СВЦЭМ!$D$33:$D$776,СВЦЭМ!$A$33:$A$776,$A142,СВЦЭМ!$B$33:$B$776,I$119)+'СЕТ СН'!$I$11+СВЦЭМ!$D$10+'СЕТ СН'!$I$5-'СЕТ СН'!$I$21</f>
        <v>3713.9248495900001</v>
      </c>
      <c r="J142" s="36">
        <f>SUMIFS(СВЦЭМ!$D$33:$D$776,СВЦЭМ!$A$33:$A$776,$A142,СВЦЭМ!$B$33:$B$776,J$119)+'СЕТ СН'!$I$11+СВЦЭМ!$D$10+'СЕТ СН'!$I$5-'СЕТ СН'!$I$21</f>
        <v>3677.79443769</v>
      </c>
      <c r="K142" s="36">
        <f>SUMIFS(СВЦЭМ!$D$33:$D$776,СВЦЭМ!$A$33:$A$776,$A142,СВЦЭМ!$B$33:$B$776,K$119)+'СЕТ СН'!$I$11+СВЦЭМ!$D$10+'СЕТ СН'!$I$5-'СЕТ СН'!$I$21</f>
        <v>3640.2053071</v>
      </c>
      <c r="L142" s="36">
        <f>SUMIFS(СВЦЭМ!$D$33:$D$776,СВЦЭМ!$A$33:$A$776,$A142,СВЦЭМ!$B$33:$B$776,L$119)+'СЕТ СН'!$I$11+СВЦЭМ!$D$10+'СЕТ СН'!$I$5-'СЕТ СН'!$I$21</f>
        <v>3620.5007398100001</v>
      </c>
      <c r="M142" s="36">
        <f>SUMIFS(СВЦЭМ!$D$33:$D$776,СВЦЭМ!$A$33:$A$776,$A142,СВЦЭМ!$B$33:$B$776,M$119)+'СЕТ СН'!$I$11+СВЦЭМ!$D$10+'СЕТ СН'!$I$5-'СЕТ СН'!$I$21</f>
        <v>3566.42188068</v>
      </c>
      <c r="N142" s="36">
        <f>SUMIFS(СВЦЭМ!$D$33:$D$776,СВЦЭМ!$A$33:$A$776,$A142,СВЦЭМ!$B$33:$B$776,N$119)+'СЕТ СН'!$I$11+СВЦЭМ!$D$10+'СЕТ СН'!$I$5-'СЕТ СН'!$I$21</f>
        <v>3514.7676459200002</v>
      </c>
      <c r="O142" s="36">
        <f>SUMIFS(СВЦЭМ!$D$33:$D$776,СВЦЭМ!$A$33:$A$776,$A142,СВЦЭМ!$B$33:$B$776,O$119)+'СЕТ СН'!$I$11+СВЦЭМ!$D$10+'СЕТ СН'!$I$5-'СЕТ СН'!$I$21</f>
        <v>3505.5528069000002</v>
      </c>
      <c r="P142" s="36">
        <f>SUMIFS(СВЦЭМ!$D$33:$D$776,СВЦЭМ!$A$33:$A$776,$A142,СВЦЭМ!$B$33:$B$776,P$119)+'СЕТ СН'!$I$11+СВЦЭМ!$D$10+'СЕТ СН'!$I$5-'СЕТ СН'!$I$21</f>
        <v>3530.7582423900003</v>
      </c>
      <c r="Q142" s="36">
        <f>SUMIFS(СВЦЭМ!$D$33:$D$776,СВЦЭМ!$A$33:$A$776,$A142,СВЦЭМ!$B$33:$B$776,Q$119)+'СЕТ СН'!$I$11+СВЦЭМ!$D$10+'СЕТ СН'!$I$5-'СЕТ СН'!$I$21</f>
        <v>3533.2732658</v>
      </c>
      <c r="R142" s="36">
        <f>SUMIFS(СВЦЭМ!$D$33:$D$776,СВЦЭМ!$A$33:$A$776,$A142,СВЦЭМ!$B$33:$B$776,R$119)+'СЕТ СН'!$I$11+СВЦЭМ!$D$10+'СЕТ СН'!$I$5-'СЕТ СН'!$I$21</f>
        <v>3538.8998260899998</v>
      </c>
      <c r="S142" s="36">
        <f>SUMIFS(СВЦЭМ!$D$33:$D$776,СВЦЭМ!$A$33:$A$776,$A142,СВЦЭМ!$B$33:$B$776,S$119)+'СЕТ СН'!$I$11+СВЦЭМ!$D$10+'СЕТ СН'!$I$5-'СЕТ СН'!$I$21</f>
        <v>3549.0823705900002</v>
      </c>
      <c r="T142" s="36">
        <f>SUMIFS(СВЦЭМ!$D$33:$D$776,СВЦЭМ!$A$33:$A$776,$A142,СВЦЭМ!$B$33:$B$776,T$119)+'СЕТ СН'!$I$11+СВЦЭМ!$D$10+'СЕТ СН'!$I$5-'СЕТ СН'!$I$21</f>
        <v>3558.6508698000002</v>
      </c>
      <c r="U142" s="36">
        <f>SUMIFS(СВЦЭМ!$D$33:$D$776,СВЦЭМ!$A$33:$A$776,$A142,СВЦЭМ!$B$33:$B$776,U$119)+'СЕТ СН'!$I$11+СВЦЭМ!$D$10+'СЕТ СН'!$I$5-'СЕТ СН'!$I$21</f>
        <v>3559.3517708200002</v>
      </c>
      <c r="V142" s="36">
        <f>SUMIFS(СВЦЭМ!$D$33:$D$776,СВЦЭМ!$A$33:$A$776,$A142,СВЦЭМ!$B$33:$B$776,V$119)+'СЕТ СН'!$I$11+СВЦЭМ!$D$10+'СЕТ СН'!$I$5-'СЕТ СН'!$I$21</f>
        <v>3552.7305436800002</v>
      </c>
      <c r="W142" s="36">
        <f>SUMIFS(СВЦЭМ!$D$33:$D$776,СВЦЭМ!$A$33:$A$776,$A142,СВЦЭМ!$B$33:$B$776,W$119)+'СЕТ СН'!$I$11+СВЦЭМ!$D$10+'СЕТ СН'!$I$5-'СЕТ СН'!$I$21</f>
        <v>3547.3103938100003</v>
      </c>
      <c r="X142" s="36">
        <f>SUMIFS(СВЦЭМ!$D$33:$D$776,СВЦЭМ!$A$33:$A$776,$A142,СВЦЭМ!$B$33:$B$776,X$119)+'СЕТ СН'!$I$11+СВЦЭМ!$D$10+'СЕТ СН'!$I$5-'СЕТ СН'!$I$21</f>
        <v>3573.7235699000003</v>
      </c>
      <c r="Y142" s="36">
        <f>SUMIFS(СВЦЭМ!$D$33:$D$776,СВЦЭМ!$A$33:$A$776,$A142,СВЦЭМ!$B$33:$B$776,Y$119)+'СЕТ СН'!$I$11+СВЦЭМ!$D$10+'СЕТ СН'!$I$5-'СЕТ СН'!$I$21</f>
        <v>3648.6054925200001</v>
      </c>
    </row>
    <row r="143" spans="1:25" ht="15.75" x14ac:dyDescent="0.2">
      <c r="A143" s="35">
        <f t="shared" si="3"/>
        <v>43975</v>
      </c>
      <c r="B143" s="36">
        <f>SUMIFS(СВЦЭМ!$D$33:$D$776,СВЦЭМ!$A$33:$A$776,$A143,СВЦЭМ!$B$33:$B$776,B$119)+'СЕТ СН'!$I$11+СВЦЭМ!$D$10+'СЕТ СН'!$I$5-'СЕТ СН'!$I$21</f>
        <v>3716.21775213</v>
      </c>
      <c r="C143" s="36">
        <f>SUMIFS(СВЦЭМ!$D$33:$D$776,СВЦЭМ!$A$33:$A$776,$A143,СВЦЭМ!$B$33:$B$776,C$119)+'СЕТ СН'!$I$11+СВЦЭМ!$D$10+'СЕТ СН'!$I$5-'СЕТ СН'!$I$21</f>
        <v>3740.4501538600002</v>
      </c>
      <c r="D143" s="36">
        <f>SUMIFS(СВЦЭМ!$D$33:$D$776,СВЦЭМ!$A$33:$A$776,$A143,СВЦЭМ!$B$33:$B$776,D$119)+'СЕТ СН'!$I$11+СВЦЭМ!$D$10+'СЕТ СН'!$I$5-'СЕТ СН'!$I$21</f>
        <v>3749.4274584599998</v>
      </c>
      <c r="E143" s="36">
        <f>SUMIFS(СВЦЭМ!$D$33:$D$776,СВЦЭМ!$A$33:$A$776,$A143,СВЦЭМ!$B$33:$B$776,E$119)+'СЕТ СН'!$I$11+СВЦЭМ!$D$10+'СЕТ СН'!$I$5-'СЕТ СН'!$I$21</f>
        <v>3745.5816337000001</v>
      </c>
      <c r="F143" s="36">
        <f>SUMIFS(СВЦЭМ!$D$33:$D$776,СВЦЭМ!$A$33:$A$776,$A143,СВЦЭМ!$B$33:$B$776,F$119)+'СЕТ СН'!$I$11+СВЦЭМ!$D$10+'СЕТ СН'!$I$5-'СЕТ СН'!$I$21</f>
        <v>3741.2877861699999</v>
      </c>
      <c r="G143" s="36">
        <f>SUMIFS(СВЦЭМ!$D$33:$D$776,СВЦЭМ!$A$33:$A$776,$A143,СВЦЭМ!$B$33:$B$776,G$119)+'СЕТ СН'!$I$11+СВЦЭМ!$D$10+'СЕТ СН'!$I$5-'СЕТ СН'!$I$21</f>
        <v>3739.82558023</v>
      </c>
      <c r="H143" s="36">
        <f>SUMIFS(СВЦЭМ!$D$33:$D$776,СВЦЭМ!$A$33:$A$776,$A143,СВЦЭМ!$B$33:$B$776,H$119)+'СЕТ СН'!$I$11+СВЦЭМ!$D$10+'СЕТ СН'!$I$5-'СЕТ СН'!$I$21</f>
        <v>3730.57934333</v>
      </c>
      <c r="I143" s="36">
        <f>SUMIFS(СВЦЭМ!$D$33:$D$776,СВЦЭМ!$A$33:$A$776,$A143,СВЦЭМ!$B$33:$B$776,I$119)+'СЕТ СН'!$I$11+СВЦЭМ!$D$10+'СЕТ СН'!$I$5-'СЕТ СН'!$I$21</f>
        <v>3698.5175528</v>
      </c>
      <c r="J143" s="36">
        <f>SUMIFS(СВЦЭМ!$D$33:$D$776,СВЦЭМ!$A$33:$A$776,$A143,СВЦЭМ!$B$33:$B$776,J$119)+'СЕТ СН'!$I$11+СВЦЭМ!$D$10+'СЕТ СН'!$I$5-'СЕТ СН'!$I$21</f>
        <v>3686.5164701399999</v>
      </c>
      <c r="K143" s="36">
        <f>SUMIFS(СВЦЭМ!$D$33:$D$776,СВЦЭМ!$A$33:$A$776,$A143,СВЦЭМ!$B$33:$B$776,K$119)+'СЕТ СН'!$I$11+СВЦЭМ!$D$10+'СЕТ СН'!$I$5-'СЕТ СН'!$I$21</f>
        <v>3656.90042945</v>
      </c>
      <c r="L143" s="36">
        <f>SUMIFS(СВЦЭМ!$D$33:$D$776,СВЦЭМ!$A$33:$A$776,$A143,СВЦЭМ!$B$33:$B$776,L$119)+'СЕТ СН'!$I$11+СВЦЭМ!$D$10+'СЕТ СН'!$I$5-'СЕТ СН'!$I$21</f>
        <v>3667.7700085199999</v>
      </c>
      <c r="M143" s="36">
        <f>SUMIFS(СВЦЭМ!$D$33:$D$776,СВЦЭМ!$A$33:$A$776,$A143,СВЦЭМ!$B$33:$B$776,M$119)+'СЕТ СН'!$I$11+СВЦЭМ!$D$10+'СЕТ СН'!$I$5-'СЕТ СН'!$I$21</f>
        <v>3631.62844249</v>
      </c>
      <c r="N143" s="36">
        <f>SUMIFS(СВЦЭМ!$D$33:$D$776,СВЦЭМ!$A$33:$A$776,$A143,СВЦЭМ!$B$33:$B$776,N$119)+'СЕТ СН'!$I$11+СВЦЭМ!$D$10+'СЕТ СН'!$I$5-'СЕТ СН'!$I$21</f>
        <v>3585.4814027000002</v>
      </c>
      <c r="O143" s="36">
        <f>SUMIFS(СВЦЭМ!$D$33:$D$776,СВЦЭМ!$A$33:$A$776,$A143,СВЦЭМ!$B$33:$B$776,O$119)+'СЕТ СН'!$I$11+СВЦЭМ!$D$10+'СЕТ СН'!$I$5-'СЕТ СН'!$I$21</f>
        <v>3556.0086160300002</v>
      </c>
      <c r="P143" s="36">
        <f>SUMIFS(СВЦЭМ!$D$33:$D$776,СВЦЭМ!$A$33:$A$776,$A143,СВЦЭМ!$B$33:$B$776,P$119)+'СЕТ СН'!$I$11+СВЦЭМ!$D$10+'СЕТ СН'!$I$5-'СЕТ СН'!$I$21</f>
        <v>3561.1336435500002</v>
      </c>
      <c r="Q143" s="36">
        <f>SUMIFS(СВЦЭМ!$D$33:$D$776,СВЦЭМ!$A$33:$A$776,$A143,СВЦЭМ!$B$33:$B$776,Q$119)+'СЕТ СН'!$I$11+СВЦЭМ!$D$10+'СЕТ СН'!$I$5-'СЕТ СН'!$I$21</f>
        <v>3566.5398232900002</v>
      </c>
      <c r="R143" s="36">
        <f>SUMIFS(СВЦЭМ!$D$33:$D$776,СВЦЭМ!$A$33:$A$776,$A143,СВЦЭМ!$B$33:$B$776,R$119)+'СЕТ СН'!$I$11+СВЦЭМ!$D$10+'СЕТ СН'!$I$5-'СЕТ СН'!$I$21</f>
        <v>3553.4013638500001</v>
      </c>
      <c r="S143" s="36">
        <f>SUMIFS(СВЦЭМ!$D$33:$D$776,СВЦЭМ!$A$33:$A$776,$A143,СВЦЭМ!$B$33:$B$776,S$119)+'СЕТ СН'!$I$11+СВЦЭМ!$D$10+'СЕТ СН'!$I$5-'СЕТ СН'!$I$21</f>
        <v>3559.5958989600003</v>
      </c>
      <c r="T143" s="36">
        <f>SUMIFS(СВЦЭМ!$D$33:$D$776,СВЦЭМ!$A$33:$A$776,$A143,СВЦЭМ!$B$33:$B$776,T$119)+'СЕТ СН'!$I$11+СВЦЭМ!$D$10+'СЕТ СН'!$I$5-'СЕТ СН'!$I$21</f>
        <v>3555.83713988</v>
      </c>
      <c r="U143" s="36">
        <f>SUMIFS(СВЦЭМ!$D$33:$D$776,СВЦЭМ!$A$33:$A$776,$A143,СВЦЭМ!$B$33:$B$776,U$119)+'СЕТ СН'!$I$11+СВЦЭМ!$D$10+'СЕТ СН'!$I$5-'СЕТ СН'!$I$21</f>
        <v>3541.79308988</v>
      </c>
      <c r="V143" s="36">
        <f>SUMIFS(СВЦЭМ!$D$33:$D$776,СВЦЭМ!$A$33:$A$776,$A143,СВЦЭМ!$B$33:$B$776,V$119)+'СЕТ СН'!$I$11+СВЦЭМ!$D$10+'СЕТ СН'!$I$5-'СЕТ СН'!$I$21</f>
        <v>3508.4652699500002</v>
      </c>
      <c r="W143" s="36">
        <f>SUMIFS(СВЦЭМ!$D$33:$D$776,СВЦЭМ!$A$33:$A$776,$A143,СВЦЭМ!$B$33:$B$776,W$119)+'СЕТ СН'!$I$11+СВЦЭМ!$D$10+'СЕТ СН'!$I$5-'СЕТ СН'!$I$21</f>
        <v>3513.0308981600001</v>
      </c>
      <c r="X143" s="36">
        <f>SUMIFS(СВЦЭМ!$D$33:$D$776,СВЦЭМ!$A$33:$A$776,$A143,СВЦЭМ!$B$33:$B$776,X$119)+'СЕТ СН'!$I$11+СВЦЭМ!$D$10+'СЕТ СН'!$I$5-'СЕТ СН'!$I$21</f>
        <v>3538.5932569900001</v>
      </c>
      <c r="Y143" s="36">
        <f>SUMIFS(СВЦЭМ!$D$33:$D$776,СВЦЭМ!$A$33:$A$776,$A143,СВЦЭМ!$B$33:$B$776,Y$119)+'СЕТ СН'!$I$11+СВЦЭМ!$D$10+'СЕТ СН'!$I$5-'СЕТ СН'!$I$21</f>
        <v>3617.45260904</v>
      </c>
    </row>
    <row r="144" spans="1:25" ht="15.75" x14ac:dyDescent="0.2">
      <c r="A144" s="35">
        <f t="shared" si="3"/>
        <v>43976</v>
      </c>
      <c r="B144" s="36">
        <f>SUMIFS(СВЦЭМ!$D$33:$D$776,СВЦЭМ!$A$33:$A$776,$A144,СВЦЭМ!$B$33:$B$776,B$119)+'СЕТ СН'!$I$11+СВЦЭМ!$D$10+'СЕТ СН'!$I$5-'СЕТ СН'!$I$21</f>
        <v>3765.3959189300003</v>
      </c>
      <c r="C144" s="36">
        <f>SUMIFS(СВЦЭМ!$D$33:$D$776,СВЦЭМ!$A$33:$A$776,$A144,СВЦЭМ!$B$33:$B$776,C$119)+'СЕТ СН'!$I$11+СВЦЭМ!$D$10+'СЕТ СН'!$I$5-'СЕТ СН'!$I$21</f>
        <v>3760.6108904800003</v>
      </c>
      <c r="D144" s="36">
        <f>SUMIFS(СВЦЭМ!$D$33:$D$776,СВЦЭМ!$A$33:$A$776,$A144,СВЦЭМ!$B$33:$B$776,D$119)+'СЕТ СН'!$I$11+СВЦЭМ!$D$10+'СЕТ СН'!$I$5-'СЕТ СН'!$I$21</f>
        <v>3748.5198111</v>
      </c>
      <c r="E144" s="36">
        <f>SUMIFS(СВЦЭМ!$D$33:$D$776,СВЦЭМ!$A$33:$A$776,$A144,СВЦЭМ!$B$33:$B$776,E$119)+'СЕТ СН'!$I$11+СВЦЭМ!$D$10+'СЕТ СН'!$I$5-'СЕТ СН'!$I$21</f>
        <v>3741.6469826500002</v>
      </c>
      <c r="F144" s="36">
        <f>SUMIFS(СВЦЭМ!$D$33:$D$776,СВЦЭМ!$A$33:$A$776,$A144,СВЦЭМ!$B$33:$B$776,F$119)+'СЕТ СН'!$I$11+СВЦЭМ!$D$10+'СЕТ СН'!$I$5-'СЕТ СН'!$I$21</f>
        <v>3739.4691367</v>
      </c>
      <c r="G144" s="36">
        <f>SUMIFS(СВЦЭМ!$D$33:$D$776,СВЦЭМ!$A$33:$A$776,$A144,СВЦЭМ!$B$33:$B$776,G$119)+'СЕТ СН'!$I$11+СВЦЭМ!$D$10+'СЕТ СН'!$I$5-'СЕТ СН'!$I$21</f>
        <v>3742.9270845000001</v>
      </c>
      <c r="H144" s="36">
        <f>SUMIFS(СВЦЭМ!$D$33:$D$776,СВЦЭМ!$A$33:$A$776,$A144,СВЦЭМ!$B$33:$B$776,H$119)+'СЕТ СН'!$I$11+СВЦЭМ!$D$10+'СЕТ СН'!$I$5-'СЕТ СН'!$I$21</f>
        <v>3746.0659448400002</v>
      </c>
      <c r="I144" s="36">
        <f>SUMIFS(СВЦЭМ!$D$33:$D$776,СВЦЭМ!$A$33:$A$776,$A144,СВЦЭМ!$B$33:$B$776,I$119)+'СЕТ СН'!$I$11+СВЦЭМ!$D$10+'СЕТ СН'!$I$5-'СЕТ СН'!$I$21</f>
        <v>3721.2072674700003</v>
      </c>
      <c r="J144" s="36">
        <f>SUMIFS(СВЦЭМ!$D$33:$D$776,СВЦЭМ!$A$33:$A$776,$A144,СВЦЭМ!$B$33:$B$776,J$119)+'СЕТ СН'!$I$11+СВЦЭМ!$D$10+'СЕТ СН'!$I$5-'СЕТ СН'!$I$21</f>
        <v>3683.6182903899999</v>
      </c>
      <c r="K144" s="36">
        <f>SUMIFS(СВЦЭМ!$D$33:$D$776,СВЦЭМ!$A$33:$A$776,$A144,СВЦЭМ!$B$33:$B$776,K$119)+'СЕТ СН'!$I$11+СВЦЭМ!$D$10+'СЕТ СН'!$I$5-'СЕТ СН'!$I$21</f>
        <v>3676.6916022599999</v>
      </c>
      <c r="L144" s="36">
        <f>SUMIFS(СВЦЭМ!$D$33:$D$776,СВЦЭМ!$A$33:$A$776,$A144,СВЦЭМ!$B$33:$B$776,L$119)+'СЕТ СН'!$I$11+СВЦЭМ!$D$10+'СЕТ СН'!$I$5-'СЕТ СН'!$I$21</f>
        <v>3669.69924365</v>
      </c>
      <c r="M144" s="36">
        <f>SUMIFS(СВЦЭМ!$D$33:$D$776,СВЦЭМ!$A$33:$A$776,$A144,СВЦЭМ!$B$33:$B$776,M$119)+'СЕТ СН'!$I$11+СВЦЭМ!$D$10+'СЕТ СН'!$I$5-'СЕТ СН'!$I$21</f>
        <v>3607.85211824</v>
      </c>
      <c r="N144" s="36">
        <f>SUMIFS(СВЦЭМ!$D$33:$D$776,СВЦЭМ!$A$33:$A$776,$A144,СВЦЭМ!$B$33:$B$776,N$119)+'СЕТ СН'!$I$11+СВЦЭМ!$D$10+'СЕТ СН'!$I$5-'СЕТ СН'!$I$21</f>
        <v>3557.8281128500003</v>
      </c>
      <c r="O144" s="36">
        <f>SUMIFS(СВЦЭМ!$D$33:$D$776,СВЦЭМ!$A$33:$A$776,$A144,СВЦЭМ!$B$33:$B$776,O$119)+'СЕТ СН'!$I$11+СВЦЭМ!$D$10+'СЕТ СН'!$I$5-'СЕТ СН'!$I$21</f>
        <v>3538.0100456300001</v>
      </c>
      <c r="P144" s="36">
        <f>SUMIFS(СВЦЭМ!$D$33:$D$776,СВЦЭМ!$A$33:$A$776,$A144,СВЦЭМ!$B$33:$B$776,P$119)+'СЕТ СН'!$I$11+СВЦЭМ!$D$10+'СЕТ СН'!$I$5-'СЕТ СН'!$I$21</f>
        <v>3543.6618798099998</v>
      </c>
      <c r="Q144" s="36">
        <f>SUMIFS(СВЦЭМ!$D$33:$D$776,СВЦЭМ!$A$33:$A$776,$A144,СВЦЭМ!$B$33:$B$776,Q$119)+'СЕТ СН'!$I$11+СВЦЭМ!$D$10+'СЕТ СН'!$I$5-'СЕТ СН'!$I$21</f>
        <v>3545.1831941800001</v>
      </c>
      <c r="R144" s="36">
        <f>SUMIFS(СВЦЭМ!$D$33:$D$776,СВЦЭМ!$A$33:$A$776,$A144,СВЦЭМ!$B$33:$B$776,R$119)+'СЕТ СН'!$I$11+СВЦЭМ!$D$10+'СЕТ СН'!$I$5-'СЕТ СН'!$I$21</f>
        <v>3553.3633998300002</v>
      </c>
      <c r="S144" s="36">
        <f>SUMIFS(СВЦЭМ!$D$33:$D$776,СВЦЭМ!$A$33:$A$776,$A144,СВЦЭМ!$B$33:$B$776,S$119)+'СЕТ СН'!$I$11+СВЦЭМ!$D$10+'СЕТ СН'!$I$5-'СЕТ СН'!$I$21</f>
        <v>3549.5381444600002</v>
      </c>
      <c r="T144" s="36">
        <f>SUMIFS(СВЦЭМ!$D$33:$D$776,СВЦЭМ!$A$33:$A$776,$A144,СВЦЭМ!$B$33:$B$776,T$119)+'СЕТ СН'!$I$11+СВЦЭМ!$D$10+'СЕТ СН'!$I$5-'СЕТ СН'!$I$21</f>
        <v>3547.5383599100001</v>
      </c>
      <c r="U144" s="36">
        <f>SUMIFS(СВЦЭМ!$D$33:$D$776,СВЦЭМ!$A$33:$A$776,$A144,СВЦЭМ!$B$33:$B$776,U$119)+'СЕТ СН'!$I$11+СВЦЭМ!$D$10+'СЕТ СН'!$I$5-'СЕТ СН'!$I$21</f>
        <v>3543.4322767799999</v>
      </c>
      <c r="V144" s="36">
        <f>SUMIFS(СВЦЭМ!$D$33:$D$776,СВЦЭМ!$A$33:$A$776,$A144,СВЦЭМ!$B$33:$B$776,V$119)+'СЕТ СН'!$I$11+СВЦЭМ!$D$10+'СЕТ СН'!$I$5-'СЕТ СН'!$I$21</f>
        <v>3531.29566682</v>
      </c>
      <c r="W144" s="36">
        <f>SUMIFS(СВЦЭМ!$D$33:$D$776,СВЦЭМ!$A$33:$A$776,$A144,СВЦЭМ!$B$33:$B$776,W$119)+'СЕТ СН'!$I$11+СВЦЭМ!$D$10+'СЕТ СН'!$I$5-'СЕТ СН'!$I$21</f>
        <v>3535.09455815</v>
      </c>
      <c r="X144" s="36">
        <f>SUMIFS(СВЦЭМ!$D$33:$D$776,СВЦЭМ!$A$33:$A$776,$A144,СВЦЭМ!$B$33:$B$776,X$119)+'СЕТ СН'!$I$11+СВЦЭМ!$D$10+'СЕТ СН'!$I$5-'СЕТ СН'!$I$21</f>
        <v>3551.66583687</v>
      </c>
      <c r="Y144" s="36">
        <f>SUMIFS(СВЦЭМ!$D$33:$D$776,СВЦЭМ!$A$33:$A$776,$A144,СВЦЭМ!$B$33:$B$776,Y$119)+'СЕТ СН'!$I$11+СВЦЭМ!$D$10+'СЕТ СН'!$I$5-'СЕТ СН'!$I$21</f>
        <v>3633.57908176</v>
      </c>
    </row>
    <row r="145" spans="1:27" ht="15.75" x14ac:dyDescent="0.2">
      <c r="A145" s="35">
        <f t="shared" si="3"/>
        <v>43977</v>
      </c>
      <c r="B145" s="36">
        <f>SUMIFS(СВЦЭМ!$D$33:$D$776,СВЦЭМ!$A$33:$A$776,$A145,СВЦЭМ!$B$33:$B$776,B$119)+'СЕТ СН'!$I$11+СВЦЭМ!$D$10+'СЕТ СН'!$I$5-'СЕТ СН'!$I$21</f>
        <v>3717.6684215700002</v>
      </c>
      <c r="C145" s="36">
        <f>SUMIFS(СВЦЭМ!$D$33:$D$776,СВЦЭМ!$A$33:$A$776,$A145,СВЦЭМ!$B$33:$B$776,C$119)+'СЕТ СН'!$I$11+СВЦЭМ!$D$10+'СЕТ СН'!$I$5-'СЕТ СН'!$I$21</f>
        <v>3747.7346832600001</v>
      </c>
      <c r="D145" s="36">
        <f>SUMIFS(СВЦЭМ!$D$33:$D$776,СВЦЭМ!$A$33:$A$776,$A145,СВЦЭМ!$B$33:$B$776,D$119)+'СЕТ СН'!$I$11+СВЦЭМ!$D$10+'СЕТ СН'!$I$5-'СЕТ СН'!$I$21</f>
        <v>3738.53989718</v>
      </c>
      <c r="E145" s="36">
        <f>SUMIFS(СВЦЭМ!$D$33:$D$776,СВЦЭМ!$A$33:$A$776,$A145,СВЦЭМ!$B$33:$B$776,E$119)+'СЕТ СН'!$I$11+СВЦЭМ!$D$10+'СЕТ СН'!$I$5-'СЕТ СН'!$I$21</f>
        <v>3729.7958978199999</v>
      </c>
      <c r="F145" s="36">
        <f>SUMIFS(СВЦЭМ!$D$33:$D$776,СВЦЭМ!$A$33:$A$776,$A145,СВЦЭМ!$B$33:$B$776,F$119)+'СЕТ СН'!$I$11+СВЦЭМ!$D$10+'СЕТ СН'!$I$5-'СЕТ СН'!$I$21</f>
        <v>3727.62739977</v>
      </c>
      <c r="G145" s="36">
        <f>SUMIFS(СВЦЭМ!$D$33:$D$776,СВЦЭМ!$A$33:$A$776,$A145,СВЦЭМ!$B$33:$B$776,G$119)+'СЕТ СН'!$I$11+СВЦЭМ!$D$10+'СЕТ СН'!$I$5-'СЕТ СН'!$I$21</f>
        <v>3734.4733648700003</v>
      </c>
      <c r="H145" s="36">
        <f>SUMIFS(СВЦЭМ!$D$33:$D$776,СВЦЭМ!$A$33:$A$776,$A145,СВЦЭМ!$B$33:$B$776,H$119)+'СЕТ СН'!$I$11+СВЦЭМ!$D$10+'СЕТ СН'!$I$5-'СЕТ СН'!$I$21</f>
        <v>3744.4681127900003</v>
      </c>
      <c r="I145" s="36">
        <f>SUMIFS(СВЦЭМ!$D$33:$D$776,СВЦЭМ!$A$33:$A$776,$A145,СВЦЭМ!$B$33:$B$776,I$119)+'СЕТ СН'!$I$11+СВЦЭМ!$D$10+'СЕТ СН'!$I$5-'СЕТ СН'!$I$21</f>
        <v>3715.3519480700002</v>
      </c>
      <c r="J145" s="36">
        <f>SUMIFS(СВЦЭМ!$D$33:$D$776,СВЦЭМ!$A$33:$A$776,$A145,СВЦЭМ!$B$33:$B$776,J$119)+'СЕТ СН'!$I$11+СВЦЭМ!$D$10+'СЕТ СН'!$I$5-'СЕТ СН'!$I$21</f>
        <v>3681.9783601200002</v>
      </c>
      <c r="K145" s="36">
        <f>SUMIFS(СВЦЭМ!$D$33:$D$776,СВЦЭМ!$A$33:$A$776,$A145,СВЦЭМ!$B$33:$B$776,K$119)+'СЕТ СН'!$I$11+СВЦЭМ!$D$10+'СЕТ СН'!$I$5-'СЕТ СН'!$I$21</f>
        <v>3668.6946156100003</v>
      </c>
      <c r="L145" s="36">
        <f>SUMIFS(СВЦЭМ!$D$33:$D$776,СВЦЭМ!$A$33:$A$776,$A145,СВЦЭМ!$B$33:$B$776,L$119)+'СЕТ СН'!$I$11+СВЦЭМ!$D$10+'СЕТ СН'!$I$5-'СЕТ СН'!$I$21</f>
        <v>3670.7529646100002</v>
      </c>
      <c r="M145" s="36">
        <f>SUMIFS(СВЦЭМ!$D$33:$D$776,СВЦЭМ!$A$33:$A$776,$A145,СВЦЭМ!$B$33:$B$776,M$119)+'СЕТ СН'!$I$11+СВЦЭМ!$D$10+'СЕТ СН'!$I$5-'СЕТ СН'!$I$21</f>
        <v>3613.7644428200001</v>
      </c>
      <c r="N145" s="36">
        <f>SUMIFS(СВЦЭМ!$D$33:$D$776,СВЦЭМ!$A$33:$A$776,$A145,СВЦЭМ!$B$33:$B$776,N$119)+'СЕТ СН'!$I$11+СВЦЭМ!$D$10+'СЕТ СН'!$I$5-'СЕТ СН'!$I$21</f>
        <v>3566.3233278299999</v>
      </c>
      <c r="O145" s="36">
        <f>SUMIFS(СВЦЭМ!$D$33:$D$776,СВЦЭМ!$A$33:$A$776,$A145,СВЦЭМ!$B$33:$B$776,O$119)+'СЕТ СН'!$I$11+СВЦЭМ!$D$10+'СЕТ СН'!$I$5-'СЕТ СН'!$I$21</f>
        <v>3546.3431992400001</v>
      </c>
      <c r="P145" s="36">
        <f>SUMIFS(СВЦЭМ!$D$33:$D$776,СВЦЭМ!$A$33:$A$776,$A145,СВЦЭМ!$B$33:$B$776,P$119)+'СЕТ СН'!$I$11+СВЦЭМ!$D$10+'СЕТ СН'!$I$5-'СЕТ СН'!$I$21</f>
        <v>3551.00222166</v>
      </c>
      <c r="Q145" s="36">
        <f>SUMIFS(СВЦЭМ!$D$33:$D$776,СВЦЭМ!$A$33:$A$776,$A145,СВЦЭМ!$B$33:$B$776,Q$119)+'СЕТ СН'!$I$11+СВЦЭМ!$D$10+'СЕТ СН'!$I$5-'СЕТ СН'!$I$21</f>
        <v>3556.1644676800001</v>
      </c>
      <c r="R145" s="36">
        <f>SUMIFS(СВЦЭМ!$D$33:$D$776,СВЦЭМ!$A$33:$A$776,$A145,СВЦЭМ!$B$33:$B$776,R$119)+'СЕТ СН'!$I$11+СВЦЭМ!$D$10+'СЕТ СН'!$I$5-'СЕТ СН'!$I$21</f>
        <v>3554.4611211000001</v>
      </c>
      <c r="S145" s="36">
        <f>SUMIFS(СВЦЭМ!$D$33:$D$776,СВЦЭМ!$A$33:$A$776,$A145,СВЦЭМ!$B$33:$B$776,S$119)+'СЕТ СН'!$I$11+СВЦЭМ!$D$10+'СЕТ СН'!$I$5-'СЕТ СН'!$I$21</f>
        <v>3553.9520447599998</v>
      </c>
      <c r="T145" s="36">
        <f>SUMIFS(СВЦЭМ!$D$33:$D$776,СВЦЭМ!$A$33:$A$776,$A145,СВЦЭМ!$B$33:$B$776,T$119)+'СЕТ СН'!$I$11+СВЦЭМ!$D$10+'СЕТ СН'!$I$5-'СЕТ СН'!$I$21</f>
        <v>3550.2267455800002</v>
      </c>
      <c r="U145" s="36">
        <f>SUMIFS(СВЦЭМ!$D$33:$D$776,СВЦЭМ!$A$33:$A$776,$A145,СВЦЭМ!$B$33:$B$776,U$119)+'СЕТ СН'!$I$11+СВЦЭМ!$D$10+'СЕТ СН'!$I$5-'СЕТ СН'!$I$21</f>
        <v>3537.6146581000003</v>
      </c>
      <c r="V145" s="36">
        <f>SUMIFS(СВЦЭМ!$D$33:$D$776,СВЦЭМ!$A$33:$A$776,$A145,СВЦЭМ!$B$33:$B$776,V$119)+'СЕТ СН'!$I$11+СВЦЭМ!$D$10+'СЕТ СН'!$I$5-'СЕТ СН'!$I$21</f>
        <v>3531.3557653100002</v>
      </c>
      <c r="W145" s="36">
        <f>SUMIFS(СВЦЭМ!$D$33:$D$776,СВЦЭМ!$A$33:$A$776,$A145,СВЦЭМ!$B$33:$B$776,W$119)+'СЕТ СН'!$I$11+СВЦЭМ!$D$10+'СЕТ СН'!$I$5-'СЕТ СН'!$I$21</f>
        <v>3526.9578454800003</v>
      </c>
      <c r="X145" s="36">
        <f>SUMIFS(СВЦЭМ!$D$33:$D$776,СВЦЭМ!$A$33:$A$776,$A145,СВЦЭМ!$B$33:$B$776,X$119)+'СЕТ СН'!$I$11+СВЦЭМ!$D$10+'СЕТ СН'!$I$5-'СЕТ СН'!$I$21</f>
        <v>3548.6686874800002</v>
      </c>
      <c r="Y145" s="36">
        <f>SUMIFS(СВЦЭМ!$D$33:$D$776,СВЦЭМ!$A$33:$A$776,$A145,СВЦЭМ!$B$33:$B$776,Y$119)+'СЕТ СН'!$I$11+СВЦЭМ!$D$10+'СЕТ СН'!$I$5-'СЕТ СН'!$I$21</f>
        <v>3615.8748480300001</v>
      </c>
    </row>
    <row r="146" spans="1:27" ht="15.75" x14ac:dyDescent="0.2">
      <c r="A146" s="35">
        <f t="shared" si="3"/>
        <v>43978</v>
      </c>
      <c r="B146" s="36">
        <f>SUMIFS(СВЦЭМ!$D$33:$D$776,СВЦЭМ!$A$33:$A$776,$A146,СВЦЭМ!$B$33:$B$776,B$119)+'СЕТ СН'!$I$11+СВЦЭМ!$D$10+'СЕТ СН'!$I$5-'СЕТ СН'!$I$21</f>
        <v>3701.5210566599999</v>
      </c>
      <c r="C146" s="36">
        <f>SUMIFS(СВЦЭМ!$D$33:$D$776,СВЦЭМ!$A$33:$A$776,$A146,СВЦЭМ!$B$33:$B$776,C$119)+'СЕТ СН'!$I$11+СВЦЭМ!$D$10+'СЕТ СН'!$I$5-'СЕТ СН'!$I$21</f>
        <v>3736.3248687800001</v>
      </c>
      <c r="D146" s="36">
        <f>SUMIFS(СВЦЭМ!$D$33:$D$776,СВЦЭМ!$A$33:$A$776,$A146,СВЦЭМ!$B$33:$B$776,D$119)+'СЕТ СН'!$I$11+СВЦЭМ!$D$10+'СЕТ СН'!$I$5-'СЕТ СН'!$I$21</f>
        <v>3754.8610798700001</v>
      </c>
      <c r="E146" s="36">
        <f>SUMIFS(СВЦЭМ!$D$33:$D$776,СВЦЭМ!$A$33:$A$776,$A146,СВЦЭМ!$B$33:$B$776,E$119)+'СЕТ СН'!$I$11+СВЦЭМ!$D$10+'СЕТ СН'!$I$5-'СЕТ СН'!$I$21</f>
        <v>3763.2648047800003</v>
      </c>
      <c r="F146" s="36">
        <f>SUMIFS(СВЦЭМ!$D$33:$D$776,СВЦЭМ!$A$33:$A$776,$A146,СВЦЭМ!$B$33:$B$776,F$119)+'СЕТ СН'!$I$11+СВЦЭМ!$D$10+'СЕТ СН'!$I$5-'СЕТ СН'!$I$21</f>
        <v>3757.0703033899999</v>
      </c>
      <c r="G146" s="36">
        <f>SUMIFS(СВЦЭМ!$D$33:$D$776,СВЦЭМ!$A$33:$A$776,$A146,СВЦЭМ!$B$33:$B$776,G$119)+'СЕТ СН'!$I$11+СВЦЭМ!$D$10+'СЕТ СН'!$I$5-'СЕТ СН'!$I$21</f>
        <v>3763.9036341800002</v>
      </c>
      <c r="H146" s="36">
        <f>SUMIFS(СВЦЭМ!$D$33:$D$776,СВЦЭМ!$A$33:$A$776,$A146,СВЦЭМ!$B$33:$B$776,H$119)+'СЕТ СН'!$I$11+СВЦЭМ!$D$10+'СЕТ СН'!$I$5-'СЕТ СН'!$I$21</f>
        <v>3746.4324292000001</v>
      </c>
      <c r="I146" s="36">
        <f>SUMIFS(СВЦЭМ!$D$33:$D$776,СВЦЭМ!$A$33:$A$776,$A146,СВЦЭМ!$B$33:$B$776,I$119)+'СЕТ СН'!$I$11+СВЦЭМ!$D$10+'СЕТ СН'!$I$5-'СЕТ СН'!$I$21</f>
        <v>3732.6210386299999</v>
      </c>
      <c r="J146" s="36">
        <f>SUMIFS(СВЦЭМ!$D$33:$D$776,СВЦЭМ!$A$33:$A$776,$A146,СВЦЭМ!$B$33:$B$776,J$119)+'СЕТ СН'!$I$11+СВЦЭМ!$D$10+'СЕТ СН'!$I$5-'СЕТ СН'!$I$21</f>
        <v>3697.8594816300001</v>
      </c>
      <c r="K146" s="36">
        <f>SUMIFS(СВЦЭМ!$D$33:$D$776,СВЦЭМ!$A$33:$A$776,$A146,СВЦЭМ!$B$33:$B$776,K$119)+'СЕТ СН'!$I$11+СВЦЭМ!$D$10+'СЕТ СН'!$I$5-'СЕТ СН'!$I$21</f>
        <v>3677.83610125</v>
      </c>
      <c r="L146" s="36">
        <f>SUMIFS(СВЦЭМ!$D$33:$D$776,СВЦЭМ!$A$33:$A$776,$A146,СВЦЭМ!$B$33:$B$776,L$119)+'СЕТ СН'!$I$11+СВЦЭМ!$D$10+'СЕТ СН'!$I$5-'СЕТ СН'!$I$21</f>
        <v>3657.8452779700001</v>
      </c>
      <c r="M146" s="36">
        <f>SUMIFS(СВЦЭМ!$D$33:$D$776,СВЦЭМ!$A$33:$A$776,$A146,СВЦЭМ!$B$33:$B$776,M$119)+'СЕТ СН'!$I$11+СВЦЭМ!$D$10+'СЕТ СН'!$I$5-'СЕТ СН'!$I$21</f>
        <v>3604.6127774699999</v>
      </c>
      <c r="N146" s="36">
        <f>SUMIFS(СВЦЭМ!$D$33:$D$776,СВЦЭМ!$A$33:$A$776,$A146,СВЦЭМ!$B$33:$B$776,N$119)+'СЕТ СН'!$I$11+СВЦЭМ!$D$10+'СЕТ СН'!$I$5-'СЕТ СН'!$I$21</f>
        <v>3546.7082980700002</v>
      </c>
      <c r="O146" s="36">
        <f>SUMIFS(СВЦЭМ!$D$33:$D$776,СВЦЭМ!$A$33:$A$776,$A146,СВЦЭМ!$B$33:$B$776,O$119)+'СЕТ СН'!$I$11+СВЦЭМ!$D$10+'СЕТ СН'!$I$5-'СЕТ СН'!$I$21</f>
        <v>3529.1590674300001</v>
      </c>
      <c r="P146" s="36">
        <f>SUMIFS(СВЦЭМ!$D$33:$D$776,СВЦЭМ!$A$33:$A$776,$A146,СВЦЭМ!$B$33:$B$776,P$119)+'СЕТ СН'!$I$11+СВЦЭМ!$D$10+'СЕТ СН'!$I$5-'СЕТ СН'!$I$21</f>
        <v>3523.9230051499999</v>
      </c>
      <c r="Q146" s="36">
        <f>SUMIFS(СВЦЭМ!$D$33:$D$776,СВЦЭМ!$A$33:$A$776,$A146,СВЦЭМ!$B$33:$B$776,Q$119)+'СЕТ СН'!$I$11+СВЦЭМ!$D$10+'СЕТ СН'!$I$5-'СЕТ СН'!$I$21</f>
        <v>3528.45461682</v>
      </c>
      <c r="R146" s="36">
        <f>SUMIFS(СВЦЭМ!$D$33:$D$776,СВЦЭМ!$A$33:$A$776,$A146,СВЦЭМ!$B$33:$B$776,R$119)+'СЕТ СН'!$I$11+СВЦЭМ!$D$10+'СЕТ СН'!$I$5-'СЕТ СН'!$I$21</f>
        <v>3532.0145270200001</v>
      </c>
      <c r="S146" s="36">
        <f>SUMIFS(СВЦЭМ!$D$33:$D$776,СВЦЭМ!$A$33:$A$776,$A146,СВЦЭМ!$B$33:$B$776,S$119)+'СЕТ СН'!$I$11+СВЦЭМ!$D$10+'СЕТ СН'!$I$5-'СЕТ СН'!$I$21</f>
        <v>3536.8612719000002</v>
      </c>
      <c r="T146" s="36">
        <f>SUMIFS(СВЦЭМ!$D$33:$D$776,СВЦЭМ!$A$33:$A$776,$A146,СВЦЭМ!$B$33:$B$776,T$119)+'СЕТ СН'!$I$11+СВЦЭМ!$D$10+'СЕТ СН'!$I$5-'СЕТ СН'!$I$21</f>
        <v>3532.5098846600004</v>
      </c>
      <c r="U146" s="36">
        <f>SUMIFS(СВЦЭМ!$D$33:$D$776,СВЦЭМ!$A$33:$A$776,$A146,СВЦЭМ!$B$33:$B$776,U$119)+'СЕТ СН'!$I$11+СВЦЭМ!$D$10+'СЕТ СН'!$I$5-'СЕТ СН'!$I$21</f>
        <v>3521.1718483200002</v>
      </c>
      <c r="V146" s="36">
        <f>SUMIFS(СВЦЭМ!$D$33:$D$776,СВЦЭМ!$A$33:$A$776,$A146,СВЦЭМ!$B$33:$B$776,V$119)+'СЕТ СН'!$I$11+СВЦЭМ!$D$10+'СЕТ СН'!$I$5-'СЕТ СН'!$I$21</f>
        <v>3510.8888996800001</v>
      </c>
      <c r="W146" s="36">
        <f>SUMIFS(СВЦЭМ!$D$33:$D$776,СВЦЭМ!$A$33:$A$776,$A146,СВЦЭМ!$B$33:$B$776,W$119)+'СЕТ СН'!$I$11+СВЦЭМ!$D$10+'СЕТ СН'!$I$5-'СЕТ СН'!$I$21</f>
        <v>3507.1895096600001</v>
      </c>
      <c r="X146" s="36">
        <f>SUMIFS(СВЦЭМ!$D$33:$D$776,СВЦЭМ!$A$33:$A$776,$A146,СВЦЭМ!$B$33:$B$776,X$119)+'СЕТ СН'!$I$11+СВЦЭМ!$D$10+'СЕТ СН'!$I$5-'СЕТ СН'!$I$21</f>
        <v>3544.4325952700001</v>
      </c>
      <c r="Y146" s="36">
        <f>SUMIFS(СВЦЭМ!$D$33:$D$776,СВЦЭМ!$A$33:$A$776,$A146,СВЦЭМ!$B$33:$B$776,Y$119)+'СЕТ СН'!$I$11+СВЦЭМ!$D$10+'СЕТ СН'!$I$5-'СЕТ СН'!$I$21</f>
        <v>3602.8549726299998</v>
      </c>
    </row>
    <row r="147" spans="1:27" ht="15.75" x14ac:dyDescent="0.2">
      <c r="A147" s="35">
        <f t="shared" si="3"/>
        <v>43979</v>
      </c>
      <c r="B147" s="36">
        <f>SUMIFS(СВЦЭМ!$D$33:$D$776,СВЦЭМ!$A$33:$A$776,$A147,СВЦЭМ!$B$33:$B$776,B$119)+'СЕТ СН'!$I$11+СВЦЭМ!$D$10+'СЕТ СН'!$I$5-'СЕТ СН'!$I$21</f>
        <v>3640.03057773</v>
      </c>
      <c r="C147" s="36">
        <f>SUMIFS(СВЦЭМ!$D$33:$D$776,СВЦЭМ!$A$33:$A$776,$A147,СВЦЭМ!$B$33:$B$776,C$119)+'СЕТ СН'!$I$11+СВЦЭМ!$D$10+'СЕТ СН'!$I$5-'СЕТ СН'!$I$21</f>
        <v>3655.2786508899999</v>
      </c>
      <c r="D147" s="36">
        <f>SUMIFS(СВЦЭМ!$D$33:$D$776,СВЦЭМ!$A$33:$A$776,$A147,СВЦЭМ!$B$33:$B$776,D$119)+'СЕТ СН'!$I$11+СВЦЭМ!$D$10+'СЕТ СН'!$I$5-'СЕТ СН'!$I$21</f>
        <v>3682.5460464600001</v>
      </c>
      <c r="E147" s="36">
        <f>SUMIFS(СВЦЭМ!$D$33:$D$776,СВЦЭМ!$A$33:$A$776,$A147,СВЦЭМ!$B$33:$B$776,E$119)+'СЕТ СН'!$I$11+СВЦЭМ!$D$10+'СЕТ СН'!$I$5-'СЕТ СН'!$I$21</f>
        <v>3698.4579220099999</v>
      </c>
      <c r="F147" s="36">
        <f>SUMIFS(СВЦЭМ!$D$33:$D$776,СВЦЭМ!$A$33:$A$776,$A147,СВЦЭМ!$B$33:$B$776,F$119)+'СЕТ СН'!$I$11+СВЦЭМ!$D$10+'СЕТ СН'!$I$5-'СЕТ СН'!$I$21</f>
        <v>3694.0894065500001</v>
      </c>
      <c r="G147" s="36">
        <f>SUMIFS(СВЦЭМ!$D$33:$D$776,СВЦЭМ!$A$33:$A$776,$A147,СВЦЭМ!$B$33:$B$776,G$119)+'СЕТ СН'!$I$11+СВЦЭМ!$D$10+'СЕТ СН'!$I$5-'СЕТ СН'!$I$21</f>
        <v>3698.7138610800002</v>
      </c>
      <c r="H147" s="36">
        <f>SUMIFS(СВЦЭМ!$D$33:$D$776,СВЦЭМ!$A$33:$A$776,$A147,СВЦЭМ!$B$33:$B$776,H$119)+'СЕТ СН'!$I$11+СВЦЭМ!$D$10+'СЕТ СН'!$I$5-'СЕТ СН'!$I$21</f>
        <v>3682.5038454</v>
      </c>
      <c r="I147" s="36">
        <f>SUMIFS(СВЦЭМ!$D$33:$D$776,СВЦЭМ!$A$33:$A$776,$A147,СВЦЭМ!$B$33:$B$776,I$119)+'СЕТ СН'!$I$11+СВЦЭМ!$D$10+'СЕТ СН'!$I$5-'СЕТ СН'!$I$21</f>
        <v>3685.35847023</v>
      </c>
      <c r="J147" s="36">
        <f>SUMIFS(СВЦЭМ!$D$33:$D$776,СВЦЭМ!$A$33:$A$776,$A147,СВЦЭМ!$B$33:$B$776,J$119)+'СЕТ СН'!$I$11+СВЦЭМ!$D$10+'СЕТ СН'!$I$5-'СЕТ СН'!$I$21</f>
        <v>3640.7481054899999</v>
      </c>
      <c r="K147" s="36">
        <f>SUMIFS(СВЦЭМ!$D$33:$D$776,СВЦЭМ!$A$33:$A$776,$A147,СВЦЭМ!$B$33:$B$776,K$119)+'СЕТ СН'!$I$11+СВЦЭМ!$D$10+'СЕТ СН'!$I$5-'СЕТ СН'!$I$21</f>
        <v>3628.8391097200001</v>
      </c>
      <c r="L147" s="36">
        <f>SUMIFS(СВЦЭМ!$D$33:$D$776,СВЦЭМ!$A$33:$A$776,$A147,СВЦЭМ!$B$33:$B$776,L$119)+'СЕТ СН'!$I$11+СВЦЭМ!$D$10+'СЕТ СН'!$I$5-'СЕТ СН'!$I$21</f>
        <v>3637.6743644400003</v>
      </c>
      <c r="M147" s="36">
        <f>SUMIFS(СВЦЭМ!$D$33:$D$776,СВЦЭМ!$A$33:$A$776,$A147,СВЦЭМ!$B$33:$B$776,M$119)+'СЕТ СН'!$I$11+СВЦЭМ!$D$10+'СЕТ СН'!$I$5-'СЕТ СН'!$I$21</f>
        <v>3614.6291504400001</v>
      </c>
      <c r="N147" s="36">
        <f>SUMIFS(СВЦЭМ!$D$33:$D$776,СВЦЭМ!$A$33:$A$776,$A147,СВЦЭМ!$B$33:$B$776,N$119)+'СЕТ СН'!$I$11+СВЦЭМ!$D$10+'СЕТ СН'!$I$5-'СЕТ СН'!$I$21</f>
        <v>3567.1197178500001</v>
      </c>
      <c r="O147" s="36">
        <f>SUMIFS(СВЦЭМ!$D$33:$D$776,СВЦЭМ!$A$33:$A$776,$A147,СВЦЭМ!$B$33:$B$776,O$119)+'СЕТ СН'!$I$11+СВЦЭМ!$D$10+'СЕТ СН'!$I$5-'СЕТ СН'!$I$21</f>
        <v>3544.7607978200003</v>
      </c>
      <c r="P147" s="36">
        <f>SUMIFS(СВЦЭМ!$D$33:$D$776,СВЦЭМ!$A$33:$A$776,$A147,СВЦЭМ!$B$33:$B$776,P$119)+'СЕТ СН'!$I$11+СВЦЭМ!$D$10+'СЕТ СН'!$I$5-'СЕТ СН'!$I$21</f>
        <v>3551.43282004</v>
      </c>
      <c r="Q147" s="36">
        <f>SUMIFS(СВЦЭМ!$D$33:$D$776,СВЦЭМ!$A$33:$A$776,$A147,СВЦЭМ!$B$33:$B$776,Q$119)+'СЕТ СН'!$I$11+СВЦЭМ!$D$10+'СЕТ СН'!$I$5-'СЕТ СН'!$I$21</f>
        <v>3552.7215682599999</v>
      </c>
      <c r="R147" s="36">
        <f>SUMIFS(СВЦЭМ!$D$33:$D$776,СВЦЭМ!$A$33:$A$776,$A147,СВЦЭМ!$B$33:$B$776,R$119)+'СЕТ СН'!$I$11+СВЦЭМ!$D$10+'СЕТ СН'!$I$5-'СЕТ СН'!$I$21</f>
        <v>3551.2591795400003</v>
      </c>
      <c r="S147" s="36">
        <f>SUMIFS(СВЦЭМ!$D$33:$D$776,СВЦЭМ!$A$33:$A$776,$A147,СВЦЭМ!$B$33:$B$776,S$119)+'СЕТ СН'!$I$11+СВЦЭМ!$D$10+'СЕТ СН'!$I$5-'СЕТ СН'!$I$21</f>
        <v>3557.6408035100003</v>
      </c>
      <c r="T147" s="36">
        <f>SUMIFS(СВЦЭМ!$D$33:$D$776,СВЦЭМ!$A$33:$A$776,$A147,СВЦЭМ!$B$33:$B$776,T$119)+'СЕТ СН'!$I$11+СВЦЭМ!$D$10+'СЕТ СН'!$I$5-'СЕТ СН'!$I$21</f>
        <v>3559.0954125400003</v>
      </c>
      <c r="U147" s="36">
        <f>SUMIFS(СВЦЭМ!$D$33:$D$776,СВЦЭМ!$A$33:$A$776,$A147,СВЦЭМ!$B$33:$B$776,U$119)+'СЕТ СН'!$I$11+СВЦЭМ!$D$10+'СЕТ СН'!$I$5-'СЕТ СН'!$I$21</f>
        <v>3552.1982286299999</v>
      </c>
      <c r="V147" s="36">
        <f>SUMIFS(СВЦЭМ!$D$33:$D$776,СВЦЭМ!$A$33:$A$776,$A147,СВЦЭМ!$B$33:$B$776,V$119)+'СЕТ СН'!$I$11+СВЦЭМ!$D$10+'СЕТ СН'!$I$5-'СЕТ СН'!$I$21</f>
        <v>3539.1569449100002</v>
      </c>
      <c r="W147" s="36">
        <f>SUMIFS(СВЦЭМ!$D$33:$D$776,СВЦЭМ!$A$33:$A$776,$A147,СВЦЭМ!$B$33:$B$776,W$119)+'СЕТ СН'!$I$11+СВЦЭМ!$D$10+'СЕТ СН'!$I$5-'СЕТ СН'!$I$21</f>
        <v>3535.9836660599999</v>
      </c>
      <c r="X147" s="36">
        <f>SUMIFS(СВЦЭМ!$D$33:$D$776,СВЦЭМ!$A$33:$A$776,$A147,СВЦЭМ!$B$33:$B$776,X$119)+'СЕТ СН'!$I$11+СВЦЭМ!$D$10+'СЕТ СН'!$I$5-'СЕТ СН'!$I$21</f>
        <v>3578.6366932300002</v>
      </c>
      <c r="Y147" s="36">
        <f>SUMIFS(СВЦЭМ!$D$33:$D$776,СВЦЭМ!$A$33:$A$776,$A147,СВЦЭМ!$B$33:$B$776,Y$119)+'СЕТ СН'!$I$11+СВЦЭМ!$D$10+'СЕТ СН'!$I$5-'СЕТ СН'!$I$21</f>
        <v>3644.4528864000004</v>
      </c>
    </row>
    <row r="148" spans="1:27" ht="15.75" x14ac:dyDescent="0.2">
      <c r="A148" s="35">
        <f t="shared" si="3"/>
        <v>43980</v>
      </c>
      <c r="B148" s="36">
        <f>SUMIFS(СВЦЭМ!$D$33:$D$776,СВЦЭМ!$A$33:$A$776,$A148,СВЦЭМ!$B$33:$B$776,B$119)+'СЕТ СН'!$I$11+СВЦЭМ!$D$10+'СЕТ СН'!$I$5-'СЕТ СН'!$I$21</f>
        <v>3655.3728350599999</v>
      </c>
      <c r="C148" s="36">
        <f>SUMIFS(СВЦЭМ!$D$33:$D$776,СВЦЭМ!$A$33:$A$776,$A148,СВЦЭМ!$B$33:$B$776,C$119)+'СЕТ СН'!$I$11+СВЦЭМ!$D$10+'СЕТ СН'!$I$5-'СЕТ СН'!$I$21</f>
        <v>3680.30408949</v>
      </c>
      <c r="D148" s="36">
        <f>SUMIFS(СВЦЭМ!$D$33:$D$776,СВЦЭМ!$A$33:$A$776,$A148,СВЦЭМ!$B$33:$B$776,D$119)+'СЕТ СН'!$I$11+СВЦЭМ!$D$10+'СЕТ СН'!$I$5-'СЕТ СН'!$I$21</f>
        <v>3677.7761650900002</v>
      </c>
      <c r="E148" s="36">
        <f>SUMIFS(СВЦЭМ!$D$33:$D$776,СВЦЭМ!$A$33:$A$776,$A148,СВЦЭМ!$B$33:$B$776,E$119)+'СЕТ СН'!$I$11+СВЦЭМ!$D$10+'СЕТ СН'!$I$5-'СЕТ СН'!$I$21</f>
        <v>3677.3591661600003</v>
      </c>
      <c r="F148" s="36">
        <f>SUMIFS(СВЦЭМ!$D$33:$D$776,СВЦЭМ!$A$33:$A$776,$A148,СВЦЭМ!$B$33:$B$776,F$119)+'СЕТ СН'!$I$11+СВЦЭМ!$D$10+'СЕТ СН'!$I$5-'СЕТ СН'!$I$21</f>
        <v>3678.7937329800002</v>
      </c>
      <c r="G148" s="36">
        <f>SUMIFS(СВЦЭМ!$D$33:$D$776,СВЦЭМ!$A$33:$A$776,$A148,СВЦЭМ!$B$33:$B$776,G$119)+'СЕТ СН'!$I$11+СВЦЭМ!$D$10+'СЕТ СН'!$I$5-'СЕТ СН'!$I$21</f>
        <v>3683.5279039300003</v>
      </c>
      <c r="H148" s="36">
        <f>SUMIFS(СВЦЭМ!$D$33:$D$776,СВЦЭМ!$A$33:$A$776,$A148,СВЦЭМ!$B$33:$B$776,H$119)+'СЕТ СН'!$I$11+СВЦЭМ!$D$10+'СЕТ СН'!$I$5-'СЕТ СН'!$I$21</f>
        <v>3687.7472582800001</v>
      </c>
      <c r="I148" s="36">
        <f>SUMIFS(СВЦЭМ!$D$33:$D$776,СВЦЭМ!$A$33:$A$776,$A148,СВЦЭМ!$B$33:$B$776,I$119)+'СЕТ СН'!$I$11+СВЦЭМ!$D$10+'СЕТ СН'!$I$5-'СЕТ СН'!$I$21</f>
        <v>3669.3673206900003</v>
      </c>
      <c r="J148" s="36">
        <f>SUMIFS(СВЦЭМ!$D$33:$D$776,СВЦЭМ!$A$33:$A$776,$A148,СВЦЭМ!$B$33:$B$776,J$119)+'СЕТ СН'!$I$11+СВЦЭМ!$D$10+'СЕТ СН'!$I$5-'СЕТ СН'!$I$21</f>
        <v>3622.1791597599999</v>
      </c>
      <c r="K148" s="36">
        <f>SUMIFS(СВЦЭМ!$D$33:$D$776,СВЦЭМ!$A$33:$A$776,$A148,СВЦЭМ!$B$33:$B$776,K$119)+'СЕТ СН'!$I$11+СВЦЭМ!$D$10+'СЕТ СН'!$I$5-'СЕТ СН'!$I$21</f>
        <v>3606.2988445999999</v>
      </c>
      <c r="L148" s="36">
        <f>SUMIFS(СВЦЭМ!$D$33:$D$776,СВЦЭМ!$A$33:$A$776,$A148,СВЦЭМ!$B$33:$B$776,L$119)+'СЕТ СН'!$I$11+СВЦЭМ!$D$10+'СЕТ СН'!$I$5-'СЕТ СН'!$I$21</f>
        <v>3635.8125683200001</v>
      </c>
      <c r="M148" s="36">
        <f>SUMIFS(СВЦЭМ!$D$33:$D$776,СВЦЭМ!$A$33:$A$776,$A148,СВЦЭМ!$B$33:$B$776,M$119)+'СЕТ СН'!$I$11+СВЦЭМ!$D$10+'СЕТ СН'!$I$5-'СЕТ СН'!$I$21</f>
        <v>3561.6096051499999</v>
      </c>
      <c r="N148" s="36">
        <f>SUMIFS(СВЦЭМ!$D$33:$D$776,СВЦЭМ!$A$33:$A$776,$A148,СВЦЭМ!$B$33:$B$776,N$119)+'СЕТ СН'!$I$11+СВЦЭМ!$D$10+'СЕТ СН'!$I$5-'СЕТ СН'!$I$21</f>
        <v>3501.46811235</v>
      </c>
      <c r="O148" s="36">
        <f>SUMIFS(СВЦЭМ!$D$33:$D$776,СВЦЭМ!$A$33:$A$776,$A148,СВЦЭМ!$B$33:$B$776,O$119)+'СЕТ СН'!$I$11+СВЦЭМ!$D$10+'СЕТ СН'!$I$5-'СЕТ СН'!$I$21</f>
        <v>3490.1523336700002</v>
      </c>
      <c r="P148" s="36">
        <f>SUMIFS(СВЦЭМ!$D$33:$D$776,СВЦЭМ!$A$33:$A$776,$A148,СВЦЭМ!$B$33:$B$776,P$119)+'СЕТ СН'!$I$11+СВЦЭМ!$D$10+'СЕТ СН'!$I$5-'СЕТ СН'!$I$21</f>
        <v>3496.71675233</v>
      </c>
      <c r="Q148" s="36">
        <f>SUMIFS(СВЦЭМ!$D$33:$D$776,СВЦЭМ!$A$33:$A$776,$A148,СВЦЭМ!$B$33:$B$776,Q$119)+'СЕТ СН'!$I$11+СВЦЭМ!$D$10+'СЕТ СН'!$I$5-'СЕТ СН'!$I$21</f>
        <v>3489.9126463399998</v>
      </c>
      <c r="R148" s="36">
        <f>SUMIFS(СВЦЭМ!$D$33:$D$776,СВЦЭМ!$A$33:$A$776,$A148,СВЦЭМ!$B$33:$B$776,R$119)+'СЕТ СН'!$I$11+СВЦЭМ!$D$10+'СЕТ СН'!$I$5-'СЕТ СН'!$I$21</f>
        <v>3493.1584338600001</v>
      </c>
      <c r="S148" s="36">
        <f>SUMIFS(СВЦЭМ!$D$33:$D$776,СВЦЭМ!$A$33:$A$776,$A148,СВЦЭМ!$B$33:$B$776,S$119)+'СЕТ СН'!$I$11+СВЦЭМ!$D$10+'СЕТ СН'!$I$5-'СЕТ СН'!$I$21</f>
        <v>3501.6341531100002</v>
      </c>
      <c r="T148" s="36">
        <f>SUMIFS(СВЦЭМ!$D$33:$D$776,СВЦЭМ!$A$33:$A$776,$A148,СВЦЭМ!$B$33:$B$776,T$119)+'СЕТ СН'!$I$11+СВЦЭМ!$D$10+'СЕТ СН'!$I$5-'СЕТ СН'!$I$21</f>
        <v>3513.35648399</v>
      </c>
      <c r="U148" s="36">
        <f>SUMIFS(СВЦЭМ!$D$33:$D$776,СВЦЭМ!$A$33:$A$776,$A148,СВЦЭМ!$B$33:$B$776,U$119)+'СЕТ СН'!$I$11+СВЦЭМ!$D$10+'СЕТ СН'!$I$5-'СЕТ СН'!$I$21</f>
        <v>3519.4236848099999</v>
      </c>
      <c r="V148" s="36">
        <f>SUMIFS(СВЦЭМ!$D$33:$D$776,СВЦЭМ!$A$33:$A$776,$A148,СВЦЭМ!$B$33:$B$776,V$119)+'СЕТ СН'!$I$11+СВЦЭМ!$D$10+'СЕТ СН'!$I$5-'СЕТ СН'!$I$21</f>
        <v>3554.6667283800002</v>
      </c>
      <c r="W148" s="36">
        <f>SUMIFS(СВЦЭМ!$D$33:$D$776,СВЦЭМ!$A$33:$A$776,$A148,СВЦЭМ!$B$33:$B$776,W$119)+'СЕТ СН'!$I$11+СВЦЭМ!$D$10+'СЕТ СН'!$I$5-'СЕТ СН'!$I$21</f>
        <v>3586.49473739</v>
      </c>
      <c r="X148" s="36">
        <f>SUMIFS(СВЦЭМ!$D$33:$D$776,СВЦЭМ!$A$33:$A$776,$A148,СВЦЭМ!$B$33:$B$776,X$119)+'СЕТ СН'!$I$11+СВЦЭМ!$D$10+'СЕТ СН'!$I$5-'СЕТ СН'!$I$21</f>
        <v>3570.46059801</v>
      </c>
      <c r="Y148" s="36">
        <f>SUMIFS(СВЦЭМ!$D$33:$D$776,СВЦЭМ!$A$33:$A$776,$A148,СВЦЭМ!$B$33:$B$776,Y$119)+'СЕТ СН'!$I$11+СВЦЭМ!$D$10+'СЕТ СН'!$I$5-'СЕТ СН'!$I$21</f>
        <v>3612.2097516600002</v>
      </c>
    </row>
    <row r="149" spans="1:27" ht="15.75" x14ac:dyDescent="0.2">
      <c r="A149" s="35">
        <f t="shared" si="3"/>
        <v>43981</v>
      </c>
      <c r="B149" s="36">
        <f>SUMIFS(СВЦЭМ!$D$33:$D$776,СВЦЭМ!$A$33:$A$776,$A149,СВЦЭМ!$B$33:$B$776,B$119)+'СЕТ СН'!$I$11+СВЦЭМ!$D$10+'СЕТ СН'!$I$5-'СЕТ СН'!$I$21</f>
        <v>3692.9235593799999</v>
      </c>
      <c r="C149" s="36">
        <f>SUMIFS(СВЦЭМ!$D$33:$D$776,СВЦЭМ!$A$33:$A$776,$A149,СВЦЭМ!$B$33:$B$776,C$119)+'СЕТ СН'!$I$11+СВЦЭМ!$D$10+'СЕТ СН'!$I$5-'СЕТ СН'!$I$21</f>
        <v>3699.6233243400002</v>
      </c>
      <c r="D149" s="36">
        <f>SUMIFS(СВЦЭМ!$D$33:$D$776,СВЦЭМ!$A$33:$A$776,$A149,СВЦЭМ!$B$33:$B$776,D$119)+'СЕТ СН'!$I$11+СВЦЭМ!$D$10+'СЕТ СН'!$I$5-'СЕТ СН'!$I$21</f>
        <v>3701.1392324600001</v>
      </c>
      <c r="E149" s="36">
        <f>SUMIFS(СВЦЭМ!$D$33:$D$776,СВЦЭМ!$A$33:$A$776,$A149,СВЦЭМ!$B$33:$B$776,E$119)+'СЕТ СН'!$I$11+СВЦЭМ!$D$10+'СЕТ СН'!$I$5-'СЕТ СН'!$I$21</f>
        <v>3698.6505543500002</v>
      </c>
      <c r="F149" s="36">
        <f>SUMIFS(СВЦЭМ!$D$33:$D$776,СВЦЭМ!$A$33:$A$776,$A149,СВЦЭМ!$B$33:$B$776,F$119)+'СЕТ СН'!$I$11+СВЦЭМ!$D$10+'СЕТ СН'!$I$5-'СЕТ СН'!$I$21</f>
        <v>3697.8566555799998</v>
      </c>
      <c r="G149" s="36">
        <f>SUMIFS(СВЦЭМ!$D$33:$D$776,СВЦЭМ!$A$33:$A$776,$A149,СВЦЭМ!$B$33:$B$776,G$119)+'СЕТ СН'!$I$11+СВЦЭМ!$D$10+'СЕТ СН'!$I$5-'СЕТ СН'!$I$21</f>
        <v>3698.3528893299999</v>
      </c>
      <c r="H149" s="36">
        <f>SUMIFS(СВЦЭМ!$D$33:$D$776,СВЦЭМ!$A$33:$A$776,$A149,СВЦЭМ!$B$33:$B$776,H$119)+'СЕТ СН'!$I$11+СВЦЭМ!$D$10+'СЕТ СН'!$I$5-'СЕТ СН'!$I$21</f>
        <v>3685.4059129300003</v>
      </c>
      <c r="I149" s="36">
        <f>SUMIFS(СВЦЭМ!$D$33:$D$776,СВЦЭМ!$A$33:$A$776,$A149,СВЦЭМ!$B$33:$B$776,I$119)+'СЕТ СН'!$I$11+СВЦЭМ!$D$10+'СЕТ СН'!$I$5-'СЕТ СН'!$I$21</f>
        <v>3667.5425365000001</v>
      </c>
      <c r="J149" s="36">
        <f>SUMIFS(СВЦЭМ!$D$33:$D$776,СВЦЭМ!$A$33:$A$776,$A149,СВЦЭМ!$B$33:$B$776,J$119)+'СЕТ СН'!$I$11+СВЦЭМ!$D$10+'СЕТ СН'!$I$5-'СЕТ СН'!$I$21</f>
        <v>3636.50597685</v>
      </c>
      <c r="K149" s="36">
        <f>SUMIFS(СВЦЭМ!$D$33:$D$776,СВЦЭМ!$A$33:$A$776,$A149,СВЦЭМ!$B$33:$B$776,K$119)+'СЕТ СН'!$I$11+СВЦЭМ!$D$10+'СЕТ СН'!$I$5-'СЕТ СН'!$I$21</f>
        <v>3625.0199281599998</v>
      </c>
      <c r="L149" s="36">
        <f>SUMIFS(СВЦЭМ!$D$33:$D$776,СВЦЭМ!$A$33:$A$776,$A149,СВЦЭМ!$B$33:$B$776,L$119)+'СЕТ СН'!$I$11+СВЦЭМ!$D$10+'СЕТ СН'!$I$5-'СЕТ СН'!$I$21</f>
        <v>3616.0910755599998</v>
      </c>
      <c r="M149" s="36">
        <f>SUMIFS(СВЦЭМ!$D$33:$D$776,СВЦЭМ!$A$33:$A$776,$A149,СВЦЭМ!$B$33:$B$776,M$119)+'СЕТ СН'!$I$11+СВЦЭМ!$D$10+'СЕТ СН'!$I$5-'СЕТ СН'!$I$21</f>
        <v>3564.4291501799999</v>
      </c>
      <c r="N149" s="36">
        <f>SUMIFS(СВЦЭМ!$D$33:$D$776,СВЦЭМ!$A$33:$A$776,$A149,СВЦЭМ!$B$33:$B$776,N$119)+'СЕТ СН'!$I$11+СВЦЭМ!$D$10+'СЕТ СН'!$I$5-'СЕТ СН'!$I$21</f>
        <v>3516.6761904200002</v>
      </c>
      <c r="O149" s="36">
        <f>SUMIFS(СВЦЭМ!$D$33:$D$776,СВЦЭМ!$A$33:$A$776,$A149,СВЦЭМ!$B$33:$B$776,O$119)+'СЕТ СН'!$I$11+СВЦЭМ!$D$10+'СЕТ СН'!$I$5-'СЕТ СН'!$I$21</f>
        <v>3504.4698400699999</v>
      </c>
      <c r="P149" s="36">
        <f>SUMIFS(СВЦЭМ!$D$33:$D$776,СВЦЭМ!$A$33:$A$776,$A149,СВЦЭМ!$B$33:$B$776,P$119)+'СЕТ СН'!$I$11+СВЦЭМ!$D$10+'СЕТ СН'!$I$5-'СЕТ СН'!$I$21</f>
        <v>3507.2325053700001</v>
      </c>
      <c r="Q149" s="36">
        <f>SUMIFS(СВЦЭМ!$D$33:$D$776,СВЦЭМ!$A$33:$A$776,$A149,СВЦЭМ!$B$33:$B$776,Q$119)+'СЕТ СН'!$I$11+СВЦЭМ!$D$10+'СЕТ СН'!$I$5-'СЕТ СН'!$I$21</f>
        <v>3506.58093199</v>
      </c>
      <c r="R149" s="36">
        <f>SUMIFS(СВЦЭМ!$D$33:$D$776,СВЦЭМ!$A$33:$A$776,$A149,СВЦЭМ!$B$33:$B$776,R$119)+'СЕТ СН'!$I$11+СВЦЭМ!$D$10+'СЕТ СН'!$I$5-'СЕТ СН'!$I$21</f>
        <v>3505.6356155500002</v>
      </c>
      <c r="S149" s="36">
        <f>SUMIFS(СВЦЭМ!$D$33:$D$776,СВЦЭМ!$A$33:$A$776,$A149,СВЦЭМ!$B$33:$B$776,S$119)+'СЕТ СН'!$I$11+СВЦЭМ!$D$10+'СЕТ СН'!$I$5-'СЕТ СН'!$I$21</f>
        <v>3508.0100813700001</v>
      </c>
      <c r="T149" s="36">
        <f>SUMIFS(СВЦЭМ!$D$33:$D$776,СВЦЭМ!$A$33:$A$776,$A149,СВЦЭМ!$B$33:$B$776,T$119)+'СЕТ СН'!$I$11+СВЦЭМ!$D$10+'СЕТ СН'!$I$5-'СЕТ СН'!$I$21</f>
        <v>3502.8496452300001</v>
      </c>
      <c r="U149" s="36">
        <f>SUMIFS(СВЦЭМ!$D$33:$D$776,СВЦЭМ!$A$33:$A$776,$A149,СВЦЭМ!$B$33:$B$776,U$119)+'СЕТ СН'!$I$11+СВЦЭМ!$D$10+'СЕТ СН'!$I$5-'СЕТ СН'!$I$21</f>
        <v>3493.2120881800001</v>
      </c>
      <c r="V149" s="36">
        <f>SUMIFS(СВЦЭМ!$D$33:$D$776,СВЦЭМ!$A$33:$A$776,$A149,СВЦЭМ!$B$33:$B$776,V$119)+'СЕТ СН'!$I$11+СВЦЭМ!$D$10+'СЕТ СН'!$I$5-'СЕТ СН'!$I$21</f>
        <v>3500.3673453599999</v>
      </c>
      <c r="W149" s="36">
        <f>SUMIFS(СВЦЭМ!$D$33:$D$776,СВЦЭМ!$A$33:$A$776,$A149,СВЦЭМ!$B$33:$B$776,W$119)+'СЕТ СН'!$I$11+СВЦЭМ!$D$10+'СЕТ СН'!$I$5-'СЕТ СН'!$I$21</f>
        <v>3506.51000032</v>
      </c>
      <c r="X149" s="36">
        <f>SUMIFS(СВЦЭМ!$D$33:$D$776,СВЦЭМ!$A$33:$A$776,$A149,СВЦЭМ!$B$33:$B$776,X$119)+'СЕТ СН'!$I$11+СВЦЭМ!$D$10+'СЕТ СН'!$I$5-'СЕТ СН'!$I$21</f>
        <v>3509.4228854500002</v>
      </c>
      <c r="Y149" s="36">
        <f>SUMIFS(СВЦЭМ!$D$33:$D$776,СВЦЭМ!$A$33:$A$776,$A149,СВЦЭМ!$B$33:$B$776,Y$119)+'СЕТ СН'!$I$11+СВЦЭМ!$D$10+'СЕТ СН'!$I$5-'СЕТ СН'!$I$21</f>
        <v>3576.1918727400002</v>
      </c>
    </row>
    <row r="150" spans="1:27" ht="15.75" x14ac:dyDescent="0.2">
      <c r="A150" s="35">
        <f t="shared" si="3"/>
        <v>43982</v>
      </c>
      <c r="B150" s="36">
        <f>SUMIFS(СВЦЭМ!$D$33:$D$776,СВЦЭМ!$A$33:$A$776,$A150,СВЦЭМ!$B$33:$B$776,B$119)+'СЕТ СН'!$I$11+СВЦЭМ!$D$10+'СЕТ СН'!$I$5-'СЕТ СН'!$I$21</f>
        <v>3661.5859513700002</v>
      </c>
      <c r="C150" s="36">
        <f>SUMIFS(СВЦЭМ!$D$33:$D$776,СВЦЭМ!$A$33:$A$776,$A150,СВЦЭМ!$B$33:$B$776,C$119)+'СЕТ СН'!$I$11+СВЦЭМ!$D$10+'СЕТ СН'!$I$5-'СЕТ СН'!$I$21</f>
        <v>3670.4323468800003</v>
      </c>
      <c r="D150" s="36">
        <f>SUMIFS(СВЦЭМ!$D$33:$D$776,СВЦЭМ!$A$33:$A$776,$A150,СВЦЭМ!$B$33:$B$776,D$119)+'СЕТ СН'!$I$11+СВЦЭМ!$D$10+'СЕТ СН'!$I$5-'СЕТ СН'!$I$21</f>
        <v>3678.5733587899999</v>
      </c>
      <c r="E150" s="36">
        <f>SUMIFS(СВЦЭМ!$D$33:$D$776,СВЦЭМ!$A$33:$A$776,$A150,СВЦЭМ!$B$33:$B$776,E$119)+'СЕТ СН'!$I$11+СВЦЭМ!$D$10+'СЕТ СН'!$I$5-'СЕТ СН'!$I$21</f>
        <v>3673.4978103000003</v>
      </c>
      <c r="F150" s="36">
        <f>SUMIFS(СВЦЭМ!$D$33:$D$776,СВЦЭМ!$A$33:$A$776,$A150,СВЦЭМ!$B$33:$B$776,F$119)+'СЕТ СН'!$I$11+СВЦЭМ!$D$10+'СЕТ СН'!$I$5-'СЕТ СН'!$I$21</f>
        <v>3663.2237083700002</v>
      </c>
      <c r="G150" s="36">
        <f>SUMIFS(СВЦЭМ!$D$33:$D$776,СВЦЭМ!$A$33:$A$776,$A150,СВЦЭМ!$B$33:$B$776,G$119)+'СЕТ СН'!$I$11+СВЦЭМ!$D$10+'СЕТ СН'!$I$5-'СЕТ СН'!$I$21</f>
        <v>3666.9482794200003</v>
      </c>
      <c r="H150" s="36">
        <f>SUMIFS(СВЦЭМ!$D$33:$D$776,СВЦЭМ!$A$33:$A$776,$A150,СВЦЭМ!$B$33:$B$776,H$119)+'СЕТ СН'!$I$11+СВЦЭМ!$D$10+'СЕТ СН'!$I$5-'СЕТ СН'!$I$21</f>
        <v>3671.2181170399999</v>
      </c>
      <c r="I150" s="36">
        <f>SUMIFS(СВЦЭМ!$D$33:$D$776,СВЦЭМ!$A$33:$A$776,$A150,СВЦЭМ!$B$33:$B$776,I$119)+'СЕТ СН'!$I$11+СВЦЭМ!$D$10+'СЕТ СН'!$I$5-'СЕТ СН'!$I$21</f>
        <v>3648.36712089</v>
      </c>
      <c r="J150" s="36">
        <f>SUMIFS(СВЦЭМ!$D$33:$D$776,СВЦЭМ!$A$33:$A$776,$A150,СВЦЭМ!$B$33:$B$776,J$119)+'СЕТ СН'!$I$11+СВЦЭМ!$D$10+'СЕТ СН'!$I$5-'СЕТ СН'!$I$21</f>
        <v>3627.9145076899999</v>
      </c>
      <c r="K150" s="36">
        <f>SUMIFS(СВЦЭМ!$D$33:$D$776,СВЦЭМ!$A$33:$A$776,$A150,СВЦЭМ!$B$33:$B$776,K$119)+'СЕТ СН'!$I$11+СВЦЭМ!$D$10+'СЕТ СН'!$I$5-'СЕТ СН'!$I$21</f>
        <v>3636.6063710500002</v>
      </c>
      <c r="L150" s="36">
        <f>SUMIFS(СВЦЭМ!$D$33:$D$776,СВЦЭМ!$A$33:$A$776,$A150,СВЦЭМ!$B$33:$B$776,L$119)+'СЕТ СН'!$I$11+СВЦЭМ!$D$10+'СЕТ СН'!$I$5-'СЕТ СН'!$I$21</f>
        <v>3635.49982641</v>
      </c>
      <c r="M150" s="36">
        <f>SUMIFS(СВЦЭМ!$D$33:$D$776,СВЦЭМ!$A$33:$A$776,$A150,СВЦЭМ!$B$33:$B$776,M$119)+'СЕТ СН'!$I$11+СВЦЭМ!$D$10+'СЕТ СН'!$I$5-'СЕТ СН'!$I$21</f>
        <v>3587.3670313600001</v>
      </c>
      <c r="N150" s="36">
        <f>SUMIFS(СВЦЭМ!$D$33:$D$776,СВЦЭМ!$A$33:$A$776,$A150,СВЦЭМ!$B$33:$B$776,N$119)+'СЕТ СН'!$I$11+СВЦЭМ!$D$10+'СЕТ СН'!$I$5-'СЕТ СН'!$I$21</f>
        <v>3518.6942853800001</v>
      </c>
      <c r="O150" s="36">
        <f>SUMIFS(СВЦЭМ!$D$33:$D$776,СВЦЭМ!$A$33:$A$776,$A150,СВЦЭМ!$B$33:$B$776,O$119)+'СЕТ СН'!$I$11+СВЦЭМ!$D$10+'СЕТ СН'!$I$5-'СЕТ СН'!$I$21</f>
        <v>3495.7367895000002</v>
      </c>
      <c r="P150" s="36">
        <f>SUMIFS(СВЦЭМ!$D$33:$D$776,СВЦЭМ!$A$33:$A$776,$A150,СВЦЭМ!$B$33:$B$776,P$119)+'СЕТ СН'!$I$11+СВЦЭМ!$D$10+'СЕТ СН'!$I$5-'СЕТ СН'!$I$21</f>
        <v>3504.1792542500002</v>
      </c>
      <c r="Q150" s="36">
        <f>SUMIFS(СВЦЭМ!$D$33:$D$776,СВЦЭМ!$A$33:$A$776,$A150,СВЦЭМ!$B$33:$B$776,Q$119)+'СЕТ СН'!$I$11+СВЦЭМ!$D$10+'СЕТ СН'!$I$5-'СЕТ СН'!$I$21</f>
        <v>3504.38705196</v>
      </c>
      <c r="R150" s="36">
        <f>SUMIFS(СВЦЭМ!$D$33:$D$776,СВЦЭМ!$A$33:$A$776,$A150,СВЦЭМ!$B$33:$B$776,R$119)+'СЕТ СН'!$I$11+СВЦЭМ!$D$10+'СЕТ СН'!$I$5-'СЕТ СН'!$I$21</f>
        <v>3506.90232535</v>
      </c>
      <c r="S150" s="36">
        <f>SUMIFS(СВЦЭМ!$D$33:$D$776,СВЦЭМ!$A$33:$A$776,$A150,СВЦЭМ!$B$33:$B$776,S$119)+'СЕТ СН'!$I$11+СВЦЭМ!$D$10+'СЕТ СН'!$I$5-'СЕТ СН'!$I$21</f>
        <v>3519.4866560700002</v>
      </c>
      <c r="T150" s="36">
        <f>SUMIFS(СВЦЭМ!$D$33:$D$776,СВЦЭМ!$A$33:$A$776,$A150,СВЦЭМ!$B$33:$B$776,T$119)+'СЕТ СН'!$I$11+СВЦЭМ!$D$10+'СЕТ СН'!$I$5-'СЕТ СН'!$I$21</f>
        <v>3501.51837368</v>
      </c>
      <c r="U150" s="36">
        <f>SUMIFS(СВЦЭМ!$D$33:$D$776,СВЦЭМ!$A$33:$A$776,$A150,СВЦЭМ!$B$33:$B$776,U$119)+'СЕТ СН'!$I$11+СВЦЭМ!$D$10+'СЕТ СН'!$I$5-'СЕТ СН'!$I$21</f>
        <v>3481.0525210800001</v>
      </c>
      <c r="V150" s="36">
        <f>SUMIFS(СВЦЭМ!$D$33:$D$776,СВЦЭМ!$A$33:$A$776,$A150,СВЦЭМ!$B$33:$B$776,V$119)+'СЕТ СН'!$I$11+СВЦЭМ!$D$10+'СЕТ СН'!$I$5-'СЕТ СН'!$I$21</f>
        <v>3443.4862593500002</v>
      </c>
      <c r="W150" s="36">
        <f>SUMIFS(СВЦЭМ!$D$33:$D$776,СВЦЭМ!$A$33:$A$776,$A150,СВЦЭМ!$B$33:$B$776,W$119)+'СЕТ СН'!$I$11+СВЦЭМ!$D$10+'СЕТ СН'!$I$5-'СЕТ СН'!$I$21</f>
        <v>3438.7342746200002</v>
      </c>
      <c r="X150" s="36">
        <f>SUMIFS(СВЦЭМ!$D$33:$D$776,СВЦЭМ!$A$33:$A$776,$A150,СВЦЭМ!$B$33:$B$776,X$119)+'СЕТ СН'!$I$11+СВЦЭМ!$D$10+'СЕТ СН'!$I$5-'СЕТ СН'!$I$21</f>
        <v>3470.7034176900002</v>
      </c>
      <c r="Y150" s="36">
        <f>SUMIFS(СВЦЭМ!$D$33:$D$776,СВЦЭМ!$A$33:$A$776,$A150,СВЦЭМ!$B$33:$B$776,Y$119)+'СЕТ СН'!$I$11+СВЦЭМ!$D$10+'СЕТ СН'!$I$5-'СЕТ СН'!$I$21</f>
        <v>3538.61766717</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3" t="s">
        <v>7</v>
      </c>
      <c r="B153" s="126" t="s">
        <v>139</v>
      </c>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8"/>
    </row>
    <row r="154" spans="1:27" ht="12.75" customHeight="1" x14ac:dyDescent="0.2">
      <c r="A154" s="124"/>
      <c r="B154" s="129"/>
      <c r="C154" s="130"/>
      <c r="D154" s="130"/>
      <c r="E154" s="130"/>
      <c r="F154" s="130"/>
      <c r="G154" s="130"/>
      <c r="H154" s="130"/>
      <c r="I154" s="130"/>
      <c r="J154" s="130"/>
      <c r="K154" s="130"/>
      <c r="L154" s="130"/>
      <c r="M154" s="130"/>
      <c r="N154" s="130"/>
      <c r="O154" s="130"/>
      <c r="P154" s="130"/>
      <c r="Q154" s="130"/>
      <c r="R154" s="130"/>
      <c r="S154" s="130"/>
      <c r="T154" s="130"/>
      <c r="U154" s="130"/>
      <c r="V154" s="130"/>
      <c r="W154" s="130"/>
      <c r="X154" s="130"/>
      <c r="Y154" s="131"/>
    </row>
    <row r="155" spans="1:27" s="46" customFormat="1" ht="12.75" customHeight="1" x14ac:dyDescent="0.2">
      <c r="A155" s="12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01.05.2020</v>
      </c>
      <c r="B156" s="36">
        <f>SUMIFS(СВЦЭМ!$E$33:$E$776,СВЦЭМ!$A$33:$A$776,$A156,СВЦЭМ!$B$33:$B$776,B$155)+'СЕТ СН'!$F$12</f>
        <v>140.30173205</v>
      </c>
      <c r="C156" s="36">
        <f>SUMIFS(СВЦЭМ!$E$33:$E$776,СВЦЭМ!$A$33:$A$776,$A156,СВЦЭМ!$B$33:$B$776,C$155)+'СЕТ СН'!$F$12</f>
        <v>146.43059145000001</v>
      </c>
      <c r="D156" s="36">
        <f>SUMIFS(СВЦЭМ!$E$33:$E$776,СВЦЭМ!$A$33:$A$776,$A156,СВЦЭМ!$B$33:$B$776,D$155)+'СЕТ СН'!$F$12</f>
        <v>146.06498936</v>
      </c>
      <c r="E156" s="36">
        <f>SUMIFS(СВЦЭМ!$E$33:$E$776,СВЦЭМ!$A$33:$A$776,$A156,СВЦЭМ!$B$33:$B$776,E$155)+'СЕТ СН'!$F$12</f>
        <v>145.42463755</v>
      </c>
      <c r="F156" s="36">
        <f>SUMIFS(СВЦЭМ!$E$33:$E$776,СВЦЭМ!$A$33:$A$776,$A156,СВЦЭМ!$B$33:$B$776,F$155)+'СЕТ СН'!$F$12</f>
        <v>148.05879203999999</v>
      </c>
      <c r="G156" s="36">
        <f>SUMIFS(СВЦЭМ!$E$33:$E$776,СВЦЭМ!$A$33:$A$776,$A156,СВЦЭМ!$B$33:$B$776,G$155)+'СЕТ СН'!$F$12</f>
        <v>146.98634343000001</v>
      </c>
      <c r="H156" s="36">
        <f>SUMIFS(СВЦЭМ!$E$33:$E$776,СВЦЭМ!$A$33:$A$776,$A156,СВЦЭМ!$B$33:$B$776,H$155)+'СЕТ СН'!$F$12</f>
        <v>146.17453635999999</v>
      </c>
      <c r="I156" s="36">
        <f>SUMIFS(СВЦЭМ!$E$33:$E$776,СВЦЭМ!$A$33:$A$776,$A156,СВЦЭМ!$B$33:$B$776,I$155)+'СЕТ СН'!$F$12</f>
        <v>142.44241546000001</v>
      </c>
      <c r="J156" s="36">
        <f>SUMIFS(СВЦЭМ!$E$33:$E$776,СВЦЭМ!$A$33:$A$776,$A156,СВЦЭМ!$B$33:$B$776,J$155)+'СЕТ СН'!$F$12</f>
        <v>140.04276211000001</v>
      </c>
      <c r="K156" s="36">
        <f>SUMIFS(СВЦЭМ!$E$33:$E$776,СВЦЭМ!$A$33:$A$776,$A156,СВЦЭМ!$B$33:$B$776,K$155)+'СЕТ СН'!$F$12</f>
        <v>139.92334912000001</v>
      </c>
      <c r="L156" s="36">
        <f>SUMIFS(СВЦЭМ!$E$33:$E$776,СВЦЭМ!$A$33:$A$776,$A156,СВЦЭМ!$B$33:$B$776,L$155)+'СЕТ СН'!$F$12</f>
        <v>136.90494290000001</v>
      </c>
      <c r="M156" s="36">
        <f>SUMIFS(СВЦЭМ!$E$33:$E$776,СВЦЭМ!$A$33:$A$776,$A156,СВЦЭМ!$B$33:$B$776,M$155)+'СЕТ СН'!$F$12</f>
        <v>127.51199389</v>
      </c>
      <c r="N156" s="36">
        <f>SUMIFS(СВЦЭМ!$E$33:$E$776,СВЦЭМ!$A$33:$A$776,$A156,СВЦЭМ!$B$33:$B$776,N$155)+'СЕТ СН'!$F$12</f>
        <v>118.14575134</v>
      </c>
      <c r="O156" s="36">
        <f>SUMIFS(СВЦЭМ!$E$33:$E$776,СВЦЭМ!$A$33:$A$776,$A156,СВЦЭМ!$B$33:$B$776,O$155)+'СЕТ СН'!$F$12</f>
        <v>115.18811943999999</v>
      </c>
      <c r="P156" s="36">
        <f>SUMIFS(СВЦЭМ!$E$33:$E$776,СВЦЭМ!$A$33:$A$776,$A156,СВЦЭМ!$B$33:$B$776,P$155)+'СЕТ СН'!$F$12</f>
        <v>116.48328691</v>
      </c>
      <c r="Q156" s="36">
        <f>SUMIFS(СВЦЭМ!$E$33:$E$776,СВЦЭМ!$A$33:$A$776,$A156,СВЦЭМ!$B$33:$B$776,Q$155)+'СЕТ СН'!$F$12</f>
        <v>116.88522612</v>
      </c>
      <c r="R156" s="36">
        <f>SUMIFS(СВЦЭМ!$E$33:$E$776,СВЦЭМ!$A$33:$A$776,$A156,СВЦЭМ!$B$33:$B$776,R$155)+'СЕТ СН'!$F$12</f>
        <v>116.54615591</v>
      </c>
      <c r="S156" s="36">
        <f>SUMIFS(СВЦЭМ!$E$33:$E$776,СВЦЭМ!$A$33:$A$776,$A156,СВЦЭМ!$B$33:$B$776,S$155)+'СЕТ СН'!$F$12</f>
        <v>116.18305008</v>
      </c>
      <c r="T156" s="36">
        <f>SUMIFS(СВЦЭМ!$E$33:$E$776,СВЦЭМ!$A$33:$A$776,$A156,СВЦЭМ!$B$33:$B$776,T$155)+'СЕТ СН'!$F$12</f>
        <v>114.63905080000001</v>
      </c>
      <c r="U156" s="36">
        <f>SUMIFS(СВЦЭМ!$E$33:$E$776,СВЦЭМ!$A$33:$A$776,$A156,СВЦЭМ!$B$33:$B$776,U$155)+'СЕТ СН'!$F$12</f>
        <v>111.8927518</v>
      </c>
      <c r="V156" s="36">
        <f>SUMIFS(СВЦЭМ!$E$33:$E$776,СВЦЭМ!$A$33:$A$776,$A156,СВЦЭМ!$B$33:$B$776,V$155)+'СЕТ СН'!$F$12</f>
        <v>110.38998099</v>
      </c>
      <c r="W156" s="36">
        <f>SUMIFS(СВЦЭМ!$E$33:$E$776,СВЦЭМ!$A$33:$A$776,$A156,СВЦЭМ!$B$33:$B$776,W$155)+'СЕТ СН'!$F$12</f>
        <v>111.38967816</v>
      </c>
      <c r="X156" s="36">
        <f>SUMIFS(СВЦЭМ!$E$33:$E$776,СВЦЭМ!$A$33:$A$776,$A156,СВЦЭМ!$B$33:$B$776,X$155)+'СЕТ СН'!$F$12</f>
        <v>116.11006079000001</v>
      </c>
      <c r="Y156" s="36">
        <f>SUMIFS(СВЦЭМ!$E$33:$E$776,СВЦЭМ!$A$33:$A$776,$A156,СВЦЭМ!$B$33:$B$776,Y$155)+'СЕТ СН'!$F$12</f>
        <v>131.43027114</v>
      </c>
      <c r="AA156" s="45"/>
    </row>
    <row r="157" spans="1:27" ht="15.75" x14ac:dyDescent="0.2">
      <c r="A157" s="35">
        <f>A156+1</f>
        <v>43953</v>
      </c>
      <c r="B157" s="36">
        <f>SUMIFS(СВЦЭМ!$E$33:$E$776,СВЦЭМ!$A$33:$A$776,$A157,СВЦЭМ!$B$33:$B$776,B$155)+'СЕТ СН'!$F$12</f>
        <v>145.18844433999999</v>
      </c>
      <c r="C157" s="36">
        <f>SUMIFS(СВЦЭМ!$E$33:$E$776,СВЦЭМ!$A$33:$A$776,$A157,СВЦЭМ!$B$33:$B$776,C$155)+'СЕТ СН'!$F$12</f>
        <v>148.60206135999999</v>
      </c>
      <c r="D157" s="36">
        <f>SUMIFS(СВЦЭМ!$E$33:$E$776,СВЦЭМ!$A$33:$A$776,$A157,СВЦЭМ!$B$33:$B$776,D$155)+'СЕТ СН'!$F$12</f>
        <v>150.45705254999999</v>
      </c>
      <c r="E157" s="36">
        <f>SUMIFS(СВЦЭМ!$E$33:$E$776,СВЦЭМ!$A$33:$A$776,$A157,СВЦЭМ!$B$33:$B$776,E$155)+'СЕТ СН'!$F$12</f>
        <v>149.84865456</v>
      </c>
      <c r="F157" s="36">
        <f>SUMIFS(СВЦЭМ!$E$33:$E$776,СВЦЭМ!$A$33:$A$776,$A157,СВЦЭМ!$B$33:$B$776,F$155)+'СЕТ СН'!$F$12</f>
        <v>149.26203416999999</v>
      </c>
      <c r="G157" s="36">
        <f>SUMIFS(СВЦЭМ!$E$33:$E$776,СВЦЭМ!$A$33:$A$776,$A157,СВЦЭМ!$B$33:$B$776,G$155)+'СЕТ СН'!$F$12</f>
        <v>149.56021454</v>
      </c>
      <c r="H157" s="36">
        <f>SUMIFS(СВЦЭМ!$E$33:$E$776,СВЦЭМ!$A$33:$A$776,$A157,СВЦЭМ!$B$33:$B$776,H$155)+'СЕТ СН'!$F$12</f>
        <v>149.29658889000001</v>
      </c>
      <c r="I157" s="36">
        <f>SUMIFS(СВЦЭМ!$E$33:$E$776,СВЦЭМ!$A$33:$A$776,$A157,СВЦЭМ!$B$33:$B$776,I$155)+'СЕТ СН'!$F$12</f>
        <v>147.51871309000001</v>
      </c>
      <c r="J157" s="36">
        <f>SUMIFS(СВЦЭМ!$E$33:$E$776,СВЦЭМ!$A$33:$A$776,$A157,СВЦЭМ!$B$33:$B$776,J$155)+'СЕТ СН'!$F$12</f>
        <v>141.0987054</v>
      </c>
      <c r="K157" s="36">
        <f>SUMIFS(СВЦЭМ!$E$33:$E$776,СВЦЭМ!$A$33:$A$776,$A157,СВЦЭМ!$B$33:$B$776,K$155)+'СЕТ СН'!$F$12</f>
        <v>137.28985678999999</v>
      </c>
      <c r="L157" s="36">
        <f>SUMIFS(СВЦЭМ!$E$33:$E$776,СВЦЭМ!$A$33:$A$776,$A157,СВЦЭМ!$B$33:$B$776,L$155)+'СЕТ СН'!$F$12</f>
        <v>134.88784145</v>
      </c>
      <c r="M157" s="36">
        <f>SUMIFS(СВЦЭМ!$E$33:$E$776,СВЦЭМ!$A$33:$A$776,$A157,СВЦЭМ!$B$33:$B$776,M$155)+'СЕТ СН'!$F$12</f>
        <v>125.95899731999999</v>
      </c>
      <c r="N157" s="36">
        <f>SUMIFS(СВЦЭМ!$E$33:$E$776,СВЦЭМ!$A$33:$A$776,$A157,СВЦЭМ!$B$33:$B$776,N$155)+'СЕТ СН'!$F$12</f>
        <v>117.88071488999999</v>
      </c>
      <c r="O157" s="36">
        <f>SUMIFS(СВЦЭМ!$E$33:$E$776,СВЦЭМ!$A$33:$A$776,$A157,СВЦЭМ!$B$33:$B$776,O$155)+'СЕТ СН'!$F$12</f>
        <v>114.72582625</v>
      </c>
      <c r="P157" s="36">
        <f>SUMIFS(СВЦЭМ!$E$33:$E$776,СВЦЭМ!$A$33:$A$776,$A157,СВЦЭМ!$B$33:$B$776,P$155)+'СЕТ СН'!$F$12</f>
        <v>115.64690132</v>
      </c>
      <c r="Q157" s="36">
        <f>SUMIFS(СВЦЭМ!$E$33:$E$776,СВЦЭМ!$A$33:$A$776,$A157,СВЦЭМ!$B$33:$B$776,Q$155)+'СЕТ СН'!$F$12</f>
        <v>116.02220242</v>
      </c>
      <c r="R157" s="36">
        <f>SUMIFS(СВЦЭМ!$E$33:$E$776,СВЦЭМ!$A$33:$A$776,$A157,СВЦЭМ!$B$33:$B$776,R$155)+'СЕТ СН'!$F$12</f>
        <v>116.95492508</v>
      </c>
      <c r="S157" s="36">
        <f>SUMIFS(СВЦЭМ!$E$33:$E$776,СВЦЭМ!$A$33:$A$776,$A157,СВЦЭМ!$B$33:$B$776,S$155)+'СЕТ СН'!$F$12</f>
        <v>116.96711079000001</v>
      </c>
      <c r="T157" s="36">
        <f>SUMIFS(СВЦЭМ!$E$33:$E$776,СВЦЭМ!$A$33:$A$776,$A157,СВЦЭМ!$B$33:$B$776,T$155)+'СЕТ СН'!$F$12</f>
        <v>116.02035097</v>
      </c>
      <c r="U157" s="36">
        <f>SUMIFS(СВЦЭМ!$E$33:$E$776,СВЦЭМ!$A$33:$A$776,$A157,СВЦЭМ!$B$33:$B$776,U$155)+'СЕТ СН'!$F$12</f>
        <v>114.94468821</v>
      </c>
      <c r="V157" s="36">
        <f>SUMIFS(СВЦЭМ!$E$33:$E$776,СВЦЭМ!$A$33:$A$776,$A157,СВЦЭМ!$B$33:$B$776,V$155)+'СЕТ СН'!$F$12</f>
        <v>112.1599812</v>
      </c>
      <c r="W157" s="36">
        <f>SUMIFS(СВЦЭМ!$E$33:$E$776,СВЦЭМ!$A$33:$A$776,$A157,СВЦЭМ!$B$33:$B$776,W$155)+'СЕТ СН'!$F$12</f>
        <v>109.93165946000001</v>
      </c>
      <c r="X157" s="36">
        <f>SUMIFS(СВЦЭМ!$E$33:$E$776,СВЦЭМ!$A$33:$A$776,$A157,СВЦЭМ!$B$33:$B$776,X$155)+'СЕТ СН'!$F$12</f>
        <v>115.29316959000001</v>
      </c>
      <c r="Y157" s="36">
        <f>SUMIFS(СВЦЭМ!$E$33:$E$776,СВЦЭМ!$A$33:$A$776,$A157,СВЦЭМ!$B$33:$B$776,Y$155)+'СЕТ СН'!$F$12</f>
        <v>127.51972997</v>
      </c>
    </row>
    <row r="158" spans="1:27" ht="15.75" x14ac:dyDescent="0.2">
      <c r="A158" s="35">
        <f t="shared" ref="A158:A186" si="4">A157+1</f>
        <v>43954</v>
      </c>
      <c r="B158" s="36">
        <f>SUMIFS(СВЦЭМ!$E$33:$E$776,СВЦЭМ!$A$33:$A$776,$A158,СВЦЭМ!$B$33:$B$776,B$155)+'СЕТ СН'!$F$12</f>
        <v>131.99159900000001</v>
      </c>
      <c r="C158" s="36">
        <f>SUMIFS(СВЦЭМ!$E$33:$E$776,СВЦЭМ!$A$33:$A$776,$A158,СВЦЭМ!$B$33:$B$776,C$155)+'СЕТ СН'!$F$12</f>
        <v>133.80050785</v>
      </c>
      <c r="D158" s="36">
        <f>SUMIFS(СВЦЭМ!$E$33:$E$776,СВЦЭМ!$A$33:$A$776,$A158,СВЦЭМ!$B$33:$B$776,D$155)+'СЕТ СН'!$F$12</f>
        <v>133.56994441000001</v>
      </c>
      <c r="E158" s="36">
        <f>SUMIFS(СВЦЭМ!$E$33:$E$776,СВЦЭМ!$A$33:$A$776,$A158,СВЦЭМ!$B$33:$B$776,E$155)+'СЕТ СН'!$F$12</f>
        <v>133.15533998999999</v>
      </c>
      <c r="F158" s="36">
        <f>SUMIFS(СВЦЭМ!$E$33:$E$776,СВЦЭМ!$A$33:$A$776,$A158,СВЦЭМ!$B$33:$B$776,F$155)+'СЕТ СН'!$F$12</f>
        <v>132.80279238</v>
      </c>
      <c r="G158" s="36">
        <f>SUMIFS(СВЦЭМ!$E$33:$E$776,СВЦЭМ!$A$33:$A$776,$A158,СВЦЭМ!$B$33:$B$776,G$155)+'СЕТ СН'!$F$12</f>
        <v>133.28299403</v>
      </c>
      <c r="H158" s="36">
        <f>SUMIFS(СВЦЭМ!$E$33:$E$776,СВЦЭМ!$A$33:$A$776,$A158,СВЦЭМ!$B$33:$B$776,H$155)+'СЕТ СН'!$F$12</f>
        <v>134.22908253</v>
      </c>
      <c r="I158" s="36">
        <f>SUMIFS(СВЦЭМ!$E$33:$E$776,СВЦЭМ!$A$33:$A$776,$A158,СВЦЭМ!$B$33:$B$776,I$155)+'СЕТ СН'!$F$12</f>
        <v>133.66705119</v>
      </c>
      <c r="J158" s="36">
        <f>SUMIFS(СВЦЭМ!$E$33:$E$776,СВЦЭМ!$A$33:$A$776,$A158,СВЦЭМ!$B$33:$B$776,J$155)+'СЕТ СН'!$F$12</f>
        <v>132.61069373999999</v>
      </c>
      <c r="K158" s="36">
        <f>SUMIFS(СВЦЭМ!$E$33:$E$776,СВЦЭМ!$A$33:$A$776,$A158,СВЦЭМ!$B$33:$B$776,K$155)+'СЕТ СН'!$F$12</f>
        <v>128.52468880999999</v>
      </c>
      <c r="L158" s="36">
        <f>SUMIFS(СВЦЭМ!$E$33:$E$776,СВЦЭМ!$A$33:$A$776,$A158,СВЦЭМ!$B$33:$B$776,L$155)+'СЕТ СН'!$F$12</f>
        <v>123.58245639</v>
      </c>
      <c r="M158" s="36">
        <f>SUMIFS(СВЦЭМ!$E$33:$E$776,СВЦЭМ!$A$33:$A$776,$A158,СВЦЭМ!$B$33:$B$776,M$155)+'СЕТ СН'!$F$12</f>
        <v>115.37084391</v>
      </c>
      <c r="N158" s="36">
        <f>SUMIFS(СВЦЭМ!$E$33:$E$776,СВЦЭМ!$A$33:$A$776,$A158,СВЦЭМ!$B$33:$B$776,N$155)+'СЕТ СН'!$F$12</f>
        <v>109.14170764000001</v>
      </c>
      <c r="O158" s="36">
        <f>SUMIFS(СВЦЭМ!$E$33:$E$776,СВЦЭМ!$A$33:$A$776,$A158,СВЦЭМ!$B$33:$B$776,O$155)+'СЕТ СН'!$F$12</f>
        <v>110.72707138</v>
      </c>
      <c r="P158" s="36">
        <f>SUMIFS(СВЦЭМ!$E$33:$E$776,СВЦЭМ!$A$33:$A$776,$A158,СВЦЭМ!$B$33:$B$776,P$155)+'СЕТ СН'!$F$12</f>
        <v>114.63647057999999</v>
      </c>
      <c r="Q158" s="36">
        <f>SUMIFS(СВЦЭМ!$E$33:$E$776,СВЦЭМ!$A$33:$A$776,$A158,СВЦЭМ!$B$33:$B$776,Q$155)+'СЕТ СН'!$F$12</f>
        <v>118.03646636000001</v>
      </c>
      <c r="R158" s="36">
        <f>SUMIFS(СВЦЭМ!$E$33:$E$776,СВЦЭМ!$A$33:$A$776,$A158,СВЦЭМ!$B$33:$B$776,R$155)+'СЕТ СН'!$F$12</f>
        <v>119.88717746</v>
      </c>
      <c r="S158" s="36">
        <f>SUMIFS(СВЦЭМ!$E$33:$E$776,СВЦЭМ!$A$33:$A$776,$A158,СВЦЭМ!$B$33:$B$776,S$155)+'СЕТ СН'!$F$12</f>
        <v>119.88280253000001</v>
      </c>
      <c r="T158" s="36">
        <f>SUMIFS(СВЦЭМ!$E$33:$E$776,СВЦЭМ!$A$33:$A$776,$A158,СВЦЭМ!$B$33:$B$776,T$155)+'СЕТ СН'!$F$12</f>
        <v>118.02778265000001</v>
      </c>
      <c r="U158" s="36">
        <f>SUMIFS(СВЦЭМ!$E$33:$E$776,СВЦЭМ!$A$33:$A$776,$A158,СВЦЭМ!$B$33:$B$776,U$155)+'СЕТ СН'!$F$12</f>
        <v>115.64734719</v>
      </c>
      <c r="V158" s="36">
        <f>SUMIFS(СВЦЭМ!$E$33:$E$776,СВЦЭМ!$A$33:$A$776,$A158,СВЦЭМ!$B$33:$B$776,V$155)+'СЕТ СН'!$F$12</f>
        <v>108.35591807</v>
      </c>
      <c r="W158" s="36">
        <f>SUMIFS(СВЦЭМ!$E$33:$E$776,СВЦЭМ!$A$33:$A$776,$A158,СВЦЭМ!$B$33:$B$776,W$155)+'СЕТ СН'!$F$12</f>
        <v>107.51320608</v>
      </c>
      <c r="X158" s="36">
        <f>SUMIFS(СВЦЭМ!$E$33:$E$776,СВЦЭМ!$A$33:$A$776,$A158,СВЦЭМ!$B$33:$B$776,X$155)+'СЕТ СН'!$F$12</f>
        <v>113.83578256</v>
      </c>
      <c r="Y158" s="36">
        <f>SUMIFS(СВЦЭМ!$E$33:$E$776,СВЦЭМ!$A$33:$A$776,$A158,СВЦЭМ!$B$33:$B$776,Y$155)+'СЕТ СН'!$F$12</f>
        <v>127.98157747</v>
      </c>
    </row>
    <row r="159" spans="1:27" ht="15.75" x14ac:dyDescent="0.2">
      <c r="A159" s="35">
        <f t="shared" si="4"/>
        <v>43955</v>
      </c>
      <c r="B159" s="36">
        <f>SUMIFS(СВЦЭМ!$E$33:$E$776,СВЦЭМ!$A$33:$A$776,$A159,СВЦЭМ!$B$33:$B$776,B$155)+'СЕТ СН'!$F$12</f>
        <v>137.70363641</v>
      </c>
      <c r="C159" s="36">
        <f>SUMIFS(СВЦЭМ!$E$33:$E$776,СВЦЭМ!$A$33:$A$776,$A159,СВЦЭМ!$B$33:$B$776,C$155)+'СЕТ СН'!$F$12</f>
        <v>137.81030711</v>
      </c>
      <c r="D159" s="36">
        <f>SUMIFS(СВЦЭМ!$E$33:$E$776,СВЦЭМ!$A$33:$A$776,$A159,СВЦЭМ!$B$33:$B$776,D$155)+'СЕТ СН'!$F$12</f>
        <v>135.54429407999999</v>
      </c>
      <c r="E159" s="36">
        <f>SUMIFS(СВЦЭМ!$E$33:$E$776,СВЦЭМ!$A$33:$A$776,$A159,СВЦЭМ!$B$33:$B$776,E$155)+'СЕТ СН'!$F$12</f>
        <v>135.02477859000001</v>
      </c>
      <c r="F159" s="36">
        <f>SUMIFS(СВЦЭМ!$E$33:$E$776,СВЦЭМ!$A$33:$A$776,$A159,СВЦЭМ!$B$33:$B$776,F$155)+'СЕТ СН'!$F$12</f>
        <v>134.26218774</v>
      </c>
      <c r="G159" s="36">
        <f>SUMIFS(СВЦЭМ!$E$33:$E$776,СВЦЭМ!$A$33:$A$776,$A159,СВЦЭМ!$B$33:$B$776,G$155)+'СЕТ СН'!$F$12</f>
        <v>135.22380991</v>
      </c>
      <c r="H159" s="36">
        <f>SUMIFS(СВЦЭМ!$E$33:$E$776,СВЦЭМ!$A$33:$A$776,$A159,СВЦЭМ!$B$33:$B$776,H$155)+'СЕТ СН'!$F$12</f>
        <v>135.59176830999999</v>
      </c>
      <c r="I159" s="36">
        <f>SUMIFS(СВЦЭМ!$E$33:$E$776,СВЦЭМ!$A$33:$A$776,$A159,СВЦЭМ!$B$33:$B$776,I$155)+'СЕТ СН'!$F$12</f>
        <v>137.24322266999999</v>
      </c>
      <c r="J159" s="36">
        <f>SUMIFS(СВЦЭМ!$E$33:$E$776,СВЦЭМ!$A$33:$A$776,$A159,СВЦЭМ!$B$33:$B$776,J$155)+'СЕТ СН'!$F$12</f>
        <v>136.00306602000001</v>
      </c>
      <c r="K159" s="36">
        <f>SUMIFS(СВЦЭМ!$E$33:$E$776,СВЦЭМ!$A$33:$A$776,$A159,СВЦЭМ!$B$33:$B$776,K$155)+'СЕТ СН'!$F$12</f>
        <v>130.06802254999999</v>
      </c>
      <c r="L159" s="36">
        <f>SUMIFS(СВЦЭМ!$E$33:$E$776,СВЦЭМ!$A$33:$A$776,$A159,СВЦЭМ!$B$33:$B$776,L$155)+'СЕТ СН'!$F$12</f>
        <v>128.36525417999999</v>
      </c>
      <c r="M159" s="36">
        <f>SUMIFS(СВЦЭМ!$E$33:$E$776,СВЦЭМ!$A$33:$A$776,$A159,СВЦЭМ!$B$33:$B$776,M$155)+'СЕТ СН'!$F$12</f>
        <v>118.34385713</v>
      </c>
      <c r="N159" s="36">
        <f>SUMIFS(СВЦЭМ!$E$33:$E$776,СВЦЭМ!$A$33:$A$776,$A159,СВЦЭМ!$B$33:$B$776,N$155)+'СЕТ СН'!$F$12</f>
        <v>110.41128238</v>
      </c>
      <c r="O159" s="36">
        <f>SUMIFS(СВЦЭМ!$E$33:$E$776,СВЦЭМ!$A$33:$A$776,$A159,СВЦЭМ!$B$33:$B$776,O$155)+'СЕТ СН'!$F$12</f>
        <v>107.84139328000001</v>
      </c>
      <c r="P159" s="36">
        <f>SUMIFS(СВЦЭМ!$E$33:$E$776,СВЦЭМ!$A$33:$A$776,$A159,СВЦЭМ!$B$33:$B$776,P$155)+'СЕТ СН'!$F$12</f>
        <v>109.62315655</v>
      </c>
      <c r="Q159" s="36">
        <f>SUMIFS(СВЦЭМ!$E$33:$E$776,СВЦЭМ!$A$33:$A$776,$A159,СВЦЭМ!$B$33:$B$776,Q$155)+'СЕТ СН'!$F$12</f>
        <v>110.71077959</v>
      </c>
      <c r="R159" s="36">
        <f>SUMIFS(СВЦЭМ!$E$33:$E$776,СВЦЭМ!$A$33:$A$776,$A159,СВЦЭМ!$B$33:$B$776,R$155)+'СЕТ СН'!$F$12</f>
        <v>107.71739904</v>
      </c>
      <c r="S159" s="36">
        <f>SUMIFS(СВЦЭМ!$E$33:$E$776,СВЦЭМ!$A$33:$A$776,$A159,СВЦЭМ!$B$33:$B$776,S$155)+'СЕТ СН'!$F$12</f>
        <v>107.53751665</v>
      </c>
      <c r="T159" s="36">
        <f>SUMIFS(СВЦЭМ!$E$33:$E$776,СВЦЭМ!$A$33:$A$776,$A159,СВЦЭМ!$B$33:$B$776,T$155)+'СЕТ СН'!$F$12</f>
        <v>105.69710910000001</v>
      </c>
      <c r="U159" s="36">
        <f>SUMIFS(СВЦЭМ!$E$33:$E$776,СВЦЭМ!$A$33:$A$776,$A159,СВЦЭМ!$B$33:$B$776,U$155)+'СЕТ СН'!$F$12</f>
        <v>103.62268571</v>
      </c>
      <c r="V159" s="36">
        <f>SUMIFS(СВЦЭМ!$E$33:$E$776,СВЦЭМ!$A$33:$A$776,$A159,СВЦЭМ!$B$33:$B$776,V$155)+'СЕТ СН'!$F$12</f>
        <v>102.06268257000001</v>
      </c>
      <c r="W159" s="36">
        <f>SUMIFS(СВЦЭМ!$E$33:$E$776,СВЦЭМ!$A$33:$A$776,$A159,СВЦЭМ!$B$33:$B$776,W$155)+'СЕТ СН'!$F$12</f>
        <v>102.34791301</v>
      </c>
      <c r="X159" s="36">
        <f>SUMIFS(СВЦЭМ!$E$33:$E$776,СВЦЭМ!$A$33:$A$776,$A159,СВЦЭМ!$B$33:$B$776,X$155)+'СЕТ СН'!$F$12</f>
        <v>107.57267867</v>
      </c>
      <c r="Y159" s="36">
        <f>SUMIFS(СВЦЭМ!$E$33:$E$776,СВЦЭМ!$A$33:$A$776,$A159,СВЦЭМ!$B$33:$B$776,Y$155)+'СЕТ СН'!$F$12</f>
        <v>120.60262736999999</v>
      </c>
    </row>
    <row r="160" spans="1:27" ht="15.75" x14ac:dyDescent="0.2">
      <c r="A160" s="35">
        <f t="shared" si="4"/>
        <v>43956</v>
      </c>
      <c r="B160" s="36">
        <f>SUMIFS(СВЦЭМ!$E$33:$E$776,СВЦЭМ!$A$33:$A$776,$A160,СВЦЭМ!$B$33:$B$776,B$155)+'СЕТ СН'!$F$12</f>
        <v>132.31725313999999</v>
      </c>
      <c r="C160" s="36">
        <f>SUMIFS(СВЦЭМ!$E$33:$E$776,СВЦЭМ!$A$33:$A$776,$A160,СВЦЭМ!$B$33:$B$776,C$155)+'СЕТ СН'!$F$12</f>
        <v>136.63564739</v>
      </c>
      <c r="D160" s="36">
        <f>SUMIFS(СВЦЭМ!$E$33:$E$776,СВЦЭМ!$A$33:$A$776,$A160,СВЦЭМ!$B$33:$B$776,D$155)+'СЕТ СН'!$F$12</f>
        <v>136.13066911000001</v>
      </c>
      <c r="E160" s="36">
        <f>SUMIFS(СВЦЭМ!$E$33:$E$776,СВЦЭМ!$A$33:$A$776,$A160,СВЦЭМ!$B$33:$B$776,E$155)+'СЕТ СН'!$F$12</f>
        <v>135.26357802999999</v>
      </c>
      <c r="F160" s="36">
        <f>SUMIFS(СВЦЭМ!$E$33:$E$776,СВЦЭМ!$A$33:$A$776,$A160,СВЦЭМ!$B$33:$B$776,F$155)+'СЕТ СН'!$F$12</f>
        <v>134.10101033999999</v>
      </c>
      <c r="G160" s="36">
        <f>SUMIFS(СВЦЭМ!$E$33:$E$776,СВЦЭМ!$A$33:$A$776,$A160,СВЦЭМ!$B$33:$B$776,G$155)+'СЕТ СН'!$F$12</f>
        <v>134.77353984000001</v>
      </c>
      <c r="H160" s="36">
        <f>SUMIFS(СВЦЭМ!$E$33:$E$776,СВЦЭМ!$A$33:$A$776,$A160,СВЦЭМ!$B$33:$B$776,H$155)+'СЕТ СН'!$F$12</f>
        <v>134.66184154999999</v>
      </c>
      <c r="I160" s="36">
        <f>SUMIFS(СВЦЭМ!$E$33:$E$776,СВЦЭМ!$A$33:$A$776,$A160,СВЦЭМ!$B$33:$B$776,I$155)+'СЕТ СН'!$F$12</f>
        <v>134.14904024000001</v>
      </c>
      <c r="J160" s="36">
        <f>SUMIFS(СВЦЭМ!$E$33:$E$776,СВЦЭМ!$A$33:$A$776,$A160,СВЦЭМ!$B$33:$B$776,J$155)+'СЕТ СН'!$F$12</f>
        <v>129.61330509000001</v>
      </c>
      <c r="K160" s="36">
        <f>SUMIFS(СВЦЭМ!$E$33:$E$776,СВЦЭМ!$A$33:$A$776,$A160,СВЦЭМ!$B$33:$B$776,K$155)+'СЕТ СН'!$F$12</f>
        <v>124.28829613000001</v>
      </c>
      <c r="L160" s="36">
        <f>SUMIFS(СВЦЭМ!$E$33:$E$776,СВЦЭМ!$A$33:$A$776,$A160,СВЦЭМ!$B$33:$B$776,L$155)+'СЕТ СН'!$F$12</f>
        <v>122.87659963</v>
      </c>
      <c r="M160" s="36">
        <f>SUMIFS(СВЦЭМ!$E$33:$E$776,СВЦЭМ!$A$33:$A$776,$A160,СВЦЭМ!$B$33:$B$776,M$155)+'СЕТ СН'!$F$12</f>
        <v>115.84733447000001</v>
      </c>
      <c r="N160" s="36">
        <f>SUMIFS(СВЦЭМ!$E$33:$E$776,СВЦЭМ!$A$33:$A$776,$A160,СВЦЭМ!$B$33:$B$776,N$155)+'СЕТ СН'!$F$12</f>
        <v>107.35003557</v>
      </c>
      <c r="O160" s="36">
        <f>SUMIFS(СВЦЭМ!$E$33:$E$776,СВЦЭМ!$A$33:$A$776,$A160,СВЦЭМ!$B$33:$B$776,O$155)+'СЕТ СН'!$F$12</f>
        <v>106.75592593</v>
      </c>
      <c r="P160" s="36">
        <f>SUMIFS(СВЦЭМ!$E$33:$E$776,СВЦЭМ!$A$33:$A$776,$A160,СВЦЭМ!$B$33:$B$776,P$155)+'СЕТ СН'!$F$12</f>
        <v>107.74087597</v>
      </c>
      <c r="Q160" s="36">
        <f>SUMIFS(СВЦЭМ!$E$33:$E$776,СВЦЭМ!$A$33:$A$776,$A160,СВЦЭМ!$B$33:$B$776,Q$155)+'СЕТ СН'!$F$12</f>
        <v>108.12676963</v>
      </c>
      <c r="R160" s="36">
        <f>SUMIFS(СВЦЭМ!$E$33:$E$776,СВЦЭМ!$A$33:$A$776,$A160,СВЦЭМ!$B$33:$B$776,R$155)+'СЕТ СН'!$F$12</f>
        <v>108.358036</v>
      </c>
      <c r="S160" s="36">
        <f>SUMIFS(СВЦЭМ!$E$33:$E$776,СВЦЭМ!$A$33:$A$776,$A160,СВЦЭМ!$B$33:$B$776,S$155)+'СЕТ СН'!$F$12</f>
        <v>108.53246235</v>
      </c>
      <c r="T160" s="36">
        <f>SUMIFS(СВЦЭМ!$E$33:$E$776,СВЦЭМ!$A$33:$A$776,$A160,СВЦЭМ!$B$33:$B$776,T$155)+'СЕТ СН'!$F$12</f>
        <v>106.67739238</v>
      </c>
      <c r="U160" s="36">
        <f>SUMIFS(СВЦЭМ!$E$33:$E$776,СВЦЭМ!$A$33:$A$776,$A160,СВЦЭМ!$B$33:$B$776,U$155)+'СЕТ СН'!$F$12</f>
        <v>103.79140241</v>
      </c>
      <c r="V160" s="36">
        <f>SUMIFS(СВЦЭМ!$E$33:$E$776,СВЦЭМ!$A$33:$A$776,$A160,СВЦЭМ!$B$33:$B$776,V$155)+'СЕТ СН'!$F$12</f>
        <v>98.364742870000001</v>
      </c>
      <c r="W160" s="36">
        <f>SUMIFS(СВЦЭМ!$E$33:$E$776,СВЦЭМ!$A$33:$A$776,$A160,СВЦЭМ!$B$33:$B$776,W$155)+'СЕТ СН'!$F$12</f>
        <v>100.03408025</v>
      </c>
      <c r="X160" s="36">
        <f>SUMIFS(СВЦЭМ!$E$33:$E$776,СВЦЭМ!$A$33:$A$776,$A160,СВЦЭМ!$B$33:$B$776,X$155)+'СЕТ СН'!$F$12</f>
        <v>105.75791608999999</v>
      </c>
      <c r="Y160" s="36">
        <f>SUMIFS(СВЦЭМ!$E$33:$E$776,СВЦЭМ!$A$33:$A$776,$A160,СВЦЭМ!$B$33:$B$776,Y$155)+'СЕТ СН'!$F$12</f>
        <v>118.90435865000001</v>
      </c>
    </row>
    <row r="161" spans="1:25" ht="15.75" x14ac:dyDescent="0.2">
      <c r="A161" s="35">
        <f t="shared" si="4"/>
        <v>43957</v>
      </c>
      <c r="B161" s="36">
        <f>SUMIFS(СВЦЭМ!$E$33:$E$776,СВЦЭМ!$A$33:$A$776,$A161,СВЦЭМ!$B$33:$B$776,B$155)+'СЕТ СН'!$F$12</f>
        <v>129.68336811</v>
      </c>
      <c r="C161" s="36">
        <f>SUMIFS(СВЦЭМ!$E$33:$E$776,СВЦЭМ!$A$33:$A$776,$A161,СВЦЭМ!$B$33:$B$776,C$155)+'СЕТ СН'!$F$12</f>
        <v>134.09994141999999</v>
      </c>
      <c r="D161" s="36">
        <f>SUMIFS(СВЦЭМ!$E$33:$E$776,СВЦЭМ!$A$33:$A$776,$A161,СВЦЭМ!$B$33:$B$776,D$155)+'СЕТ СН'!$F$12</f>
        <v>137.21833243</v>
      </c>
      <c r="E161" s="36">
        <f>SUMIFS(СВЦЭМ!$E$33:$E$776,СВЦЭМ!$A$33:$A$776,$A161,СВЦЭМ!$B$33:$B$776,E$155)+'СЕТ СН'!$F$12</f>
        <v>137.15043292999999</v>
      </c>
      <c r="F161" s="36">
        <f>SUMIFS(СВЦЭМ!$E$33:$E$776,СВЦЭМ!$A$33:$A$776,$A161,СВЦЭМ!$B$33:$B$776,F$155)+'СЕТ СН'!$F$12</f>
        <v>136.34894095000001</v>
      </c>
      <c r="G161" s="36">
        <f>SUMIFS(СВЦЭМ!$E$33:$E$776,СВЦЭМ!$A$33:$A$776,$A161,СВЦЭМ!$B$33:$B$776,G$155)+'СЕТ СН'!$F$12</f>
        <v>125.80544947</v>
      </c>
      <c r="H161" s="36">
        <f>SUMIFS(СВЦЭМ!$E$33:$E$776,СВЦЭМ!$A$33:$A$776,$A161,СВЦЭМ!$B$33:$B$776,H$155)+'СЕТ СН'!$F$12</f>
        <v>129.19688447999999</v>
      </c>
      <c r="I161" s="36">
        <f>SUMIFS(СВЦЭМ!$E$33:$E$776,СВЦЭМ!$A$33:$A$776,$A161,СВЦЭМ!$B$33:$B$776,I$155)+'СЕТ СН'!$F$12</f>
        <v>130.7473267</v>
      </c>
      <c r="J161" s="36">
        <f>SUMIFS(СВЦЭМ!$E$33:$E$776,СВЦЭМ!$A$33:$A$776,$A161,СВЦЭМ!$B$33:$B$776,J$155)+'СЕТ СН'!$F$12</f>
        <v>123.59275518</v>
      </c>
      <c r="K161" s="36">
        <f>SUMIFS(СВЦЭМ!$E$33:$E$776,СВЦЭМ!$A$33:$A$776,$A161,СВЦЭМ!$B$33:$B$776,K$155)+'СЕТ СН'!$F$12</f>
        <v>120.60506150000001</v>
      </c>
      <c r="L161" s="36">
        <f>SUMIFS(СВЦЭМ!$E$33:$E$776,СВЦЭМ!$A$33:$A$776,$A161,СВЦЭМ!$B$33:$B$776,L$155)+'СЕТ СН'!$F$12</f>
        <v>119.24490514</v>
      </c>
      <c r="M161" s="36">
        <f>SUMIFS(СВЦЭМ!$E$33:$E$776,СВЦЭМ!$A$33:$A$776,$A161,СВЦЭМ!$B$33:$B$776,M$155)+'СЕТ СН'!$F$12</f>
        <v>112.86582953999999</v>
      </c>
      <c r="N161" s="36">
        <f>SUMIFS(СВЦЭМ!$E$33:$E$776,СВЦЭМ!$A$33:$A$776,$A161,СВЦЭМ!$B$33:$B$776,N$155)+'СЕТ СН'!$F$12</f>
        <v>104.74156614</v>
      </c>
      <c r="O161" s="36">
        <f>SUMIFS(СВЦЭМ!$E$33:$E$776,СВЦЭМ!$A$33:$A$776,$A161,СВЦЭМ!$B$33:$B$776,O$155)+'СЕТ СН'!$F$12</f>
        <v>110.61969603999999</v>
      </c>
      <c r="P161" s="36">
        <f>SUMIFS(СВЦЭМ!$E$33:$E$776,СВЦЭМ!$A$33:$A$776,$A161,СВЦЭМ!$B$33:$B$776,P$155)+'СЕТ СН'!$F$12</f>
        <v>111.73034774</v>
      </c>
      <c r="Q161" s="36">
        <f>SUMIFS(СВЦЭМ!$E$33:$E$776,СВЦЭМ!$A$33:$A$776,$A161,СВЦЭМ!$B$33:$B$776,Q$155)+'СЕТ СН'!$F$12</f>
        <v>111.92837719000001</v>
      </c>
      <c r="R161" s="36">
        <f>SUMIFS(СВЦЭМ!$E$33:$E$776,СВЦЭМ!$A$33:$A$776,$A161,СВЦЭМ!$B$33:$B$776,R$155)+'СЕТ СН'!$F$12</f>
        <v>113.13890819</v>
      </c>
      <c r="S161" s="36">
        <f>SUMIFS(СВЦЭМ!$E$33:$E$776,СВЦЭМ!$A$33:$A$776,$A161,СВЦЭМ!$B$33:$B$776,S$155)+'СЕТ СН'!$F$12</f>
        <v>114.18811277</v>
      </c>
      <c r="T161" s="36">
        <f>SUMIFS(СВЦЭМ!$E$33:$E$776,СВЦЭМ!$A$33:$A$776,$A161,СВЦЭМ!$B$33:$B$776,T$155)+'СЕТ СН'!$F$12</f>
        <v>115.40867593999999</v>
      </c>
      <c r="U161" s="36">
        <f>SUMIFS(СВЦЭМ!$E$33:$E$776,СВЦЭМ!$A$33:$A$776,$A161,СВЦЭМ!$B$33:$B$776,U$155)+'СЕТ СН'!$F$12</f>
        <v>115.67206453999999</v>
      </c>
      <c r="V161" s="36">
        <f>SUMIFS(СВЦЭМ!$E$33:$E$776,СВЦЭМ!$A$33:$A$776,$A161,СВЦЭМ!$B$33:$B$776,V$155)+'СЕТ СН'!$F$12</f>
        <v>114.40029009</v>
      </c>
      <c r="W161" s="36">
        <f>SUMIFS(СВЦЭМ!$E$33:$E$776,СВЦЭМ!$A$33:$A$776,$A161,СВЦЭМ!$B$33:$B$776,W$155)+'СЕТ СН'!$F$12</f>
        <v>114.58151586</v>
      </c>
      <c r="X161" s="36">
        <f>SUMIFS(СВЦЭМ!$E$33:$E$776,СВЦЭМ!$A$33:$A$776,$A161,СВЦЭМ!$B$33:$B$776,X$155)+'СЕТ СН'!$F$12</f>
        <v>112.97153718</v>
      </c>
      <c r="Y161" s="36">
        <f>SUMIFS(СВЦЭМ!$E$33:$E$776,СВЦЭМ!$A$33:$A$776,$A161,СВЦЭМ!$B$33:$B$776,Y$155)+'СЕТ СН'!$F$12</f>
        <v>120.63659489</v>
      </c>
    </row>
    <row r="162" spans="1:25" ht="15.75" x14ac:dyDescent="0.2">
      <c r="A162" s="35">
        <f t="shared" si="4"/>
        <v>43958</v>
      </c>
      <c r="B162" s="36">
        <f>SUMIFS(СВЦЭМ!$E$33:$E$776,СВЦЭМ!$A$33:$A$776,$A162,СВЦЭМ!$B$33:$B$776,B$155)+'СЕТ СН'!$F$12</f>
        <v>134.66440365</v>
      </c>
      <c r="C162" s="36">
        <f>SUMIFS(СВЦЭМ!$E$33:$E$776,СВЦЭМ!$A$33:$A$776,$A162,СВЦЭМ!$B$33:$B$776,C$155)+'СЕТ СН'!$F$12</f>
        <v>136.13215346000001</v>
      </c>
      <c r="D162" s="36">
        <f>SUMIFS(СВЦЭМ!$E$33:$E$776,СВЦЭМ!$A$33:$A$776,$A162,СВЦЭМ!$B$33:$B$776,D$155)+'СЕТ СН'!$F$12</f>
        <v>135.52228689</v>
      </c>
      <c r="E162" s="36">
        <f>SUMIFS(СВЦЭМ!$E$33:$E$776,СВЦЭМ!$A$33:$A$776,$A162,СВЦЭМ!$B$33:$B$776,E$155)+'СЕТ СН'!$F$12</f>
        <v>134.78182971000001</v>
      </c>
      <c r="F162" s="36">
        <f>SUMIFS(СВЦЭМ!$E$33:$E$776,СВЦЭМ!$A$33:$A$776,$A162,СВЦЭМ!$B$33:$B$776,F$155)+'СЕТ СН'!$F$12</f>
        <v>134.37889878999999</v>
      </c>
      <c r="G162" s="36">
        <f>SUMIFS(СВЦЭМ!$E$33:$E$776,СВЦЭМ!$A$33:$A$776,$A162,СВЦЭМ!$B$33:$B$776,G$155)+'СЕТ СН'!$F$12</f>
        <v>136.59864177</v>
      </c>
      <c r="H162" s="36">
        <f>SUMIFS(СВЦЭМ!$E$33:$E$776,СВЦЭМ!$A$33:$A$776,$A162,СВЦЭМ!$B$33:$B$776,H$155)+'СЕТ СН'!$F$12</f>
        <v>136.60799714999999</v>
      </c>
      <c r="I162" s="36">
        <f>SUMIFS(СВЦЭМ!$E$33:$E$776,СВЦЭМ!$A$33:$A$776,$A162,СВЦЭМ!$B$33:$B$776,I$155)+'СЕТ СН'!$F$12</f>
        <v>134.81228923</v>
      </c>
      <c r="J162" s="36">
        <f>SUMIFS(СВЦЭМ!$E$33:$E$776,СВЦЭМ!$A$33:$A$776,$A162,СВЦЭМ!$B$33:$B$776,J$155)+'СЕТ СН'!$F$12</f>
        <v>128.60585032</v>
      </c>
      <c r="K162" s="36">
        <f>SUMIFS(СВЦЭМ!$E$33:$E$776,СВЦЭМ!$A$33:$A$776,$A162,СВЦЭМ!$B$33:$B$776,K$155)+'СЕТ СН'!$F$12</f>
        <v>127.37110165</v>
      </c>
      <c r="L162" s="36">
        <f>SUMIFS(СВЦЭМ!$E$33:$E$776,СВЦЭМ!$A$33:$A$776,$A162,СВЦЭМ!$B$33:$B$776,L$155)+'СЕТ СН'!$F$12</f>
        <v>126.29191366000001</v>
      </c>
      <c r="M162" s="36">
        <f>SUMIFS(СВЦЭМ!$E$33:$E$776,СВЦЭМ!$A$33:$A$776,$A162,СВЦЭМ!$B$33:$B$776,M$155)+'СЕТ СН'!$F$12</f>
        <v>118.06100910000001</v>
      </c>
      <c r="N162" s="36">
        <f>SUMIFS(СВЦЭМ!$E$33:$E$776,СВЦЭМ!$A$33:$A$776,$A162,СВЦЭМ!$B$33:$B$776,N$155)+'СЕТ СН'!$F$12</f>
        <v>110.22736556</v>
      </c>
      <c r="O162" s="36">
        <f>SUMIFS(СВЦЭМ!$E$33:$E$776,СВЦЭМ!$A$33:$A$776,$A162,СВЦЭМ!$B$33:$B$776,O$155)+'СЕТ СН'!$F$12</f>
        <v>108.56293660999999</v>
      </c>
      <c r="P162" s="36">
        <f>SUMIFS(СВЦЭМ!$E$33:$E$776,СВЦЭМ!$A$33:$A$776,$A162,СВЦЭМ!$B$33:$B$776,P$155)+'СЕТ СН'!$F$12</f>
        <v>109.93872947</v>
      </c>
      <c r="Q162" s="36">
        <f>SUMIFS(СВЦЭМ!$E$33:$E$776,СВЦЭМ!$A$33:$A$776,$A162,СВЦЭМ!$B$33:$B$776,Q$155)+'СЕТ СН'!$F$12</f>
        <v>110.73715459</v>
      </c>
      <c r="R162" s="36">
        <f>SUMIFS(СВЦЭМ!$E$33:$E$776,СВЦЭМ!$A$33:$A$776,$A162,СВЦЭМ!$B$33:$B$776,R$155)+'СЕТ СН'!$F$12</f>
        <v>109.8558144</v>
      </c>
      <c r="S162" s="36">
        <f>SUMIFS(СВЦЭМ!$E$33:$E$776,СВЦЭМ!$A$33:$A$776,$A162,СВЦЭМ!$B$33:$B$776,S$155)+'СЕТ СН'!$F$12</f>
        <v>108.79120211</v>
      </c>
      <c r="T162" s="36">
        <f>SUMIFS(СВЦЭМ!$E$33:$E$776,СВЦЭМ!$A$33:$A$776,$A162,СВЦЭМ!$B$33:$B$776,T$155)+'СЕТ СН'!$F$12</f>
        <v>104.49227664999999</v>
      </c>
      <c r="U162" s="36">
        <f>SUMIFS(СВЦЭМ!$E$33:$E$776,СВЦЭМ!$A$33:$A$776,$A162,СВЦЭМ!$B$33:$B$776,U$155)+'СЕТ СН'!$F$12</f>
        <v>100.91518719</v>
      </c>
      <c r="V162" s="36">
        <f>SUMIFS(СВЦЭМ!$E$33:$E$776,СВЦЭМ!$A$33:$A$776,$A162,СВЦЭМ!$B$33:$B$776,V$155)+'СЕТ СН'!$F$12</f>
        <v>98.090667080000003</v>
      </c>
      <c r="W162" s="36">
        <f>SUMIFS(СВЦЭМ!$E$33:$E$776,СВЦЭМ!$A$33:$A$776,$A162,СВЦЭМ!$B$33:$B$776,W$155)+'СЕТ СН'!$F$12</f>
        <v>98.951460940000004</v>
      </c>
      <c r="X162" s="36">
        <f>SUMIFS(СВЦЭМ!$E$33:$E$776,СВЦЭМ!$A$33:$A$776,$A162,СВЦЭМ!$B$33:$B$776,X$155)+'СЕТ СН'!$F$12</f>
        <v>105.6363317</v>
      </c>
      <c r="Y162" s="36">
        <f>SUMIFS(СВЦЭМ!$E$33:$E$776,СВЦЭМ!$A$33:$A$776,$A162,СВЦЭМ!$B$33:$B$776,Y$155)+'СЕТ СН'!$F$12</f>
        <v>116.12738890999999</v>
      </c>
    </row>
    <row r="163" spans="1:25" ht="15.75" x14ac:dyDescent="0.2">
      <c r="A163" s="35">
        <f t="shared" si="4"/>
        <v>43959</v>
      </c>
      <c r="B163" s="36">
        <f>SUMIFS(СВЦЭМ!$E$33:$E$776,СВЦЭМ!$A$33:$A$776,$A163,СВЦЭМ!$B$33:$B$776,B$155)+'СЕТ СН'!$F$12</f>
        <v>133.56705350999999</v>
      </c>
      <c r="C163" s="36">
        <f>SUMIFS(СВЦЭМ!$E$33:$E$776,СВЦЭМ!$A$33:$A$776,$A163,СВЦЭМ!$B$33:$B$776,C$155)+'СЕТ СН'!$F$12</f>
        <v>134.27998332999999</v>
      </c>
      <c r="D163" s="36">
        <f>SUMIFS(СВЦЭМ!$E$33:$E$776,СВЦЭМ!$A$33:$A$776,$A163,СВЦЭМ!$B$33:$B$776,D$155)+'СЕТ СН'!$F$12</f>
        <v>133.11169914000001</v>
      </c>
      <c r="E163" s="36">
        <f>SUMIFS(СВЦЭМ!$E$33:$E$776,СВЦЭМ!$A$33:$A$776,$A163,СВЦЭМ!$B$33:$B$776,E$155)+'СЕТ СН'!$F$12</f>
        <v>133.29755537</v>
      </c>
      <c r="F163" s="36">
        <f>SUMIFS(СВЦЭМ!$E$33:$E$776,СВЦЭМ!$A$33:$A$776,$A163,СВЦЭМ!$B$33:$B$776,F$155)+'СЕТ СН'!$F$12</f>
        <v>132.26483174000001</v>
      </c>
      <c r="G163" s="36">
        <f>SUMIFS(СВЦЭМ!$E$33:$E$776,СВЦЭМ!$A$33:$A$776,$A163,СВЦЭМ!$B$33:$B$776,G$155)+'СЕТ СН'!$F$12</f>
        <v>133.70135761</v>
      </c>
      <c r="H163" s="36">
        <f>SUMIFS(СВЦЭМ!$E$33:$E$776,СВЦЭМ!$A$33:$A$776,$A163,СВЦЭМ!$B$33:$B$776,H$155)+'СЕТ СН'!$F$12</f>
        <v>131.85148221</v>
      </c>
      <c r="I163" s="36">
        <f>SUMIFS(СВЦЭМ!$E$33:$E$776,СВЦЭМ!$A$33:$A$776,$A163,СВЦЭМ!$B$33:$B$776,I$155)+'СЕТ СН'!$F$12</f>
        <v>128.08995214999999</v>
      </c>
      <c r="J163" s="36">
        <f>SUMIFS(СВЦЭМ!$E$33:$E$776,СВЦЭМ!$A$33:$A$776,$A163,СВЦЭМ!$B$33:$B$776,J$155)+'СЕТ СН'!$F$12</f>
        <v>123.93412734</v>
      </c>
      <c r="K163" s="36">
        <f>SUMIFS(СВЦЭМ!$E$33:$E$776,СВЦЭМ!$A$33:$A$776,$A163,СВЦЭМ!$B$33:$B$776,K$155)+'СЕТ СН'!$F$12</f>
        <v>124.1534875</v>
      </c>
      <c r="L163" s="36">
        <f>SUMIFS(СВЦЭМ!$E$33:$E$776,СВЦЭМ!$A$33:$A$776,$A163,СВЦЭМ!$B$33:$B$776,L$155)+'СЕТ СН'!$F$12</f>
        <v>123.86750531</v>
      </c>
      <c r="M163" s="36">
        <f>SUMIFS(СВЦЭМ!$E$33:$E$776,СВЦЭМ!$A$33:$A$776,$A163,СВЦЭМ!$B$33:$B$776,M$155)+'СЕТ СН'!$F$12</f>
        <v>116.53295180000001</v>
      </c>
      <c r="N163" s="36">
        <f>SUMIFS(СВЦЭМ!$E$33:$E$776,СВЦЭМ!$A$33:$A$776,$A163,СВЦЭМ!$B$33:$B$776,N$155)+'СЕТ СН'!$F$12</f>
        <v>107.56391524</v>
      </c>
      <c r="O163" s="36">
        <f>SUMIFS(СВЦЭМ!$E$33:$E$776,СВЦЭМ!$A$33:$A$776,$A163,СВЦЭМ!$B$33:$B$776,O$155)+'СЕТ СН'!$F$12</f>
        <v>105.8970156</v>
      </c>
      <c r="P163" s="36">
        <f>SUMIFS(СВЦЭМ!$E$33:$E$776,СВЦЭМ!$A$33:$A$776,$A163,СВЦЭМ!$B$33:$B$776,P$155)+'СЕТ СН'!$F$12</f>
        <v>106.7520667</v>
      </c>
      <c r="Q163" s="36">
        <f>SUMIFS(СВЦЭМ!$E$33:$E$776,СВЦЭМ!$A$33:$A$776,$A163,СВЦЭМ!$B$33:$B$776,Q$155)+'СЕТ СН'!$F$12</f>
        <v>107.16176802</v>
      </c>
      <c r="R163" s="36">
        <f>SUMIFS(СВЦЭМ!$E$33:$E$776,СВЦЭМ!$A$33:$A$776,$A163,СВЦЭМ!$B$33:$B$776,R$155)+'СЕТ СН'!$F$12</f>
        <v>106.77237028</v>
      </c>
      <c r="S163" s="36">
        <f>SUMIFS(СВЦЭМ!$E$33:$E$776,СВЦЭМ!$A$33:$A$776,$A163,СВЦЭМ!$B$33:$B$776,S$155)+'СЕТ СН'!$F$12</f>
        <v>107.5177375</v>
      </c>
      <c r="T163" s="36">
        <f>SUMIFS(СВЦЭМ!$E$33:$E$776,СВЦЭМ!$A$33:$A$776,$A163,СВЦЭМ!$B$33:$B$776,T$155)+'СЕТ СН'!$F$12</f>
        <v>106.28266877</v>
      </c>
      <c r="U163" s="36">
        <f>SUMIFS(СВЦЭМ!$E$33:$E$776,СВЦЭМ!$A$33:$A$776,$A163,СВЦЭМ!$B$33:$B$776,U$155)+'СЕТ СН'!$F$12</f>
        <v>103.43487770999999</v>
      </c>
      <c r="V163" s="36">
        <f>SUMIFS(СВЦЭМ!$E$33:$E$776,СВЦЭМ!$A$33:$A$776,$A163,СВЦЭМ!$B$33:$B$776,V$155)+'СЕТ СН'!$F$12</f>
        <v>99.165073750000005</v>
      </c>
      <c r="W163" s="36">
        <f>SUMIFS(СВЦЭМ!$E$33:$E$776,СВЦЭМ!$A$33:$A$776,$A163,СВЦЭМ!$B$33:$B$776,W$155)+'СЕТ СН'!$F$12</f>
        <v>98.709641649999995</v>
      </c>
      <c r="X163" s="36">
        <f>SUMIFS(СВЦЭМ!$E$33:$E$776,СВЦЭМ!$A$33:$A$776,$A163,СВЦЭМ!$B$33:$B$776,X$155)+'СЕТ СН'!$F$12</f>
        <v>105.63533957999999</v>
      </c>
      <c r="Y163" s="36">
        <f>SUMIFS(СВЦЭМ!$E$33:$E$776,СВЦЭМ!$A$33:$A$776,$A163,СВЦЭМ!$B$33:$B$776,Y$155)+'СЕТ СН'!$F$12</f>
        <v>116.82645923</v>
      </c>
    </row>
    <row r="164" spans="1:25" ht="15.75" x14ac:dyDescent="0.2">
      <c r="A164" s="35">
        <f t="shared" si="4"/>
        <v>43960</v>
      </c>
      <c r="B164" s="36">
        <f>SUMIFS(СВЦЭМ!$E$33:$E$776,СВЦЭМ!$A$33:$A$776,$A164,СВЦЭМ!$B$33:$B$776,B$155)+'СЕТ СН'!$F$12</f>
        <v>132.28785074999999</v>
      </c>
      <c r="C164" s="36">
        <f>SUMIFS(СВЦЭМ!$E$33:$E$776,СВЦЭМ!$A$33:$A$776,$A164,СВЦЭМ!$B$33:$B$776,C$155)+'СЕТ СН'!$F$12</f>
        <v>130.39991122999999</v>
      </c>
      <c r="D164" s="36">
        <f>SUMIFS(СВЦЭМ!$E$33:$E$776,СВЦЭМ!$A$33:$A$776,$A164,СВЦЭМ!$B$33:$B$776,D$155)+'СЕТ СН'!$F$12</f>
        <v>127.69707708999999</v>
      </c>
      <c r="E164" s="36">
        <f>SUMIFS(СВЦЭМ!$E$33:$E$776,СВЦЭМ!$A$33:$A$776,$A164,СВЦЭМ!$B$33:$B$776,E$155)+'СЕТ СН'!$F$12</f>
        <v>127.15361435</v>
      </c>
      <c r="F164" s="36">
        <f>SUMIFS(СВЦЭМ!$E$33:$E$776,СВЦЭМ!$A$33:$A$776,$A164,СВЦЭМ!$B$33:$B$776,F$155)+'СЕТ СН'!$F$12</f>
        <v>125.78818805</v>
      </c>
      <c r="G164" s="36">
        <f>SUMIFS(СВЦЭМ!$E$33:$E$776,СВЦЭМ!$A$33:$A$776,$A164,СВЦЭМ!$B$33:$B$776,G$155)+'СЕТ СН'!$F$12</f>
        <v>126.02799262000001</v>
      </c>
      <c r="H164" s="36">
        <f>SUMIFS(СВЦЭМ!$E$33:$E$776,СВЦЭМ!$A$33:$A$776,$A164,СВЦЭМ!$B$33:$B$776,H$155)+'СЕТ СН'!$F$12</f>
        <v>126.90390918999999</v>
      </c>
      <c r="I164" s="36">
        <f>SUMIFS(СВЦЭМ!$E$33:$E$776,СВЦЭМ!$A$33:$A$776,$A164,СВЦЭМ!$B$33:$B$776,I$155)+'СЕТ СН'!$F$12</f>
        <v>127.80853526</v>
      </c>
      <c r="J164" s="36">
        <f>SUMIFS(СВЦЭМ!$E$33:$E$776,СВЦЭМ!$A$33:$A$776,$A164,СВЦЭМ!$B$33:$B$776,J$155)+'СЕТ СН'!$F$12</f>
        <v>127.87713548000001</v>
      </c>
      <c r="K164" s="36">
        <f>SUMIFS(СВЦЭМ!$E$33:$E$776,СВЦЭМ!$A$33:$A$776,$A164,СВЦЭМ!$B$33:$B$776,K$155)+'СЕТ СН'!$F$12</f>
        <v>123.91495758000001</v>
      </c>
      <c r="L164" s="36">
        <f>SUMIFS(СВЦЭМ!$E$33:$E$776,СВЦЭМ!$A$33:$A$776,$A164,СВЦЭМ!$B$33:$B$776,L$155)+'СЕТ СН'!$F$12</f>
        <v>125.26965688</v>
      </c>
      <c r="M164" s="36">
        <f>SUMIFS(СВЦЭМ!$E$33:$E$776,СВЦЭМ!$A$33:$A$776,$A164,СВЦЭМ!$B$33:$B$776,M$155)+'СЕТ СН'!$F$12</f>
        <v>117.45058098</v>
      </c>
      <c r="N164" s="36">
        <f>SUMIFS(СВЦЭМ!$E$33:$E$776,СВЦЭМ!$A$33:$A$776,$A164,СВЦЭМ!$B$33:$B$776,N$155)+'СЕТ СН'!$F$12</f>
        <v>109.28476587999999</v>
      </c>
      <c r="O164" s="36">
        <f>SUMIFS(СВЦЭМ!$E$33:$E$776,СВЦЭМ!$A$33:$A$776,$A164,СВЦЭМ!$B$33:$B$776,O$155)+'СЕТ СН'!$F$12</f>
        <v>106.32348118</v>
      </c>
      <c r="P164" s="36">
        <f>SUMIFS(СВЦЭМ!$E$33:$E$776,СВЦЭМ!$A$33:$A$776,$A164,СВЦЭМ!$B$33:$B$776,P$155)+'СЕТ СН'!$F$12</f>
        <v>107.11594479</v>
      </c>
      <c r="Q164" s="36">
        <f>SUMIFS(СВЦЭМ!$E$33:$E$776,СВЦЭМ!$A$33:$A$776,$A164,СВЦЭМ!$B$33:$B$776,Q$155)+'СЕТ СН'!$F$12</f>
        <v>105.92590249</v>
      </c>
      <c r="R164" s="36">
        <f>SUMIFS(СВЦЭМ!$E$33:$E$776,СВЦЭМ!$A$33:$A$776,$A164,СВЦЭМ!$B$33:$B$776,R$155)+'СЕТ СН'!$F$12</f>
        <v>106.30099564</v>
      </c>
      <c r="S164" s="36">
        <f>SUMIFS(СВЦЭМ!$E$33:$E$776,СВЦЭМ!$A$33:$A$776,$A164,СВЦЭМ!$B$33:$B$776,S$155)+'СЕТ СН'!$F$12</f>
        <v>107.99132035</v>
      </c>
      <c r="T164" s="36">
        <f>SUMIFS(СВЦЭМ!$E$33:$E$776,СВЦЭМ!$A$33:$A$776,$A164,СВЦЭМ!$B$33:$B$776,T$155)+'СЕТ СН'!$F$12</f>
        <v>106.55400303</v>
      </c>
      <c r="U164" s="36">
        <f>SUMIFS(СВЦЭМ!$E$33:$E$776,СВЦЭМ!$A$33:$A$776,$A164,СВЦЭМ!$B$33:$B$776,U$155)+'СЕТ СН'!$F$12</f>
        <v>105.31682705</v>
      </c>
      <c r="V164" s="36">
        <f>SUMIFS(СВЦЭМ!$E$33:$E$776,СВЦЭМ!$A$33:$A$776,$A164,СВЦЭМ!$B$33:$B$776,V$155)+'СЕТ СН'!$F$12</f>
        <v>103.50983831000001</v>
      </c>
      <c r="W164" s="36">
        <f>SUMIFS(СВЦЭМ!$E$33:$E$776,СВЦЭМ!$A$33:$A$776,$A164,СВЦЭМ!$B$33:$B$776,W$155)+'СЕТ СН'!$F$12</f>
        <v>102.30409031000001</v>
      </c>
      <c r="X164" s="36">
        <f>SUMIFS(СВЦЭМ!$E$33:$E$776,СВЦЭМ!$A$33:$A$776,$A164,СВЦЭМ!$B$33:$B$776,X$155)+'СЕТ СН'!$F$12</f>
        <v>108.78723836</v>
      </c>
      <c r="Y164" s="36">
        <f>SUMIFS(СВЦЭМ!$E$33:$E$776,СВЦЭМ!$A$33:$A$776,$A164,СВЦЭМ!$B$33:$B$776,Y$155)+'СЕТ СН'!$F$12</f>
        <v>122.25452936000001</v>
      </c>
    </row>
    <row r="165" spans="1:25" ht="15.75" x14ac:dyDescent="0.2">
      <c r="A165" s="35">
        <f t="shared" si="4"/>
        <v>43961</v>
      </c>
      <c r="B165" s="36">
        <f>SUMIFS(СВЦЭМ!$E$33:$E$776,СВЦЭМ!$A$33:$A$776,$A165,СВЦЭМ!$B$33:$B$776,B$155)+'СЕТ СН'!$F$12</f>
        <v>128.7585363</v>
      </c>
      <c r="C165" s="36">
        <f>SUMIFS(СВЦЭМ!$E$33:$E$776,СВЦЭМ!$A$33:$A$776,$A165,СВЦЭМ!$B$33:$B$776,C$155)+'СЕТ СН'!$F$12</f>
        <v>133.21915053000001</v>
      </c>
      <c r="D165" s="36">
        <f>SUMIFS(СВЦЭМ!$E$33:$E$776,СВЦЭМ!$A$33:$A$776,$A165,СВЦЭМ!$B$33:$B$776,D$155)+'СЕТ СН'!$F$12</f>
        <v>134.20921779</v>
      </c>
      <c r="E165" s="36">
        <f>SUMIFS(СВЦЭМ!$E$33:$E$776,СВЦЭМ!$A$33:$A$776,$A165,СВЦЭМ!$B$33:$B$776,E$155)+'СЕТ СН'!$F$12</f>
        <v>137.37214596999999</v>
      </c>
      <c r="F165" s="36">
        <f>SUMIFS(СВЦЭМ!$E$33:$E$776,СВЦЭМ!$A$33:$A$776,$A165,СВЦЭМ!$B$33:$B$776,F$155)+'СЕТ СН'!$F$12</f>
        <v>136.24680713999999</v>
      </c>
      <c r="G165" s="36">
        <f>SUMIFS(СВЦЭМ!$E$33:$E$776,СВЦЭМ!$A$33:$A$776,$A165,СВЦЭМ!$B$33:$B$776,G$155)+'СЕТ СН'!$F$12</f>
        <v>135.94574600000001</v>
      </c>
      <c r="H165" s="36">
        <f>SUMIFS(СВЦЭМ!$E$33:$E$776,СВЦЭМ!$A$33:$A$776,$A165,СВЦЭМ!$B$33:$B$776,H$155)+'СЕТ СН'!$F$12</f>
        <v>134.90412373000001</v>
      </c>
      <c r="I165" s="36">
        <f>SUMIFS(СВЦЭМ!$E$33:$E$776,СВЦЭМ!$A$33:$A$776,$A165,СВЦЭМ!$B$33:$B$776,I$155)+'СЕТ СН'!$F$12</f>
        <v>130.62704167999999</v>
      </c>
      <c r="J165" s="36">
        <f>SUMIFS(СВЦЭМ!$E$33:$E$776,СВЦЭМ!$A$33:$A$776,$A165,СВЦЭМ!$B$33:$B$776,J$155)+'СЕТ СН'!$F$12</f>
        <v>129.72066451000001</v>
      </c>
      <c r="K165" s="36">
        <f>SUMIFS(СВЦЭМ!$E$33:$E$776,СВЦЭМ!$A$33:$A$776,$A165,СВЦЭМ!$B$33:$B$776,K$155)+'СЕТ СН'!$F$12</f>
        <v>125.13479669</v>
      </c>
      <c r="L165" s="36">
        <f>SUMIFS(СВЦЭМ!$E$33:$E$776,СВЦЭМ!$A$33:$A$776,$A165,СВЦЭМ!$B$33:$B$776,L$155)+'СЕТ СН'!$F$12</f>
        <v>123.99480993</v>
      </c>
      <c r="M165" s="36">
        <f>SUMIFS(СВЦЭМ!$E$33:$E$776,СВЦЭМ!$A$33:$A$776,$A165,СВЦЭМ!$B$33:$B$776,M$155)+'СЕТ СН'!$F$12</f>
        <v>117.26938884</v>
      </c>
      <c r="N165" s="36">
        <f>SUMIFS(СВЦЭМ!$E$33:$E$776,СВЦЭМ!$A$33:$A$776,$A165,СВЦЭМ!$B$33:$B$776,N$155)+'СЕТ СН'!$F$12</f>
        <v>109.15516863000001</v>
      </c>
      <c r="O165" s="36">
        <f>SUMIFS(СВЦЭМ!$E$33:$E$776,СВЦЭМ!$A$33:$A$776,$A165,СВЦЭМ!$B$33:$B$776,O$155)+'СЕТ СН'!$F$12</f>
        <v>106.71443696</v>
      </c>
      <c r="P165" s="36">
        <f>SUMIFS(СВЦЭМ!$E$33:$E$776,СВЦЭМ!$A$33:$A$776,$A165,СВЦЭМ!$B$33:$B$776,P$155)+'СЕТ СН'!$F$12</f>
        <v>107.04040811</v>
      </c>
      <c r="Q165" s="36">
        <f>SUMIFS(СВЦЭМ!$E$33:$E$776,СВЦЭМ!$A$33:$A$776,$A165,СВЦЭМ!$B$33:$B$776,Q$155)+'СЕТ СН'!$F$12</f>
        <v>108.17883209</v>
      </c>
      <c r="R165" s="36">
        <f>SUMIFS(СВЦЭМ!$E$33:$E$776,СВЦЭМ!$A$33:$A$776,$A165,СВЦЭМ!$B$33:$B$776,R$155)+'СЕТ СН'!$F$12</f>
        <v>107.79495751</v>
      </c>
      <c r="S165" s="36">
        <f>SUMIFS(СВЦЭМ!$E$33:$E$776,СВЦЭМ!$A$33:$A$776,$A165,СВЦЭМ!$B$33:$B$776,S$155)+'СЕТ СН'!$F$12</f>
        <v>108.18035793</v>
      </c>
      <c r="T165" s="36">
        <f>SUMIFS(СВЦЭМ!$E$33:$E$776,СВЦЭМ!$A$33:$A$776,$A165,СВЦЭМ!$B$33:$B$776,T$155)+'СЕТ СН'!$F$12</f>
        <v>106.67067749</v>
      </c>
      <c r="U165" s="36">
        <f>SUMIFS(СВЦЭМ!$E$33:$E$776,СВЦЭМ!$A$33:$A$776,$A165,СВЦЭМ!$B$33:$B$776,U$155)+'СЕТ СН'!$F$12</f>
        <v>104.76638312999999</v>
      </c>
      <c r="V165" s="36">
        <f>SUMIFS(СВЦЭМ!$E$33:$E$776,СВЦЭМ!$A$33:$A$776,$A165,СВЦЭМ!$B$33:$B$776,V$155)+'СЕТ СН'!$F$12</f>
        <v>101.91929807</v>
      </c>
      <c r="W165" s="36">
        <f>SUMIFS(СВЦЭМ!$E$33:$E$776,СВЦЭМ!$A$33:$A$776,$A165,СВЦЭМ!$B$33:$B$776,W$155)+'СЕТ СН'!$F$12</f>
        <v>101.38741971</v>
      </c>
      <c r="X165" s="36">
        <f>SUMIFS(СВЦЭМ!$E$33:$E$776,СВЦЭМ!$A$33:$A$776,$A165,СВЦЭМ!$B$33:$B$776,X$155)+'СЕТ СН'!$F$12</f>
        <v>107.02612274000001</v>
      </c>
      <c r="Y165" s="36">
        <f>SUMIFS(СВЦЭМ!$E$33:$E$776,СВЦЭМ!$A$33:$A$776,$A165,СВЦЭМ!$B$33:$B$776,Y$155)+'СЕТ СН'!$F$12</f>
        <v>120.57447826000001</v>
      </c>
    </row>
    <row r="166" spans="1:25" ht="15.75" x14ac:dyDescent="0.2">
      <c r="A166" s="35">
        <f t="shared" si="4"/>
        <v>43962</v>
      </c>
      <c r="B166" s="36">
        <f>SUMIFS(СВЦЭМ!$E$33:$E$776,СВЦЭМ!$A$33:$A$776,$A166,СВЦЭМ!$B$33:$B$776,B$155)+'СЕТ СН'!$F$12</f>
        <v>117.37406793</v>
      </c>
      <c r="C166" s="36">
        <f>SUMIFS(СВЦЭМ!$E$33:$E$776,СВЦЭМ!$A$33:$A$776,$A166,СВЦЭМ!$B$33:$B$776,C$155)+'СЕТ СН'!$F$12</f>
        <v>129.36270804</v>
      </c>
      <c r="D166" s="36">
        <f>SUMIFS(СВЦЭМ!$E$33:$E$776,СВЦЭМ!$A$33:$A$776,$A166,СВЦЭМ!$B$33:$B$776,D$155)+'СЕТ СН'!$F$12</f>
        <v>134.57223285000001</v>
      </c>
      <c r="E166" s="36">
        <f>SUMIFS(СВЦЭМ!$E$33:$E$776,СВЦЭМ!$A$33:$A$776,$A166,СВЦЭМ!$B$33:$B$776,E$155)+'СЕТ СН'!$F$12</f>
        <v>133.27004650000001</v>
      </c>
      <c r="F166" s="36">
        <f>SUMIFS(СВЦЭМ!$E$33:$E$776,СВЦЭМ!$A$33:$A$776,$A166,СВЦЭМ!$B$33:$B$776,F$155)+'СЕТ СН'!$F$12</f>
        <v>132.25356317999999</v>
      </c>
      <c r="G166" s="36">
        <f>SUMIFS(СВЦЭМ!$E$33:$E$776,СВЦЭМ!$A$33:$A$776,$A166,СВЦЭМ!$B$33:$B$776,G$155)+'СЕТ СН'!$F$12</f>
        <v>132.61193175</v>
      </c>
      <c r="H166" s="36">
        <f>SUMIFS(СВЦЭМ!$E$33:$E$776,СВЦЭМ!$A$33:$A$776,$A166,СВЦЭМ!$B$33:$B$776,H$155)+'СЕТ СН'!$F$12</f>
        <v>133.63070067000001</v>
      </c>
      <c r="I166" s="36">
        <f>SUMIFS(СВЦЭМ!$E$33:$E$776,СВЦЭМ!$A$33:$A$776,$A166,СВЦЭМ!$B$33:$B$776,I$155)+'СЕТ СН'!$F$12</f>
        <v>135.64522239999999</v>
      </c>
      <c r="J166" s="36">
        <f>SUMIFS(СВЦЭМ!$E$33:$E$776,СВЦЭМ!$A$33:$A$776,$A166,СВЦЭМ!$B$33:$B$776,J$155)+'СЕТ СН'!$F$12</f>
        <v>128.11515247</v>
      </c>
      <c r="K166" s="36">
        <f>SUMIFS(СВЦЭМ!$E$33:$E$776,СВЦЭМ!$A$33:$A$776,$A166,СВЦЭМ!$B$33:$B$776,K$155)+'СЕТ СН'!$F$12</f>
        <v>119.08561194000001</v>
      </c>
      <c r="L166" s="36">
        <f>SUMIFS(СВЦЭМ!$E$33:$E$776,СВЦЭМ!$A$33:$A$776,$A166,СВЦЭМ!$B$33:$B$776,L$155)+'СЕТ СН'!$F$12</f>
        <v>117.81798649</v>
      </c>
      <c r="M166" s="36">
        <f>SUMIFS(СВЦЭМ!$E$33:$E$776,СВЦЭМ!$A$33:$A$776,$A166,СВЦЭМ!$B$33:$B$776,M$155)+'СЕТ СН'!$F$12</f>
        <v>117.87066848000001</v>
      </c>
      <c r="N166" s="36">
        <f>SUMIFS(СВЦЭМ!$E$33:$E$776,СВЦЭМ!$A$33:$A$776,$A166,СВЦЭМ!$B$33:$B$776,N$155)+'СЕТ СН'!$F$12</f>
        <v>119.66706567999999</v>
      </c>
      <c r="O166" s="36">
        <f>SUMIFS(СВЦЭМ!$E$33:$E$776,СВЦЭМ!$A$33:$A$776,$A166,СВЦЭМ!$B$33:$B$776,O$155)+'СЕТ СН'!$F$12</f>
        <v>119.41659206</v>
      </c>
      <c r="P166" s="36">
        <f>SUMIFS(СВЦЭМ!$E$33:$E$776,СВЦЭМ!$A$33:$A$776,$A166,СВЦЭМ!$B$33:$B$776,P$155)+'СЕТ СН'!$F$12</f>
        <v>122.07145717</v>
      </c>
      <c r="Q166" s="36">
        <f>SUMIFS(СВЦЭМ!$E$33:$E$776,СВЦЭМ!$A$33:$A$776,$A166,СВЦЭМ!$B$33:$B$776,Q$155)+'СЕТ СН'!$F$12</f>
        <v>123.26839257</v>
      </c>
      <c r="R166" s="36">
        <f>SUMIFS(СВЦЭМ!$E$33:$E$776,СВЦЭМ!$A$33:$A$776,$A166,СВЦЭМ!$B$33:$B$776,R$155)+'СЕТ СН'!$F$12</f>
        <v>122.43170985</v>
      </c>
      <c r="S166" s="36">
        <f>SUMIFS(СВЦЭМ!$E$33:$E$776,СВЦЭМ!$A$33:$A$776,$A166,СВЦЭМ!$B$33:$B$776,S$155)+'СЕТ СН'!$F$12</f>
        <v>122.97734831</v>
      </c>
      <c r="T166" s="36">
        <f>SUMIFS(СВЦЭМ!$E$33:$E$776,СВЦЭМ!$A$33:$A$776,$A166,СВЦЭМ!$B$33:$B$776,T$155)+'СЕТ СН'!$F$12</f>
        <v>120.92215890999999</v>
      </c>
      <c r="U166" s="36">
        <f>SUMIFS(СВЦЭМ!$E$33:$E$776,СВЦЭМ!$A$33:$A$776,$A166,СВЦЭМ!$B$33:$B$776,U$155)+'СЕТ СН'!$F$12</f>
        <v>115.30854198999999</v>
      </c>
      <c r="V166" s="36">
        <f>SUMIFS(СВЦЭМ!$E$33:$E$776,СВЦЭМ!$A$33:$A$776,$A166,СВЦЭМ!$B$33:$B$776,V$155)+'СЕТ СН'!$F$12</f>
        <v>110.47892976999999</v>
      </c>
      <c r="W166" s="36">
        <f>SUMIFS(СВЦЭМ!$E$33:$E$776,СВЦЭМ!$A$33:$A$776,$A166,СВЦЭМ!$B$33:$B$776,W$155)+'СЕТ СН'!$F$12</f>
        <v>107.87930211</v>
      </c>
      <c r="X166" s="36">
        <f>SUMIFS(СВЦЭМ!$E$33:$E$776,СВЦЭМ!$A$33:$A$776,$A166,СВЦЭМ!$B$33:$B$776,X$155)+'СЕТ СН'!$F$12</f>
        <v>107.36155032000001</v>
      </c>
      <c r="Y166" s="36">
        <f>SUMIFS(СВЦЭМ!$E$33:$E$776,СВЦЭМ!$A$33:$A$776,$A166,СВЦЭМ!$B$33:$B$776,Y$155)+'СЕТ СН'!$F$12</f>
        <v>115.2019828</v>
      </c>
    </row>
    <row r="167" spans="1:25" ht="15.75" x14ac:dyDescent="0.2">
      <c r="A167" s="35">
        <f t="shared" si="4"/>
        <v>43963</v>
      </c>
      <c r="B167" s="36">
        <f>SUMIFS(СВЦЭМ!$E$33:$E$776,СВЦЭМ!$A$33:$A$776,$A167,СВЦЭМ!$B$33:$B$776,B$155)+'СЕТ СН'!$F$12</f>
        <v>134.67087821999999</v>
      </c>
      <c r="C167" s="36">
        <f>SUMIFS(СВЦЭМ!$E$33:$E$776,СВЦЭМ!$A$33:$A$776,$A167,СВЦЭМ!$B$33:$B$776,C$155)+'СЕТ СН'!$F$12</f>
        <v>140.52004707</v>
      </c>
      <c r="D167" s="36">
        <f>SUMIFS(СВЦЭМ!$E$33:$E$776,СВЦЭМ!$A$33:$A$776,$A167,СВЦЭМ!$B$33:$B$776,D$155)+'СЕТ СН'!$F$12</f>
        <v>138.72592976999999</v>
      </c>
      <c r="E167" s="36">
        <f>SUMIFS(СВЦЭМ!$E$33:$E$776,СВЦЭМ!$A$33:$A$776,$A167,СВЦЭМ!$B$33:$B$776,E$155)+'СЕТ СН'!$F$12</f>
        <v>138.60276689</v>
      </c>
      <c r="F167" s="36">
        <f>SUMIFS(СВЦЭМ!$E$33:$E$776,СВЦЭМ!$A$33:$A$776,$A167,СВЦЭМ!$B$33:$B$776,F$155)+'СЕТ СН'!$F$12</f>
        <v>139.7634414</v>
      </c>
      <c r="G167" s="36">
        <f>SUMIFS(СВЦЭМ!$E$33:$E$776,СВЦЭМ!$A$33:$A$776,$A167,СВЦЭМ!$B$33:$B$776,G$155)+'СЕТ СН'!$F$12</f>
        <v>138.15400543999999</v>
      </c>
      <c r="H167" s="36">
        <f>SUMIFS(СВЦЭМ!$E$33:$E$776,СВЦЭМ!$A$33:$A$776,$A167,СВЦЭМ!$B$33:$B$776,H$155)+'СЕТ СН'!$F$12</f>
        <v>139.52958269999999</v>
      </c>
      <c r="I167" s="36">
        <f>SUMIFS(СВЦЭМ!$E$33:$E$776,СВЦЭМ!$A$33:$A$776,$A167,СВЦЭМ!$B$33:$B$776,I$155)+'СЕТ СН'!$F$12</f>
        <v>133.77220832</v>
      </c>
      <c r="J167" s="36">
        <f>SUMIFS(СВЦЭМ!$E$33:$E$776,СВЦЭМ!$A$33:$A$776,$A167,СВЦЭМ!$B$33:$B$776,J$155)+'СЕТ СН'!$F$12</f>
        <v>126.69144476</v>
      </c>
      <c r="K167" s="36">
        <f>SUMIFS(СВЦЭМ!$E$33:$E$776,СВЦЭМ!$A$33:$A$776,$A167,СВЦЭМ!$B$33:$B$776,K$155)+'СЕТ СН'!$F$12</f>
        <v>123.76649753</v>
      </c>
      <c r="L167" s="36">
        <f>SUMIFS(СВЦЭМ!$E$33:$E$776,СВЦЭМ!$A$33:$A$776,$A167,СВЦЭМ!$B$33:$B$776,L$155)+'СЕТ СН'!$F$12</f>
        <v>123.35410635</v>
      </c>
      <c r="M167" s="36">
        <f>SUMIFS(СВЦЭМ!$E$33:$E$776,СВЦЭМ!$A$33:$A$776,$A167,СВЦЭМ!$B$33:$B$776,M$155)+'СЕТ СН'!$F$12</f>
        <v>119.21990279000001</v>
      </c>
      <c r="N167" s="36">
        <f>SUMIFS(СВЦЭМ!$E$33:$E$776,СВЦЭМ!$A$33:$A$776,$A167,СВЦЭМ!$B$33:$B$776,N$155)+'СЕТ СН'!$F$12</f>
        <v>118.97575446</v>
      </c>
      <c r="O167" s="36">
        <f>SUMIFS(СВЦЭМ!$E$33:$E$776,СВЦЭМ!$A$33:$A$776,$A167,СВЦЭМ!$B$33:$B$776,O$155)+'СЕТ СН'!$F$12</f>
        <v>120.07546997</v>
      </c>
      <c r="P167" s="36">
        <f>SUMIFS(СВЦЭМ!$E$33:$E$776,СВЦЭМ!$A$33:$A$776,$A167,СВЦЭМ!$B$33:$B$776,P$155)+'СЕТ СН'!$F$12</f>
        <v>121.69295545999999</v>
      </c>
      <c r="Q167" s="36">
        <f>SUMIFS(СВЦЭМ!$E$33:$E$776,СВЦЭМ!$A$33:$A$776,$A167,СВЦЭМ!$B$33:$B$776,Q$155)+'СЕТ СН'!$F$12</f>
        <v>121.54320918000001</v>
      </c>
      <c r="R167" s="36">
        <f>SUMIFS(СВЦЭМ!$E$33:$E$776,СВЦЭМ!$A$33:$A$776,$A167,СВЦЭМ!$B$33:$B$776,R$155)+'СЕТ СН'!$F$12</f>
        <v>121.67567006</v>
      </c>
      <c r="S167" s="36">
        <f>SUMIFS(СВЦЭМ!$E$33:$E$776,СВЦЭМ!$A$33:$A$776,$A167,СВЦЭМ!$B$33:$B$776,S$155)+'СЕТ СН'!$F$12</f>
        <v>121.81488686</v>
      </c>
      <c r="T167" s="36">
        <f>SUMIFS(СВЦЭМ!$E$33:$E$776,СВЦЭМ!$A$33:$A$776,$A167,СВЦЭМ!$B$33:$B$776,T$155)+'СЕТ СН'!$F$12</f>
        <v>122.57643289000001</v>
      </c>
      <c r="U167" s="36">
        <f>SUMIFS(СВЦЭМ!$E$33:$E$776,СВЦЭМ!$A$33:$A$776,$A167,СВЦЭМ!$B$33:$B$776,U$155)+'СЕТ СН'!$F$12</f>
        <v>122.31690029000001</v>
      </c>
      <c r="V167" s="36">
        <f>SUMIFS(СВЦЭМ!$E$33:$E$776,СВЦЭМ!$A$33:$A$776,$A167,СВЦЭМ!$B$33:$B$776,V$155)+'СЕТ СН'!$F$12</f>
        <v>117.52663447</v>
      </c>
      <c r="W167" s="36">
        <f>SUMIFS(СВЦЭМ!$E$33:$E$776,СВЦЭМ!$A$33:$A$776,$A167,СВЦЭМ!$B$33:$B$776,W$155)+'СЕТ СН'!$F$12</f>
        <v>117.3130912</v>
      </c>
      <c r="X167" s="36">
        <f>SUMIFS(СВЦЭМ!$E$33:$E$776,СВЦЭМ!$A$33:$A$776,$A167,СВЦЭМ!$B$33:$B$776,X$155)+'СЕТ СН'!$F$12</f>
        <v>120.62718246999999</v>
      </c>
      <c r="Y167" s="36">
        <f>SUMIFS(СВЦЭМ!$E$33:$E$776,СВЦЭМ!$A$33:$A$776,$A167,СВЦЭМ!$B$33:$B$776,Y$155)+'СЕТ СН'!$F$12</f>
        <v>123.57360674</v>
      </c>
    </row>
    <row r="168" spans="1:25" ht="15.75" x14ac:dyDescent="0.2">
      <c r="A168" s="35">
        <f t="shared" si="4"/>
        <v>43964</v>
      </c>
      <c r="B168" s="36">
        <f>SUMIFS(СВЦЭМ!$E$33:$E$776,СВЦЭМ!$A$33:$A$776,$A168,СВЦЭМ!$B$33:$B$776,B$155)+'СЕТ СН'!$F$12</f>
        <v>126.85238317</v>
      </c>
      <c r="C168" s="36">
        <f>SUMIFS(СВЦЭМ!$E$33:$E$776,СВЦЭМ!$A$33:$A$776,$A168,СВЦЭМ!$B$33:$B$776,C$155)+'СЕТ СН'!$F$12</f>
        <v>133.39859824999999</v>
      </c>
      <c r="D168" s="36">
        <f>SUMIFS(СВЦЭМ!$E$33:$E$776,СВЦЭМ!$A$33:$A$776,$A168,СВЦЭМ!$B$33:$B$776,D$155)+'СЕТ СН'!$F$12</f>
        <v>134.50977976999999</v>
      </c>
      <c r="E168" s="36">
        <f>SUMIFS(СВЦЭМ!$E$33:$E$776,СВЦЭМ!$A$33:$A$776,$A168,СВЦЭМ!$B$33:$B$776,E$155)+'СЕТ СН'!$F$12</f>
        <v>134.4925902</v>
      </c>
      <c r="F168" s="36">
        <f>SUMIFS(СВЦЭМ!$E$33:$E$776,СВЦЭМ!$A$33:$A$776,$A168,СВЦЭМ!$B$33:$B$776,F$155)+'СЕТ СН'!$F$12</f>
        <v>133.47911282999999</v>
      </c>
      <c r="G168" s="36">
        <f>SUMIFS(СВЦЭМ!$E$33:$E$776,СВЦЭМ!$A$33:$A$776,$A168,СВЦЭМ!$B$33:$B$776,G$155)+'СЕТ СН'!$F$12</f>
        <v>134.60209936000001</v>
      </c>
      <c r="H168" s="36">
        <f>SUMIFS(СВЦЭМ!$E$33:$E$776,СВЦЭМ!$A$33:$A$776,$A168,СВЦЭМ!$B$33:$B$776,H$155)+'СЕТ СН'!$F$12</f>
        <v>134.07174806</v>
      </c>
      <c r="I168" s="36">
        <f>SUMIFS(СВЦЭМ!$E$33:$E$776,СВЦЭМ!$A$33:$A$776,$A168,СВЦЭМ!$B$33:$B$776,I$155)+'СЕТ СН'!$F$12</f>
        <v>127.10198793000001</v>
      </c>
      <c r="J168" s="36">
        <f>SUMIFS(СВЦЭМ!$E$33:$E$776,СВЦЭМ!$A$33:$A$776,$A168,СВЦЭМ!$B$33:$B$776,J$155)+'СЕТ СН'!$F$12</f>
        <v>119.04727015</v>
      </c>
      <c r="K168" s="36">
        <f>SUMIFS(СВЦЭМ!$E$33:$E$776,СВЦЭМ!$A$33:$A$776,$A168,СВЦЭМ!$B$33:$B$776,K$155)+'СЕТ СН'!$F$12</f>
        <v>117.81680849</v>
      </c>
      <c r="L168" s="36">
        <f>SUMIFS(СВЦЭМ!$E$33:$E$776,СВЦЭМ!$A$33:$A$776,$A168,СВЦЭМ!$B$33:$B$776,L$155)+'СЕТ СН'!$F$12</f>
        <v>116.46759028</v>
      </c>
      <c r="M168" s="36">
        <f>SUMIFS(СВЦЭМ!$E$33:$E$776,СВЦЭМ!$A$33:$A$776,$A168,СВЦЭМ!$B$33:$B$776,M$155)+'СЕТ СН'!$F$12</f>
        <v>115.57991112000001</v>
      </c>
      <c r="N168" s="36">
        <f>SUMIFS(СВЦЭМ!$E$33:$E$776,СВЦЭМ!$A$33:$A$776,$A168,СВЦЭМ!$B$33:$B$776,N$155)+'СЕТ СН'!$F$12</f>
        <v>116.92004384000001</v>
      </c>
      <c r="O168" s="36">
        <f>SUMIFS(СВЦЭМ!$E$33:$E$776,СВЦЭМ!$A$33:$A$776,$A168,СВЦЭМ!$B$33:$B$776,O$155)+'СЕТ СН'!$F$12</f>
        <v>118.13080576</v>
      </c>
      <c r="P168" s="36">
        <f>SUMIFS(СВЦЭМ!$E$33:$E$776,СВЦЭМ!$A$33:$A$776,$A168,СВЦЭМ!$B$33:$B$776,P$155)+'СЕТ СН'!$F$12</f>
        <v>119.76601574999999</v>
      </c>
      <c r="Q168" s="36">
        <f>SUMIFS(СВЦЭМ!$E$33:$E$776,СВЦЭМ!$A$33:$A$776,$A168,СВЦЭМ!$B$33:$B$776,Q$155)+'СЕТ СН'!$F$12</f>
        <v>118.51391878</v>
      </c>
      <c r="R168" s="36">
        <f>SUMIFS(СВЦЭМ!$E$33:$E$776,СВЦЭМ!$A$33:$A$776,$A168,СВЦЭМ!$B$33:$B$776,R$155)+'СЕТ СН'!$F$12</f>
        <v>117.75201549000001</v>
      </c>
      <c r="S168" s="36">
        <f>SUMIFS(СВЦЭМ!$E$33:$E$776,СВЦЭМ!$A$33:$A$776,$A168,СВЦЭМ!$B$33:$B$776,S$155)+'СЕТ СН'!$F$12</f>
        <v>119.79565362</v>
      </c>
      <c r="T168" s="36">
        <f>SUMIFS(СВЦЭМ!$E$33:$E$776,СВЦЭМ!$A$33:$A$776,$A168,СВЦЭМ!$B$33:$B$776,T$155)+'СЕТ СН'!$F$12</f>
        <v>115.66695875000001</v>
      </c>
      <c r="U168" s="36">
        <f>SUMIFS(СВЦЭМ!$E$33:$E$776,СВЦЭМ!$A$33:$A$776,$A168,СВЦЭМ!$B$33:$B$776,U$155)+'СЕТ СН'!$F$12</f>
        <v>110.9085912</v>
      </c>
      <c r="V168" s="36">
        <f>SUMIFS(СВЦЭМ!$E$33:$E$776,СВЦЭМ!$A$33:$A$776,$A168,СВЦЭМ!$B$33:$B$776,V$155)+'СЕТ СН'!$F$12</f>
        <v>108.5720122</v>
      </c>
      <c r="W168" s="36">
        <f>SUMIFS(СВЦЭМ!$E$33:$E$776,СВЦЭМ!$A$33:$A$776,$A168,СВЦЭМ!$B$33:$B$776,W$155)+'СЕТ СН'!$F$12</f>
        <v>107.9201867</v>
      </c>
      <c r="X168" s="36">
        <f>SUMIFS(СВЦЭМ!$E$33:$E$776,СВЦЭМ!$A$33:$A$776,$A168,СВЦЭМ!$B$33:$B$776,X$155)+'СЕТ СН'!$F$12</f>
        <v>109.83201789</v>
      </c>
      <c r="Y168" s="36">
        <f>SUMIFS(СВЦЭМ!$E$33:$E$776,СВЦЭМ!$A$33:$A$776,$A168,СВЦЭМ!$B$33:$B$776,Y$155)+'СЕТ СН'!$F$12</f>
        <v>112.9897072</v>
      </c>
    </row>
    <row r="169" spans="1:25" ht="15.75" x14ac:dyDescent="0.2">
      <c r="A169" s="35">
        <f t="shared" si="4"/>
        <v>43965</v>
      </c>
      <c r="B169" s="36">
        <f>SUMIFS(СВЦЭМ!$E$33:$E$776,СВЦЭМ!$A$33:$A$776,$A169,СВЦЭМ!$B$33:$B$776,B$155)+'СЕТ СН'!$F$12</f>
        <v>122.88751689999999</v>
      </c>
      <c r="C169" s="36">
        <f>SUMIFS(СВЦЭМ!$E$33:$E$776,СВЦЭМ!$A$33:$A$776,$A169,СВЦЭМ!$B$33:$B$776,C$155)+'СЕТ СН'!$F$12</f>
        <v>128.61564694</v>
      </c>
      <c r="D169" s="36">
        <f>SUMIFS(СВЦЭМ!$E$33:$E$776,СВЦЭМ!$A$33:$A$776,$A169,СВЦЭМ!$B$33:$B$776,D$155)+'СЕТ СН'!$F$12</f>
        <v>129.84286854000001</v>
      </c>
      <c r="E169" s="36">
        <f>SUMIFS(СВЦЭМ!$E$33:$E$776,СВЦЭМ!$A$33:$A$776,$A169,СВЦЭМ!$B$33:$B$776,E$155)+'СЕТ СН'!$F$12</f>
        <v>134.98597799999999</v>
      </c>
      <c r="F169" s="36">
        <f>SUMIFS(СВЦЭМ!$E$33:$E$776,СВЦЭМ!$A$33:$A$776,$A169,СВЦЭМ!$B$33:$B$776,F$155)+'СЕТ СН'!$F$12</f>
        <v>131.99903771000001</v>
      </c>
      <c r="G169" s="36">
        <f>SUMIFS(СВЦЭМ!$E$33:$E$776,СВЦЭМ!$A$33:$A$776,$A169,СВЦЭМ!$B$33:$B$776,G$155)+'СЕТ СН'!$F$12</f>
        <v>130.96067829</v>
      </c>
      <c r="H169" s="36">
        <f>SUMIFS(СВЦЭМ!$E$33:$E$776,СВЦЭМ!$A$33:$A$776,$A169,СВЦЭМ!$B$33:$B$776,H$155)+'СЕТ СН'!$F$12</f>
        <v>130.44875145</v>
      </c>
      <c r="I169" s="36">
        <f>SUMIFS(СВЦЭМ!$E$33:$E$776,СВЦЭМ!$A$33:$A$776,$A169,СВЦЭМ!$B$33:$B$776,I$155)+'СЕТ СН'!$F$12</f>
        <v>124.87504026000001</v>
      </c>
      <c r="J169" s="36">
        <f>SUMIFS(СВЦЭМ!$E$33:$E$776,СВЦЭМ!$A$33:$A$776,$A169,СВЦЭМ!$B$33:$B$776,J$155)+'СЕТ СН'!$F$12</f>
        <v>117.72886481</v>
      </c>
      <c r="K169" s="36">
        <f>SUMIFS(СВЦЭМ!$E$33:$E$776,СВЦЭМ!$A$33:$A$776,$A169,СВЦЭМ!$B$33:$B$776,K$155)+'СЕТ СН'!$F$12</f>
        <v>114.68681789</v>
      </c>
      <c r="L169" s="36">
        <f>SUMIFS(СВЦЭМ!$E$33:$E$776,СВЦЭМ!$A$33:$A$776,$A169,СВЦЭМ!$B$33:$B$776,L$155)+'СЕТ СН'!$F$12</f>
        <v>113.14609627</v>
      </c>
      <c r="M169" s="36">
        <f>SUMIFS(СВЦЭМ!$E$33:$E$776,СВЦЭМ!$A$33:$A$776,$A169,СВЦЭМ!$B$33:$B$776,M$155)+'СЕТ СН'!$F$12</f>
        <v>113.29572415</v>
      </c>
      <c r="N169" s="36">
        <f>SUMIFS(СВЦЭМ!$E$33:$E$776,СВЦЭМ!$A$33:$A$776,$A169,СВЦЭМ!$B$33:$B$776,N$155)+'СЕТ СН'!$F$12</f>
        <v>112.53546946</v>
      </c>
      <c r="O169" s="36">
        <f>SUMIFS(СВЦЭМ!$E$33:$E$776,СВЦЭМ!$A$33:$A$776,$A169,СВЦЭМ!$B$33:$B$776,O$155)+'СЕТ СН'!$F$12</f>
        <v>114.59717297</v>
      </c>
      <c r="P169" s="36">
        <f>SUMIFS(СВЦЭМ!$E$33:$E$776,СВЦЭМ!$A$33:$A$776,$A169,СВЦЭМ!$B$33:$B$776,P$155)+'СЕТ СН'!$F$12</f>
        <v>118.24595985000001</v>
      </c>
      <c r="Q169" s="36">
        <f>SUMIFS(СВЦЭМ!$E$33:$E$776,СВЦЭМ!$A$33:$A$776,$A169,СВЦЭМ!$B$33:$B$776,Q$155)+'СЕТ СН'!$F$12</f>
        <v>116.64086451999999</v>
      </c>
      <c r="R169" s="36">
        <f>SUMIFS(СВЦЭМ!$E$33:$E$776,СВЦЭМ!$A$33:$A$776,$A169,СВЦЭМ!$B$33:$B$776,R$155)+'СЕТ СН'!$F$12</f>
        <v>116.07453578000001</v>
      </c>
      <c r="S169" s="36">
        <f>SUMIFS(СВЦЭМ!$E$33:$E$776,СВЦЭМ!$A$33:$A$776,$A169,СВЦЭМ!$B$33:$B$776,S$155)+'СЕТ СН'!$F$12</f>
        <v>118.89614656000001</v>
      </c>
      <c r="T169" s="36">
        <f>SUMIFS(СВЦЭМ!$E$33:$E$776,СВЦЭМ!$A$33:$A$776,$A169,СВЦЭМ!$B$33:$B$776,T$155)+'СЕТ СН'!$F$12</f>
        <v>115.79461599</v>
      </c>
      <c r="U169" s="36">
        <f>SUMIFS(СВЦЭМ!$E$33:$E$776,СВЦЭМ!$A$33:$A$776,$A169,СВЦЭМ!$B$33:$B$776,U$155)+'СЕТ СН'!$F$12</f>
        <v>111.34450166000001</v>
      </c>
      <c r="V169" s="36">
        <f>SUMIFS(СВЦЭМ!$E$33:$E$776,СВЦЭМ!$A$33:$A$776,$A169,СВЦЭМ!$B$33:$B$776,V$155)+'СЕТ СН'!$F$12</f>
        <v>107.77680817</v>
      </c>
      <c r="W169" s="36">
        <f>SUMIFS(СВЦЭМ!$E$33:$E$776,СВЦЭМ!$A$33:$A$776,$A169,СВЦЭМ!$B$33:$B$776,W$155)+'СЕТ СН'!$F$12</f>
        <v>106.41872499</v>
      </c>
      <c r="X169" s="36">
        <f>SUMIFS(СВЦЭМ!$E$33:$E$776,СВЦЭМ!$A$33:$A$776,$A169,СВЦЭМ!$B$33:$B$776,X$155)+'СЕТ СН'!$F$12</f>
        <v>107.53251516</v>
      </c>
      <c r="Y169" s="36">
        <f>SUMIFS(СВЦЭМ!$E$33:$E$776,СВЦЭМ!$A$33:$A$776,$A169,СВЦЭМ!$B$33:$B$776,Y$155)+'СЕТ СН'!$F$12</f>
        <v>112.20024117</v>
      </c>
    </row>
    <row r="170" spans="1:25" ht="15.75" x14ac:dyDescent="0.2">
      <c r="A170" s="35">
        <f t="shared" si="4"/>
        <v>43966</v>
      </c>
      <c r="B170" s="36">
        <f>SUMIFS(СВЦЭМ!$E$33:$E$776,СВЦЭМ!$A$33:$A$776,$A170,СВЦЭМ!$B$33:$B$776,B$155)+'СЕТ СН'!$F$12</f>
        <v>121.20236190999999</v>
      </c>
      <c r="C170" s="36">
        <f>SUMIFS(СВЦЭМ!$E$33:$E$776,СВЦЭМ!$A$33:$A$776,$A170,СВЦЭМ!$B$33:$B$776,C$155)+'СЕТ СН'!$F$12</f>
        <v>129.26281091000001</v>
      </c>
      <c r="D170" s="36">
        <f>SUMIFS(СВЦЭМ!$E$33:$E$776,СВЦЭМ!$A$33:$A$776,$A170,СВЦЭМ!$B$33:$B$776,D$155)+'СЕТ СН'!$F$12</f>
        <v>132.79190414000001</v>
      </c>
      <c r="E170" s="36">
        <f>SUMIFS(СВЦЭМ!$E$33:$E$776,СВЦЭМ!$A$33:$A$776,$A170,СВЦЭМ!$B$33:$B$776,E$155)+'СЕТ СН'!$F$12</f>
        <v>132.60129806</v>
      </c>
      <c r="F170" s="36">
        <f>SUMIFS(СВЦЭМ!$E$33:$E$776,СВЦЭМ!$A$33:$A$776,$A170,СВЦЭМ!$B$33:$B$776,F$155)+'СЕТ СН'!$F$12</f>
        <v>131.4522474</v>
      </c>
      <c r="G170" s="36">
        <f>SUMIFS(СВЦЭМ!$E$33:$E$776,СВЦЭМ!$A$33:$A$776,$A170,СВЦЭМ!$B$33:$B$776,G$155)+'СЕТ СН'!$F$12</f>
        <v>132.817554</v>
      </c>
      <c r="H170" s="36">
        <f>SUMIFS(СВЦЭМ!$E$33:$E$776,СВЦЭМ!$A$33:$A$776,$A170,СВЦЭМ!$B$33:$B$776,H$155)+'СЕТ СН'!$F$12</f>
        <v>133.89363979000001</v>
      </c>
      <c r="I170" s="36">
        <f>SUMIFS(СВЦЭМ!$E$33:$E$776,СВЦЭМ!$A$33:$A$776,$A170,СВЦЭМ!$B$33:$B$776,I$155)+'СЕТ СН'!$F$12</f>
        <v>127.46443988999999</v>
      </c>
      <c r="J170" s="36">
        <f>SUMIFS(СВЦЭМ!$E$33:$E$776,СВЦЭМ!$A$33:$A$776,$A170,СВЦЭМ!$B$33:$B$776,J$155)+'СЕТ СН'!$F$12</f>
        <v>118.52147002</v>
      </c>
      <c r="K170" s="36">
        <f>SUMIFS(СВЦЭМ!$E$33:$E$776,СВЦЭМ!$A$33:$A$776,$A170,СВЦЭМ!$B$33:$B$776,K$155)+'СЕТ СН'!$F$12</f>
        <v>108.67096438</v>
      </c>
      <c r="L170" s="36">
        <f>SUMIFS(СВЦЭМ!$E$33:$E$776,СВЦЭМ!$A$33:$A$776,$A170,СВЦЭМ!$B$33:$B$776,L$155)+'СЕТ СН'!$F$12</f>
        <v>107.04673678</v>
      </c>
      <c r="M170" s="36">
        <f>SUMIFS(СВЦЭМ!$E$33:$E$776,СВЦЭМ!$A$33:$A$776,$A170,СВЦЭМ!$B$33:$B$776,M$155)+'СЕТ СН'!$F$12</f>
        <v>110.03273249999999</v>
      </c>
      <c r="N170" s="36">
        <f>SUMIFS(СВЦЭМ!$E$33:$E$776,СВЦЭМ!$A$33:$A$776,$A170,СВЦЭМ!$B$33:$B$776,N$155)+'СЕТ СН'!$F$12</f>
        <v>110.86984006</v>
      </c>
      <c r="O170" s="36">
        <f>SUMIFS(СВЦЭМ!$E$33:$E$776,СВЦЭМ!$A$33:$A$776,$A170,СВЦЭМ!$B$33:$B$776,O$155)+'СЕТ СН'!$F$12</f>
        <v>111.22397413</v>
      </c>
      <c r="P170" s="36">
        <f>SUMIFS(СВЦЭМ!$E$33:$E$776,СВЦЭМ!$A$33:$A$776,$A170,СВЦЭМ!$B$33:$B$776,P$155)+'СЕТ СН'!$F$12</f>
        <v>112.14531709000001</v>
      </c>
      <c r="Q170" s="36">
        <f>SUMIFS(СВЦЭМ!$E$33:$E$776,СВЦЭМ!$A$33:$A$776,$A170,СВЦЭМ!$B$33:$B$776,Q$155)+'СЕТ СН'!$F$12</f>
        <v>111.45719398</v>
      </c>
      <c r="R170" s="36">
        <f>SUMIFS(СВЦЭМ!$E$33:$E$776,СВЦЭМ!$A$33:$A$776,$A170,СВЦЭМ!$B$33:$B$776,R$155)+'СЕТ СН'!$F$12</f>
        <v>110.80770036</v>
      </c>
      <c r="S170" s="36">
        <f>SUMIFS(СВЦЭМ!$E$33:$E$776,СВЦЭМ!$A$33:$A$776,$A170,СВЦЭМ!$B$33:$B$776,S$155)+'СЕТ СН'!$F$12</f>
        <v>112.24247093</v>
      </c>
      <c r="T170" s="36">
        <f>SUMIFS(СВЦЭМ!$E$33:$E$776,СВЦЭМ!$A$33:$A$776,$A170,СВЦЭМ!$B$33:$B$776,T$155)+'СЕТ СН'!$F$12</f>
        <v>111.4267244</v>
      </c>
      <c r="U170" s="36">
        <f>SUMIFS(СВЦЭМ!$E$33:$E$776,СВЦЭМ!$A$33:$A$776,$A170,СВЦЭМ!$B$33:$B$776,U$155)+'СЕТ СН'!$F$12</f>
        <v>111.86711519000001</v>
      </c>
      <c r="V170" s="36">
        <f>SUMIFS(СВЦЭМ!$E$33:$E$776,СВЦЭМ!$A$33:$A$776,$A170,СВЦЭМ!$B$33:$B$776,V$155)+'СЕТ СН'!$F$12</f>
        <v>110.78697328</v>
      </c>
      <c r="W170" s="36">
        <f>SUMIFS(СВЦЭМ!$E$33:$E$776,СВЦЭМ!$A$33:$A$776,$A170,СВЦЭМ!$B$33:$B$776,W$155)+'СЕТ СН'!$F$12</f>
        <v>108.92611517</v>
      </c>
      <c r="X170" s="36">
        <f>SUMIFS(СВЦЭМ!$E$33:$E$776,СВЦЭМ!$A$33:$A$776,$A170,СВЦЭМ!$B$33:$B$776,X$155)+'СЕТ СН'!$F$12</f>
        <v>109.25677302</v>
      </c>
      <c r="Y170" s="36">
        <f>SUMIFS(СВЦЭМ!$E$33:$E$776,СВЦЭМ!$A$33:$A$776,$A170,СВЦЭМ!$B$33:$B$776,Y$155)+'СЕТ СН'!$F$12</f>
        <v>109.81736823999999</v>
      </c>
    </row>
    <row r="171" spans="1:25" ht="15.75" x14ac:dyDescent="0.2">
      <c r="A171" s="35">
        <f t="shared" si="4"/>
        <v>43967</v>
      </c>
      <c r="B171" s="36">
        <f>SUMIFS(СВЦЭМ!$E$33:$E$776,СВЦЭМ!$A$33:$A$776,$A171,СВЦЭМ!$B$33:$B$776,B$155)+'СЕТ СН'!$F$12</f>
        <v>126.19755653999999</v>
      </c>
      <c r="C171" s="36">
        <f>SUMIFS(СВЦЭМ!$E$33:$E$776,СВЦЭМ!$A$33:$A$776,$A171,СВЦЭМ!$B$33:$B$776,C$155)+'СЕТ СН'!$F$12</f>
        <v>132.05089853999999</v>
      </c>
      <c r="D171" s="36">
        <f>SUMIFS(СВЦЭМ!$E$33:$E$776,СВЦЭМ!$A$33:$A$776,$A171,СВЦЭМ!$B$33:$B$776,D$155)+'СЕТ СН'!$F$12</f>
        <v>132.27157667</v>
      </c>
      <c r="E171" s="36">
        <f>SUMIFS(СВЦЭМ!$E$33:$E$776,СВЦЭМ!$A$33:$A$776,$A171,СВЦЭМ!$B$33:$B$776,E$155)+'СЕТ СН'!$F$12</f>
        <v>134.15764623999999</v>
      </c>
      <c r="F171" s="36">
        <f>SUMIFS(СВЦЭМ!$E$33:$E$776,СВЦЭМ!$A$33:$A$776,$A171,СВЦЭМ!$B$33:$B$776,F$155)+'СЕТ СН'!$F$12</f>
        <v>134.15992555</v>
      </c>
      <c r="G171" s="36">
        <f>SUMIFS(СВЦЭМ!$E$33:$E$776,СВЦЭМ!$A$33:$A$776,$A171,СВЦЭМ!$B$33:$B$776,G$155)+'СЕТ СН'!$F$12</f>
        <v>134.13875922</v>
      </c>
      <c r="H171" s="36">
        <f>SUMIFS(СВЦЭМ!$E$33:$E$776,СВЦЭМ!$A$33:$A$776,$A171,СВЦЭМ!$B$33:$B$776,H$155)+'СЕТ СН'!$F$12</f>
        <v>135.22923144000001</v>
      </c>
      <c r="I171" s="36">
        <f>SUMIFS(СВЦЭМ!$E$33:$E$776,СВЦЭМ!$A$33:$A$776,$A171,СВЦЭМ!$B$33:$B$776,I$155)+'СЕТ СН'!$F$12</f>
        <v>125.22397846</v>
      </c>
      <c r="J171" s="36">
        <f>SUMIFS(СВЦЭМ!$E$33:$E$776,СВЦЭМ!$A$33:$A$776,$A171,СВЦЭМ!$B$33:$B$776,J$155)+'СЕТ СН'!$F$12</f>
        <v>114.70423328</v>
      </c>
      <c r="K171" s="36">
        <f>SUMIFS(СВЦЭМ!$E$33:$E$776,СВЦЭМ!$A$33:$A$776,$A171,СВЦЭМ!$B$33:$B$776,K$155)+'СЕТ СН'!$F$12</f>
        <v>114.545908</v>
      </c>
      <c r="L171" s="36">
        <f>SUMIFS(СВЦЭМ!$E$33:$E$776,СВЦЭМ!$A$33:$A$776,$A171,СВЦЭМ!$B$33:$B$776,L$155)+'СЕТ СН'!$F$12</f>
        <v>115.27219633999999</v>
      </c>
      <c r="M171" s="36">
        <f>SUMIFS(СВЦЭМ!$E$33:$E$776,СВЦЭМ!$A$33:$A$776,$A171,СВЦЭМ!$B$33:$B$776,M$155)+'СЕТ СН'!$F$12</f>
        <v>114.65640095000001</v>
      </c>
      <c r="N171" s="36">
        <f>SUMIFS(СВЦЭМ!$E$33:$E$776,СВЦЭМ!$A$33:$A$776,$A171,СВЦЭМ!$B$33:$B$776,N$155)+'СЕТ СН'!$F$12</f>
        <v>113.17598101999999</v>
      </c>
      <c r="O171" s="36">
        <f>SUMIFS(СВЦЭМ!$E$33:$E$776,СВЦЭМ!$A$33:$A$776,$A171,СВЦЭМ!$B$33:$B$776,O$155)+'СЕТ СН'!$F$12</f>
        <v>112.40258086</v>
      </c>
      <c r="P171" s="36">
        <f>SUMIFS(СВЦЭМ!$E$33:$E$776,СВЦЭМ!$A$33:$A$776,$A171,СВЦЭМ!$B$33:$B$776,P$155)+'СЕТ СН'!$F$12</f>
        <v>113.21883278</v>
      </c>
      <c r="Q171" s="36">
        <f>SUMIFS(СВЦЭМ!$E$33:$E$776,СВЦЭМ!$A$33:$A$776,$A171,СВЦЭМ!$B$33:$B$776,Q$155)+'СЕТ СН'!$F$12</f>
        <v>112.81889943</v>
      </c>
      <c r="R171" s="36">
        <f>SUMIFS(СВЦЭМ!$E$33:$E$776,СВЦЭМ!$A$33:$A$776,$A171,СВЦЭМ!$B$33:$B$776,R$155)+'СЕТ СН'!$F$12</f>
        <v>112.24413942</v>
      </c>
      <c r="S171" s="36">
        <f>SUMIFS(СВЦЭМ!$E$33:$E$776,СВЦЭМ!$A$33:$A$776,$A171,СВЦЭМ!$B$33:$B$776,S$155)+'СЕТ СН'!$F$12</f>
        <v>111.70490588</v>
      </c>
      <c r="T171" s="36">
        <f>SUMIFS(СВЦЭМ!$E$33:$E$776,СВЦЭМ!$A$33:$A$776,$A171,СВЦЭМ!$B$33:$B$776,T$155)+'СЕТ СН'!$F$12</f>
        <v>111.55250537000001</v>
      </c>
      <c r="U171" s="36">
        <f>SUMIFS(СВЦЭМ!$E$33:$E$776,СВЦЭМ!$A$33:$A$776,$A171,СВЦЭМ!$B$33:$B$776,U$155)+'СЕТ СН'!$F$12</f>
        <v>110.46330321000001</v>
      </c>
      <c r="V171" s="36">
        <f>SUMIFS(СВЦЭМ!$E$33:$E$776,СВЦЭМ!$A$33:$A$776,$A171,СВЦЭМ!$B$33:$B$776,V$155)+'СЕТ СН'!$F$12</f>
        <v>110.33388406</v>
      </c>
      <c r="W171" s="36">
        <f>SUMIFS(СВЦЭМ!$E$33:$E$776,СВЦЭМ!$A$33:$A$776,$A171,СВЦЭМ!$B$33:$B$776,W$155)+'СЕТ СН'!$F$12</f>
        <v>110.55702207</v>
      </c>
      <c r="X171" s="36">
        <f>SUMIFS(СВЦЭМ!$E$33:$E$776,СВЦЭМ!$A$33:$A$776,$A171,СВЦЭМ!$B$33:$B$776,X$155)+'СЕТ СН'!$F$12</f>
        <v>110.69318396</v>
      </c>
      <c r="Y171" s="36">
        <f>SUMIFS(СВЦЭМ!$E$33:$E$776,СВЦЭМ!$A$33:$A$776,$A171,СВЦЭМ!$B$33:$B$776,Y$155)+'СЕТ СН'!$F$12</f>
        <v>113.48781916999999</v>
      </c>
    </row>
    <row r="172" spans="1:25" ht="15.75" x14ac:dyDescent="0.2">
      <c r="A172" s="35">
        <f t="shared" si="4"/>
        <v>43968</v>
      </c>
      <c r="B172" s="36">
        <f>SUMIFS(СВЦЭМ!$E$33:$E$776,СВЦЭМ!$A$33:$A$776,$A172,СВЦЭМ!$B$33:$B$776,B$155)+'СЕТ СН'!$F$12</f>
        <v>126.79789786000001</v>
      </c>
      <c r="C172" s="36">
        <f>SUMIFS(СВЦЭМ!$E$33:$E$776,СВЦЭМ!$A$33:$A$776,$A172,СВЦЭМ!$B$33:$B$776,C$155)+'СЕТ СН'!$F$12</f>
        <v>131.92962523</v>
      </c>
      <c r="D172" s="36">
        <f>SUMIFS(СВЦЭМ!$E$33:$E$776,СВЦЭМ!$A$33:$A$776,$A172,СВЦЭМ!$B$33:$B$776,D$155)+'СЕТ СН'!$F$12</f>
        <v>133.01892855</v>
      </c>
      <c r="E172" s="36">
        <f>SUMIFS(СВЦЭМ!$E$33:$E$776,СВЦЭМ!$A$33:$A$776,$A172,СВЦЭМ!$B$33:$B$776,E$155)+'СЕТ СН'!$F$12</f>
        <v>134.12878566000001</v>
      </c>
      <c r="F172" s="36">
        <f>SUMIFS(СВЦЭМ!$E$33:$E$776,СВЦЭМ!$A$33:$A$776,$A172,СВЦЭМ!$B$33:$B$776,F$155)+'СЕТ СН'!$F$12</f>
        <v>133.10768615000001</v>
      </c>
      <c r="G172" s="36">
        <f>SUMIFS(СВЦЭМ!$E$33:$E$776,СВЦЭМ!$A$33:$A$776,$A172,СВЦЭМ!$B$33:$B$776,G$155)+'СЕТ СН'!$F$12</f>
        <v>133.31409070000001</v>
      </c>
      <c r="H172" s="36">
        <f>SUMIFS(СВЦЭМ!$E$33:$E$776,СВЦЭМ!$A$33:$A$776,$A172,СВЦЭМ!$B$33:$B$776,H$155)+'СЕТ СН'!$F$12</f>
        <v>134.11830295999999</v>
      </c>
      <c r="I172" s="36">
        <f>SUMIFS(СВЦЭМ!$E$33:$E$776,СВЦЭМ!$A$33:$A$776,$A172,СВЦЭМ!$B$33:$B$776,I$155)+'СЕТ СН'!$F$12</f>
        <v>128.06160413000001</v>
      </c>
      <c r="J172" s="36">
        <f>SUMIFS(СВЦЭМ!$E$33:$E$776,СВЦЭМ!$A$33:$A$776,$A172,СВЦЭМ!$B$33:$B$776,J$155)+'СЕТ СН'!$F$12</f>
        <v>117.99105754999999</v>
      </c>
      <c r="K172" s="36">
        <f>SUMIFS(СВЦЭМ!$E$33:$E$776,СВЦЭМ!$A$33:$A$776,$A172,СВЦЭМ!$B$33:$B$776,K$155)+'СЕТ СН'!$F$12</f>
        <v>113.64802091</v>
      </c>
      <c r="L172" s="36">
        <f>SUMIFS(СВЦЭМ!$E$33:$E$776,СВЦЭМ!$A$33:$A$776,$A172,СВЦЭМ!$B$33:$B$776,L$155)+'СЕТ СН'!$F$12</f>
        <v>113.64827002</v>
      </c>
      <c r="M172" s="36">
        <f>SUMIFS(СВЦЭМ!$E$33:$E$776,СВЦЭМ!$A$33:$A$776,$A172,СВЦЭМ!$B$33:$B$776,M$155)+'СЕТ СН'!$F$12</f>
        <v>113.43066760000001</v>
      </c>
      <c r="N172" s="36">
        <f>SUMIFS(СВЦЭМ!$E$33:$E$776,СВЦЭМ!$A$33:$A$776,$A172,СВЦЭМ!$B$33:$B$776,N$155)+'СЕТ СН'!$F$12</f>
        <v>112.82899406</v>
      </c>
      <c r="O172" s="36">
        <f>SUMIFS(СВЦЭМ!$E$33:$E$776,СВЦЭМ!$A$33:$A$776,$A172,СВЦЭМ!$B$33:$B$776,O$155)+'СЕТ СН'!$F$12</f>
        <v>112.80229627999999</v>
      </c>
      <c r="P172" s="36">
        <f>SUMIFS(СВЦЭМ!$E$33:$E$776,СВЦЭМ!$A$33:$A$776,$A172,СВЦЭМ!$B$33:$B$776,P$155)+'СЕТ СН'!$F$12</f>
        <v>113.63838843000001</v>
      </c>
      <c r="Q172" s="36">
        <f>SUMIFS(СВЦЭМ!$E$33:$E$776,СВЦЭМ!$A$33:$A$776,$A172,СВЦЭМ!$B$33:$B$776,Q$155)+'СЕТ СН'!$F$12</f>
        <v>114.01651603000001</v>
      </c>
      <c r="R172" s="36">
        <f>SUMIFS(СВЦЭМ!$E$33:$E$776,СВЦЭМ!$A$33:$A$776,$A172,СВЦЭМ!$B$33:$B$776,R$155)+'СЕТ СН'!$F$12</f>
        <v>113.55459596</v>
      </c>
      <c r="S172" s="36">
        <f>SUMIFS(СВЦЭМ!$E$33:$E$776,СВЦЭМ!$A$33:$A$776,$A172,СВЦЭМ!$B$33:$B$776,S$155)+'СЕТ СН'!$F$12</f>
        <v>113.78856268</v>
      </c>
      <c r="T172" s="36">
        <f>SUMIFS(СВЦЭМ!$E$33:$E$776,СВЦЭМ!$A$33:$A$776,$A172,СВЦЭМ!$B$33:$B$776,T$155)+'СЕТ СН'!$F$12</f>
        <v>112.23449952</v>
      </c>
      <c r="U172" s="36">
        <f>SUMIFS(СВЦЭМ!$E$33:$E$776,СВЦЭМ!$A$33:$A$776,$A172,СВЦЭМ!$B$33:$B$776,U$155)+'СЕТ СН'!$F$12</f>
        <v>109.90698301</v>
      </c>
      <c r="V172" s="36">
        <f>SUMIFS(СВЦЭМ!$E$33:$E$776,СВЦЭМ!$A$33:$A$776,$A172,СВЦЭМ!$B$33:$B$776,V$155)+'СЕТ СН'!$F$12</f>
        <v>104.36691731000001</v>
      </c>
      <c r="W172" s="36">
        <f>SUMIFS(СВЦЭМ!$E$33:$E$776,СВЦЭМ!$A$33:$A$776,$A172,СВЦЭМ!$B$33:$B$776,W$155)+'СЕТ СН'!$F$12</f>
        <v>105.17428476000001</v>
      </c>
      <c r="X172" s="36">
        <f>SUMIFS(СВЦЭМ!$E$33:$E$776,СВЦЭМ!$A$33:$A$776,$A172,СВЦЭМ!$B$33:$B$776,X$155)+'СЕТ СН'!$F$12</f>
        <v>105.17001358</v>
      </c>
      <c r="Y172" s="36">
        <f>SUMIFS(СВЦЭМ!$E$33:$E$776,СВЦЭМ!$A$33:$A$776,$A172,СВЦЭМ!$B$33:$B$776,Y$155)+'СЕТ СН'!$F$12</f>
        <v>109.73151562</v>
      </c>
    </row>
    <row r="173" spans="1:25" ht="15.75" x14ac:dyDescent="0.2">
      <c r="A173" s="35">
        <f t="shared" si="4"/>
        <v>43969</v>
      </c>
      <c r="B173" s="36">
        <f>SUMIFS(СВЦЭМ!$E$33:$E$776,СВЦЭМ!$A$33:$A$776,$A173,СВЦЭМ!$B$33:$B$776,B$155)+'СЕТ СН'!$F$12</f>
        <v>127.36890909</v>
      </c>
      <c r="C173" s="36">
        <f>SUMIFS(СВЦЭМ!$E$33:$E$776,СВЦЭМ!$A$33:$A$776,$A173,СВЦЭМ!$B$33:$B$776,C$155)+'СЕТ СН'!$F$12</f>
        <v>130.10044758999999</v>
      </c>
      <c r="D173" s="36">
        <f>SUMIFS(СВЦЭМ!$E$33:$E$776,СВЦЭМ!$A$33:$A$776,$A173,СВЦЭМ!$B$33:$B$776,D$155)+'СЕТ СН'!$F$12</f>
        <v>128.36013011</v>
      </c>
      <c r="E173" s="36">
        <f>SUMIFS(СВЦЭМ!$E$33:$E$776,СВЦЭМ!$A$33:$A$776,$A173,СВЦЭМ!$B$33:$B$776,E$155)+'СЕТ СН'!$F$12</f>
        <v>129.93931698</v>
      </c>
      <c r="F173" s="36">
        <f>SUMIFS(СВЦЭМ!$E$33:$E$776,СВЦЭМ!$A$33:$A$776,$A173,СВЦЭМ!$B$33:$B$776,F$155)+'СЕТ СН'!$F$12</f>
        <v>129.34824370999999</v>
      </c>
      <c r="G173" s="36">
        <f>SUMIFS(СВЦЭМ!$E$33:$E$776,СВЦЭМ!$A$33:$A$776,$A173,СВЦЭМ!$B$33:$B$776,G$155)+'СЕТ СН'!$F$12</f>
        <v>129.85150651000001</v>
      </c>
      <c r="H173" s="36">
        <f>SUMIFS(СВЦЭМ!$E$33:$E$776,СВЦЭМ!$A$33:$A$776,$A173,СВЦЭМ!$B$33:$B$776,H$155)+'СЕТ СН'!$F$12</f>
        <v>129.52015169000001</v>
      </c>
      <c r="I173" s="36">
        <f>SUMIFS(СВЦЭМ!$E$33:$E$776,СВЦЭМ!$A$33:$A$776,$A173,СВЦЭМ!$B$33:$B$776,I$155)+'СЕТ СН'!$F$12</f>
        <v>125.10545632</v>
      </c>
      <c r="J173" s="36">
        <f>SUMIFS(СВЦЭМ!$E$33:$E$776,СВЦЭМ!$A$33:$A$776,$A173,СВЦЭМ!$B$33:$B$776,J$155)+'СЕТ СН'!$F$12</f>
        <v>111.5271439</v>
      </c>
      <c r="K173" s="36">
        <f>SUMIFS(СВЦЭМ!$E$33:$E$776,СВЦЭМ!$A$33:$A$776,$A173,СВЦЭМ!$B$33:$B$776,K$155)+'СЕТ СН'!$F$12</f>
        <v>109.02610202</v>
      </c>
      <c r="L173" s="36">
        <f>SUMIFS(СВЦЭМ!$E$33:$E$776,СВЦЭМ!$A$33:$A$776,$A173,СВЦЭМ!$B$33:$B$776,L$155)+'СЕТ СН'!$F$12</f>
        <v>110.17849811000001</v>
      </c>
      <c r="M173" s="36">
        <f>SUMIFS(СВЦЭМ!$E$33:$E$776,СВЦЭМ!$A$33:$A$776,$A173,СВЦЭМ!$B$33:$B$776,M$155)+'СЕТ СН'!$F$12</f>
        <v>110.33662579</v>
      </c>
      <c r="N173" s="36">
        <f>SUMIFS(СВЦЭМ!$E$33:$E$776,СВЦЭМ!$A$33:$A$776,$A173,СВЦЭМ!$B$33:$B$776,N$155)+'СЕТ СН'!$F$12</f>
        <v>108.94580010999999</v>
      </c>
      <c r="O173" s="36">
        <f>SUMIFS(СВЦЭМ!$E$33:$E$776,СВЦЭМ!$A$33:$A$776,$A173,СВЦЭМ!$B$33:$B$776,O$155)+'СЕТ СН'!$F$12</f>
        <v>109.10483085</v>
      </c>
      <c r="P173" s="36">
        <f>SUMIFS(СВЦЭМ!$E$33:$E$776,СВЦЭМ!$A$33:$A$776,$A173,СВЦЭМ!$B$33:$B$776,P$155)+'СЕТ СН'!$F$12</f>
        <v>111.88837893</v>
      </c>
      <c r="Q173" s="36">
        <f>SUMIFS(СВЦЭМ!$E$33:$E$776,СВЦЭМ!$A$33:$A$776,$A173,СВЦЭМ!$B$33:$B$776,Q$155)+'СЕТ СН'!$F$12</f>
        <v>110.0297516</v>
      </c>
      <c r="R173" s="36">
        <f>SUMIFS(СВЦЭМ!$E$33:$E$776,СВЦЭМ!$A$33:$A$776,$A173,СВЦЭМ!$B$33:$B$776,R$155)+'СЕТ СН'!$F$12</f>
        <v>110.03176637999999</v>
      </c>
      <c r="S173" s="36">
        <f>SUMIFS(СВЦЭМ!$E$33:$E$776,СВЦЭМ!$A$33:$A$776,$A173,СВЦЭМ!$B$33:$B$776,S$155)+'СЕТ СН'!$F$12</f>
        <v>112.29663847</v>
      </c>
      <c r="T173" s="36">
        <f>SUMIFS(СВЦЭМ!$E$33:$E$776,СВЦЭМ!$A$33:$A$776,$A173,СВЦЭМ!$B$33:$B$776,T$155)+'СЕТ СН'!$F$12</f>
        <v>110.89676034</v>
      </c>
      <c r="U173" s="36">
        <f>SUMIFS(СВЦЭМ!$E$33:$E$776,СВЦЭМ!$A$33:$A$776,$A173,СВЦЭМ!$B$33:$B$776,U$155)+'СЕТ СН'!$F$12</f>
        <v>109.44375826</v>
      </c>
      <c r="V173" s="36">
        <f>SUMIFS(СВЦЭМ!$E$33:$E$776,СВЦЭМ!$A$33:$A$776,$A173,СВЦЭМ!$B$33:$B$776,V$155)+'СЕТ СН'!$F$12</f>
        <v>105.67623625</v>
      </c>
      <c r="W173" s="36">
        <f>SUMIFS(СВЦЭМ!$E$33:$E$776,СВЦЭМ!$A$33:$A$776,$A173,СВЦЭМ!$B$33:$B$776,W$155)+'СЕТ СН'!$F$12</f>
        <v>106.27470231</v>
      </c>
      <c r="X173" s="36">
        <f>SUMIFS(СВЦЭМ!$E$33:$E$776,СВЦЭМ!$A$33:$A$776,$A173,СВЦЭМ!$B$33:$B$776,X$155)+'СЕТ СН'!$F$12</f>
        <v>106.20033616000001</v>
      </c>
      <c r="Y173" s="36">
        <f>SUMIFS(СВЦЭМ!$E$33:$E$776,СВЦЭМ!$A$33:$A$776,$A173,СВЦЭМ!$B$33:$B$776,Y$155)+'СЕТ СН'!$F$12</f>
        <v>109.91191732</v>
      </c>
    </row>
    <row r="174" spans="1:25" ht="15.75" x14ac:dyDescent="0.2">
      <c r="A174" s="35">
        <f t="shared" si="4"/>
        <v>43970</v>
      </c>
      <c r="B174" s="36">
        <f>SUMIFS(СВЦЭМ!$E$33:$E$776,СВЦЭМ!$A$33:$A$776,$A174,СВЦЭМ!$B$33:$B$776,B$155)+'СЕТ СН'!$F$12</f>
        <v>129.07500443000001</v>
      </c>
      <c r="C174" s="36">
        <f>SUMIFS(СВЦЭМ!$E$33:$E$776,СВЦЭМ!$A$33:$A$776,$A174,СВЦЭМ!$B$33:$B$776,C$155)+'СЕТ СН'!$F$12</f>
        <v>133.11191631</v>
      </c>
      <c r="D174" s="36">
        <f>SUMIFS(СВЦЭМ!$E$33:$E$776,СВЦЭМ!$A$33:$A$776,$A174,СВЦЭМ!$B$33:$B$776,D$155)+'СЕТ СН'!$F$12</f>
        <v>131.79160390999999</v>
      </c>
      <c r="E174" s="36">
        <f>SUMIFS(СВЦЭМ!$E$33:$E$776,СВЦЭМ!$A$33:$A$776,$A174,СВЦЭМ!$B$33:$B$776,E$155)+'СЕТ СН'!$F$12</f>
        <v>131.08297137</v>
      </c>
      <c r="F174" s="36">
        <f>SUMIFS(СВЦЭМ!$E$33:$E$776,СВЦЭМ!$A$33:$A$776,$A174,СВЦЭМ!$B$33:$B$776,F$155)+'СЕТ СН'!$F$12</f>
        <v>130.22276675000001</v>
      </c>
      <c r="G174" s="36">
        <f>SUMIFS(СВЦЭМ!$E$33:$E$776,СВЦЭМ!$A$33:$A$776,$A174,СВЦЭМ!$B$33:$B$776,G$155)+'СЕТ СН'!$F$12</f>
        <v>131.53068582</v>
      </c>
      <c r="H174" s="36">
        <f>SUMIFS(СВЦЭМ!$E$33:$E$776,СВЦЭМ!$A$33:$A$776,$A174,СВЦЭМ!$B$33:$B$776,H$155)+'СЕТ СН'!$F$12</f>
        <v>131.62848811000001</v>
      </c>
      <c r="I174" s="36">
        <f>SUMIFS(СВЦЭМ!$E$33:$E$776,СВЦЭМ!$A$33:$A$776,$A174,СВЦЭМ!$B$33:$B$776,I$155)+'СЕТ СН'!$F$12</f>
        <v>127.75317991999999</v>
      </c>
      <c r="J174" s="36">
        <f>SUMIFS(СВЦЭМ!$E$33:$E$776,СВЦЭМ!$A$33:$A$776,$A174,СВЦЭМ!$B$33:$B$776,J$155)+'СЕТ СН'!$F$12</f>
        <v>113.53401395</v>
      </c>
      <c r="K174" s="36">
        <f>SUMIFS(СВЦЭМ!$E$33:$E$776,СВЦЭМ!$A$33:$A$776,$A174,СВЦЭМ!$B$33:$B$776,K$155)+'СЕТ СН'!$F$12</f>
        <v>111.04625618</v>
      </c>
      <c r="L174" s="36">
        <f>SUMIFS(СВЦЭМ!$E$33:$E$776,СВЦЭМ!$A$33:$A$776,$A174,СВЦЭМ!$B$33:$B$776,L$155)+'СЕТ СН'!$F$12</f>
        <v>110.62083011</v>
      </c>
      <c r="M174" s="36">
        <f>SUMIFS(СВЦЭМ!$E$33:$E$776,СВЦЭМ!$A$33:$A$776,$A174,СВЦЭМ!$B$33:$B$776,M$155)+'СЕТ СН'!$F$12</f>
        <v>108.19931611</v>
      </c>
      <c r="N174" s="36">
        <f>SUMIFS(СВЦЭМ!$E$33:$E$776,СВЦЭМ!$A$33:$A$776,$A174,СВЦЭМ!$B$33:$B$776,N$155)+'СЕТ СН'!$F$12</f>
        <v>108.11687372999999</v>
      </c>
      <c r="O174" s="36">
        <f>SUMIFS(СВЦЭМ!$E$33:$E$776,СВЦЭМ!$A$33:$A$776,$A174,СВЦЭМ!$B$33:$B$776,O$155)+'СЕТ СН'!$F$12</f>
        <v>109.32297464</v>
      </c>
      <c r="P174" s="36">
        <f>SUMIFS(СВЦЭМ!$E$33:$E$776,СВЦЭМ!$A$33:$A$776,$A174,СВЦЭМ!$B$33:$B$776,P$155)+'СЕТ СН'!$F$12</f>
        <v>110.28176805</v>
      </c>
      <c r="Q174" s="36">
        <f>SUMIFS(СВЦЭМ!$E$33:$E$776,СВЦЭМ!$A$33:$A$776,$A174,СВЦЭМ!$B$33:$B$776,Q$155)+'СЕТ СН'!$F$12</f>
        <v>110.99342109</v>
      </c>
      <c r="R174" s="36">
        <f>SUMIFS(СВЦЭМ!$E$33:$E$776,СВЦЭМ!$A$33:$A$776,$A174,СВЦЭМ!$B$33:$B$776,R$155)+'СЕТ СН'!$F$12</f>
        <v>111.38994857</v>
      </c>
      <c r="S174" s="36">
        <f>SUMIFS(СВЦЭМ!$E$33:$E$776,СВЦЭМ!$A$33:$A$776,$A174,СВЦЭМ!$B$33:$B$776,S$155)+'СЕТ СН'!$F$12</f>
        <v>112.77709274999999</v>
      </c>
      <c r="T174" s="36">
        <f>SUMIFS(СВЦЭМ!$E$33:$E$776,СВЦЭМ!$A$33:$A$776,$A174,СВЦЭМ!$B$33:$B$776,T$155)+'СЕТ СН'!$F$12</f>
        <v>112.18891600000001</v>
      </c>
      <c r="U174" s="36">
        <f>SUMIFS(СВЦЭМ!$E$33:$E$776,СВЦЭМ!$A$33:$A$776,$A174,СВЦЭМ!$B$33:$B$776,U$155)+'СЕТ СН'!$F$12</f>
        <v>109.84117042</v>
      </c>
      <c r="V174" s="36">
        <f>SUMIFS(СВЦЭМ!$E$33:$E$776,СВЦЭМ!$A$33:$A$776,$A174,СВЦЭМ!$B$33:$B$776,V$155)+'СЕТ СН'!$F$12</f>
        <v>109.13021642</v>
      </c>
      <c r="W174" s="36">
        <f>SUMIFS(СВЦЭМ!$E$33:$E$776,СВЦЭМ!$A$33:$A$776,$A174,СВЦЭМ!$B$33:$B$776,W$155)+'СЕТ СН'!$F$12</f>
        <v>109.98177257</v>
      </c>
      <c r="X174" s="36">
        <f>SUMIFS(СВЦЭМ!$E$33:$E$776,СВЦЭМ!$A$33:$A$776,$A174,СВЦЭМ!$B$33:$B$776,X$155)+'СЕТ СН'!$F$12</f>
        <v>109.01379045</v>
      </c>
      <c r="Y174" s="36">
        <f>SUMIFS(СВЦЭМ!$E$33:$E$776,СВЦЭМ!$A$33:$A$776,$A174,СВЦЭМ!$B$33:$B$776,Y$155)+'СЕТ СН'!$F$12</f>
        <v>111.08876893999999</v>
      </c>
    </row>
    <row r="175" spans="1:25" ht="15.75" x14ac:dyDescent="0.2">
      <c r="A175" s="35">
        <f t="shared" si="4"/>
        <v>43971</v>
      </c>
      <c r="B175" s="36">
        <f>SUMIFS(СВЦЭМ!$E$33:$E$776,СВЦЭМ!$A$33:$A$776,$A175,СВЦЭМ!$B$33:$B$776,B$155)+'СЕТ СН'!$F$12</f>
        <v>123.07574509</v>
      </c>
      <c r="C175" s="36">
        <f>SUMIFS(СВЦЭМ!$E$33:$E$776,СВЦЭМ!$A$33:$A$776,$A175,СВЦЭМ!$B$33:$B$776,C$155)+'СЕТ СН'!$F$12</f>
        <v>124.57870493</v>
      </c>
      <c r="D175" s="36">
        <f>SUMIFS(СВЦЭМ!$E$33:$E$776,СВЦЭМ!$A$33:$A$776,$A175,СВЦЭМ!$B$33:$B$776,D$155)+'СЕТ СН'!$F$12</f>
        <v>127.25088934999999</v>
      </c>
      <c r="E175" s="36">
        <f>SUMIFS(СВЦЭМ!$E$33:$E$776,СВЦЭМ!$A$33:$A$776,$A175,СВЦЭМ!$B$33:$B$776,E$155)+'СЕТ СН'!$F$12</f>
        <v>126.56900415</v>
      </c>
      <c r="F175" s="36">
        <f>SUMIFS(СВЦЭМ!$E$33:$E$776,СВЦЭМ!$A$33:$A$776,$A175,СВЦЭМ!$B$33:$B$776,F$155)+'СЕТ СН'!$F$12</f>
        <v>125.54719798000001</v>
      </c>
      <c r="G175" s="36">
        <f>SUMIFS(СВЦЭМ!$E$33:$E$776,СВЦЭМ!$A$33:$A$776,$A175,СВЦЭМ!$B$33:$B$776,G$155)+'СЕТ СН'!$F$12</f>
        <v>127.04611860999999</v>
      </c>
      <c r="H175" s="36">
        <f>SUMIFS(СВЦЭМ!$E$33:$E$776,СВЦЭМ!$A$33:$A$776,$A175,СВЦЭМ!$B$33:$B$776,H$155)+'СЕТ СН'!$F$12</f>
        <v>128.07981262000001</v>
      </c>
      <c r="I175" s="36">
        <f>SUMIFS(СВЦЭМ!$E$33:$E$776,СВЦЭМ!$A$33:$A$776,$A175,СВЦЭМ!$B$33:$B$776,I$155)+'СЕТ СН'!$F$12</f>
        <v>125.91709950000001</v>
      </c>
      <c r="J175" s="36">
        <f>SUMIFS(СВЦЭМ!$E$33:$E$776,СВЦЭМ!$A$33:$A$776,$A175,СВЦЭМ!$B$33:$B$776,J$155)+'СЕТ СН'!$F$12</f>
        <v>110.63467317999999</v>
      </c>
      <c r="K175" s="36">
        <f>SUMIFS(СВЦЭМ!$E$33:$E$776,СВЦЭМ!$A$33:$A$776,$A175,СВЦЭМ!$B$33:$B$776,K$155)+'СЕТ СН'!$F$12</f>
        <v>111.46238952</v>
      </c>
      <c r="L175" s="36">
        <f>SUMIFS(СВЦЭМ!$E$33:$E$776,СВЦЭМ!$A$33:$A$776,$A175,СВЦЭМ!$B$33:$B$776,L$155)+'СЕТ СН'!$F$12</f>
        <v>112.01585407</v>
      </c>
      <c r="M175" s="36">
        <f>SUMIFS(СВЦЭМ!$E$33:$E$776,СВЦЭМ!$A$33:$A$776,$A175,СВЦЭМ!$B$33:$B$776,M$155)+'СЕТ СН'!$F$12</f>
        <v>112.42484227999999</v>
      </c>
      <c r="N175" s="36">
        <f>SUMIFS(СВЦЭМ!$E$33:$E$776,СВЦЭМ!$A$33:$A$776,$A175,СВЦЭМ!$B$33:$B$776,N$155)+'СЕТ СН'!$F$12</f>
        <v>112.38302852</v>
      </c>
      <c r="O175" s="36">
        <f>SUMIFS(СВЦЭМ!$E$33:$E$776,СВЦЭМ!$A$33:$A$776,$A175,СВЦЭМ!$B$33:$B$776,O$155)+'СЕТ СН'!$F$12</f>
        <v>113.1260997</v>
      </c>
      <c r="P175" s="36">
        <f>SUMIFS(СВЦЭМ!$E$33:$E$776,СВЦЭМ!$A$33:$A$776,$A175,СВЦЭМ!$B$33:$B$776,P$155)+'СЕТ СН'!$F$12</f>
        <v>113.44042311</v>
      </c>
      <c r="Q175" s="36">
        <f>SUMIFS(СВЦЭМ!$E$33:$E$776,СВЦЭМ!$A$33:$A$776,$A175,СВЦЭМ!$B$33:$B$776,Q$155)+'СЕТ СН'!$F$12</f>
        <v>113.5516113</v>
      </c>
      <c r="R175" s="36">
        <f>SUMIFS(СВЦЭМ!$E$33:$E$776,СВЦЭМ!$A$33:$A$776,$A175,СВЦЭМ!$B$33:$B$776,R$155)+'СЕТ СН'!$F$12</f>
        <v>113.70741952</v>
      </c>
      <c r="S175" s="36">
        <f>SUMIFS(СВЦЭМ!$E$33:$E$776,СВЦЭМ!$A$33:$A$776,$A175,СВЦЭМ!$B$33:$B$776,S$155)+'СЕТ СН'!$F$12</f>
        <v>114.00036411000001</v>
      </c>
      <c r="T175" s="36">
        <f>SUMIFS(СВЦЭМ!$E$33:$E$776,СВЦЭМ!$A$33:$A$776,$A175,СВЦЭМ!$B$33:$B$776,T$155)+'СЕТ СН'!$F$12</f>
        <v>113.86632202</v>
      </c>
      <c r="U175" s="36">
        <f>SUMIFS(СВЦЭМ!$E$33:$E$776,СВЦЭМ!$A$33:$A$776,$A175,СВЦЭМ!$B$33:$B$776,U$155)+'СЕТ СН'!$F$12</f>
        <v>111.92126211</v>
      </c>
      <c r="V175" s="36">
        <f>SUMIFS(СВЦЭМ!$E$33:$E$776,СВЦЭМ!$A$33:$A$776,$A175,СВЦЭМ!$B$33:$B$776,V$155)+'СЕТ СН'!$F$12</f>
        <v>111.27899589</v>
      </c>
      <c r="W175" s="36">
        <f>SUMIFS(СВЦЭМ!$E$33:$E$776,СВЦЭМ!$A$33:$A$776,$A175,СВЦЭМ!$B$33:$B$776,W$155)+'СЕТ СН'!$F$12</f>
        <v>111.96228936999999</v>
      </c>
      <c r="X175" s="36">
        <f>SUMIFS(СВЦЭМ!$E$33:$E$776,СВЦЭМ!$A$33:$A$776,$A175,СВЦЭМ!$B$33:$B$776,X$155)+'СЕТ СН'!$F$12</f>
        <v>111.98012285999999</v>
      </c>
      <c r="Y175" s="36">
        <f>SUMIFS(СВЦЭМ!$E$33:$E$776,СВЦЭМ!$A$33:$A$776,$A175,СВЦЭМ!$B$33:$B$776,Y$155)+'СЕТ СН'!$F$12</f>
        <v>112.72298824000001</v>
      </c>
    </row>
    <row r="176" spans="1:25" ht="15.75" x14ac:dyDescent="0.2">
      <c r="A176" s="35">
        <f t="shared" si="4"/>
        <v>43972</v>
      </c>
      <c r="B176" s="36">
        <f>SUMIFS(СВЦЭМ!$E$33:$E$776,СВЦЭМ!$A$33:$A$776,$A176,СВЦЭМ!$B$33:$B$776,B$155)+'СЕТ СН'!$F$12</f>
        <v>122.83471392</v>
      </c>
      <c r="C176" s="36">
        <f>SUMIFS(СВЦЭМ!$E$33:$E$776,СВЦЭМ!$A$33:$A$776,$A176,СВЦЭМ!$B$33:$B$776,C$155)+'СЕТ СН'!$F$12</f>
        <v>127.81604179999999</v>
      </c>
      <c r="D176" s="36">
        <f>SUMIFS(СВЦЭМ!$E$33:$E$776,СВЦЭМ!$A$33:$A$776,$A176,СВЦЭМ!$B$33:$B$776,D$155)+'СЕТ СН'!$F$12</f>
        <v>130.96615152000001</v>
      </c>
      <c r="E176" s="36">
        <f>SUMIFS(СВЦЭМ!$E$33:$E$776,СВЦЭМ!$A$33:$A$776,$A176,СВЦЭМ!$B$33:$B$776,E$155)+'СЕТ СН'!$F$12</f>
        <v>130.84908811</v>
      </c>
      <c r="F176" s="36">
        <f>SUMIFS(СВЦЭМ!$E$33:$E$776,СВЦЭМ!$A$33:$A$776,$A176,СВЦЭМ!$B$33:$B$776,F$155)+'СЕТ СН'!$F$12</f>
        <v>130.04071919</v>
      </c>
      <c r="G176" s="36">
        <f>SUMIFS(СВЦЭМ!$E$33:$E$776,СВЦЭМ!$A$33:$A$776,$A176,СВЦЭМ!$B$33:$B$776,G$155)+'СЕТ СН'!$F$12</f>
        <v>131.63472044</v>
      </c>
      <c r="H176" s="36">
        <f>SUMIFS(СВЦЭМ!$E$33:$E$776,СВЦЭМ!$A$33:$A$776,$A176,СВЦЭМ!$B$33:$B$776,H$155)+'СЕТ СН'!$F$12</f>
        <v>130.10064829000001</v>
      </c>
      <c r="I176" s="36">
        <f>SUMIFS(СВЦЭМ!$E$33:$E$776,СВЦЭМ!$A$33:$A$776,$A176,СВЦЭМ!$B$33:$B$776,I$155)+'СЕТ СН'!$F$12</f>
        <v>127.83257265</v>
      </c>
      <c r="J176" s="36">
        <f>SUMIFS(СВЦЭМ!$E$33:$E$776,СВЦЭМ!$A$33:$A$776,$A176,СВЦЭМ!$B$33:$B$776,J$155)+'СЕТ СН'!$F$12</f>
        <v>121.88594835000001</v>
      </c>
      <c r="K176" s="36">
        <f>SUMIFS(СВЦЭМ!$E$33:$E$776,СВЦЭМ!$A$33:$A$776,$A176,СВЦЭМ!$B$33:$B$776,K$155)+'СЕТ СН'!$F$12</f>
        <v>121.04156080999999</v>
      </c>
      <c r="L176" s="36">
        <f>SUMIFS(СВЦЭМ!$E$33:$E$776,СВЦЭМ!$A$33:$A$776,$A176,СВЦЭМ!$B$33:$B$776,L$155)+'СЕТ СН'!$F$12</f>
        <v>121.43657035</v>
      </c>
      <c r="M176" s="36">
        <f>SUMIFS(СВЦЭМ!$E$33:$E$776,СВЦЭМ!$A$33:$A$776,$A176,СВЦЭМ!$B$33:$B$776,M$155)+'СЕТ СН'!$F$12</f>
        <v>114.46702673999999</v>
      </c>
      <c r="N176" s="36">
        <f>SUMIFS(СВЦЭМ!$E$33:$E$776,СВЦЭМ!$A$33:$A$776,$A176,СВЦЭМ!$B$33:$B$776,N$155)+'СЕТ СН'!$F$12</f>
        <v>106.07422889</v>
      </c>
      <c r="O176" s="36">
        <f>SUMIFS(СВЦЭМ!$E$33:$E$776,СВЦЭМ!$A$33:$A$776,$A176,СВЦЭМ!$B$33:$B$776,O$155)+'СЕТ СН'!$F$12</f>
        <v>102.35263365</v>
      </c>
      <c r="P176" s="36">
        <f>SUMIFS(СВЦЭМ!$E$33:$E$776,СВЦЭМ!$A$33:$A$776,$A176,СВЦЭМ!$B$33:$B$776,P$155)+'СЕТ СН'!$F$12</f>
        <v>102.05387826</v>
      </c>
      <c r="Q176" s="36">
        <f>SUMIFS(СВЦЭМ!$E$33:$E$776,СВЦЭМ!$A$33:$A$776,$A176,СВЦЭМ!$B$33:$B$776,Q$155)+'СЕТ СН'!$F$12</f>
        <v>102.64099833</v>
      </c>
      <c r="R176" s="36">
        <f>SUMIFS(СВЦЭМ!$E$33:$E$776,СВЦЭМ!$A$33:$A$776,$A176,СВЦЭМ!$B$33:$B$776,R$155)+'СЕТ СН'!$F$12</f>
        <v>101.85825565</v>
      </c>
      <c r="S176" s="36">
        <f>SUMIFS(СВЦЭМ!$E$33:$E$776,СВЦЭМ!$A$33:$A$776,$A176,СВЦЭМ!$B$33:$B$776,S$155)+'СЕТ СН'!$F$12</f>
        <v>102.89380007</v>
      </c>
      <c r="T176" s="36">
        <f>SUMIFS(СВЦЭМ!$E$33:$E$776,СВЦЭМ!$A$33:$A$776,$A176,СВЦЭМ!$B$33:$B$776,T$155)+'СЕТ СН'!$F$12</f>
        <v>102.62049741</v>
      </c>
      <c r="U176" s="36">
        <f>SUMIFS(СВЦЭМ!$E$33:$E$776,СВЦЭМ!$A$33:$A$776,$A176,СВЦЭМ!$B$33:$B$776,U$155)+'СЕТ СН'!$F$12</f>
        <v>102.2152119</v>
      </c>
      <c r="V176" s="36">
        <f>SUMIFS(СВЦЭМ!$E$33:$E$776,СВЦЭМ!$A$33:$A$776,$A176,СВЦЭМ!$B$33:$B$776,V$155)+'СЕТ СН'!$F$12</f>
        <v>101.79586187</v>
      </c>
      <c r="W176" s="36">
        <f>SUMIFS(СВЦЭМ!$E$33:$E$776,СВЦЭМ!$A$33:$A$776,$A176,СВЦЭМ!$B$33:$B$776,W$155)+'СЕТ СН'!$F$12</f>
        <v>97.207882330000004</v>
      </c>
      <c r="X176" s="36">
        <f>SUMIFS(СВЦЭМ!$E$33:$E$776,СВЦЭМ!$A$33:$A$776,$A176,СВЦЭМ!$B$33:$B$776,X$155)+'СЕТ СН'!$F$12</f>
        <v>103.26736916</v>
      </c>
      <c r="Y176" s="36">
        <f>SUMIFS(СВЦЭМ!$E$33:$E$776,СВЦЭМ!$A$33:$A$776,$A176,СВЦЭМ!$B$33:$B$776,Y$155)+'СЕТ СН'!$F$12</f>
        <v>110.348356</v>
      </c>
    </row>
    <row r="177" spans="1:27" ht="15.75" x14ac:dyDescent="0.2">
      <c r="A177" s="35">
        <f t="shared" si="4"/>
        <v>43973</v>
      </c>
      <c r="B177" s="36">
        <f>SUMIFS(СВЦЭМ!$E$33:$E$776,СВЦЭМ!$A$33:$A$776,$A177,СВЦЭМ!$B$33:$B$776,B$155)+'СЕТ СН'!$F$12</f>
        <v>122.58768692</v>
      </c>
      <c r="C177" s="36">
        <f>SUMIFS(СВЦЭМ!$E$33:$E$776,СВЦЭМ!$A$33:$A$776,$A177,СВЦЭМ!$B$33:$B$776,C$155)+'СЕТ СН'!$F$12</f>
        <v>128.68890268999999</v>
      </c>
      <c r="D177" s="36">
        <f>SUMIFS(СВЦЭМ!$E$33:$E$776,СВЦЭМ!$A$33:$A$776,$A177,СВЦЭМ!$B$33:$B$776,D$155)+'СЕТ СН'!$F$12</f>
        <v>131.68549876</v>
      </c>
      <c r="E177" s="36">
        <f>SUMIFS(СВЦЭМ!$E$33:$E$776,СВЦЭМ!$A$33:$A$776,$A177,СВЦЭМ!$B$33:$B$776,E$155)+'СЕТ СН'!$F$12</f>
        <v>131.21292224000001</v>
      </c>
      <c r="F177" s="36">
        <f>SUMIFS(СВЦЭМ!$E$33:$E$776,СВЦЭМ!$A$33:$A$776,$A177,СВЦЭМ!$B$33:$B$776,F$155)+'СЕТ СН'!$F$12</f>
        <v>130.26264298000001</v>
      </c>
      <c r="G177" s="36">
        <f>SUMIFS(СВЦЭМ!$E$33:$E$776,СВЦЭМ!$A$33:$A$776,$A177,СВЦЭМ!$B$33:$B$776,G$155)+'СЕТ СН'!$F$12</f>
        <v>131.64909162999999</v>
      </c>
      <c r="H177" s="36">
        <f>SUMIFS(СВЦЭМ!$E$33:$E$776,СВЦЭМ!$A$33:$A$776,$A177,СВЦЭМ!$B$33:$B$776,H$155)+'СЕТ СН'!$F$12</f>
        <v>131.90308592</v>
      </c>
      <c r="I177" s="36">
        <f>SUMIFS(СВЦЭМ!$E$33:$E$776,СВЦЭМ!$A$33:$A$776,$A177,СВЦЭМ!$B$33:$B$776,I$155)+'СЕТ СН'!$F$12</f>
        <v>126.35334465</v>
      </c>
      <c r="J177" s="36">
        <f>SUMIFS(СВЦЭМ!$E$33:$E$776,СВЦЭМ!$A$33:$A$776,$A177,СВЦЭМ!$B$33:$B$776,J$155)+'СЕТ СН'!$F$12</f>
        <v>119.33269721000001</v>
      </c>
      <c r="K177" s="36">
        <f>SUMIFS(СВЦЭМ!$E$33:$E$776,СВЦЭМ!$A$33:$A$776,$A177,СВЦЭМ!$B$33:$B$776,K$155)+'СЕТ СН'!$F$12</f>
        <v>116.8106781</v>
      </c>
      <c r="L177" s="36">
        <f>SUMIFS(СВЦЭМ!$E$33:$E$776,СВЦЭМ!$A$33:$A$776,$A177,СВЦЭМ!$B$33:$B$776,L$155)+'СЕТ СН'!$F$12</f>
        <v>115.08073864000001</v>
      </c>
      <c r="M177" s="36">
        <f>SUMIFS(СВЦЭМ!$E$33:$E$776,СВЦЭМ!$A$33:$A$776,$A177,СВЦЭМ!$B$33:$B$776,M$155)+'СЕТ СН'!$F$12</f>
        <v>107.89080930999999</v>
      </c>
      <c r="N177" s="36">
        <f>SUMIFS(СВЦЭМ!$E$33:$E$776,СВЦЭМ!$A$33:$A$776,$A177,СВЦЭМ!$B$33:$B$776,N$155)+'СЕТ СН'!$F$12</f>
        <v>100.1577616</v>
      </c>
      <c r="O177" s="36">
        <f>SUMIFS(СВЦЭМ!$E$33:$E$776,СВЦЭМ!$A$33:$A$776,$A177,СВЦЭМ!$B$33:$B$776,O$155)+'СЕТ СН'!$F$12</f>
        <v>98.029689180000005</v>
      </c>
      <c r="P177" s="36">
        <f>SUMIFS(СВЦЭМ!$E$33:$E$776,СВЦЭМ!$A$33:$A$776,$A177,СВЦЭМ!$B$33:$B$776,P$155)+'СЕТ СН'!$F$12</f>
        <v>100.71948847</v>
      </c>
      <c r="Q177" s="36">
        <f>SUMIFS(СВЦЭМ!$E$33:$E$776,СВЦЭМ!$A$33:$A$776,$A177,СВЦЭМ!$B$33:$B$776,Q$155)+'СЕТ СН'!$F$12</f>
        <v>101.47412850000001</v>
      </c>
      <c r="R177" s="36">
        <f>SUMIFS(СВЦЭМ!$E$33:$E$776,СВЦЭМ!$A$33:$A$776,$A177,СВЦЭМ!$B$33:$B$776,R$155)+'СЕТ СН'!$F$12</f>
        <v>101.53949464999999</v>
      </c>
      <c r="S177" s="36">
        <f>SUMIFS(СВЦЭМ!$E$33:$E$776,СВЦЭМ!$A$33:$A$776,$A177,СВЦЭМ!$B$33:$B$776,S$155)+'СЕТ СН'!$F$12</f>
        <v>102.1490907</v>
      </c>
      <c r="T177" s="36">
        <f>SUMIFS(СВЦЭМ!$E$33:$E$776,СВЦЭМ!$A$33:$A$776,$A177,СВЦЭМ!$B$33:$B$776,T$155)+'СЕТ СН'!$F$12</f>
        <v>100.23136854000001</v>
      </c>
      <c r="U177" s="36">
        <f>SUMIFS(СВЦЭМ!$E$33:$E$776,СВЦЭМ!$A$33:$A$776,$A177,СВЦЭМ!$B$33:$B$776,U$155)+'СЕТ СН'!$F$12</f>
        <v>98.466435649999994</v>
      </c>
      <c r="V177" s="36">
        <f>SUMIFS(СВЦЭМ!$E$33:$E$776,СВЦЭМ!$A$33:$A$776,$A177,СВЦЭМ!$B$33:$B$776,V$155)+'СЕТ СН'!$F$12</f>
        <v>95.989052389999998</v>
      </c>
      <c r="W177" s="36">
        <f>SUMIFS(СВЦЭМ!$E$33:$E$776,СВЦЭМ!$A$33:$A$776,$A177,СВЦЭМ!$B$33:$B$776,W$155)+'СЕТ СН'!$F$12</f>
        <v>94.81346757</v>
      </c>
      <c r="X177" s="36">
        <f>SUMIFS(СВЦЭМ!$E$33:$E$776,СВЦЭМ!$A$33:$A$776,$A177,СВЦЭМ!$B$33:$B$776,X$155)+'СЕТ СН'!$F$12</f>
        <v>97.586617110000006</v>
      </c>
      <c r="Y177" s="36">
        <f>SUMIFS(СВЦЭМ!$E$33:$E$776,СВЦЭМ!$A$33:$A$776,$A177,СВЦЭМ!$B$33:$B$776,Y$155)+'СЕТ СН'!$F$12</f>
        <v>103.23810783</v>
      </c>
    </row>
    <row r="178" spans="1:27" ht="15.75" x14ac:dyDescent="0.2">
      <c r="A178" s="35">
        <f t="shared" si="4"/>
        <v>43974</v>
      </c>
      <c r="B178" s="36">
        <f>SUMIFS(СВЦЭМ!$E$33:$E$776,СВЦЭМ!$A$33:$A$776,$A178,СВЦЭМ!$B$33:$B$776,B$155)+'СЕТ СН'!$F$12</f>
        <v>118.43083344</v>
      </c>
      <c r="C178" s="36">
        <f>SUMIFS(СВЦЭМ!$E$33:$E$776,СВЦЭМ!$A$33:$A$776,$A178,СВЦЭМ!$B$33:$B$776,C$155)+'СЕТ СН'!$F$12</f>
        <v>123.84779451999999</v>
      </c>
      <c r="D178" s="36">
        <f>SUMIFS(СВЦЭМ!$E$33:$E$776,СВЦЭМ!$A$33:$A$776,$A178,СВЦЭМ!$B$33:$B$776,D$155)+'СЕТ СН'!$F$12</f>
        <v>126.91251163</v>
      </c>
      <c r="E178" s="36">
        <f>SUMIFS(СВЦЭМ!$E$33:$E$776,СВЦЭМ!$A$33:$A$776,$A178,СВЦЭМ!$B$33:$B$776,E$155)+'СЕТ СН'!$F$12</f>
        <v>129.02125604</v>
      </c>
      <c r="F178" s="36">
        <f>SUMIFS(СВЦЭМ!$E$33:$E$776,СВЦЭМ!$A$33:$A$776,$A178,СВЦЭМ!$B$33:$B$776,F$155)+'СЕТ СН'!$F$12</f>
        <v>129.60200909</v>
      </c>
      <c r="G178" s="36">
        <f>SUMIFS(СВЦЭМ!$E$33:$E$776,СВЦЭМ!$A$33:$A$776,$A178,СВЦЭМ!$B$33:$B$776,G$155)+'СЕТ СН'!$F$12</f>
        <v>129.30496366</v>
      </c>
      <c r="H178" s="36">
        <f>SUMIFS(СВЦЭМ!$E$33:$E$776,СВЦЭМ!$A$33:$A$776,$A178,СВЦЭМ!$B$33:$B$776,H$155)+'СЕТ СН'!$F$12</f>
        <v>128.11294946000001</v>
      </c>
      <c r="I178" s="36">
        <f>SUMIFS(СВЦЭМ!$E$33:$E$776,СВЦЭМ!$A$33:$A$776,$A178,СВЦЭМ!$B$33:$B$776,I$155)+'СЕТ СН'!$F$12</f>
        <v>124.48445848999999</v>
      </c>
      <c r="J178" s="36">
        <f>SUMIFS(СВЦЭМ!$E$33:$E$776,СВЦЭМ!$A$33:$A$776,$A178,СВЦЭМ!$B$33:$B$776,J$155)+'СЕТ СН'!$F$12</f>
        <v>119.09258715999999</v>
      </c>
      <c r="K178" s="36">
        <f>SUMIFS(СВЦЭМ!$E$33:$E$776,СВЦЭМ!$A$33:$A$776,$A178,СВЦЭМ!$B$33:$B$776,K$155)+'СЕТ СН'!$F$12</f>
        <v>113.48302599</v>
      </c>
      <c r="L178" s="36">
        <f>SUMIFS(СВЦЭМ!$E$33:$E$776,СВЦЭМ!$A$33:$A$776,$A178,СВЦЭМ!$B$33:$B$776,L$155)+'СЕТ СН'!$F$12</f>
        <v>110.54244253</v>
      </c>
      <c r="M178" s="36">
        <f>SUMIFS(СВЦЭМ!$E$33:$E$776,СВЦЭМ!$A$33:$A$776,$A178,СВЦЭМ!$B$33:$B$776,M$155)+'СЕТ СН'!$F$12</f>
        <v>102.47205986</v>
      </c>
      <c r="N178" s="36">
        <f>SUMIFS(СВЦЭМ!$E$33:$E$776,СВЦЭМ!$A$33:$A$776,$A178,СВЦЭМ!$B$33:$B$776,N$155)+'СЕТ СН'!$F$12</f>
        <v>94.763512599999999</v>
      </c>
      <c r="O178" s="36">
        <f>SUMIFS(СВЦЭМ!$E$33:$E$776,СВЦЭМ!$A$33:$A$776,$A178,СВЦЭМ!$B$33:$B$776,O$155)+'СЕТ СН'!$F$12</f>
        <v>93.388349030000001</v>
      </c>
      <c r="P178" s="36">
        <f>SUMIFS(СВЦЭМ!$E$33:$E$776,СВЦЭМ!$A$33:$A$776,$A178,СВЦЭМ!$B$33:$B$776,P$155)+'СЕТ СН'!$F$12</f>
        <v>97.149846830000001</v>
      </c>
      <c r="Q178" s="36">
        <f>SUMIFS(СВЦЭМ!$E$33:$E$776,СВЦЭМ!$A$33:$A$776,$A178,СВЦЭМ!$B$33:$B$776,Q$155)+'СЕТ СН'!$F$12</f>
        <v>97.525172819999995</v>
      </c>
      <c r="R178" s="36">
        <f>SUMIFS(СВЦЭМ!$E$33:$E$776,СВЦЭМ!$A$33:$A$776,$A178,СВЦЭМ!$B$33:$B$776,R$155)+'СЕТ СН'!$F$12</f>
        <v>98.364844649999995</v>
      </c>
      <c r="S178" s="36">
        <f>SUMIFS(СВЦЭМ!$E$33:$E$776,СВЦЭМ!$A$33:$A$776,$A178,СВЦЭМ!$B$33:$B$776,S$155)+'СЕТ СН'!$F$12</f>
        <v>99.884422400000005</v>
      </c>
      <c r="T178" s="36">
        <f>SUMIFS(СВЦЭМ!$E$33:$E$776,СВЦЭМ!$A$33:$A$776,$A178,СВЦЭМ!$B$33:$B$776,T$155)+'СЕТ СН'!$F$12</f>
        <v>101.31236395000001</v>
      </c>
      <c r="U178" s="36">
        <f>SUMIFS(СВЦЭМ!$E$33:$E$776,СВЦЭМ!$A$33:$A$776,$A178,СВЦЭМ!$B$33:$B$776,U$155)+'СЕТ СН'!$F$12</f>
        <v>101.41696193</v>
      </c>
      <c r="V178" s="36">
        <f>SUMIFS(СВЦЭМ!$E$33:$E$776,СВЦЭМ!$A$33:$A$776,$A178,СВЦЭМ!$B$33:$B$776,V$155)+'СЕТ СН'!$F$12</f>
        <v>100.42885239</v>
      </c>
      <c r="W178" s="36">
        <f>SUMIFS(СВЦЭМ!$E$33:$E$776,СВЦЭМ!$A$33:$A$776,$A178,СВЦЭМ!$B$33:$B$776,W$155)+'СЕТ СН'!$F$12</f>
        <v>99.619983930000004</v>
      </c>
      <c r="X178" s="36">
        <f>SUMIFS(СВЦЭМ!$E$33:$E$776,СВЦЭМ!$A$33:$A$776,$A178,СВЦЭМ!$B$33:$B$776,X$155)+'СЕТ СН'!$F$12</f>
        <v>103.56171721</v>
      </c>
      <c r="Y178" s="36">
        <f>SUMIFS(СВЦЭМ!$E$33:$E$776,СВЦЭМ!$A$33:$A$776,$A178,СВЦЭМ!$B$33:$B$776,Y$155)+'СЕТ СН'!$F$12</f>
        <v>114.73661588</v>
      </c>
    </row>
    <row r="179" spans="1:27" ht="15.75" x14ac:dyDescent="0.2">
      <c r="A179" s="35">
        <f t="shared" si="4"/>
        <v>43975</v>
      </c>
      <c r="B179" s="36">
        <f>SUMIFS(СВЦЭМ!$E$33:$E$776,СВЦЭМ!$A$33:$A$776,$A179,СВЦЭМ!$B$33:$B$776,B$155)+'СЕТ СН'!$F$12</f>
        <v>124.82663659000001</v>
      </c>
      <c r="C179" s="36">
        <f>SUMIFS(СВЦЭМ!$E$33:$E$776,СВЦЭМ!$A$33:$A$776,$A179,СВЦЭМ!$B$33:$B$776,C$155)+'СЕТ СН'!$F$12</f>
        <v>128.44292505999999</v>
      </c>
      <c r="D179" s="36">
        <f>SUMIFS(СВЦЭМ!$E$33:$E$776,СВЦЭМ!$A$33:$A$776,$A179,СВЦЭМ!$B$33:$B$776,D$155)+'СЕТ СН'!$F$12</f>
        <v>129.78264052</v>
      </c>
      <c r="E179" s="36">
        <f>SUMIFS(СВЦЭМ!$E$33:$E$776,СВЦЭМ!$A$33:$A$776,$A179,СВЦЭМ!$B$33:$B$776,E$155)+'СЕТ СН'!$F$12</f>
        <v>129.20871425999999</v>
      </c>
      <c r="F179" s="36">
        <f>SUMIFS(СВЦЭМ!$E$33:$E$776,СВЦЭМ!$A$33:$A$776,$A179,СВЦЭМ!$B$33:$B$776,F$155)+'СЕТ СН'!$F$12</f>
        <v>128.56792795000001</v>
      </c>
      <c r="G179" s="36">
        <f>SUMIFS(СВЦЭМ!$E$33:$E$776,СВЦЭМ!$A$33:$A$776,$A179,СВЦЭМ!$B$33:$B$776,G$155)+'СЕТ СН'!$F$12</f>
        <v>128.34971769000001</v>
      </c>
      <c r="H179" s="36">
        <f>SUMIFS(СВЦЭМ!$E$33:$E$776,СВЦЭМ!$A$33:$A$776,$A179,СВЦЭМ!$B$33:$B$776,H$155)+'СЕТ СН'!$F$12</f>
        <v>126.9698685</v>
      </c>
      <c r="I179" s="36">
        <f>SUMIFS(СВЦЭМ!$E$33:$E$776,СВЦЭМ!$A$33:$A$776,$A179,СВЦЭМ!$B$33:$B$776,I$155)+'СЕТ СН'!$F$12</f>
        <v>122.18517217</v>
      </c>
      <c r="J179" s="36">
        <f>SUMIFS(СВЦЭМ!$E$33:$E$776,СВЦЭМ!$A$33:$A$776,$A179,СВЦЭМ!$B$33:$B$776,J$155)+'СЕТ СН'!$F$12</f>
        <v>120.39420744</v>
      </c>
      <c r="K179" s="36">
        <f>SUMIFS(СВЦЭМ!$E$33:$E$776,СВЦЭМ!$A$33:$A$776,$A179,СВЦЭМ!$B$33:$B$776,K$155)+'СЕТ СН'!$F$12</f>
        <v>115.97449915</v>
      </c>
      <c r="L179" s="36">
        <f>SUMIFS(СВЦЭМ!$E$33:$E$776,СВЦЭМ!$A$33:$A$776,$A179,СВЦЭМ!$B$33:$B$776,L$155)+'СЕТ СН'!$F$12</f>
        <v>117.59660554</v>
      </c>
      <c r="M179" s="36">
        <f>SUMIFS(СВЦЭМ!$E$33:$E$776,СВЦЭМ!$A$33:$A$776,$A179,СВЦЭМ!$B$33:$B$776,M$155)+'СЕТ СН'!$F$12</f>
        <v>112.20306963</v>
      </c>
      <c r="N179" s="36">
        <f>SUMIFS(СВЦЭМ!$E$33:$E$776,СВЦЭМ!$A$33:$A$776,$A179,СВЦЭМ!$B$33:$B$776,N$155)+'СЕТ СН'!$F$12</f>
        <v>105.31638089</v>
      </c>
      <c r="O179" s="36">
        <f>SUMIFS(СВЦЭМ!$E$33:$E$776,СВЦЭМ!$A$33:$A$776,$A179,СВЦЭМ!$B$33:$B$776,O$155)+'СЕТ СН'!$F$12</f>
        <v>100.91805092</v>
      </c>
      <c r="P179" s="36">
        <f>SUMIFS(СВЦЭМ!$E$33:$E$776,СВЦЭМ!$A$33:$A$776,$A179,СВЦЭМ!$B$33:$B$776,P$155)+'СЕТ СН'!$F$12</f>
        <v>101.68287721</v>
      </c>
      <c r="Q179" s="36">
        <f>SUMIFS(СВЦЭМ!$E$33:$E$776,СВЦЭМ!$A$33:$A$776,$A179,СВЦЭМ!$B$33:$B$776,Q$155)+'СЕТ СН'!$F$12</f>
        <v>102.48966086</v>
      </c>
      <c r="R179" s="36">
        <f>SUMIFS(СВЦЭМ!$E$33:$E$776,СВЦЭМ!$A$33:$A$776,$A179,СВЦЭМ!$B$33:$B$776,R$155)+'СЕТ СН'!$F$12</f>
        <v>100.52896130000001</v>
      </c>
      <c r="S179" s="36">
        <f>SUMIFS(СВЦЭМ!$E$33:$E$776,СВЦЭМ!$A$33:$A$776,$A179,СВЦЭМ!$B$33:$B$776,S$155)+'СЕТ СН'!$F$12</f>
        <v>101.45339405</v>
      </c>
      <c r="T179" s="36">
        <f>SUMIFS(СВЦЭМ!$E$33:$E$776,СВЦЭМ!$A$33:$A$776,$A179,СВЦЭМ!$B$33:$B$776,T$155)+'СЕТ СН'!$F$12</f>
        <v>100.89246092</v>
      </c>
      <c r="U179" s="36">
        <f>SUMIFS(СВЦЭМ!$E$33:$E$776,СВЦЭМ!$A$33:$A$776,$A179,СВЦЭМ!$B$33:$B$776,U$155)+'СЕТ СН'!$F$12</f>
        <v>98.796616819999997</v>
      </c>
      <c r="V179" s="36">
        <f>SUMIFS(СВЦЭМ!$E$33:$E$776,СВЦЭМ!$A$33:$A$776,$A179,СВЦЭМ!$B$33:$B$776,V$155)+'СЕТ СН'!$F$12</f>
        <v>93.822986369999995</v>
      </c>
      <c r="W179" s="36">
        <f>SUMIFS(СВЦЭМ!$E$33:$E$776,СВЦЭМ!$A$33:$A$776,$A179,СВЦЭМ!$B$33:$B$776,W$155)+'СЕТ СН'!$F$12</f>
        <v>94.504331489999998</v>
      </c>
      <c r="X179" s="36">
        <f>SUMIFS(СВЦЭМ!$E$33:$E$776,СВЦЭМ!$A$33:$A$776,$A179,СВЦЭМ!$B$33:$B$776,X$155)+'СЕТ СН'!$F$12</f>
        <v>98.319094250000006</v>
      </c>
      <c r="Y179" s="36">
        <f>SUMIFS(СВЦЭМ!$E$33:$E$776,СВЦЭМ!$A$33:$A$776,$A179,СВЦЭМ!$B$33:$B$776,Y$155)+'СЕТ СН'!$F$12</f>
        <v>110.08755902</v>
      </c>
    </row>
    <row r="180" spans="1:27" ht="15.75" x14ac:dyDescent="0.2">
      <c r="A180" s="35">
        <f t="shared" si="4"/>
        <v>43976</v>
      </c>
      <c r="B180" s="36">
        <f>SUMIFS(СВЦЭМ!$E$33:$E$776,СВЦЭМ!$A$33:$A$776,$A180,СВЦЭМ!$B$33:$B$776,B$155)+'СЕТ СН'!$F$12</f>
        <v>132.16567132</v>
      </c>
      <c r="C180" s="36">
        <f>SUMIFS(СВЦЭМ!$E$33:$E$776,СВЦЭМ!$A$33:$A$776,$A180,СВЦЭМ!$B$33:$B$776,C$155)+'СЕТ СН'!$F$12</f>
        <v>131.45158430999999</v>
      </c>
      <c r="D180" s="36">
        <f>SUMIFS(СВЦЭМ!$E$33:$E$776,СВЦЭМ!$A$33:$A$776,$A180,СВЦЭМ!$B$33:$B$776,D$155)+'СЕТ СН'!$F$12</f>
        <v>129.64718904</v>
      </c>
      <c r="E180" s="36">
        <f>SUMIFS(СВЦЭМ!$E$33:$E$776,СВЦЭМ!$A$33:$A$776,$A180,СВЦЭМ!$B$33:$B$776,E$155)+'СЕТ СН'!$F$12</f>
        <v>128.62153212999999</v>
      </c>
      <c r="F180" s="36">
        <f>SUMIFS(СВЦЭМ!$E$33:$E$776,СВЦЭМ!$A$33:$A$776,$A180,СВЦЭМ!$B$33:$B$776,F$155)+'СЕТ СН'!$F$12</f>
        <v>128.29652433999999</v>
      </c>
      <c r="G180" s="36">
        <f>SUMIFS(СВЦЭМ!$E$33:$E$776,СВЦЭМ!$A$33:$A$776,$A180,СВЦЭМ!$B$33:$B$776,G$155)+'СЕТ СН'!$F$12</f>
        <v>128.81256633000001</v>
      </c>
      <c r="H180" s="36">
        <f>SUMIFS(СВЦЭМ!$E$33:$E$776,СВЦЭМ!$A$33:$A$776,$A180,СВЦЭМ!$B$33:$B$776,H$155)+'СЕТ СН'!$F$12</f>
        <v>129.28098975</v>
      </c>
      <c r="I180" s="36">
        <f>SUMIFS(СВЦЭМ!$E$33:$E$776,СВЦЭМ!$A$33:$A$776,$A180,СВЦЭМ!$B$33:$B$776,I$155)+'СЕТ СН'!$F$12</f>
        <v>125.57123991</v>
      </c>
      <c r="J180" s="36">
        <f>SUMIFS(СВЦЭМ!$E$33:$E$776,СВЦЭМ!$A$33:$A$776,$A180,СВЦЭМ!$B$33:$B$776,J$155)+'СЕТ СН'!$F$12</f>
        <v>119.96170164999999</v>
      </c>
      <c r="K180" s="36">
        <f>SUMIFS(СВЦЭМ!$E$33:$E$776,СВЦЭМ!$A$33:$A$776,$A180,СВЦЭМ!$B$33:$B$776,K$155)+'СЕТ СН'!$F$12</f>
        <v>118.92800706</v>
      </c>
      <c r="L180" s="36">
        <f>SUMIFS(СВЦЭМ!$E$33:$E$776,СВЦЭМ!$A$33:$A$776,$A180,СВЦЭМ!$B$33:$B$776,L$155)+'СЕТ СН'!$F$12</f>
        <v>117.88451223</v>
      </c>
      <c r="M180" s="36">
        <f>SUMIFS(СВЦЭМ!$E$33:$E$776,СВЦЭМ!$A$33:$A$776,$A180,СВЦЭМ!$B$33:$B$776,M$155)+'СЕТ СН'!$F$12</f>
        <v>108.65484324000001</v>
      </c>
      <c r="N180" s="36">
        <f>SUMIFS(СВЦЭМ!$E$33:$E$776,СВЦЭМ!$A$33:$A$776,$A180,СВЦЭМ!$B$33:$B$776,N$155)+'СЕТ СН'!$F$12</f>
        <v>101.18958096999999</v>
      </c>
      <c r="O180" s="36">
        <f>SUMIFS(СВЦЭМ!$E$33:$E$776,СВЦЭМ!$A$33:$A$776,$A180,СВЦЭМ!$B$33:$B$776,O$155)+'СЕТ СН'!$F$12</f>
        <v>98.232059520000007</v>
      </c>
      <c r="P180" s="36">
        <f>SUMIFS(СВЦЭМ!$E$33:$E$776,СВЦЭМ!$A$33:$A$776,$A180,СВЦЭМ!$B$33:$B$776,P$155)+'СЕТ СН'!$F$12</f>
        <v>99.075503060000003</v>
      </c>
      <c r="Q180" s="36">
        <f>SUMIFS(СВЦЭМ!$E$33:$E$776,СВЦЭМ!$A$33:$A$776,$A180,СВЦЭМ!$B$33:$B$776,Q$155)+'СЕТ СН'!$F$12</f>
        <v>99.302534280000003</v>
      </c>
      <c r="R180" s="36">
        <f>SUMIFS(СВЦЭМ!$E$33:$E$776,СВЦЭМ!$A$33:$A$776,$A180,СВЦЭМ!$B$33:$B$776,R$155)+'СЕТ СН'!$F$12</f>
        <v>100.52329579000001</v>
      </c>
      <c r="S180" s="36">
        <f>SUMIFS(СВЦЭМ!$E$33:$E$776,СВЦЭМ!$A$33:$A$776,$A180,СВЦЭМ!$B$33:$B$776,S$155)+'СЕТ СН'!$F$12</f>
        <v>99.952439170000005</v>
      </c>
      <c r="T180" s="36">
        <f>SUMIFS(СВЦЭМ!$E$33:$E$776,СВЦЭМ!$A$33:$A$776,$A180,СВЦЭМ!$B$33:$B$776,T$155)+'СЕТ СН'!$F$12</f>
        <v>99.654004130000004</v>
      </c>
      <c r="U180" s="36">
        <f>SUMIFS(СВЦЭМ!$E$33:$E$776,СВЦЭМ!$A$33:$A$776,$A180,СВЦЭМ!$B$33:$B$776,U$155)+'СЕТ СН'!$F$12</f>
        <v>99.041238570000004</v>
      </c>
      <c r="V180" s="36">
        <f>SUMIFS(СВЦЭМ!$E$33:$E$776,СВЦЭМ!$A$33:$A$776,$A180,СВЦЭМ!$B$33:$B$776,V$155)+'СЕТ СН'!$F$12</f>
        <v>97.230048609999997</v>
      </c>
      <c r="W180" s="36">
        <f>SUMIFS(СВЦЭМ!$E$33:$E$776,СВЦЭМ!$A$33:$A$776,$A180,СВЦЭМ!$B$33:$B$776,W$155)+'СЕТ СН'!$F$12</f>
        <v>97.796970830000006</v>
      </c>
      <c r="X180" s="36">
        <f>SUMIFS(СВЦЭМ!$E$33:$E$776,СВЦЭМ!$A$33:$A$776,$A180,СВЦЭМ!$B$33:$B$776,X$155)+'СЕТ СН'!$F$12</f>
        <v>100.26996235999999</v>
      </c>
      <c r="Y180" s="36">
        <f>SUMIFS(СВЦЭМ!$E$33:$E$776,СВЦЭМ!$A$33:$A$776,$A180,СВЦЭМ!$B$33:$B$776,Y$155)+'СЕТ СН'!$F$12</f>
        <v>112.49417055000001</v>
      </c>
    </row>
    <row r="181" spans="1:27" ht="15.75" x14ac:dyDescent="0.2">
      <c r="A181" s="35">
        <f t="shared" si="4"/>
        <v>43977</v>
      </c>
      <c r="B181" s="36">
        <f>SUMIFS(СВЦЭМ!$E$33:$E$776,СВЦЭМ!$A$33:$A$776,$A181,СВЦЭМ!$B$33:$B$776,B$155)+'СЕТ СН'!$F$12</f>
        <v>125.04312520000001</v>
      </c>
      <c r="C181" s="36">
        <f>SUMIFS(СВЦЭМ!$E$33:$E$776,СВЦЭМ!$A$33:$A$776,$A181,СВЦЭМ!$B$33:$B$776,C$155)+'СЕТ СН'!$F$12</f>
        <v>129.53002158999999</v>
      </c>
      <c r="D181" s="36">
        <f>SUMIFS(СВЦЭМ!$E$33:$E$776,СВЦЭМ!$A$33:$A$776,$A181,СВЦЭМ!$B$33:$B$776,D$155)+'СЕТ СН'!$F$12</f>
        <v>128.15785059000001</v>
      </c>
      <c r="E181" s="36">
        <f>SUMIFS(СВЦЭМ!$E$33:$E$776,СВЦЭМ!$A$33:$A$776,$A181,СВЦЭМ!$B$33:$B$776,E$155)+'СЕТ СН'!$F$12</f>
        <v>126.85295211</v>
      </c>
      <c r="F181" s="36">
        <f>SUMIFS(СВЦЭМ!$E$33:$E$776,СВЦЭМ!$A$33:$A$776,$A181,СВЦЭМ!$B$33:$B$776,F$155)+'СЕТ СН'!$F$12</f>
        <v>126.52933934000001</v>
      </c>
      <c r="G181" s="36">
        <f>SUMIFS(СВЦЭМ!$E$33:$E$776,СВЦЭМ!$A$33:$A$776,$A181,СВЦЭМ!$B$33:$B$776,G$155)+'СЕТ СН'!$F$12</f>
        <v>127.55098734000001</v>
      </c>
      <c r="H181" s="36">
        <f>SUMIFS(СВЦЭМ!$E$33:$E$776,СВЦЭМ!$A$33:$A$776,$A181,СВЦЭМ!$B$33:$B$776,H$155)+'СЕТ СН'!$F$12</f>
        <v>129.04253953</v>
      </c>
      <c r="I181" s="36">
        <f>SUMIFS(СВЦЭМ!$E$33:$E$776,СВЦЭМ!$A$33:$A$776,$A181,СВЦЭМ!$B$33:$B$776,I$155)+'СЕТ СН'!$F$12</f>
        <v>124.69742952999999</v>
      </c>
      <c r="J181" s="36">
        <f>SUMIFS(СВЦЭМ!$E$33:$E$776,СВЦЭМ!$A$33:$A$776,$A181,СВЦЭМ!$B$33:$B$776,J$155)+'СЕТ СН'!$F$12</f>
        <v>119.71696894999999</v>
      </c>
      <c r="K181" s="36">
        <f>SUMIFS(СВЦЭМ!$E$33:$E$776,СВЦЭМ!$A$33:$A$776,$A181,СВЦЭМ!$B$33:$B$776,K$155)+'СЕТ СН'!$F$12</f>
        <v>117.73458798</v>
      </c>
      <c r="L181" s="36">
        <f>SUMIFS(СВЦЭМ!$E$33:$E$776,СВЦЭМ!$A$33:$A$776,$A181,СВЦЭМ!$B$33:$B$776,L$155)+'СЕТ СН'!$F$12</f>
        <v>118.0417628</v>
      </c>
      <c r="M181" s="36">
        <f>SUMIFS(СВЦЭМ!$E$33:$E$776,СВЦЭМ!$A$33:$A$776,$A181,СВЦЭМ!$B$33:$B$776,M$155)+'СЕТ СН'!$F$12</f>
        <v>109.5371607</v>
      </c>
      <c r="N181" s="36">
        <f>SUMIFS(СВЦЭМ!$E$33:$E$776,СВЦЭМ!$A$33:$A$776,$A181,СВЦЭМ!$B$33:$B$776,N$155)+'СЕТ СН'!$F$12</f>
        <v>102.45735246</v>
      </c>
      <c r="O181" s="36">
        <f>SUMIFS(СВЦЭМ!$E$33:$E$776,СВЦЭМ!$A$33:$A$776,$A181,СВЦЭМ!$B$33:$B$776,O$155)+'СЕТ СН'!$F$12</f>
        <v>99.475645999999998</v>
      </c>
      <c r="P181" s="36">
        <f>SUMIFS(СВЦЭМ!$E$33:$E$776,СВЦЭМ!$A$33:$A$776,$A181,СВЦЭМ!$B$33:$B$776,P$155)+'СЕТ СН'!$F$12</f>
        <v>100.17092868</v>
      </c>
      <c r="Q181" s="36">
        <f>SUMIFS(СВЦЭМ!$E$33:$E$776,СВЦЭМ!$A$33:$A$776,$A181,СВЦЭМ!$B$33:$B$776,Q$155)+'СЕТ СН'!$F$12</f>
        <v>100.94130921999999</v>
      </c>
      <c r="R181" s="36">
        <f>SUMIFS(СВЦЭМ!$E$33:$E$776,СВЦЭМ!$A$33:$A$776,$A181,СВЦЭМ!$B$33:$B$776,R$155)+'СЕТ СН'!$F$12</f>
        <v>100.68711268</v>
      </c>
      <c r="S181" s="36">
        <f>SUMIFS(СВЦЭМ!$E$33:$E$776,СВЦЭМ!$A$33:$A$776,$A181,СВЦЭМ!$B$33:$B$776,S$155)+'СЕТ СН'!$F$12</f>
        <v>100.61114139</v>
      </c>
      <c r="T181" s="36">
        <f>SUMIFS(СВЦЭМ!$E$33:$E$776,СВЦЭМ!$A$33:$A$776,$A181,СВЦЭМ!$B$33:$B$776,T$155)+'СЕТ СН'!$F$12</f>
        <v>100.05520159</v>
      </c>
      <c r="U181" s="36">
        <f>SUMIFS(СВЦЭМ!$E$33:$E$776,СВЦЭМ!$A$33:$A$776,$A181,СВЦЭМ!$B$33:$B$776,U$155)+'СЕТ СН'!$F$12</f>
        <v>98.173054410000006</v>
      </c>
      <c r="V181" s="36">
        <f>SUMIFS(СВЦЭМ!$E$33:$E$776,СВЦЭМ!$A$33:$A$776,$A181,СВЦЭМ!$B$33:$B$776,V$155)+'СЕТ СН'!$F$12</f>
        <v>97.239017329999996</v>
      </c>
      <c r="W181" s="36">
        <f>SUMIFS(СВЦЭМ!$E$33:$E$776,СВЦЭМ!$A$33:$A$776,$A181,СВЦЭМ!$B$33:$B$776,W$155)+'СЕТ СН'!$F$12</f>
        <v>96.582699930000004</v>
      </c>
      <c r="X181" s="36">
        <f>SUMIFS(СВЦЭМ!$E$33:$E$776,СВЦЭМ!$A$33:$A$776,$A181,СВЦЭМ!$B$33:$B$776,X$155)+'СЕТ СН'!$F$12</f>
        <v>99.82268698</v>
      </c>
      <c r="Y181" s="36">
        <f>SUMIFS(СВЦЭМ!$E$33:$E$776,СВЦЭМ!$A$33:$A$776,$A181,СВЦЭМ!$B$33:$B$776,Y$155)+'СЕТ СН'!$F$12</f>
        <v>109.85210406</v>
      </c>
    </row>
    <row r="182" spans="1:27" ht="15.75" x14ac:dyDescent="0.2">
      <c r="A182" s="35">
        <f t="shared" si="4"/>
        <v>43978</v>
      </c>
      <c r="B182" s="36">
        <f>SUMIFS(СВЦЭМ!$E$33:$E$776,СВЦЭМ!$A$33:$A$776,$A182,СВЦЭМ!$B$33:$B$776,B$155)+'СЕТ СН'!$F$12</f>
        <v>122.63339585999999</v>
      </c>
      <c r="C182" s="36">
        <f>SUMIFS(СВЦЭМ!$E$33:$E$776,СВЦЭМ!$A$33:$A$776,$A182,СВЦЭМ!$B$33:$B$776,C$155)+'СЕТ СН'!$F$12</f>
        <v>127.82729393</v>
      </c>
      <c r="D182" s="36">
        <f>SUMIFS(СВЦЭМ!$E$33:$E$776,СВЦЭМ!$A$33:$A$776,$A182,СВЦЭМ!$B$33:$B$776,D$155)+'СЕТ СН'!$F$12</f>
        <v>130.59351939000001</v>
      </c>
      <c r="E182" s="36">
        <f>SUMIFS(СВЦЭМ!$E$33:$E$776,СВЦЭМ!$A$33:$A$776,$A182,СВЦЭМ!$B$33:$B$776,E$155)+'СЕТ СН'!$F$12</f>
        <v>131.84763749000001</v>
      </c>
      <c r="F182" s="36">
        <f>SUMIFS(СВЦЭМ!$E$33:$E$776,СВЦЭМ!$A$33:$A$776,$A182,СВЦЭМ!$B$33:$B$776,F$155)+'СЕТ СН'!$F$12</f>
        <v>130.92320975999999</v>
      </c>
      <c r="G182" s="36">
        <f>SUMIFS(СВЦЭМ!$E$33:$E$776,СВЦЭМ!$A$33:$A$776,$A182,СВЦЭМ!$B$33:$B$776,G$155)+'СЕТ СН'!$F$12</f>
        <v>131.94297229</v>
      </c>
      <c r="H182" s="36">
        <f>SUMIFS(СВЦЭМ!$E$33:$E$776,СВЦЭМ!$A$33:$A$776,$A182,СВЦЭМ!$B$33:$B$776,H$155)+'СЕТ СН'!$F$12</f>
        <v>129.33568152999999</v>
      </c>
      <c r="I182" s="36">
        <f>SUMIFS(СВЦЭМ!$E$33:$E$776,СВЦЭМ!$A$33:$A$776,$A182,СВЦЭМ!$B$33:$B$776,I$155)+'СЕТ СН'!$F$12</f>
        <v>127.27455802999999</v>
      </c>
      <c r="J182" s="36">
        <f>SUMIFS(СВЦЭМ!$E$33:$E$776,СВЦЭМ!$A$33:$A$776,$A182,СВЦЭМ!$B$33:$B$776,J$155)+'СЕТ СН'!$F$12</f>
        <v>122.08696584</v>
      </c>
      <c r="K182" s="36">
        <f>SUMIFS(СВЦЭМ!$E$33:$E$776,СВЦЭМ!$A$33:$A$776,$A182,СВЦЭМ!$B$33:$B$776,K$155)+'СЕТ СН'!$F$12</f>
        <v>119.09880475999999</v>
      </c>
      <c r="L182" s="36">
        <f>SUMIFS(СВЦЭМ!$E$33:$E$776,СВЦЭМ!$A$33:$A$776,$A182,СВЦЭМ!$B$33:$B$776,L$155)+'СЕТ СН'!$F$12</f>
        <v>116.1155023</v>
      </c>
      <c r="M182" s="36">
        <f>SUMIFS(СВЦЭМ!$E$33:$E$776,СВЦЭМ!$A$33:$A$776,$A182,СВЦЭМ!$B$33:$B$776,M$155)+'СЕТ СН'!$F$12</f>
        <v>108.17142475999999</v>
      </c>
      <c r="N182" s="36">
        <f>SUMIFS(СВЦЭМ!$E$33:$E$776,СВЦЭМ!$A$33:$A$776,$A182,СВЦЭМ!$B$33:$B$776,N$155)+'СЕТ СН'!$F$12</f>
        <v>99.530131019999999</v>
      </c>
      <c r="O182" s="36">
        <f>SUMIFS(СВЦЭМ!$E$33:$E$776,СВЦЭМ!$A$33:$A$776,$A182,СВЦЭМ!$B$33:$B$776,O$155)+'СЕТ СН'!$F$12</f>
        <v>96.911196200000006</v>
      </c>
      <c r="P182" s="36">
        <f>SUMIFS(СВЦЭМ!$E$33:$E$776,СВЦЭМ!$A$33:$A$776,$A182,СВЦЭМ!$B$33:$B$776,P$155)+'СЕТ СН'!$F$12</f>
        <v>96.129799790000007</v>
      </c>
      <c r="Q182" s="36">
        <f>SUMIFS(СВЦЭМ!$E$33:$E$776,СВЦЭМ!$A$33:$A$776,$A182,СВЦЭМ!$B$33:$B$776,Q$155)+'СЕТ СН'!$F$12</f>
        <v>96.806068499999995</v>
      </c>
      <c r="R182" s="36">
        <f>SUMIFS(СВЦЭМ!$E$33:$E$776,СВЦЭМ!$A$33:$A$776,$A182,СВЦЭМ!$B$33:$B$776,R$155)+'СЕТ СН'!$F$12</f>
        <v>97.337326709999999</v>
      </c>
      <c r="S182" s="36">
        <f>SUMIFS(СВЦЭМ!$E$33:$E$776,СВЦЭМ!$A$33:$A$776,$A182,СВЦЭМ!$B$33:$B$776,S$155)+'СЕТ СН'!$F$12</f>
        <v>98.060623879999994</v>
      </c>
      <c r="T182" s="36">
        <f>SUMIFS(СВЦЭМ!$E$33:$E$776,СВЦЭМ!$A$33:$A$776,$A182,СВЦЭМ!$B$33:$B$776,T$155)+'СЕТ СН'!$F$12</f>
        <v>97.411250710000004</v>
      </c>
      <c r="U182" s="36">
        <f>SUMIFS(СВЦЭМ!$E$33:$E$776,СВЦЭМ!$A$33:$A$776,$A182,СВЦЭМ!$B$33:$B$776,U$155)+'СЕТ СН'!$F$12</f>
        <v>95.719234760000006</v>
      </c>
      <c r="V182" s="36">
        <f>SUMIFS(СВЦЭМ!$E$33:$E$776,СВЦЭМ!$A$33:$A$776,$A182,СВЦЭМ!$B$33:$B$776,V$155)+'СЕТ СН'!$F$12</f>
        <v>94.184673349999997</v>
      </c>
      <c r="W182" s="36">
        <f>SUMIFS(СВЦЭМ!$E$33:$E$776,СВЦЭМ!$A$33:$A$776,$A182,СВЦЭМ!$B$33:$B$776,W$155)+'СЕТ СН'!$F$12</f>
        <v>93.632600069999995</v>
      </c>
      <c r="X182" s="36">
        <f>SUMIFS(СВЦЭМ!$E$33:$E$776,СВЦЭМ!$A$33:$A$776,$A182,СВЦЭМ!$B$33:$B$776,X$155)+'СЕТ СН'!$F$12</f>
        <v>99.190519699999996</v>
      </c>
      <c r="Y182" s="36">
        <f>SUMIFS(СВЦЭМ!$E$33:$E$776,СВЦЭМ!$A$33:$A$776,$A182,СВЦЭМ!$B$33:$B$776,Y$155)+'СЕТ СН'!$F$12</f>
        <v>107.90910123</v>
      </c>
    </row>
    <row r="183" spans="1:27" ht="15.75" x14ac:dyDescent="0.2">
      <c r="A183" s="35">
        <f t="shared" si="4"/>
        <v>43979</v>
      </c>
      <c r="B183" s="36">
        <f>SUMIFS(СВЦЭМ!$E$33:$E$776,СВЦЭМ!$A$33:$A$776,$A183,СВЦЭМ!$B$33:$B$776,B$155)+'СЕТ СН'!$F$12</f>
        <v>113.4569505</v>
      </c>
      <c r="C183" s="36">
        <f>SUMIFS(СВЦЭМ!$E$33:$E$776,СВЦЭМ!$A$33:$A$776,$A183,СВЦЭМ!$B$33:$B$776,C$155)+'СЕТ СН'!$F$12</f>
        <v>115.7324753</v>
      </c>
      <c r="D183" s="36">
        <f>SUMIFS(СВЦЭМ!$E$33:$E$776,СВЦЭМ!$A$33:$A$776,$A183,СВЦЭМ!$B$33:$B$776,D$155)+'СЕТ СН'!$F$12</f>
        <v>119.80168682999999</v>
      </c>
      <c r="E183" s="36">
        <f>SUMIFS(СВЦЭМ!$E$33:$E$776,СВЦЭМ!$A$33:$A$776,$A183,СВЦЭМ!$B$33:$B$776,E$155)+'СЕТ СН'!$F$12</f>
        <v>122.17627324999999</v>
      </c>
      <c r="F183" s="36">
        <f>SUMIFS(СВЦЭМ!$E$33:$E$776,СВЦЭМ!$A$33:$A$776,$A183,СВЦЭМ!$B$33:$B$776,F$155)+'СЕТ СН'!$F$12</f>
        <v>121.52434398</v>
      </c>
      <c r="G183" s="36">
        <f>SUMIFS(СВЦЭМ!$E$33:$E$776,СВЦЭМ!$A$33:$A$776,$A183,СВЦЭМ!$B$33:$B$776,G$155)+'СЕТ СН'!$F$12</f>
        <v>122.21446795999999</v>
      </c>
      <c r="H183" s="36">
        <f>SUMIFS(СВЦЭМ!$E$33:$E$776,СВЦЭМ!$A$33:$A$776,$A183,СВЦЭМ!$B$33:$B$776,H$155)+'СЕТ СН'!$F$12</f>
        <v>119.79538900999999</v>
      </c>
      <c r="I183" s="36">
        <f>SUMIFS(СВЦЭМ!$E$33:$E$776,СВЦЭМ!$A$33:$A$776,$A183,СВЦЭМ!$B$33:$B$776,I$155)+'СЕТ СН'!$F$12</f>
        <v>120.22139494</v>
      </c>
      <c r="J183" s="36">
        <f>SUMIFS(СВЦЭМ!$E$33:$E$776,СВЦЭМ!$A$33:$A$776,$A183,СВЦЭМ!$B$33:$B$776,J$155)+'СЕТ СН'!$F$12</f>
        <v>113.56402975</v>
      </c>
      <c r="K183" s="36">
        <f>SUMIFS(СВЦЭМ!$E$33:$E$776,СВЦЭМ!$A$33:$A$776,$A183,СВЦЭМ!$B$33:$B$776,K$155)+'СЕТ СН'!$F$12</f>
        <v>111.78680747</v>
      </c>
      <c r="L183" s="36">
        <f>SUMIFS(СВЦЭМ!$E$33:$E$776,СВЦЭМ!$A$33:$A$776,$A183,СВЦЭМ!$B$33:$B$776,L$155)+'СЕТ СН'!$F$12</f>
        <v>113.10532431</v>
      </c>
      <c r="M183" s="36">
        <f>SUMIFS(СВЦЭМ!$E$33:$E$776,СВЦЭМ!$A$33:$A$776,$A183,СВЦЭМ!$B$33:$B$776,M$155)+'СЕТ СН'!$F$12</f>
        <v>109.66620413</v>
      </c>
      <c r="N183" s="36">
        <f>SUMIFS(СВЦЭМ!$E$33:$E$776,СВЦЭМ!$A$33:$A$776,$A183,СВЦЭМ!$B$33:$B$776,N$155)+'СЕТ СН'!$F$12</f>
        <v>102.57620061</v>
      </c>
      <c r="O183" s="36">
        <f>SUMIFS(СВЦЭМ!$E$33:$E$776,СВЦЭМ!$A$33:$A$776,$A183,СВЦЭМ!$B$33:$B$776,O$155)+'СЕТ СН'!$F$12</f>
        <v>99.239498549999993</v>
      </c>
      <c r="P183" s="36">
        <f>SUMIFS(СВЦЭМ!$E$33:$E$776,СВЦЭМ!$A$33:$A$776,$A183,СВЦЭМ!$B$33:$B$776,P$155)+'СЕТ СН'!$F$12</f>
        <v>100.23518842</v>
      </c>
      <c r="Q183" s="36">
        <f>SUMIFS(СВЦЭМ!$E$33:$E$776,СВЦЭМ!$A$33:$A$776,$A183,СВЦЭМ!$B$33:$B$776,Q$155)+'СЕТ СН'!$F$12</f>
        <v>100.42751296</v>
      </c>
      <c r="R183" s="36">
        <f>SUMIFS(СВЦЭМ!$E$33:$E$776,СВЦЭМ!$A$33:$A$776,$A183,СВЦЭМ!$B$33:$B$776,R$155)+'СЕТ СН'!$F$12</f>
        <v>100.20927543000001</v>
      </c>
      <c r="S183" s="36">
        <f>SUMIFS(СВЦЭМ!$E$33:$E$776,СВЦЭМ!$A$33:$A$776,$A183,СВЦЭМ!$B$33:$B$776,S$155)+'СЕТ СН'!$F$12</f>
        <v>101.16162813</v>
      </c>
      <c r="T183" s="36">
        <f>SUMIFS(СВЦЭМ!$E$33:$E$776,СВЦЭМ!$A$33:$A$776,$A183,СВЦЭМ!$B$33:$B$776,T$155)+'СЕТ СН'!$F$12</f>
        <v>101.37870467</v>
      </c>
      <c r="U183" s="36">
        <f>SUMIFS(СВЦЭМ!$E$33:$E$776,СВЦЭМ!$A$33:$A$776,$A183,СВЦЭМ!$B$33:$B$776,U$155)+'СЕТ СН'!$F$12</f>
        <v>100.34941310000001</v>
      </c>
      <c r="V183" s="36">
        <f>SUMIFS(СВЦЭМ!$E$33:$E$776,СВЦЭМ!$A$33:$A$776,$A183,СВЦЭМ!$B$33:$B$776,V$155)+'СЕТ СН'!$F$12</f>
        <v>98.403215419999995</v>
      </c>
      <c r="W183" s="36">
        <f>SUMIFS(СВЦЭМ!$E$33:$E$776,СВЦЭМ!$A$33:$A$776,$A183,СВЦЭМ!$B$33:$B$776,W$155)+'СЕТ СН'!$F$12</f>
        <v>97.929655600000004</v>
      </c>
      <c r="X183" s="36">
        <f>SUMIFS(СВЦЭМ!$E$33:$E$776,СВЦЭМ!$A$33:$A$776,$A183,СВЦЭМ!$B$33:$B$776,X$155)+'СЕТ СН'!$F$12</f>
        <v>104.29492028</v>
      </c>
      <c r="Y183" s="36">
        <f>SUMIFS(СВЦЭМ!$E$33:$E$776,СВЦЭМ!$A$33:$A$776,$A183,СВЦЭМ!$B$33:$B$776,Y$155)+'СЕТ СН'!$F$12</f>
        <v>114.11690753000001</v>
      </c>
    </row>
    <row r="184" spans="1:27" ht="15.75" x14ac:dyDescent="0.2">
      <c r="A184" s="35">
        <f t="shared" si="4"/>
        <v>43980</v>
      </c>
      <c r="B184" s="36">
        <f>SUMIFS(СВЦЭМ!$E$33:$E$776,СВЦЭМ!$A$33:$A$776,$A184,СВЦЭМ!$B$33:$B$776,B$155)+'СЕТ СН'!$F$12</f>
        <v>115.74653075000001</v>
      </c>
      <c r="C184" s="36">
        <f>SUMIFS(СВЦЭМ!$E$33:$E$776,СВЦЭМ!$A$33:$A$776,$A184,СВЦЭМ!$B$33:$B$776,C$155)+'СЕТ СН'!$F$12</f>
        <v>119.46711153</v>
      </c>
      <c r="D184" s="36">
        <f>SUMIFS(СВЦЭМ!$E$33:$E$776,СВЦЭМ!$A$33:$A$776,$A184,СВЦЭМ!$B$33:$B$776,D$155)+'СЕТ СН'!$F$12</f>
        <v>119.08986027</v>
      </c>
      <c r="E184" s="36">
        <f>SUMIFS(СВЦЭМ!$E$33:$E$776,СВЦЭМ!$A$33:$A$776,$A184,СВЦЭМ!$B$33:$B$776,E$155)+'СЕТ СН'!$F$12</f>
        <v>119.02763002</v>
      </c>
      <c r="F184" s="36">
        <f>SUMIFS(СВЦЭМ!$E$33:$E$776,СВЦЭМ!$A$33:$A$776,$A184,СВЦЭМ!$B$33:$B$776,F$155)+'СЕТ СН'!$F$12</f>
        <v>119.24171559</v>
      </c>
      <c r="G184" s="36">
        <f>SUMIFS(СВЦЭМ!$E$33:$E$776,СВЦЭМ!$A$33:$A$776,$A184,СВЦЭМ!$B$33:$B$776,G$155)+'СЕТ СН'!$F$12</f>
        <v>119.94821295</v>
      </c>
      <c r="H184" s="36">
        <f>SUMIFS(СВЦЭМ!$E$33:$E$776,СВЦЭМ!$A$33:$A$776,$A184,СВЦЭМ!$B$33:$B$776,H$155)+'СЕТ СН'!$F$12</f>
        <v>120.57788238000001</v>
      </c>
      <c r="I184" s="36">
        <f>SUMIFS(СВЦЭМ!$E$33:$E$776,СВЦЭМ!$A$33:$A$776,$A184,СВЦЭМ!$B$33:$B$776,I$155)+'СЕТ СН'!$F$12</f>
        <v>117.83497817999999</v>
      </c>
      <c r="J184" s="36">
        <f>SUMIFS(СВЦЭМ!$E$33:$E$776,СВЦЭМ!$A$33:$A$776,$A184,СВЦЭМ!$B$33:$B$776,J$155)+'СЕТ СН'!$F$12</f>
        <v>110.79291918</v>
      </c>
      <c r="K184" s="36">
        <f>SUMIFS(СВЦЭМ!$E$33:$E$776,СВЦЭМ!$A$33:$A$776,$A184,СВЦЭМ!$B$33:$B$776,K$155)+'СЕТ СН'!$F$12</f>
        <v>108.42304263</v>
      </c>
      <c r="L184" s="36">
        <f>SUMIFS(СВЦЭМ!$E$33:$E$776,СВЦЭМ!$A$33:$A$776,$A184,СВЦЭМ!$B$33:$B$776,L$155)+'СЕТ СН'!$F$12</f>
        <v>112.82748178</v>
      </c>
      <c r="M184" s="36">
        <f>SUMIFS(СВЦЭМ!$E$33:$E$776,СВЦЭМ!$A$33:$A$776,$A184,СВЦЭМ!$B$33:$B$776,M$155)+'СЕТ СН'!$F$12</f>
        <v>101.75390667000001</v>
      </c>
      <c r="N184" s="36">
        <f>SUMIFS(СВЦЭМ!$E$33:$E$776,СВЦЭМ!$A$33:$A$776,$A184,СВЦЭМ!$B$33:$B$776,N$155)+'СЕТ СН'!$F$12</f>
        <v>92.778775370000005</v>
      </c>
      <c r="O184" s="36">
        <f>SUMIFS(СВЦЭМ!$E$33:$E$776,СВЦЭМ!$A$33:$A$776,$A184,СВЦЭМ!$B$33:$B$776,O$155)+'СЕТ СН'!$F$12</f>
        <v>91.090081010000006</v>
      </c>
      <c r="P184" s="36">
        <f>SUMIFS(СВЦЭМ!$E$33:$E$776,СВЦЭМ!$A$33:$A$776,$A184,СВЦЭМ!$B$33:$B$776,P$155)+'СЕТ СН'!$F$12</f>
        <v>92.069712820000007</v>
      </c>
      <c r="Q184" s="36">
        <f>SUMIFS(СВЦЭМ!$E$33:$E$776,СВЦЭМ!$A$33:$A$776,$A184,СВЦЭМ!$B$33:$B$776,Q$155)+'СЕТ СН'!$F$12</f>
        <v>91.054311609999999</v>
      </c>
      <c r="R184" s="36">
        <f>SUMIFS(СВЦЭМ!$E$33:$E$776,СВЦЭМ!$A$33:$A$776,$A184,СВЦЭМ!$B$33:$B$776,R$155)+'СЕТ СН'!$F$12</f>
        <v>91.538692159999997</v>
      </c>
      <c r="S184" s="36">
        <f>SUMIFS(СВЦЭМ!$E$33:$E$776,СВЦЭМ!$A$33:$A$776,$A184,СВЦЭМ!$B$33:$B$776,S$155)+'СЕТ СН'!$F$12</f>
        <v>92.803554230000003</v>
      </c>
      <c r="T184" s="36">
        <f>SUMIFS(СВЦЭМ!$E$33:$E$776,СВЦЭМ!$A$33:$A$776,$A184,СВЦЭМ!$B$33:$B$776,T$155)+'СЕТ СН'!$F$12</f>
        <v>94.552919829999993</v>
      </c>
      <c r="U184" s="36">
        <f>SUMIFS(СВЦЭМ!$E$33:$E$776,СВЦЭМ!$A$33:$A$776,$A184,СВЦЭМ!$B$33:$B$776,U$155)+'СЕТ СН'!$F$12</f>
        <v>95.458350030000005</v>
      </c>
      <c r="V184" s="36">
        <f>SUMIFS(СВЦЭМ!$E$33:$E$776,СВЦЭМ!$A$33:$A$776,$A184,СВЦЭМ!$B$33:$B$776,V$155)+'СЕТ СН'!$F$12</f>
        <v>100.7177962</v>
      </c>
      <c r="W184" s="36">
        <f>SUMIFS(СВЦЭМ!$E$33:$E$776,СВЦЭМ!$A$33:$A$776,$A184,СВЦЭМ!$B$33:$B$776,W$155)+'СЕТ СН'!$F$12</f>
        <v>105.46760447</v>
      </c>
      <c r="X184" s="36">
        <f>SUMIFS(СВЦЭМ!$E$33:$E$776,СВЦЭМ!$A$33:$A$776,$A184,СВЦЭМ!$B$33:$B$776,X$155)+'СЕТ СН'!$F$12</f>
        <v>103.07477218</v>
      </c>
      <c r="Y184" s="36">
        <f>SUMIFS(СВЦЭМ!$E$33:$E$776,СВЦЭМ!$A$33:$A$776,$A184,СВЦЭМ!$B$33:$B$776,Y$155)+'СЕТ СН'!$F$12</f>
        <v>109.30514855</v>
      </c>
    </row>
    <row r="185" spans="1:27" ht="15.75" x14ac:dyDescent="0.2">
      <c r="A185" s="35">
        <f t="shared" si="4"/>
        <v>43981</v>
      </c>
      <c r="B185" s="36">
        <f>SUMIFS(СВЦЭМ!$E$33:$E$776,СВЦЭМ!$A$33:$A$776,$A185,СВЦЭМ!$B$33:$B$776,B$155)+'СЕТ СН'!$F$12</f>
        <v>121.35036040999999</v>
      </c>
      <c r="C185" s="36">
        <f>SUMIFS(СВЦЭМ!$E$33:$E$776,СВЦЭМ!$A$33:$A$776,$A185,СВЦЭМ!$B$33:$B$776,C$155)+'СЕТ СН'!$F$12</f>
        <v>122.35019044000001</v>
      </c>
      <c r="D185" s="36">
        <f>SUMIFS(СВЦЭМ!$E$33:$E$776,СВЦЭМ!$A$33:$A$776,$A185,СВЦЭМ!$B$33:$B$776,D$155)+'СЕТ СН'!$F$12</f>
        <v>122.57641486</v>
      </c>
      <c r="E185" s="36">
        <f>SUMIFS(СВЦЭМ!$E$33:$E$776,СВЦЭМ!$A$33:$A$776,$A185,СВЦЭМ!$B$33:$B$776,E$155)+'СЕТ СН'!$F$12</f>
        <v>122.20502046999999</v>
      </c>
      <c r="F185" s="36">
        <f>SUMIFS(СВЦЭМ!$E$33:$E$776,СВЦЭМ!$A$33:$A$776,$A185,СВЦЭМ!$B$33:$B$776,F$155)+'СЕТ СН'!$F$12</f>
        <v>122.0865441</v>
      </c>
      <c r="G185" s="36">
        <f>SUMIFS(СВЦЭМ!$E$33:$E$776,СВЦЭМ!$A$33:$A$776,$A185,СВЦЭМ!$B$33:$B$776,G$155)+'СЕТ СН'!$F$12</f>
        <v>122.16059885</v>
      </c>
      <c r="H185" s="36">
        <f>SUMIFS(СВЦЭМ!$E$33:$E$776,СВЦЭМ!$A$33:$A$776,$A185,СВЦЭМ!$B$33:$B$776,H$155)+'СЕТ СН'!$F$12</f>
        <v>120.22847499</v>
      </c>
      <c r="I185" s="36">
        <f>SUMIFS(СВЦЭМ!$E$33:$E$776,СВЦЭМ!$A$33:$A$776,$A185,СВЦЭМ!$B$33:$B$776,I$155)+'СЕТ СН'!$F$12</f>
        <v>117.56265907</v>
      </c>
      <c r="J185" s="36">
        <f>SUMIFS(СВЦЭМ!$E$33:$E$776,СВЦЭМ!$A$33:$A$776,$A185,СВЦЭМ!$B$33:$B$776,J$155)+'СЕТ СН'!$F$12</f>
        <v>112.93096163</v>
      </c>
      <c r="K185" s="36">
        <f>SUMIFS(СВЦЭМ!$E$33:$E$776,СВЦЭМ!$A$33:$A$776,$A185,СВЦЭМ!$B$33:$B$776,K$155)+'СЕТ СН'!$F$12</f>
        <v>111.21685727000001</v>
      </c>
      <c r="L185" s="36">
        <f>SUMIFS(СВЦЭМ!$E$33:$E$776,СВЦЭМ!$A$33:$A$776,$A185,СВЦЭМ!$B$33:$B$776,L$155)+'СЕТ СН'!$F$12</f>
        <v>109.88437248</v>
      </c>
      <c r="M185" s="36">
        <f>SUMIFS(СВЦЭМ!$E$33:$E$776,СВЦЭМ!$A$33:$A$776,$A185,СВЦЭМ!$B$33:$B$776,M$155)+'СЕТ СН'!$F$12</f>
        <v>102.17467752</v>
      </c>
      <c r="N185" s="36">
        <f>SUMIFS(СВЦЭМ!$E$33:$E$776,СВЦЭМ!$A$33:$A$776,$A185,СВЦЭМ!$B$33:$B$776,N$155)+'СЕТ СН'!$F$12</f>
        <v>95.048331559999994</v>
      </c>
      <c r="O185" s="36">
        <f>SUMIFS(СВЦЭМ!$E$33:$E$776,СВЦЭМ!$A$33:$A$776,$A185,СВЦЭМ!$B$33:$B$776,O$155)+'СЕТ СН'!$F$12</f>
        <v>93.22673399</v>
      </c>
      <c r="P185" s="36">
        <f>SUMIFS(СВЦЭМ!$E$33:$E$776,СВЦЭМ!$A$33:$A$776,$A185,СВЦЭМ!$B$33:$B$776,P$155)+'СЕТ СН'!$F$12</f>
        <v>93.639016470000001</v>
      </c>
      <c r="Q185" s="36">
        <f>SUMIFS(СВЦЭМ!$E$33:$E$776,СВЦЭМ!$A$33:$A$776,$A185,СВЦЭМ!$B$33:$B$776,Q$155)+'СЕТ СН'!$F$12</f>
        <v>93.541779829999996</v>
      </c>
      <c r="R185" s="36">
        <f>SUMIFS(СВЦЭМ!$E$33:$E$776,СВЦЭМ!$A$33:$A$776,$A185,СВЦЭМ!$B$33:$B$776,R$155)+'СЕТ СН'!$F$12</f>
        <v>93.40070686</v>
      </c>
      <c r="S185" s="36">
        <f>SUMIFS(СВЦЭМ!$E$33:$E$776,СВЦЭМ!$A$33:$A$776,$A185,СВЦЭМ!$B$33:$B$776,S$155)+'СЕТ СН'!$F$12</f>
        <v>93.755056940000003</v>
      </c>
      <c r="T185" s="36">
        <f>SUMIFS(СВЦЭМ!$E$33:$E$776,СВЦЭМ!$A$33:$A$776,$A185,СВЦЭМ!$B$33:$B$776,T$155)+'СЕТ СН'!$F$12</f>
        <v>92.984946489999999</v>
      </c>
      <c r="U185" s="36">
        <f>SUMIFS(СВЦЭМ!$E$33:$E$776,СВЦЭМ!$A$33:$A$776,$A185,СВЦЭМ!$B$33:$B$776,U$155)+'СЕТ СН'!$F$12</f>
        <v>91.546699180000005</v>
      </c>
      <c r="V185" s="36">
        <f>SUMIFS(СВЦЭМ!$E$33:$E$776,СВЦЭМ!$A$33:$A$776,$A185,СВЦЭМ!$B$33:$B$776,V$155)+'СЕТ СН'!$F$12</f>
        <v>92.61450395</v>
      </c>
      <c r="W185" s="36">
        <f>SUMIFS(СВЦЭМ!$E$33:$E$776,СВЦЭМ!$A$33:$A$776,$A185,СВЦЭМ!$B$33:$B$776,W$155)+'СЕТ СН'!$F$12</f>
        <v>93.531194450000001</v>
      </c>
      <c r="X185" s="36">
        <f>SUMIFS(СВЦЭМ!$E$33:$E$776,СВЦЭМ!$A$33:$A$776,$A185,СВЦЭМ!$B$33:$B$776,X$155)+'СЕТ СН'!$F$12</f>
        <v>93.965894770000006</v>
      </c>
      <c r="Y185" s="36">
        <f>SUMIFS(СВЦЭМ!$E$33:$E$776,СВЦЭМ!$A$33:$A$776,$A185,СВЦЭМ!$B$33:$B$776,Y$155)+'СЕТ СН'!$F$12</f>
        <v>103.93007092000001</v>
      </c>
    </row>
    <row r="186" spans="1:27" ht="15.75" x14ac:dyDescent="0.2">
      <c r="A186" s="35">
        <f t="shared" si="4"/>
        <v>43982</v>
      </c>
      <c r="B186" s="36">
        <f>SUMIFS(СВЦЭМ!$E$33:$E$776,СВЦЭМ!$A$33:$A$776,$A186,СВЦЭМ!$B$33:$B$776,B$155)+'СЕТ СН'!$F$12</f>
        <v>116.67373644</v>
      </c>
      <c r="C186" s="36">
        <f>SUMIFS(СВЦЭМ!$E$33:$E$776,СВЦЭМ!$A$33:$A$776,$A186,СВЦЭМ!$B$33:$B$776,C$155)+'СЕТ СН'!$F$12</f>
        <v>117.99391587</v>
      </c>
      <c r="D186" s="36">
        <f>SUMIFS(СВЦЭМ!$E$33:$E$776,СВЦЭМ!$A$33:$A$776,$A186,СВЦЭМ!$B$33:$B$776,D$155)+'СЕТ СН'!$F$12</f>
        <v>119.20882836</v>
      </c>
      <c r="E186" s="36">
        <f>SUMIFS(СВЦЭМ!$E$33:$E$776,СВЦЭМ!$A$33:$A$776,$A186,СВЦЭМ!$B$33:$B$776,E$155)+'СЕТ СН'!$F$12</f>
        <v>118.451386</v>
      </c>
      <c r="F186" s="36">
        <f>SUMIFS(СВЦЭМ!$E$33:$E$776,СВЦЭМ!$A$33:$A$776,$A186,СВЦЭМ!$B$33:$B$776,F$155)+'СЕТ СН'!$F$12</f>
        <v>116.91814481</v>
      </c>
      <c r="G186" s="36">
        <f>SUMIFS(СВЦЭМ!$E$33:$E$776,СВЦЭМ!$A$33:$A$776,$A186,СВЦЭМ!$B$33:$B$776,G$155)+'СЕТ СН'!$F$12</f>
        <v>117.47397595</v>
      </c>
      <c r="H186" s="36">
        <f>SUMIFS(СВЦЭМ!$E$33:$E$776,СВЦЭМ!$A$33:$A$776,$A186,СВЦЭМ!$B$33:$B$776,H$155)+'СЕТ СН'!$F$12</f>
        <v>118.11117917</v>
      </c>
      <c r="I186" s="36">
        <f>SUMIFS(СВЦЭМ!$E$33:$E$776,СВЦЭМ!$A$33:$A$776,$A186,СВЦЭМ!$B$33:$B$776,I$155)+'СЕТ СН'!$F$12</f>
        <v>114.70104282</v>
      </c>
      <c r="J186" s="36">
        <f>SUMIFS(СВЦЭМ!$E$33:$E$776,СВЦЭМ!$A$33:$A$776,$A186,СВЦЭМ!$B$33:$B$776,J$155)+'СЕТ СН'!$F$12</f>
        <v>111.64882578</v>
      </c>
      <c r="K186" s="36">
        <f>SUMIFS(СВЦЭМ!$E$33:$E$776,СВЦЭМ!$A$33:$A$776,$A186,СВЦЭМ!$B$33:$B$776,K$155)+'СЕТ СН'!$F$12</f>
        <v>112.94594382</v>
      </c>
      <c r="L186" s="36">
        <f>SUMIFS(СВЦЭМ!$E$33:$E$776,СВЦЭМ!$A$33:$A$776,$A186,СВЦЭМ!$B$33:$B$776,L$155)+'СЕТ СН'!$F$12</f>
        <v>112.78081018</v>
      </c>
      <c r="M186" s="36">
        <f>SUMIFS(СВЦЭМ!$E$33:$E$776,СВЦЭМ!$A$33:$A$776,$A186,СВЦЭМ!$B$33:$B$776,M$155)+'СЕТ СН'!$F$12</f>
        <v>105.59778004</v>
      </c>
      <c r="N186" s="36">
        <f>SUMIFS(СВЦЭМ!$E$33:$E$776,СВЦЭМ!$A$33:$A$776,$A186,СВЦЭМ!$B$33:$B$776,N$155)+'СЕТ СН'!$F$12</f>
        <v>95.349499129999998</v>
      </c>
      <c r="O186" s="36">
        <f>SUMIFS(СВЦЭМ!$E$33:$E$776,СВЦЭМ!$A$33:$A$776,$A186,СВЦЭМ!$B$33:$B$776,O$155)+'СЕТ СН'!$F$12</f>
        <v>91.923469440000005</v>
      </c>
      <c r="P186" s="36">
        <f>SUMIFS(СВЦЭМ!$E$33:$E$776,СВЦЭМ!$A$33:$A$776,$A186,СВЦЭМ!$B$33:$B$776,P$155)+'СЕТ СН'!$F$12</f>
        <v>93.183368830000006</v>
      </c>
      <c r="Q186" s="36">
        <f>SUMIFS(СВЦЭМ!$E$33:$E$776,СВЦЭМ!$A$33:$A$776,$A186,СВЦЭМ!$B$33:$B$776,Q$155)+'СЕТ СН'!$F$12</f>
        <v>93.214379230000006</v>
      </c>
      <c r="R186" s="36">
        <f>SUMIFS(СВЦЭМ!$E$33:$E$776,СВЦЭМ!$A$33:$A$776,$A186,СВЦЭМ!$B$33:$B$776,R$155)+'СЕТ СН'!$F$12</f>
        <v>93.589742520000001</v>
      </c>
      <c r="S186" s="36">
        <f>SUMIFS(СВЦЭМ!$E$33:$E$776,СВЦЭМ!$A$33:$A$776,$A186,СВЦЭМ!$B$33:$B$776,S$155)+'СЕТ СН'!$F$12</f>
        <v>95.467747459999998</v>
      </c>
      <c r="T186" s="36">
        <f>SUMIFS(СВЦЭМ!$E$33:$E$776,СВЦЭМ!$A$33:$A$776,$A186,СВЦЭМ!$B$33:$B$776,T$155)+'СЕТ СН'!$F$12</f>
        <v>92.786276049999998</v>
      </c>
      <c r="U186" s="36">
        <f>SUMIFS(СВЦЭМ!$E$33:$E$776,СВЦЭМ!$A$33:$A$776,$A186,СВЦЭМ!$B$33:$B$776,U$155)+'СЕТ СН'!$F$12</f>
        <v>89.732083250000002</v>
      </c>
      <c r="V186" s="36">
        <f>SUMIFS(СВЦЭМ!$E$33:$E$776,СВЦЭМ!$A$33:$A$776,$A186,СВЦЭМ!$B$33:$B$776,V$155)+'СЕТ СН'!$F$12</f>
        <v>84.125934880000003</v>
      </c>
      <c r="W186" s="36">
        <f>SUMIFS(СВЦЭМ!$E$33:$E$776,СВЦЭМ!$A$33:$A$776,$A186,СВЦЭМ!$B$33:$B$776,W$155)+'СЕТ СН'!$F$12</f>
        <v>83.416779099999999</v>
      </c>
      <c r="X186" s="36">
        <f>SUMIFS(СВЦЭМ!$E$33:$E$776,СВЦЭМ!$A$33:$A$776,$A186,СВЦЭМ!$B$33:$B$776,X$155)+'СЕТ СН'!$F$12</f>
        <v>88.187649320000006</v>
      </c>
      <c r="Y186" s="36">
        <f>SUMIFS(СВЦЭМ!$E$33:$E$776,СВЦЭМ!$A$33:$A$776,$A186,СВЦЭМ!$B$33:$B$776,Y$155)+'СЕТ СН'!$F$12</f>
        <v>98.322737059999994</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3" t="s">
        <v>7</v>
      </c>
      <c r="B188" s="126" t="s">
        <v>138</v>
      </c>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8"/>
    </row>
    <row r="189" spans="1:27" ht="12.75" customHeight="1" x14ac:dyDescent="0.2">
      <c r="A189" s="124"/>
      <c r="B189" s="129"/>
      <c r="C189" s="130"/>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1"/>
    </row>
    <row r="190" spans="1:27" s="46" customFormat="1" ht="12.75" customHeight="1" x14ac:dyDescent="0.2">
      <c r="A190" s="12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01.05.2020</v>
      </c>
      <c r="B191" s="36">
        <f>SUMIFS(СВЦЭМ!$F$33:$F$776,СВЦЭМ!$A$33:$A$776,$A191,СВЦЭМ!$B$33:$B$776,B$190)+'СЕТ СН'!$F$12</f>
        <v>140.30173205</v>
      </c>
      <c r="C191" s="36">
        <f>SUMIFS(СВЦЭМ!$F$33:$F$776,СВЦЭМ!$A$33:$A$776,$A191,СВЦЭМ!$B$33:$B$776,C$190)+'СЕТ СН'!$F$12</f>
        <v>146.43059145000001</v>
      </c>
      <c r="D191" s="36">
        <f>SUMIFS(СВЦЭМ!$F$33:$F$776,СВЦЭМ!$A$33:$A$776,$A191,СВЦЭМ!$B$33:$B$776,D$190)+'СЕТ СН'!$F$12</f>
        <v>146.06498936</v>
      </c>
      <c r="E191" s="36">
        <f>SUMIFS(СВЦЭМ!$F$33:$F$776,СВЦЭМ!$A$33:$A$776,$A191,СВЦЭМ!$B$33:$B$776,E$190)+'СЕТ СН'!$F$12</f>
        <v>145.42463755</v>
      </c>
      <c r="F191" s="36">
        <f>SUMIFS(СВЦЭМ!$F$33:$F$776,СВЦЭМ!$A$33:$A$776,$A191,СВЦЭМ!$B$33:$B$776,F$190)+'СЕТ СН'!$F$12</f>
        <v>148.05879203999999</v>
      </c>
      <c r="G191" s="36">
        <f>SUMIFS(СВЦЭМ!$F$33:$F$776,СВЦЭМ!$A$33:$A$776,$A191,СВЦЭМ!$B$33:$B$776,G$190)+'СЕТ СН'!$F$12</f>
        <v>146.98634343000001</v>
      </c>
      <c r="H191" s="36">
        <f>SUMIFS(СВЦЭМ!$F$33:$F$776,СВЦЭМ!$A$33:$A$776,$A191,СВЦЭМ!$B$33:$B$776,H$190)+'СЕТ СН'!$F$12</f>
        <v>146.17453635999999</v>
      </c>
      <c r="I191" s="36">
        <f>SUMIFS(СВЦЭМ!$F$33:$F$776,СВЦЭМ!$A$33:$A$776,$A191,СВЦЭМ!$B$33:$B$776,I$190)+'СЕТ СН'!$F$12</f>
        <v>142.44241546000001</v>
      </c>
      <c r="J191" s="36">
        <f>SUMIFS(СВЦЭМ!$F$33:$F$776,СВЦЭМ!$A$33:$A$776,$A191,СВЦЭМ!$B$33:$B$776,J$190)+'СЕТ СН'!$F$12</f>
        <v>140.04276211000001</v>
      </c>
      <c r="K191" s="36">
        <f>SUMIFS(СВЦЭМ!$F$33:$F$776,СВЦЭМ!$A$33:$A$776,$A191,СВЦЭМ!$B$33:$B$776,K$190)+'СЕТ СН'!$F$12</f>
        <v>139.92334912000001</v>
      </c>
      <c r="L191" s="36">
        <f>SUMIFS(СВЦЭМ!$F$33:$F$776,СВЦЭМ!$A$33:$A$776,$A191,СВЦЭМ!$B$33:$B$776,L$190)+'СЕТ СН'!$F$12</f>
        <v>136.90494290000001</v>
      </c>
      <c r="M191" s="36">
        <f>SUMIFS(СВЦЭМ!$F$33:$F$776,СВЦЭМ!$A$33:$A$776,$A191,СВЦЭМ!$B$33:$B$776,M$190)+'СЕТ СН'!$F$12</f>
        <v>127.51199389</v>
      </c>
      <c r="N191" s="36">
        <f>SUMIFS(СВЦЭМ!$F$33:$F$776,СВЦЭМ!$A$33:$A$776,$A191,СВЦЭМ!$B$33:$B$776,N$190)+'СЕТ СН'!$F$12</f>
        <v>118.14575134</v>
      </c>
      <c r="O191" s="36">
        <f>SUMIFS(СВЦЭМ!$F$33:$F$776,СВЦЭМ!$A$33:$A$776,$A191,СВЦЭМ!$B$33:$B$776,O$190)+'СЕТ СН'!$F$12</f>
        <v>115.18811943999999</v>
      </c>
      <c r="P191" s="36">
        <f>SUMIFS(СВЦЭМ!$F$33:$F$776,СВЦЭМ!$A$33:$A$776,$A191,СВЦЭМ!$B$33:$B$776,P$190)+'СЕТ СН'!$F$12</f>
        <v>116.48328691</v>
      </c>
      <c r="Q191" s="36">
        <f>SUMIFS(СВЦЭМ!$F$33:$F$776,СВЦЭМ!$A$33:$A$776,$A191,СВЦЭМ!$B$33:$B$776,Q$190)+'СЕТ СН'!$F$12</f>
        <v>116.88522612</v>
      </c>
      <c r="R191" s="36">
        <f>SUMIFS(СВЦЭМ!$F$33:$F$776,СВЦЭМ!$A$33:$A$776,$A191,СВЦЭМ!$B$33:$B$776,R$190)+'СЕТ СН'!$F$12</f>
        <v>116.54615591</v>
      </c>
      <c r="S191" s="36">
        <f>SUMIFS(СВЦЭМ!$F$33:$F$776,СВЦЭМ!$A$33:$A$776,$A191,СВЦЭМ!$B$33:$B$776,S$190)+'СЕТ СН'!$F$12</f>
        <v>116.18305008</v>
      </c>
      <c r="T191" s="36">
        <f>SUMIFS(СВЦЭМ!$F$33:$F$776,СВЦЭМ!$A$33:$A$776,$A191,СВЦЭМ!$B$33:$B$776,T$190)+'СЕТ СН'!$F$12</f>
        <v>114.63905080000001</v>
      </c>
      <c r="U191" s="36">
        <f>SUMIFS(СВЦЭМ!$F$33:$F$776,СВЦЭМ!$A$33:$A$776,$A191,СВЦЭМ!$B$33:$B$776,U$190)+'СЕТ СН'!$F$12</f>
        <v>111.8927518</v>
      </c>
      <c r="V191" s="36">
        <f>SUMIFS(СВЦЭМ!$F$33:$F$776,СВЦЭМ!$A$33:$A$776,$A191,СВЦЭМ!$B$33:$B$776,V$190)+'СЕТ СН'!$F$12</f>
        <v>110.38998099</v>
      </c>
      <c r="W191" s="36">
        <f>SUMIFS(СВЦЭМ!$F$33:$F$776,СВЦЭМ!$A$33:$A$776,$A191,СВЦЭМ!$B$33:$B$776,W$190)+'СЕТ СН'!$F$12</f>
        <v>111.38967816</v>
      </c>
      <c r="X191" s="36">
        <f>SUMIFS(СВЦЭМ!$F$33:$F$776,СВЦЭМ!$A$33:$A$776,$A191,СВЦЭМ!$B$33:$B$776,X$190)+'СЕТ СН'!$F$12</f>
        <v>116.11006079000001</v>
      </c>
      <c r="Y191" s="36">
        <f>SUMIFS(СВЦЭМ!$F$33:$F$776,СВЦЭМ!$A$33:$A$776,$A191,СВЦЭМ!$B$33:$B$776,Y$190)+'СЕТ СН'!$F$12</f>
        <v>131.43027114</v>
      </c>
      <c r="AA191" s="45"/>
    </row>
    <row r="192" spans="1:27" ht="15.75" x14ac:dyDescent="0.2">
      <c r="A192" s="35">
        <f>A191+1</f>
        <v>43953</v>
      </c>
      <c r="B192" s="36">
        <f>SUMIFS(СВЦЭМ!$F$33:$F$776,СВЦЭМ!$A$33:$A$776,$A192,СВЦЭМ!$B$33:$B$776,B$190)+'СЕТ СН'!$F$12</f>
        <v>145.18844433999999</v>
      </c>
      <c r="C192" s="36">
        <f>SUMIFS(СВЦЭМ!$F$33:$F$776,СВЦЭМ!$A$33:$A$776,$A192,СВЦЭМ!$B$33:$B$776,C$190)+'СЕТ СН'!$F$12</f>
        <v>148.60206135999999</v>
      </c>
      <c r="D192" s="36">
        <f>SUMIFS(СВЦЭМ!$F$33:$F$776,СВЦЭМ!$A$33:$A$776,$A192,СВЦЭМ!$B$33:$B$776,D$190)+'СЕТ СН'!$F$12</f>
        <v>150.45705254999999</v>
      </c>
      <c r="E192" s="36">
        <f>SUMIFS(СВЦЭМ!$F$33:$F$776,СВЦЭМ!$A$33:$A$776,$A192,СВЦЭМ!$B$33:$B$776,E$190)+'СЕТ СН'!$F$12</f>
        <v>149.84865456</v>
      </c>
      <c r="F192" s="36">
        <f>SUMIFS(СВЦЭМ!$F$33:$F$776,СВЦЭМ!$A$33:$A$776,$A192,СВЦЭМ!$B$33:$B$776,F$190)+'СЕТ СН'!$F$12</f>
        <v>149.26203416999999</v>
      </c>
      <c r="G192" s="36">
        <f>SUMIFS(СВЦЭМ!$F$33:$F$776,СВЦЭМ!$A$33:$A$776,$A192,СВЦЭМ!$B$33:$B$776,G$190)+'СЕТ СН'!$F$12</f>
        <v>149.56021454</v>
      </c>
      <c r="H192" s="36">
        <f>SUMIFS(СВЦЭМ!$F$33:$F$776,СВЦЭМ!$A$33:$A$776,$A192,СВЦЭМ!$B$33:$B$776,H$190)+'СЕТ СН'!$F$12</f>
        <v>149.29658889000001</v>
      </c>
      <c r="I192" s="36">
        <f>SUMIFS(СВЦЭМ!$F$33:$F$776,СВЦЭМ!$A$33:$A$776,$A192,СВЦЭМ!$B$33:$B$776,I$190)+'СЕТ СН'!$F$12</f>
        <v>147.51871309000001</v>
      </c>
      <c r="J192" s="36">
        <f>SUMIFS(СВЦЭМ!$F$33:$F$776,СВЦЭМ!$A$33:$A$776,$A192,СВЦЭМ!$B$33:$B$776,J$190)+'СЕТ СН'!$F$12</f>
        <v>141.0987054</v>
      </c>
      <c r="K192" s="36">
        <f>SUMIFS(СВЦЭМ!$F$33:$F$776,СВЦЭМ!$A$33:$A$776,$A192,СВЦЭМ!$B$33:$B$776,K$190)+'СЕТ СН'!$F$12</f>
        <v>137.28985678999999</v>
      </c>
      <c r="L192" s="36">
        <f>SUMIFS(СВЦЭМ!$F$33:$F$776,СВЦЭМ!$A$33:$A$776,$A192,СВЦЭМ!$B$33:$B$776,L$190)+'СЕТ СН'!$F$12</f>
        <v>134.88784145</v>
      </c>
      <c r="M192" s="36">
        <f>SUMIFS(СВЦЭМ!$F$33:$F$776,СВЦЭМ!$A$33:$A$776,$A192,СВЦЭМ!$B$33:$B$776,M$190)+'СЕТ СН'!$F$12</f>
        <v>125.95899731999999</v>
      </c>
      <c r="N192" s="36">
        <f>SUMIFS(СВЦЭМ!$F$33:$F$776,СВЦЭМ!$A$33:$A$776,$A192,СВЦЭМ!$B$33:$B$776,N$190)+'СЕТ СН'!$F$12</f>
        <v>117.88071488999999</v>
      </c>
      <c r="O192" s="36">
        <f>SUMIFS(СВЦЭМ!$F$33:$F$776,СВЦЭМ!$A$33:$A$776,$A192,СВЦЭМ!$B$33:$B$776,O$190)+'СЕТ СН'!$F$12</f>
        <v>114.72582625</v>
      </c>
      <c r="P192" s="36">
        <f>SUMIFS(СВЦЭМ!$F$33:$F$776,СВЦЭМ!$A$33:$A$776,$A192,СВЦЭМ!$B$33:$B$776,P$190)+'СЕТ СН'!$F$12</f>
        <v>115.64690132</v>
      </c>
      <c r="Q192" s="36">
        <f>SUMIFS(СВЦЭМ!$F$33:$F$776,СВЦЭМ!$A$33:$A$776,$A192,СВЦЭМ!$B$33:$B$776,Q$190)+'СЕТ СН'!$F$12</f>
        <v>116.02220242</v>
      </c>
      <c r="R192" s="36">
        <f>SUMIFS(СВЦЭМ!$F$33:$F$776,СВЦЭМ!$A$33:$A$776,$A192,СВЦЭМ!$B$33:$B$776,R$190)+'СЕТ СН'!$F$12</f>
        <v>116.95492508</v>
      </c>
      <c r="S192" s="36">
        <f>SUMIFS(СВЦЭМ!$F$33:$F$776,СВЦЭМ!$A$33:$A$776,$A192,СВЦЭМ!$B$33:$B$776,S$190)+'СЕТ СН'!$F$12</f>
        <v>116.96711079000001</v>
      </c>
      <c r="T192" s="36">
        <f>SUMIFS(СВЦЭМ!$F$33:$F$776,СВЦЭМ!$A$33:$A$776,$A192,СВЦЭМ!$B$33:$B$776,T$190)+'СЕТ СН'!$F$12</f>
        <v>116.02035097</v>
      </c>
      <c r="U192" s="36">
        <f>SUMIFS(СВЦЭМ!$F$33:$F$776,СВЦЭМ!$A$33:$A$776,$A192,СВЦЭМ!$B$33:$B$776,U$190)+'СЕТ СН'!$F$12</f>
        <v>114.94468821</v>
      </c>
      <c r="V192" s="36">
        <f>SUMIFS(СВЦЭМ!$F$33:$F$776,СВЦЭМ!$A$33:$A$776,$A192,СВЦЭМ!$B$33:$B$776,V$190)+'СЕТ СН'!$F$12</f>
        <v>112.1599812</v>
      </c>
      <c r="W192" s="36">
        <f>SUMIFS(СВЦЭМ!$F$33:$F$776,СВЦЭМ!$A$33:$A$776,$A192,СВЦЭМ!$B$33:$B$776,W$190)+'СЕТ СН'!$F$12</f>
        <v>109.93165946000001</v>
      </c>
      <c r="X192" s="36">
        <f>SUMIFS(СВЦЭМ!$F$33:$F$776,СВЦЭМ!$A$33:$A$776,$A192,СВЦЭМ!$B$33:$B$776,X$190)+'СЕТ СН'!$F$12</f>
        <v>115.29316959000001</v>
      </c>
      <c r="Y192" s="36">
        <f>SUMIFS(СВЦЭМ!$F$33:$F$776,СВЦЭМ!$A$33:$A$776,$A192,СВЦЭМ!$B$33:$B$776,Y$190)+'СЕТ СН'!$F$12</f>
        <v>127.51972997</v>
      </c>
    </row>
    <row r="193" spans="1:25" ht="15.75" x14ac:dyDescent="0.2">
      <c r="A193" s="35">
        <f t="shared" ref="A193:A221" si="5">A192+1</f>
        <v>43954</v>
      </c>
      <c r="B193" s="36">
        <f>SUMIFS(СВЦЭМ!$F$33:$F$776,СВЦЭМ!$A$33:$A$776,$A193,СВЦЭМ!$B$33:$B$776,B$190)+'СЕТ СН'!$F$12</f>
        <v>131.99159900000001</v>
      </c>
      <c r="C193" s="36">
        <f>SUMIFS(СВЦЭМ!$F$33:$F$776,СВЦЭМ!$A$33:$A$776,$A193,СВЦЭМ!$B$33:$B$776,C$190)+'СЕТ СН'!$F$12</f>
        <v>133.80050785</v>
      </c>
      <c r="D193" s="36">
        <f>SUMIFS(СВЦЭМ!$F$33:$F$776,СВЦЭМ!$A$33:$A$776,$A193,СВЦЭМ!$B$33:$B$776,D$190)+'СЕТ СН'!$F$12</f>
        <v>133.56994441000001</v>
      </c>
      <c r="E193" s="36">
        <f>SUMIFS(СВЦЭМ!$F$33:$F$776,СВЦЭМ!$A$33:$A$776,$A193,СВЦЭМ!$B$33:$B$776,E$190)+'СЕТ СН'!$F$12</f>
        <v>133.15533998999999</v>
      </c>
      <c r="F193" s="36">
        <f>SUMIFS(СВЦЭМ!$F$33:$F$776,СВЦЭМ!$A$33:$A$776,$A193,СВЦЭМ!$B$33:$B$776,F$190)+'СЕТ СН'!$F$12</f>
        <v>132.80279238</v>
      </c>
      <c r="G193" s="36">
        <f>SUMIFS(СВЦЭМ!$F$33:$F$776,СВЦЭМ!$A$33:$A$776,$A193,СВЦЭМ!$B$33:$B$776,G$190)+'СЕТ СН'!$F$12</f>
        <v>133.28299403</v>
      </c>
      <c r="H193" s="36">
        <f>SUMIFS(СВЦЭМ!$F$33:$F$776,СВЦЭМ!$A$33:$A$776,$A193,СВЦЭМ!$B$33:$B$776,H$190)+'СЕТ СН'!$F$12</f>
        <v>134.22908253</v>
      </c>
      <c r="I193" s="36">
        <f>SUMIFS(СВЦЭМ!$F$33:$F$776,СВЦЭМ!$A$33:$A$776,$A193,СВЦЭМ!$B$33:$B$776,I$190)+'СЕТ СН'!$F$12</f>
        <v>133.66705119</v>
      </c>
      <c r="J193" s="36">
        <f>SUMIFS(СВЦЭМ!$F$33:$F$776,СВЦЭМ!$A$33:$A$776,$A193,СВЦЭМ!$B$33:$B$776,J$190)+'СЕТ СН'!$F$12</f>
        <v>132.61069373999999</v>
      </c>
      <c r="K193" s="36">
        <f>SUMIFS(СВЦЭМ!$F$33:$F$776,СВЦЭМ!$A$33:$A$776,$A193,СВЦЭМ!$B$33:$B$776,K$190)+'СЕТ СН'!$F$12</f>
        <v>128.52468880999999</v>
      </c>
      <c r="L193" s="36">
        <f>SUMIFS(СВЦЭМ!$F$33:$F$776,СВЦЭМ!$A$33:$A$776,$A193,СВЦЭМ!$B$33:$B$776,L$190)+'СЕТ СН'!$F$12</f>
        <v>123.58245639</v>
      </c>
      <c r="M193" s="36">
        <f>SUMIFS(СВЦЭМ!$F$33:$F$776,СВЦЭМ!$A$33:$A$776,$A193,СВЦЭМ!$B$33:$B$776,M$190)+'СЕТ СН'!$F$12</f>
        <v>115.37084391</v>
      </c>
      <c r="N193" s="36">
        <f>SUMIFS(СВЦЭМ!$F$33:$F$776,СВЦЭМ!$A$33:$A$776,$A193,СВЦЭМ!$B$33:$B$776,N$190)+'СЕТ СН'!$F$12</f>
        <v>109.14170764000001</v>
      </c>
      <c r="O193" s="36">
        <f>SUMIFS(СВЦЭМ!$F$33:$F$776,СВЦЭМ!$A$33:$A$776,$A193,СВЦЭМ!$B$33:$B$776,O$190)+'СЕТ СН'!$F$12</f>
        <v>110.72707138</v>
      </c>
      <c r="P193" s="36">
        <f>SUMIFS(СВЦЭМ!$F$33:$F$776,СВЦЭМ!$A$33:$A$776,$A193,СВЦЭМ!$B$33:$B$776,P$190)+'СЕТ СН'!$F$12</f>
        <v>114.63647057999999</v>
      </c>
      <c r="Q193" s="36">
        <f>SUMIFS(СВЦЭМ!$F$33:$F$776,СВЦЭМ!$A$33:$A$776,$A193,СВЦЭМ!$B$33:$B$776,Q$190)+'СЕТ СН'!$F$12</f>
        <v>118.03646636000001</v>
      </c>
      <c r="R193" s="36">
        <f>SUMIFS(СВЦЭМ!$F$33:$F$776,СВЦЭМ!$A$33:$A$776,$A193,СВЦЭМ!$B$33:$B$776,R$190)+'СЕТ СН'!$F$12</f>
        <v>119.88717746</v>
      </c>
      <c r="S193" s="36">
        <f>SUMIFS(СВЦЭМ!$F$33:$F$776,СВЦЭМ!$A$33:$A$776,$A193,СВЦЭМ!$B$33:$B$776,S$190)+'СЕТ СН'!$F$12</f>
        <v>119.88280253000001</v>
      </c>
      <c r="T193" s="36">
        <f>SUMIFS(СВЦЭМ!$F$33:$F$776,СВЦЭМ!$A$33:$A$776,$A193,СВЦЭМ!$B$33:$B$776,T$190)+'СЕТ СН'!$F$12</f>
        <v>118.02778265000001</v>
      </c>
      <c r="U193" s="36">
        <f>SUMIFS(СВЦЭМ!$F$33:$F$776,СВЦЭМ!$A$33:$A$776,$A193,СВЦЭМ!$B$33:$B$776,U$190)+'СЕТ СН'!$F$12</f>
        <v>115.64734719</v>
      </c>
      <c r="V193" s="36">
        <f>SUMIFS(СВЦЭМ!$F$33:$F$776,СВЦЭМ!$A$33:$A$776,$A193,СВЦЭМ!$B$33:$B$776,V$190)+'СЕТ СН'!$F$12</f>
        <v>108.35591807</v>
      </c>
      <c r="W193" s="36">
        <f>SUMIFS(СВЦЭМ!$F$33:$F$776,СВЦЭМ!$A$33:$A$776,$A193,СВЦЭМ!$B$33:$B$776,W$190)+'СЕТ СН'!$F$12</f>
        <v>107.51320608</v>
      </c>
      <c r="X193" s="36">
        <f>SUMIFS(СВЦЭМ!$F$33:$F$776,СВЦЭМ!$A$33:$A$776,$A193,СВЦЭМ!$B$33:$B$776,X$190)+'СЕТ СН'!$F$12</f>
        <v>113.83578256</v>
      </c>
      <c r="Y193" s="36">
        <f>SUMIFS(СВЦЭМ!$F$33:$F$776,СВЦЭМ!$A$33:$A$776,$A193,СВЦЭМ!$B$33:$B$776,Y$190)+'СЕТ СН'!$F$12</f>
        <v>127.98157747</v>
      </c>
    </row>
    <row r="194" spans="1:25" ht="15.75" x14ac:dyDescent="0.2">
      <c r="A194" s="35">
        <f t="shared" si="5"/>
        <v>43955</v>
      </c>
      <c r="B194" s="36">
        <f>SUMIFS(СВЦЭМ!$F$33:$F$776,СВЦЭМ!$A$33:$A$776,$A194,СВЦЭМ!$B$33:$B$776,B$190)+'СЕТ СН'!$F$12</f>
        <v>137.70363641</v>
      </c>
      <c r="C194" s="36">
        <f>SUMIFS(СВЦЭМ!$F$33:$F$776,СВЦЭМ!$A$33:$A$776,$A194,СВЦЭМ!$B$33:$B$776,C$190)+'СЕТ СН'!$F$12</f>
        <v>137.81030711</v>
      </c>
      <c r="D194" s="36">
        <f>SUMIFS(СВЦЭМ!$F$33:$F$776,СВЦЭМ!$A$33:$A$776,$A194,СВЦЭМ!$B$33:$B$776,D$190)+'СЕТ СН'!$F$12</f>
        <v>135.54429407999999</v>
      </c>
      <c r="E194" s="36">
        <f>SUMIFS(СВЦЭМ!$F$33:$F$776,СВЦЭМ!$A$33:$A$776,$A194,СВЦЭМ!$B$33:$B$776,E$190)+'СЕТ СН'!$F$12</f>
        <v>135.02477859000001</v>
      </c>
      <c r="F194" s="36">
        <f>SUMIFS(СВЦЭМ!$F$33:$F$776,СВЦЭМ!$A$33:$A$776,$A194,СВЦЭМ!$B$33:$B$776,F$190)+'СЕТ СН'!$F$12</f>
        <v>134.26218774</v>
      </c>
      <c r="G194" s="36">
        <f>SUMIFS(СВЦЭМ!$F$33:$F$776,СВЦЭМ!$A$33:$A$776,$A194,СВЦЭМ!$B$33:$B$776,G$190)+'СЕТ СН'!$F$12</f>
        <v>135.22380991</v>
      </c>
      <c r="H194" s="36">
        <f>SUMIFS(СВЦЭМ!$F$33:$F$776,СВЦЭМ!$A$33:$A$776,$A194,СВЦЭМ!$B$33:$B$776,H$190)+'СЕТ СН'!$F$12</f>
        <v>135.59176830999999</v>
      </c>
      <c r="I194" s="36">
        <f>SUMIFS(СВЦЭМ!$F$33:$F$776,СВЦЭМ!$A$33:$A$776,$A194,СВЦЭМ!$B$33:$B$776,I$190)+'СЕТ СН'!$F$12</f>
        <v>137.24322266999999</v>
      </c>
      <c r="J194" s="36">
        <f>SUMIFS(СВЦЭМ!$F$33:$F$776,СВЦЭМ!$A$33:$A$776,$A194,СВЦЭМ!$B$33:$B$776,J$190)+'СЕТ СН'!$F$12</f>
        <v>136.00306602000001</v>
      </c>
      <c r="K194" s="36">
        <f>SUMIFS(СВЦЭМ!$F$33:$F$776,СВЦЭМ!$A$33:$A$776,$A194,СВЦЭМ!$B$33:$B$776,K$190)+'СЕТ СН'!$F$12</f>
        <v>130.06802254999999</v>
      </c>
      <c r="L194" s="36">
        <f>SUMIFS(СВЦЭМ!$F$33:$F$776,СВЦЭМ!$A$33:$A$776,$A194,СВЦЭМ!$B$33:$B$776,L$190)+'СЕТ СН'!$F$12</f>
        <v>128.36525417999999</v>
      </c>
      <c r="M194" s="36">
        <f>SUMIFS(СВЦЭМ!$F$33:$F$776,СВЦЭМ!$A$33:$A$776,$A194,СВЦЭМ!$B$33:$B$776,M$190)+'СЕТ СН'!$F$12</f>
        <v>118.34385713</v>
      </c>
      <c r="N194" s="36">
        <f>SUMIFS(СВЦЭМ!$F$33:$F$776,СВЦЭМ!$A$33:$A$776,$A194,СВЦЭМ!$B$33:$B$776,N$190)+'СЕТ СН'!$F$12</f>
        <v>110.41128238</v>
      </c>
      <c r="O194" s="36">
        <f>SUMIFS(СВЦЭМ!$F$33:$F$776,СВЦЭМ!$A$33:$A$776,$A194,СВЦЭМ!$B$33:$B$776,O$190)+'СЕТ СН'!$F$12</f>
        <v>107.84139328000001</v>
      </c>
      <c r="P194" s="36">
        <f>SUMIFS(СВЦЭМ!$F$33:$F$776,СВЦЭМ!$A$33:$A$776,$A194,СВЦЭМ!$B$33:$B$776,P$190)+'СЕТ СН'!$F$12</f>
        <v>109.62315655</v>
      </c>
      <c r="Q194" s="36">
        <f>SUMIFS(СВЦЭМ!$F$33:$F$776,СВЦЭМ!$A$33:$A$776,$A194,СВЦЭМ!$B$33:$B$776,Q$190)+'СЕТ СН'!$F$12</f>
        <v>110.71077959</v>
      </c>
      <c r="R194" s="36">
        <f>SUMIFS(СВЦЭМ!$F$33:$F$776,СВЦЭМ!$A$33:$A$776,$A194,СВЦЭМ!$B$33:$B$776,R$190)+'СЕТ СН'!$F$12</f>
        <v>107.71739904</v>
      </c>
      <c r="S194" s="36">
        <f>SUMIFS(СВЦЭМ!$F$33:$F$776,СВЦЭМ!$A$33:$A$776,$A194,СВЦЭМ!$B$33:$B$776,S$190)+'СЕТ СН'!$F$12</f>
        <v>107.53751665</v>
      </c>
      <c r="T194" s="36">
        <f>SUMIFS(СВЦЭМ!$F$33:$F$776,СВЦЭМ!$A$33:$A$776,$A194,СВЦЭМ!$B$33:$B$776,T$190)+'СЕТ СН'!$F$12</f>
        <v>105.69710910000001</v>
      </c>
      <c r="U194" s="36">
        <f>SUMIFS(СВЦЭМ!$F$33:$F$776,СВЦЭМ!$A$33:$A$776,$A194,СВЦЭМ!$B$33:$B$776,U$190)+'СЕТ СН'!$F$12</f>
        <v>103.62268571</v>
      </c>
      <c r="V194" s="36">
        <f>SUMIFS(СВЦЭМ!$F$33:$F$776,СВЦЭМ!$A$33:$A$776,$A194,СВЦЭМ!$B$33:$B$776,V$190)+'СЕТ СН'!$F$12</f>
        <v>102.06268257000001</v>
      </c>
      <c r="W194" s="36">
        <f>SUMIFS(СВЦЭМ!$F$33:$F$776,СВЦЭМ!$A$33:$A$776,$A194,СВЦЭМ!$B$33:$B$776,W$190)+'СЕТ СН'!$F$12</f>
        <v>102.34791301</v>
      </c>
      <c r="X194" s="36">
        <f>SUMIFS(СВЦЭМ!$F$33:$F$776,СВЦЭМ!$A$33:$A$776,$A194,СВЦЭМ!$B$33:$B$776,X$190)+'СЕТ СН'!$F$12</f>
        <v>107.57267867</v>
      </c>
      <c r="Y194" s="36">
        <f>SUMIFS(СВЦЭМ!$F$33:$F$776,СВЦЭМ!$A$33:$A$776,$A194,СВЦЭМ!$B$33:$B$776,Y$190)+'СЕТ СН'!$F$12</f>
        <v>120.60262736999999</v>
      </c>
    </row>
    <row r="195" spans="1:25" ht="15.75" x14ac:dyDescent="0.2">
      <c r="A195" s="35">
        <f t="shared" si="5"/>
        <v>43956</v>
      </c>
      <c r="B195" s="36">
        <f>SUMIFS(СВЦЭМ!$F$33:$F$776,СВЦЭМ!$A$33:$A$776,$A195,СВЦЭМ!$B$33:$B$776,B$190)+'СЕТ СН'!$F$12</f>
        <v>132.31725313999999</v>
      </c>
      <c r="C195" s="36">
        <f>SUMIFS(СВЦЭМ!$F$33:$F$776,СВЦЭМ!$A$33:$A$776,$A195,СВЦЭМ!$B$33:$B$776,C$190)+'СЕТ СН'!$F$12</f>
        <v>136.63564739</v>
      </c>
      <c r="D195" s="36">
        <f>SUMIFS(СВЦЭМ!$F$33:$F$776,СВЦЭМ!$A$33:$A$776,$A195,СВЦЭМ!$B$33:$B$776,D$190)+'СЕТ СН'!$F$12</f>
        <v>136.13066911000001</v>
      </c>
      <c r="E195" s="36">
        <f>SUMIFS(СВЦЭМ!$F$33:$F$776,СВЦЭМ!$A$33:$A$776,$A195,СВЦЭМ!$B$33:$B$776,E$190)+'СЕТ СН'!$F$12</f>
        <v>135.26357802999999</v>
      </c>
      <c r="F195" s="36">
        <f>SUMIFS(СВЦЭМ!$F$33:$F$776,СВЦЭМ!$A$33:$A$776,$A195,СВЦЭМ!$B$33:$B$776,F$190)+'СЕТ СН'!$F$12</f>
        <v>134.10101033999999</v>
      </c>
      <c r="G195" s="36">
        <f>SUMIFS(СВЦЭМ!$F$33:$F$776,СВЦЭМ!$A$33:$A$776,$A195,СВЦЭМ!$B$33:$B$776,G$190)+'СЕТ СН'!$F$12</f>
        <v>134.77353984000001</v>
      </c>
      <c r="H195" s="36">
        <f>SUMIFS(СВЦЭМ!$F$33:$F$776,СВЦЭМ!$A$33:$A$776,$A195,СВЦЭМ!$B$33:$B$776,H$190)+'СЕТ СН'!$F$12</f>
        <v>134.66184154999999</v>
      </c>
      <c r="I195" s="36">
        <f>SUMIFS(СВЦЭМ!$F$33:$F$776,СВЦЭМ!$A$33:$A$776,$A195,СВЦЭМ!$B$33:$B$776,I$190)+'СЕТ СН'!$F$12</f>
        <v>134.14904024000001</v>
      </c>
      <c r="J195" s="36">
        <f>SUMIFS(СВЦЭМ!$F$33:$F$776,СВЦЭМ!$A$33:$A$776,$A195,СВЦЭМ!$B$33:$B$776,J$190)+'СЕТ СН'!$F$12</f>
        <v>129.61330509000001</v>
      </c>
      <c r="K195" s="36">
        <f>SUMIFS(СВЦЭМ!$F$33:$F$776,СВЦЭМ!$A$33:$A$776,$A195,СВЦЭМ!$B$33:$B$776,K$190)+'СЕТ СН'!$F$12</f>
        <v>124.28829613000001</v>
      </c>
      <c r="L195" s="36">
        <f>SUMIFS(СВЦЭМ!$F$33:$F$776,СВЦЭМ!$A$33:$A$776,$A195,СВЦЭМ!$B$33:$B$776,L$190)+'СЕТ СН'!$F$12</f>
        <v>122.87659963</v>
      </c>
      <c r="M195" s="36">
        <f>SUMIFS(СВЦЭМ!$F$33:$F$776,СВЦЭМ!$A$33:$A$776,$A195,СВЦЭМ!$B$33:$B$776,M$190)+'СЕТ СН'!$F$12</f>
        <v>115.84733447000001</v>
      </c>
      <c r="N195" s="36">
        <f>SUMIFS(СВЦЭМ!$F$33:$F$776,СВЦЭМ!$A$33:$A$776,$A195,СВЦЭМ!$B$33:$B$776,N$190)+'СЕТ СН'!$F$12</f>
        <v>107.35003557</v>
      </c>
      <c r="O195" s="36">
        <f>SUMIFS(СВЦЭМ!$F$33:$F$776,СВЦЭМ!$A$33:$A$776,$A195,СВЦЭМ!$B$33:$B$776,O$190)+'СЕТ СН'!$F$12</f>
        <v>106.75592593</v>
      </c>
      <c r="P195" s="36">
        <f>SUMIFS(СВЦЭМ!$F$33:$F$776,СВЦЭМ!$A$33:$A$776,$A195,СВЦЭМ!$B$33:$B$776,P$190)+'СЕТ СН'!$F$12</f>
        <v>107.74087597</v>
      </c>
      <c r="Q195" s="36">
        <f>SUMIFS(СВЦЭМ!$F$33:$F$776,СВЦЭМ!$A$33:$A$776,$A195,СВЦЭМ!$B$33:$B$776,Q$190)+'СЕТ СН'!$F$12</f>
        <v>108.12676963</v>
      </c>
      <c r="R195" s="36">
        <f>SUMIFS(СВЦЭМ!$F$33:$F$776,СВЦЭМ!$A$33:$A$776,$A195,СВЦЭМ!$B$33:$B$776,R$190)+'СЕТ СН'!$F$12</f>
        <v>108.358036</v>
      </c>
      <c r="S195" s="36">
        <f>SUMIFS(СВЦЭМ!$F$33:$F$776,СВЦЭМ!$A$33:$A$776,$A195,СВЦЭМ!$B$33:$B$776,S$190)+'СЕТ СН'!$F$12</f>
        <v>108.53246235</v>
      </c>
      <c r="T195" s="36">
        <f>SUMIFS(СВЦЭМ!$F$33:$F$776,СВЦЭМ!$A$33:$A$776,$A195,СВЦЭМ!$B$33:$B$776,T$190)+'СЕТ СН'!$F$12</f>
        <v>106.67739238</v>
      </c>
      <c r="U195" s="36">
        <f>SUMIFS(СВЦЭМ!$F$33:$F$776,СВЦЭМ!$A$33:$A$776,$A195,СВЦЭМ!$B$33:$B$776,U$190)+'СЕТ СН'!$F$12</f>
        <v>103.79140241</v>
      </c>
      <c r="V195" s="36">
        <f>SUMIFS(СВЦЭМ!$F$33:$F$776,СВЦЭМ!$A$33:$A$776,$A195,СВЦЭМ!$B$33:$B$776,V$190)+'СЕТ СН'!$F$12</f>
        <v>98.364742870000001</v>
      </c>
      <c r="W195" s="36">
        <f>SUMIFS(СВЦЭМ!$F$33:$F$776,СВЦЭМ!$A$33:$A$776,$A195,СВЦЭМ!$B$33:$B$776,W$190)+'СЕТ СН'!$F$12</f>
        <v>100.03408025</v>
      </c>
      <c r="X195" s="36">
        <f>SUMIFS(СВЦЭМ!$F$33:$F$776,СВЦЭМ!$A$33:$A$776,$A195,СВЦЭМ!$B$33:$B$776,X$190)+'СЕТ СН'!$F$12</f>
        <v>105.75791608999999</v>
      </c>
      <c r="Y195" s="36">
        <f>SUMIFS(СВЦЭМ!$F$33:$F$776,СВЦЭМ!$A$33:$A$776,$A195,СВЦЭМ!$B$33:$B$776,Y$190)+'СЕТ СН'!$F$12</f>
        <v>118.90435865000001</v>
      </c>
    </row>
    <row r="196" spans="1:25" ht="15.75" x14ac:dyDescent="0.2">
      <c r="A196" s="35">
        <f t="shared" si="5"/>
        <v>43957</v>
      </c>
      <c r="B196" s="36">
        <f>SUMIFS(СВЦЭМ!$F$33:$F$776,СВЦЭМ!$A$33:$A$776,$A196,СВЦЭМ!$B$33:$B$776,B$190)+'СЕТ СН'!$F$12</f>
        <v>129.68336811</v>
      </c>
      <c r="C196" s="36">
        <f>SUMIFS(СВЦЭМ!$F$33:$F$776,СВЦЭМ!$A$33:$A$776,$A196,СВЦЭМ!$B$33:$B$776,C$190)+'СЕТ СН'!$F$12</f>
        <v>134.09994141999999</v>
      </c>
      <c r="D196" s="36">
        <f>SUMIFS(СВЦЭМ!$F$33:$F$776,СВЦЭМ!$A$33:$A$776,$A196,СВЦЭМ!$B$33:$B$776,D$190)+'СЕТ СН'!$F$12</f>
        <v>137.21833243</v>
      </c>
      <c r="E196" s="36">
        <f>SUMIFS(СВЦЭМ!$F$33:$F$776,СВЦЭМ!$A$33:$A$776,$A196,СВЦЭМ!$B$33:$B$776,E$190)+'СЕТ СН'!$F$12</f>
        <v>137.15043292999999</v>
      </c>
      <c r="F196" s="36">
        <f>SUMIFS(СВЦЭМ!$F$33:$F$776,СВЦЭМ!$A$33:$A$776,$A196,СВЦЭМ!$B$33:$B$776,F$190)+'СЕТ СН'!$F$12</f>
        <v>136.34894095000001</v>
      </c>
      <c r="G196" s="36">
        <f>SUMIFS(СВЦЭМ!$F$33:$F$776,СВЦЭМ!$A$33:$A$776,$A196,СВЦЭМ!$B$33:$B$776,G$190)+'СЕТ СН'!$F$12</f>
        <v>125.80544947</v>
      </c>
      <c r="H196" s="36">
        <f>SUMIFS(СВЦЭМ!$F$33:$F$776,СВЦЭМ!$A$33:$A$776,$A196,СВЦЭМ!$B$33:$B$776,H$190)+'СЕТ СН'!$F$12</f>
        <v>129.19688447999999</v>
      </c>
      <c r="I196" s="36">
        <f>SUMIFS(СВЦЭМ!$F$33:$F$776,СВЦЭМ!$A$33:$A$776,$A196,СВЦЭМ!$B$33:$B$776,I$190)+'СЕТ СН'!$F$12</f>
        <v>130.7473267</v>
      </c>
      <c r="J196" s="36">
        <f>SUMIFS(СВЦЭМ!$F$33:$F$776,СВЦЭМ!$A$33:$A$776,$A196,СВЦЭМ!$B$33:$B$776,J$190)+'СЕТ СН'!$F$12</f>
        <v>123.59275518</v>
      </c>
      <c r="K196" s="36">
        <f>SUMIFS(СВЦЭМ!$F$33:$F$776,СВЦЭМ!$A$33:$A$776,$A196,СВЦЭМ!$B$33:$B$776,K$190)+'СЕТ СН'!$F$12</f>
        <v>120.60506150000001</v>
      </c>
      <c r="L196" s="36">
        <f>SUMIFS(СВЦЭМ!$F$33:$F$776,СВЦЭМ!$A$33:$A$776,$A196,СВЦЭМ!$B$33:$B$776,L$190)+'СЕТ СН'!$F$12</f>
        <v>119.24490514</v>
      </c>
      <c r="M196" s="36">
        <f>SUMIFS(СВЦЭМ!$F$33:$F$776,СВЦЭМ!$A$33:$A$776,$A196,СВЦЭМ!$B$33:$B$776,M$190)+'СЕТ СН'!$F$12</f>
        <v>112.86582953999999</v>
      </c>
      <c r="N196" s="36">
        <f>SUMIFS(СВЦЭМ!$F$33:$F$776,СВЦЭМ!$A$33:$A$776,$A196,СВЦЭМ!$B$33:$B$776,N$190)+'СЕТ СН'!$F$12</f>
        <v>104.74156614</v>
      </c>
      <c r="O196" s="36">
        <f>SUMIFS(СВЦЭМ!$F$33:$F$776,СВЦЭМ!$A$33:$A$776,$A196,СВЦЭМ!$B$33:$B$776,O$190)+'СЕТ СН'!$F$12</f>
        <v>110.61969603999999</v>
      </c>
      <c r="P196" s="36">
        <f>SUMIFS(СВЦЭМ!$F$33:$F$776,СВЦЭМ!$A$33:$A$776,$A196,СВЦЭМ!$B$33:$B$776,P$190)+'СЕТ СН'!$F$12</f>
        <v>111.73034774</v>
      </c>
      <c r="Q196" s="36">
        <f>SUMIFS(СВЦЭМ!$F$33:$F$776,СВЦЭМ!$A$33:$A$776,$A196,СВЦЭМ!$B$33:$B$776,Q$190)+'СЕТ СН'!$F$12</f>
        <v>111.92837719000001</v>
      </c>
      <c r="R196" s="36">
        <f>SUMIFS(СВЦЭМ!$F$33:$F$776,СВЦЭМ!$A$33:$A$776,$A196,СВЦЭМ!$B$33:$B$776,R$190)+'СЕТ СН'!$F$12</f>
        <v>113.13890819</v>
      </c>
      <c r="S196" s="36">
        <f>SUMIFS(СВЦЭМ!$F$33:$F$776,СВЦЭМ!$A$33:$A$776,$A196,СВЦЭМ!$B$33:$B$776,S$190)+'СЕТ СН'!$F$12</f>
        <v>114.18811277</v>
      </c>
      <c r="T196" s="36">
        <f>SUMIFS(СВЦЭМ!$F$33:$F$776,СВЦЭМ!$A$33:$A$776,$A196,СВЦЭМ!$B$33:$B$776,T$190)+'СЕТ СН'!$F$12</f>
        <v>115.40867593999999</v>
      </c>
      <c r="U196" s="36">
        <f>SUMIFS(СВЦЭМ!$F$33:$F$776,СВЦЭМ!$A$33:$A$776,$A196,СВЦЭМ!$B$33:$B$776,U$190)+'СЕТ СН'!$F$12</f>
        <v>115.67206453999999</v>
      </c>
      <c r="V196" s="36">
        <f>SUMIFS(СВЦЭМ!$F$33:$F$776,СВЦЭМ!$A$33:$A$776,$A196,СВЦЭМ!$B$33:$B$776,V$190)+'СЕТ СН'!$F$12</f>
        <v>114.40029009</v>
      </c>
      <c r="W196" s="36">
        <f>SUMIFS(СВЦЭМ!$F$33:$F$776,СВЦЭМ!$A$33:$A$776,$A196,СВЦЭМ!$B$33:$B$776,W$190)+'СЕТ СН'!$F$12</f>
        <v>114.58151586</v>
      </c>
      <c r="X196" s="36">
        <f>SUMIFS(СВЦЭМ!$F$33:$F$776,СВЦЭМ!$A$33:$A$776,$A196,СВЦЭМ!$B$33:$B$776,X$190)+'СЕТ СН'!$F$12</f>
        <v>112.97153718</v>
      </c>
      <c r="Y196" s="36">
        <f>SUMIFS(СВЦЭМ!$F$33:$F$776,СВЦЭМ!$A$33:$A$776,$A196,СВЦЭМ!$B$33:$B$776,Y$190)+'СЕТ СН'!$F$12</f>
        <v>120.63659489</v>
      </c>
    </row>
    <row r="197" spans="1:25" ht="15.75" x14ac:dyDescent="0.2">
      <c r="A197" s="35">
        <f t="shared" si="5"/>
        <v>43958</v>
      </c>
      <c r="B197" s="36">
        <f>SUMIFS(СВЦЭМ!$F$33:$F$776,СВЦЭМ!$A$33:$A$776,$A197,СВЦЭМ!$B$33:$B$776,B$190)+'СЕТ СН'!$F$12</f>
        <v>134.66440365</v>
      </c>
      <c r="C197" s="36">
        <f>SUMIFS(СВЦЭМ!$F$33:$F$776,СВЦЭМ!$A$33:$A$776,$A197,СВЦЭМ!$B$33:$B$776,C$190)+'СЕТ СН'!$F$12</f>
        <v>136.13215346000001</v>
      </c>
      <c r="D197" s="36">
        <f>SUMIFS(СВЦЭМ!$F$33:$F$776,СВЦЭМ!$A$33:$A$776,$A197,СВЦЭМ!$B$33:$B$776,D$190)+'СЕТ СН'!$F$12</f>
        <v>135.52228689</v>
      </c>
      <c r="E197" s="36">
        <f>SUMIFS(СВЦЭМ!$F$33:$F$776,СВЦЭМ!$A$33:$A$776,$A197,СВЦЭМ!$B$33:$B$776,E$190)+'СЕТ СН'!$F$12</f>
        <v>134.78182971000001</v>
      </c>
      <c r="F197" s="36">
        <f>SUMIFS(СВЦЭМ!$F$33:$F$776,СВЦЭМ!$A$33:$A$776,$A197,СВЦЭМ!$B$33:$B$776,F$190)+'СЕТ СН'!$F$12</f>
        <v>134.37889878999999</v>
      </c>
      <c r="G197" s="36">
        <f>SUMIFS(СВЦЭМ!$F$33:$F$776,СВЦЭМ!$A$33:$A$776,$A197,СВЦЭМ!$B$33:$B$776,G$190)+'СЕТ СН'!$F$12</f>
        <v>136.59864177</v>
      </c>
      <c r="H197" s="36">
        <f>SUMIFS(СВЦЭМ!$F$33:$F$776,СВЦЭМ!$A$33:$A$776,$A197,СВЦЭМ!$B$33:$B$776,H$190)+'СЕТ СН'!$F$12</f>
        <v>136.60799714999999</v>
      </c>
      <c r="I197" s="36">
        <f>SUMIFS(СВЦЭМ!$F$33:$F$776,СВЦЭМ!$A$33:$A$776,$A197,СВЦЭМ!$B$33:$B$776,I$190)+'СЕТ СН'!$F$12</f>
        <v>134.81228923</v>
      </c>
      <c r="J197" s="36">
        <f>SUMIFS(СВЦЭМ!$F$33:$F$776,СВЦЭМ!$A$33:$A$776,$A197,СВЦЭМ!$B$33:$B$776,J$190)+'СЕТ СН'!$F$12</f>
        <v>128.60585032</v>
      </c>
      <c r="K197" s="36">
        <f>SUMIFS(СВЦЭМ!$F$33:$F$776,СВЦЭМ!$A$33:$A$776,$A197,СВЦЭМ!$B$33:$B$776,K$190)+'СЕТ СН'!$F$12</f>
        <v>127.37110165</v>
      </c>
      <c r="L197" s="36">
        <f>SUMIFS(СВЦЭМ!$F$33:$F$776,СВЦЭМ!$A$33:$A$776,$A197,СВЦЭМ!$B$33:$B$776,L$190)+'СЕТ СН'!$F$12</f>
        <v>126.29191366000001</v>
      </c>
      <c r="M197" s="36">
        <f>SUMIFS(СВЦЭМ!$F$33:$F$776,СВЦЭМ!$A$33:$A$776,$A197,СВЦЭМ!$B$33:$B$776,M$190)+'СЕТ СН'!$F$12</f>
        <v>118.06100910000001</v>
      </c>
      <c r="N197" s="36">
        <f>SUMIFS(СВЦЭМ!$F$33:$F$776,СВЦЭМ!$A$33:$A$776,$A197,СВЦЭМ!$B$33:$B$776,N$190)+'СЕТ СН'!$F$12</f>
        <v>110.22736556</v>
      </c>
      <c r="O197" s="36">
        <f>SUMIFS(СВЦЭМ!$F$33:$F$776,СВЦЭМ!$A$33:$A$776,$A197,СВЦЭМ!$B$33:$B$776,O$190)+'СЕТ СН'!$F$12</f>
        <v>108.56293660999999</v>
      </c>
      <c r="P197" s="36">
        <f>SUMIFS(СВЦЭМ!$F$33:$F$776,СВЦЭМ!$A$33:$A$776,$A197,СВЦЭМ!$B$33:$B$776,P$190)+'СЕТ СН'!$F$12</f>
        <v>109.93872947</v>
      </c>
      <c r="Q197" s="36">
        <f>SUMIFS(СВЦЭМ!$F$33:$F$776,СВЦЭМ!$A$33:$A$776,$A197,СВЦЭМ!$B$33:$B$776,Q$190)+'СЕТ СН'!$F$12</f>
        <v>110.73715459</v>
      </c>
      <c r="R197" s="36">
        <f>SUMIFS(СВЦЭМ!$F$33:$F$776,СВЦЭМ!$A$33:$A$776,$A197,СВЦЭМ!$B$33:$B$776,R$190)+'СЕТ СН'!$F$12</f>
        <v>109.8558144</v>
      </c>
      <c r="S197" s="36">
        <f>SUMIFS(СВЦЭМ!$F$33:$F$776,СВЦЭМ!$A$33:$A$776,$A197,СВЦЭМ!$B$33:$B$776,S$190)+'СЕТ СН'!$F$12</f>
        <v>108.79120211</v>
      </c>
      <c r="T197" s="36">
        <f>SUMIFS(СВЦЭМ!$F$33:$F$776,СВЦЭМ!$A$33:$A$776,$A197,СВЦЭМ!$B$33:$B$776,T$190)+'СЕТ СН'!$F$12</f>
        <v>104.49227664999999</v>
      </c>
      <c r="U197" s="36">
        <f>SUMIFS(СВЦЭМ!$F$33:$F$776,СВЦЭМ!$A$33:$A$776,$A197,СВЦЭМ!$B$33:$B$776,U$190)+'СЕТ СН'!$F$12</f>
        <v>100.91518719</v>
      </c>
      <c r="V197" s="36">
        <f>SUMIFS(СВЦЭМ!$F$33:$F$776,СВЦЭМ!$A$33:$A$776,$A197,СВЦЭМ!$B$33:$B$776,V$190)+'СЕТ СН'!$F$12</f>
        <v>98.090667080000003</v>
      </c>
      <c r="W197" s="36">
        <f>SUMIFS(СВЦЭМ!$F$33:$F$776,СВЦЭМ!$A$33:$A$776,$A197,СВЦЭМ!$B$33:$B$776,W$190)+'СЕТ СН'!$F$12</f>
        <v>98.951460940000004</v>
      </c>
      <c r="X197" s="36">
        <f>SUMIFS(СВЦЭМ!$F$33:$F$776,СВЦЭМ!$A$33:$A$776,$A197,СВЦЭМ!$B$33:$B$776,X$190)+'СЕТ СН'!$F$12</f>
        <v>105.6363317</v>
      </c>
      <c r="Y197" s="36">
        <f>SUMIFS(СВЦЭМ!$F$33:$F$776,СВЦЭМ!$A$33:$A$776,$A197,СВЦЭМ!$B$33:$B$776,Y$190)+'СЕТ СН'!$F$12</f>
        <v>116.12738890999999</v>
      </c>
    </row>
    <row r="198" spans="1:25" ht="15.75" x14ac:dyDescent="0.2">
      <c r="A198" s="35">
        <f t="shared" si="5"/>
        <v>43959</v>
      </c>
      <c r="B198" s="36">
        <f>SUMIFS(СВЦЭМ!$F$33:$F$776,СВЦЭМ!$A$33:$A$776,$A198,СВЦЭМ!$B$33:$B$776,B$190)+'СЕТ СН'!$F$12</f>
        <v>133.56705350999999</v>
      </c>
      <c r="C198" s="36">
        <f>SUMIFS(СВЦЭМ!$F$33:$F$776,СВЦЭМ!$A$33:$A$776,$A198,СВЦЭМ!$B$33:$B$776,C$190)+'СЕТ СН'!$F$12</f>
        <v>134.27998332999999</v>
      </c>
      <c r="D198" s="36">
        <f>SUMIFS(СВЦЭМ!$F$33:$F$776,СВЦЭМ!$A$33:$A$776,$A198,СВЦЭМ!$B$33:$B$776,D$190)+'СЕТ СН'!$F$12</f>
        <v>133.11169914000001</v>
      </c>
      <c r="E198" s="36">
        <f>SUMIFS(СВЦЭМ!$F$33:$F$776,СВЦЭМ!$A$33:$A$776,$A198,СВЦЭМ!$B$33:$B$776,E$190)+'СЕТ СН'!$F$12</f>
        <v>133.29755537</v>
      </c>
      <c r="F198" s="36">
        <f>SUMIFS(СВЦЭМ!$F$33:$F$776,СВЦЭМ!$A$33:$A$776,$A198,СВЦЭМ!$B$33:$B$776,F$190)+'СЕТ СН'!$F$12</f>
        <v>132.26483174000001</v>
      </c>
      <c r="G198" s="36">
        <f>SUMIFS(СВЦЭМ!$F$33:$F$776,СВЦЭМ!$A$33:$A$776,$A198,СВЦЭМ!$B$33:$B$776,G$190)+'СЕТ СН'!$F$12</f>
        <v>133.70135761</v>
      </c>
      <c r="H198" s="36">
        <f>SUMIFS(СВЦЭМ!$F$33:$F$776,СВЦЭМ!$A$33:$A$776,$A198,СВЦЭМ!$B$33:$B$776,H$190)+'СЕТ СН'!$F$12</f>
        <v>131.85148221</v>
      </c>
      <c r="I198" s="36">
        <f>SUMIFS(СВЦЭМ!$F$33:$F$776,СВЦЭМ!$A$33:$A$776,$A198,СВЦЭМ!$B$33:$B$776,I$190)+'СЕТ СН'!$F$12</f>
        <v>128.08995214999999</v>
      </c>
      <c r="J198" s="36">
        <f>SUMIFS(СВЦЭМ!$F$33:$F$776,СВЦЭМ!$A$33:$A$776,$A198,СВЦЭМ!$B$33:$B$776,J$190)+'СЕТ СН'!$F$12</f>
        <v>123.93412734</v>
      </c>
      <c r="K198" s="36">
        <f>SUMIFS(СВЦЭМ!$F$33:$F$776,СВЦЭМ!$A$33:$A$776,$A198,СВЦЭМ!$B$33:$B$776,K$190)+'СЕТ СН'!$F$12</f>
        <v>124.1534875</v>
      </c>
      <c r="L198" s="36">
        <f>SUMIFS(СВЦЭМ!$F$33:$F$776,СВЦЭМ!$A$33:$A$776,$A198,СВЦЭМ!$B$33:$B$776,L$190)+'СЕТ СН'!$F$12</f>
        <v>123.86750531</v>
      </c>
      <c r="M198" s="36">
        <f>SUMIFS(СВЦЭМ!$F$33:$F$776,СВЦЭМ!$A$33:$A$776,$A198,СВЦЭМ!$B$33:$B$776,M$190)+'СЕТ СН'!$F$12</f>
        <v>116.53295180000001</v>
      </c>
      <c r="N198" s="36">
        <f>SUMIFS(СВЦЭМ!$F$33:$F$776,СВЦЭМ!$A$33:$A$776,$A198,СВЦЭМ!$B$33:$B$776,N$190)+'СЕТ СН'!$F$12</f>
        <v>107.56391524</v>
      </c>
      <c r="O198" s="36">
        <f>SUMIFS(СВЦЭМ!$F$33:$F$776,СВЦЭМ!$A$33:$A$776,$A198,СВЦЭМ!$B$33:$B$776,O$190)+'СЕТ СН'!$F$12</f>
        <v>105.8970156</v>
      </c>
      <c r="P198" s="36">
        <f>SUMIFS(СВЦЭМ!$F$33:$F$776,СВЦЭМ!$A$33:$A$776,$A198,СВЦЭМ!$B$33:$B$776,P$190)+'СЕТ СН'!$F$12</f>
        <v>106.7520667</v>
      </c>
      <c r="Q198" s="36">
        <f>SUMIFS(СВЦЭМ!$F$33:$F$776,СВЦЭМ!$A$33:$A$776,$A198,СВЦЭМ!$B$33:$B$776,Q$190)+'СЕТ СН'!$F$12</f>
        <v>107.16176802</v>
      </c>
      <c r="R198" s="36">
        <f>SUMIFS(СВЦЭМ!$F$33:$F$776,СВЦЭМ!$A$33:$A$776,$A198,СВЦЭМ!$B$33:$B$776,R$190)+'СЕТ СН'!$F$12</f>
        <v>106.77237028</v>
      </c>
      <c r="S198" s="36">
        <f>SUMIFS(СВЦЭМ!$F$33:$F$776,СВЦЭМ!$A$33:$A$776,$A198,СВЦЭМ!$B$33:$B$776,S$190)+'СЕТ СН'!$F$12</f>
        <v>107.5177375</v>
      </c>
      <c r="T198" s="36">
        <f>SUMIFS(СВЦЭМ!$F$33:$F$776,СВЦЭМ!$A$33:$A$776,$A198,СВЦЭМ!$B$33:$B$776,T$190)+'СЕТ СН'!$F$12</f>
        <v>106.28266877</v>
      </c>
      <c r="U198" s="36">
        <f>SUMIFS(СВЦЭМ!$F$33:$F$776,СВЦЭМ!$A$33:$A$776,$A198,СВЦЭМ!$B$33:$B$776,U$190)+'СЕТ СН'!$F$12</f>
        <v>103.43487770999999</v>
      </c>
      <c r="V198" s="36">
        <f>SUMIFS(СВЦЭМ!$F$33:$F$776,СВЦЭМ!$A$33:$A$776,$A198,СВЦЭМ!$B$33:$B$776,V$190)+'СЕТ СН'!$F$12</f>
        <v>99.165073750000005</v>
      </c>
      <c r="W198" s="36">
        <f>SUMIFS(СВЦЭМ!$F$33:$F$776,СВЦЭМ!$A$33:$A$776,$A198,СВЦЭМ!$B$33:$B$776,W$190)+'СЕТ СН'!$F$12</f>
        <v>98.709641649999995</v>
      </c>
      <c r="X198" s="36">
        <f>SUMIFS(СВЦЭМ!$F$33:$F$776,СВЦЭМ!$A$33:$A$776,$A198,СВЦЭМ!$B$33:$B$776,X$190)+'СЕТ СН'!$F$12</f>
        <v>105.63533957999999</v>
      </c>
      <c r="Y198" s="36">
        <f>SUMIFS(СВЦЭМ!$F$33:$F$776,СВЦЭМ!$A$33:$A$776,$A198,СВЦЭМ!$B$33:$B$776,Y$190)+'СЕТ СН'!$F$12</f>
        <v>116.82645923</v>
      </c>
    </row>
    <row r="199" spans="1:25" ht="15.75" x14ac:dyDescent="0.2">
      <c r="A199" s="35">
        <f t="shared" si="5"/>
        <v>43960</v>
      </c>
      <c r="B199" s="36">
        <f>SUMIFS(СВЦЭМ!$F$33:$F$776,СВЦЭМ!$A$33:$A$776,$A199,СВЦЭМ!$B$33:$B$776,B$190)+'СЕТ СН'!$F$12</f>
        <v>132.28785074999999</v>
      </c>
      <c r="C199" s="36">
        <f>SUMIFS(СВЦЭМ!$F$33:$F$776,СВЦЭМ!$A$33:$A$776,$A199,СВЦЭМ!$B$33:$B$776,C$190)+'СЕТ СН'!$F$12</f>
        <v>130.39991122999999</v>
      </c>
      <c r="D199" s="36">
        <f>SUMIFS(СВЦЭМ!$F$33:$F$776,СВЦЭМ!$A$33:$A$776,$A199,СВЦЭМ!$B$33:$B$776,D$190)+'СЕТ СН'!$F$12</f>
        <v>127.69707708999999</v>
      </c>
      <c r="E199" s="36">
        <f>SUMIFS(СВЦЭМ!$F$33:$F$776,СВЦЭМ!$A$33:$A$776,$A199,СВЦЭМ!$B$33:$B$776,E$190)+'СЕТ СН'!$F$12</f>
        <v>127.15361435</v>
      </c>
      <c r="F199" s="36">
        <f>SUMIFS(СВЦЭМ!$F$33:$F$776,СВЦЭМ!$A$33:$A$776,$A199,СВЦЭМ!$B$33:$B$776,F$190)+'СЕТ СН'!$F$12</f>
        <v>125.78818805</v>
      </c>
      <c r="G199" s="36">
        <f>SUMIFS(СВЦЭМ!$F$33:$F$776,СВЦЭМ!$A$33:$A$776,$A199,СВЦЭМ!$B$33:$B$776,G$190)+'СЕТ СН'!$F$12</f>
        <v>126.02799262000001</v>
      </c>
      <c r="H199" s="36">
        <f>SUMIFS(СВЦЭМ!$F$33:$F$776,СВЦЭМ!$A$33:$A$776,$A199,СВЦЭМ!$B$33:$B$776,H$190)+'СЕТ СН'!$F$12</f>
        <v>126.90390918999999</v>
      </c>
      <c r="I199" s="36">
        <f>SUMIFS(СВЦЭМ!$F$33:$F$776,СВЦЭМ!$A$33:$A$776,$A199,СВЦЭМ!$B$33:$B$776,I$190)+'СЕТ СН'!$F$12</f>
        <v>127.80853526</v>
      </c>
      <c r="J199" s="36">
        <f>SUMIFS(СВЦЭМ!$F$33:$F$776,СВЦЭМ!$A$33:$A$776,$A199,СВЦЭМ!$B$33:$B$776,J$190)+'СЕТ СН'!$F$12</f>
        <v>127.87713548000001</v>
      </c>
      <c r="K199" s="36">
        <f>SUMIFS(СВЦЭМ!$F$33:$F$776,СВЦЭМ!$A$33:$A$776,$A199,СВЦЭМ!$B$33:$B$776,K$190)+'СЕТ СН'!$F$12</f>
        <v>123.91495758000001</v>
      </c>
      <c r="L199" s="36">
        <f>SUMIFS(СВЦЭМ!$F$33:$F$776,СВЦЭМ!$A$33:$A$776,$A199,СВЦЭМ!$B$33:$B$776,L$190)+'СЕТ СН'!$F$12</f>
        <v>125.26965688</v>
      </c>
      <c r="M199" s="36">
        <f>SUMIFS(СВЦЭМ!$F$33:$F$776,СВЦЭМ!$A$33:$A$776,$A199,СВЦЭМ!$B$33:$B$776,M$190)+'СЕТ СН'!$F$12</f>
        <v>117.45058098</v>
      </c>
      <c r="N199" s="36">
        <f>SUMIFS(СВЦЭМ!$F$33:$F$776,СВЦЭМ!$A$33:$A$776,$A199,СВЦЭМ!$B$33:$B$776,N$190)+'СЕТ СН'!$F$12</f>
        <v>109.28476587999999</v>
      </c>
      <c r="O199" s="36">
        <f>SUMIFS(СВЦЭМ!$F$33:$F$776,СВЦЭМ!$A$33:$A$776,$A199,СВЦЭМ!$B$33:$B$776,O$190)+'СЕТ СН'!$F$12</f>
        <v>106.32348118</v>
      </c>
      <c r="P199" s="36">
        <f>SUMIFS(СВЦЭМ!$F$33:$F$776,СВЦЭМ!$A$33:$A$776,$A199,СВЦЭМ!$B$33:$B$776,P$190)+'СЕТ СН'!$F$12</f>
        <v>107.11594479</v>
      </c>
      <c r="Q199" s="36">
        <f>SUMIFS(СВЦЭМ!$F$33:$F$776,СВЦЭМ!$A$33:$A$776,$A199,СВЦЭМ!$B$33:$B$776,Q$190)+'СЕТ СН'!$F$12</f>
        <v>105.92590249</v>
      </c>
      <c r="R199" s="36">
        <f>SUMIFS(СВЦЭМ!$F$33:$F$776,СВЦЭМ!$A$33:$A$776,$A199,СВЦЭМ!$B$33:$B$776,R$190)+'СЕТ СН'!$F$12</f>
        <v>106.30099564</v>
      </c>
      <c r="S199" s="36">
        <f>SUMIFS(СВЦЭМ!$F$33:$F$776,СВЦЭМ!$A$33:$A$776,$A199,СВЦЭМ!$B$33:$B$776,S$190)+'СЕТ СН'!$F$12</f>
        <v>107.99132035</v>
      </c>
      <c r="T199" s="36">
        <f>SUMIFS(СВЦЭМ!$F$33:$F$776,СВЦЭМ!$A$33:$A$776,$A199,СВЦЭМ!$B$33:$B$776,T$190)+'СЕТ СН'!$F$12</f>
        <v>106.55400303</v>
      </c>
      <c r="U199" s="36">
        <f>SUMIFS(СВЦЭМ!$F$33:$F$776,СВЦЭМ!$A$33:$A$776,$A199,СВЦЭМ!$B$33:$B$776,U$190)+'СЕТ СН'!$F$12</f>
        <v>105.31682705</v>
      </c>
      <c r="V199" s="36">
        <f>SUMIFS(СВЦЭМ!$F$33:$F$776,СВЦЭМ!$A$33:$A$776,$A199,СВЦЭМ!$B$33:$B$776,V$190)+'СЕТ СН'!$F$12</f>
        <v>103.50983831000001</v>
      </c>
      <c r="W199" s="36">
        <f>SUMIFS(СВЦЭМ!$F$33:$F$776,СВЦЭМ!$A$33:$A$776,$A199,СВЦЭМ!$B$33:$B$776,W$190)+'СЕТ СН'!$F$12</f>
        <v>102.30409031000001</v>
      </c>
      <c r="X199" s="36">
        <f>SUMIFS(СВЦЭМ!$F$33:$F$776,СВЦЭМ!$A$33:$A$776,$A199,СВЦЭМ!$B$33:$B$776,X$190)+'СЕТ СН'!$F$12</f>
        <v>108.78723836</v>
      </c>
      <c r="Y199" s="36">
        <f>SUMIFS(СВЦЭМ!$F$33:$F$776,СВЦЭМ!$A$33:$A$776,$A199,СВЦЭМ!$B$33:$B$776,Y$190)+'СЕТ СН'!$F$12</f>
        <v>122.25452936000001</v>
      </c>
    </row>
    <row r="200" spans="1:25" ht="15.75" x14ac:dyDescent="0.2">
      <c r="A200" s="35">
        <f t="shared" si="5"/>
        <v>43961</v>
      </c>
      <c r="B200" s="36">
        <f>SUMIFS(СВЦЭМ!$F$33:$F$776,СВЦЭМ!$A$33:$A$776,$A200,СВЦЭМ!$B$33:$B$776,B$190)+'СЕТ СН'!$F$12</f>
        <v>128.7585363</v>
      </c>
      <c r="C200" s="36">
        <f>SUMIFS(СВЦЭМ!$F$33:$F$776,СВЦЭМ!$A$33:$A$776,$A200,СВЦЭМ!$B$33:$B$776,C$190)+'СЕТ СН'!$F$12</f>
        <v>133.21915053000001</v>
      </c>
      <c r="D200" s="36">
        <f>SUMIFS(СВЦЭМ!$F$33:$F$776,СВЦЭМ!$A$33:$A$776,$A200,СВЦЭМ!$B$33:$B$776,D$190)+'СЕТ СН'!$F$12</f>
        <v>134.20921779</v>
      </c>
      <c r="E200" s="36">
        <f>SUMIFS(СВЦЭМ!$F$33:$F$776,СВЦЭМ!$A$33:$A$776,$A200,СВЦЭМ!$B$33:$B$776,E$190)+'СЕТ СН'!$F$12</f>
        <v>137.37214596999999</v>
      </c>
      <c r="F200" s="36">
        <f>SUMIFS(СВЦЭМ!$F$33:$F$776,СВЦЭМ!$A$33:$A$776,$A200,СВЦЭМ!$B$33:$B$776,F$190)+'СЕТ СН'!$F$12</f>
        <v>136.24680713999999</v>
      </c>
      <c r="G200" s="36">
        <f>SUMIFS(СВЦЭМ!$F$33:$F$776,СВЦЭМ!$A$33:$A$776,$A200,СВЦЭМ!$B$33:$B$776,G$190)+'СЕТ СН'!$F$12</f>
        <v>135.94574600000001</v>
      </c>
      <c r="H200" s="36">
        <f>SUMIFS(СВЦЭМ!$F$33:$F$776,СВЦЭМ!$A$33:$A$776,$A200,СВЦЭМ!$B$33:$B$776,H$190)+'СЕТ СН'!$F$12</f>
        <v>134.90412373000001</v>
      </c>
      <c r="I200" s="36">
        <f>SUMIFS(СВЦЭМ!$F$33:$F$776,СВЦЭМ!$A$33:$A$776,$A200,СВЦЭМ!$B$33:$B$776,I$190)+'СЕТ СН'!$F$12</f>
        <v>130.62704167999999</v>
      </c>
      <c r="J200" s="36">
        <f>SUMIFS(СВЦЭМ!$F$33:$F$776,СВЦЭМ!$A$33:$A$776,$A200,СВЦЭМ!$B$33:$B$776,J$190)+'СЕТ СН'!$F$12</f>
        <v>129.72066451000001</v>
      </c>
      <c r="K200" s="36">
        <f>SUMIFS(СВЦЭМ!$F$33:$F$776,СВЦЭМ!$A$33:$A$776,$A200,СВЦЭМ!$B$33:$B$776,K$190)+'СЕТ СН'!$F$12</f>
        <v>125.13479669</v>
      </c>
      <c r="L200" s="36">
        <f>SUMIFS(СВЦЭМ!$F$33:$F$776,СВЦЭМ!$A$33:$A$776,$A200,СВЦЭМ!$B$33:$B$776,L$190)+'СЕТ СН'!$F$12</f>
        <v>123.99480993</v>
      </c>
      <c r="M200" s="36">
        <f>SUMIFS(СВЦЭМ!$F$33:$F$776,СВЦЭМ!$A$33:$A$776,$A200,СВЦЭМ!$B$33:$B$776,M$190)+'СЕТ СН'!$F$12</f>
        <v>117.26938884</v>
      </c>
      <c r="N200" s="36">
        <f>SUMIFS(СВЦЭМ!$F$33:$F$776,СВЦЭМ!$A$33:$A$776,$A200,СВЦЭМ!$B$33:$B$776,N$190)+'СЕТ СН'!$F$12</f>
        <v>109.15516863000001</v>
      </c>
      <c r="O200" s="36">
        <f>SUMIFS(СВЦЭМ!$F$33:$F$776,СВЦЭМ!$A$33:$A$776,$A200,СВЦЭМ!$B$33:$B$776,O$190)+'СЕТ СН'!$F$12</f>
        <v>106.71443696</v>
      </c>
      <c r="P200" s="36">
        <f>SUMIFS(СВЦЭМ!$F$33:$F$776,СВЦЭМ!$A$33:$A$776,$A200,СВЦЭМ!$B$33:$B$776,P$190)+'СЕТ СН'!$F$12</f>
        <v>107.04040811</v>
      </c>
      <c r="Q200" s="36">
        <f>SUMIFS(СВЦЭМ!$F$33:$F$776,СВЦЭМ!$A$33:$A$776,$A200,СВЦЭМ!$B$33:$B$776,Q$190)+'СЕТ СН'!$F$12</f>
        <v>108.17883209</v>
      </c>
      <c r="R200" s="36">
        <f>SUMIFS(СВЦЭМ!$F$33:$F$776,СВЦЭМ!$A$33:$A$776,$A200,СВЦЭМ!$B$33:$B$776,R$190)+'СЕТ СН'!$F$12</f>
        <v>107.79495751</v>
      </c>
      <c r="S200" s="36">
        <f>SUMIFS(СВЦЭМ!$F$33:$F$776,СВЦЭМ!$A$33:$A$776,$A200,СВЦЭМ!$B$33:$B$776,S$190)+'СЕТ СН'!$F$12</f>
        <v>108.18035793</v>
      </c>
      <c r="T200" s="36">
        <f>SUMIFS(СВЦЭМ!$F$33:$F$776,СВЦЭМ!$A$33:$A$776,$A200,СВЦЭМ!$B$33:$B$776,T$190)+'СЕТ СН'!$F$12</f>
        <v>106.67067749</v>
      </c>
      <c r="U200" s="36">
        <f>SUMIFS(СВЦЭМ!$F$33:$F$776,СВЦЭМ!$A$33:$A$776,$A200,СВЦЭМ!$B$33:$B$776,U$190)+'СЕТ СН'!$F$12</f>
        <v>104.76638312999999</v>
      </c>
      <c r="V200" s="36">
        <f>SUMIFS(СВЦЭМ!$F$33:$F$776,СВЦЭМ!$A$33:$A$776,$A200,СВЦЭМ!$B$33:$B$776,V$190)+'СЕТ СН'!$F$12</f>
        <v>101.91929807</v>
      </c>
      <c r="W200" s="36">
        <f>SUMIFS(СВЦЭМ!$F$33:$F$776,СВЦЭМ!$A$33:$A$776,$A200,СВЦЭМ!$B$33:$B$776,W$190)+'СЕТ СН'!$F$12</f>
        <v>101.38741971</v>
      </c>
      <c r="X200" s="36">
        <f>SUMIFS(СВЦЭМ!$F$33:$F$776,СВЦЭМ!$A$33:$A$776,$A200,СВЦЭМ!$B$33:$B$776,X$190)+'СЕТ СН'!$F$12</f>
        <v>107.02612274000001</v>
      </c>
      <c r="Y200" s="36">
        <f>SUMIFS(СВЦЭМ!$F$33:$F$776,СВЦЭМ!$A$33:$A$776,$A200,СВЦЭМ!$B$33:$B$776,Y$190)+'СЕТ СН'!$F$12</f>
        <v>120.57447826000001</v>
      </c>
    </row>
    <row r="201" spans="1:25" ht="15.75" x14ac:dyDescent="0.2">
      <c r="A201" s="35">
        <f t="shared" si="5"/>
        <v>43962</v>
      </c>
      <c r="B201" s="36">
        <f>SUMIFS(СВЦЭМ!$F$33:$F$776,СВЦЭМ!$A$33:$A$776,$A201,СВЦЭМ!$B$33:$B$776,B$190)+'СЕТ СН'!$F$12</f>
        <v>117.37406793</v>
      </c>
      <c r="C201" s="36">
        <f>SUMIFS(СВЦЭМ!$F$33:$F$776,СВЦЭМ!$A$33:$A$776,$A201,СВЦЭМ!$B$33:$B$776,C$190)+'СЕТ СН'!$F$12</f>
        <v>129.36270804</v>
      </c>
      <c r="D201" s="36">
        <f>SUMIFS(СВЦЭМ!$F$33:$F$776,СВЦЭМ!$A$33:$A$776,$A201,СВЦЭМ!$B$33:$B$776,D$190)+'СЕТ СН'!$F$12</f>
        <v>134.57223285000001</v>
      </c>
      <c r="E201" s="36">
        <f>SUMIFS(СВЦЭМ!$F$33:$F$776,СВЦЭМ!$A$33:$A$776,$A201,СВЦЭМ!$B$33:$B$776,E$190)+'СЕТ СН'!$F$12</f>
        <v>133.27004650000001</v>
      </c>
      <c r="F201" s="36">
        <f>SUMIFS(СВЦЭМ!$F$33:$F$776,СВЦЭМ!$A$33:$A$776,$A201,СВЦЭМ!$B$33:$B$776,F$190)+'СЕТ СН'!$F$12</f>
        <v>132.25356317999999</v>
      </c>
      <c r="G201" s="36">
        <f>SUMIFS(СВЦЭМ!$F$33:$F$776,СВЦЭМ!$A$33:$A$776,$A201,СВЦЭМ!$B$33:$B$776,G$190)+'СЕТ СН'!$F$12</f>
        <v>132.61193175</v>
      </c>
      <c r="H201" s="36">
        <f>SUMIFS(СВЦЭМ!$F$33:$F$776,СВЦЭМ!$A$33:$A$776,$A201,СВЦЭМ!$B$33:$B$776,H$190)+'СЕТ СН'!$F$12</f>
        <v>133.63070067000001</v>
      </c>
      <c r="I201" s="36">
        <f>SUMIFS(СВЦЭМ!$F$33:$F$776,СВЦЭМ!$A$33:$A$776,$A201,СВЦЭМ!$B$33:$B$776,I$190)+'СЕТ СН'!$F$12</f>
        <v>135.64522239999999</v>
      </c>
      <c r="J201" s="36">
        <f>SUMIFS(СВЦЭМ!$F$33:$F$776,СВЦЭМ!$A$33:$A$776,$A201,СВЦЭМ!$B$33:$B$776,J$190)+'СЕТ СН'!$F$12</f>
        <v>128.11515247</v>
      </c>
      <c r="K201" s="36">
        <f>SUMIFS(СВЦЭМ!$F$33:$F$776,СВЦЭМ!$A$33:$A$776,$A201,СВЦЭМ!$B$33:$B$776,K$190)+'СЕТ СН'!$F$12</f>
        <v>119.08561194000001</v>
      </c>
      <c r="L201" s="36">
        <f>SUMIFS(СВЦЭМ!$F$33:$F$776,СВЦЭМ!$A$33:$A$776,$A201,СВЦЭМ!$B$33:$B$776,L$190)+'СЕТ СН'!$F$12</f>
        <v>117.81798649</v>
      </c>
      <c r="M201" s="36">
        <f>SUMIFS(СВЦЭМ!$F$33:$F$776,СВЦЭМ!$A$33:$A$776,$A201,СВЦЭМ!$B$33:$B$776,M$190)+'СЕТ СН'!$F$12</f>
        <v>117.87066848000001</v>
      </c>
      <c r="N201" s="36">
        <f>SUMIFS(СВЦЭМ!$F$33:$F$776,СВЦЭМ!$A$33:$A$776,$A201,СВЦЭМ!$B$33:$B$776,N$190)+'СЕТ СН'!$F$12</f>
        <v>119.66706567999999</v>
      </c>
      <c r="O201" s="36">
        <f>SUMIFS(СВЦЭМ!$F$33:$F$776,СВЦЭМ!$A$33:$A$776,$A201,СВЦЭМ!$B$33:$B$776,O$190)+'СЕТ СН'!$F$12</f>
        <v>119.41659206</v>
      </c>
      <c r="P201" s="36">
        <f>SUMIFS(СВЦЭМ!$F$33:$F$776,СВЦЭМ!$A$33:$A$776,$A201,СВЦЭМ!$B$33:$B$776,P$190)+'СЕТ СН'!$F$12</f>
        <v>122.07145717</v>
      </c>
      <c r="Q201" s="36">
        <f>SUMIFS(СВЦЭМ!$F$33:$F$776,СВЦЭМ!$A$33:$A$776,$A201,СВЦЭМ!$B$33:$B$776,Q$190)+'СЕТ СН'!$F$12</f>
        <v>123.26839257</v>
      </c>
      <c r="R201" s="36">
        <f>SUMIFS(СВЦЭМ!$F$33:$F$776,СВЦЭМ!$A$33:$A$776,$A201,СВЦЭМ!$B$33:$B$776,R$190)+'СЕТ СН'!$F$12</f>
        <v>122.43170985</v>
      </c>
      <c r="S201" s="36">
        <f>SUMIFS(СВЦЭМ!$F$33:$F$776,СВЦЭМ!$A$33:$A$776,$A201,СВЦЭМ!$B$33:$B$776,S$190)+'СЕТ СН'!$F$12</f>
        <v>122.97734831</v>
      </c>
      <c r="T201" s="36">
        <f>SUMIFS(СВЦЭМ!$F$33:$F$776,СВЦЭМ!$A$33:$A$776,$A201,СВЦЭМ!$B$33:$B$776,T$190)+'СЕТ СН'!$F$12</f>
        <v>120.92215890999999</v>
      </c>
      <c r="U201" s="36">
        <f>SUMIFS(СВЦЭМ!$F$33:$F$776,СВЦЭМ!$A$33:$A$776,$A201,СВЦЭМ!$B$33:$B$776,U$190)+'СЕТ СН'!$F$12</f>
        <v>115.30854198999999</v>
      </c>
      <c r="V201" s="36">
        <f>SUMIFS(СВЦЭМ!$F$33:$F$776,СВЦЭМ!$A$33:$A$776,$A201,СВЦЭМ!$B$33:$B$776,V$190)+'СЕТ СН'!$F$12</f>
        <v>110.47892976999999</v>
      </c>
      <c r="W201" s="36">
        <f>SUMIFS(СВЦЭМ!$F$33:$F$776,СВЦЭМ!$A$33:$A$776,$A201,СВЦЭМ!$B$33:$B$776,W$190)+'СЕТ СН'!$F$12</f>
        <v>107.87930211</v>
      </c>
      <c r="X201" s="36">
        <f>SUMIFS(СВЦЭМ!$F$33:$F$776,СВЦЭМ!$A$33:$A$776,$A201,СВЦЭМ!$B$33:$B$776,X$190)+'СЕТ СН'!$F$12</f>
        <v>107.36155032000001</v>
      </c>
      <c r="Y201" s="36">
        <f>SUMIFS(СВЦЭМ!$F$33:$F$776,СВЦЭМ!$A$33:$A$776,$A201,СВЦЭМ!$B$33:$B$776,Y$190)+'СЕТ СН'!$F$12</f>
        <v>115.2019828</v>
      </c>
    </row>
    <row r="202" spans="1:25" ht="15.75" x14ac:dyDescent="0.2">
      <c r="A202" s="35">
        <f t="shared" si="5"/>
        <v>43963</v>
      </c>
      <c r="B202" s="36">
        <f>SUMIFS(СВЦЭМ!$F$33:$F$776,СВЦЭМ!$A$33:$A$776,$A202,СВЦЭМ!$B$33:$B$776,B$190)+'СЕТ СН'!$F$12</f>
        <v>134.67087821999999</v>
      </c>
      <c r="C202" s="36">
        <f>SUMIFS(СВЦЭМ!$F$33:$F$776,СВЦЭМ!$A$33:$A$776,$A202,СВЦЭМ!$B$33:$B$776,C$190)+'СЕТ СН'!$F$12</f>
        <v>140.52004707</v>
      </c>
      <c r="D202" s="36">
        <f>SUMIFS(СВЦЭМ!$F$33:$F$776,СВЦЭМ!$A$33:$A$776,$A202,СВЦЭМ!$B$33:$B$776,D$190)+'СЕТ СН'!$F$12</f>
        <v>138.72592976999999</v>
      </c>
      <c r="E202" s="36">
        <f>SUMIFS(СВЦЭМ!$F$33:$F$776,СВЦЭМ!$A$33:$A$776,$A202,СВЦЭМ!$B$33:$B$776,E$190)+'СЕТ СН'!$F$12</f>
        <v>138.60276689</v>
      </c>
      <c r="F202" s="36">
        <f>SUMIFS(СВЦЭМ!$F$33:$F$776,СВЦЭМ!$A$33:$A$776,$A202,СВЦЭМ!$B$33:$B$776,F$190)+'СЕТ СН'!$F$12</f>
        <v>139.7634414</v>
      </c>
      <c r="G202" s="36">
        <f>SUMIFS(СВЦЭМ!$F$33:$F$776,СВЦЭМ!$A$33:$A$776,$A202,СВЦЭМ!$B$33:$B$776,G$190)+'СЕТ СН'!$F$12</f>
        <v>138.15400543999999</v>
      </c>
      <c r="H202" s="36">
        <f>SUMIFS(СВЦЭМ!$F$33:$F$776,СВЦЭМ!$A$33:$A$776,$A202,СВЦЭМ!$B$33:$B$776,H$190)+'СЕТ СН'!$F$12</f>
        <v>139.52958269999999</v>
      </c>
      <c r="I202" s="36">
        <f>SUMIFS(СВЦЭМ!$F$33:$F$776,СВЦЭМ!$A$33:$A$776,$A202,СВЦЭМ!$B$33:$B$776,I$190)+'СЕТ СН'!$F$12</f>
        <v>133.77220832</v>
      </c>
      <c r="J202" s="36">
        <f>SUMIFS(СВЦЭМ!$F$33:$F$776,СВЦЭМ!$A$33:$A$776,$A202,СВЦЭМ!$B$33:$B$776,J$190)+'СЕТ СН'!$F$12</f>
        <v>126.69144476</v>
      </c>
      <c r="K202" s="36">
        <f>SUMIFS(СВЦЭМ!$F$33:$F$776,СВЦЭМ!$A$33:$A$776,$A202,СВЦЭМ!$B$33:$B$776,K$190)+'СЕТ СН'!$F$12</f>
        <v>123.76649753</v>
      </c>
      <c r="L202" s="36">
        <f>SUMIFS(СВЦЭМ!$F$33:$F$776,СВЦЭМ!$A$33:$A$776,$A202,СВЦЭМ!$B$33:$B$776,L$190)+'СЕТ СН'!$F$12</f>
        <v>123.35410635</v>
      </c>
      <c r="M202" s="36">
        <f>SUMIFS(СВЦЭМ!$F$33:$F$776,СВЦЭМ!$A$33:$A$776,$A202,СВЦЭМ!$B$33:$B$776,M$190)+'СЕТ СН'!$F$12</f>
        <v>119.21990279000001</v>
      </c>
      <c r="N202" s="36">
        <f>SUMIFS(СВЦЭМ!$F$33:$F$776,СВЦЭМ!$A$33:$A$776,$A202,СВЦЭМ!$B$33:$B$776,N$190)+'СЕТ СН'!$F$12</f>
        <v>118.97575446</v>
      </c>
      <c r="O202" s="36">
        <f>SUMIFS(СВЦЭМ!$F$33:$F$776,СВЦЭМ!$A$33:$A$776,$A202,СВЦЭМ!$B$33:$B$776,O$190)+'СЕТ СН'!$F$12</f>
        <v>120.07546997</v>
      </c>
      <c r="P202" s="36">
        <f>SUMIFS(СВЦЭМ!$F$33:$F$776,СВЦЭМ!$A$33:$A$776,$A202,СВЦЭМ!$B$33:$B$776,P$190)+'СЕТ СН'!$F$12</f>
        <v>121.69295545999999</v>
      </c>
      <c r="Q202" s="36">
        <f>SUMIFS(СВЦЭМ!$F$33:$F$776,СВЦЭМ!$A$33:$A$776,$A202,СВЦЭМ!$B$33:$B$776,Q$190)+'СЕТ СН'!$F$12</f>
        <v>121.54320918000001</v>
      </c>
      <c r="R202" s="36">
        <f>SUMIFS(СВЦЭМ!$F$33:$F$776,СВЦЭМ!$A$33:$A$776,$A202,СВЦЭМ!$B$33:$B$776,R$190)+'СЕТ СН'!$F$12</f>
        <v>121.67567006</v>
      </c>
      <c r="S202" s="36">
        <f>SUMIFS(СВЦЭМ!$F$33:$F$776,СВЦЭМ!$A$33:$A$776,$A202,СВЦЭМ!$B$33:$B$776,S$190)+'СЕТ СН'!$F$12</f>
        <v>121.81488686</v>
      </c>
      <c r="T202" s="36">
        <f>SUMIFS(СВЦЭМ!$F$33:$F$776,СВЦЭМ!$A$33:$A$776,$A202,СВЦЭМ!$B$33:$B$776,T$190)+'СЕТ СН'!$F$12</f>
        <v>122.57643289000001</v>
      </c>
      <c r="U202" s="36">
        <f>SUMIFS(СВЦЭМ!$F$33:$F$776,СВЦЭМ!$A$33:$A$776,$A202,СВЦЭМ!$B$33:$B$776,U$190)+'СЕТ СН'!$F$12</f>
        <v>122.31690029000001</v>
      </c>
      <c r="V202" s="36">
        <f>SUMIFS(СВЦЭМ!$F$33:$F$776,СВЦЭМ!$A$33:$A$776,$A202,СВЦЭМ!$B$33:$B$776,V$190)+'СЕТ СН'!$F$12</f>
        <v>117.52663447</v>
      </c>
      <c r="W202" s="36">
        <f>SUMIFS(СВЦЭМ!$F$33:$F$776,СВЦЭМ!$A$33:$A$776,$A202,СВЦЭМ!$B$33:$B$776,W$190)+'СЕТ СН'!$F$12</f>
        <v>117.3130912</v>
      </c>
      <c r="X202" s="36">
        <f>SUMIFS(СВЦЭМ!$F$33:$F$776,СВЦЭМ!$A$33:$A$776,$A202,СВЦЭМ!$B$33:$B$776,X$190)+'СЕТ СН'!$F$12</f>
        <v>120.62718246999999</v>
      </c>
      <c r="Y202" s="36">
        <f>SUMIFS(СВЦЭМ!$F$33:$F$776,СВЦЭМ!$A$33:$A$776,$A202,СВЦЭМ!$B$33:$B$776,Y$190)+'СЕТ СН'!$F$12</f>
        <v>123.57360674</v>
      </c>
    </row>
    <row r="203" spans="1:25" ht="15.75" x14ac:dyDescent="0.2">
      <c r="A203" s="35">
        <f t="shared" si="5"/>
        <v>43964</v>
      </c>
      <c r="B203" s="36">
        <f>SUMIFS(СВЦЭМ!$F$33:$F$776,СВЦЭМ!$A$33:$A$776,$A203,СВЦЭМ!$B$33:$B$776,B$190)+'СЕТ СН'!$F$12</f>
        <v>126.85238317</v>
      </c>
      <c r="C203" s="36">
        <f>SUMIFS(СВЦЭМ!$F$33:$F$776,СВЦЭМ!$A$33:$A$776,$A203,СВЦЭМ!$B$33:$B$776,C$190)+'СЕТ СН'!$F$12</f>
        <v>133.39859824999999</v>
      </c>
      <c r="D203" s="36">
        <f>SUMIFS(СВЦЭМ!$F$33:$F$776,СВЦЭМ!$A$33:$A$776,$A203,СВЦЭМ!$B$33:$B$776,D$190)+'СЕТ СН'!$F$12</f>
        <v>134.50977976999999</v>
      </c>
      <c r="E203" s="36">
        <f>SUMIFS(СВЦЭМ!$F$33:$F$776,СВЦЭМ!$A$33:$A$776,$A203,СВЦЭМ!$B$33:$B$776,E$190)+'СЕТ СН'!$F$12</f>
        <v>134.4925902</v>
      </c>
      <c r="F203" s="36">
        <f>SUMIFS(СВЦЭМ!$F$33:$F$776,СВЦЭМ!$A$33:$A$776,$A203,СВЦЭМ!$B$33:$B$776,F$190)+'СЕТ СН'!$F$12</f>
        <v>133.47911282999999</v>
      </c>
      <c r="G203" s="36">
        <f>SUMIFS(СВЦЭМ!$F$33:$F$776,СВЦЭМ!$A$33:$A$776,$A203,СВЦЭМ!$B$33:$B$776,G$190)+'СЕТ СН'!$F$12</f>
        <v>134.60209936000001</v>
      </c>
      <c r="H203" s="36">
        <f>SUMIFS(СВЦЭМ!$F$33:$F$776,СВЦЭМ!$A$33:$A$776,$A203,СВЦЭМ!$B$33:$B$776,H$190)+'СЕТ СН'!$F$12</f>
        <v>134.07174806</v>
      </c>
      <c r="I203" s="36">
        <f>SUMIFS(СВЦЭМ!$F$33:$F$776,СВЦЭМ!$A$33:$A$776,$A203,СВЦЭМ!$B$33:$B$776,I$190)+'СЕТ СН'!$F$12</f>
        <v>127.10198793000001</v>
      </c>
      <c r="J203" s="36">
        <f>SUMIFS(СВЦЭМ!$F$33:$F$776,СВЦЭМ!$A$33:$A$776,$A203,СВЦЭМ!$B$33:$B$776,J$190)+'СЕТ СН'!$F$12</f>
        <v>119.04727015</v>
      </c>
      <c r="K203" s="36">
        <f>SUMIFS(СВЦЭМ!$F$33:$F$776,СВЦЭМ!$A$33:$A$776,$A203,СВЦЭМ!$B$33:$B$776,K$190)+'СЕТ СН'!$F$12</f>
        <v>117.81680849</v>
      </c>
      <c r="L203" s="36">
        <f>SUMIFS(СВЦЭМ!$F$33:$F$776,СВЦЭМ!$A$33:$A$776,$A203,СВЦЭМ!$B$33:$B$776,L$190)+'СЕТ СН'!$F$12</f>
        <v>116.46759028</v>
      </c>
      <c r="M203" s="36">
        <f>SUMIFS(СВЦЭМ!$F$33:$F$776,СВЦЭМ!$A$33:$A$776,$A203,СВЦЭМ!$B$33:$B$776,M$190)+'СЕТ СН'!$F$12</f>
        <v>115.57991112000001</v>
      </c>
      <c r="N203" s="36">
        <f>SUMIFS(СВЦЭМ!$F$33:$F$776,СВЦЭМ!$A$33:$A$776,$A203,СВЦЭМ!$B$33:$B$776,N$190)+'СЕТ СН'!$F$12</f>
        <v>116.92004384000001</v>
      </c>
      <c r="O203" s="36">
        <f>SUMIFS(СВЦЭМ!$F$33:$F$776,СВЦЭМ!$A$33:$A$776,$A203,СВЦЭМ!$B$33:$B$776,O$190)+'СЕТ СН'!$F$12</f>
        <v>118.13080576</v>
      </c>
      <c r="P203" s="36">
        <f>SUMIFS(СВЦЭМ!$F$33:$F$776,СВЦЭМ!$A$33:$A$776,$A203,СВЦЭМ!$B$33:$B$776,P$190)+'СЕТ СН'!$F$12</f>
        <v>119.76601574999999</v>
      </c>
      <c r="Q203" s="36">
        <f>SUMIFS(СВЦЭМ!$F$33:$F$776,СВЦЭМ!$A$33:$A$776,$A203,СВЦЭМ!$B$33:$B$776,Q$190)+'СЕТ СН'!$F$12</f>
        <v>118.51391878</v>
      </c>
      <c r="R203" s="36">
        <f>SUMIFS(СВЦЭМ!$F$33:$F$776,СВЦЭМ!$A$33:$A$776,$A203,СВЦЭМ!$B$33:$B$776,R$190)+'СЕТ СН'!$F$12</f>
        <v>117.75201549000001</v>
      </c>
      <c r="S203" s="36">
        <f>SUMIFS(СВЦЭМ!$F$33:$F$776,СВЦЭМ!$A$33:$A$776,$A203,СВЦЭМ!$B$33:$B$776,S$190)+'СЕТ СН'!$F$12</f>
        <v>119.79565362</v>
      </c>
      <c r="T203" s="36">
        <f>SUMIFS(СВЦЭМ!$F$33:$F$776,СВЦЭМ!$A$33:$A$776,$A203,СВЦЭМ!$B$33:$B$776,T$190)+'СЕТ СН'!$F$12</f>
        <v>115.66695875000001</v>
      </c>
      <c r="U203" s="36">
        <f>SUMIFS(СВЦЭМ!$F$33:$F$776,СВЦЭМ!$A$33:$A$776,$A203,СВЦЭМ!$B$33:$B$776,U$190)+'СЕТ СН'!$F$12</f>
        <v>110.9085912</v>
      </c>
      <c r="V203" s="36">
        <f>SUMIFS(СВЦЭМ!$F$33:$F$776,СВЦЭМ!$A$33:$A$776,$A203,СВЦЭМ!$B$33:$B$776,V$190)+'СЕТ СН'!$F$12</f>
        <v>108.5720122</v>
      </c>
      <c r="W203" s="36">
        <f>SUMIFS(СВЦЭМ!$F$33:$F$776,СВЦЭМ!$A$33:$A$776,$A203,СВЦЭМ!$B$33:$B$776,W$190)+'СЕТ СН'!$F$12</f>
        <v>107.9201867</v>
      </c>
      <c r="X203" s="36">
        <f>SUMIFS(СВЦЭМ!$F$33:$F$776,СВЦЭМ!$A$33:$A$776,$A203,СВЦЭМ!$B$33:$B$776,X$190)+'СЕТ СН'!$F$12</f>
        <v>109.83201789</v>
      </c>
      <c r="Y203" s="36">
        <f>SUMIFS(СВЦЭМ!$F$33:$F$776,СВЦЭМ!$A$33:$A$776,$A203,СВЦЭМ!$B$33:$B$776,Y$190)+'СЕТ СН'!$F$12</f>
        <v>112.9897072</v>
      </c>
    </row>
    <row r="204" spans="1:25" ht="15.75" x14ac:dyDescent="0.2">
      <c r="A204" s="35">
        <f t="shared" si="5"/>
        <v>43965</v>
      </c>
      <c r="B204" s="36">
        <f>SUMIFS(СВЦЭМ!$F$33:$F$776,СВЦЭМ!$A$33:$A$776,$A204,СВЦЭМ!$B$33:$B$776,B$190)+'СЕТ СН'!$F$12</f>
        <v>122.88751689999999</v>
      </c>
      <c r="C204" s="36">
        <f>SUMIFS(СВЦЭМ!$F$33:$F$776,СВЦЭМ!$A$33:$A$776,$A204,СВЦЭМ!$B$33:$B$776,C$190)+'СЕТ СН'!$F$12</f>
        <v>128.61564694</v>
      </c>
      <c r="D204" s="36">
        <f>SUMIFS(СВЦЭМ!$F$33:$F$776,СВЦЭМ!$A$33:$A$776,$A204,СВЦЭМ!$B$33:$B$776,D$190)+'СЕТ СН'!$F$12</f>
        <v>129.84286854000001</v>
      </c>
      <c r="E204" s="36">
        <f>SUMIFS(СВЦЭМ!$F$33:$F$776,СВЦЭМ!$A$33:$A$776,$A204,СВЦЭМ!$B$33:$B$776,E$190)+'СЕТ СН'!$F$12</f>
        <v>134.98597799999999</v>
      </c>
      <c r="F204" s="36">
        <f>SUMIFS(СВЦЭМ!$F$33:$F$776,СВЦЭМ!$A$33:$A$776,$A204,СВЦЭМ!$B$33:$B$776,F$190)+'СЕТ СН'!$F$12</f>
        <v>131.99903771000001</v>
      </c>
      <c r="G204" s="36">
        <f>SUMIFS(СВЦЭМ!$F$33:$F$776,СВЦЭМ!$A$33:$A$776,$A204,СВЦЭМ!$B$33:$B$776,G$190)+'СЕТ СН'!$F$12</f>
        <v>130.96067829</v>
      </c>
      <c r="H204" s="36">
        <f>SUMIFS(СВЦЭМ!$F$33:$F$776,СВЦЭМ!$A$33:$A$776,$A204,СВЦЭМ!$B$33:$B$776,H$190)+'СЕТ СН'!$F$12</f>
        <v>130.44875145</v>
      </c>
      <c r="I204" s="36">
        <f>SUMIFS(СВЦЭМ!$F$33:$F$776,СВЦЭМ!$A$33:$A$776,$A204,СВЦЭМ!$B$33:$B$776,I$190)+'СЕТ СН'!$F$12</f>
        <v>124.87504026000001</v>
      </c>
      <c r="J204" s="36">
        <f>SUMIFS(СВЦЭМ!$F$33:$F$776,СВЦЭМ!$A$33:$A$776,$A204,СВЦЭМ!$B$33:$B$776,J$190)+'СЕТ СН'!$F$12</f>
        <v>117.72886481</v>
      </c>
      <c r="K204" s="36">
        <f>SUMIFS(СВЦЭМ!$F$33:$F$776,СВЦЭМ!$A$33:$A$776,$A204,СВЦЭМ!$B$33:$B$776,K$190)+'СЕТ СН'!$F$12</f>
        <v>114.68681789</v>
      </c>
      <c r="L204" s="36">
        <f>SUMIFS(СВЦЭМ!$F$33:$F$776,СВЦЭМ!$A$33:$A$776,$A204,СВЦЭМ!$B$33:$B$776,L$190)+'СЕТ СН'!$F$12</f>
        <v>113.14609627</v>
      </c>
      <c r="M204" s="36">
        <f>SUMIFS(СВЦЭМ!$F$33:$F$776,СВЦЭМ!$A$33:$A$776,$A204,СВЦЭМ!$B$33:$B$776,M$190)+'СЕТ СН'!$F$12</f>
        <v>113.29572415</v>
      </c>
      <c r="N204" s="36">
        <f>SUMIFS(СВЦЭМ!$F$33:$F$776,СВЦЭМ!$A$33:$A$776,$A204,СВЦЭМ!$B$33:$B$776,N$190)+'СЕТ СН'!$F$12</f>
        <v>112.53546946</v>
      </c>
      <c r="O204" s="36">
        <f>SUMIFS(СВЦЭМ!$F$33:$F$776,СВЦЭМ!$A$33:$A$776,$A204,СВЦЭМ!$B$33:$B$776,O$190)+'СЕТ СН'!$F$12</f>
        <v>114.59717297</v>
      </c>
      <c r="P204" s="36">
        <f>SUMIFS(СВЦЭМ!$F$33:$F$776,СВЦЭМ!$A$33:$A$776,$A204,СВЦЭМ!$B$33:$B$776,P$190)+'СЕТ СН'!$F$12</f>
        <v>118.24595985000001</v>
      </c>
      <c r="Q204" s="36">
        <f>SUMIFS(СВЦЭМ!$F$33:$F$776,СВЦЭМ!$A$33:$A$776,$A204,СВЦЭМ!$B$33:$B$776,Q$190)+'СЕТ СН'!$F$12</f>
        <v>116.64086451999999</v>
      </c>
      <c r="R204" s="36">
        <f>SUMIFS(СВЦЭМ!$F$33:$F$776,СВЦЭМ!$A$33:$A$776,$A204,СВЦЭМ!$B$33:$B$776,R$190)+'СЕТ СН'!$F$12</f>
        <v>116.07453578000001</v>
      </c>
      <c r="S204" s="36">
        <f>SUMIFS(СВЦЭМ!$F$33:$F$776,СВЦЭМ!$A$33:$A$776,$A204,СВЦЭМ!$B$33:$B$776,S$190)+'СЕТ СН'!$F$12</f>
        <v>118.89614656000001</v>
      </c>
      <c r="T204" s="36">
        <f>SUMIFS(СВЦЭМ!$F$33:$F$776,СВЦЭМ!$A$33:$A$776,$A204,СВЦЭМ!$B$33:$B$776,T$190)+'СЕТ СН'!$F$12</f>
        <v>115.79461599</v>
      </c>
      <c r="U204" s="36">
        <f>SUMIFS(СВЦЭМ!$F$33:$F$776,СВЦЭМ!$A$33:$A$776,$A204,СВЦЭМ!$B$33:$B$776,U$190)+'СЕТ СН'!$F$12</f>
        <v>111.34450166000001</v>
      </c>
      <c r="V204" s="36">
        <f>SUMIFS(СВЦЭМ!$F$33:$F$776,СВЦЭМ!$A$33:$A$776,$A204,СВЦЭМ!$B$33:$B$776,V$190)+'СЕТ СН'!$F$12</f>
        <v>107.77680817</v>
      </c>
      <c r="W204" s="36">
        <f>SUMIFS(СВЦЭМ!$F$33:$F$776,СВЦЭМ!$A$33:$A$776,$A204,СВЦЭМ!$B$33:$B$776,W$190)+'СЕТ СН'!$F$12</f>
        <v>106.41872499</v>
      </c>
      <c r="X204" s="36">
        <f>SUMIFS(СВЦЭМ!$F$33:$F$776,СВЦЭМ!$A$33:$A$776,$A204,СВЦЭМ!$B$33:$B$776,X$190)+'СЕТ СН'!$F$12</f>
        <v>107.53251516</v>
      </c>
      <c r="Y204" s="36">
        <f>SUMIFS(СВЦЭМ!$F$33:$F$776,СВЦЭМ!$A$33:$A$776,$A204,СВЦЭМ!$B$33:$B$776,Y$190)+'СЕТ СН'!$F$12</f>
        <v>112.20024117</v>
      </c>
    </row>
    <row r="205" spans="1:25" ht="15.75" x14ac:dyDescent="0.2">
      <c r="A205" s="35">
        <f t="shared" si="5"/>
        <v>43966</v>
      </c>
      <c r="B205" s="36">
        <f>SUMIFS(СВЦЭМ!$F$33:$F$776,СВЦЭМ!$A$33:$A$776,$A205,СВЦЭМ!$B$33:$B$776,B$190)+'СЕТ СН'!$F$12</f>
        <v>121.20236190999999</v>
      </c>
      <c r="C205" s="36">
        <f>SUMIFS(СВЦЭМ!$F$33:$F$776,СВЦЭМ!$A$33:$A$776,$A205,СВЦЭМ!$B$33:$B$776,C$190)+'СЕТ СН'!$F$12</f>
        <v>129.26281091000001</v>
      </c>
      <c r="D205" s="36">
        <f>SUMIFS(СВЦЭМ!$F$33:$F$776,СВЦЭМ!$A$33:$A$776,$A205,СВЦЭМ!$B$33:$B$776,D$190)+'СЕТ СН'!$F$12</f>
        <v>132.79190414000001</v>
      </c>
      <c r="E205" s="36">
        <f>SUMIFS(СВЦЭМ!$F$33:$F$776,СВЦЭМ!$A$33:$A$776,$A205,СВЦЭМ!$B$33:$B$776,E$190)+'СЕТ СН'!$F$12</f>
        <v>132.60129806</v>
      </c>
      <c r="F205" s="36">
        <f>SUMIFS(СВЦЭМ!$F$33:$F$776,СВЦЭМ!$A$33:$A$776,$A205,СВЦЭМ!$B$33:$B$776,F$190)+'СЕТ СН'!$F$12</f>
        <v>131.4522474</v>
      </c>
      <c r="G205" s="36">
        <f>SUMIFS(СВЦЭМ!$F$33:$F$776,СВЦЭМ!$A$33:$A$776,$A205,СВЦЭМ!$B$33:$B$776,G$190)+'СЕТ СН'!$F$12</f>
        <v>132.817554</v>
      </c>
      <c r="H205" s="36">
        <f>SUMIFS(СВЦЭМ!$F$33:$F$776,СВЦЭМ!$A$33:$A$776,$A205,СВЦЭМ!$B$33:$B$776,H$190)+'СЕТ СН'!$F$12</f>
        <v>133.89363979000001</v>
      </c>
      <c r="I205" s="36">
        <f>SUMIFS(СВЦЭМ!$F$33:$F$776,СВЦЭМ!$A$33:$A$776,$A205,СВЦЭМ!$B$33:$B$776,I$190)+'СЕТ СН'!$F$12</f>
        <v>127.46443988999999</v>
      </c>
      <c r="J205" s="36">
        <f>SUMIFS(СВЦЭМ!$F$33:$F$776,СВЦЭМ!$A$33:$A$776,$A205,СВЦЭМ!$B$33:$B$776,J$190)+'СЕТ СН'!$F$12</f>
        <v>118.52147002</v>
      </c>
      <c r="K205" s="36">
        <f>SUMIFS(СВЦЭМ!$F$33:$F$776,СВЦЭМ!$A$33:$A$776,$A205,СВЦЭМ!$B$33:$B$776,K$190)+'СЕТ СН'!$F$12</f>
        <v>108.67096438</v>
      </c>
      <c r="L205" s="36">
        <f>SUMIFS(СВЦЭМ!$F$33:$F$776,СВЦЭМ!$A$33:$A$776,$A205,СВЦЭМ!$B$33:$B$776,L$190)+'СЕТ СН'!$F$12</f>
        <v>107.04673678</v>
      </c>
      <c r="M205" s="36">
        <f>SUMIFS(СВЦЭМ!$F$33:$F$776,СВЦЭМ!$A$33:$A$776,$A205,СВЦЭМ!$B$33:$B$776,M$190)+'СЕТ СН'!$F$12</f>
        <v>110.03273249999999</v>
      </c>
      <c r="N205" s="36">
        <f>SUMIFS(СВЦЭМ!$F$33:$F$776,СВЦЭМ!$A$33:$A$776,$A205,СВЦЭМ!$B$33:$B$776,N$190)+'СЕТ СН'!$F$12</f>
        <v>110.86984006</v>
      </c>
      <c r="O205" s="36">
        <f>SUMIFS(СВЦЭМ!$F$33:$F$776,СВЦЭМ!$A$33:$A$776,$A205,СВЦЭМ!$B$33:$B$776,O$190)+'СЕТ СН'!$F$12</f>
        <v>111.22397413</v>
      </c>
      <c r="P205" s="36">
        <f>SUMIFS(СВЦЭМ!$F$33:$F$776,СВЦЭМ!$A$33:$A$776,$A205,СВЦЭМ!$B$33:$B$776,P$190)+'СЕТ СН'!$F$12</f>
        <v>112.14531709000001</v>
      </c>
      <c r="Q205" s="36">
        <f>SUMIFS(СВЦЭМ!$F$33:$F$776,СВЦЭМ!$A$33:$A$776,$A205,СВЦЭМ!$B$33:$B$776,Q$190)+'СЕТ СН'!$F$12</f>
        <v>111.45719398</v>
      </c>
      <c r="R205" s="36">
        <f>SUMIFS(СВЦЭМ!$F$33:$F$776,СВЦЭМ!$A$33:$A$776,$A205,СВЦЭМ!$B$33:$B$776,R$190)+'СЕТ СН'!$F$12</f>
        <v>110.80770036</v>
      </c>
      <c r="S205" s="36">
        <f>SUMIFS(СВЦЭМ!$F$33:$F$776,СВЦЭМ!$A$33:$A$776,$A205,СВЦЭМ!$B$33:$B$776,S$190)+'СЕТ СН'!$F$12</f>
        <v>112.24247093</v>
      </c>
      <c r="T205" s="36">
        <f>SUMIFS(СВЦЭМ!$F$33:$F$776,СВЦЭМ!$A$33:$A$776,$A205,СВЦЭМ!$B$33:$B$776,T$190)+'СЕТ СН'!$F$12</f>
        <v>111.4267244</v>
      </c>
      <c r="U205" s="36">
        <f>SUMIFS(СВЦЭМ!$F$33:$F$776,СВЦЭМ!$A$33:$A$776,$A205,СВЦЭМ!$B$33:$B$776,U$190)+'СЕТ СН'!$F$12</f>
        <v>111.86711519000001</v>
      </c>
      <c r="V205" s="36">
        <f>SUMIFS(СВЦЭМ!$F$33:$F$776,СВЦЭМ!$A$33:$A$776,$A205,СВЦЭМ!$B$33:$B$776,V$190)+'СЕТ СН'!$F$12</f>
        <v>110.78697328</v>
      </c>
      <c r="W205" s="36">
        <f>SUMIFS(СВЦЭМ!$F$33:$F$776,СВЦЭМ!$A$33:$A$776,$A205,СВЦЭМ!$B$33:$B$776,W$190)+'СЕТ СН'!$F$12</f>
        <v>108.92611517</v>
      </c>
      <c r="X205" s="36">
        <f>SUMIFS(СВЦЭМ!$F$33:$F$776,СВЦЭМ!$A$33:$A$776,$A205,СВЦЭМ!$B$33:$B$776,X$190)+'СЕТ СН'!$F$12</f>
        <v>109.25677302</v>
      </c>
      <c r="Y205" s="36">
        <f>SUMIFS(СВЦЭМ!$F$33:$F$776,СВЦЭМ!$A$33:$A$776,$A205,СВЦЭМ!$B$33:$B$776,Y$190)+'СЕТ СН'!$F$12</f>
        <v>109.81736823999999</v>
      </c>
    </row>
    <row r="206" spans="1:25" ht="15.75" x14ac:dyDescent="0.2">
      <c r="A206" s="35">
        <f t="shared" si="5"/>
        <v>43967</v>
      </c>
      <c r="B206" s="36">
        <f>SUMIFS(СВЦЭМ!$F$33:$F$776,СВЦЭМ!$A$33:$A$776,$A206,СВЦЭМ!$B$33:$B$776,B$190)+'СЕТ СН'!$F$12</f>
        <v>126.19755653999999</v>
      </c>
      <c r="C206" s="36">
        <f>SUMIFS(СВЦЭМ!$F$33:$F$776,СВЦЭМ!$A$33:$A$776,$A206,СВЦЭМ!$B$33:$B$776,C$190)+'СЕТ СН'!$F$12</f>
        <v>132.05089853999999</v>
      </c>
      <c r="D206" s="36">
        <f>SUMIFS(СВЦЭМ!$F$33:$F$776,СВЦЭМ!$A$33:$A$776,$A206,СВЦЭМ!$B$33:$B$776,D$190)+'СЕТ СН'!$F$12</f>
        <v>132.27157667</v>
      </c>
      <c r="E206" s="36">
        <f>SUMIFS(СВЦЭМ!$F$33:$F$776,СВЦЭМ!$A$33:$A$776,$A206,СВЦЭМ!$B$33:$B$776,E$190)+'СЕТ СН'!$F$12</f>
        <v>134.15764623999999</v>
      </c>
      <c r="F206" s="36">
        <f>SUMIFS(СВЦЭМ!$F$33:$F$776,СВЦЭМ!$A$33:$A$776,$A206,СВЦЭМ!$B$33:$B$776,F$190)+'СЕТ СН'!$F$12</f>
        <v>134.15992555</v>
      </c>
      <c r="G206" s="36">
        <f>SUMIFS(СВЦЭМ!$F$33:$F$776,СВЦЭМ!$A$33:$A$776,$A206,СВЦЭМ!$B$33:$B$776,G$190)+'СЕТ СН'!$F$12</f>
        <v>134.13875922</v>
      </c>
      <c r="H206" s="36">
        <f>SUMIFS(СВЦЭМ!$F$33:$F$776,СВЦЭМ!$A$33:$A$776,$A206,СВЦЭМ!$B$33:$B$776,H$190)+'СЕТ СН'!$F$12</f>
        <v>135.22923144000001</v>
      </c>
      <c r="I206" s="36">
        <f>SUMIFS(СВЦЭМ!$F$33:$F$776,СВЦЭМ!$A$33:$A$776,$A206,СВЦЭМ!$B$33:$B$776,I$190)+'СЕТ СН'!$F$12</f>
        <v>125.22397846</v>
      </c>
      <c r="J206" s="36">
        <f>SUMIFS(СВЦЭМ!$F$33:$F$776,СВЦЭМ!$A$33:$A$776,$A206,СВЦЭМ!$B$33:$B$776,J$190)+'СЕТ СН'!$F$12</f>
        <v>114.70423328</v>
      </c>
      <c r="K206" s="36">
        <f>SUMIFS(СВЦЭМ!$F$33:$F$776,СВЦЭМ!$A$33:$A$776,$A206,СВЦЭМ!$B$33:$B$776,K$190)+'СЕТ СН'!$F$12</f>
        <v>114.545908</v>
      </c>
      <c r="L206" s="36">
        <f>SUMIFS(СВЦЭМ!$F$33:$F$776,СВЦЭМ!$A$33:$A$776,$A206,СВЦЭМ!$B$33:$B$776,L$190)+'СЕТ СН'!$F$12</f>
        <v>115.27219633999999</v>
      </c>
      <c r="M206" s="36">
        <f>SUMIFS(СВЦЭМ!$F$33:$F$776,СВЦЭМ!$A$33:$A$776,$A206,СВЦЭМ!$B$33:$B$776,M$190)+'СЕТ СН'!$F$12</f>
        <v>114.65640095000001</v>
      </c>
      <c r="N206" s="36">
        <f>SUMIFS(СВЦЭМ!$F$33:$F$776,СВЦЭМ!$A$33:$A$776,$A206,СВЦЭМ!$B$33:$B$776,N$190)+'СЕТ СН'!$F$12</f>
        <v>113.17598101999999</v>
      </c>
      <c r="O206" s="36">
        <f>SUMIFS(СВЦЭМ!$F$33:$F$776,СВЦЭМ!$A$33:$A$776,$A206,СВЦЭМ!$B$33:$B$776,O$190)+'СЕТ СН'!$F$12</f>
        <v>112.40258086</v>
      </c>
      <c r="P206" s="36">
        <f>SUMIFS(СВЦЭМ!$F$33:$F$776,СВЦЭМ!$A$33:$A$776,$A206,СВЦЭМ!$B$33:$B$776,P$190)+'СЕТ СН'!$F$12</f>
        <v>113.21883278</v>
      </c>
      <c r="Q206" s="36">
        <f>SUMIFS(СВЦЭМ!$F$33:$F$776,СВЦЭМ!$A$33:$A$776,$A206,СВЦЭМ!$B$33:$B$776,Q$190)+'СЕТ СН'!$F$12</f>
        <v>112.81889943</v>
      </c>
      <c r="R206" s="36">
        <f>SUMIFS(СВЦЭМ!$F$33:$F$776,СВЦЭМ!$A$33:$A$776,$A206,СВЦЭМ!$B$33:$B$776,R$190)+'СЕТ СН'!$F$12</f>
        <v>112.24413942</v>
      </c>
      <c r="S206" s="36">
        <f>SUMIFS(СВЦЭМ!$F$33:$F$776,СВЦЭМ!$A$33:$A$776,$A206,СВЦЭМ!$B$33:$B$776,S$190)+'СЕТ СН'!$F$12</f>
        <v>111.70490588</v>
      </c>
      <c r="T206" s="36">
        <f>SUMIFS(СВЦЭМ!$F$33:$F$776,СВЦЭМ!$A$33:$A$776,$A206,СВЦЭМ!$B$33:$B$776,T$190)+'СЕТ СН'!$F$12</f>
        <v>111.55250537000001</v>
      </c>
      <c r="U206" s="36">
        <f>SUMIFS(СВЦЭМ!$F$33:$F$776,СВЦЭМ!$A$33:$A$776,$A206,СВЦЭМ!$B$33:$B$776,U$190)+'СЕТ СН'!$F$12</f>
        <v>110.46330321000001</v>
      </c>
      <c r="V206" s="36">
        <f>SUMIFS(СВЦЭМ!$F$33:$F$776,СВЦЭМ!$A$33:$A$776,$A206,СВЦЭМ!$B$33:$B$776,V$190)+'СЕТ СН'!$F$12</f>
        <v>110.33388406</v>
      </c>
      <c r="W206" s="36">
        <f>SUMIFS(СВЦЭМ!$F$33:$F$776,СВЦЭМ!$A$33:$A$776,$A206,СВЦЭМ!$B$33:$B$776,W$190)+'СЕТ СН'!$F$12</f>
        <v>110.55702207</v>
      </c>
      <c r="X206" s="36">
        <f>SUMIFS(СВЦЭМ!$F$33:$F$776,СВЦЭМ!$A$33:$A$776,$A206,СВЦЭМ!$B$33:$B$776,X$190)+'СЕТ СН'!$F$12</f>
        <v>110.69318396</v>
      </c>
      <c r="Y206" s="36">
        <f>SUMIFS(СВЦЭМ!$F$33:$F$776,СВЦЭМ!$A$33:$A$776,$A206,СВЦЭМ!$B$33:$B$776,Y$190)+'СЕТ СН'!$F$12</f>
        <v>113.48781916999999</v>
      </c>
    </row>
    <row r="207" spans="1:25" ht="15.75" x14ac:dyDescent="0.2">
      <c r="A207" s="35">
        <f t="shared" si="5"/>
        <v>43968</v>
      </c>
      <c r="B207" s="36">
        <f>SUMIFS(СВЦЭМ!$F$33:$F$776,СВЦЭМ!$A$33:$A$776,$A207,СВЦЭМ!$B$33:$B$776,B$190)+'СЕТ СН'!$F$12</f>
        <v>126.79789786000001</v>
      </c>
      <c r="C207" s="36">
        <f>SUMIFS(СВЦЭМ!$F$33:$F$776,СВЦЭМ!$A$33:$A$776,$A207,СВЦЭМ!$B$33:$B$776,C$190)+'СЕТ СН'!$F$12</f>
        <v>131.92962523</v>
      </c>
      <c r="D207" s="36">
        <f>SUMIFS(СВЦЭМ!$F$33:$F$776,СВЦЭМ!$A$33:$A$776,$A207,СВЦЭМ!$B$33:$B$776,D$190)+'СЕТ СН'!$F$12</f>
        <v>133.01892855</v>
      </c>
      <c r="E207" s="36">
        <f>SUMIFS(СВЦЭМ!$F$33:$F$776,СВЦЭМ!$A$33:$A$776,$A207,СВЦЭМ!$B$33:$B$776,E$190)+'СЕТ СН'!$F$12</f>
        <v>134.12878566000001</v>
      </c>
      <c r="F207" s="36">
        <f>SUMIFS(СВЦЭМ!$F$33:$F$776,СВЦЭМ!$A$33:$A$776,$A207,СВЦЭМ!$B$33:$B$776,F$190)+'СЕТ СН'!$F$12</f>
        <v>133.10768615000001</v>
      </c>
      <c r="G207" s="36">
        <f>SUMIFS(СВЦЭМ!$F$33:$F$776,СВЦЭМ!$A$33:$A$776,$A207,СВЦЭМ!$B$33:$B$776,G$190)+'СЕТ СН'!$F$12</f>
        <v>133.31409070000001</v>
      </c>
      <c r="H207" s="36">
        <f>SUMIFS(СВЦЭМ!$F$33:$F$776,СВЦЭМ!$A$33:$A$776,$A207,СВЦЭМ!$B$33:$B$776,H$190)+'СЕТ СН'!$F$12</f>
        <v>134.11830295999999</v>
      </c>
      <c r="I207" s="36">
        <f>SUMIFS(СВЦЭМ!$F$33:$F$776,СВЦЭМ!$A$33:$A$776,$A207,СВЦЭМ!$B$33:$B$776,I$190)+'СЕТ СН'!$F$12</f>
        <v>128.06160413000001</v>
      </c>
      <c r="J207" s="36">
        <f>SUMIFS(СВЦЭМ!$F$33:$F$776,СВЦЭМ!$A$33:$A$776,$A207,СВЦЭМ!$B$33:$B$776,J$190)+'СЕТ СН'!$F$12</f>
        <v>117.99105754999999</v>
      </c>
      <c r="K207" s="36">
        <f>SUMIFS(СВЦЭМ!$F$33:$F$776,СВЦЭМ!$A$33:$A$776,$A207,СВЦЭМ!$B$33:$B$776,K$190)+'СЕТ СН'!$F$12</f>
        <v>113.64802091</v>
      </c>
      <c r="L207" s="36">
        <f>SUMIFS(СВЦЭМ!$F$33:$F$776,СВЦЭМ!$A$33:$A$776,$A207,СВЦЭМ!$B$33:$B$776,L$190)+'СЕТ СН'!$F$12</f>
        <v>113.64827002</v>
      </c>
      <c r="M207" s="36">
        <f>SUMIFS(СВЦЭМ!$F$33:$F$776,СВЦЭМ!$A$33:$A$776,$A207,СВЦЭМ!$B$33:$B$776,M$190)+'СЕТ СН'!$F$12</f>
        <v>113.43066760000001</v>
      </c>
      <c r="N207" s="36">
        <f>SUMIFS(СВЦЭМ!$F$33:$F$776,СВЦЭМ!$A$33:$A$776,$A207,СВЦЭМ!$B$33:$B$776,N$190)+'СЕТ СН'!$F$12</f>
        <v>112.82899406</v>
      </c>
      <c r="O207" s="36">
        <f>SUMIFS(СВЦЭМ!$F$33:$F$776,СВЦЭМ!$A$33:$A$776,$A207,СВЦЭМ!$B$33:$B$776,O$190)+'СЕТ СН'!$F$12</f>
        <v>112.80229627999999</v>
      </c>
      <c r="P207" s="36">
        <f>SUMIFS(СВЦЭМ!$F$33:$F$776,СВЦЭМ!$A$33:$A$776,$A207,СВЦЭМ!$B$33:$B$776,P$190)+'СЕТ СН'!$F$12</f>
        <v>113.63838843000001</v>
      </c>
      <c r="Q207" s="36">
        <f>SUMIFS(СВЦЭМ!$F$33:$F$776,СВЦЭМ!$A$33:$A$776,$A207,СВЦЭМ!$B$33:$B$776,Q$190)+'СЕТ СН'!$F$12</f>
        <v>114.01651603000001</v>
      </c>
      <c r="R207" s="36">
        <f>SUMIFS(СВЦЭМ!$F$33:$F$776,СВЦЭМ!$A$33:$A$776,$A207,СВЦЭМ!$B$33:$B$776,R$190)+'СЕТ СН'!$F$12</f>
        <v>113.55459596</v>
      </c>
      <c r="S207" s="36">
        <f>SUMIFS(СВЦЭМ!$F$33:$F$776,СВЦЭМ!$A$33:$A$776,$A207,СВЦЭМ!$B$33:$B$776,S$190)+'СЕТ СН'!$F$12</f>
        <v>113.78856268</v>
      </c>
      <c r="T207" s="36">
        <f>SUMIFS(СВЦЭМ!$F$33:$F$776,СВЦЭМ!$A$33:$A$776,$A207,СВЦЭМ!$B$33:$B$776,T$190)+'СЕТ СН'!$F$12</f>
        <v>112.23449952</v>
      </c>
      <c r="U207" s="36">
        <f>SUMIFS(СВЦЭМ!$F$33:$F$776,СВЦЭМ!$A$33:$A$776,$A207,СВЦЭМ!$B$33:$B$776,U$190)+'СЕТ СН'!$F$12</f>
        <v>109.90698301</v>
      </c>
      <c r="V207" s="36">
        <f>SUMIFS(СВЦЭМ!$F$33:$F$776,СВЦЭМ!$A$33:$A$776,$A207,СВЦЭМ!$B$33:$B$776,V$190)+'СЕТ СН'!$F$12</f>
        <v>104.36691731000001</v>
      </c>
      <c r="W207" s="36">
        <f>SUMIFS(СВЦЭМ!$F$33:$F$776,СВЦЭМ!$A$33:$A$776,$A207,СВЦЭМ!$B$33:$B$776,W$190)+'СЕТ СН'!$F$12</f>
        <v>105.17428476000001</v>
      </c>
      <c r="X207" s="36">
        <f>SUMIFS(СВЦЭМ!$F$33:$F$776,СВЦЭМ!$A$33:$A$776,$A207,СВЦЭМ!$B$33:$B$776,X$190)+'СЕТ СН'!$F$12</f>
        <v>105.17001358</v>
      </c>
      <c r="Y207" s="36">
        <f>SUMIFS(СВЦЭМ!$F$33:$F$776,СВЦЭМ!$A$33:$A$776,$A207,СВЦЭМ!$B$33:$B$776,Y$190)+'СЕТ СН'!$F$12</f>
        <v>109.73151562</v>
      </c>
    </row>
    <row r="208" spans="1:25" ht="15.75" x14ac:dyDescent="0.2">
      <c r="A208" s="35">
        <f t="shared" si="5"/>
        <v>43969</v>
      </c>
      <c r="B208" s="36">
        <f>SUMIFS(СВЦЭМ!$F$33:$F$776,СВЦЭМ!$A$33:$A$776,$A208,СВЦЭМ!$B$33:$B$776,B$190)+'СЕТ СН'!$F$12</f>
        <v>127.36890909</v>
      </c>
      <c r="C208" s="36">
        <f>SUMIFS(СВЦЭМ!$F$33:$F$776,СВЦЭМ!$A$33:$A$776,$A208,СВЦЭМ!$B$33:$B$776,C$190)+'СЕТ СН'!$F$12</f>
        <v>130.10044758999999</v>
      </c>
      <c r="D208" s="36">
        <f>SUMIFS(СВЦЭМ!$F$33:$F$776,СВЦЭМ!$A$33:$A$776,$A208,СВЦЭМ!$B$33:$B$776,D$190)+'СЕТ СН'!$F$12</f>
        <v>128.36013011</v>
      </c>
      <c r="E208" s="36">
        <f>SUMIFS(СВЦЭМ!$F$33:$F$776,СВЦЭМ!$A$33:$A$776,$A208,СВЦЭМ!$B$33:$B$776,E$190)+'СЕТ СН'!$F$12</f>
        <v>129.93931698</v>
      </c>
      <c r="F208" s="36">
        <f>SUMIFS(СВЦЭМ!$F$33:$F$776,СВЦЭМ!$A$33:$A$776,$A208,СВЦЭМ!$B$33:$B$776,F$190)+'СЕТ СН'!$F$12</f>
        <v>129.34824370999999</v>
      </c>
      <c r="G208" s="36">
        <f>SUMIFS(СВЦЭМ!$F$33:$F$776,СВЦЭМ!$A$33:$A$776,$A208,СВЦЭМ!$B$33:$B$776,G$190)+'СЕТ СН'!$F$12</f>
        <v>129.85150651000001</v>
      </c>
      <c r="H208" s="36">
        <f>SUMIFS(СВЦЭМ!$F$33:$F$776,СВЦЭМ!$A$33:$A$776,$A208,СВЦЭМ!$B$33:$B$776,H$190)+'СЕТ СН'!$F$12</f>
        <v>129.52015169000001</v>
      </c>
      <c r="I208" s="36">
        <f>SUMIFS(СВЦЭМ!$F$33:$F$776,СВЦЭМ!$A$33:$A$776,$A208,СВЦЭМ!$B$33:$B$776,I$190)+'СЕТ СН'!$F$12</f>
        <v>125.10545632</v>
      </c>
      <c r="J208" s="36">
        <f>SUMIFS(СВЦЭМ!$F$33:$F$776,СВЦЭМ!$A$33:$A$776,$A208,СВЦЭМ!$B$33:$B$776,J$190)+'СЕТ СН'!$F$12</f>
        <v>111.5271439</v>
      </c>
      <c r="K208" s="36">
        <f>SUMIFS(СВЦЭМ!$F$33:$F$776,СВЦЭМ!$A$33:$A$776,$A208,СВЦЭМ!$B$33:$B$776,K$190)+'СЕТ СН'!$F$12</f>
        <v>109.02610202</v>
      </c>
      <c r="L208" s="36">
        <f>SUMIFS(СВЦЭМ!$F$33:$F$776,СВЦЭМ!$A$33:$A$776,$A208,СВЦЭМ!$B$33:$B$776,L$190)+'СЕТ СН'!$F$12</f>
        <v>110.17849811000001</v>
      </c>
      <c r="M208" s="36">
        <f>SUMIFS(СВЦЭМ!$F$33:$F$776,СВЦЭМ!$A$33:$A$776,$A208,СВЦЭМ!$B$33:$B$776,M$190)+'СЕТ СН'!$F$12</f>
        <v>110.33662579</v>
      </c>
      <c r="N208" s="36">
        <f>SUMIFS(СВЦЭМ!$F$33:$F$776,СВЦЭМ!$A$33:$A$776,$A208,СВЦЭМ!$B$33:$B$776,N$190)+'СЕТ СН'!$F$12</f>
        <v>108.94580010999999</v>
      </c>
      <c r="O208" s="36">
        <f>SUMIFS(СВЦЭМ!$F$33:$F$776,СВЦЭМ!$A$33:$A$776,$A208,СВЦЭМ!$B$33:$B$776,O$190)+'СЕТ СН'!$F$12</f>
        <v>109.10483085</v>
      </c>
      <c r="P208" s="36">
        <f>SUMIFS(СВЦЭМ!$F$33:$F$776,СВЦЭМ!$A$33:$A$776,$A208,СВЦЭМ!$B$33:$B$776,P$190)+'СЕТ СН'!$F$12</f>
        <v>111.88837893</v>
      </c>
      <c r="Q208" s="36">
        <f>SUMIFS(СВЦЭМ!$F$33:$F$776,СВЦЭМ!$A$33:$A$776,$A208,СВЦЭМ!$B$33:$B$776,Q$190)+'СЕТ СН'!$F$12</f>
        <v>110.0297516</v>
      </c>
      <c r="R208" s="36">
        <f>SUMIFS(СВЦЭМ!$F$33:$F$776,СВЦЭМ!$A$33:$A$776,$A208,СВЦЭМ!$B$33:$B$776,R$190)+'СЕТ СН'!$F$12</f>
        <v>110.03176637999999</v>
      </c>
      <c r="S208" s="36">
        <f>SUMIFS(СВЦЭМ!$F$33:$F$776,СВЦЭМ!$A$33:$A$776,$A208,СВЦЭМ!$B$33:$B$776,S$190)+'СЕТ СН'!$F$12</f>
        <v>112.29663847</v>
      </c>
      <c r="T208" s="36">
        <f>SUMIFS(СВЦЭМ!$F$33:$F$776,СВЦЭМ!$A$33:$A$776,$A208,СВЦЭМ!$B$33:$B$776,T$190)+'СЕТ СН'!$F$12</f>
        <v>110.89676034</v>
      </c>
      <c r="U208" s="36">
        <f>SUMIFS(СВЦЭМ!$F$33:$F$776,СВЦЭМ!$A$33:$A$776,$A208,СВЦЭМ!$B$33:$B$776,U$190)+'СЕТ СН'!$F$12</f>
        <v>109.44375826</v>
      </c>
      <c r="V208" s="36">
        <f>SUMIFS(СВЦЭМ!$F$33:$F$776,СВЦЭМ!$A$33:$A$776,$A208,СВЦЭМ!$B$33:$B$776,V$190)+'СЕТ СН'!$F$12</f>
        <v>105.67623625</v>
      </c>
      <c r="W208" s="36">
        <f>SUMIFS(СВЦЭМ!$F$33:$F$776,СВЦЭМ!$A$33:$A$776,$A208,СВЦЭМ!$B$33:$B$776,W$190)+'СЕТ СН'!$F$12</f>
        <v>106.27470231</v>
      </c>
      <c r="X208" s="36">
        <f>SUMIFS(СВЦЭМ!$F$33:$F$776,СВЦЭМ!$A$33:$A$776,$A208,СВЦЭМ!$B$33:$B$776,X$190)+'СЕТ СН'!$F$12</f>
        <v>106.20033616000001</v>
      </c>
      <c r="Y208" s="36">
        <f>SUMIFS(СВЦЭМ!$F$33:$F$776,СВЦЭМ!$A$33:$A$776,$A208,СВЦЭМ!$B$33:$B$776,Y$190)+'СЕТ СН'!$F$12</f>
        <v>109.91191732</v>
      </c>
    </row>
    <row r="209" spans="1:25" ht="15.75" x14ac:dyDescent="0.2">
      <c r="A209" s="35">
        <f t="shared" si="5"/>
        <v>43970</v>
      </c>
      <c r="B209" s="36">
        <f>SUMIFS(СВЦЭМ!$F$33:$F$776,СВЦЭМ!$A$33:$A$776,$A209,СВЦЭМ!$B$33:$B$776,B$190)+'СЕТ СН'!$F$12</f>
        <v>129.07500443000001</v>
      </c>
      <c r="C209" s="36">
        <f>SUMIFS(СВЦЭМ!$F$33:$F$776,СВЦЭМ!$A$33:$A$776,$A209,СВЦЭМ!$B$33:$B$776,C$190)+'СЕТ СН'!$F$12</f>
        <v>133.11191631</v>
      </c>
      <c r="D209" s="36">
        <f>SUMIFS(СВЦЭМ!$F$33:$F$776,СВЦЭМ!$A$33:$A$776,$A209,СВЦЭМ!$B$33:$B$776,D$190)+'СЕТ СН'!$F$12</f>
        <v>131.79160390999999</v>
      </c>
      <c r="E209" s="36">
        <f>SUMIFS(СВЦЭМ!$F$33:$F$776,СВЦЭМ!$A$33:$A$776,$A209,СВЦЭМ!$B$33:$B$776,E$190)+'СЕТ СН'!$F$12</f>
        <v>131.08297137</v>
      </c>
      <c r="F209" s="36">
        <f>SUMIFS(СВЦЭМ!$F$33:$F$776,СВЦЭМ!$A$33:$A$776,$A209,СВЦЭМ!$B$33:$B$776,F$190)+'СЕТ СН'!$F$12</f>
        <v>130.22276675000001</v>
      </c>
      <c r="G209" s="36">
        <f>SUMIFS(СВЦЭМ!$F$33:$F$776,СВЦЭМ!$A$33:$A$776,$A209,СВЦЭМ!$B$33:$B$776,G$190)+'СЕТ СН'!$F$12</f>
        <v>131.53068582</v>
      </c>
      <c r="H209" s="36">
        <f>SUMIFS(СВЦЭМ!$F$33:$F$776,СВЦЭМ!$A$33:$A$776,$A209,СВЦЭМ!$B$33:$B$776,H$190)+'СЕТ СН'!$F$12</f>
        <v>131.62848811000001</v>
      </c>
      <c r="I209" s="36">
        <f>SUMIFS(СВЦЭМ!$F$33:$F$776,СВЦЭМ!$A$33:$A$776,$A209,СВЦЭМ!$B$33:$B$776,I$190)+'СЕТ СН'!$F$12</f>
        <v>127.75317991999999</v>
      </c>
      <c r="J209" s="36">
        <f>SUMIFS(СВЦЭМ!$F$33:$F$776,СВЦЭМ!$A$33:$A$776,$A209,СВЦЭМ!$B$33:$B$776,J$190)+'СЕТ СН'!$F$12</f>
        <v>113.53401395</v>
      </c>
      <c r="K209" s="36">
        <f>SUMIFS(СВЦЭМ!$F$33:$F$776,СВЦЭМ!$A$33:$A$776,$A209,СВЦЭМ!$B$33:$B$776,K$190)+'СЕТ СН'!$F$12</f>
        <v>111.04625618</v>
      </c>
      <c r="L209" s="36">
        <f>SUMIFS(СВЦЭМ!$F$33:$F$776,СВЦЭМ!$A$33:$A$776,$A209,СВЦЭМ!$B$33:$B$776,L$190)+'СЕТ СН'!$F$12</f>
        <v>110.62083011</v>
      </c>
      <c r="M209" s="36">
        <f>SUMIFS(СВЦЭМ!$F$33:$F$776,СВЦЭМ!$A$33:$A$776,$A209,СВЦЭМ!$B$33:$B$776,M$190)+'СЕТ СН'!$F$12</f>
        <v>108.19931611</v>
      </c>
      <c r="N209" s="36">
        <f>SUMIFS(СВЦЭМ!$F$33:$F$776,СВЦЭМ!$A$33:$A$776,$A209,СВЦЭМ!$B$33:$B$776,N$190)+'СЕТ СН'!$F$12</f>
        <v>108.11687372999999</v>
      </c>
      <c r="O209" s="36">
        <f>SUMIFS(СВЦЭМ!$F$33:$F$776,СВЦЭМ!$A$33:$A$776,$A209,СВЦЭМ!$B$33:$B$776,O$190)+'СЕТ СН'!$F$12</f>
        <v>109.32297464</v>
      </c>
      <c r="P209" s="36">
        <f>SUMIFS(СВЦЭМ!$F$33:$F$776,СВЦЭМ!$A$33:$A$776,$A209,СВЦЭМ!$B$33:$B$776,P$190)+'СЕТ СН'!$F$12</f>
        <v>110.28176805</v>
      </c>
      <c r="Q209" s="36">
        <f>SUMIFS(СВЦЭМ!$F$33:$F$776,СВЦЭМ!$A$33:$A$776,$A209,СВЦЭМ!$B$33:$B$776,Q$190)+'СЕТ СН'!$F$12</f>
        <v>110.99342109</v>
      </c>
      <c r="R209" s="36">
        <f>SUMIFS(СВЦЭМ!$F$33:$F$776,СВЦЭМ!$A$33:$A$776,$A209,СВЦЭМ!$B$33:$B$776,R$190)+'СЕТ СН'!$F$12</f>
        <v>111.38994857</v>
      </c>
      <c r="S209" s="36">
        <f>SUMIFS(СВЦЭМ!$F$33:$F$776,СВЦЭМ!$A$33:$A$776,$A209,СВЦЭМ!$B$33:$B$776,S$190)+'СЕТ СН'!$F$12</f>
        <v>112.77709274999999</v>
      </c>
      <c r="T209" s="36">
        <f>SUMIFS(СВЦЭМ!$F$33:$F$776,СВЦЭМ!$A$33:$A$776,$A209,СВЦЭМ!$B$33:$B$776,T$190)+'СЕТ СН'!$F$12</f>
        <v>112.18891600000001</v>
      </c>
      <c r="U209" s="36">
        <f>SUMIFS(СВЦЭМ!$F$33:$F$776,СВЦЭМ!$A$33:$A$776,$A209,СВЦЭМ!$B$33:$B$776,U$190)+'СЕТ СН'!$F$12</f>
        <v>109.84117042</v>
      </c>
      <c r="V209" s="36">
        <f>SUMIFS(СВЦЭМ!$F$33:$F$776,СВЦЭМ!$A$33:$A$776,$A209,СВЦЭМ!$B$33:$B$776,V$190)+'СЕТ СН'!$F$12</f>
        <v>109.13021642</v>
      </c>
      <c r="W209" s="36">
        <f>SUMIFS(СВЦЭМ!$F$33:$F$776,СВЦЭМ!$A$33:$A$776,$A209,СВЦЭМ!$B$33:$B$776,W$190)+'СЕТ СН'!$F$12</f>
        <v>109.98177257</v>
      </c>
      <c r="X209" s="36">
        <f>SUMIFS(СВЦЭМ!$F$33:$F$776,СВЦЭМ!$A$33:$A$776,$A209,СВЦЭМ!$B$33:$B$776,X$190)+'СЕТ СН'!$F$12</f>
        <v>109.01379045</v>
      </c>
      <c r="Y209" s="36">
        <f>SUMIFS(СВЦЭМ!$F$33:$F$776,СВЦЭМ!$A$33:$A$776,$A209,СВЦЭМ!$B$33:$B$776,Y$190)+'СЕТ СН'!$F$12</f>
        <v>111.08876893999999</v>
      </c>
    </row>
    <row r="210" spans="1:25" ht="15.75" x14ac:dyDescent="0.2">
      <c r="A210" s="35">
        <f t="shared" si="5"/>
        <v>43971</v>
      </c>
      <c r="B210" s="36">
        <f>SUMIFS(СВЦЭМ!$F$33:$F$776,СВЦЭМ!$A$33:$A$776,$A210,СВЦЭМ!$B$33:$B$776,B$190)+'СЕТ СН'!$F$12</f>
        <v>123.07574509</v>
      </c>
      <c r="C210" s="36">
        <f>SUMIFS(СВЦЭМ!$F$33:$F$776,СВЦЭМ!$A$33:$A$776,$A210,СВЦЭМ!$B$33:$B$776,C$190)+'СЕТ СН'!$F$12</f>
        <v>124.57870493</v>
      </c>
      <c r="D210" s="36">
        <f>SUMIFS(СВЦЭМ!$F$33:$F$776,СВЦЭМ!$A$33:$A$776,$A210,СВЦЭМ!$B$33:$B$776,D$190)+'СЕТ СН'!$F$12</f>
        <v>127.25088934999999</v>
      </c>
      <c r="E210" s="36">
        <f>SUMIFS(СВЦЭМ!$F$33:$F$776,СВЦЭМ!$A$33:$A$776,$A210,СВЦЭМ!$B$33:$B$776,E$190)+'СЕТ СН'!$F$12</f>
        <v>126.56900415</v>
      </c>
      <c r="F210" s="36">
        <f>SUMIFS(СВЦЭМ!$F$33:$F$776,СВЦЭМ!$A$33:$A$776,$A210,СВЦЭМ!$B$33:$B$776,F$190)+'СЕТ СН'!$F$12</f>
        <v>125.54719798000001</v>
      </c>
      <c r="G210" s="36">
        <f>SUMIFS(СВЦЭМ!$F$33:$F$776,СВЦЭМ!$A$33:$A$776,$A210,СВЦЭМ!$B$33:$B$776,G$190)+'СЕТ СН'!$F$12</f>
        <v>127.04611860999999</v>
      </c>
      <c r="H210" s="36">
        <f>SUMIFS(СВЦЭМ!$F$33:$F$776,СВЦЭМ!$A$33:$A$776,$A210,СВЦЭМ!$B$33:$B$776,H$190)+'СЕТ СН'!$F$12</f>
        <v>128.07981262000001</v>
      </c>
      <c r="I210" s="36">
        <f>SUMIFS(СВЦЭМ!$F$33:$F$776,СВЦЭМ!$A$33:$A$776,$A210,СВЦЭМ!$B$33:$B$776,I$190)+'СЕТ СН'!$F$12</f>
        <v>125.91709950000001</v>
      </c>
      <c r="J210" s="36">
        <f>SUMIFS(СВЦЭМ!$F$33:$F$776,СВЦЭМ!$A$33:$A$776,$A210,СВЦЭМ!$B$33:$B$776,J$190)+'СЕТ СН'!$F$12</f>
        <v>110.63467317999999</v>
      </c>
      <c r="K210" s="36">
        <f>SUMIFS(СВЦЭМ!$F$33:$F$776,СВЦЭМ!$A$33:$A$776,$A210,СВЦЭМ!$B$33:$B$776,K$190)+'СЕТ СН'!$F$12</f>
        <v>111.46238952</v>
      </c>
      <c r="L210" s="36">
        <f>SUMIFS(СВЦЭМ!$F$33:$F$776,СВЦЭМ!$A$33:$A$776,$A210,СВЦЭМ!$B$33:$B$776,L$190)+'СЕТ СН'!$F$12</f>
        <v>112.01585407</v>
      </c>
      <c r="M210" s="36">
        <f>SUMIFS(СВЦЭМ!$F$33:$F$776,СВЦЭМ!$A$33:$A$776,$A210,СВЦЭМ!$B$33:$B$776,M$190)+'СЕТ СН'!$F$12</f>
        <v>112.42484227999999</v>
      </c>
      <c r="N210" s="36">
        <f>SUMIFS(СВЦЭМ!$F$33:$F$776,СВЦЭМ!$A$33:$A$776,$A210,СВЦЭМ!$B$33:$B$776,N$190)+'СЕТ СН'!$F$12</f>
        <v>112.38302852</v>
      </c>
      <c r="O210" s="36">
        <f>SUMIFS(СВЦЭМ!$F$33:$F$776,СВЦЭМ!$A$33:$A$776,$A210,СВЦЭМ!$B$33:$B$776,O$190)+'СЕТ СН'!$F$12</f>
        <v>113.1260997</v>
      </c>
      <c r="P210" s="36">
        <f>SUMIFS(СВЦЭМ!$F$33:$F$776,СВЦЭМ!$A$33:$A$776,$A210,СВЦЭМ!$B$33:$B$776,P$190)+'СЕТ СН'!$F$12</f>
        <v>113.44042311</v>
      </c>
      <c r="Q210" s="36">
        <f>SUMIFS(СВЦЭМ!$F$33:$F$776,СВЦЭМ!$A$33:$A$776,$A210,СВЦЭМ!$B$33:$B$776,Q$190)+'СЕТ СН'!$F$12</f>
        <v>113.5516113</v>
      </c>
      <c r="R210" s="36">
        <f>SUMIFS(СВЦЭМ!$F$33:$F$776,СВЦЭМ!$A$33:$A$776,$A210,СВЦЭМ!$B$33:$B$776,R$190)+'СЕТ СН'!$F$12</f>
        <v>113.70741952</v>
      </c>
      <c r="S210" s="36">
        <f>SUMIFS(СВЦЭМ!$F$33:$F$776,СВЦЭМ!$A$33:$A$776,$A210,СВЦЭМ!$B$33:$B$776,S$190)+'СЕТ СН'!$F$12</f>
        <v>114.00036411000001</v>
      </c>
      <c r="T210" s="36">
        <f>SUMIFS(СВЦЭМ!$F$33:$F$776,СВЦЭМ!$A$33:$A$776,$A210,СВЦЭМ!$B$33:$B$776,T$190)+'СЕТ СН'!$F$12</f>
        <v>113.86632202</v>
      </c>
      <c r="U210" s="36">
        <f>SUMIFS(СВЦЭМ!$F$33:$F$776,СВЦЭМ!$A$33:$A$776,$A210,СВЦЭМ!$B$33:$B$776,U$190)+'СЕТ СН'!$F$12</f>
        <v>111.92126211</v>
      </c>
      <c r="V210" s="36">
        <f>SUMIFS(СВЦЭМ!$F$33:$F$776,СВЦЭМ!$A$33:$A$776,$A210,СВЦЭМ!$B$33:$B$776,V$190)+'СЕТ СН'!$F$12</f>
        <v>111.27899589</v>
      </c>
      <c r="W210" s="36">
        <f>SUMIFS(СВЦЭМ!$F$33:$F$776,СВЦЭМ!$A$33:$A$776,$A210,СВЦЭМ!$B$33:$B$776,W$190)+'СЕТ СН'!$F$12</f>
        <v>111.96228936999999</v>
      </c>
      <c r="X210" s="36">
        <f>SUMIFS(СВЦЭМ!$F$33:$F$776,СВЦЭМ!$A$33:$A$776,$A210,СВЦЭМ!$B$33:$B$776,X$190)+'СЕТ СН'!$F$12</f>
        <v>111.98012285999999</v>
      </c>
      <c r="Y210" s="36">
        <f>SUMIFS(СВЦЭМ!$F$33:$F$776,СВЦЭМ!$A$33:$A$776,$A210,СВЦЭМ!$B$33:$B$776,Y$190)+'СЕТ СН'!$F$12</f>
        <v>112.72298824000001</v>
      </c>
    </row>
    <row r="211" spans="1:25" ht="15.75" x14ac:dyDescent="0.2">
      <c r="A211" s="35">
        <f t="shared" si="5"/>
        <v>43972</v>
      </c>
      <c r="B211" s="36">
        <f>SUMIFS(СВЦЭМ!$F$33:$F$776,СВЦЭМ!$A$33:$A$776,$A211,СВЦЭМ!$B$33:$B$776,B$190)+'СЕТ СН'!$F$12</f>
        <v>122.83471392</v>
      </c>
      <c r="C211" s="36">
        <f>SUMIFS(СВЦЭМ!$F$33:$F$776,СВЦЭМ!$A$33:$A$776,$A211,СВЦЭМ!$B$33:$B$776,C$190)+'СЕТ СН'!$F$12</f>
        <v>127.81604179999999</v>
      </c>
      <c r="D211" s="36">
        <f>SUMIFS(СВЦЭМ!$F$33:$F$776,СВЦЭМ!$A$33:$A$776,$A211,СВЦЭМ!$B$33:$B$776,D$190)+'СЕТ СН'!$F$12</f>
        <v>130.96615152000001</v>
      </c>
      <c r="E211" s="36">
        <f>SUMIFS(СВЦЭМ!$F$33:$F$776,СВЦЭМ!$A$33:$A$776,$A211,СВЦЭМ!$B$33:$B$776,E$190)+'СЕТ СН'!$F$12</f>
        <v>130.84908811</v>
      </c>
      <c r="F211" s="36">
        <f>SUMIFS(СВЦЭМ!$F$33:$F$776,СВЦЭМ!$A$33:$A$776,$A211,СВЦЭМ!$B$33:$B$776,F$190)+'СЕТ СН'!$F$12</f>
        <v>130.04071919</v>
      </c>
      <c r="G211" s="36">
        <f>SUMIFS(СВЦЭМ!$F$33:$F$776,СВЦЭМ!$A$33:$A$776,$A211,СВЦЭМ!$B$33:$B$776,G$190)+'СЕТ СН'!$F$12</f>
        <v>131.63472044</v>
      </c>
      <c r="H211" s="36">
        <f>SUMIFS(СВЦЭМ!$F$33:$F$776,СВЦЭМ!$A$33:$A$776,$A211,СВЦЭМ!$B$33:$B$776,H$190)+'СЕТ СН'!$F$12</f>
        <v>130.10064829000001</v>
      </c>
      <c r="I211" s="36">
        <f>SUMIFS(СВЦЭМ!$F$33:$F$776,СВЦЭМ!$A$33:$A$776,$A211,СВЦЭМ!$B$33:$B$776,I$190)+'СЕТ СН'!$F$12</f>
        <v>127.83257265</v>
      </c>
      <c r="J211" s="36">
        <f>SUMIFS(СВЦЭМ!$F$33:$F$776,СВЦЭМ!$A$33:$A$776,$A211,СВЦЭМ!$B$33:$B$776,J$190)+'СЕТ СН'!$F$12</f>
        <v>121.88594835000001</v>
      </c>
      <c r="K211" s="36">
        <f>SUMIFS(СВЦЭМ!$F$33:$F$776,СВЦЭМ!$A$33:$A$776,$A211,СВЦЭМ!$B$33:$B$776,K$190)+'СЕТ СН'!$F$12</f>
        <v>121.04156080999999</v>
      </c>
      <c r="L211" s="36">
        <f>SUMIFS(СВЦЭМ!$F$33:$F$776,СВЦЭМ!$A$33:$A$776,$A211,СВЦЭМ!$B$33:$B$776,L$190)+'СЕТ СН'!$F$12</f>
        <v>121.43657035</v>
      </c>
      <c r="M211" s="36">
        <f>SUMIFS(СВЦЭМ!$F$33:$F$776,СВЦЭМ!$A$33:$A$776,$A211,СВЦЭМ!$B$33:$B$776,M$190)+'СЕТ СН'!$F$12</f>
        <v>114.46702673999999</v>
      </c>
      <c r="N211" s="36">
        <f>SUMIFS(СВЦЭМ!$F$33:$F$776,СВЦЭМ!$A$33:$A$776,$A211,СВЦЭМ!$B$33:$B$776,N$190)+'СЕТ СН'!$F$12</f>
        <v>106.07422889</v>
      </c>
      <c r="O211" s="36">
        <f>SUMIFS(СВЦЭМ!$F$33:$F$776,СВЦЭМ!$A$33:$A$776,$A211,СВЦЭМ!$B$33:$B$776,O$190)+'СЕТ СН'!$F$12</f>
        <v>102.35263365</v>
      </c>
      <c r="P211" s="36">
        <f>SUMIFS(СВЦЭМ!$F$33:$F$776,СВЦЭМ!$A$33:$A$776,$A211,СВЦЭМ!$B$33:$B$776,P$190)+'СЕТ СН'!$F$12</f>
        <v>102.05387826</v>
      </c>
      <c r="Q211" s="36">
        <f>SUMIFS(СВЦЭМ!$F$33:$F$776,СВЦЭМ!$A$33:$A$776,$A211,СВЦЭМ!$B$33:$B$776,Q$190)+'СЕТ СН'!$F$12</f>
        <v>102.64099833</v>
      </c>
      <c r="R211" s="36">
        <f>SUMIFS(СВЦЭМ!$F$33:$F$776,СВЦЭМ!$A$33:$A$776,$A211,СВЦЭМ!$B$33:$B$776,R$190)+'СЕТ СН'!$F$12</f>
        <v>101.85825565</v>
      </c>
      <c r="S211" s="36">
        <f>SUMIFS(СВЦЭМ!$F$33:$F$776,СВЦЭМ!$A$33:$A$776,$A211,СВЦЭМ!$B$33:$B$776,S$190)+'СЕТ СН'!$F$12</f>
        <v>102.89380007</v>
      </c>
      <c r="T211" s="36">
        <f>SUMIFS(СВЦЭМ!$F$33:$F$776,СВЦЭМ!$A$33:$A$776,$A211,СВЦЭМ!$B$33:$B$776,T$190)+'СЕТ СН'!$F$12</f>
        <v>102.62049741</v>
      </c>
      <c r="U211" s="36">
        <f>SUMIFS(СВЦЭМ!$F$33:$F$776,СВЦЭМ!$A$33:$A$776,$A211,СВЦЭМ!$B$33:$B$776,U$190)+'СЕТ СН'!$F$12</f>
        <v>102.2152119</v>
      </c>
      <c r="V211" s="36">
        <f>SUMIFS(СВЦЭМ!$F$33:$F$776,СВЦЭМ!$A$33:$A$776,$A211,СВЦЭМ!$B$33:$B$776,V$190)+'СЕТ СН'!$F$12</f>
        <v>101.79586187</v>
      </c>
      <c r="W211" s="36">
        <f>SUMIFS(СВЦЭМ!$F$33:$F$776,СВЦЭМ!$A$33:$A$776,$A211,СВЦЭМ!$B$33:$B$776,W$190)+'СЕТ СН'!$F$12</f>
        <v>97.207882330000004</v>
      </c>
      <c r="X211" s="36">
        <f>SUMIFS(СВЦЭМ!$F$33:$F$776,СВЦЭМ!$A$33:$A$776,$A211,СВЦЭМ!$B$33:$B$776,X$190)+'СЕТ СН'!$F$12</f>
        <v>103.26736916</v>
      </c>
      <c r="Y211" s="36">
        <f>SUMIFS(СВЦЭМ!$F$33:$F$776,СВЦЭМ!$A$33:$A$776,$A211,СВЦЭМ!$B$33:$B$776,Y$190)+'СЕТ СН'!$F$12</f>
        <v>110.348356</v>
      </c>
    </row>
    <row r="212" spans="1:25" ht="15.75" x14ac:dyDescent="0.2">
      <c r="A212" s="35">
        <f t="shared" si="5"/>
        <v>43973</v>
      </c>
      <c r="B212" s="36">
        <f>SUMIFS(СВЦЭМ!$F$33:$F$776,СВЦЭМ!$A$33:$A$776,$A212,СВЦЭМ!$B$33:$B$776,B$190)+'СЕТ СН'!$F$12</f>
        <v>122.58768692</v>
      </c>
      <c r="C212" s="36">
        <f>SUMIFS(СВЦЭМ!$F$33:$F$776,СВЦЭМ!$A$33:$A$776,$A212,СВЦЭМ!$B$33:$B$776,C$190)+'СЕТ СН'!$F$12</f>
        <v>128.68890268999999</v>
      </c>
      <c r="D212" s="36">
        <f>SUMIFS(СВЦЭМ!$F$33:$F$776,СВЦЭМ!$A$33:$A$776,$A212,СВЦЭМ!$B$33:$B$776,D$190)+'СЕТ СН'!$F$12</f>
        <v>131.68549876</v>
      </c>
      <c r="E212" s="36">
        <f>SUMIFS(СВЦЭМ!$F$33:$F$776,СВЦЭМ!$A$33:$A$776,$A212,СВЦЭМ!$B$33:$B$776,E$190)+'СЕТ СН'!$F$12</f>
        <v>131.21292224000001</v>
      </c>
      <c r="F212" s="36">
        <f>SUMIFS(СВЦЭМ!$F$33:$F$776,СВЦЭМ!$A$33:$A$776,$A212,СВЦЭМ!$B$33:$B$776,F$190)+'СЕТ СН'!$F$12</f>
        <v>130.26264298000001</v>
      </c>
      <c r="G212" s="36">
        <f>SUMIFS(СВЦЭМ!$F$33:$F$776,СВЦЭМ!$A$33:$A$776,$A212,СВЦЭМ!$B$33:$B$776,G$190)+'СЕТ СН'!$F$12</f>
        <v>131.64909162999999</v>
      </c>
      <c r="H212" s="36">
        <f>SUMIFS(СВЦЭМ!$F$33:$F$776,СВЦЭМ!$A$33:$A$776,$A212,СВЦЭМ!$B$33:$B$776,H$190)+'СЕТ СН'!$F$12</f>
        <v>131.90308592</v>
      </c>
      <c r="I212" s="36">
        <f>SUMIFS(СВЦЭМ!$F$33:$F$776,СВЦЭМ!$A$33:$A$776,$A212,СВЦЭМ!$B$33:$B$776,I$190)+'СЕТ СН'!$F$12</f>
        <v>126.35334465</v>
      </c>
      <c r="J212" s="36">
        <f>SUMIFS(СВЦЭМ!$F$33:$F$776,СВЦЭМ!$A$33:$A$776,$A212,СВЦЭМ!$B$33:$B$776,J$190)+'СЕТ СН'!$F$12</f>
        <v>119.33269721000001</v>
      </c>
      <c r="K212" s="36">
        <f>SUMIFS(СВЦЭМ!$F$33:$F$776,СВЦЭМ!$A$33:$A$776,$A212,СВЦЭМ!$B$33:$B$776,K$190)+'СЕТ СН'!$F$12</f>
        <v>116.8106781</v>
      </c>
      <c r="L212" s="36">
        <f>SUMIFS(СВЦЭМ!$F$33:$F$776,СВЦЭМ!$A$33:$A$776,$A212,СВЦЭМ!$B$33:$B$776,L$190)+'СЕТ СН'!$F$12</f>
        <v>115.08073864000001</v>
      </c>
      <c r="M212" s="36">
        <f>SUMIFS(СВЦЭМ!$F$33:$F$776,СВЦЭМ!$A$33:$A$776,$A212,СВЦЭМ!$B$33:$B$776,M$190)+'СЕТ СН'!$F$12</f>
        <v>107.89080930999999</v>
      </c>
      <c r="N212" s="36">
        <f>SUMIFS(СВЦЭМ!$F$33:$F$776,СВЦЭМ!$A$33:$A$776,$A212,СВЦЭМ!$B$33:$B$776,N$190)+'СЕТ СН'!$F$12</f>
        <v>100.1577616</v>
      </c>
      <c r="O212" s="36">
        <f>SUMIFS(СВЦЭМ!$F$33:$F$776,СВЦЭМ!$A$33:$A$776,$A212,СВЦЭМ!$B$33:$B$776,O$190)+'СЕТ СН'!$F$12</f>
        <v>98.029689180000005</v>
      </c>
      <c r="P212" s="36">
        <f>SUMIFS(СВЦЭМ!$F$33:$F$776,СВЦЭМ!$A$33:$A$776,$A212,СВЦЭМ!$B$33:$B$776,P$190)+'СЕТ СН'!$F$12</f>
        <v>100.71948847</v>
      </c>
      <c r="Q212" s="36">
        <f>SUMIFS(СВЦЭМ!$F$33:$F$776,СВЦЭМ!$A$33:$A$776,$A212,СВЦЭМ!$B$33:$B$776,Q$190)+'СЕТ СН'!$F$12</f>
        <v>101.47412850000001</v>
      </c>
      <c r="R212" s="36">
        <f>SUMIFS(СВЦЭМ!$F$33:$F$776,СВЦЭМ!$A$33:$A$776,$A212,СВЦЭМ!$B$33:$B$776,R$190)+'СЕТ СН'!$F$12</f>
        <v>101.53949464999999</v>
      </c>
      <c r="S212" s="36">
        <f>SUMIFS(СВЦЭМ!$F$33:$F$776,СВЦЭМ!$A$33:$A$776,$A212,СВЦЭМ!$B$33:$B$776,S$190)+'СЕТ СН'!$F$12</f>
        <v>102.1490907</v>
      </c>
      <c r="T212" s="36">
        <f>SUMIFS(СВЦЭМ!$F$33:$F$776,СВЦЭМ!$A$33:$A$776,$A212,СВЦЭМ!$B$33:$B$776,T$190)+'СЕТ СН'!$F$12</f>
        <v>100.23136854000001</v>
      </c>
      <c r="U212" s="36">
        <f>SUMIFS(СВЦЭМ!$F$33:$F$776,СВЦЭМ!$A$33:$A$776,$A212,СВЦЭМ!$B$33:$B$776,U$190)+'СЕТ СН'!$F$12</f>
        <v>98.466435649999994</v>
      </c>
      <c r="V212" s="36">
        <f>SUMIFS(СВЦЭМ!$F$33:$F$776,СВЦЭМ!$A$33:$A$776,$A212,СВЦЭМ!$B$33:$B$776,V$190)+'СЕТ СН'!$F$12</f>
        <v>95.989052389999998</v>
      </c>
      <c r="W212" s="36">
        <f>SUMIFS(СВЦЭМ!$F$33:$F$776,СВЦЭМ!$A$33:$A$776,$A212,СВЦЭМ!$B$33:$B$776,W$190)+'СЕТ СН'!$F$12</f>
        <v>94.81346757</v>
      </c>
      <c r="X212" s="36">
        <f>SUMIFS(СВЦЭМ!$F$33:$F$776,СВЦЭМ!$A$33:$A$776,$A212,СВЦЭМ!$B$33:$B$776,X$190)+'СЕТ СН'!$F$12</f>
        <v>97.586617110000006</v>
      </c>
      <c r="Y212" s="36">
        <f>SUMIFS(СВЦЭМ!$F$33:$F$776,СВЦЭМ!$A$33:$A$776,$A212,СВЦЭМ!$B$33:$B$776,Y$190)+'СЕТ СН'!$F$12</f>
        <v>103.23810783</v>
      </c>
    </row>
    <row r="213" spans="1:25" ht="15.75" x14ac:dyDescent="0.2">
      <c r="A213" s="35">
        <f t="shared" si="5"/>
        <v>43974</v>
      </c>
      <c r="B213" s="36">
        <f>SUMIFS(СВЦЭМ!$F$33:$F$776,СВЦЭМ!$A$33:$A$776,$A213,СВЦЭМ!$B$33:$B$776,B$190)+'СЕТ СН'!$F$12</f>
        <v>118.43083344</v>
      </c>
      <c r="C213" s="36">
        <f>SUMIFS(СВЦЭМ!$F$33:$F$776,СВЦЭМ!$A$33:$A$776,$A213,СВЦЭМ!$B$33:$B$776,C$190)+'СЕТ СН'!$F$12</f>
        <v>123.84779451999999</v>
      </c>
      <c r="D213" s="36">
        <f>SUMIFS(СВЦЭМ!$F$33:$F$776,СВЦЭМ!$A$33:$A$776,$A213,СВЦЭМ!$B$33:$B$776,D$190)+'СЕТ СН'!$F$12</f>
        <v>126.91251163</v>
      </c>
      <c r="E213" s="36">
        <f>SUMIFS(СВЦЭМ!$F$33:$F$776,СВЦЭМ!$A$33:$A$776,$A213,СВЦЭМ!$B$33:$B$776,E$190)+'СЕТ СН'!$F$12</f>
        <v>129.02125604</v>
      </c>
      <c r="F213" s="36">
        <f>SUMIFS(СВЦЭМ!$F$33:$F$776,СВЦЭМ!$A$33:$A$776,$A213,СВЦЭМ!$B$33:$B$776,F$190)+'СЕТ СН'!$F$12</f>
        <v>129.60200909</v>
      </c>
      <c r="G213" s="36">
        <f>SUMIFS(СВЦЭМ!$F$33:$F$776,СВЦЭМ!$A$33:$A$776,$A213,СВЦЭМ!$B$33:$B$776,G$190)+'СЕТ СН'!$F$12</f>
        <v>129.30496366</v>
      </c>
      <c r="H213" s="36">
        <f>SUMIFS(СВЦЭМ!$F$33:$F$776,СВЦЭМ!$A$33:$A$776,$A213,СВЦЭМ!$B$33:$B$776,H$190)+'СЕТ СН'!$F$12</f>
        <v>128.11294946000001</v>
      </c>
      <c r="I213" s="36">
        <f>SUMIFS(СВЦЭМ!$F$33:$F$776,СВЦЭМ!$A$33:$A$776,$A213,СВЦЭМ!$B$33:$B$776,I$190)+'СЕТ СН'!$F$12</f>
        <v>124.48445848999999</v>
      </c>
      <c r="J213" s="36">
        <f>SUMIFS(СВЦЭМ!$F$33:$F$776,СВЦЭМ!$A$33:$A$776,$A213,СВЦЭМ!$B$33:$B$776,J$190)+'СЕТ СН'!$F$12</f>
        <v>119.09258715999999</v>
      </c>
      <c r="K213" s="36">
        <f>SUMIFS(СВЦЭМ!$F$33:$F$776,СВЦЭМ!$A$33:$A$776,$A213,СВЦЭМ!$B$33:$B$776,K$190)+'СЕТ СН'!$F$12</f>
        <v>113.48302599</v>
      </c>
      <c r="L213" s="36">
        <f>SUMIFS(СВЦЭМ!$F$33:$F$776,СВЦЭМ!$A$33:$A$776,$A213,СВЦЭМ!$B$33:$B$776,L$190)+'СЕТ СН'!$F$12</f>
        <v>110.54244253</v>
      </c>
      <c r="M213" s="36">
        <f>SUMIFS(СВЦЭМ!$F$33:$F$776,СВЦЭМ!$A$33:$A$776,$A213,СВЦЭМ!$B$33:$B$776,M$190)+'СЕТ СН'!$F$12</f>
        <v>102.47205986</v>
      </c>
      <c r="N213" s="36">
        <f>SUMIFS(СВЦЭМ!$F$33:$F$776,СВЦЭМ!$A$33:$A$776,$A213,СВЦЭМ!$B$33:$B$776,N$190)+'СЕТ СН'!$F$12</f>
        <v>94.763512599999999</v>
      </c>
      <c r="O213" s="36">
        <f>SUMIFS(СВЦЭМ!$F$33:$F$776,СВЦЭМ!$A$33:$A$776,$A213,СВЦЭМ!$B$33:$B$776,O$190)+'СЕТ СН'!$F$12</f>
        <v>93.388349030000001</v>
      </c>
      <c r="P213" s="36">
        <f>SUMIFS(СВЦЭМ!$F$33:$F$776,СВЦЭМ!$A$33:$A$776,$A213,СВЦЭМ!$B$33:$B$776,P$190)+'СЕТ СН'!$F$12</f>
        <v>97.149846830000001</v>
      </c>
      <c r="Q213" s="36">
        <f>SUMIFS(СВЦЭМ!$F$33:$F$776,СВЦЭМ!$A$33:$A$776,$A213,СВЦЭМ!$B$33:$B$776,Q$190)+'СЕТ СН'!$F$12</f>
        <v>97.525172819999995</v>
      </c>
      <c r="R213" s="36">
        <f>SUMIFS(СВЦЭМ!$F$33:$F$776,СВЦЭМ!$A$33:$A$776,$A213,СВЦЭМ!$B$33:$B$776,R$190)+'СЕТ СН'!$F$12</f>
        <v>98.364844649999995</v>
      </c>
      <c r="S213" s="36">
        <f>SUMIFS(СВЦЭМ!$F$33:$F$776,СВЦЭМ!$A$33:$A$776,$A213,СВЦЭМ!$B$33:$B$776,S$190)+'СЕТ СН'!$F$12</f>
        <v>99.884422400000005</v>
      </c>
      <c r="T213" s="36">
        <f>SUMIFS(СВЦЭМ!$F$33:$F$776,СВЦЭМ!$A$33:$A$776,$A213,СВЦЭМ!$B$33:$B$776,T$190)+'СЕТ СН'!$F$12</f>
        <v>101.31236395000001</v>
      </c>
      <c r="U213" s="36">
        <f>SUMIFS(СВЦЭМ!$F$33:$F$776,СВЦЭМ!$A$33:$A$776,$A213,СВЦЭМ!$B$33:$B$776,U$190)+'СЕТ СН'!$F$12</f>
        <v>101.41696193</v>
      </c>
      <c r="V213" s="36">
        <f>SUMIFS(СВЦЭМ!$F$33:$F$776,СВЦЭМ!$A$33:$A$776,$A213,СВЦЭМ!$B$33:$B$776,V$190)+'СЕТ СН'!$F$12</f>
        <v>100.42885239</v>
      </c>
      <c r="W213" s="36">
        <f>SUMIFS(СВЦЭМ!$F$33:$F$776,СВЦЭМ!$A$33:$A$776,$A213,СВЦЭМ!$B$33:$B$776,W$190)+'СЕТ СН'!$F$12</f>
        <v>99.619983930000004</v>
      </c>
      <c r="X213" s="36">
        <f>SUMIFS(СВЦЭМ!$F$33:$F$776,СВЦЭМ!$A$33:$A$776,$A213,СВЦЭМ!$B$33:$B$776,X$190)+'СЕТ СН'!$F$12</f>
        <v>103.56171721</v>
      </c>
      <c r="Y213" s="36">
        <f>SUMIFS(СВЦЭМ!$F$33:$F$776,СВЦЭМ!$A$33:$A$776,$A213,СВЦЭМ!$B$33:$B$776,Y$190)+'СЕТ СН'!$F$12</f>
        <v>114.73661588</v>
      </c>
    </row>
    <row r="214" spans="1:25" ht="15.75" x14ac:dyDescent="0.2">
      <c r="A214" s="35">
        <f t="shared" si="5"/>
        <v>43975</v>
      </c>
      <c r="B214" s="36">
        <f>SUMIFS(СВЦЭМ!$F$33:$F$776,СВЦЭМ!$A$33:$A$776,$A214,СВЦЭМ!$B$33:$B$776,B$190)+'СЕТ СН'!$F$12</f>
        <v>124.82663659000001</v>
      </c>
      <c r="C214" s="36">
        <f>SUMIFS(СВЦЭМ!$F$33:$F$776,СВЦЭМ!$A$33:$A$776,$A214,СВЦЭМ!$B$33:$B$776,C$190)+'СЕТ СН'!$F$12</f>
        <v>128.44292505999999</v>
      </c>
      <c r="D214" s="36">
        <f>SUMIFS(СВЦЭМ!$F$33:$F$776,СВЦЭМ!$A$33:$A$776,$A214,СВЦЭМ!$B$33:$B$776,D$190)+'СЕТ СН'!$F$12</f>
        <v>129.78264052</v>
      </c>
      <c r="E214" s="36">
        <f>SUMIFS(СВЦЭМ!$F$33:$F$776,СВЦЭМ!$A$33:$A$776,$A214,СВЦЭМ!$B$33:$B$776,E$190)+'СЕТ СН'!$F$12</f>
        <v>129.20871425999999</v>
      </c>
      <c r="F214" s="36">
        <f>SUMIFS(СВЦЭМ!$F$33:$F$776,СВЦЭМ!$A$33:$A$776,$A214,СВЦЭМ!$B$33:$B$776,F$190)+'СЕТ СН'!$F$12</f>
        <v>128.56792795000001</v>
      </c>
      <c r="G214" s="36">
        <f>SUMIFS(СВЦЭМ!$F$33:$F$776,СВЦЭМ!$A$33:$A$776,$A214,СВЦЭМ!$B$33:$B$776,G$190)+'СЕТ СН'!$F$12</f>
        <v>128.34971769000001</v>
      </c>
      <c r="H214" s="36">
        <f>SUMIFS(СВЦЭМ!$F$33:$F$776,СВЦЭМ!$A$33:$A$776,$A214,СВЦЭМ!$B$33:$B$776,H$190)+'СЕТ СН'!$F$12</f>
        <v>126.9698685</v>
      </c>
      <c r="I214" s="36">
        <f>SUMIFS(СВЦЭМ!$F$33:$F$776,СВЦЭМ!$A$33:$A$776,$A214,СВЦЭМ!$B$33:$B$776,I$190)+'СЕТ СН'!$F$12</f>
        <v>122.18517217</v>
      </c>
      <c r="J214" s="36">
        <f>SUMIFS(СВЦЭМ!$F$33:$F$776,СВЦЭМ!$A$33:$A$776,$A214,СВЦЭМ!$B$33:$B$776,J$190)+'СЕТ СН'!$F$12</f>
        <v>120.39420744</v>
      </c>
      <c r="K214" s="36">
        <f>SUMIFS(СВЦЭМ!$F$33:$F$776,СВЦЭМ!$A$33:$A$776,$A214,СВЦЭМ!$B$33:$B$776,K$190)+'СЕТ СН'!$F$12</f>
        <v>115.97449915</v>
      </c>
      <c r="L214" s="36">
        <f>SUMIFS(СВЦЭМ!$F$33:$F$776,СВЦЭМ!$A$33:$A$776,$A214,СВЦЭМ!$B$33:$B$776,L$190)+'СЕТ СН'!$F$12</f>
        <v>117.59660554</v>
      </c>
      <c r="M214" s="36">
        <f>SUMIFS(СВЦЭМ!$F$33:$F$776,СВЦЭМ!$A$33:$A$776,$A214,СВЦЭМ!$B$33:$B$776,M$190)+'СЕТ СН'!$F$12</f>
        <v>112.20306963</v>
      </c>
      <c r="N214" s="36">
        <f>SUMIFS(СВЦЭМ!$F$33:$F$776,СВЦЭМ!$A$33:$A$776,$A214,СВЦЭМ!$B$33:$B$776,N$190)+'СЕТ СН'!$F$12</f>
        <v>105.31638089</v>
      </c>
      <c r="O214" s="36">
        <f>SUMIFS(СВЦЭМ!$F$33:$F$776,СВЦЭМ!$A$33:$A$776,$A214,СВЦЭМ!$B$33:$B$776,O$190)+'СЕТ СН'!$F$12</f>
        <v>100.91805092</v>
      </c>
      <c r="P214" s="36">
        <f>SUMIFS(СВЦЭМ!$F$33:$F$776,СВЦЭМ!$A$33:$A$776,$A214,СВЦЭМ!$B$33:$B$776,P$190)+'СЕТ СН'!$F$12</f>
        <v>101.68287721</v>
      </c>
      <c r="Q214" s="36">
        <f>SUMIFS(СВЦЭМ!$F$33:$F$776,СВЦЭМ!$A$33:$A$776,$A214,СВЦЭМ!$B$33:$B$776,Q$190)+'СЕТ СН'!$F$12</f>
        <v>102.48966086</v>
      </c>
      <c r="R214" s="36">
        <f>SUMIFS(СВЦЭМ!$F$33:$F$776,СВЦЭМ!$A$33:$A$776,$A214,СВЦЭМ!$B$33:$B$776,R$190)+'СЕТ СН'!$F$12</f>
        <v>100.52896130000001</v>
      </c>
      <c r="S214" s="36">
        <f>SUMIFS(СВЦЭМ!$F$33:$F$776,СВЦЭМ!$A$33:$A$776,$A214,СВЦЭМ!$B$33:$B$776,S$190)+'СЕТ СН'!$F$12</f>
        <v>101.45339405</v>
      </c>
      <c r="T214" s="36">
        <f>SUMIFS(СВЦЭМ!$F$33:$F$776,СВЦЭМ!$A$33:$A$776,$A214,СВЦЭМ!$B$33:$B$776,T$190)+'СЕТ СН'!$F$12</f>
        <v>100.89246092</v>
      </c>
      <c r="U214" s="36">
        <f>SUMIFS(СВЦЭМ!$F$33:$F$776,СВЦЭМ!$A$33:$A$776,$A214,СВЦЭМ!$B$33:$B$776,U$190)+'СЕТ СН'!$F$12</f>
        <v>98.796616819999997</v>
      </c>
      <c r="V214" s="36">
        <f>SUMIFS(СВЦЭМ!$F$33:$F$776,СВЦЭМ!$A$33:$A$776,$A214,СВЦЭМ!$B$33:$B$776,V$190)+'СЕТ СН'!$F$12</f>
        <v>93.822986369999995</v>
      </c>
      <c r="W214" s="36">
        <f>SUMIFS(СВЦЭМ!$F$33:$F$776,СВЦЭМ!$A$33:$A$776,$A214,СВЦЭМ!$B$33:$B$776,W$190)+'СЕТ СН'!$F$12</f>
        <v>94.504331489999998</v>
      </c>
      <c r="X214" s="36">
        <f>SUMIFS(СВЦЭМ!$F$33:$F$776,СВЦЭМ!$A$33:$A$776,$A214,СВЦЭМ!$B$33:$B$776,X$190)+'СЕТ СН'!$F$12</f>
        <v>98.319094250000006</v>
      </c>
      <c r="Y214" s="36">
        <f>SUMIFS(СВЦЭМ!$F$33:$F$776,СВЦЭМ!$A$33:$A$776,$A214,СВЦЭМ!$B$33:$B$776,Y$190)+'СЕТ СН'!$F$12</f>
        <v>110.08755902</v>
      </c>
    </row>
    <row r="215" spans="1:25" ht="15.75" x14ac:dyDescent="0.2">
      <c r="A215" s="35">
        <f t="shared" si="5"/>
        <v>43976</v>
      </c>
      <c r="B215" s="36">
        <f>SUMIFS(СВЦЭМ!$F$33:$F$776,СВЦЭМ!$A$33:$A$776,$A215,СВЦЭМ!$B$33:$B$776,B$190)+'СЕТ СН'!$F$12</f>
        <v>132.16567132</v>
      </c>
      <c r="C215" s="36">
        <f>SUMIFS(СВЦЭМ!$F$33:$F$776,СВЦЭМ!$A$33:$A$776,$A215,СВЦЭМ!$B$33:$B$776,C$190)+'СЕТ СН'!$F$12</f>
        <v>131.45158430999999</v>
      </c>
      <c r="D215" s="36">
        <f>SUMIFS(СВЦЭМ!$F$33:$F$776,СВЦЭМ!$A$33:$A$776,$A215,СВЦЭМ!$B$33:$B$776,D$190)+'СЕТ СН'!$F$12</f>
        <v>129.64718904</v>
      </c>
      <c r="E215" s="36">
        <f>SUMIFS(СВЦЭМ!$F$33:$F$776,СВЦЭМ!$A$33:$A$776,$A215,СВЦЭМ!$B$33:$B$776,E$190)+'СЕТ СН'!$F$12</f>
        <v>128.62153212999999</v>
      </c>
      <c r="F215" s="36">
        <f>SUMIFS(СВЦЭМ!$F$33:$F$776,СВЦЭМ!$A$33:$A$776,$A215,СВЦЭМ!$B$33:$B$776,F$190)+'СЕТ СН'!$F$12</f>
        <v>128.29652433999999</v>
      </c>
      <c r="G215" s="36">
        <f>SUMIFS(СВЦЭМ!$F$33:$F$776,СВЦЭМ!$A$33:$A$776,$A215,СВЦЭМ!$B$33:$B$776,G$190)+'СЕТ СН'!$F$12</f>
        <v>128.81256633000001</v>
      </c>
      <c r="H215" s="36">
        <f>SUMIFS(СВЦЭМ!$F$33:$F$776,СВЦЭМ!$A$33:$A$776,$A215,СВЦЭМ!$B$33:$B$776,H$190)+'СЕТ СН'!$F$12</f>
        <v>129.28098975</v>
      </c>
      <c r="I215" s="36">
        <f>SUMIFS(СВЦЭМ!$F$33:$F$776,СВЦЭМ!$A$33:$A$776,$A215,СВЦЭМ!$B$33:$B$776,I$190)+'СЕТ СН'!$F$12</f>
        <v>125.57123991</v>
      </c>
      <c r="J215" s="36">
        <f>SUMIFS(СВЦЭМ!$F$33:$F$776,СВЦЭМ!$A$33:$A$776,$A215,СВЦЭМ!$B$33:$B$776,J$190)+'СЕТ СН'!$F$12</f>
        <v>119.96170164999999</v>
      </c>
      <c r="K215" s="36">
        <f>SUMIFS(СВЦЭМ!$F$33:$F$776,СВЦЭМ!$A$33:$A$776,$A215,СВЦЭМ!$B$33:$B$776,K$190)+'СЕТ СН'!$F$12</f>
        <v>118.92800706</v>
      </c>
      <c r="L215" s="36">
        <f>SUMIFS(СВЦЭМ!$F$33:$F$776,СВЦЭМ!$A$33:$A$776,$A215,СВЦЭМ!$B$33:$B$776,L$190)+'СЕТ СН'!$F$12</f>
        <v>117.88451223</v>
      </c>
      <c r="M215" s="36">
        <f>SUMIFS(СВЦЭМ!$F$33:$F$776,СВЦЭМ!$A$33:$A$776,$A215,СВЦЭМ!$B$33:$B$776,M$190)+'СЕТ СН'!$F$12</f>
        <v>108.65484324000001</v>
      </c>
      <c r="N215" s="36">
        <f>SUMIFS(СВЦЭМ!$F$33:$F$776,СВЦЭМ!$A$33:$A$776,$A215,СВЦЭМ!$B$33:$B$776,N$190)+'СЕТ СН'!$F$12</f>
        <v>101.18958096999999</v>
      </c>
      <c r="O215" s="36">
        <f>SUMIFS(СВЦЭМ!$F$33:$F$776,СВЦЭМ!$A$33:$A$776,$A215,СВЦЭМ!$B$33:$B$776,O$190)+'СЕТ СН'!$F$12</f>
        <v>98.232059520000007</v>
      </c>
      <c r="P215" s="36">
        <f>SUMIFS(СВЦЭМ!$F$33:$F$776,СВЦЭМ!$A$33:$A$776,$A215,СВЦЭМ!$B$33:$B$776,P$190)+'СЕТ СН'!$F$12</f>
        <v>99.075503060000003</v>
      </c>
      <c r="Q215" s="36">
        <f>SUMIFS(СВЦЭМ!$F$33:$F$776,СВЦЭМ!$A$33:$A$776,$A215,СВЦЭМ!$B$33:$B$776,Q$190)+'СЕТ СН'!$F$12</f>
        <v>99.302534280000003</v>
      </c>
      <c r="R215" s="36">
        <f>SUMIFS(СВЦЭМ!$F$33:$F$776,СВЦЭМ!$A$33:$A$776,$A215,СВЦЭМ!$B$33:$B$776,R$190)+'СЕТ СН'!$F$12</f>
        <v>100.52329579000001</v>
      </c>
      <c r="S215" s="36">
        <f>SUMIFS(СВЦЭМ!$F$33:$F$776,СВЦЭМ!$A$33:$A$776,$A215,СВЦЭМ!$B$33:$B$776,S$190)+'СЕТ СН'!$F$12</f>
        <v>99.952439170000005</v>
      </c>
      <c r="T215" s="36">
        <f>SUMIFS(СВЦЭМ!$F$33:$F$776,СВЦЭМ!$A$33:$A$776,$A215,СВЦЭМ!$B$33:$B$776,T$190)+'СЕТ СН'!$F$12</f>
        <v>99.654004130000004</v>
      </c>
      <c r="U215" s="36">
        <f>SUMIFS(СВЦЭМ!$F$33:$F$776,СВЦЭМ!$A$33:$A$776,$A215,СВЦЭМ!$B$33:$B$776,U$190)+'СЕТ СН'!$F$12</f>
        <v>99.041238570000004</v>
      </c>
      <c r="V215" s="36">
        <f>SUMIFS(СВЦЭМ!$F$33:$F$776,СВЦЭМ!$A$33:$A$776,$A215,СВЦЭМ!$B$33:$B$776,V$190)+'СЕТ СН'!$F$12</f>
        <v>97.230048609999997</v>
      </c>
      <c r="W215" s="36">
        <f>SUMIFS(СВЦЭМ!$F$33:$F$776,СВЦЭМ!$A$33:$A$776,$A215,СВЦЭМ!$B$33:$B$776,W$190)+'СЕТ СН'!$F$12</f>
        <v>97.796970830000006</v>
      </c>
      <c r="X215" s="36">
        <f>SUMIFS(СВЦЭМ!$F$33:$F$776,СВЦЭМ!$A$33:$A$776,$A215,СВЦЭМ!$B$33:$B$776,X$190)+'СЕТ СН'!$F$12</f>
        <v>100.26996235999999</v>
      </c>
      <c r="Y215" s="36">
        <f>SUMIFS(СВЦЭМ!$F$33:$F$776,СВЦЭМ!$A$33:$A$776,$A215,СВЦЭМ!$B$33:$B$776,Y$190)+'СЕТ СН'!$F$12</f>
        <v>112.49417055000001</v>
      </c>
    </row>
    <row r="216" spans="1:25" ht="15.75" x14ac:dyDescent="0.2">
      <c r="A216" s="35">
        <f t="shared" si="5"/>
        <v>43977</v>
      </c>
      <c r="B216" s="36">
        <f>SUMIFS(СВЦЭМ!$F$33:$F$776,СВЦЭМ!$A$33:$A$776,$A216,СВЦЭМ!$B$33:$B$776,B$190)+'СЕТ СН'!$F$12</f>
        <v>125.04312520000001</v>
      </c>
      <c r="C216" s="36">
        <f>SUMIFS(СВЦЭМ!$F$33:$F$776,СВЦЭМ!$A$33:$A$776,$A216,СВЦЭМ!$B$33:$B$776,C$190)+'СЕТ СН'!$F$12</f>
        <v>129.53002158999999</v>
      </c>
      <c r="D216" s="36">
        <f>SUMIFS(СВЦЭМ!$F$33:$F$776,СВЦЭМ!$A$33:$A$776,$A216,СВЦЭМ!$B$33:$B$776,D$190)+'СЕТ СН'!$F$12</f>
        <v>128.15785059000001</v>
      </c>
      <c r="E216" s="36">
        <f>SUMIFS(СВЦЭМ!$F$33:$F$776,СВЦЭМ!$A$33:$A$776,$A216,СВЦЭМ!$B$33:$B$776,E$190)+'СЕТ СН'!$F$12</f>
        <v>126.85295211</v>
      </c>
      <c r="F216" s="36">
        <f>SUMIFS(СВЦЭМ!$F$33:$F$776,СВЦЭМ!$A$33:$A$776,$A216,СВЦЭМ!$B$33:$B$776,F$190)+'СЕТ СН'!$F$12</f>
        <v>126.52933934000001</v>
      </c>
      <c r="G216" s="36">
        <f>SUMIFS(СВЦЭМ!$F$33:$F$776,СВЦЭМ!$A$33:$A$776,$A216,СВЦЭМ!$B$33:$B$776,G$190)+'СЕТ СН'!$F$12</f>
        <v>127.55098734000001</v>
      </c>
      <c r="H216" s="36">
        <f>SUMIFS(СВЦЭМ!$F$33:$F$776,СВЦЭМ!$A$33:$A$776,$A216,СВЦЭМ!$B$33:$B$776,H$190)+'СЕТ СН'!$F$12</f>
        <v>129.04253953</v>
      </c>
      <c r="I216" s="36">
        <f>SUMIFS(СВЦЭМ!$F$33:$F$776,СВЦЭМ!$A$33:$A$776,$A216,СВЦЭМ!$B$33:$B$776,I$190)+'СЕТ СН'!$F$12</f>
        <v>124.69742952999999</v>
      </c>
      <c r="J216" s="36">
        <f>SUMIFS(СВЦЭМ!$F$33:$F$776,СВЦЭМ!$A$33:$A$776,$A216,СВЦЭМ!$B$33:$B$776,J$190)+'СЕТ СН'!$F$12</f>
        <v>119.71696894999999</v>
      </c>
      <c r="K216" s="36">
        <f>SUMIFS(СВЦЭМ!$F$33:$F$776,СВЦЭМ!$A$33:$A$776,$A216,СВЦЭМ!$B$33:$B$776,K$190)+'СЕТ СН'!$F$12</f>
        <v>117.73458798</v>
      </c>
      <c r="L216" s="36">
        <f>SUMIFS(СВЦЭМ!$F$33:$F$776,СВЦЭМ!$A$33:$A$776,$A216,СВЦЭМ!$B$33:$B$776,L$190)+'СЕТ СН'!$F$12</f>
        <v>118.0417628</v>
      </c>
      <c r="M216" s="36">
        <f>SUMIFS(СВЦЭМ!$F$33:$F$776,СВЦЭМ!$A$33:$A$776,$A216,СВЦЭМ!$B$33:$B$776,M$190)+'СЕТ СН'!$F$12</f>
        <v>109.5371607</v>
      </c>
      <c r="N216" s="36">
        <f>SUMIFS(СВЦЭМ!$F$33:$F$776,СВЦЭМ!$A$33:$A$776,$A216,СВЦЭМ!$B$33:$B$776,N$190)+'СЕТ СН'!$F$12</f>
        <v>102.45735246</v>
      </c>
      <c r="O216" s="36">
        <f>SUMIFS(СВЦЭМ!$F$33:$F$776,СВЦЭМ!$A$33:$A$776,$A216,СВЦЭМ!$B$33:$B$776,O$190)+'СЕТ СН'!$F$12</f>
        <v>99.475645999999998</v>
      </c>
      <c r="P216" s="36">
        <f>SUMIFS(СВЦЭМ!$F$33:$F$776,СВЦЭМ!$A$33:$A$776,$A216,СВЦЭМ!$B$33:$B$776,P$190)+'СЕТ СН'!$F$12</f>
        <v>100.17092868</v>
      </c>
      <c r="Q216" s="36">
        <f>SUMIFS(СВЦЭМ!$F$33:$F$776,СВЦЭМ!$A$33:$A$776,$A216,СВЦЭМ!$B$33:$B$776,Q$190)+'СЕТ СН'!$F$12</f>
        <v>100.94130921999999</v>
      </c>
      <c r="R216" s="36">
        <f>SUMIFS(СВЦЭМ!$F$33:$F$776,СВЦЭМ!$A$33:$A$776,$A216,СВЦЭМ!$B$33:$B$776,R$190)+'СЕТ СН'!$F$12</f>
        <v>100.68711268</v>
      </c>
      <c r="S216" s="36">
        <f>SUMIFS(СВЦЭМ!$F$33:$F$776,СВЦЭМ!$A$33:$A$776,$A216,СВЦЭМ!$B$33:$B$776,S$190)+'СЕТ СН'!$F$12</f>
        <v>100.61114139</v>
      </c>
      <c r="T216" s="36">
        <f>SUMIFS(СВЦЭМ!$F$33:$F$776,СВЦЭМ!$A$33:$A$776,$A216,СВЦЭМ!$B$33:$B$776,T$190)+'СЕТ СН'!$F$12</f>
        <v>100.05520159</v>
      </c>
      <c r="U216" s="36">
        <f>SUMIFS(СВЦЭМ!$F$33:$F$776,СВЦЭМ!$A$33:$A$776,$A216,СВЦЭМ!$B$33:$B$776,U$190)+'СЕТ СН'!$F$12</f>
        <v>98.173054410000006</v>
      </c>
      <c r="V216" s="36">
        <f>SUMIFS(СВЦЭМ!$F$33:$F$776,СВЦЭМ!$A$33:$A$776,$A216,СВЦЭМ!$B$33:$B$776,V$190)+'СЕТ СН'!$F$12</f>
        <v>97.239017329999996</v>
      </c>
      <c r="W216" s="36">
        <f>SUMIFS(СВЦЭМ!$F$33:$F$776,СВЦЭМ!$A$33:$A$776,$A216,СВЦЭМ!$B$33:$B$776,W$190)+'СЕТ СН'!$F$12</f>
        <v>96.582699930000004</v>
      </c>
      <c r="X216" s="36">
        <f>SUMIFS(СВЦЭМ!$F$33:$F$776,СВЦЭМ!$A$33:$A$776,$A216,СВЦЭМ!$B$33:$B$776,X$190)+'СЕТ СН'!$F$12</f>
        <v>99.82268698</v>
      </c>
      <c r="Y216" s="36">
        <f>SUMIFS(СВЦЭМ!$F$33:$F$776,СВЦЭМ!$A$33:$A$776,$A216,СВЦЭМ!$B$33:$B$776,Y$190)+'СЕТ СН'!$F$12</f>
        <v>109.85210406</v>
      </c>
    </row>
    <row r="217" spans="1:25" ht="15.75" x14ac:dyDescent="0.2">
      <c r="A217" s="35">
        <f t="shared" si="5"/>
        <v>43978</v>
      </c>
      <c r="B217" s="36">
        <f>SUMIFS(СВЦЭМ!$F$33:$F$776,СВЦЭМ!$A$33:$A$776,$A217,СВЦЭМ!$B$33:$B$776,B$190)+'СЕТ СН'!$F$12</f>
        <v>122.63339585999999</v>
      </c>
      <c r="C217" s="36">
        <f>SUMIFS(СВЦЭМ!$F$33:$F$776,СВЦЭМ!$A$33:$A$776,$A217,СВЦЭМ!$B$33:$B$776,C$190)+'СЕТ СН'!$F$12</f>
        <v>127.82729393</v>
      </c>
      <c r="D217" s="36">
        <f>SUMIFS(СВЦЭМ!$F$33:$F$776,СВЦЭМ!$A$33:$A$776,$A217,СВЦЭМ!$B$33:$B$776,D$190)+'СЕТ СН'!$F$12</f>
        <v>130.59351939000001</v>
      </c>
      <c r="E217" s="36">
        <f>SUMIFS(СВЦЭМ!$F$33:$F$776,СВЦЭМ!$A$33:$A$776,$A217,СВЦЭМ!$B$33:$B$776,E$190)+'СЕТ СН'!$F$12</f>
        <v>131.84763749000001</v>
      </c>
      <c r="F217" s="36">
        <f>SUMIFS(СВЦЭМ!$F$33:$F$776,СВЦЭМ!$A$33:$A$776,$A217,СВЦЭМ!$B$33:$B$776,F$190)+'СЕТ СН'!$F$12</f>
        <v>130.92320975999999</v>
      </c>
      <c r="G217" s="36">
        <f>SUMIFS(СВЦЭМ!$F$33:$F$776,СВЦЭМ!$A$33:$A$776,$A217,СВЦЭМ!$B$33:$B$776,G$190)+'СЕТ СН'!$F$12</f>
        <v>131.94297229</v>
      </c>
      <c r="H217" s="36">
        <f>SUMIFS(СВЦЭМ!$F$33:$F$776,СВЦЭМ!$A$33:$A$776,$A217,СВЦЭМ!$B$33:$B$776,H$190)+'СЕТ СН'!$F$12</f>
        <v>129.33568152999999</v>
      </c>
      <c r="I217" s="36">
        <f>SUMIFS(СВЦЭМ!$F$33:$F$776,СВЦЭМ!$A$33:$A$776,$A217,СВЦЭМ!$B$33:$B$776,I$190)+'СЕТ СН'!$F$12</f>
        <v>127.27455802999999</v>
      </c>
      <c r="J217" s="36">
        <f>SUMIFS(СВЦЭМ!$F$33:$F$776,СВЦЭМ!$A$33:$A$776,$A217,СВЦЭМ!$B$33:$B$776,J$190)+'СЕТ СН'!$F$12</f>
        <v>122.08696584</v>
      </c>
      <c r="K217" s="36">
        <f>SUMIFS(СВЦЭМ!$F$33:$F$776,СВЦЭМ!$A$33:$A$776,$A217,СВЦЭМ!$B$33:$B$776,K$190)+'СЕТ СН'!$F$12</f>
        <v>119.09880475999999</v>
      </c>
      <c r="L217" s="36">
        <f>SUMIFS(СВЦЭМ!$F$33:$F$776,СВЦЭМ!$A$33:$A$776,$A217,СВЦЭМ!$B$33:$B$776,L$190)+'СЕТ СН'!$F$12</f>
        <v>116.1155023</v>
      </c>
      <c r="M217" s="36">
        <f>SUMIFS(СВЦЭМ!$F$33:$F$776,СВЦЭМ!$A$33:$A$776,$A217,СВЦЭМ!$B$33:$B$776,M$190)+'СЕТ СН'!$F$12</f>
        <v>108.17142475999999</v>
      </c>
      <c r="N217" s="36">
        <f>SUMIFS(СВЦЭМ!$F$33:$F$776,СВЦЭМ!$A$33:$A$776,$A217,СВЦЭМ!$B$33:$B$776,N$190)+'СЕТ СН'!$F$12</f>
        <v>99.530131019999999</v>
      </c>
      <c r="O217" s="36">
        <f>SUMIFS(СВЦЭМ!$F$33:$F$776,СВЦЭМ!$A$33:$A$776,$A217,СВЦЭМ!$B$33:$B$776,O$190)+'СЕТ СН'!$F$12</f>
        <v>96.911196200000006</v>
      </c>
      <c r="P217" s="36">
        <f>SUMIFS(СВЦЭМ!$F$33:$F$776,СВЦЭМ!$A$33:$A$776,$A217,СВЦЭМ!$B$33:$B$776,P$190)+'СЕТ СН'!$F$12</f>
        <v>96.129799790000007</v>
      </c>
      <c r="Q217" s="36">
        <f>SUMIFS(СВЦЭМ!$F$33:$F$776,СВЦЭМ!$A$33:$A$776,$A217,СВЦЭМ!$B$33:$B$776,Q$190)+'СЕТ СН'!$F$12</f>
        <v>96.806068499999995</v>
      </c>
      <c r="R217" s="36">
        <f>SUMIFS(СВЦЭМ!$F$33:$F$776,СВЦЭМ!$A$33:$A$776,$A217,СВЦЭМ!$B$33:$B$776,R$190)+'СЕТ СН'!$F$12</f>
        <v>97.337326709999999</v>
      </c>
      <c r="S217" s="36">
        <f>SUMIFS(СВЦЭМ!$F$33:$F$776,СВЦЭМ!$A$33:$A$776,$A217,СВЦЭМ!$B$33:$B$776,S$190)+'СЕТ СН'!$F$12</f>
        <v>98.060623879999994</v>
      </c>
      <c r="T217" s="36">
        <f>SUMIFS(СВЦЭМ!$F$33:$F$776,СВЦЭМ!$A$33:$A$776,$A217,СВЦЭМ!$B$33:$B$776,T$190)+'СЕТ СН'!$F$12</f>
        <v>97.411250710000004</v>
      </c>
      <c r="U217" s="36">
        <f>SUMIFS(СВЦЭМ!$F$33:$F$776,СВЦЭМ!$A$33:$A$776,$A217,СВЦЭМ!$B$33:$B$776,U$190)+'СЕТ СН'!$F$12</f>
        <v>95.719234760000006</v>
      </c>
      <c r="V217" s="36">
        <f>SUMIFS(СВЦЭМ!$F$33:$F$776,СВЦЭМ!$A$33:$A$776,$A217,СВЦЭМ!$B$33:$B$776,V$190)+'СЕТ СН'!$F$12</f>
        <v>94.184673349999997</v>
      </c>
      <c r="W217" s="36">
        <f>SUMIFS(СВЦЭМ!$F$33:$F$776,СВЦЭМ!$A$33:$A$776,$A217,СВЦЭМ!$B$33:$B$776,W$190)+'СЕТ СН'!$F$12</f>
        <v>93.632600069999995</v>
      </c>
      <c r="X217" s="36">
        <f>SUMIFS(СВЦЭМ!$F$33:$F$776,СВЦЭМ!$A$33:$A$776,$A217,СВЦЭМ!$B$33:$B$776,X$190)+'СЕТ СН'!$F$12</f>
        <v>99.190519699999996</v>
      </c>
      <c r="Y217" s="36">
        <f>SUMIFS(СВЦЭМ!$F$33:$F$776,СВЦЭМ!$A$33:$A$776,$A217,СВЦЭМ!$B$33:$B$776,Y$190)+'СЕТ СН'!$F$12</f>
        <v>107.90910123</v>
      </c>
    </row>
    <row r="218" spans="1:25" ht="15.75" x14ac:dyDescent="0.2">
      <c r="A218" s="35">
        <f t="shared" si="5"/>
        <v>43979</v>
      </c>
      <c r="B218" s="36">
        <f>SUMIFS(СВЦЭМ!$F$33:$F$776,СВЦЭМ!$A$33:$A$776,$A218,СВЦЭМ!$B$33:$B$776,B$190)+'СЕТ СН'!$F$12</f>
        <v>113.4569505</v>
      </c>
      <c r="C218" s="36">
        <f>SUMIFS(СВЦЭМ!$F$33:$F$776,СВЦЭМ!$A$33:$A$776,$A218,СВЦЭМ!$B$33:$B$776,C$190)+'СЕТ СН'!$F$12</f>
        <v>115.7324753</v>
      </c>
      <c r="D218" s="36">
        <f>SUMIFS(СВЦЭМ!$F$33:$F$776,СВЦЭМ!$A$33:$A$776,$A218,СВЦЭМ!$B$33:$B$776,D$190)+'СЕТ СН'!$F$12</f>
        <v>119.80168682999999</v>
      </c>
      <c r="E218" s="36">
        <f>SUMIFS(СВЦЭМ!$F$33:$F$776,СВЦЭМ!$A$33:$A$776,$A218,СВЦЭМ!$B$33:$B$776,E$190)+'СЕТ СН'!$F$12</f>
        <v>122.17627324999999</v>
      </c>
      <c r="F218" s="36">
        <f>SUMIFS(СВЦЭМ!$F$33:$F$776,СВЦЭМ!$A$33:$A$776,$A218,СВЦЭМ!$B$33:$B$776,F$190)+'СЕТ СН'!$F$12</f>
        <v>121.52434398</v>
      </c>
      <c r="G218" s="36">
        <f>SUMIFS(СВЦЭМ!$F$33:$F$776,СВЦЭМ!$A$33:$A$776,$A218,СВЦЭМ!$B$33:$B$776,G$190)+'СЕТ СН'!$F$12</f>
        <v>122.21446795999999</v>
      </c>
      <c r="H218" s="36">
        <f>SUMIFS(СВЦЭМ!$F$33:$F$776,СВЦЭМ!$A$33:$A$776,$A218,СВЦЭМ!$B$33:$B$776,H$190)+'СЕТ СН'!$F$12</f>
        <v>119.79538900999999</v>
      </c>
      <c r="I218" s="36">
        <f>SUMIFS(СВЦЭМ!$F$33:$F$776,СВЦЭМ!$A$33:$A$776,$A218,СВЦЭМ!$B$33:$B$776,I$190)+'СЕТ СН'!$F$12</f>
        <v>120.22139494</v>
      </c>
      <c r="J218" s="36">
        <f>SUMIFS(СВЦЭМ!$F$33:$F$776,СВЦЭМ!$A$33:$A$776,$A218,СВЦЭМ!$B$33:$B$776,J$190)+'СЕТ СН'!$F$12</f>
        <v>113.56402975</v>
      </c>
      <c r="K218" s="36">
        <f>SUMIFS(СВЦЭМ!$F$33:$F$776,СВЦЭМ!$A$33:$A$776,$A218,СВЦЭМ!$B$33:$B$776,K$190)+'СЕТ СН'!$F$12</f>
        <v>111.78680747</v>
      </c>
      <c r="L218" s="36">
        <f>SUMIFS(СВЦЭМ!$F$33:$F$776,СВЦЭМ!$A$33:$A$776,$A218,СВЦЭМ!$B$33:$B$776,L$190)+'СЕТ СН'!$F$12</f>
        <v>113.10532431</v>
      </c>
      <c r="M218" s="36">
        <f>SUMIFS(СВЦЭМ!$F$33:$F$776,СВЦЭМ!$A$33:$A$776,$A218,СВЦЭМ!$B$33:$B$776,M$190)+'СЕТ СН'!$F$12</f>
        <v>109.66620413</v>
      </c>
      <c r="N218" s="36">
        <f>SUMIFS(СВЦЭМ!$F$33:$F$776,СВЦЭМ!$A$33:$A$776,$A218,СВЦЭМ!$B$33:$B$776,N$190)+'СЕТ СН'!$F$12</f>
        <v>102.57620061</v>
      </c>
      <c r="O218" s="36">
        <f>SUMIFS(СВЦЭМ!$F$33:$F$776,СВЦЭМ!$A$33:$A$776,$A218,СВЦЭМ!$B$33:$B$776,O$190)+'СЕТ СН'!$F$12</f>
        <v>99.239498549999993</v>
      </c>
      <c r="P218" s="36">
        <f>SUMIFS(СВЦЭМ!$F$33:$F$776,СВЦЭМ!$A$33:$A$776,$A218,СВЦЭМ!$B$33:$B$776,P$190)+'СЕТ СН'!$F$12</f>
        <v>100.23518842</v>
      </c>
      <c r="Q218" s="36">
        <f>SUMIFS(СВЦЭМ!$F$33:$F$776,СВЦЭМ!$A$33:$A$776,$A218,СВЦЭМ!$B$33:$B$776,Q$190)+'СЕТ СН'!$F$12</f>
        <v>100.42751296</v>
      </c>
      <c r="R218" s="36">
        <f>SUMIFS(СВЦЭМ!$F$33:$F$776,СВЦЭМ!$A$33:$A$776,$A218,СВЦЭМ!$B$33:$B$776,R$190)+'СЕТ СН'!$F$12</f>
        <v>100.20927543000001</v>
      </c>
      <c r="S218" s="36">
        <f>SUMIFS(СВЦЭМ!$F$33:$F$776,СВЦЭМ!$A$33:$A$776,$A218,СВЦЭМ!$B$33:$B$776,S$190)+'СЕТ СН'!$F$12</f>
        <v>101.16162813</v>
      </c>
      <c r="T218" s="36">
        <f>SUMIFS(СВЦЭМ!$F$33:$F$776,СВЦЭМ!$A$33:$A$776,$A218,СВЦЭМ!$B$33:$B$776,T$190)+'СЕТ СН'!$F$12</f>
        <v>101.37870467</v>
      </c>
      <c r="U218" s="36">
        <f>SUMIFS(СВЦЭМ!$F$33:$F$776,СВЦЭМ!$A$33:$A$776,$A218,СВЦЭМ!$B$33:$B$776,U$190)+'СЕТ СН'!$F$12</f>
        <v>100.34941310000001</v>
      </c>
      <c r="V218" s="36">
        <f>SUMIFS(СВЦЭМ!$F$33:$F$776,СВЦЭМ!$A$33:$A$776,$A218,СВЦЭМ!$B$33:$B$776,V$190)+'СЕТ СН'!$F$12</f>
        <v>98.403215419999995</v>
      </c>
      <c r="W218" s="36">
        <f>SUMIFS(СВЦЭМ!$F$33:$F$776,СВЦЭМ!$A$33:$A$776,$A218,СВЦЭМ!$B$33:$B$776,W$190)+'СЕТ СН'!$F$12</f>
        <v>97.929655600000004</v>
      </c>
      <c r="X218" s="36">
        <f>SUMIFS(СВЦЭМ!$F$33:$F$776,СВЦЭМ!$A$33:$A$776,$A218,СВЦЭМ!$B$33:$B$776,X$190)+'СЕТ СН'!$F$12</f>
        <v>104.29492028</v>
      </c>
      <c r="Y218" s="36">
        <f>SUMIFS(СВЦЭМ!$F$33:$F$776,СВЦЭМ!$A$33:$A$776,$A218,СВЦЭМ!$B$33:$B$776,Y$190)+'СЕТ СН'!$F$12</f>
        <v>114.11690753000001</v>
      </c>
    </row>
    <row r="219" spans="1:25" ht="15.75" x14ac:dyDescent="0.2">
      <c r="A219" s="35">
        <f t="shared" si="5"/>
        <v>43980</v>
      </c>
      <c r="B219" s="36">
        <f>SUMIFS(СВЦЭМ!$F$33:$F$776,СВЦЭМ!$A$33:$A$776,$A219,СВЦЭМ!$B$33:$B$776,B$190)+'СЕТ СН'!$F$12</f>
        <v>115.74653075000001</v>
      </c>
      <c r="C219" s="36">
        <f>SUMIFS(СВЦЭМ!$F$33:$F$776,СВЦЭМ!$A$33:$A$776,$A219,СВЦЭМ!$B$33:$B$776,C$190)+'СЕТ СН'!$F$12</f>
        <v>119.46711153</v>
      </c>
      <c r="D219" s="36">
        <f>SUMIFS(СВЦЭМ!$F$33:$F$776,СВЦЭМ!$A$33:$A$776,$A219,СВЦЭМ!$B$33:$B$776,D$190)+'СЕТ СН'!$F$12</f>
        <v>119.08986027</v>
      </c>
      <c r="E219" s="36">
        <f>SUMIFS(СВЦЭМ!$F$33:$F$776,СВЦЭМ!$A$33:$A$776,$A219,СВЦЭМ!$B$33:$B$776,E$190)+'СЕТ СН'!$F$12</f>
        <v>119.02763002</v>
      </c>
      <c r="F219" s="36">
        <f>SUMIFS(СВЦЭМ!$F$33:$F$776,СВЦЭМ!$A$33:$A$776,$A219,СВЦЭМ!$B$33:$B$776,F$190)+'СЕТ СН'!$F$12</f>
        <v>119.24171559</v>
      </c>
      <c r="G219" s="36">
        <f>SUMIFS(СВЦЭМ!$F$33:$F$776,СВЦЭМ!$A$33:$A$776,$A219,СВЦЭМ!$B$33:$B$776,G$190)+'СЕТ СН'!$F$12</f>
        <v>119.94821295</v>
      </c>
      <c r="H219" s="36">
        <f>SUMIFS(СВЦЭМ!$F$33:$F$776,СВЦЭМ!$A$33:$A$776,$A219,СВЦЭМ!$B$33:$B$776,H$190)+'СЕТ СН'!$F$12</f>
        <v>120.57788238000001</v>
      </c>
      <c r="I219" s="36">
        <f>SUMIFS(СВЦЭМ!$F$33:$F$776,СВЦЭМ!$A$33:$A$776,$A219,СВЦЭМ!$B$33:$B$776,I$190)+'СЕТ СН'!$F$12</f>
        <v>117.83497817999999</v>
      </c>
      <c r="J219" s="36">
        <f>SUMIFS(СВЦЭМ!$F$33:$F$776,СВЦЭМ!$A$33:$A$776,$A219,СВЦЭМ!$B$33:$B$776,J$190)+'СЕТ СН'!$F$12</f>
        <v>110.79291918</v>
      </c>
      <c r="K219" s="36">
        <f>SUMIFS(СВЦЭМ!$F$33:$F$776,СВЦЭМ!$A$33:$A$776,$A219,СВЦЭМ!$B$33:$B$776,K$190)+'СЕТ СН'!$F$12</f>
        <v>108.42304263</v>
      </c>
      <c r="L219" s="36">
        <f>SUMIFS(СВЦЭМ!$F$33:$F$776,СВЦЭМ!$A$33:$A$776,$A219,СВЦЭМ!$B$33:$B$776,L$190)+'СЕТ СН'!$F$12</f>
        <v>112.82748178</v>
      </c>
      <c r="M219" s="36">
        <f>SUMIFS(СВЦЭМ!$F$33:$F$776,СВЦЭМ!$A$33:$A$776,$A219,СВЦЭМ!$B$33:$B$776,M$190)+'СЕТ СН'!$F$12</f>
        <v>101.75390667000001</v>
      </c>
      <c r="N219" s="36">
        <f>SUMIFS(СВЦЭМ!$F$33:$F$776,СВЦЭМ!$A$33:$A$776,$A219,СВЦЭМ!$B$33:$B$776,N$190)+'СЕТ СН'!$F$12</f>
        <v>92.778775370000005</v>
      </c>
      <c r="O219" s="36">
        <f>SUMIFS(СВЦЭМ!$F$33:$F$776,СВЦЭМ!$A$33:$A$776,$A219,СВЦЭМ!$B$33:$B$776,O$190)+'СЕТ СН'!$F$12</f>
        <v>91.090081010000006</v>
      </c>
      <c r="P219" s="36">
        <f>SUMIFS(СВЦЭМ!$F$33:$F$776,СВЦЭМ!$A$33:$A$776,$A219,СВЦЭМ!$B$33:$B$776,P$190)+'СЕТ СН'!$F$12</f>
        <v>92.069712820000007</v>
      </c>
      <c r="Q219" s="36">
        <f>SUMIFS(СВЦЭМ!$F$33:$F$776,СВЦЭМ!$A$33:$A$776,$A219,СВЦЭМ!$B$33:$B$776,Q$190)+'СЕТ СН'!$F$12</f>
        <v>91.054311609999999</v>
      </c>
      <c r="R219" s="36">
        <f>SUMIFS(СВЦЭМ!$F$33:$F$776,СВЦЭМ!$A$33:$A$776,$A219,СВЦЭМ!$B$33:$B$776,R$190)+'СЕТ СН'!$F$12</f>
        <v>91.538692159999997</v>
      </c>
      <c r="S219" s="36">
        <f>SUMIFS(СВЦЭМ!$F$33:$F$776,СВЦЭМ!$A$33:$A$776,$A219,СВЦЭМ!$B$33:$B$776,S$190)+'СЕТ СН'!$F$12</f>
        <v>92.803554230000003</v>
      </c>
      <c r="T219" s="36">
        <f>SUMIFS(СВЦЭМ!$F$33:$F$776,СВЦЭМ!$A$33:$A$776,$A219,СВЦЭМ!$B$33:$B$776,T$190)+'СЕТ СН'!$F$12</f>
        <v>94.552919829999993</v>
      </c>
      <c r="U219" s="36">
        <f>SUMIFS(СВЦЭМ!$F$33:$F$776,СВЦЭМ!$A$33:$A$776,$A219,СВЦЭМ!$B$33:$B$776,U$190)+'СЕТ СН'!$F$12</f>
        <v>95.458350030000005</v>
      </c>
      <c r="V219" s="36">
        <f>SUMIFS(СВЦЭМ!$F$33:$F$776,СВЦЭМ!$A$33:$A$776,$A219,СВЦЭМ!$B$33:$B$776,V$190)+'СЕТ СН'!$F$12</f>
        <v>100.7177962</v>
      </c>
      <c r="W219" s="36">
        <f>SUMIFS(СВЦЭМ!$F$33:$F$776,СВЦЭМ!$A$33:$A$776,$A219,СВЦЭМ!$B$33:$B$776,W$190)+'СЕТ СН'!$F$12</f>
        <v>105.46760447</v>
      </c>
      <c r="X219" s="36">
        <f>SUMIFS(СВЦЭМ!$F$33:$F$776,СВЦЭМ!$A$33:$A$776,$A219,СВЦЭМ!$B$33:$B$776,X$190)+'СЕТ СН'!$F$12</f>
        <v>103.07477218</v>
      </c>
      <c r="Y219" s="36">
        <f>SUMIFS(СВЦЭМ!$F$33:$F$776,СВЦЭМ!$A$33:$A$776,$A219,СВЦЭМ!$B$33:$B$776,Y$190)+'СЕТ СН'!$F$12</f>
        <v>109.30514855</v>
      </c>
    </row>
    <row r="220" spans="1:25" ht="15.75" x14ac:dyDescent="0.2">
      <c r="A220" s="35">
        <f t="shared" si="5"/>
        <v>43981</v>
      </c>
      <c r="B220" s="36">
        <f>SUMIFS(СВЦЭМ!$F$33:$F$776,СВЦЭМ!$A$33:$A$776,$A220,СВЦЭМ!$B$33:$B$776,B$190)+'СЕТ СН'!$F$12</f>
        <v>121.35036040999999</v>
      </c>
      <c r="C220" s="36">
        <f>SUMIFS(СВЦЭМ!$F$33:$F$776,СВЦЭМ!$A$33:$A$776,$A220,СВЦЭМ!$B$33:$B$776,C$190)+'СЕТ СН'!$F$12</f>
        <v>122.35019044000001</v>
      </c>
      <c r="D220" s="36">
        <f>SUMIFS(СВЦЭМ!$F$33:$F$776,СВЦЭМ!$A$33:$A$776,$A220,СВЦЭМ!$B$33:$B$776,D$190)+'СЕТ СН'!$F$12</f>
        <v>122.57641486</v>
      </c>
      <c r="E220" s="36">
        <f>SUMIFS(СВЦЭМ!$F$33:$F$776,СВЦЭМ!$A$33:$A$776,$A220,СВЦЭМ!$B$33:$B$776,E$190)+'СЕТ СН'!$F$12</f>
        <v>122.20502046999999</v>
      </c>
      <c r="F220" s="36">
        <f>SUMIFS(СВЦЭМ!$F$33:$F$776,СВЦЭМ!$A$33:$A$776,$A220,СВЦЭМ!$B$33:$B$776,F$190)+'СЕТ СН'!$F$12</f>
        <v>122.0865441</v>
      </c>
      <c r="G220" s="36">
        <f>SUMIFS(СВЦЭМ!$F$33:$F$776,СВЦЭМ!$A$33:$A$776,$A220,СВЦЭМ!$B$33:$B$776,G$190)+'СЕТ СН'!$F$12</f>
        <v>122.16059885</v>
      </c>
      <c r="H220" s="36">
        <f>SUMIFS(СВЦЭМ!$F$33:$F$776,СВЦЭМ!$A$33:$A$776,$A220,СВЦЭМ!$B$33:$B$776,H$190)+'СЕТ СН'!$F$12</f>
        <v>120.22847499</v>
      </c>
      <c r="I220" s="36">
        <f>SUMIFS(СВЦЭМ!$F$33:$F$776,СВЦЭМ!$A$33:$A$776,$A220,СВЦЭМ!$B$33:$B$776,I$190)+'СЕТ СН'!$F$12</f>
        <v>117.56265907</v>
      </c>
      <c r="J220" s="36">
        <f>SUMIFS(СВЦЭМ!$F$33:$F$776,СВЦЭМ!$A$33:$A$776,$A220,СВЦЭМ!$B$33:$B$776,J$190)+'СЕТ СН'!$F$12</f>
        <v>112.93096163</v>
      </c>
      <c r="K220" s="36">
        <f>SUMIFS(СВЦЭМ!$F$33:$F$776,СВЦЭМ!$A$33:$A$776,$A220,СВЦЭМ!$B$33:$B$776,K$190)+'СЕТ СН'!$F$12</f>
        <v>111.21685727000001</v>
      </c>
      <c r="L220" s="36">
        <f>SUMIFS(СВЦЭМ!$F$33:$F$776,СВЦЭМ!$A$33:$A$776,$A220,СВЦЭМ!$B$33:$B$776,L$190)+'СЕТ СН'!$F$12</f>
        <v>109.88437248</v>
      </c>
      <c r="M220" s="36">
        <f>SUMIFS(СВЦЭМ!$F$33:$F$776,СВЦЭМ!$A$33:$A$776,$A220,СВЦЭМ!$B$33:$B$776,M$190)+'СЕТ СН'!$F$12</f>
        <v>102.17467752</v>
      </c>
      <c r="N220" s="36">
        <f>SUMIFS(СВЦЭМ!$F$33:$F$776,СВЦЭМ!$A$33:$A$776,$A220,СВЦЭМ!$B$33:$B$776,N$190)+'СЕТ СН'!$F$12</f>
        <v>95.048331559999994</v>
      </c>
      <c r="O220" s="36">
        <f>SUMIFS(СВЦЭМ!$F$33:$F$776,СВЦЭМ!$A$33:$A$776,$A220,СВЦЭМ!$B$33:$B$776,O$190)+'СЕТ СН'!$F$12</f>
        <v>93.22673399</v>
      </c>
      <c r="P220" s="36">
        <f>SUMIFS(СВЦЭМ!$F$33:$F$776,СВЦЭМ!$A$33:$A$776,$A220,СВЦЭМ!$B$33:$B$776,P$190)+'СЕТ СН'!$F$12</f>
        <v>93.639016470000001</v>
      </c>
      <c r="Q220" s="36">
        <f>SUMIFS(СВЦЭМ!$F$33:$F$776,СВЦЭМ!$A$33:$A$776,$A220,СВЦЭМ!$B$33:$B$776,Q$190)+'СЕТ СН'!$F$12</f>
        <v>93.541779829999996</v>
      </c>
      <c r="R220" s="36">
        <f>SUMIFS(СВЦЭМ!$F$33:$F$776,СВЦЭМ!$A$33:$A$776,$A220,СВЦЭМ!$B$33:$B$776,R$190)+'СЕТ СН'!$F$12</f>
        <v>93.40070686</v>
      </c>
      <c r="S220" s="36">
        <f>SUMIFS(СВЦЭМ!$F$33:$F$776,СВЦЭМ!$A$33:$A$776,$A220,СВЦЭМ!$B$33:$B$776,S$190)+'СЕТ СН'!$F$12</f>
        <v>93.755056940000003</v>
      </c>
      <c r="T220" s="36">
        <f>SUMIFS(СВЦЭМ!$F$33:$F$776,СВЦЭМ!$A$33:$A$776,$A220,СВЦЭМ!$B$33:$B$776,T$190)+'СЕТ СН'!$F$12</f>
        <v>92.984946489999999</v>
      </c>
      <c r="U220" s="36">
        <f>SUMIFS(СВЦЭМ!$F$33:$F$776,СВЦЭМ!$A$33:$A$776,$A220,СВЦЭМ!$B$33:$B$776,U$190)+'СЕТ СН'!$F$12</f>
        <v>91.546699180000005</v>
      </c>
      <c r="V220" s="36">
        <f>SUMIFS(СВЦЭМ!$F$33:$F$776,СВЦЭМ!$A$33:$A$776,$A220,СВЦЭМ!$B$33:$B$776,V$190)+'СЕТ СН'!$F$12</f>
        <v>92.61450395</v>
      </c>
      <c r="W220" s="36">
        <f>SUMIFS(СВЦЭМ!$F$33:$F$776,СВЦЭМ!$A$33:$A$776,$A220,СВЦЭМ!$B$33:$B$776,W$190)+'СЕТ СН'!$F$12</f>
        <v>93.531194450000001</v>
      </c>
      <c r="X220" s="36">
        <f>SUMIFS(СВЦЭМ!$F$33:$F$776,СВЦЭМ!$A$33:$A$776,$A220,СВЦЭМ!$B$33:$B$776,X$190)+'СЕТ СН'!$F$12</f>
        <v>93.965894770000006</v>
      </c>
      <c r="Y220" s="36">
        <f>SUMIFS(СВЦЭМ!$F$33:$F$776,СВЦЭМ!$A$33:$A$776,$A220,СВЦЭМ!$B$33:$B$776,Y$190)+'СЕТ СН'!$F$12</f>
        <v>103.93007092000001</v>
      </c>
    </row>
    <row r="221" spans="1:25" ht="15.75" x14ac:dyDescent="0.2">
      <c r="A221" s="35">
        <f t="shared" si="5"/>
        <v>43982</v>
      </c>
      <c r="B221" s="36">
        <f>SUMIFS(СВЦЭМ!$F$33:$F$776,СВЦЭМ!$A$33:$A$776,$A221,СВЦЭМ!$B$33:$B$776,B$190)+'СЕТ СН'!$F$12</f>
        <v>116.67373644</v>
      </c>
      <c r="C221" s="36">
        <f>SUMIFS(СВЦЭМ!$F$33:$F$776,СВЦЭМ!$A$33:$A$776,$A221,СВЦЭМ!$B$33:$B$776,C$190)+'СЕТ СН'!$F$12</f>
        <v>117.99391587</v>
      </c>
      <c r="D221" s="36">
        <f>SUMIFS(СВЦЭМ!$F$33:$F$776,СВЦЭМ!$A$33:$A$776,$A221,СВЦЭМ!$B$33:$B$776,D$190)+'СЕТ СН'!$F$12</f>
        <v>119.20882836</v>
      </c>
      <c r="E221" s="36">
        <f>SUMIFS(СВЦЭМ!$F$33:$F$776,СВЦЭМ!$A$33:$A$776,$A221,СВЦЭМ!$B$33:$B$776,E$190)+'СЕТ СН'!$F$12</f>
        <v>118.451386</v>
      </c>
      <c r="F221" s="36">
        <f>SUMIFS(СВЦЭМ!$F$33:$F$776,СВЦЭМ!$A$33:$A$776,$A221,СВЦЭМ!$B$33:$B$776,F$190)+'СЕТ СН'!$F$12</f>
        <v>116.91814481</v>
      </c>
      <c r="G221" s="36">
        <f>SUMIFS(СВЦЭМ!$F$33:$F$776,СВЦЭМ!$A$33:$A$776,$A221,СВЦЭМ!$B$33:$B$776,G$190)+'СЕТ СН'!$F$12</f>
        <v>117.47397595</v>
      </c>
      <c r="H221" s="36">
        <f>SUMIFS(СВЦЭМ!$F$33:$F$776,СВЦЭМ!$A$33:$A$776,$A221,СВЦЭМ!$B$33:$B$776,H$190)+'СЕТ СН'!$F$12</f>
        <v>118.11117917</v>
      </c>
      <c r="I221" s="36">
        <f>SUMIFS(СВЦЭМ!$F$33:$F$776,СВЦЭМ!$A$33:$A$776,$A221,СВЦЭМ!$B$33:$B$776,I$190)+'СЕТ СН'!$F$12</f>
        <v>114.70104282</v>
      </c>
      <c r="J221" s="36">
        <f>SUMIFS(СВЦЭМ!$F$33:$F$776,СВЦЭМ!$A$33:$A$776,$A221,СВЦЭМ!$B$33:$B$776,J$190)+'СЕТ СН'!$F$12</f>
        <v>111.64882578</v>
      </c>
      <c r="K221" s="36">
        <f>SUMIFS(СВЦЭМ!$F$33:$F$776,СВЦЭМ!$A$33:$A$776,$A221,СВЦЭМ!$B$33:$B$776,K$190)+'СЕТ СН'!$F$12</f>
        <v>112.94594382</v>
      </c>
      <c r="L221" s="36">
        <f>SUMIFS(СВЦЭМ!$F$33:$F$776,СВЦЭМ!$A$33:$A$776,$A221,СВЦЭМ!$B$33:$B$776,L$190)+'СЕТ СН'!$F$12</f>
        <v>112.78081018</v>
      </c>
      <c r="M221" s="36">
        <f>SUMIFS(СВЦЭМ!$F$33:$F$776,СВЦЭМ!$A$33:$A$776,$A221,СВЦЭМ!$B$33:$B$776,M$190)+'СЕТ СН'!$F$12</f>
        <v>105.59778004</v>
      </c>
      <c r="N221" s="36">
        <f>SUMIFS(СВЦЭМ!$F$33:$F$776,СВЦЭМ!$A$33:$A$776,$A221,СВЦЭМ!$B$33:$B$776,N$190)+'СЕТ СН'!$F$12</f>
        <v>95.349499129999998</v>
      </c>
      <c r="O221" s="36">
        <f>SUMIFS(СВЦЭМ!$F$33:$F$776,СВЦЭМ!$A$33:$A$776,$A221,СВЦЭМ!$B$33:$B$776,O$190)+'СЕТ СН'!$F$12</f>
        <v>91.923469440000005</v>
      </c>
      <c r="P221" s="36">
        <f>SUMIFS(СВЦЭМ!$F$33:$F$776,СВЦЭМ!$A$33:$A$776,$A221,СВЦЭМ!$B$33:$B$776,P$190)+'СЕТ СН'!$F$12</f>
        <v>93.183368830000006</v>
      </c>
      <c r="Q221" s="36">
        <f>SUMIFS(СВЦЭМ!$F$33:$F$776,СВЦЭМ!$A$33:$A$776,$A221,СВЦЭМ!$B$33:$B$776,Q$190)+'СЕТ СН'!$F$12</f>
        <v>93.214379230000006</v>
      </c>
      <c r="R221" s="36">
        <f>SUMIFS(СВЦЭМ!$F$33:$F$776,СВЦЭМ!$A$33:$A$776,$A221,СВЦЭМ!$B$33:$B$776,R$190)+'СЕТ СН'!$F$12</f>
        <v>93.589742520000001</v>
      </c>
      <c r="S221" s="36">
        <f>SUMIFS(СВЦЭМ!$F$33:$F$776,СВЦЭМ!$A$33:$A$776,$A221,СВЦЭМ!$B$33:$B$776,S$190)+'СЕТ СН'!$F$12</f>
        <v>95.467747459999998</v>
      </c>
      <c r="T221" s="36">
        <f>SUMIFS(СВЦЭМ!$F$33:$F$776,СВЦЭМ!$A$33:$A$776,$A221,СВЦЭМ!$B$33:$B$776,T$190)+'СЕТ СН'!$F$12</f>
        <v>92.786276049999998</v>
      </c>
      <c r="U221" s="36">
        <f>SUMIFS(СВЦЭМ!$F$33:$F$776,СВЦЭМ!$A$33:$A$776,$A221,СВЦЭМ!$B$33:$B$776,U$190)+'СЕТ СН'!$F$12</f>
        <v>89.732083250000002</v>
      </c>
      <c r="V221" s="36">
        <f>SUMIFS(СВЦЭМ!$F$33:$F$776,СВЦЭМ!$A$33:$A$776,$A221,СВЦЭМ!$B$33:$B$776,V$190)+'СЕТ СН'!$F$12</f>
        <v>84.125934880000003</v>
      </c>
      <c r="W221" s="36">
        <f>SUMIFS(СВЦЭМ!$F$33:$F$776,СВЦЭМ!$A$33:$A$776,$A221,СВЦЭМ!$B$33:$B$776,W$190)+'СЕТ СН'!$F$12</f>
        <v>83.416779099999999</v>
      </c>
      <c r="X221" s="36">
        <f>SUMIFS(СВЦЭМ!$F$33:$F$776,СВЦЭМ!$A$33:$A$776,$A221,СВЦЭМ!$B$33:$B$776,X$190)+'СЕТ СН'!$F$12</f>
        <v>88.187649320000006</v>
      </c>
      <c r="Y221" s="36">
        <f>SUMIFS(СВЦЭМ!$F$33:$F$776,СВЦЭМ!$A$33:$A$776,$A221,СВЦЭМ!$B$33:$B$776,Y$190)+'СЕТ СН'!$F$12</f>
        <v>98.322737059999994</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3" t="s">
        <v>7</v>
      </c>
      <c r="B223" s="126" t="s">
        <v>116</v>
      </c>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8"/>
    </row>
    <row r="224" spans="1:25" ht="12.75" hidden="1" customHeight="1" x14ac:dyDescent="0.2">
      <c r="A224" s="124"/>
      <c r="B224" s="129"/>
      <c r="C224" s="130"/>
      <c r="D224" s="130"/>
      <c r="E224" s="130"/>
      <c r="F224" s="130"/>
      <c r="G224" s="130"/>
      <c r="H224" s="130"/>
      <c r="I224" s="130"/>
      <c r="J224" s="130"/>
      <c r="K224" s="130"/>
      <c r="L224" s="130"/>
      <c r="M224" s="130"/>
      <c r="N224" s="130"/>
      <c r="O224" s="130"/>
      <c r="P224" s="130"/>
      <c r="Q224" s="130"/>
      <c r="R224" s="130"/>
      <c r="S224" s="130"/>
      <c r="T224" s="130"/>
      <c r="U224" s="130"/>
      <c r="V224" s="130"/>
      <c r="W224" s="130"/>
      <c r="X224" s="130"/>
      <c r="Y224" s="131"/>
    </row>
    <row r="225" spans="1:27" s="46" customFormat="1" ht="12.75" hidden="1" customHeight="1" x14ac:dyDescent="0.2">
      <c r="A225" s="12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01.05.2020</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43953</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43954</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43955</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43956</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43957</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43958</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43959</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43960</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43961</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43962</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43963</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43964</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43965</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43966</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43967</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43968</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43969</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43970</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43971</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43972</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43973</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43974</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43975</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43976</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43977</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43978</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43979</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43980</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43981</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43982</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3" t="s">
        <v>7</v>
      </c>
      <c r="B258" s="126" t="s">
        <v>117</v>
      </c>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8"/>
    </row>
    <row r="259" spans="1:27" ht="12.75" hidden="1" customHeight="1" x14ac:dyDescent="0.2">
      <c r="A259" s="124"/>
      <c r="B259" s="129"/>
      <c r="C259" s="130"/>
      <c r="D259" s="130"/>
      <c r="E259" s="130"/>
      <c r="F259" s="130"/>
      <c r="G259" s="130"/>
      <c r="H259" s="130"/>
      <c r="I259" s="130"/>
      <c r="J259" s="130"/>
      <c r="K259" s="130"/>
      <c r="L259" s="130"/>
      <c r="M259" s="130"/>
      <c r="N259" s="130"/>
      <c r="O259" s="130"/>
      <c r="P259" s="130"/>
      <c r="Q259" s="130"/>
      <c r="R259" s="130"/>
      <c r="S259" s="130"/>
      <c r="T259" s="130"/>
      <c r="U259" s="130"/>
      <c r="V259" s="130"/>
      <c r="W259" s="130"/>
      <c r="X259" s="130"/>
      <c r="Y259" s="131"/>
    </row>
    <row r="260" spans="1:27" s="46" customFormat="1" ht="12.75" hidden="1" customHeight="1" x14ac:dyDescent="0.2">
      <c r="A260" s="12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01.05.2020</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43953</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43954</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43955</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43956</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43957</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43958</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43959</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43960</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43961</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43962</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43963</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43964</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43965</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43966</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43967</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43968</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43969</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43970</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43971</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43972</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43973</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43974</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43975</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43976</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43977</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43978</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43979</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43980</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43981</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43982</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3" t="s">
        <v>7</v>
      </c>
      <c r="B294" s="126" t="s">
        <v>118</v>
      </c>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8"/>
    </row>
    <row r="295" spans="1:27" ht="12.75" hidden="1" customHeight="1" x14ac:dyDescent="0.2">
      <c r="A295" s="124"/>
      <c r="B295" s="129"/>
      <c r="C295" s="130"/>
      <c r="D295" s="130"/>
      <c r="E295" s="130"/>
      <c r="F295" s="130"/>
      <c r="G295" s="130"/>
      <c r="H295" s="130"/>
      <c r="I295" s="130"/>
      <c r="J295" s="130"/>
      <c r="K295" s="130"/>
      <c r="L295" s="130"/>
      <c r="M295" s="130"/>
      <c r="N295" s="130"/>
      <c r="O295" s="130"/>
      <c r="P295" s="130"/>
      <c r="Q295" s="130"/>
      <c r="R295" s="130"/>
      <c r="S295" s="130"/>
      <c r="T295" s="130"/>
      <c r="U295" s="130"/>
      <c r="V295" s="130"/>
      <c r="W295" s="130"/>
      <c r="X295" s="130"/>
      <c r="Y295" s="131"/>
    </row>
    <row r="296" spans="1:27" s="46" customFormat="1" ht="12.75" hidden="1" customHeight="1" x14ac:dyDescent="0.2">
      <c r="A296" s="12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01.05.2020</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43953</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43954</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43955</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43956</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43957</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43958</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43959</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43960</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43961</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43962</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43963</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43964</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43965</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43966</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43967</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43968</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43969</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43970</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43971</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43972</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43973</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43974</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43975</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43976</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43977</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43978</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43979</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43980</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43981</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43982</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3" t="s">
        <v>7</v>
      </c>
      <c r="B329" s="126" t="s">
        <v>119</v>
      </c>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8"/>
    </row>
    <row r="330" spans="1:27" ht="12.75" hidden="1" customHeight="1" x14ac:dyDescent="0.2">
      <c r="A330" s="124"/>
      <c r="B330" s="129"/>
      <c r="C330" s="130"/>
      <c r="D330" s="130"/>
      <c r="E330" s="130"/>
      <c r="F330" s="130"/>
      <c r="G330" s="130"/>
      <c r="H330" s="130"/>
      <c r="I330" s="130"/>
      <c r="J330" s="130"/>
      <c r="K330" s="130"/>
      <c r="L330" s="130"/>
      <c r="M330" s="130"/>
      <c r="N330" s="130"/>
      <c r="O330" s="130"/>
      <c r="P330" s="130"/>
      <c r="Q330" s="130"/>
      <c r="R330" s="130"/>
      <c r="S330" s="130"/>
      <c r="T330" s="130"/>
      <c r="U330" s="130"/>
      <c r="V330" s="130"/>
      <c r="W330" s="130"/>
      <c r="X330" s="130"/>
      <c r="Y330" s="131"/>
    </row>
    <row r="331" spans="1:27" s="46" customFormat="1" ht="12.75" hidden="1" customHeight="1" x14ac:dyDescent="0.2">
      <c r="A331" s="12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01.05.2020</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43953</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43954</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43955</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43956</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43957</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43958</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43959</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43960</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43961</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43962</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43963</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43964</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43965</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43966</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43967</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43968</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43969</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43970</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43971</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43972</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43973</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43974</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43975</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43976</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43977</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43978</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43979</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43980</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43981</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43982</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3" t="s">
        <v>7</v>
      </c>
      <c r="B364" s="126" t="s">
        <v>120</v>
      </c>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8"/>
    </row>
    <row r="365" spans="1:27" ht="12.75" hidden="1" customHeight="1" x14ac:dyDescent="0.2">
      <c r="A365" s="124"/>
      <c r="B365" s="129"/>
      <c r="C365" s="130"/>
      <c r="D365" s="130"/>
      <c r="E365" s="130"/>
      <c r="F365" s="130"/>
      <c r="G365" s="130"/>
      <c r="H365" s="130"/>
      <c r="I365" s="130"/>
      <c r="J365" s="130"/>
      <c r="K365" s="130"/>
      <c r="L365" s="130"/>
      <c r="M365" s="130"/>
      <c r="N365" s="130"/>
      <c r="O365" s="130"/>
      <c r="P365" s="130"/>
      <c r="Q365" s="130"/>
      <c r="R365" s="130"/>
      <c r="S365" s="130"/>
      <c r="T365" s="130"/>
      <c r="U365" s="130"/>
      <c r="V365" s="130"/>
      <c r="W365" s="130"/>
      <c r="X365" s="130"/>
      <c r="Y365" s="131"/>
    </row>
    <row r="366" spans="1:27" s="46" customFormat="1" ht="12.75" hidden="1" customHeight="1" x14ac:dyDescent="0.2">
      <c r="A366" s="12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01.05.2020</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43953</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43954</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43955</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43956</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43957</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43958</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43959</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43960</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43961</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43962</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43963</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43964</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43965</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43966</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43967</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43968</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43969</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43970</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43971</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43972</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43973</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43974</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43975</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43976</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43977</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43978</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43979</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43980</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43981</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43982</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3" t="s">
        <v>7</v>
      </c>
      <c r="B399" s="126" t="s">
        <v>121</v>
      </c>
      <c r="C399" s="127"/>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8"/>
    </row>
    <row r="400" spans="1:26" ht="12.75" hidden="1" customHeight="1" x14ac:dyDescent="0.2">
      <c r="A400" s="124"/>
      <c r="B400" s="129"/>
      <c r="C400" s="130"/>
      <c r="D400" s="130"/>
      <c r="E400" s="130"/>
      <c r="F400" s="130"/>
      <c r="G400" s="130"/>
      <c r="H400" s="130"/>
      <c r="I400" s="130"/>
      <c r="J400" s="130"/>
      <c r="K400" s="130"/>
      <c r="L400" s="130"/>
      <c r="M400" s="130"/>
      <c r="N400" s="130"/>
      <c r="O400" s="130"/>
      <c r="P400" s="130"/>
      <c r="Q400" s="130"/>
      <c r="R400" s="130"/>
      <c r="S400" s="130"/>
      <c r="T400" s="130"/>
      <c r="U400" s="130"/>
      <c r="V400" s="130"/>
      <c r="W400" s="130"/>
      <c r="X400" s="130"/>
      <c r="Y400" s="131"/>
    </row>
    <row r="401" spans="1:27" s="46" customFormat="1" ht="12.75" hidden="1" customHeight="1" x14ac:dyDescent="0.2">
      <c r="A401" s="12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01.05.2020</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43953</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43954</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43955</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43956</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43957</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43958</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43959</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43960</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43961</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43962</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43963</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43964</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43965</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43966</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43967</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43968</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43969</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43970</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43971</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43972</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43973</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43974</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43975</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43976</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43977</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43978</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43979</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43980</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43981</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43982</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47.25" customHeight="1" x14ac:dyDescent="0.25">
      <c r="A435" s="152" t="s">
        <v>122</v>
      </c>
      <c r="B435" s="152"/>
      <c r="C435" s="152"/>
      <c r="D435" s="152"/>
      <c r="E435" s="152"/>
      <c r="F435" s="152"/>
      <c r="G435" s="152"/>
      <c r="H435" s="152"/>
      <c r="I435" s="152"/>
      <c r="J435" s="152"/>
      <c r="K435" s="152"/>
      <c r="L435" s="153">
        <f>СВЦЭМ!$D$18+'СЕТ СН'!$F$14</f>
        <v>0</v>
      </c>
      <c r="M435" s="154"/>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4" t="s">
        <v>74</v>
      </c>
      <c r="B437" s="134"/>
      <c r="C437" s="134"/>
      <c r="D437" s="134"/>
      <c r="E437" s="134"/>
      <c r="F437" s="134"/>
      <c r="G437" s="134"/>
      <c r="H437" s="134"/>
      <c r="I437" s="134"/>
      <c r="J437" s="134"/>
      <c r="K437" s="134"/>
      <c r="L437" s="134"/>
      <c r="M437" s="134"/>
      <c r="N437" s="135" t="s">
        <v>29</v>
      </c>
      <c r="O437" s="135"/>
      <c r="P437" s="135"/>
      <c r="Q437" s="135"/>
      <c r="R437" s="135"/>
      <c r="S437" s="135"/>
      <c r="T437" s="135"/>
      <c r="U437" s="135"/>
      <c r="V437" s="47"/>
      <c r="W437" s="47"/>
      <c r="X437" s="47"/>
      <c r="Y437" s="47"/>
    </row>
    <row r="438" spans="1:26" ht="15.75" x14ac:dyDescent="0.25">
      <c r="A438" s="134"/>
      <c r="B438" s="134"/>
      <c r="C438" s="134"/>
      <c r="D438" s="134"/>
      <c r="E438" s="134"/>
      <c r="F438" s="134"/>
      <c r="G438" s="134"/>
      <c r="H438" s="134"/>
      <c r="I438" s="134"/>
      <c r="J438" s="134"/>
      <c r="K438" s="134"/>
      <c r="L438" s="134"/>
      <c r="M438" s="134"/>
      <c r="N438" s="136" t="s">
        <v>0</v>
      </c>
      <c r="O438" s="136"/>
      <c r="P438" s="136" t="s">
        <v>1</v>
      </c>
      <c r="Q438" s="136"/>
      <c r="R438" s="136" t="s">
        <v>2</v>
      </c>
      <c r="S438" s="136"/>
      <c r="T438" s="136" t="s">
        <v>3</v>
      </c>
      <c r="U438" s="136"/>
    </row>
    <row r="439" spans="1:26" ht="15.75" x14ac:dyDescent="0.25">
      <c r="A439" s="134"/>
      <c r="B439" s="134"/>
      <c r="C439" s="134"/>
      <c r="D439" s="134"/>
      <c r="E439" s="134"/>
      <c r="F439" s="134"/>
      <c r="G439" s="134"/>
      <c r="H439" s="134"/>
      <c r="I439" s="134"/>
      <c r="J439" s="134"/>
      <c r="K439" s="134"/>
      <c r="L439" s="134"/>
      <c r="M439" s="134"/>
      <c r="N439" s="137">
        <f>СВЦЭМ!$D$12+'СЕТ СН'!$F$10-'СЕТ СН'!$F$22</f>
        <v>527211.04793756967</v>
      </c>
      <c r="O439" s="138"/>
      <c r="P439" s="137">
        <f>СВЦЭМ!$D$12+'СЕТ СН'!$F$10-'СЕТ СН'!$G$22</f>
        <v>527211.04793756967</v>
      </c>
      <c r="Q439" s="138"/>
      <c r="R439" s="137">
        <f>СВЦЭМ!$D$12+'СЕТ СН'!$F$10-'СЕТ СН'!$H$22</f>
        <v>527211.04793756967</v>
      </c>
      <c r="S439" s="138"/>
      <c r="T439" s="137">
        <f>СВЦЭМ!$D$12+'СЕТ СН'!$F$10-'СЕТ СН'!$I$22</f>
        <v>527211.04793756967</v>
      </c>
      <c r="U439" s="138"/>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ColWidth="9" defaultRowHeight="15" x14ac:dyDescent="0.25"/>
  <cols>
    <col min="1" max="1" width="12" style="49" customWidth="1"/>
    <col min="2" max="25" width="10.625" style="49" customWidth="1"/>
    <col min="26" max="26" width="9" style="42"/>
    <col min="27" max="27" width="11.25" style="42" customWidth="1"/>
    <col min="28" max="16384" width="9" style="42"/>
  </cols>
  <sheetData>
    <row r="1" spans="1:27" ht="38.25" customHeight="1" x14ac:dyDescent="0.2">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мае 2020 г.</v>
      </c>
      <c r="B1" s="121"/>
      <c r="C1" s="121"/>
      <c r="D1" s="121"/>
      <c r="E1" s="121"/>
      <c r="F1" s="121"/>
      <c r="G1" s="121"/>
      <c r="H1" s="121"/>
      <c r="I1" s="121"/>
      <c r="J1" s="121"/>
      <c r="K1" s="121"/>
      <c r="L1" s="121"/>
      <c r="M1" s="121"/>
      <c r="N1" s="121"/>
      <c r="O1" s="121"/>
      <c r="P1" s="121"/>
      <c r="Q1" s="121"/>
      <c r="R1" s="121"/>
      <c r="S1" s="121"/>
      <c r="T1" s="121"/>
      <c r="U1" s="121"/>
      <c r="V1" s="121"/>
      <c r="W1" s="121"/>
      <c r="X1" s="121"/>
      <c r="Y1" s="121"/>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22" t="s">
        <v>42</v>
      </c>
      <c r="B3" s="122"/>
      <c r="C3" s="122"/>
      <c r="D3" s="122"/>
      <c r="E3" s="122"/>
      <c r="F3" s="122"/>
      <c r="G3" s="122"/>
      <c r="H3" s="122"/>
      <c r="I3" s="122"/>
      <c r="J3" s="122"/>
      <c r="K3" s="122"/>
      <c r="L3" s="122"/>
      <c r="M3" s="122"/>
      <c r="N3" s="122"/>
      <c r="O3" s="122"/>
      <c r="P3" s="122"/>
      <c r="Q3" s="122"/>
      <c r="R3" s="122"/>
      <c r="S3" s="122"/>
      <c r="T3" s="122"/>
      <c r="U3" s="122"/>
      <c r="V3" s="122"/>
      <c r="W3" s="122"/>
      <c r="X3" s="122"/>
      <c r="Y3" s="122"/>
    </row>
    <row r="4" spans="1:27" ht="32.25" customHeight="1" x14ac:dyDescent="0.2">
      <c r="A4" s="122" t="s">
        <v>81</v>
      </c>
      <c r="B4" s="122"/>
      <c r="C4" s="122"/>
      <c r="D4" s="122"/>
      <c r="E4" s="122"/>
      <c r="F4" s="122"/>
      <c r="G4" s="122"/>
      <c r="H4" s="122"/>
      <c r="I4" s="122"/>
      <c r="J4" s="122"/>
      <c r="K4" s="122"/>
      <c r="L4" s="122"/>
      <c r="M4" s="122"/>
      <c r="N4" s="122"/>
      <c r="O4" s="122"/>
      <c r="P4" s="122"/>
      <c r="Q4" s="122"/>
      <c r="R4" s="122"/>
      <c r="S4" s="122"/>
      <c r="T4" s="122"/>
      <c r="U4" s="122"/>
      <c r="V4" s="122"/>
      <c r="W4" s="122"/>
      <c r="X4" s="122"/>
      <c r="Y4" s="12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3" t="s">
        <v>7</v>
      </c>
      <c r="B9" s="126" t="s">
        <v>69</v>
      </c>
      <c r="C9" s="127"/>
      <c r="D9" s="127"/>
      <c r="E9" s="127"/>
      <c r="F9" s="127"/>
      <c r="G9" s="127"/>
      <c r="H9" s="127"/>
      <c r="I9" s="127"/>
      <c r="J9" s="127"/>
      <c r="K9" s="127"/>
      <c r="L9" s="127"/>
      <c r="M9" s="127"/>
      <c r="N9" s="127"/>
      <c r="O9" s="127"/>
      <c r="P9" s="127"/>
      <c r="Q9" s="127"/>
      <c r="R9" s="127"/>
      <c r="S9" s="127"/>
      <c r="T9" s="127"/>
      <c r="U9" s="127"/>
      <c r="V9" s="127"/>
      <c r="W9" s="127"/>
      <c r="X9" s="127"/>
      <c r="Y9" s="128"/>
    </row>
    <row r="10" spans="1:27" ht="12.75" customHeight="1" x14ac:dyDescent="0.2">
      <c r="A10" s="124"/>
      <c r="B10" s="129"/>
      <c r="C10" s="130"/>
      <c r="D10" s="130"/>
      <c r="E10" s="130"/>
      <c r="F10" s="130"/>
      <c r="G10" s="130"/>
      <c r="H10" s="130"/>
      <c r="I10" s="130"/>
      <c r="J10" s="130"/>
      <c r="K10" s="130"/>
      <c r="L10" s="130"/>
      <c r="M10" s="130"/>
      <c r="N10" s="130"/>
      <c r="O10" s="130"/>
      <c r="P10" s="130"/>
      <c r="Q10" s="130"/>
      <c r="R10" s="130"/>
      <c r="S10" s="130"/>
      <c r="T10" s="130"/>
      <c r="U10" s="130"/>
      <c r="V10" s="130"/>
      <c r="W10" s="130"/>
      <c r="X10" s="130"/>
      <c r="Y10" s="131"/>
    </row>
    <row r="11" spans="1:27" ht="12.75" customHeight="1" x14ac:dyDescent="0.2">
      <c r="A11" s="12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01.05.2020</v>
      </c>
      <c r="B12" s="36">
        <f>SUMIFS(СВЦЭМ!$D$33:$D$776,СВЦЭМ!$A$33:$A$776,$A12,СВЦЭМ!$B$33:$B$776,B$11)+'СЕТ СН'!$F$11+СВЦЭМ!$D$10+'СЕТ СН'!$F$6-'СЕТ СН'!$F$23</f>
        <v>1053.41488041</v>
      </c>
      <c r="C12" s="36">
        <f>SUMIFS(СВЦЭМ!$D$33:$D$776,СВЦЭМ!$A$33:$A$776,$A12,СВЦЭМ!$B$33:$B$776,C$11)+'СЕТ СН'!$F$11+СВЦЭМ!$D$10+'СЕТ СН'!$F$6-'СЕТ СН'!$F$23</f>
        <v>1094.4837786099999</v>
      </c>
      <c r="D12" s="36">
        <f>SUMIFS(СВЦЭМ!$D$33:$D$776,СВЦЭМ!$A$33:$A$776,$A12,СВЦЭМ!$B$33:$B$776,D$11)+'СЕТ СН'!$F$11+СВЦЭМ!$D$10+'СЕТ СН'!$F$6-'СЕТ СН'!$F$23</f>
        <v>1092.0339140799999</v>
      </c>
      <c r="E12" s="36">
        <f>SUMIFS(СВЦЭМ!$D$33:$D$776,СВЦЭМ!$A$33:$A$776,$A12,СВЦЭМ!$B$33:$B$776,E$11)+'СЕТ СН'!$F$11+СВЦЭМ!$D$10+'СЕТ СН'!$F$6-'СЕТ СН'!$F$23</f>
        <v>1087.7429781000001</v>
      </c>
      <c r="F12" s="36">
        <f>SUMIFS(СВЦЭМ!$D$33:$D$776,СВЦЭМ!$A$33:$A$776,$A12,СВЦЭМ!$B$33:$B$776,F$11)+'СЕТ СН'!$F$11+СВЦЭМ!$D$10+'СЕТ СН'!$F$6-'СЕТ СН'!$F$23</f>
        <v>1105.39419432</v>
      </c>
      <c r="G12" s="36">
        <f>SUMIFS(СВЦЭМ!$D$33:$D$776,СВЦЭМ!$A$33:$A$776,$A12,СВЦЭМ!$B$33:$B$776,G$11)+'СЕТ СН'!$F$11+СВЦЭМ!$D$10+'СЕТ СН'!$F$6-'СЕТ СН'!$F$23</f>
        <v>1098.2078192099998</v>
      </c>
      <c r="H12" s="36">
        <f>SUMIFS(СВЦЭМ!$D$33:$D$776,СВЦЭМ!$A$33:$A$776,$A12,СВЦЭМ!$B$33:$B$776,H$11)+'СЕТ СН'!$F$11+СВЦЭМ!$D$10+'СЕТ СН'!$F$6-'СЕТ СН'!$F$23</f>
        <v>1092.76797799</v>
      </c>
      <c r="I12" s="36">
        <f>SUMIFS(СВЦЭМ!$D$33:$D$776,СВЦЭМ!$A$33:$A$776,$A12,СВЦЭМ!$B$33:$B$776,I$11)+'СЕТ СН'!$F$11+СВЦЭМ!$D$10+'СЕТ СН'!$F$6-'СЕТ СН'!$F$23</f>
        <v>1067.75939436</v>
      </c>
      <c r="J12" s="36">
        <f>SUMIFS(СВЦЭМ!$D$33:$D$776,СВЦЭМ!$A$33:$A$776,$A12,СВЦЭМ!$B$33:$B$776,J$11)+'СЕТ СН'!$F$11+СВЦЭМ!$D$10+'СЕТ СН'!$F$6-'СЕТ СН'!$F$23</f>
        <v>1051.67954775</v>
      </c>
      <c r="K12" s="36">
        <f>SUMIFS(СВЦЭМ!$D$33:$D$776,СВЦЭМ!$A$33:$A$776,$A12,СВЦЭМ!$B$33:$B$776,K$11)+'СЕТ СН'!$F$11+СВЦЭМ!$D$10+'СЕТ СН'!$F$6-'СЕТ СН'!$F$23</f>
        <v>1050.8793727899999</v>
      </c>
      <c r="L12" s="36">
        <f>SUMIFS(СВЦЭМ!$D$33:$D$776,СВЦЭМ!$A$33:$A$776,$A12,СВЦЭМ!$B$33:$B$776,L$11)+'СЕТ СН'!$F$11+СВЦЭМ!$D$10+'СЕТ СН'!$F$6-'СЕТ СН'!$F$23</f>
        <v>1030.65332261</v>
      </c>
      <c r="M12" s="36">
        <f>SUMIFS(СВЦЭМ!$D$33:$D$776,СВЦЭМ!$A$33:$A$776,$A12,СВЦЭМ!$B$33:$B$776,M$11)+'СЕТ СН'!$F$11+СВЦЭМ!$D$10+'СЕТ СН'!$F$6-'СЕТ СН'!$F$23</f>
        <v>967.71207347000006</v>
      </c>
      <c r="N12" s="36">
        <f>SUMIFS(СВЦЭМ!$D$33:$D$776,СВЦЭМ!$A$33:$A$776,$A12,СВЦЭМ!$B$33:$B$776,N$11)+'СЕТ СН'!$F$11+СВЦЭМ!$D$10+'СЕТ СН'!$F$6-'СЕТ СН'!$F$23</f>
        <v>904.94978183000012</v>
      </c>
      <c r="O12" s="36">
        <f>SUMIFS(СВЦЭМ!$D$33:$D$776,СВЦЭМ!$A$33:$A$776,$A12,СВЦЭМ!$B$33:$B$776,O$11)+'СЕТ СН'!$F$11+СВЦЭМ!$D$10+'СЕТ СН'!$F$6-'СЕТ СН'!$F$23</f>
        <v>885.13097453000012</v>
      </c>
      <c r="P12" s="36">
        <f>SUMIFS(СВЦЭМ!$D$33:$D$776,СВЦЭМ!$A$33:$A$776,$A12,СВЦЭМ!$B$33:$B$776,P$11)+'СЕТ СН'!$F$11+СВЦЭМ!$D$10+'СЕТ СН'!$F$6-'СЕТ СН'!$F$23</f>
        <v>893.80976735000013</v>
      </c>
      <c r="Q12" s="36">
        <f>SUMIFS(СВЦЭМ!$D$33:$D$776,СВЦЭМ!$A$33:$A$776,$A12,СВЦЭМ!$B$33:$B$776,Q$11)+'СЕТ СН'!$F$11+СВЦЭМ!$D$10+'СЕТ СН'!$F$6-'СЕТ СН'!$F$23</f>
        <v>896.50312340000005</v>
      </c>
      <c r="R12" s="36">
        <f>SUMIFS(СВЦЭМ!$D$33:$D$776,СВЦЭМ!$A$33:$A$776,$A12,СВЦЭМ!$B$33:$B$776,R$11)+'СЕТ СН'!$F$11+СВЦЭМ!$D$10+'СЕТ СН'!$F$6-'СЕТ СН'!$F$23</f>
        <v>894.23104646000013</v>
      </c>
      <c r="S12" s="36">
        <f>SUMIFS(СВЦЭМ!$D$33:$D$776,СВЦЭМ!$A$33:$A$776,$A12,СВЦЭМ!$B$33:$B$776,S$11)+'СЕТ СН'!$F$11+СВЦЭМ!$D$10+'СЕТ СН'!$F$6-'СЕТ СН'!$F$23</f>
        <v>891.79790916000013</v>
      </c>
      <c r="T12" s="36">
        <f>SUMIFS(СВЦЭМ!$D$33:$D$776,СВЦЭМ!$A$33:$A$776,$A12,СВЦЭМ!$B$33:$B$776,T$11)+'СЕТ СН'!$F$11+СВЦЭМ!$D$10+'СЕТ СН'!$F$6-'СЕТ СН'!$F$23</f>
        <v>881.45171828000002</v>
      </c>
      <c r="U12" s="36">
        <f>SUMIFS(СВЦЭМ!$D$33:$D$776,СВЦЭМ!$A$33:$A$776,$A12,СВЦЭМ!$B$33:$B$776,U$11)+'СЕТ СН'!$F$11+СВЦЭМ!$D$10+'СЕТ СН'!$F$6-'СЕТ СН'!$F$23</f>
        <v>863.04903251000007</v>
      </c>
      <c r="V12" s="36">
        <f>SUMIFS(СВЦЭМ!$D$33:$D$776,СВЦЭМ!$A$33:$A$776,$A12,СВЦЭМ!$B$33:$B$776,V$11)+'СЕТ СН'!$F$11+СВЦЭМ!$D$10+'СЕТ СН'!$F$6-'СЕТ СН'!$F$23</f>
        <v>852.97910967000007</v>
      </c>
      <c r="W12" s="36">
        <f>SUMIFS(СВЦЭМ!$D$33:$D$776,СВЦЭМ!$A$33:$A$776,$A12,СВЦЭМ!$B$33:$B$776,W$11)+'СЕТ СН'!$F$11+СВЦЭМ!$D$10+'СЕТ СН'!$F$6-'СЕТ СН'!$F$23</f>
        <v>859.6779843700001</v>
      </c>
      <c r="X12" s="36">
        <f>SUMIFS(СВЦЭМ!$D$33:$D$776,СВЦЭМ!$A$33:$A$776,$A12,СВЦЭМ!$B$33:$B$776,X$11)+'СЕТ СН'!$F$11+СВЦЭМ!$D$10+'СЕТ СН'!$F$6-'СЕТ СН'!$F$23</f>
        <v>891.30881494000005</v>
      </c>
      <c r="Y12" s="36">
        <f>SUMIFS(СВЦЭМ!$D$33:$D$776,СВЦЭМ!$A$33:$A$776,$A12,СВЦЭМ!$B$33:$B$776,Y$11)+'СЕТ СН'!$F$11+СВЦЭМ!$D$10+'СЕТ СН'!$F$6-'СЕТ СН'!$F$23</f>
        <v>993.96807299000011</v>
      </c>
      <c r="AA12" s="45"/>
    </row>
    <row r="13" spans="1:27" ht="15.75" x14ac:dyDescent="0.2">
      <c r="A13" s="35">
        <f>A12+1</f>
        <v>43953</v>
      </c>
      <c r="B13" s="36">
        <f>SUMIFS(СВЦЭМ!$D$33:$D$776,СВЦЭМ!$A$33:$A$776,$A13,СВЦЭМ!$B$33:$B$776,B$11)+'СЕТ СН'!$F$11+СВЦЭМ!$D$10+'СЕТ СН'!$F$6-'СЕТ СН'!$F$23</f>
        <v>1086.1602700999999</v>
      </c>
      <c r="C13" s="36">
        <f>SUMIFS(СВЦЭМ!$D$33:$D$776,СВЦЭМ!$A$33:$A$776,$A13,СВЦЭМ!$B$33:$B$776,C$11)+'СЕТ СН'!$F$11+СВЦЭМ!$D$10+'СЕТ СН'!$F$6-'СЕТ СН'!$F$23</f>
        <v>1109.03458989</v>
      </c>
      <c r="D13" s="36">
        <f>SUMIFS(СВЦЭМ!$D$33:$D$776,СВЦЭМ!$A$33:$A$776,$A13,СВЦЭМ!$B$33:$B$776,D$11)+'СЕТ СН'!$F$11+СВЦЭМ!$D$10+'СЕТ СН'!$F$6-'СЕТ СН'!$F$23</f>
        <v>1121.4647077</v>
      </c>
      <c r="E13" s="36">
        <f>SUMIFS(СВЦЭМ!$D$33:$D$776,СВЦЭМ!$A$33:$A$776,$A13,СВЦЭМ!$B$33:$B$776,E$11)+'СЕТ СН'!$F$11+СВЦЭМ!$D$10+'СЕТ СН'!$F$6-'СЕТ СН'!$F$23</f>
        <v>1117.3878912</v>
      </c>
      <c r="F13" s="36">
        <f>SUMIFS(СВЦЭМ!$D$33:$D$776,СВЦЭМ!$A$33:$A$776,$A13,СВЦЭМ!$B$33:$B$776,F$11)+'СЕТ СН'!$F$11+СВЦЭМ!$D$10+'СЕТ СН'!$F$6-'СЕТ СН'!$F$23</f>
        <v>1113.4570042599998</v>
      </c>
      <c r="G13" s="36">
        <f>SUMIFS(СВЦЭМ!$D$33:$D$776,СВЦЭМ!$A$33:$A$776,$A13,СВЦЭМ!$B$33:$B$776,G$11)+'СЕТ СН'!$F$11+СВЦЭМ!$D$10+'СЕТ СН'!$F$6-'СЕТ СН'!$F$23</f>
        <v>1115.4550822799999</v>
      </c>
      <c r="H13" s="36">
        <f>SUMIFS(СВЦЭМ!$D$33:$D$776,СВЦЭМ!$A$33:$A$776,$A13,СВЦЭМ!$B$33:$B$776,H$11)+'СЕТ СН'!$F$11+СВЦЭМ!$D$10+'СЕТ СН'!$F$6-'СЕТ СН'!$F$23</f>
        <v>1113.68855216</v>
      </c>
      <c r="I13" s="36">
        <f>SUMIFS(СВЦЭМ!$D$33:$D$776,СВЦЭМ!$A$33:$A$776,$A13,СВЦЭМ!$B$33:$B$776,I$11)+'СЕТ СН'!$F$11+СВЦЭМ!$D$10+'СЕТ СН'!$F$6-'СЕТ СН'!$F$23</f>
        <v>1101.7751771899998</v>
      </c>
      <c r="J13" s="36">
        <f>SUMIFS(СВЦЭМ!$D$33:$D$776,СВЦЭМ!$A$33:$A$776,$A13,СВЦЭМ!$B$33:$B$776,J$11)+'СЕТ СН'!$F$11+СВЦЭМ!$D$10+'СЕТ СН'!$F$6-'СЕТ СН'!$F$23</f>
        <v>1058.75532232</v>
      </c>
      <c r="K13" s="36">
        <f>SUMIFS(СВЦЭМ!$D$33:$D$776,СВЦЭМ!$A$33:$A$776,$A13,СВЦЭМ!$B$33:$B$776,K$11)+'СЕТ СН'!$F$11+СВЦЭМ!$D$10+'СЕТ СН'!$F$6-'СЕТ СН'!$F$23</f>
        <v>1033.2325936300001</v>
      </c>
      <c r="L13" s="36">
        <f>SUMIFS(СВЦЭМ!$D$33:$D$776,СВЦЭМ!$A$33:$A$776,$A13,СВЦЭМ!$B$33:$B$776,L$11)+'СЕТ СН'!$F$11+СВЦЭМ!$D$10+'СЕТ СН'!$F$6-'СЕТ СН'!$F$23</f>
        <v>1017.13691956</v>
      </c>
      <c r="M13" s="36">
        <f>SUMIFS(СВЦЭМ!$D$33:$D$776,СВЦЭМ!$A$33:$A$776,$A13,СВЦЭМ!$B$33:$B$776,M$11)+'СЕТ СН'!$F$11+СВЦЭМ!$D$10+'СЕТ СН'!$F$6-'СЕТ СН'!$F$23</f>
        <v>957.30559262000008</v>
      </c>
      <c r="N13" s="36">
        <f>SUMIFS(СВЦЭМ!$D$33:$D$776,СВЦЭМ!$A$33:$A$776,$A13,СВЦЭМ!$B$33:$B$776,N$11)+'СЕТ СН'!$F$11+СВЦЭМ!$D$10+'СЕТ СН'!$F$6-'СЕТ СН'!$F$23</f>
        <v>903.17379799000003</v>
      </c>
      <c r="O13" s="36">
        <f>SUMIFS(СВЦЭМ!$D$33:$D$776,СВЦЭМ!$A$33:$A$776,$A13,СВЦЭМ!$B$33:$B$776,O$11)+'СЕТ СН'!$F$11+СВЦЭМ!$D$10+'СЕТ СН'!$F$6-'СЕТ СН'!$F$23</f>
        <v>882.03319224000006</v>
      </c>
      <c r="P13" s="36">
        <f>SUMIFS(СВЦЭМ!$D$33:$D$776,СВЦЭМ!$A$33:$A$776,$A13,СВЦЭМ!$B$33:$B$776,P$11)+'СЕТ СН'!$F$11+СВЦЭМ!$D$10+'СЕТ СН'!$F$6-'СЕТ СН'!$F$23</f>
        <v>888.20522783000013</v>
      </c>
      <c r="Q13" s="36">
        <f>SUMIFS(СВЦЭМ!$D$33:$D$776,СВЦЭМ!$A$33:$A$776,$A13,СВЦЭМ!$B$33:$B$776,Q$11)+'СЕТ СН'!$F$11+СВЦЭМ!$D$10+'СЕТ СН'!$F$6-'СЕТ СН'!$F$23</f>
        <v>890.72008447000007</v>
      </c>
      <c r="R13" s="36">
        <f>SUMIFS(СВЦЭМ!$D$33:$D$776,СВЦЭМ!$A$33:$A$776,$A13,СВЦЭМ!$B$33:$B$776,R$11)+'СЕТ СН'!$F$11+СВЦЭМ!$D$10+'СЕТ СН'!$F$6-'СЕТ СН'!$F$23</f>
        <v>896.97016943000006</v>
      </c>
      <c r="S13" s="36">
        <f>SUMIFS(СВЦЭМ!$D$33:$D$776,СВЦЭМ!$A$33:$A$776,$A13,СВЦЭМ!$B$33:$B$776,S$11)+'СЕТ СН'!$F$11+СВЦЭМ!$D$10+'СЕТ СН'!$F$6-'СЕТ СН'!$F$23</f>
        <v>897.05182470000011</v>
      </c>
      <c r="T13" s="36">
        <f>SUMIFS(СВЦЭМ!$D$33:$D$776,СВЦЭМ!$A$33:$A$776,$A13,СВЦЭМ!$B$33:$B$776,T$11)+'СЕТ СН'!$F$11+СВЦЭМ!$D$10+'СЕТ СН'!$F$6-'СЕТ СН'!$F$23</f>
        <v>890.70767804000002</v>
      </c>
      <c r="U13" s="36">
        <f>SUMIFS(СВЦЭМ!$D$33:$D$776,СВЦЭМ!$A$33:$A$776,$A13,СВЦЭМ!$B$33:$B$776,U$11)+'СЕТ СН'!$F$11+СВЦЭМ!$D$10+'СЕТ СН'!$F$6-'СЕТ СН'!$F$23</f>
        <v>883.49976527000013</v>
      </c>
      <c r="V13" s="36">
        <f>SUMIFS(СВЦЭМ!$D$33:$D$776,СВЦЭМ!$A$33:$A$776,$A13,СВЦЭМ!$B$33:$B$776,V$11)+'СЕТ СН'!$F$11+СВЦЭМ!$D$10+'СЕТ СН'!$F$6-'СЕТ СН'!$F$23</f>
        <v>864.83971105000012</v>
      </c>
      <c r="W13" s="36">
        <f>SUMIFS(СВЦЭМ!$D$33:$D$776,СВЦЭМ!$A$33:$A$776,$A13,СВЦЭМ!$B$33:$B$776,W$11)+'СЕТ СН'!$F$11+СВЦЭМ!$D$10+'СЕТ СН'!$F$6-'СЕТ СН'!$F$23</f>
        <v>849.90794112000003</v>
      </c>
      <c r="X13" s="36">
        <f>SUMIFS(СВЦЭМ!$D$33:$D$776,СВЦЭМ!$A$33:$A$776,$A13,СВЦЭМ!$B$33:$B$776,X$11)+'СЕТ СН'!$F$11+СВЦЭМ!$D$10+'СЕТ СН'!$F$6-'СЕТ СН'!$F$23</f>
        <v>885.83490552000012</v>
      </c>
      <c r="Y13" s="36">
        <f>SUMIFS(СВЦЭМ!$D$33:$D$776,СВЦЭМ!$A$33:$A$776,$A13,СВЦЭМ!$B$33:$B$776,Y$11)+'СЕТ СН'!$F$11+СВЦЭМ!$D$10+'СЕТ СН'!$F$6-'СЕТ СН'!$F$23</f>
        <v>967.76391223000007</v>
      </c>
    </row>
    <row r="14" spans="1:27" ht="15.75" x14ac:dyDescent="0.2">
      <c r="A14" s="35">
        <f t="shared" ref="A14:A42" si="0">A13+1</f>
        <v>43954</v>
      </c>
      <c r="B14" s="36">
        <f>SUMIFS(СВЦЭМ!$D$33:$D$776,СВЦЭМ!$A$33:$A$776,$A14,СВЦЭМ!$B$33:$B$776,B$11)+'СЕТ СН'!$F$11+СВЦЭМ!$D$10+'СЕТ СН'!$F$6-'СЕТ СН'!$F$23</f>
        <v>997.72947704000012</v>
      </c>
      <c r="C14" s="36">
        <f>SUMIFS(СВЦЭМ!$D$33:$D$776,СВЦЭМ!$A$33:$A$776,$A14,СВЦЭМ!$B$33:$B$776,C$11)+'СЕТ СН'!$F$11+СВЦЭМ!$D$10+'СЕТ СН'!$F$6-'СЕТ СН'!$F$23</f>
        <v>1009.85080154</v>
      </c>
      <c r="D14" s="36">
        <f>SUMIFS(СВЦЭМ!$D$33:$D$776,СВЦЭМ!$A$33:$A$776,$A14,СВЦЭМ!$B$33:$B$776,D$11)+'СЕТ СН'!$F$11+СВЦЭМ!$D$10+'СЕТ СН'!$F$6-'СЕТ СН'!$F$23</f>
        <v>1008.3058180800001</v>
      </c>
      <c r="E14" s="36">
        <f>SUMIFS(СВЦЭМ!$D$33:$D$776,СВЦЭМ!$A$33:$A$776,$A14,СВЦЭМ!$B$33:$B$776,E$11)+'СЕТ СН'!$F$11+СВЦЭМ!$D$10+'СЕТ СН'!$F$6-'СЕТ СН'!$F$23</f>
        <v>1005.5275936800001</v>
      </c>
      <c r="F14" s="36">
        <f>SUMIFS(СВЦЭМ!$D$33:$D$776,СВЦЭМ!$A$33:$A$776,$A14,СВЦЭМ!$B$33:$B$776,F$11)+'СЕТ СН'!$F$11+СВЦЭМ!$D$10+'СЕТ СН'!$F$6-'СЕТ СН'!$F$23</f>
        <v>1003.16520601</v>
      </c>
      <c r="G14" s="36">
        <f>SUMIFS(СВЦЭМ!$D$33:$D$776,СВЦЭМ!$A$33:$A$776,$A14,СВЦЭМ!$B$33:$B$776,G$11)+'СЕТ СН'!$F$11+СВЦЭМ!$D$10+'СЕТ СН'!$F$6-'СЕТ СН'!$F$23</f>
        <v>1006.3829911300001</v>
      </c>
      <c r="H14" s="36">
        <f>SUMIFS(СВЦЭМ!$D$33:$D$776,СВЦЭМ!$A$33:$A$776,$A14,СВЦЭМ!$B$33:$B$776,H$11)+'СЕТ СН'!$F$11+СВЦЭМ!$D$10+'СЕТ СН'!$F$6-'СЕТ СН'!$F$23</f>
        <v>1012.7226392800001</v>
      </c>
      <c r="I14" s="36">
        <f>SUMIFS(СВЦЭМ!$D$33:$D$776,СВЦЭМ!$A$33:$A$776,$A14,СВЦЭМ!$B$33:$B$776,I$11)+'СЕТ СН'!$F$11+СВЦЭМ!$D$10+'СЕТ СН'!$F$6-'СЕТ СН'!$F$23</f>
        <v>1008.95652126</v>
      </c>
      <c r="J14" s="36">
        <f>SUMIFS(СВЦЭМ!$D$33:$D$776,СВЦЭМ!$A$33:$A$776,$A14,СВЦЭМ!$B$33:$B$776,J$11)+'СЕТ СН'!$F$11+СВЦЭМ!$D$10+'СЕТ СН'!$F$6-'СЕТ СН'!$F$23</f>
        <v>1001.87797145</v>
      </c>
      <c r="K14" s="36">
        <f>SUMIFS(СВЦЭМ!$D$33:$D$776,СВЦЭМ!$A$33:$A$776,$A14,СВЦЭМ!$B$33:$B$776,K$11)+'СЕТ СН'!$F$11+СВЦЭМ!$D$10+'СЕТ СН'!$F$6-'СЕТ СН'!$F$23</f>
        <v>974.49804488000007</v>
      </c>
      <c r="L14" s="36">
        <f>SUMIFS(СВЦЭМ!$D$33:$D$776,СВЦЭМ!$A$33:$A$776,$A14,СВЦЭМ!$B$33:$B$776,L$11)+'СЕТ СН'!$F$11+СВЦЭМ!$D$10+'СЕТ СН'!$F$6-'СЕТ СН'!$F$23</f>
        <v>941.38062012000012</v>
      </c>
      <c r="M14" s="36">
        <f>SUMIFS(СВЦЭМ!$D$33:$D$776,СВЦЭМ!$A$33:$A$776,$A14,СВЦЭМ!$B$33:$B$776,M$11)+'СЕТ СН'!$F$11+СВЦЭМ!$D$10+'СЕТ СН'!$F$6-'СЕТ СН'!$F$23</f>
        <v>886.35539367000013</v>
      </c>
      <c r="N14" s="36">
        <f>SUMIFS(СВЦЭМ!$D$33:$D$776,СВЦЭМ!$A$33:$A$776,$A14,СВЦЭМ!$B$33:$B$776,N$11)+'СЕТ СН'!$F$11+СВЦЭМ!$D$10+'СЕТ СН'!$F$6-'СЕТ СН'!$F$23</f>
        <v>844.61454984000011</v>
      </c>
      <c r="O14" s="36">
        <f>SUMIFS(СВЦЭМ!$D$33:$D$776,СВЦЭМ!$A$33:$A$776,$A14,СВЦЭМ!$B$33:$B$776,O$11)+'СЕТ СН'!$F$11+СВЦЭМ!$D$10+'СЕТ СН'!$F$6-'СЕТ СН'!$F$23</f>
        <v>855.2379199400001</v>
      </c>
      <c r="P14" s="36">
        <f>SUMIFS(СВЦЭМ!$D$33:$D$776,СВЦЭМ!$A$33:$A$776,$A14,СВЦЭМ!$B$33:$B$776,P$11)+'СЕТ СН'!$F$11+СВЦЭМ!$D$10+'СЕТ СН'!$F$6-'СЕТ СН'!$F$23</f>
        <v>881.43442851000009</v>
      </c>
      <c r="Q14" s="36">
        <f>SUMIFS(СВЦЭМ!$D$33:$D$776,СВЦЭМ!$A$33:$A$776,$A14,СВЦЭМ!$B$33:$B$776,Q$11)+'СЕТ СН'!$F$11+СВЦЭМ!$D$10+'СЕТ СН'!$F$6-'СЕТ СН'!$F$23</f>
        <v>904.21747367000012</v>
      </c>
      <c r="R14" s="36">
        <f>SUMIFS(СВЦЭМ!$D$33:$D$776,СВЦЭМ!$A$33:$A$776,$A14,СВЦЭМ!$B$33:$B$776,R$11)+'СЕТ СН'!$F$11+СВЦЭМ!$D$10+'СЕТ СН'!$F$6-'СЕТ СН'!$F$23</f>
        <v>916.61891099000013</v>
      </c>
      <c r="S14" s="36">
        <f>SUMIFS(СВЦЭМ!$D$33:$D$776,СВЦЭМ!$A$33:$A$776,$A14,СВЦЭМ!$B$33:$B$776,S$11)+'СЕТ СН'!$F$11+СВЦЭМ!$D$10+'СЕТ СН'!$F$6-'СЕТ СН'!$F$23</f>
        <v>916.58959496000011</v>
      </c>
      <c r="T14" s="36">
        <f>SUMIFS(СВЦЭМ!$D$33:$D$776,СВЦЭМ!$A$33:$A$776,$A14,СВЦЭМ!$B$33:$B$776,T$11)+'СЕТ СН'!$F$11+СВЦЭМ!$D$10+'СЕТ СН'!$F$6-'СЕТ СН'!$F$23</f>
        <v>904.15928495000003</v>
      </c>
      <c r="U14" s="36">
        <f>SUMIFS(СВЦЭМ!$D$33:$D$776,СВЦЭМ!$A$33:$A$776,$A14,СВЦЭМ!$B$33:$B$776,U$11)+'СЕТ СН'!$F$11+СВЦЭМ!$D$10+'СЕТ СН'!$F$6-'СЕТ СН'!$F$23</f>
        <v>888.20821560000013</v>
      </c>
      <c r="V14" s="36">
        <f>SUMIFS(СВЦЭМ!$D$33:$D$776,СВЦЭМ!$A$33:$A$776,$A14,СВЦЭМ!$B$33:$B$776,V$11)+'СЕТ СН'!$F$11+СВЦЭМ!$D$10+'СЕТ СН'!$F$6-'СЕТ СН'!$F$23</f>
        <v>839.34904940000013</v>
      </c>
      <c r="W14" s="36">
        <f>SUMIFS(СВЦЭМ!$D$33:$D$776,СВЦЭМ!$A$33:$A$776,$A14,СВЦЭМ!$B$33:$B$776,W$11)+'СЕТ СН'!$F$11+СВЦЭМ!$D$10+'СЕТ СН'!$F$6-'СЕТ СН'!$F$23</f>
        <v>833.70211732000007</v>
      </c>
      <c r="X14" s="36">
        <f>SUMIFS(СВЦЭМ!$D$33:$D$776,СВЦЭМ!$A$33:$A$776,$A14,СВЦЭМ!$B$33:$B$776,X$11)+'СЕТ СН'!$F$11+СВЦЭМ!$D$10+'СЕТ СН'!$F$6-'СЕТ СН'!$F$23</f>
        <v>876.06909501000007</v>
      </c>
      <c r="Y14" s="36">
        <f>SUMIFS(СВЦЭМ!$D$33:$D$776,СВЦЭМ!$A$33:$A$776,$A14,СВЦЭМ!$B$33:$B$776,Y$11)+'СЕТ СН'!$F$11+СВЦЭМ!$D$10+'СЕТ СН'!$F$6-'СЕТ СН'!$F$23</f>
        <v>970.85870795000005</v>
      </c>
    </row>
    <row r="15" spans="1:27" ht="15.75" x14ac:dyDescent="0.2">
      <c r="A15" s="35">
        <f t="shared" si="0"/>
        <v>43955</v>
      </c>
      <c r="B15" s="36">
        <f>SUMIFS(СВЦЭМ!$D$33:$D$776,СВЦЭМ!$A$33:$A$776,$A15,СВЦЭМ!$B$33:$B$776,B$11)+'СЕТ СН'!$F$11+СВЦЭМ!$D$10+'СЕТ СН'!$F$6-'СЕТ СН'!$F$23</f>
        <v>1036.0052910700001</v>
      </c>
      <c r="C15" s="36">
        <f>SUMIFS(СВЦЭМ!$D$33:$D$776,СВЦЭМ!$A$33:$A$776,$A15,СВЦЭМ!$B$33:$B$776,C$11)+'СЕТ СН'!$F$11+СВЦЭМ!$D$10+'СЕТ СН'!$F$6-'СЕТ СН'!$F$23</f>
        <v>1036.72008123</v>
      </c>
      <c r="D15" s="36">
        <f>SUMIFS(СВЦЭМ!$D$33:$D$776,СВЦЭМ!$A$33:$A$776,$A15,СВЦЭМ!$B$33:$B$776,D$11)+'СЕТ СН'!$F$11+СВЦЭМ!$D$10+'СЕТ СН'!$F$6-'СЕТ СН'!$F$23</f>
        <v>1021.5357455600001</v>
      </c>
      <c r="E15" s="36">
        <f>SUMIFS(СВЦЭМ!$D$33:$D$776,СВЦЭМ!$A$33:$A$776,$A15,СВЦЭМ!$B$33:$B$776,E$11)+'СЕТ СН'!$F$11+СВЦЭМ!$D$10+'СЕТ СН'!$F$6-'СЕТ СН'!$F$23</f>
        <v>1018.05452217</v>
      </c>
      <c r="F15" s="36">
        <f>SUMIFS(СВЦЭМ!$D$33:$D$776,СВЦЭМ!$A$33:$A$776,$A15,СВЦЭМ!$B$33:$B$776,F$11)+'СЕТ СН'!$F$11+СВЦЭМ!$D$10+'СЕТ СН'!$F$6-'СЕТ СН'!$F$23</f>
        <v>1012.9444741000001</v>
      </c>
      <c r="G15" s="36">
        <f>SUMIFS(СВЦЭМ!$D$33:$D$776,СВЦЭМ!$A$33:$A$776,$A15,СВЦЭМ!$B$33:$B$776,G$11)+'СЕТ СН'!$F$11+СВЦЭМ!$D$10+'СЕТ СН'!$F$6-'СЕТ СН'!$F$23</f>
        <v>1019.3882119000001</v>
      </c>
      <c r="H15" s="36">
        <f>SUMIFS(СВЦЭМ!$D$33:$D$776,СВЦЭМ!$A$33:$A$776,$A15,СВЦЭМ!$B$33:$B$776,H$11)+'СЕТ СН'!$F$11+СВЦЭМ!$D$10+'СЕТ СН'!$F$6-'СЕТ СН'!$F$23</f>
        <v>1021.8538658100001</v>
      </c>
      <c r="I15" s="36">
        <f>SUMIFS(СВЦЭМ!$D$33:$D$776,СВЦЭМ!$A$33:$A$776,$A15,СВЦЭМ!$B$33:$B$776,I$11)+'СЕТ СН'!$F$11+СВЦЭМ!$D$10+'СЕТ СН'!$F$6-'СЕТ СН'!$F$23</f>
        <v>1032.9201028499999</v>
      </c>
      <c r="J15" s="36">
        <f>SUMIFS(СВЦЭМ!$D$33:$D$776,СВЦЭМ!$A$33:$A$776,$A15,СВЦЭМ!$B$33:$B$776,J$11)+'СЕТ СН'!$F$11+СВЦЭМ!$D$10+'СЕТ СН'!$F$6-'СЕТ СН'!$F$23</f>
        <v>1024.6099322600001</v>
      </c>
      <c r="K15" s="36">
        <f>SUMIFS(СВЦЭМ!$D$33:$D$776,СВЦЭМ!$A$33:$A$776,$A15,СВЦЭМ!$B$33:$B$776,K$11)+'СЕТ СН'!$F$11+СВЦЭМ!$D$10+'СЕТ СН'!$F$6-'СЕТ СН'!$F$23</f>
        <v>984.83977605000007</v>
      </c>
      <c r="L15" s="36">
        <f>SUMIFS(СВЦЭМ!$D$33:$D$776,СВЦЭМ!$A$33:$A$776,$A15,СВЦЭМ!$B$33:$B$776,L$11)+'СЕТ СН'!$F$11+СВЦЭМ!$D$10+'СЕТ СН'!$F$6-'СЕТ СН'!$F$23</f>
        <v>973.42968874000007</v>
      </c>
      <c r="M15" s="36">
        <f>SUMIFS(СВЦЭМ!$D$33:$D$776,СВЦЭМ!$A$33:$A$776,$A15,СВЦЭМ!$B$33:$B$776,M$11)+'СЕТ СН'!$F$11+СВЦЭМ!$D$10+'СЕТ СН'!$F$6-'СЕТ СН'!$F$23</f>
        <v>906.27726969000003</v>
      </c>
      <c r="N15" s="36">
        <f>SUMIFS(СВЦЭМ!$D$33:$D$776,СВЦЭМ!$A$33:$A$776,$A15,СВЦЭМ!$B$33:$B$776,N$11)+'СЕТ СН'!$F$11+СВЦЭМ!$D$10+'СЕТ СН'!$F$6-'СЕТ СН'!$F$23</f>
        <v>853.12184818000003</v>
      </c>
      <c r="O15" s="36">
        <f>SUMIFS(СВЦЭМ!$D$33:$D$776,СВЦЭМ!$A$33:$A$776,$A15,СВЦЭМ!$B$33:$B$776,O$11)+'СЕТ СН'!$F$11+СВЦЭМ!$D$10+'СЕТ СН'!$F$6-'СЕТ СН'!$F$23</f>
        <v>835.90126820000012</v>
      </c>
      <c r="P15" s="36">
        <f>SUMIFS(СВЦЭМ!$D$33:$D$776,СВЦЭМ!$A$33:$A$776,$A15,СВЦЭМ!$B$33:$B$776,P$11)+'СЕТ СН'!$F$11+СВЦЭМ!$D$10+'СЕТ СН'!$F$6-'СЕТ СН'!$F$23</f>
        <v>847.84069274000012</v>
      </c>
      <c r="Q15" s="36">
        <f>SUMIFS(СВЦЭМ!$D$33:$D$776,СВЦЭМ!$A$33:$A$776,$A15,СВЦЭМ!$B$33:$B$776,Q$11)+'СЕТ СН'!$F$11+СВЦЭМ!$D$10+'СЕТ СН'!$F$6-'СЕТ СН'!$F$23</f>
        <v>855.12875024000004</v>
      </c>
      <c r="R15" s="36">
        <f>SUMIFS(СВЦЭМ!$D$33:$D$776,СВЦЭМ!$A$33:$A$776,$A15,СВЦЭМ!$B$33:$B$776,R$11)+'СЕТ СН'!$F$11+СВЦЭМ!$D$10+'СЕТ СН'!$F$6-'СЕТ СН'!$F$23</f>
        <v>835.07039471000007</v>
      </c>
      <c r="S15" s="36">
        <f>SUMIFS(СВЦЭМ!$D$33:$D$776,СВЦЭМ!$A$33:$A$776,$A15,СВЦЭМ!$B$33:$B$776,S$11)+'СЕТ СН'!$F$11+СВЦЭМ!$D$10+'СЕТ СН'!$F$6-'СЕТ СН'!$F$23</f>
        <v>833.86502006000012</v>
      </c>
      <c r="T15" s="36">
        <f>SUMIFS(СВЦЭМ!$D$33:$D$776,СВЦЭМ!$A$33:$A$776,$A15,СВЦЭМ!$B$33:$B$776,T$11)+'СЕТ СН'!$F$11+СВЦЭМ!$D$10+'СЕТ СН'!$F$6-'СЕТ СН'!$F$23</f>
        <v>821.53262588000007</v>
      </c>
      <c r="U15" s="36">
        <f>SUMIFS(СВЦЭМ!$D$33:$D$776,СВЦЭМ!$A$33:$A$776,$A15,СВЦЭМ!$B$33:$B$776,U$11)+'СЕТ СН'!$F$11+СВЦЭМ!$D$10+'СЕТ СН'!$F$6-'СЕТ СН'!$F$23</f>
        <v>807.63211395000008</v>
      </c>
      <c r="V15" s="36">
        <f>SUMIFS(СВЦЭМ!$D$33:$D$776,СВЦЭМ!$A$33:$A$776,$A15,СВЦЭМ!$B$33:$B$776,V$11)+'СЕТ СН'!$F$11+СВЦЭМ!$D$10+'СЕТ СН'!$F$6-'СЕТ СН'!$F$23</f>
        <v>797.17868275000012</v>
      </c>
      <c r="W15" s="36">
        <f>SUMIFS(СВЦЭМ!$D$33:$D$776,СВЦЭМ!$A$33:$A$776,$A15,СВЦЭМ!$B$33:$B$776,W$11)+'СЕТ СН'!$F$11+СВЦЭМ!$D$10+'СЕТ СН'!$F$6-'СЕТ СН'!$F$23</f>
        <v>799.08998457000007</v>
      </c>
      <c r="X15" s="36">
        <f>SUMIFS(СВЦЭМ!$D$33:$D$776,СВЦЭМ!$A$33:$A$776,$A15,СВЦЭМ!$B$33:$B$776,X$11)+'СЕТ СН'!$F$11+СВЦЭМ!$D$10+'СЕТ СН'!$F$6-'СЕТ СН'!$F$23</f>
        <v>834.10063738000008</v>
      </c>
      <c r="Y15" s="36">
        <f>SUMIFS(СВЦЭМ!$D$33:$D$776,СВЦЭМ!$A$33:$A$776,$A15,СВЦЭМ!$B$33:$B$776,Y$11)+'СЕТ СН'!$F$11+СВЦЭМ!$D$10+'СЕТ СН'!$F$6-'СЕТ СН'!$F$23</f>
        <v>921.41307210000002</v>
      </c>
    </row>
    <row r="16" spans="1:27" ht="15.75" x14ac:dyDescent="0.2">
      <c r="A16" s="35">
        <f t="shared" si="0"/>
        <v>43956</v>
      </c>
      <c r="B16" s="36">
        <f>SUMIFS(СВЦЭМ!$D$33:$D$776,СВЦЭМ!$A$33:$A$776,$A16,СВЦЭМ!$B$33:$B$776,B$11)+'СЕТ СН'!$F$11+СВЦЭМ!$D$10+'СЕТ СН'!$F$6-'СЕТ СН'!$F$23</f>
        <v>999.91165419000004</v>
      </c>
      <c r="C16" s="36">
        <f>SUMIFS(СВЦЭМ!$D$33:$D$776,СВЦЭМ!$A$33:$A$776,$A16,СВЦЭМ!$B$33:$B$776,C$11)+'СЕТ СН'!$F$11+СВЦЭМ!$D$10+'СЕТ СН'!$F$6-'СЕТ СН'!$F$23</f>
        <v>1028.8487992800001</v>
      </c>
      <c r="D16" s="36">
        <f>SUMIFS(СВЦЭМ!$D$33:$D$776,СВЦЭМ!$A$33:$A$776,$A16,СВЦЭМ!$B$33:$B$776,D$11)+'СЕТ СН'!$F$11+СВЦЭМ!$D$10+'СЕТ СН'!$F$6-'СЕТ СН'!$F$23</f>
        <v>1025.4649882900001</v>
      </c>
      <c r="E16" s="36">
        <f>SUMIFS(СВЦЭМ!$D$33:$D$776,СВЦЭМ!$A$33:$A$776,$A16,СВЦЭМ!$B$33:$B$776,E$11)+'СЕТ СН'!$F$11+СВЦЭМ!$D$10+'СЕТ СН'!$F$6-'СЕТ СН'!$F$23</f>
        <v>1019.6546942800001</v>
      </c>
      <c r="F16" s="36">
        <f>SUMIFS(СВЦЭМ!$D$33:$D$776,СВЦЭМ!$A$33:$A$776,$A16,СВЦЭМ!$B$33:$B$776,F$11)+'СЕТ СН'!$F$11+СВЦЭМ!$D$10+'СЕТ СН'!$F$6-'СЕТ СН'!$F$23</f>
        <v>1011.86443981</v>
      </c>
      <c r="G16" s="36">
        <f>SUMIFS(СВЦЭМ!$D$33:$D$776,СВЦЭМ!$A$33:$A$776,$A16,СВЦЭМ!$B$33:$B$776,G$11)+'СЕТ СН'!$F$11+СВЦЭМ!$D$10+'СЕТ СН'!$F$6-'СЕТ СН'!$F$23</f>
        <v>1016.3709954200001</v>
      </c>
      <c r="H16" s="36">
        <f>SUMIFS(СВЦЭМ!$D$33:$D$776,СВЦЭМ!$A$33:$A$776,$A16,СВЦЭМ!$B$33:$B$776,H$11)+'СЕТ СН'!$F$11+СВЦЭМ!$D$10+'СЕТ СН'!$F$6-'СЕТ СН'!$F$23</f>
        <v>1015.6225159000001</v>
      </c>
      <c r="I16" s="36">
        <f>SUMIFS(СВЦЭМ!$D$33:$D$776,СВЦЭМ!$A$33:$A$776,$A16,СВЦЭМ!$B$33:$B$776,I$11)+'СЕТ СН'!$F$11+СВЦЭМ!$D$10+'СЕТ СН'!$F$6-'СЕТ СН'!$F$23</f>
        <v>1012.1862835800001</v>
      </c>
      <c r="J16" s="36">
        <f>SUMIFS(СВЦЭМ!$D$33:$D$776,СВЦЭМ!$A$33:$A$776,$A16,СВЦЭМ!$B$33:$B$776,J$11)+'СЕТ СН'!$F$11+СВЦЭМ!$D$10+'СЕТ СН'!$F$6-'СЕТ СН'!$F$23</f>
        <v>981.79275799000004</v>
      </c>
      <c r="K16" s="36">
        <f>SUMIFS(СВЦЭМ!$D$33:$D$776,СВЦЭМ!$A$33:$A$776,$A16,СВЦЭМ!$B$33:$B$776,K$11)+'СЕТ СН'!$F$11+СВЦЭМ!$D$10+'СЕТ СН'!$F$6-'СЕТ СН'!$F$23</f>
        <v>946.11038441000005</v>
      </c>
      <c r="L16" s="36">
        <f>SUMIFS(СВЦЭМ!$D$33:$D$776,СВЦЭМ!$A$33:$A$776,$A16,СВЦЭМ!$B$33:$B$776,L$11)+'СЕТ СН'!$F$11+СВЦЭМ!$D$10+'СЕТ СН'!$F$6-'СЕТ СН'!$F$23</f>
        <v>936.65074178000009</v>
      </c>
      <c r="M16" s="36">
        <f>SUMIFS(СВЦЭМ!$D$33:$D$776,СВЦЭМ!$A$33:$A$776,$A16,СВЦЭМ!$B$33:$B$776,M$11)+'СЕТ СН'!$F$11+СВЦЭМ!$D$10+'СЕТ СН'!$F$6-'СЕТ СН'!$F$23</f>
        <v>889.54831112000011</v>
      </c>
      <c r="N16" s="36">
        <f>SUMIFS(СВЦЭМ!$D$33:$D$776,СВЦЭМ!$A$33:$A$776,$A16,СВЦЭМ!$B$33:$B$776,N$11)+'СЕТ СН'!$F$11+СВЦЭМ!$D$10+'СЕТ СН'!$F$6-'СЕТ СН'!$F$23</f>
        <v>832.60872735000009</v>
      </c>
      <c r="O16" s="36">
        <f>SUMIFS(СВЦЭМ!$D$33:$D$776,СВЦЭМ!$A$33:$A$776,$A16,СВЦЭМ!$B$33:$B$776,O$11)+'СЕТ СН'!$F$11+СВЦЭМ!$D$10+'СЕТ СН'!$F$6-'СЕТ СН'!$F$23</f>
        <v>828.62765572000012</v>
      </c>
      <c r="P16" s="36">
        <f>SUMIFS(СВЦЭМ!$D$33:$D$776,СВЦЭМ!$A$33:$A$776,$A16,СВЦЭМ!$B$33:$B$776,P$11)+'СЕТ СН'!$F$11+СВЦЭМ!$D$10+'СЕТ СН'!$F$6-'СЕТ СН'!$F$23</f>
        <v>835.22771138000007</v>
      </c>
      <c r="Q16" s="36">
        <f>SUMIFS(СВЦЭМ!$D$33:$D$776,СВЦЭМ!$A$33:$A$776,$A16,СВЦЭМ!$B$33:$B$776,Q$11)+'СЕТ СН'!$F$11+СВЦЭМ!$D$10+'СЕТ СН'!$F$6-'СЕТ СН'!$F$23</f>
        <v>837.81354768000006</v>
      </c>
      <c r="R16" s="36">
        <f>SUMIFS(СВЦЭМ!$D$33:$D$776,СВЦЭМ!$A$33:$A$776,$A16,СВЦЭМ!$B$33:$B$776,R$11)+'СЕТ СН'!$F$11+СВЦЭМ!$D$10+'СЕТ СН'!$F$6-'СЕТ СН'!$F$23</f>
        <v>839.36324144000002</v>
      </c>
      <c r="S16" s="36">
        <f>SUMIFS(СВЦЭМ!$D$33:$D$776,СВЦЭМ!$A$33:$A$776,$A16,СВЦЭМ!$B$33:$B$776,S$11)+'СЕТ СН'!$F$11+СВЦЭМ!$D$10+'СЕТ СН'!$F$6-'СЕТ СН'!$F$23</f>
        <v>840.53205566000008</v>
      </c>
      <c r="T16" s="36">
        <f>SUMIFS(СВЦЭМ!$D$33:$D$776,СВЦЭМ!$A$33:$A$776,$A16,СВЦЭМ!$B$33:$B$776,T$11)+'СЕТ СН'!$F$11+СВЦЭМ!$D$10+'СЕТ СН'!$F$6-'СЕТ СН'!$F$23</f>
        <v>828.10140997000008</v>
      </c>
      <c r="U16" s="36">
        <f>SUMIFS(СВЦЭМ!$D$33:$D$776,СВЦЭМ!$A$33:$A$776,$A16,СВЦЭМ!$B$33:$B$776,U$11)+'СЕТ СН'!$F$11+СВЦЭМ!$D$10+'СЕТ СН'!$F$6-'СЕТ СН'!$F$23</f>
        <v>808.76266837000003</v>
      </c>
      <c r="V16" s="36">
        <f>SUMIFS(СВЦЭМ!$D$33:$D$776,СВЦЭМ!$A$33:$A$776,$A16,СВЦЭМ!$B$33:$B$776,V$11)+'СЕТ СН'!$F$11+СВЦЭМ!$D$10+'СЕТ СН'!$F$6-'СЕТ СН'!$F$23</f>
        <v>772.39914405000002</v>
      </c>
      <c r="W16" s="36">
        <f>SUMIFS(СВЦЭМ!$D$33:$D$776,СВЦЭМ!$A$33:$A$776,$A16,СВЦЭМ!$B$33:$B$776,W$11)+'СЕТ СН'!$F$11+СВЦЭМ!$D$10+'СЕТ СН'!$F$6-'СЕТ СН'!$F$23</f>
        <v>783.58521351000013</v>
      </c>
      <c r="X16" s="36">
        <f>SUMIFS(СВЦЭМ!$D$33:$D$776,СВЦЭМ!$A$33:$A$776,$A16,СВЦЭМ!$B$33:$B$776,X$11)+'СЕТ СН'!$F$11+СВЦЭМ!$D$10+'СЕТ СН'!$F$6-'СЕТ СН'!$F$23</f>
        <v>821.94008764000012</v>
      </c>
      <c r="Y16" s="36">
        <f>SUMIFS(СВЦЭМ!$D$33:$D$776,СВЦЭМ!$A$33:$A$776,$A16,СВЦЭМ!$B$33:$B$776,Y$11)+'СЕТ СН'!$F$11+СВЦЭМ!$D$10+'СЕТ СН'!$F$6-'СЕТ СН'!$F$23</f>
        <v>910.03313652000008</v>
      </c>
    </row>
    <row r="17" spans="1:25" ht="15.75" x14ac:dyDescent="0.2">
      <c r="A17" s="35">
        <f t="shared" si="0"/>
        <v>43957</v>
      </c>
      <c r="B17" s="36">
        <f>SUMIFS(СВЦЭМ!$D$33:$D$776,СВЦЭМ!$A$33:$A$776,$A17,СВЦЭМ!$B$33:$B$776,B$11)+'СЕТ СН'!$F$11+СВЦЭМ!$D$10+'СЕТ СН'!$F$6-'СЕТ СН'!$F$23</f>
        <v>982.26224360000003</v>
      </c>
      <c r="C17" s="36">
        <f>SUMIFS(СВЦЭМ!$D$33:$D$776,СВЦЭМ!$A$33:$A$776,$A17,СВЦЭМ!$B$33:$B$776,C$11)+'СЕТ СН'!$F$11+СВЦЭМ!$D$10+'СЕТ СН'!$F$6-'СЕТ СН'!$F$23</f>
        <v>1011.85727712</v>
      </c>
      <c r="D17" s="36">
        <f>SUMIFS(СВЦЭМ!$D$33:$D$776,СВЦЭМ!$A$33:$A$776,$A17,СВЦЭМ!$B$33:$B$776,D$11)+'СЕТ СН'!$F$11+СВЦЭМ!$D$10+'СЕТ СН'!$F$6-'СЕТ СН'!$F$23</f>
        <v>1032.75331572</v>
      </c>
      <c r="E17" s="36">
        <f>SUMIFS(СВЦЭМ!$D$33:$D$776,СВЦЭМ!$A$33:$A$776,$A17,СВЦЭМ!$B$33:$B$776,E$11)+'СЕТ СН'!$F$11+СВЦЭМ!$D$10+'СЕТ СН'!$F$6-'СЕТ СН'!$F$23</f>
        <v>1032.2983276800001</v>
      </c>
      <c r="F17" s="36">
        <f>SUMIFS(СВЦЭМ!$D$33:$D$776,СВЦЭМ!$A$33:$A$776,$A17,СВЦЭМ!$B$33:$B$776,F$11)+'СЕТ СН'!$F$11+СВЦЭМ!$D$10+'СЕТ СН'!$F$6-'СЕТ СН'!$F$23</f>
        <v>1026.9276069699999</v>
      </c>
      <c r="G17" s="36">
        <f>SUMIFS(СВЦЭМ!$D$33:$D$776,СВЦЭМ!$A$33:$A$776,$A17,СВЦЭМ!$B$33:$B$776,G$11)+'СЕТ СН'!$F$11+СВЦЭМ!$D$10+'СЕТ СН'!$F$6-'СЕТ СН'!$F$23</f>
        <v>956.27668326000003</v>
      </c>
      <c r="H17" s="36">
        <f>SUMIFS(СВЦЭМ!$D$33:$D$776,СВЦЭМ!$A$33:$A$776,$A17,СВЦЭМ!$B$33:$B$776,H$11)+'СЕТ СН'!$F$11+СВЦЭМ!$D$10+'СЕТ СН'!$F$6-'СЕТ СН'!$F$23</f>
        <v>979.00236349000011</v>
      </c>
      <c r="I17" s="36">
        <f>SUMIFS(СВЦЭМ!$D$33:$D$776,СВЦЭМ!$A$33:$A$776,$A17,СВЦЭМ!$B$33:$B$776,I$11)+'СЕТ СН'!$F$11+СВЦЭМ!$D$10+'СЕТ СН'!$F$6-'СЕТ СН'!$F$23</f>
        <v>989.39172790000009</v>
      </c>
      <c r="J17" s="36">
        <f>SUMIFS(СВЦЭМ!$D$33:$D$776,СВЦЭМ!$A$33:$A$776,$A17,СВЦЭМ!$B$33:$B$776,J$11)+'СЕТ СН'!$F$11+СВЦЭМ!$D$10+'СЕТ СН'!$F$6-'СЕТ СН'!$F$23</f>
        <v>941.44963135000012</v>
      </c>
      <c r="K17" s="36">
        <f>SUMIFS(СВЦЭМ!$D$33:$D$776,СВЦЭМ!$A$33:$A$776,$A17,СВЦЭМ!$B$33:$B$776,K$11)+'СЕТ СН'!$F$11+СВЦЭМ!$D$10+'СЕТ СН'!$F$6-'СЕТ СН'!$F$23</f>
        <v>921.42938297000012</v>
      </c>
      <c r="L17" s="36">
        <f>SUMIFS(СВЦЭМ!$D$33:$D$776,СВЦЭМ!$A$33:$A$776,$A17,СВЦЭМ!$B$33:$B$776,L$11)+'СЕТ СН'!$F$11+СВЦЭМ!$D$10+'СЕТ СН'!$F$6-'СЕТ СН'!$F$23</f>
        <v>912.31510581000009</v>
      </c>
      <c r="M17" s="36">
        <f>SUMIFS(СВЦЭМ!$D$33:$D$776,СВЦЭМ!$A$33:$A$776,$A17,СВЦЭМ!$B$33:$B$776,M$11)+'СЕТ СН'!$F$11+СВЦЭМ!$D$10+'СЕТ СН'!$F$6-'СЕТ СН'!$F$23</f>
        <v>869.56953300000009</v>
      </c>
      <c r="N17" s="36">
        <f>SUMIFS(СВЦЭМ!$D$33:$D$776,СВЦЭМ!$A$33:$A$776,$A17,СВЦЭМ!$B$33:$B$776,N$11)+'СЕТ СН'!$F$11+СВЦЭМ!$D$10+'СЕТ СН'!$F$6-'СЕТ СН'!$F$23</f>
        <v>815.12962425000012</v>
      </c>
      <c r="O17" s="36">
        <f>SUMIFS(СВЦЭМ!$D$33:$D$776,СВЦЭМ!$A$33:$A$776,$A17,СВЦЭМ!$B$33:$B$776,O$11)+'СЕТ СН'!$F$11+СВЦЭМ!$D$10+'СЕТ СН'!$F$6-'СЕТ СН'!$F$23</f>
        <v>854.51840813000013</v>
      </c>
      <c r="P17" s="36">
        <f>SUMIFS(СВЦЭМ!$D$33:$D$776,СВЦЭМ!$A$33:$A$776,$A17,СВЦЭМ!$B$33:$B$776,P$11)+'СЕТ СН'!$F$11+СВЦЭМ!$D$10+'СЕТ СН'!$F$6-'СЕТ СН'!$F$23</f>
        <v>861.96077847000004</v>
      </c>
      <c r="Q17" s="36">
        <f>SUMIFS(СВЦЭМ!$D$33:$D$776,СВЦЭМ!$A$33:$A$776,$A17,СВЦЭМ!$B$33:$B$776,Q$11)+'СЕТ СН'!$F$11+СВЦЭМ!$D$10+'СЕТ СН'!$F$6-'СЕТ СН'!$F$23</f>
        <v>863.28775480000013</v>
      </c>
      <c r="R17" s="36">
        <f>SUMIFS(СВЦЭМ!$D$33:$D$776,СВЦЭМ!$A$33:$A$776,$A17,СВЦЭМ!$B$33:$B$776,R$11)+'СЕТ СН'!$F$11+СВЦЭМ!$D$10+'СЕТ СН'!$F$6-'СЕТ СН'!$F$23</f>
        <v>871.39940677000004</v>
      </c>
      <c r="S17" s="36">
        <f>SUMIFS(СВЦЭМ!$D$33:$D$776,СВЦЭМ!$A$33:$A$776,$A17,СВЦЭМ!$B$33:$B$776,S$11)+'СЕТ СН'!$F$11+СВЦЭМ!$D$10+'СЕТ СН'!$F$6-'СЕТ СН'!$F$23</f>
        <v>878.43002589000002</v>
      </c>
      <c r="T17" s="36">
        <f>SUMIFS(СВЦЭМ!$D$33:$D$776,СВЦЭМ!$A$33:$A$776,$A17,СВЦЭМ!$B$33:$B$776,T$11)+'СЕТ СН'!$F$11+СВЦЭМ!$D$10+'СЕТ СН'!$F$6-'СЕТ СН'!$F$23</f>
        <v>886.6089024800001</v>
      </c>
      <c r="U17" s="36">
        <f>SUMIFS(СВЦЭМ!$D$33:$D$776,СВЦЭМ!$A$33:$A$776,$A17,СВЦЭМ!$B$33:$B$776,U$11)+'СЕТ СН'!$F$11+СВЦЭМ!$D$10+'СЕТ СН'!$F$6-'СЕТ СН'!$F$23</f>
        <v>888.37384418000011</v>
      </c>
      <c r="V17" s="36">
        <f>SUMIFS(СВЦЭМ!$D$33:$D$776,СВЦЭМ!$A$33:$A$776,$A17,СВЦЭМ!$B$33:$B$776,V$11)+'СЕТ СН'!$F$11+СВЦЭМ!$D$10+'СЕТ СН'!$F$6-'СЕТ СН'!$F$23</f>
        <v>879.85180573000002</v>
      </c>
      <c r="W17" s="36">
        <f>SUMIFS(СВЦЭМ!$D$33:$D$776,СВЦЭМ!$A$33:$A$776,$A17,СВЦЭМ!$B$33:$B$776,W$11)+'СЕТ СН'!$F$11+СВЦЭМ!$D$10+'СЕТ СН'!$F$6-'СЕТ СН'!$F$23</f>
        <v>881.06618223000009</v>
      </c>
      <c r="X17" s="36">
        <f>SUMIFS(СВЦЭМ!$D$33:$D$776,СВЦЭМ!$A$33:$A$776,$A17,СВЦЭМ!$B$33:$B$776,X$11)+'СЕТ СН'!$F$11+СВЦЭМ!$D$10+'СЕТ СН'!$F$6-'СЕТ СН'!$F$23</f>
        <v>870.2778696900001</v>
      </c>
      <c r="Y17" s="36">
        <f>SUMIFS(СВЦЭМ!$D$33:$D$776,СВЦЭМ!$A$33:$A$776,$A17,СВЦЭМ!$B$33:$B$776,Y$11)+'СЕТ СН'!$F$11+СВЦЭМ!$D$10+'СЕТ СН'!$F$6-'СЕТ СН'!$F$23</f>
        <v>921.64068520000012</v>
      </c>
    </row>
    <row r="18" spans="1:25" ht="15.75" x14ac:dyDescent="0.2">
      <c r="A18" s="35">
        <f t="shared" si="0"/>
        <v>43958</v>
      </c>
      <c r="B18" s="36">
        <f>SUMIFS(СВЦЭМ!$D$33:$D$776,СВЦЭМ!$A$33:$A$776,$A18,СВЦЭМ!$B$33:$B$776,B$11)+'СЕТ СН'!$F$11+СВЦЭМ!$D$10+'СЕТ СН'!$F$6-'СЕТ СН'!$F$23</f>
        <v>1015.6396843100001</v>
      </c>
      <c r="C18" s="36">
        <f>SUMIFS(СВЦЭМ!$D$33:$D$776,СВЦЭМ!$A$33:$A$776,$A18,СВЦЭМ!$B$33:$B$776,C$11)+'СЕТ СН'!$F$11+СВЦЭМ!$D$10+'СЕТ СН'!$F$6-'СЕТ СН'!$F$23</f>
        <v>1025.4749348</v>
      </c>
      <c r="D18" s="36">
        <f>SUMIFS(СВЦЭМ!$D$33:$D$776,СВЦЭМ!$A$33:$A$776,$A18,СВЦЭМ!$B$33:$B$776,D$11)+'СЕТ СН'!$F$11+СВЦЭМ!$D$10+'СЕТ СН'!$F$6-'СЕТ СН'!$F$23</f>
        <v>1021.38827747</v>
      </c>
      <c r="E18" s="36">
        <f>SUMIFS(СВЦЭМ!$D$33:$D$776,СВЦЭМ!$A$33:$A$776,$A18,СВЦЭМ!$B$33:$B$776,E$11)+'СЕТ СН'!$F$11+СВЦЭМ!$D$10+'СЕТ СН'!$F$6-'СЕТ СН'!$F$23</f>
        <v>1016.42654501</v>
      </c>
      <c r="F18" s="36">
        <f>SUMIFS(СВЦЭМ!$D$33:$D$776,СВЦЭМ!$A$33:$A$776,$A18,СВЦЭМ!$B$33:$B$776,F$11)+'СЕТ СН'!$F$11+СВЦЭМ!$D$10+'СЕТ СН'!$F$6-'СЕТ СН'!$F$23</f>
        <v>1013.7265436500001</v>
      </c>
      <c r="G18" s="36">
        <f>SUMIFS(СВЦЭМ!$D$33:$D$776,СВЦЭМ!$A$33:$A$776,$A18,СВЦЭМ!$B$33:$B$776,G$11)+'СЕТ СН'!$F$11+СВЦЭМ!$D$10+'СЕТ СН'!$F$6-'СЕТ СН'!$F$23</f>
        <v>1028.60082812</v>
      </c>
      <c r="H18" s="36">
        <f>SUMIFS(СВЦЭМ!$D$33:$D$776,СВЦЭМ!$A$33:$A$776,$A18,СВЦЭМ!$B$33:$B$776,H$11)+'СЕТ СН'!$F$11+СВЦЭМ!$D$10+'СЕТ СН'!$F$6-'СЕТ СН'!$F$23</f>
        <v>1028.66351766</v>
      </c>
      <c r="I18" s="36">
        <f>SUMIFS(СВЦЭМ!$D$33:$D$776,СВЦЭМ!$A$33:$A$776,$A18,СВЦЭМ!$B$33:$B$776,I$11)+'СЕТ СН'!$F$11+СВЦЭМ!$D$10+'СЕТ СН'!$F$6-'СЕТ СН'!$F$23</f>
        <v>1016.6306513700001</v>
      </c>
      <c r="J18" s="36">
        <f>SUMIFS(СВЦЭМ!$D$33:$D$776,СВЦЭМ!$A$33:$A$776,$A18,СВЦЭМ!$B$33:$B$776,J$11)+'СЕТ СН'!$F$11+СВЦЭМ!$D$10+'СЕТ СН'!$F$6-'СЕТ СН'!$F$23</f>
        <v>975.04190038000013</v>
      </c>
      <c r="K18" s="36">
        <f>SUMIFS(СВЦЭМ!$D$33:$D$776,СВЦЭМ!$A$33:$A$776,$A18,СВЦЭМ!$B$33:$B$776,K$11)+'СЕТ СН'!$F$11+СВЦЭМ!$D$10+'СЕТ СН'!$F$6-'СЕТ СН'!$F$23</f>
        <v>966.7679681300001</v>
      </c>
      <c r="L18" s="36">
        <f>SUMIFS(СВЦЭМ!$D$33:$D$776,СВЦЭМ!$A$33:$A$776,$A18,СВЦЭМ!$B$33:$B$776,L$11)+'СЕТ СН'!$F$11+СВЦЭМ!$D$10+'СЕТ СН'!$F$6-'СЕТ СН'!$F$23</f>
        <v>959.53643309000006</v>
      </c>
      <c r="M18" s="36">
        <f>SUMIFS(СВЦЭМ!$D$33:$D$776,СВЦЭМ!$A$33:$A$776,$A18,СВЦЭМ!$B$33:$B$776,M$11)+'СЕТ СН'!$F$11+СВЦЭМ!$D$10+'СЕТ СН'!$F$6-'СЕТ СН'!$F$23</f>
        <v>904.38193219000004</v>
      </c>
      <c r="N18" s="36">
        <f>SUMIFS(СВЦЭМ!$D$33:$D$776,СВЦЭМ!$A$33:$A$776,$A18,СВЦЭМ!$B$33:$B$776,N$11)+'СЕТ СН'!$F$11+СВЦЭМ!$D$10+'СЕТ СН'!$F$6-'СЕТ СН'!$F$23</f>
        <v>851.88943924000012</v>
      </c>
      <c r="O18" s="36">
        <f>SUMIFS(СВЦЭМ!$D$33:$D$776,СВЦЭМ!$A$33:$A$776,$A18,СВЦЭМ!$B$33:$B$776,O$11)+'СЕТ СН'!$F$11+СВЦЭМ!$D$10+'СЕТ СН'!$F$6-'СЕТ СН'!$F$23</f>
        <v>840.73626075000004</v>
      </c>
      <c r="P18" s="36">
        <f>SUMIFS(СВЦЭМ!$D$33:$D$776,СВЦЭМ!$A$33:$A$776,$A18,СВЦЭМ!$B$33:$B$776,P$11)+'СЕТ СН'!$F$11+СВЦЭМ!$D$10+'СЕТ СН'!$F$6-'СЕТ СН'!$F$23</f>
        <v>849.95531653000012</v>
      </c>
      <c r="Q18" s="36">
        <f>SUMIFS(СВЦЭМ!$D$33:$D$776,СВЦЭМ!$A$33:$A$776,$A18,СВЦЭМ!$B$33:$B$776,Q$11)+'СЕТ СН'!$F$11+СВЦЭМ!$D$10+'СЕТ СН'!$F$6-'СЕТ СН'!$F$23</f>
        <v>855.30548661000012</v>
      </c>
      <c r="R18" s="36">
        <f>SUMIFS(СВЦЭМ!$D$33:$D$776,СВЦЭМ!$A$33:$A$776,$A18,СВЦЭМ!$B$33:$B$776,R$11)+'СЕТ СН'!$F$11+СВЦЭМ!$D$10+'СЕТ СН'!$F$6-'СЕТ СН'!$F$23</f>
        <v>849.39971062000006</v>
      </c>
      <c r="S18" s="36">
        <f>SUMIFS(СВЦЭМ!$D$33:$D$776,СВЦЭМ!$A$33:$A$776,$A18,СВЦЭМ!$B$33:$B$776,S$11)+'СЕТ СН'!$F$11+СВЦЭМ!$D$10+'СЕТ СН'!$F$6-'СЕТ СН'!$F$23</f>
        <v>842.26584595000008</v>
      </c>
      <c r="T18" s="36">
        <f>SUMIFS(СВЦЭМ!$D$33:$D$776,СВЦЭМ!$A$33:$A$776,$A18,СВЦЭМ!$B$33:$B$776,T$11)+'СЕТ СН'!$F$11+СВЦЭМ!$D$10+'СЕТ СН'!$F$6-'СЕТ СН'!$F$23</f>
        <v>813.45915934000004</v>
      </c>
      <c r="U18" s="36">
        <f>SUMIFS(СВЦЭМ!$D$33:$D$776,СВЦЭМ!$A$33:$A$776,$A18,СВЦЭМ!$B$33:$B$776,U$11)+'СЕТ СН'!$F$11+СВЦЭМ!$D$10+'СЕТ СН'!$F$6-'СЕТ СН'!$F$23</f>
        <v>789.48942648000002</v>
      </c>
      <c r="V18" s="36">
        <f>SUMIFS(СВЦЭМ!$D$33:$D$776,СВЦЭМ!$A$33:$A$776,$A18,СВЦЭМ!$B$33:$B$776,V$11)+'СЕТ СН'!$F$11+СВЦЭМ!$D$10+'СЕТ СН'!$F$6-'СЕТ СН'!$F$23</f>
        <v>770.56258848000004</v>
      </c>
      <c r="W18" s="36">
        <f>SUMIFS(СВЦЭМ!$D$33:$D$776,СВЦЭМ!$A$33:$A$776,$A18,СВЦЭМ!$B$33:$B$776,W$11)+'СЕТ СН'!$F$11+СВЦЭМ!$D$10+'СЕТ СН'!$F$6-'СЕТ СН'!$F$23</f>
        <v>776.33068544000002</v>
      </c>
      <c r="X18" s="36">
        <f>SUMIFS(СВЦЭМ!$D$33:$D$776,СВЦЭМ!$A$33:$A$776,$A18,СВЦЭМ!$B$33:$B$776,X$11)+'СЕТ СН'!$F$11+СВЦЭМ!$D$10+'СЕТ СН'!$F$6-'СЕТ СН'!$F$23</f>
        <v>821.12536234000004</v>
      </c>
      <c r="Y18" s="36">
        <f>SUMIFS(СВЦЭМ!$D$33:$D$776,СВЦЭМ!$A$33:$A$776,$A18,СВЦЭМ!$B$33:$B$776,Y$11)+'СЕТ СН'!$F$11+СВЦЭМ!$D$10+'СЕТ СН'!$F$6-'СЕТ СН'!$F$23</f>
        <v>891.42492904000005</v>
      </c>
    </row>
    <row r="19" spans="1:25" ht="15.75" x14ac:dyDescent="0.2">
      <c r="A19" s="35">
        <f t="shared" si="0"/>
        <v>43959</v>
      </c>
      <c r="B19" s="36">
        <f>SUMIFS(СВЦЭМ!$D$33:$D$776,СВЦЭМ!$A$33:$A$776,$A19,СВЦЭМ!$B$33:$B$776,B$11)+'СЕТ СН'!$F$11+СВЦЭМ!$D$10+'СЕТ СН'!$F$6-'СЕТ СН'!$F$23</f>
        <v>1008.2864464</v>
      </c>
      <c r="C19" s="36">
        <f>SUMIFS(СВЦЭМ!$D$33:$D$776,СВЦЭМ!$A$33:$A$776,$A19,СВЦЭМ!$B$33:$B$776,C$11)+'СЕТ СН'!$F$11+СВЦЭМ!$D$10+'СЕТ СН'!$F$6-'СЕТ СН'!$F$23</f>
        <v>1013.0637206800001</v>
      </c>
      <c r="D19" s="36">
        <f>SUMIFS(СВЦЭМ!$D$33:$D$776,СВЦЭМ!$A$33:$A$776,$A19,СВЦЭМ!$B$33:$B$776,D$11)+'СЕТ СН'!$F$11+СВЦЭМ!$D$10+'СЕТ СН'!$F$6-'СЕТ СН'!$F$23</f>
        <v>1005.23516053</v>
      </c>
      <c r="E19" s="36">
        <f>SUMIFS(СВЦЭМ!$D$33:$D$776,СВЦЭМ!$A$33:$A$776,$A19,СВЦЭМ!$B$33:$B$776,E$11)+'СЕТ СН'!$F$11+СВЦЭМ!$D$10+'СЕТ СН'!$F$6-'СЕТ СН'!$F$23</f>
        <v>1006.48056526</v>
      </c>
      <c r="F19" s="36">
        <f>SUMIFS(СВЦЭМ!$D$33:$D$776,СВЦЭМ!$A$33:$A$776,$A19,СВЦЭМ!$B$33:$B$776,F$11)+'СЕТ СН'!$F$11+СВЦЭМ!$D$10+'СЕТ СН'!$F$6-'СЕТ СН'!$F$23</f>
        <v>999.56038340000009</v>
      </c>
      <c r="G19" s="36">
        <f>SUMIFS(СВЦЭМ!$D$33:$D$776,СВЦЭМ!$A$33:$A$776,$A19,СВЦЭМ!$B$33:$B$776,G$11)+'СЕТ СН'!$F$11+СВЦЭМ!$D$10+'СЕТ СН'!$F$6-'СЕТ СН'!$F$23</f>
        <v>1009.18640528</v>
      </c>
      <c r="H19" s="36">
        <f>SUMIFS(СВЦЭМ!$D$33:$D$776,СВЦЭМ!$A$33:$A$776,$A19,СВЦЭМ!$B$33:$B$776,H$11)+'СЕТ СН'!$F$11+СВЦЭМ!$D$10+'СЕТ СН'!$F$6-'СЕТ СН'!$F$23</f>
        <v>996.79056793000007</v>
      </c>
      <c r="I19" s="36">
        <f>SUMIFS(СВЦЭМ!$D$33:$D$776,СВЦЭМ!$A$33:$A$776,$A19,СВЦЭМ!$B$33:$B$776,I$11)+'СЕТ СН'!$F$11+СВЦЭМ!$D$10+'СЕТ СН'!$F$6-'СЕТ СН'!$F$23</f>
        <v>971.58491629000002</v>
      </c>
      <c r="J19" s="36">
        <f>SUMIFS(СВЦЭМ!$D$33:$D$776,СВЦЭМ!$A$33:$A$776,$A19,СВЦЭМ!$B$33:$B$776,J$11)+'СЕТ СН'!$F$11+СВЦЭМ!$D$10+'СЕТ СН'!$F$6-'СЕТ СН'!$F$23</f>
        <v>943.73713342000008</v>
      </c>
      <c r="K19" s="36">
        <f>SUMIFS(СВЦЭМ!$D$33:$D$776,СВЦЭМ!$A$33:$A$776,$A19,СВЦЭМ!$B$33:$B$776,K$11)+'СЕТ СН'!$F$11+СВЦЭМ!$D$10+'СЕТ СН'!$F$6-'СЕТ СН'!$F$23</f>
        <v>945.20704475000002</v>
      </c>
      <c r="L19" s="36">
        <f>SUMIFS(СВЦЭМ!$D$33:$D$776,СВЦЭМ!$A$33:$A$776,$A19,СВЦЭМ!$B$33:$B$776,L$11)+'СЕТ СН'!$F$11+СВЦЭМ!$D$10+'СЕТ СН'!$F$6-'СЕТ СН'!$F$23</f>
        <v>943.29070558000012</v>
      </c>
      <c r="M19" s="36">
        <f>SUMIFS(СВЦЭМ!$D$33:$D$776,СВЦЭМ!$A$33:$A$776,$A19,СВЦЭМ!$B$33:$B$776,M$11)+'СЕТ СН'!$F$11+СВЦЭМ!$D$10+'СЕТ СН'!$F$6-'СЕТ СН'!$F$23</f>
        <v>894.14256698000008</v>
      </c>
      <c r="N19" s="36">
        <f>SUMIFS(СВЦЭМ!$D$33:$D$776,СВЦЭМ!$A$33:$A$776,$A19,СВЦЭМ!$B$33:$B$776,N$11)+'СЕТ СН'!$F$11+СВЦЭМ!$D$10+'СЕТ СН'!$F$6-'СЕТ СН'!$F$23</f>
        <v>834.04191450000008</v>
      </c>
      <c r="O19" s="36">
        <f>SUMIFS(СВЦЭМ!$D$33:$D$776,СВЦЭМ!$A$33:$A$776,$A19,СВЦЭМ!$B$33:$B$776,O$11)+'СЕТ СН'!$F$11+СВЦЭМ!$D$10+'СЕТ СН'!$F$6-'СЕТ СН'!$F$23</f>
        <v>822.87218009000003</v>
      </c>
      <c r="P19" s="36">
        <f>SUMIFS(СВЦЭМ!$D$33:$D$776,СВЦЭМ!$A$33:$A$776,$A19,СВЦЭМ!$B$33:$B$776,P$11)+'СЕТ СН'!$F$11+СВЦЭМ!$D$10+'СЕТ СН'!$F$6-'СЕТ СН'!$F$23</f>
        <v>828.60179538000011</v>
      </c>
      <c r="Q19" s="36">
        <f>SUMIFS(СВЦЭМ!$D$33:$D$776,СВЦЭМ!$A$33:$A$776,$A19,СВЦЭМ!$B$33:$B$776,Q$11)+'СЕТ СН'!$F$11+СВЦЭМ!$D$10+'СЕТ СН'!$F$6-'СЕТ СН'!$F$23</f>
        <v>831.34716459000003</v>
      </c>
      <c r="R19" s="36">
        <f>SUMIFS(СВЦЭМ!$D$33:$D$776,СВЦЭМ!$A$33:$A$776,$A19,СВЦЭМ!$B$33:$B$776,R$11)+'СЕТ СН'!$F$11+СВЦЭМ!$D$10+'СЕТ СН'!$F$6-'СЕТ СН'!$F$23</f>
        <v>828.7378477200001</v>
      </c>
      <c r="S19" s="36">
        <f>SUMIFS(СВЦЭМ!$D$33:$D$776,СВЦЭМ!$A$33:$A$776,$A19,СВЦЭМ!$B$33:$B$776,S$11)+'СЕТ СН'!$F$11+СВЦЭМ!$D$10+'СЕТ СН'!$F$6-'СЕТ СН'!$F$23</f>
        <v>833.73248193000006</v>
      </c>
      <c r="T19" s="36">
        <f>SUMIFS(СВЦЭМ!$D$33:$D$776,СВЦЭМ!$A$33:$A$776,$A19,СВЦЭМ!$B$33:$B$776,T$11)+'СЕТ СН'!$F$11+СВЦЭМ!$D$10+'СЕТ СН'!$F$6-'СЕТ СН'!$F$23</f>
        <v>825.45640494000008</v>
      </c>
      <c r="U19" s="36">
        <f>SUMIFS(СВЦЭМ!$D$33:$D$776,СВЦЭМ!$A$33:$A$776,$A19,СВЦЭМ!$B$33:$B$776,U$11)+'СЕТ СН'!$F$11+СВЦЭМ!$D$10+'СЕТ СН'!$F$6-'СЕТ СН'!$F$23</f>
        <v>806.37363058000005</v>
      </c>
      <c r="V19" s="36">
        <f>SUMIFS(СВЦЭМ!$D$33:$D$776,СВЦЭМ!$A$33:$A$776,$A19,СВЦЭМ!$B$33:$B$776,V$11)+'СЕТ СН'!$F$11+СВЦЭМ!$D$10+'СЕТ СН'!$F$6-'СЕТ СН'!$F$23</f>
        <v>777.76208440000005</v>
      </c>
      <c r="W19" s="36">
        <f>SUMIFS(СВЦЭМ!$D$33:$D$776,СВЦЭМ!$A$33:$A$776,$A19,СВЦЭМ!$B$33:$B$776,W$11)+'СЕТ СН'!$F$11+СВЦЭМ!$D$10+'СЕТ СН'!$F$6-'СЕТ СН'!$F$23</f>
        <v>774.71027765000008</v>
      </c>
      <c r="X19" s="36">
        <f>SUMIFS(СВЦЭМ!$D$33:$D$776,СВЦЭМ!$A$33:$A$776,$A19,СВЦЭМ!$B$33:$B$776,X$11)+'СЕТ СН'!$F$11+СВЦЭМ!$D$10+'СЕТ СН'!$F$6-'СЕТ СН'!$F$23</f>
        <v>821.11871427000005</v>
      </c>
      <c r="Y19" s="36">
        <f>SUMIFS(СВЦЭМ!$D$33:$D$776,СВЦЭМ!$A$33:$A$776,$A19,СВЦЭМ!$B$33:$B$776,Y$11)+'СЕТ СН'!$F$11+СВЦЭМ!$D$10+'СЕТ СН'!$F$6-'СЕТ СН'!$F$23</f>
        <v>896.10933212000009</v>
      </c>
    </row>
    <row r="20" spans="1:25" ht="15.75" x14ac:dyDescent="0.2">
      <c r="A20" s="35">
        <f t="shared" si="0"/>
        <v>43960</v>
      </c>
      <c r="B20" s="36">
        <f>SUMIFS(СВЦЭМ!$D$33:$D$776,СВЦЭМ!$A$33:$A$776,$A20,СВЦЭМ!$B$33:$B$776,B$11)+'СЕТ СН'!$F$11+СВЦЭМ!$D$10+'СЕТ СН'!$F$6-'СЕТ СН'!$F$23</f>
        <v>999.71463157000005</v>
      </c>
      <c r="C20" s="36">
        <f>SUMIFS(СВЦЭМ!$D$33:$D$776,СВЦЭМ!$A$33:$A$776,$A20,СВЦЭМ!$B$33:$B$776,C$11)+'СЕТ СН'!$F$11+СВЦЭМ!$D$10+'СЕТ СН'!$F$6-'СЕТ СН'!$F$23</f>
        <v>987.06373022000002</v>
      </c>
      <c r="D20" s="36">
        <f>SUMIFS(СВЦЭМ!$D$33:$D$776,СВЦЭМ!$A$33:$A$776,$A20,СВЦЭМ!$B$33:$B$776,D$11)+'СЕТ СН'!$F$11+СВЦЭМ!$D$10+'СЕТ СН'!$F$6-'СЕТ СН'!$F$23</f>
        <v>968.95229823000011</v>
      </c>
      <c r="E20" s="36">
        <f>SUMIFS(СВЦЭМ!$D$33:$D$776,СВЦЭМ!$A$33:$A$776,$A20,СВЦЭМ!$B$33:$B$776,E$11)+'СЕТ СН'!$F$11+СВЦЭМ!$D$10+'СЕТ СН'!$F$6-'СЕТ СН'!$F$23</f>
        <v>965.31060659000002</v>
      </c>
      <c r="F20" s="36">
        <f>SUMIFS(СВЦЭМ!$D$33:$D$776,СВЦЭМ!$A$33:$A$776,$A20,СВЦЭМ!$B$33:$B$776,F$11)+'СЕТ СН'!$F$11+СВЦЭМ!$D$10+'СЕТ СН'!$F$6-'СЕТ СН'!$F$23</f>
        <v>956.16101611000011</v>
      </c>
      <c r="G20" s="36">
        <f>SUMIFS(СВЦЭМ!$D$33:$D$776,СВЦЭМ!$A$33:$A$776,$A20,СВЦЭМ!$B$33:$B$776,G$11)+'СЕТ СН'!$F$11+СВЦЭМ!$D$10+'СЕТ СН'!$F$6-'СЕТ СН'!$F$23</f>
        <v>957.76792352000007</v>
      </c>
      <c r="H20" s="36">
        <f>SUMIFS(СВЦЭМ!$D$33:$D$776,СВЦЭМ!$A$33:$A$776,$A20,СВЦЭМ!$B$33:$B$776,H$11)+'СЕТ СН'!$F$11+СВЦЭМ!$D$10+'СЕТ СН'!$F$6-'СЕТ СН'!$F$23</f>
        <v>963.63735631000009</v>
      </c>
      <c r="I20" s="36">
        <f>SUMIFS(СВЦЭМ!$D$33:$D$776,СВЦЭМ!$A$33:$A$776,$A20,СВЦЭМ!$B$33:$B$776,I$11)+'СЕТ СН'!$F$11+СВЦЭМ!$D$10+'СЕТ СН'!$F$6-'СЕТ СН'!$F$23</f>
        <v>969.69916873000011</v>
      </c>
      <c r="J20" s="36">
        <f>SUMIFS(СВЦЭМ!$D$33:$D$776,СВЦЭМ!$A$33:$A$776,$A20,СВЦЭМ!$B$33:$B$776,J$11)+'СЕТ СН'!$F$11+СВЦЭМ!$D$10+'СЕТ СН'!$F$6-'СЕТ СН'!$F$23</f>
        <v>970.15885221000008</v>
      </c>
      <c r="K20" s="36">
        <f>SUMIFS(СВЦЭМ!$D$33:$D$776,СВЦЭМ!$A$33:$A$776,$A20,СВЦЭМ!$B$33:$B$776,K$11)+'СЕТ СН'!$F$11+СВЦЭМ!$D$10+'СЕТ СН'!$F$6-'СЕТ СН'!$F$23</f>
        <v>943.60867867000013</v>
      </c>
      <c r="L20" s="36">
        <f>SUMIFS(СВЦЭМ!$D$33:$D$776,СВЦЭМ!$A$33:$A$776,$A20,СВЦЭМ!$B$33:$B$776,L$11)+'СЕТ СН'!$F$11+СВЦЭМ!$D$10+'СЕТ СН'!$F$6-'СЕТ СН'!$F$23</f>
        <v>952.68638859000009</v>
      </c>
      <c r="M20" s="36">
        <f>SUMIFS(СВЦЭМ!$D$33:$D$776,СВЦЭМ!$A$33:$A$776,$A20,СВЦЭМ!$B$33:$B$776,M$11)+'СЕТ СН'!$F$11+СВЦЭМ!$D$10+'СЕТ СН'!$F$6-'СЕТ СН'!$F$23</f>
        <v>900.29151200000013</v>
      </c>
      <c r="N20" s="36">
        <f>SUMIFS(СВЦЭМ!$D$33:$D$776,СВЦЭМ!$A$33:$A$776,$A20,СВЦЭМ!$B$33:$B$776,N$11)+'СЕТ СН'!$F$11+СВЦЭМ!$D$10+'СЕТ СН'!$F$6-'СЕТ СН'!$F$23</f>
        <v>845.57316936000007</v>
      </c>
      <c r="O20" s="36">
        <f>SUMIFS(СВЦЭМ!$D$33:$D$776,СВЦЭМ!$A$33:$A$776,$A20,СВЦЭМ!$B$33:$B$776,O$11)+'СЕТ СН'!$F$11+СВЦЭМ!$D$10+'СЕТ СН'!$F$6-'СЕТ СН'!$F$23</f>
        <v>825.72988498000007</v>
      </c>
      <c r="P20" s="36">
        <f>SUMIFS(СВЦЭМ!$D$33:$D$776,СВЦЭМ!$A$33:$A$776,$A20,СВЦЭМ!$B$33:$B$776,P$11)+'СЕТ СН'!$F$11+СВЦЭМ!$D$10+'СЕТ СН'!$F$6-'СЕТ СН'!$F$23</f>
        <v>831.04010755000013</v>
      </c>
      <c r="Q20" s="36">
        <f>SUMIFS(СВЦЭМ!$D$33:$D$776,СВЦЭМ!$A$33:$A$776,$A20,СВЦЭМ!$B$33:$B$776,Q$11)+'СЕТ СН'!$F$11+СВЦЭМ!$D$10+'СЕТ СН'!$F$6-'СЕТ СН'!$F$23</f>
        <v>823.06574841000008</v>
      </c>
      <c r="R20" s="36">
        <f>SUMIFS(СВЦЭМ!$D$33:$D$776,СВЦЭМ!$A$33:$A$776,$A20,СВЦЭМ!$B$33:$B$776,R$11)+'СЕТ СН'!$F$11+СВЦЭМ!$D$10+'СЕТ СН'!$F$6-'СЕТ СН'!$F$23</f>
        <v>825.57921156000009</v>
      </c>
      <c r="S20" s="36">
        <f>SUMIFS(СВЦЭМ!$D$33:$D$776,СВЦЭМ!$A$33:$A$776,$A20,СВЦЭМ!$B$33:$B$776,S$11)+'СЕТ СН'!$F$11+СВЦЭМ!$D$10+'СЕТ СН'!$F$6-'СЕТ СН'!$F$23</f>
        <v>836.90591509000012</v>
      </c>
      <c r="T20" s="36">
        <f>SUMIFS(СВЦЭМ!$D$33:$D$776,СВЦЭМ!$A$33:$A$776,$A20,СВЦЭМ!$B$33:$B$776,T$11)+'СЕТ СН'!$F$11+СВЦЭМ!$D$10+'СЕТ СН'!$F$6-'СЕТ СН'!$F$23</f>
        <v>827.27458977000003</v>
      </c>
      <c r="U20" s="36">
        <f>SUMIFS(СВЦЭМ!$D$33:$D$776,СВЦЭМ!$A$33:$A$776,$A20,СВЦЭМ!$B$33:$B$776,U$11)+'СЕТ СН'!$F$11+СВЦЭМ!$D$10+'СЕТ СН'!$F$6-'СЕТ СН'!$F$23</f>
        <v>818.98439240000005</v>
      </c>
      <c r="V20" s="36">
        <f>SUMIFS(СВЦЭМ!$D$33:$D$776,СВЦЭМ!$A$33:$A$776,$A20,СВЦЭМ!$B$33:$B$776,V$11)+'СЕТ СН'!$F$11+СВЦЭМ!$D$10+'СЕТ СН'!$F$6-'СЕТ СН'!$F$23</f>
        <v>806.87593439000011</v>
      </c>
      <c r="W20" s="36">
        <f>SUMIFS(СВЦЭМ!$D$33:$D$776,СВЦЭМ!$A$33:$A$776,$A20,СВЦЭМ!$B$33:$B$776,W$11)+'СЕТ СН'!$F$11+СВЦЭМ!$D$10+'СЕТ СН'!$F$6-'СЕТ СН'!$F$23</f>
        <v>798.7963328300001</v>
      </c>
      <c r="X20" s="36">
        <f>SUMIFS(СВЦЭМ!$D$33:$D$776,СВЦЭМ!$A$33:$A$776,$A20,СВЦЭМ!$B$33:$B$776,X$11)+'СЕТ СН'!$F$11+СВЦЭМ!$D$10+'СЕТ СН'!$F$6-'СЕТ СН'!$F$23</f>
        <v>842.23928521000005</v>
      </c>
      <c r="Y20" s="36">
        <f>SUMIFS(СВЦЭМ!$D$33:$D$776,СВЦЭМ!$A$33:$A$776,$A20,СВЦЭМ!$B$33:$B$776,Y$11)+'СЕТ СН'!$F$11+СВЦЭМ!$D$10+'СЕТ СН'!$F$6-'СЕТ СН'!$F$23</f>
        <v>932.48230868000007</v>
      </c>
    </row>
    <row r="21" spans="1:25" ht="15.75" x14ac:dyDescent="0.2">
      <c r="A21" s="35">
        <f t="shared" si="0"/>
        <v>43961</v>
      </c>
      <c r="B21" s="36">
        <f>SUMIFS(СВЦЭМ!$D$33:$D$776,СВЦЭМ!$A$33:$A$776,$A21,СВЦЭМ!$B$33:$B$776,B$11)+'СЕТ СН'!$F$11+СВЦЭМ!$D$10+'СЕТ СН'!$F$6-'СЕТ СН'!$F$23</f>
        <v>976.0650344500001</v>
      </c>
      <c r="C21" s="36">
        <f>SUMIFS(СВЦЭМ!$D$33:$D$776,СВЦЭМ!$A$33:$A$776,$A21,СВЦЭМ!$B$33:$B$776,C$11)+'СЕТ СН'!$F$11+СВЦЭМ!$D$10+'СЕТ СН'!$F$6-'СЕТ СН'!$F$23</f>
        <v>1005.9551819500001</v>
      </c>
      <c r="D21" s="36">
        <f>SUMIFS(СВЦЭМ!$D$33:$D$776,СВЦЭМ!$A$33:$A$776,$A21,СВЦЭМ!$B$33:$B$776,D$11)+'СЕТ СН'!$F$11+СВЦЭМ!$D$10+'СЕТ СН'!$F$6-'СЕТ СН'!$F$23</f>
        <v>1012.5895275700001</v>
      </c>
      <c r="E21" s="36">
        <f>SUMIFS(СВЦЭМ!$D$33:$D$776,СВЦЭМ!$A$33:$A$776,$A21,СВЦЭМ!$B$33:$B$776,E$11)+'СЕТ СН'!$F$11+СВЦЭМ!$D$10+'СЕТ СН'!$F$6-'СЕТ СН'!$F$23</f>
        <v>1033.7840055300001</v>
      </c>
      <c r="F21" s="36">
        <f>SUMIFS(СВЦЭМ!$D$33:$D$776,СВЦЭМ!$A$33:$A$776,$A21,СВЦЭМ!$B$33:$B$776,F$11)+'СЕТ СН'!$F$11+СВЦЭМ!$D$10+'СЕТ СН'!$F$6-'СЕТ СН'!$F$23</f>
        <v>1026.2432180600001</v>
      </c>
      <c r="G21" s="36">
        <f>SUMIFS(СВЦЭМ!$D$33:$D$776,СВЦЭМ!$A$33:$A$776,$A21,СВЦЭМ!$B$33:$B$776,G$11)+'СЕТ СН'!$F$11+СВЦЭМ!$D$10+'СЕТ СН'!$F$6-'СЕТ СН'!$F$23</f>
        <v>1024.22583631</v>
      </c>
      <c r="H21" s="36">
        <f>SUMIFS(СВЦЭМ!$D$33:$D$776,СВЦЭМ!$A$33:$A$776,$A21,СВЦЭМ!$B$33:$B$776,H$11)+'СЕТ СН'!$F$11+СВЦЭМ!$D$10+'СЕТ СН'!$F$6-'СЕТ СН'!$F$23</f>
        <v>1017.2460255400001</v>
      </c>
      <c r="I21" s="36">
        <f>SUMIFS(СВЦЭМ!$D$33:$D$776,СВЦЭМ!$A$33:$A$776,$A21,СВЦЭМ!$B$33:$B$776,I$11)+'СЕТ СН'!$F$11+СВЦЭМ!$D$10+'СЕТ СН'!$F$6-'СЕТ СН'!$F$23</f>
        <v>988.58570953000003</v>
      </c>
      <c r="J21" s="36">
        <f>SUMIFS(СВЦЭМ!$D$33:$D$776,СВЦЭМ!$A$33:$A$776,$A21,СВЦЭМ!$B$33:$B$776,J$11)+'СЕТ СН'!$F$11+СВЦЭМ!$D$10+'СЕТ СН'!$F$6-'СЕТ СН'!$F$23</f>
        <v>982.51216315000011</v>
      </c>
      <c r="K21" s="36">
        <f>SUMIFS(СВЦЭМ!$D$33:$D$776,СВЦЭМ!$A$33:$A$776,$A21,СВЦЭМ!$B$33:$B$776,K$11)+'СЕТ СН'!$F$11+СВЦЭМ!$D$10+'СЕТ СН'!$F$6-'СЕТ СН'!$F$23</f>
        <v>951.78270342000008</v>
      </c>
      <c r="L21" s="36">
        <f>SUMIFS(СВЦЭМ!$D$33:$D$776,СВЦЭМ!$A$33:$A$776,$A21,СВЦЭМ!$B$33:$B$776,L$11)+'СЕТ СН'!$F$11+СВЦЭМ!$D$10+'СЕТ СН'!$F$6-'СЕТ СН'!$F$23</f>
        <v>944.14376161000007</v>
      </c>
      <c r="M21" s="36">
        <f>SUMIFS(СВЦЭМ!$D$33:$D$776,СВЦЭМ!$A$33:$A$776,$A21,СВЦЭМ!$B$33:$B$776,M$11)+'СЕТ СН'!$F$11+СВЦЭМ!$D$10+'СЕТ СН'!$F$6-'СЕТ СН'!$F$23</f>
        <v>899.07736088000013</v>
      </c>
      <c r="N21" s="36">
        <f>SUMIFS(СВЦЭМ!$D$33:$D$776,СВЦЭМ!$A$33:$A$776,$A21,СВЦЭМ!$B$33:$B$776,N$11)+'СЕТ СН'!$F$11+СВЦЭМ!$D$10+'СЕТ СН'!$F$6-'СЕТ СН'!$F$23</f>
        <v>844.70475064000004</v>
      </c>
      <c r="O21" s="36">
        <f>SUMIFS(СВЦЭМ!$D$33:$D$776,СВЦЭМ!$A$33:$A$776,$A21,СВЦЭМ!$B$33:$B$776,O$11)+'СЕТ СН'!$F$11+СВЦЭМ!$D$10+'СЕТ СН'!$F$6-'СЕТ СН'!$F$23</f>
        <v>828.34964217000004</v>
      </c>
      <c r="P21" s="36">
        <f>SUMIFS(СВЦЭМ!$D$33:$D$776,СВЦЭМ!$A$33:$A$776,$A21,СВЦЭМ!$B$33:$B$776,P$11)+'СЕТ СН'!$F$11+СВЦЭМ!$D$10+'СЕТ СН'!$F$6-'СЕТ СН'!$F$23</f>
        <v>830.53394350000008</v>
      </c>
      <c r="Q21" s="36">
        <f>SUMIFS(СВЦЭМ!$D$33:$D$776,СВЦЭМ!$A$33:$A$776,$A21,СВЦЭМ!$B$33:$B$776,Q$11)+'СЕТ СН'!$F$11+СВЦЭМ!$D$10+'СЕТ СН'!$F$6-'СЕТ СН'!$F$23</f>
        <v>838.16241324000009</v>
      </c>
      <c r="R21" s="36">
        <f>SUMIFS(СВЦЭМ!$D$33:$D$776,СВЦЭМ!$A$33:$A$776,$A21,СВЦЭМ!$B$33:$B$776,R$11)+'СЕТ СН'!$F$11+СВЦЭМ!$D$10+'СЕТ СН'!$F$6-'СЕТ СН'!$F$23</f>
        <v>835.59010658000011</v>
      </c>
      <c r="S21" s="36">
        <f>SUMIFS(СВЦЭМ!$D$33:$D$776,СВЦЭМ!$A$33:$A$776,$A21,СВЦЭМ!$B$33:$B$776,S$11)+'СЕТ СН'!$F$11+СВЦЭМ!$D$10+'СЕТ СН'!$F$6-'СЕТ СН'!$F$23</f>
        <v>838.17263777000005</v>
      </c>
      <c r="T21" s="36">
        <f>SUMIFS(СВЦЭМ!$D$33:$D$776,СВЦЭМ!$A$33:$A$776,$A21,СВЦЭМ!$B$33:$B$776,T$11)+'СЕТ СН'!$F$11+СВЦЭМ!$D$10+'СЕТ СН'!$F$6-'СЕТ СН'!$F$23</f>
        <v>828.05641415000002</v>
      </c>
      <c r="U21" s="36">
        <f>SUMIFS(СВЦЭМ!$D$33:$D$776,СВЦЭМ!$A$33:$A$776,$A21,СВЦЭМ!$B$33:$B$776,U$11)+'СЕТ СН'!$F$11+СВЦЭМ!$D$10+'СЕТ СН'!$F$6-'СЕТ СН'!$F$23</f>
        <v>815.2959205300001</v>
      </c>
      <c r="V21" s="36">
        <f>SUMIFS(СВЦЭМ!$D$33:$D$776,СВЦЭМ!$A$33:$A$776,$A21,СВЦЭМ!$B$33:$B$776,V$11)+'СЕТ СН'!$F$11+СВЦЭМ!$D$10+'СЕТ СН'!$F$6-'СЕТ СН'!$F$23</f>
        <v>796.21787700000004</v>
      </c>
      <c r="W21" s="36">
        <f>SUMIFS(СВЦЭМ!$D$33:$D$776,СВЦЭМ!$A$33:$A$776,$A21,СВЦЭМ!$B$33:$B$776,W$11)+'СЕТ СН'!$F$11+СВЦЭМ!$D$10+'СЕТ СН'!$F$6-'СЕТ СН'!$F$23</f>
        <v>792.65381120000006</v>
      </c>
      <c r="X21" s="36">
        <f>SUMIFS(СВЦЭМ!$D$33:$D$776,СВЦЭМ!$A$33:$A$776,$A21,СВЦЭМ!$B$33:$B$776,X$11)+'СЕТ СН'!$F$11+СВЦЭМ!$D$10+'СЕТ СН'!$F$6-'СЕТ СН'!$F$23</f>
        <v>830.43821862000004</v>
      </c>
      <c r="Y21" s="36">
        <f>SUMIFS(СВЦЭМ!$D$33:$D$776,СВЦЭМ!$A$33:$A$776,$A21,СВЦЭМ!$B$33:$B$776,Y$11)+'СЕТ СН'!$F$11+СВЦЭМ!$D$10+'СЕТ СН'!$F$6-'СЕТ СН'!$F$23</f>
        <v>921.22444761000008</v>
      </c>
    </row>
    <row r="22" spans="1:25" ht="15.75" x14ac:dyDescent="0.2">
      <c r="A22" s="35">
        <f t="shared" si="0"/>
        <v>43962</v>
      </c>
      <c r="B22" s="36">
        <f>SUMIFS(СВЦЭМ!$D$33:$D$776,СВЦЭМ!$A$33:$A$776,$A22,СВЦЭМ!$B$33:$B$776,B$11)+'СЕТ СН'!$F$11+СВЦЭМ!$D$10+'СЕТ СН'!$F$6-'СЕТ СН'!$F$23</f>
        <v>899.77880542000003</v>
      </c>
      <c r="C22" s="36">
        <f>SUMIFS(СВЦЭМ!$D$33:$D$776,СВЦЭМ!$A$33:$A$776,$A22,СВЦЭМ!$B$33:$B$776,C$11)+'СЕТ СН'!$F$11+СВЦЭМ!$D$10+'СЕТ СН'!$F$6-'СЕТ СН'!$F$23</f>
        <v>980.11353127000007</v>
      </c>
      <c r="D22" s="36">
        <f>SUMIFS(СВЦЭМ!$D$33:$D$776,СВЦЭМ!$A$33:$A$776,$A22,СВЦЭМ!$B$33:$B$776,D$11)+'СЕТ СН'!$F$11+СВЦЭМ!$D$10+'СЕТ СН'!$F$6-'СЕТ СН'!$F$23</f>
        <v>1015.0220566200001</v>
      </c>
      <c r="E22" s="36">
        <f>SUMIFS(СВЦЭМ!$D$33:$D$776,СВЦЭМ!$A$33:$A$776,$A22,СВЦЭМ!$B$33:$B$776,E$11)+'СЕТ СН'!$F$11+СВЦЭМ!$D$10+'СЕТ СН'!$F$6-'СЕТ СН'!$F$23</f>
        <v>1006.29623098</v>
      </c>
      <c r="F22" s="36">
        <f>SUMIFS(СВЦЭМ!$D$33:$D$776,СВЦЭМ!$A$33:$A$776,$A22,СВЦЭМ!$B$33:$B$776,F$11)+'СЕТ СН'!$F$11+СВЦЭМ!$D$10+'СЕТ СН'!$F$6-'СЕТ СН'!$F$23</f>
        <v>999.4848738500001</v>
      </c>
      <c r="G22" s="36">
        <f>SUMIFS(СВЦЭМ!$D$33:$D$776,СВЦЭМ!$A$33:$A$776,$A22,СВЦЭМ!$B$33:$B$776,G$11)+'СЕТ СН'!$F$11+СВЦЭМ!$D$10+'СЕТ СН'!$F$6-'СЕТ СН'!$F$23</f>
        <v>1001.88626722</v>
      </c>
      <c r="H22" s="36">
        <f>SUMIFS(СВЦЭМ!$D$33:$D$776,СВЦЭМ!$A$33:$A$776,$A22,СВЦЭМ!$B$33:$B$776,H$11)+'СЕТ СН'!$F$11+СВЦЭМ!$D$10+'СЕТ СН'!$F$6-'СЕТ СН'!$F$23</f>
        <v>1008.7129399</v>
      </c>
      <c r="I22" s="36">
        <f>SUMIFS(СВЦЭМ!$D$33:$D$776,СВЦЭМ!$A$33:$A$776,$A22,СВЦЭМ!$B$33:$B$776,I$11)+'СЕТ СН'!$F$11+СВЦЭМ!$D$10+'СЕТ СН'!$F$6-'СЕТ СН'!$F$23</f>
        <v>1022.2120565500001</v>
      </c>
      <c r="J22" s="36">
        <f>SUMIFS(СВЦЭМ!$D$33:$D$776,СВЦЭМ!$A$33:$A$776,$A22,СВЦЭМ!$B$33:$B$776,J$11)+'СЕТ СН'!$F$11+СВЦЭМ!$D$10+'СЕТ СН'!$F$6-'СЕТ СН'!$F$23</f>
        <v>971.75378120000005</v>
      </c>
      <c r="K22" s="36">
        <f>SUMIFS(СВЦЭМ!$D$33:$D$776,СВЦЭМ!$A$33:$A$776,$A22,СВЦЭМ!$B$33:$B$776,K$11)+'СЕТ СН'!$F$11+СВЦЭМ!$D$10+'СЕТ СН'!$F$6-'СЕТ СН'!$F$23</f>
        <v>911.24769740000011</v>
      </c>
      <c r="L22" s="36">
        <f>SUMIFS(СВЦЭМ!$D$33:$D$776,СВЦЭМ!$A$33:$A$776,$A22,СВЦЭМ!$B$33:$B$776,L$11)+'СЕТ СН'!$F$11+СВЦЭМ!$D$10+'СЕТ СН'!$F$6-'СЕТ СН'!$F$23</f>
        <v>902.75346100000013</v>
      </c>
      <c r="M22" s="36">
        <f>SUMIFS(СВЦЭМ!$D$33:$D$776,СВЦЭМ!$A$33:$A$776,$A22,СВЦЭМ!$B$33:$B$776,M$11)+'СЕТ СН'!$F$11+СВЦЭМ!$D$10+'СЕТ СН'!$F$6-'СЕТ СН'!$F$23</f>
        <v>903.10647796000012</v>
      </c>
      <c r="N22" s="36">
        <f>SUMIFS(СВЦЭМ!$D$33:$D$776,СВЦЭМ!$A$33:$A$776,$A22,СВЦЭМ!$B$33:$B$776,N$11)+'СЕТ СН'!$F$11+СВЦЭМ!$D$10+'СЕТ СН'!$F$6-'СЕТ СН'!$F$23</f>
        <v>915.14396304000013</v>
      </c>
      <c r="O22" s="36">
        <f>SUMIFS(СВЦЭМ!$D$33:$D$776,СВЦЭМ!$A$33:$A$776,$A22,СВЦЭМ!$B$33:$B$776,O$11)+'СЕТ СН'!$F$11+СВЦЭМ!$D$10+'СЕТ СН'!$F$6-'СЕТ СН'!$F$23</f>
        <v>913.46556341000007</v>
      </c>
      <c r="P22" s="36">
        <f>SUMIFS(СВЦЭМ!$D$33:$D$776,СВЦЭМ!$A$33:$A$776,$A22,СВЦЭМ!$B$33:$B$776,P$11)+'СЕТ СН'!$F$11+СВЦЭМ!$D$10+'СЕТ СН'!$F$6-'СЕТ СН'!$F$23</f>
        <v>931.25555953000003</v>
      </c>
      <c r="Q22" s="36">
        <f>SUMIFS(СВЦЭМ!$D$33:$D$776,СВЦЭМ!$A$33:$A$776,$A22,СВЦЭМ!$B$33:$B$776,Q$11)+'СЕТ СН'!$F$11+СВЦЭМ!$D$10+'СЕТ СН'!$F$6-'СЕТ СН'!$F$23</f>
        <v>939.27610865000008</v>
      </c>
      <c r="R22" s="36">
        <f>SUMIFS(СВЦЭМ!$D$33:$D$776,СВЦЭМ!$A$33:$A$776,$A22,СВЦЭМ!$B$33:$B$776,R$11)+'СЕТ СН'!$F$11+СВЦЭМ!$D$10+'СЕТ СН'!$F$6-'СЕТ СН'!$F$23</f>
        <v>933.66957809000007</v>
      </c>
      <c r="S22" s="36">
        <f>SUMIFS(СВЦЭМ!$D$33:$D$776,СВЦЭМ!$A$33:$A$776,$A22,СВЦЭМ!$B$33:$B$776,S$11)+'СЕТ СН'!$F$11+СВЦЭМ!$D$10+'СЕТ СН'!$F$6-'СЕТ СН'!$F$23</f>
        <v>937.32584899000005</v>
      </c>
      <c r="T22" s="36">
        <f>SUMIFS(СВЦЭМ!$D$33:$D$776,СВЦЭМ!$A$33:$A$776,$A22,СВЦЭМ!$B$33:$B$776,T$11)+'СЕТ СН'!$F$11+СВЦЭМ!$D$10+'СЕТ СН'!$F$6-'СЕТ СН'!$F$23</f>
        <v>923.55422222000004</v>
      </c>
      <c r="U22" s="36">
        <f>SUMIFS(СВЦЭМ!$D$33:$D$776,СВЦЭМ!$A$33:$A$776,$A22,СВЦЭМ!$B$33:$B$776,U$11)+'СЕТ СН'!$F$11+СВЦЭМ!$D$10+'СЕТ СН'!$F$6-'СЕТ СН'!$F$23</f>
        <v>885.93791449000003</v>
      </c>
      <c r="V22" s="36">
        <f>SUMIFS(СВЦЭМ!$D$33:$D$776,СВЦЭМ!$A$33:$A$776,$A22,СВЦЭМ!$B$33:$B$776,V$11)+'СЕТ СН'!$F$11+СВЦЭМ!$D$10+'СЕТ СН'!$F$6-'СЕТ СН'!$F$23</f>
        <v>853.57514688000003</v>
      </c>
      <c r="W22" s="36">
        <f>SUMIFS(СВЦЭМ!$D$33:$D$776,СВЦЭМ!$A$33:$A$776,$A22,СВЦЭМ!$B$33:$B$776,W$11)+'СЕТ СН'!$F$11+СВЦЭМ!$D$10+'СЕТ СН'!$F$6-'СЕТ СН'!$F$23</f>
        <v>836.15529164000009</v>
      </c>
      <c r="X22" s="36">
        <f>SUMIFS(СВЦЭМ!$D$33:$D$776,СВЦЭМ!$A$33:$A$776,$A22,СВЦЭМ!$B$33:$B$776,X$11)+'СЕТ СН'!$F$11+СВЦЭМ!$D$10+'СЕТ СН'!$F$6-'СЕТ СН'!$F$23</f>
        <v>832.68588662000002</v>
      </c>
      <c r="Y22" s="36">
        <f>SUMIFS(СВЦЭМ!$D$33:$D$776,СВЦЭМ!$A$33:$A$776,$A22,СВЦЭМ!$B$33:$B$776,Y$11)+'СЕТ СН'!$F$11+СВЦЭМ!$D$10+'СЕТ СН'!$F$6-'СЕТ СН'!$F$23</f>
        <v>885.22387160000005</v>
      </c>
    </row>
    <row r="23" spans="1:25" ht="15.75" x14ac:dyDescent="0.2">
      <c r="A23" s="35">
        <f t="shared" si="0"/>
        <v>43963</v>
      </c>
      <c r="B23" s="36">
        <f>SUMIFS(СВЦЭМ!$D$33:$D$776,СВЦЭМ!$A$33:$A$776,$A23,СВЦЭМ!$B$33:$B$776,B$11)+'СЕТ СН'!$F$11+СВЦЭМ!$D$10+'СЕТ СН'!$F$6-'СЕТ СН'!$F$23</f>
        <v>1015.6830697500001</v>
      </c>
      <c r="C23" s="36">
        <f>SUMIFS(СВЦЭМ!$D$33:$D$776,СВЦЭМ!$A$33:$A$776,$A23,СВЦЭМ!$B$33:$B$776,C$11)+'СЕТ СН'!$F$11+СВЦЭМ!$D$10+'СЕТ СН'!$F$6-'СЕТ СН'!$F$23</f>
        <v>1054.8777884000001</v>
      </c>
      <c r="D23" s="36">
        <f>SUMIFS(СВЦЭМ!$D$33:$D$776,СВЦЭМ!$A$33:$A$776,$A23,СВЦЭМ!$B$33:$B$776,D$11)+'СЕТ СН'!$F$11+СВЦЭМ!$D$10+'СЕТ СН'!$F$6-'СЕТ СН'!$F$23</f>
        <v>1042.8555807400001</v>
      </c>
      <c r="E23" s="36">
        <f>SUMIFS(СВЦЭМ!$D$33:$D$776,СВЦЭМ!$A$33:$A$776,$A23,СВЦЭМ!$B$33:$B$776,E$11)+'СЕТ СН'!$F$11+СВЦЭМ!$D$10+'СЕТ СН'!$F$6-'СЕТ СН'!$F$23</f>
        <v>1042.0302780500001</v>
      </c>
      <c r="F23" s="36">
        <f>SUMIFS(СВЦЭМ!$D$33:$D$776,СВЦЭМ!$A$33:$A$776,$A23,СВЦЭМ!$B$33:$B$776,F$11)+'СЕТ СН'!$F$11+СВЦЭМ!$D$10+'СЕТ СН'!$F$6-'СЕТ СН'!$F$23</f>
        <v>1049.8078464800001</v>
      </c>
      <c r="G23" s="36">
        <f>SUMIFS(СВЦЭМ!$D$33:$D$776,СВЦЭМ!$A$33:$A$776,$A23,СВЦЭМ!$B$33:$B$776,G$11)+'СЕТ СН'!$F$11+СВЦЭМ!$D$10+'СЕТ СН'!$F$6-'СЕТ СН'!$F$23</f>
        <v>1039.0231706899999</v>
      </c>
      <c r="H23" s="36">
        <f>SUMIFS(СВЦЭМ!$D$33:$D$776,СВЦЭМ!$A$33:$A$776,$A23,СВЦЭМ!$B$33:$B$776,H$11)+'СЕТ СН'!$F$11+СВЦЭМ!$D$10+'СЕТ СН'!$F$6-'СЕТ СН'!$F$23</f>
        <v>1048.2407817799999</v>
      </c>
      <c r="I23" s="36">
        <f>SUMIFS(СВЦЭМ!$D$33:$D$776,СВЦЭМ!$A$33:$A$776,$A23,СВЦЭМ!$B$33:$B$776,I$11)+'СЕТ СН'!$F$11+СВЦЭМ!$D$10+'СЕТ СН'!$F$6-'СЕТ СН'!$F$23</f>
        <v>1009.66116909</v>
      </c>
      <c r="J23" s="36">
        <f>SUMIFS(СВЦЭМ!$D$33:$D$776,СВЦЭМ!$A$33:$A$776,$A23,СВЦЭМ!$B$33:$B$776,J$11)+'СЕТ СН'!$F$11+СВЦЭМ!$D$10+'СЕТ СН'!$F$6-'СЕТ СН'!$F$23</f>
        <v>962.21365257000002</v>
      </c>
      <c r="K23" s="36">
        <f>SUMIFS(СВЦЭМ!$D$33:$D$776,СВЦЭМ!$A$33:$A$776,$A23,СВЦЭМ!$B$33:$B$776,K$11)+'СЕТ СН'!$F$11+СВЦЭМ!$D$10+'СЕТ СН'!$F$6-'СЕТ СН'!$F$23</f>
        <v>942.61386211000013</v>
      </c>
      <c r="L23" s="36">
        <f>SUMIFS(СВЦЭМ!$D$33:$D$776,СВЦЭМ!$A$33:$A$776,$A23,СВЦЭМ!$B$33:$B$776,L$11)+'СЕТ СН'!$F$11+СВЦЭМ!$D$10+'СЕТ СН'!$F$6-'СЕТ СН'!$F$23</f>
        <v>939.85046849000003</v>
      </c>
      <c r="M23" s="36">
        <f>SUMIFS(СВЦЭМ!$D$33:$D$776,СВЦЭМ!$A$33:$A$776,$A23,СВЦЭМ!$B$33:$B$776,M$11)+'СЕТ СН'!$F$11+СВЦЭМ!$D$10+'СЕТ СН'!$F$6-'СЕТ СН'!$F$23</f>
        <v>912.14756747000013</v>
      </c>
      <c r="N23" s="36">
        <f>SUMIFS(СВЦЭМ!$D$33:$D$776,СВЦЭМ!$A$33:$A$776,$A23,СВЦЭМ!$B$33:$B$776,N$11)+'СЕТ СН'!$F$11+СВЦЭМ!$D$10+'СЕТ СН'!$F$6-'СЕТ СН'!$F$23</f>
        <v>910.51155298000003</v>
      </c>
      <c r="O23" s="36">
        <f>SUMIFS(СВЦЭМ!$D$33:$D$776,СВЦЭМ!$A$33:$A$776,$A23,СВЦЭМ!$B$33:$B$776,O$11)+'СЕТ СН'!$F$11+СВЦЭМ!$D$10+'СЕТ СН'!$F$6-'СЕТ СН'!$F$23</f>
        <v>917.88064098000007</v>
      </c>
      <c r="P23" s="36">
        <f>SUMIFS(СВЦЭМ!$D$33:$D$776,СВЦЭМ!$A$33:$A$776,$A23,СВЦЭМ!$B$33:$B$776,P$11)+'СЕТ СН'!$F$11+СВЦЭМ!$D$10+'СЕТ СН'!$F$6-'СЕТ СН'!$F$23</f>
        <v>928.71925593000003</v>
      </c>
      <c r="Q23" s="36">
        <f>SUMIFS(СВЦЭМ!$D$33:$D$776,СВЦЭМ!$A$33:$A$776,$A23,СВЦЭМ!$B$33:$B$776,Q$11)+'СЕТ СН'!$F$11+СВЦЭМ!$D$10+'СЕТ СН'!$F$6-'СЕТ СН'!$F$23</f>
        <v>927.71582043000012</v>
      </c>
      <c r="R23" s="36">
        <f>SUMIFS(СВЦЭМ!$D$33:$D$776,СВЦЭМ!$A$33:$A$776,$A23,СВЦЭМ!$B$33:$B$776,R$11)+'СЕТ СН'!$F$11+СВЦЭМ!$D$10+'СЕТ СН'!$F$6-'СЕТ СН'!$F$23</f>
        <v>928.60342810000009</v>
      </c>
      <c r="S23" s="36">
        <f>SUMIFS(СВЦЭМ!$D$33:$D$776,СВЦЭМ!$A$33:$A$776,$A23,СВЦЭМ!$B$33:$B$776,S$11)+'СЕТ СН'!$F$11+СВЦЭМ!$D$10+'СЕТ СН'!$F$6-'СЕТ СН'!$F$23</f>
        <v>929.53630650000002</v>
      </c>
      <c r="T23" s="36">
        <f>SUMIFS(СВЦЭМ!$D$33:$D$776,СВЦЭМ!$A$33:$A$776,$A23,СВЦЭМ!$B$33:$B$776,T$11)+'СЕТ СН'!$F$11+СВЦЭМ!$D$10+'СЕТ СН'!$F$6-'СЕТ СН'!$F$23</f>
        <v>934.63935333000006</v>
      </c>
      <c r="U23" s="36">
        <f>SUMIFS(СВЦЭМ!$D$33:$D$776,СВЦЭМ!$A$33:$A$776,$A23,СВЦЭМ!$B$33:$B$776,U$11)+'СЕТ СН'!$F$11+СВЦЭМ!$D$10+'СЕТ СН'!$F$6-'СЕТ СН'!$F$23</f>
        <v>932.90025026000012</v>
      </c>
      <c r="V23" s="36">
        <f>SUMIFS(СВЦЭМ!$D$33:$D$776,СВЦЭМ!$A$33:$A$776,$A23,СВЦЭМ!$B$33:$B$776,V$11)+'СЕТ СН'!$F$11+СВЦЭМ!$D$10+'СЕТ СН'!$F$6-'СЕТ СН'!$F$23</f>
        <v>900.80113913000002</v>
      </c>
      <c r="W23" s="36">
        <f>SUMIFS(СВЦЭМ!$D$33:$D$776,СВЦЭМ!$A$33:$A$776,$A23,СВЦЭМ!$B$33:$B$776,W$11)+'СЕТ СН'!$F$11+СВЦЭМ!$D$10+'СЕТ СН'!$F$6-'СЕТ СН'!$F$23</f>
        <v>899.37020621000011</v>
      </c>
      <c r="X23" s="36">
        <f>SUMIFS(СВЦЭМ!$D$33:$D$776,СВЦЭМ!$A$33:$A$776,$A23,СВЦЭМ!$B$33:$B$776,X$11)+'СЕТ СН'!$F$11+СВЦЭМ!$D$10+'СЕТ СН'!$F$6-'СЕТ СН'!$F$23</f>
        <v>921.57761346000007</v>
      </c>
      <c r="Y23" s="36">
        <f>SUMIFS(СВЦЭМ!$D$33:$D$776,СВЦЭМ!$A$33:$A$776,$A23,СВЦЭМ!$B$33:$B$776,Y$11)+'СЕТ СН'!$F$11+СВЦЭМ!$D$10+'СЕТ СН'!$F$6-'СЕТ СН'!$F$23</f>
        <v>941.32131951000008</v>
      </c>
    </row>
    <row r="24" spans="1:25" ht="15.75" x14ac:dyDescent="0.2">
      <c r="A24" s="35">
        <f t="shared" si="0"/>
        <v>43964</v>
      </c>
      <c r="B24" s="36">
        <f>SUMIFS(СВЦЭМ!$D$33:$D$776,СВЦЭМ!$A$33:$A$776,$A24,СВЦЭМ!$B$33:$B$776,B$11)+'СЕТ СН'!$F$11+СВЦЭМ!$D$10+'СЕТ СН'!$F$6-'СЕТ СН'!$F$23</f>
        <v>963.29208538000012</v>
      </c>
      <c r="C24" s="36">
        <f>SUMIFS(СВЦЭМ!$D$33:$D$776,СВЦЭМ!$A$33:$A$776,$A24,СВЦЭМ!$B$33:$B$776,C$11)+'СЕТ СН'!$F$11+СВЦЭМ!$D$10+'СЕТ СН'!$F$6-'СЕТ СН'!$F$23</f>
        <v>1007.1576439</v>
      </c>
      <c r="D24" s="36">
        <f>SUMIFS(СВЦЭМ!$D$33:$D$776,СВЦЭМ!$A$33:$A$776,$A24,СВЦЭМ!$B$33:$B$776,D$11)+'СЕТ СН'!$F$11+СВЦЭМ!$D$10+'СЕТ СН'!$F$6-'СЕТ СН'!$F$23</f>
        <v>1014.6035645100001</v>
      </c>
      <c r="E24" s="36">
        <f>SUMIFS(СВЦЭМ!$D$33:$D$776,СВЦЭМ!$A$33:$A$776,$A24,СВЦЭМ!$B$33:$B$776,E$11)+'СЕТ СН'!$F$11+СВЦЭМ!$D$10+'СЕТ СН'!$F$6-'СЕТ СН'!$F$23</f>
        <v>1014.4883789</v>
      </c>
      <c r="F24" s="36">
        <f>SUMIFS(СВЦЭМ!$D$33:$D$776,СВЦЭМ!$A$33:$A$776,$A24,СВЦЭМ!$B$33:$B$776,F$11)+'СЕТ СН'!$F$11+СВЦЭМ!$D$10+'СЕТ СН'!$F$6-'СЕТ СН'!$F$23</f>
        <v>1007.6971643900001</v>
      </c>
      <c r="G24" s="36">
        <f>SUMIFS(СВЦЭМ!$D$33:$D$776,СВЦЭМ!$A$33:$A$776,$A24,СВЦЭМ!$B$33:$B$776,G$11)+'СЕТ СН'!$F$11+СВЦЭМ!$D$10+'СЕТ СН'!$F$6-'СЕТ СН'!$F$23</f>
        <v>1015.2221892600001</v>
      </c>
      <c r="H24" s="36">
        <f>SUMIFS(СВЦЭМ!$D$33:$D$776,СВЦЭМ!$A$33:$A$776,$A24,СВЦЭМ!$B$33:$B$776,H$11)+'СЕТ СН'!$F$11+СВЦЭМ!$D$10+'СЕТ СН'!$F$6-'СЕТ СН'!$F$23</f>
        <v>1011.6683560900001</v>
      </c>
      <c r="I24" s="36">
        <f>SUMIFS(СВЦЭМ!$D$33:$D$776,СВЦЭМ!$A$33:$A$776,$A24,СВЦЭМ!$B$33:$B$776,I$11)+'СЕТ СН'!$F$11+СВЦЭМ!$D$10+'СЕТ СН'!$F$6-'СЕТ СН'!$F$23</f>
        <v>964.96466292000002</v>
      </c>
      <c r="J24" s="36">
        <f>SUMIFS(СВЦЭМ!$D$33:$D$776,СВЦЭМ!$A$33:$A$776,$A24,СВЦЭМ!$B$33:$B$776,J$11)+'СЕТ СН'!$F$11+СВЦЭМ!$D$10+'СЕТ СН'!$F$6-'СЕТ СН'!$F$23</f>
        <v>910.99077278000004</v>
      </c>
      <c r="K24" s="36">
        <f>SUMIFS(СВЦЭМ!$D$33:$D$776,СВЦЭМ!$A$33:$A$776,$A24,СВЦЭМ!$B$33:$B$776,K$11)+'СЕТ СН'!$F$11+СВЦЭМ!$D$10+'СЕТ СН'!$F$6-'СЕТ СН'!$F$23</f>
        <v>902.74556739000002</v>
      </c>
      <c r="L24" s="36">
        <f>SUMIFS(СВЦЭМ!$D$33:$D$776,СВЦЭМ!$A$33:$A$776,$A24,СВЦЭМ!$B$33:$B$776,L$11)+'СЕТ СН'!$F$11+СВЦЭМ!$D$10+'СЕТ СН'!$F$6-'СЕТ СН'!$F$23</f>
        <v>893.70458575000009</v>
      </c>
      <c r="M24" s="36">
        <f>SUMIFS(СВЦЭМ!$D$33:$D$776,СВЦЭМ!$A$33:$A$776,$A24,СВЦЭМ!$B$33:$B$776,M$11)+'СЕТ СН'!$F$11+СВЦЭМ!$D$10+'СЕТ СН'!$F$6-'СЕТ СН'!$F$23</f>
        <v>887.75633294000011</v>
      </c>
      <c r="N24" s="36">
        <f>SUMIFS(СВЦЭМ!$D$33:$D$776,СВЦЭМ!$A$33:$A$776,$A24,СВЦЭМ!$B$33:$B$776,N$11)+'СЕТ СН'!$F$11+СВЦЭМ!$D$10+'СЕТ СН'!$F$6-'СЕТ СН'!$F$23</f>
        <v>896.73643355000013</v>
      </c>
      <c r="O24" s="36">
        <f>SUMIFS(СВЦЭМ!$D$33:$D$776,СВЦЭМ!$A$33:$A$776,$A24,СВЦЭМ!$B$33:$B$776,O$11)+'СЕТ СН'!$F$11+СВЦЭМ!$D$10+'СЕТ СН'!$F$6-'СЕТ СН'!$F$23</f>
        <v>904.84963291000008</v>
      </c>
      <c r="P24" s="36">
        <f>SUMIFS(СВЦЭМ!$D$33:$D$776,СВЦЭМ!$A$33:$A$776,$A24,СВЦЭМ!$B$33:$B$776,P$11)+'СЕТ СН'!$F$11+СВЦЭМ!$D$10+'СЕТ СН'!$F$6-'СЕТ СН'!$F$23</f>
        <v>915.8070180200001</v>
      </c>
      <c r="Q24" s="36">
        <f>SUMIFS(СВЦЭМ!$D$33:$D$776,СВЦЭМ!$A$33:$A$776,$A24,СВЦЭМ!$B$33:$B$776,Q$11)+'СЕТ СН'!$F$11+СВЦЭМ!$D$10+'СЕТ СН'!$F$6-'СЕТ СН'!$F$23</f>
        <v>907.41683648000003</v>
      </c>
      <c r="R24" s="36">
        <f>SUMIFS(СВЦЭМ!$D$33:$D$776,СВЦЭМ!$A$33:$A$776,$A24,СВЦЭМ!$B$33:$B$776,R$11)+'СЕТ СН'!$F$11+СВЦЭМ!$D$10+'СЕТ СН'!$F$6-'СЕТ СН'!$F$23</f>
        <v>902.31139570000005</v>
      </c>
      <c r="S24" s="36">
        <f>SUMIFS(СВЦЭМ!$D$33:$D$776,СВЦЭМ!$A$33:$A$776,$A24,СВЦЭМ!$B$33:$B$776,S$11)+'СЕТ СН'!$F$11+СВЦЭМ!$D$10+'СЕТ СН'!$F$6-'СЕТ СН'!$F$23</f>
        <v>916.00561853000011</v>
      </c>
      <c r="T24" s="36">
        <f>SUMIFS(СВЦЭМ!$D$33:$D$776,СВЦЭМ!$A$33:$A$776,$A24,СВЦЭМ!$B$33:$B$776,T$11)+'СЕТ СН'!$F$11+СВЦЭМ!$D$10+'СЕТ СН'!$F$6-'СЕТ СН'!$F$23</f>
        <v>888.33963078000011</v>
      </c>
      <c r="U24" s="36">
        <f>SUMIFS(СВЦЭМ!$D$33:$D$776,СВЦЭМ!$A$33:$A$776,$A24,СВЦЭМ!$B$33:$B$776,U$11)+'СЕТ СН'!$F$11+СВЦЭМ!$D$10+'СЕТ СН'!$F$6-'СЕТ СН'!$F$23</f>
        <v>856.45426686000008</v>
      </c>
      <c r="V24" s="36">
        <f>SUMIFS(СВЦЭМ!$D$33:$D$776,СВЦЭМ!$A$33:$A$776,$A24,СВЦЭМ!$B$33:$B$776,V$11)+'СЕТ СН'!$F$11+СВЦЭМ!$D$10+'СЕТ СН'!$F$6-'СЕТ СН'!$F$23</f>
        <v>840.79707540000004</v>
      </c>
      <c r="W24" s="36">
        <f>SUMIFS(СВЦЭМ!$D$33:$D$776,СВЦЭМ!$A$33:$A$776,$A24,СВЦЭМ!$B$33:$B$776,W$11)+'СЕТ СН'!$F$11+СВЦЭМ!$D$10+'СЕТ СН'!$F$6-'СЕТ СН'!$F$23</f>
        <v>836.42925533000005</v>
      </c>
      <c r="X24" s="36">
        <f>SUMIFS(СВЦЭМ!$D$33:$D$776,СВЦЭМ!$A$33:$A$776,$A24,СВЦЭМ!$B$33:$B$776,X$11)+'СЕТ СН'!$F$11+СВЦЭМ!$D$10+'СЕТ СН'!$F$6-'СЕТ СН'!$F$23</f>
        <v>849.24025250000011</v>
      </c>
      <c r="Y24" s="36">
        <f>SUMIFS(СВЦЭМ!$D$33:$D$776,СВЦЭМ!$A$33:$A$776,$A24,СВЦЭМ!$B$33:$B$776,Y$11)+'СЕТ СН'!$F$11+СВЦЭМ!$D$10+'СЕТ СН'!$F$6-'СЕТ СН'!$F$23</f>
        <v>870.39962524000009</v>
      </c>
    </row>
    <row r="25" spans="1:25" ht="15.75" x14ac:dyDescent="0.2">
      <c r="A25" s="35">
        <f t="shared" si="0"/>
        <v>43965</v>
      </c>
      <c r="B25" s="36">
        <f>SUMIFS(СВЦЭМ!$D$33:$D$776,СВЦЭМ!$A$33:$A$776,$A25,СВЦЭМ!$B$33:$B$776,B$11)+'СЕТ СН'!$F$11+СВЦЭМ!$D$10+'СЕТ СН'!$F$6-'СЕТ СН'!$F$23</f>
        <v>936.72389739000005</v>
      </c>
      <c r="C25" s="36">
        <f>SUMIFS(СВЦЭМ!$D$33:$D$776,СВЦЭМ!$A$33:$A$776,$A25,СВЦЭМ!$B$33:$B$776,C$11)+'СЕТ СН'!$F$11+СВЦЭМ!$D$10+'СЕТ СН'!$F$6-'СЕТ СН'!$F$23</f>
        <v>975.10754654000004</v>
      </c>
      <c r="D25" s="36">
        <f>SUMIFS(СВЦЭМ!$D$33:$D$776,СВЦЭМ!$A$33:$A$776,$A25,СВЦЭМ!$B$33:$B$776,D$11)+'СЕТ СН'!$F$11+СВЦЭМ!$D$10+'СЕТ СН'!$F$6-'СЕТ СН'!$F$23</f>
        <v>983.33104063000007</v>
      </c>
      <c r="E25" s="36">
        <f>SUMIFS(СВЦЭМ!$D$33:$D$776,СВЦЭМ!$A$33:$A$776,$A25,СВЦЭМ!$B$33:$B$776,E$11)+'СЕТ СН'!$F$11+СВЦЭМ!$D$10+'СЕТ СН'!$F$6-'СЕТ СН'!$F$23</f>
        <v>1017.79452315</v>
      </c>
      <c r="F25" s="36">
        <f>SUMIFS(СВЦЭМ!$D$33:$D$776,СВЦЭМ!$A$33:$A$776,$A25,СВЦЭМ!$B$33:$B$776,F$11)+'СЕТ СН'!$F$11+СВЦЭМ!$D$10+'СЕТ СН'!$F$6-'СЕТ СН'!$F$23</f>
        <v>997.7793231600001</v>
      </c>
      <c r="G25" s="36">
        <f>SUMIFS(СВЦЭМ!$D$33:$D$776,СВЦЭМ!$A$33:$A$776,$A25,СВЦЭМ!$B$33:$B$776,G$11)+'СЕТ СН'!$F$11+СВЦЭМ!$D$10+'СЕТ СН'!$F$6-'СЕТ СН'!$F$23</f>
        <v>990.82137641000008</v>
      </c>
      <c r="H25" s="36">
        <f>SUMIFS(СВЦЭМ!$D$33:$D$776,СВЦЭМ!$A$33:$A$776,$A25,СВЦЭМ!$B$33:$B$776,H$11)+'СЕТ СН'!$F$11+СВЦЭМ!$D$10+'СЕТ СН'!$F$6-'СЕТ СН'!$F$23</f>
        <v>987.39100381000003</v>
      </c>
      <c r="I25" s="36">
        <f>SUMIFS(СВЦЭМ!$D$33:$D$776,СВЦЭМ!$A$33:$A$776,$A25,СВЦЭМ!$B$33:$B$776,I$11)+'СЕТ СН'!$F$11+СВЦЭМ!$D$10+'СЕТ СН'!$F$6-'СЕТ СН'!$F$23</f>
        <v>950.04210053000008</v>
      </c>
      <c r="J25" s="36">
        <f>SUMIFS(СВЦЭМ!$D$33:$D$776,СВЦЭМ!$A$33:$A$776,$A25,СВЦЭМ!$B$33:$B$776,J$11)+'СЕТ СН'!$F$11+СВЦЭМ!$D$10+'СЕТ СН'!$F$6-'СЕТ СН'!$F$23</f>
        <v>902.1562651800001</v>
      </c>
      <c r="K25" s="36">
        <f>SUMIFS(СВЦЭМ!$D$33:$D$776,СВЦЭМ!$A$33:$A$776,$A25,СВЦЭМ!$B$33:$B$776,K$11)+'СЕТ СН'!$F$11+СВЦЭМ!$D$10+'СЕТ СН'!$F$6-'СЕТ СН'!$F$23</f>
        <v>881.77180096000006</v>
      </c>
      <c r="L25" s="36">
        <f>SUMIFS(СВЦЭМ!$D$33:$D$776,СВЦЭМ!$A$33:$A$776,$A25,СВЦЭМ!$B$33:$B$776,L$11)+'СЕТ СН'!$F$11+СВЦЭМ!$D$10+'СЕТ СН'!$F$6-'СЕТ СН'!$F$23</f>
        <v>871.44757338000011</v>
      </c>
      <c r="M25" s="36">
        <f>SUMIFS(СВЦЭМ!$D$33:$D$776,СВЦЭМ!$A$33:$A$776,$A25,СВЦЭМ!$B$33:$B$776,M$11)+'СЕТ СН'!$F$11+СВЦЭМ!$D$10+'СЕТ СН'!$F$6-'СЕТ СН'!$F$23</f>
        <v>872.45021544000008</v>
      </c>
      <c r="N25" s="36">
        <f>SUMIFS(СВЦЭМ!$D$33:$D$776,СВЦЭМ!$A$33:$A$776,$A25,СВЦЭМ!$B$33:$B$776,N$11)+'СЕТ СН'!$F$11+СВЦЭМ!$D$10+'СЕТ СН'!$F$6-'СЕТ СН'!$F$23</f>
        <v>867.35582179000005</v>
      </c>
      <c r="O25" s="36">
        <f>SUMIFS(СВЦЭМ!$D$33:$D$776,СВЦЭМ!$A$33:$A$776,$A25,СВЦЭМ!$B$33:$B$776,O$11)+'СЕТ СН'!$F$11+СВЦЭМ!$D$10+'СЕТ СН'!$F$6-'СЕТ СН'!$F$23</f>
        <v>881.17109898000012</v>
      </c>
      <c r="P25" s="36">
        <f>SUMIFS(СВЦЭМ!$D$33:$D$776,СВЦЭМ!$A$33:$A$776,$A25,СВЦЭМ!$B$33:$B$776,P$11)+'СЕТ СН'!$F$11+СВЦЭМ!$D$10+'СЕТ СН'!$F$6-'СЕТ СН'!$F$23</f>
        <v>905.6212694300001</v>
      </c>
      <c r="Q25" s="36">
        <f>SUMIFS(СВЦЭМ!$D$33:$D$776,СВЦЭМ!$A$33:$A$776,$A25,СВЦЭМ!$B$33:$B$776,Q$11)+'СЕТ СН'!$F$11+СВЦЭМ!$D$10+'СЕТ СН'!$F$6-'СЕТ СН'!$F$23</f>
        <v>894.86567974000002</v>
      </c>
      <c r="R25" s="36">
        <f>SUMIFS(СВЦЭМ!$D$33:$D$776,СВЦЭМ!$A$33:$A$776,$A25,СВЦЭМ!$B$33:$B$776,R$11)+'СЕТ СН'!$F$11+СВЦЭМ!$D$10+'СЕТ СН'!$F$6-'СЕТ СН'!$F$23</f>
        <v>891.07076526000003</v>
      </c>
      <c r="S25" s="36">
        <f>SUMIFS(СВЦЭМ!$D$33:$D$776,СВЦЭМ!$A$33:$A$776,$A25,СВЦЭМ!$B$33:$B$776,S$11)+'СЕТ СН'!$F$11+СВЦЭМ!$D$10+'СЕТ СН'!$F$6-'СЕТ СН'!$F$23</f>
        <v>909.97810813000012</v>
      </c>
      <c r="T25" s="36">
        <f>SUMIFS(СВЦЭМ!$D$33:$D$776,СВЦЭМ!$A$33:$A$776,$A25,СВЦЭМ!$B$33:$B$776,T$11)+'СЕТ СН'!$F$11+СВЦЭМ!$D$10+'СЕТ СН'!$F$6-'СЕТ СН'!$F$23</f>
        <v>889.1950496500001</v>
      </c>
      <c r="U25" s="36">
        <f>SUMIFS(СВЦЭМ!$D$33:$D$776,СВЦЭМ!$A$33:$A$776,$A25,СВЦЭМ!$B$33:$B$776,U$11)+'СЕТ СН'!$F$11+СВЦЭМ!$D$10+'СЕТ СН'!$F$6-'СЕТ СН'!$F$23</f>
        <v>859.37526098000012</v>
      </c>
      <c r="V25" s="36">
        <f>SUMIFS(СВЦЭМ!$D$33:$D$776,СВЦЭМ!$A$33:$A$776,$A25,СВЦЭМ!$B$33:$B$776,V$11)+'СЕТ СН'!$F$11+СВЦЭМ!$D$10+'СЕТ СН'!$F$6-'СЕТ СН'!$F$23</f>
        <v>835.46848955000007</v>
      </c>
      <c r="W25" s="36">
        <f>SUMIFS(СВЦЭМ!$D$33:$D$776,СВЦЭМ!$A$33:$A$776,$A25,СВЦЭМ!$B$33:$B$776,W$11)+'СЕТ СН'!$F$11+СВЦЭМ!$D$10+'СЕТ СН'!$F$6-'СЕТ СН'!$F$23</f>
        <v>826.36810466000009</v>
      </c>
      <c r="X25" s="36">
        <f>SUMIFS(СВЦЭМ!$D$33:$D$776,СВЦЭМ!$A$33:$A$776,$A25,СВЦЭМ!$B$33:$B$776,X$11)+'СЕТ СН'!$F$11+СВЦЭМ!$D$10+'СЕТ СН'!$F$6-'СЕТ СН'!$F$23</f>
        <v>833.8315055600001</v>
      </c>
      <c r="Y25" s="36">
        <f>SUMIFS(СВЦЭМ!$D$33:$D$776,СВЦЭМ!$A$33:$A$776,$A25,СВЦЭМ!$B$33:$B$776,Y$11)+'СЕТ СН'!$F$11+СВЦЭМ!$D$10+'СЕТ СН'!$F$6-'СЕТ СН'!$F$23</f>
        <v>865.10948926000003</v>
      </c>
    </row>
    <row r="26" spans="1:25" ht="15.75" x14ac:dyDescent="0.2">
      <c r="A26" s="35">
        <f t="shared" si="0"/>
        <v>43966</v>
      </c>
      <c r="B26" s="36">
        <f>SUMIFS(СВЦЭМ!$D$33:$D$776,СВЦЭМ!$A$33:$A$776,$A26,СВЦЭМ!$B$33:$B$776,B$11)+'СЕТ СН'!$F$11+СВЦЭМ!$D$10+'СЕТ СН'!$F$6-'СЕТ СН'!$F$23</f>
        <v>925.43183566000005</v>
      </c>
      <c r="C26" s="36">
        <f>SUMIFS(СВЦЭМ!$D$33:$D$776,СВЦЭМ!$A$33:$A$776,$A26,СВЦЭМ!$B$33:$B$776,C$11)+'СЕТ СН'!$F$11+СВЦЭМ!$D$10+'СЕТ СН'!$F$6-'СЕТ СН'!$F$23</f>
        <v>979.44413018000012</v>
      </c>
      <c r="D26" s="36">
        <f>SUMIFS(СВЦЭМ!$D$33:$D$776,СВЦЭМ!$A$33:$A$776,$A26,СВЦЭМ!$B$33:$B$776,D$11)+'СЕТ СН'!$F$11+СВЦЭМ!$D$10+'СЕТ СН'!$F$6-'СЕТ СН'!$F$23</f>
        <v>1003.0922449300001</v>
      </c>
      <c r="E26" s="36">
        <f>SUMIFS(СВЦЭМ!$D$33:$D$776,СВЦЭМ!$A$33:$A$776,$A26,СВЦЭМ!$B$33:$B$776,E$11)+'СЕТ СН'!$F$11+СВЦЭМ!$D$10+'СЕТ СН'!$F$6-'СЕТ СН'!$F$23</f>
        <v>1001.81501188</v>
      </c>
      <c r="F26" s="36">
        <f>SUMIFS(СВЦЭМ!$D$33:$D$776,СВЦЭМ!$A$33:$A$776,$A26,СВЦЭМ!$B$33:$B$776,F$11)+'СЕТ СН'!$F$11+СВЦЭМ!$D$10+'СЕТ СН'!$F$6-'СЕТ СН'!$F$23</f>
        <v>994.11533380000003</v>
      </c>
      <c r="G26" s="36">
        <f>SUMIFS(СВЦЭМ!$D$33:$D$776,СВЦЭМ!$A$33:$A$776,$A26,СВЦЭМ!$B$33:$B$776,G$11)+'СЕТ СН'!$F$11+СВЦЭМ!$D$10+'СЕТ СН'!$F$6-'СЕТ СН'!$F$23</f>
        <v>1003.2641221900001</v>
      </c>
      <c r="H26" s="36">
        <f>SUMIFS(СВЦЭМ!$D$33:$D$776,СВЦЭМ!$A$33:$A$776,$A26,СВЦЭМ!$B$33:$B$776,H$11)+'СЕТ СН'!$F$11+СВЦЭМ!$D$10+'СЕТ СН'!$F$6-'СЕТ СН'!$F$23</f>
        <v>1010.4748696800001</v>
      </c>
      <c r="I26" s="36">
        <f>SUMIFS(СВЦЭМ!$D$33:$D$776,СВЦЭМ!$A$33:$A$776,$A26,СВЦЭМ!$B$33:$B$776,I$11)+'СЕТ СН'!$F$11+СВЦЭМ!$D$10+'СЕТ СН'!$F$6-'СЕТ СН'!$F$23</f>
        <v>967.3934187000001</v>
      </c>
      <c r="J26" s="36">
        <f>SUMIFS(СВЦЭМ!$D$33:$D$776,СВЦЭМ!$A$33:$A$776,$A26,СВЦЭМ!$B$33:$B$776,J$11)+'СЕТ СН'!$F$11+СВЦЭМ!$D$10+'СЕТ СН'!$F$6-'СЕТ СН'!$F$23</f>
        <v>907.46743660000004</v>
      </c>
      <c r="K26" s="36">
        <f>SUMIFS(СВЦЭМ!$D$33:$D$776,СВЦЭМ!$A$33:$A$776,$A26,СВЦЭМ!$B$33:$B$776,K$11)+'СЕТ СН'!$F$11+СВЦЭМ!$D$10+'СЕТ СН'!$F$6-'СЕТ СН'!$F$23</f>
        <v>841.46014445000003</v>
      </c>
      <c r="L26" s="36">
        <f>SUMIFS(СВЦЭМ!$D$33:$D$776,СВЦЭМ!$A$33:$A$776,$A26,СВЦЭМ!$B$33:$B$776,L$11)+'СЕТ СН'!$F$11+СВЦЭМ!$D$10+'СЕТ СН'!$F$6-'СЕТ СН'!$F$23</f>
        <v>830.57635130000006</v>
      </c>
      <c r="M26" s="36">
        <f>SUMIFS(СВЦЭМ!$D$33:$D$776,СВЦЭМ!$A$33:$A$776,$A26,СВЦЭМ!$B$33:$B$776,M$11)+'СЕТ СН'!$F$11+СВЦЭМ!$D$10+'СЕТ СН'!$F$6-'СЕТ СН'!$F$23</f>
        <v>850.58522184000003</v>
      </c>
      <c r="N26" s="36">
        <f>SUMIFS(СВЦЭМ!$D$33:$D$776,СВЦЭМ!$A$33:$A$776,$A26,СВЦЭМ!$B$33:$B$776,N$11)+'СЕТ СН'!$F$11+СВЦЭМ!$D$10+'СЕТ СН'!$F$6-'СЕТ СН'!$F$23</f>
        <v>856.19459918000007</v>
      </c>
      <c r="O26" s="36">
        <f>SUMIFS(СВЦЭМ!$D$33:$D$776,СВЦЭМ!$A$33:$A$776,$A26,СВЦЭМ!$B$33:$B$776,O$11)+'СЕТ СН'!$F$11+СВЦЭМ!$D$10+'СЕТ СН'!$F$6-'СЕТ СН'!$F$23</f>
        <v>858.56761754000013</v>
      </c>
      <c r="P26" s="36">
        <f>SUMIFS(СВЦЭМ!$D$33:$D$776,СВЦЭМ!$A$33:$A$776,$A26,СВЦЭМ!$B$33:$B$776,P$11)+'СЕТ СН'!$F$11+СВЦЭМ!$D$10+'СЕТ СН'!$F$6-'СЕТ СН'!$F$23</f>
        <v>864.74144826000008</v>
      </c>
      <c r="Q26" s="36">
        <f>SUMIFS(СВЦЭМ!$D$33:$D$776,СВЦЭМ!$A$33:$A$776,$A26,СВЦЭМ!$B$33:$B$776,Q$11)+'СЕТ СН'!$F$11+СВЦЭМ!$D$10+'СЕТ СН'!$F$6-'СЕТ СН'!$F$23</f>
        <v>860.13040138000008</v>
      </c>
      <c r="R26" s="36">
        <f>SUMIFS(СВЦЭМ!$D$33:$D$776,СВЦЭМ!$A$33:$A$776,$A26,СВЦЭМ!$B$33:$B$776,R$11)+'СЕТ СН'!$F$11+СВЦЭМ!$D$10+'СЕТ СН'!$F$6-'СЕТ СН'!$F$23</f>
        <v>855.77820702000008</v>
      </c>
      <c r="S26" s="36">
        <f>SUMIFS(СВЦЭМ!$D$33:$D$776,СВЦЭМ!$A$33:$A$776,$A26,СВЦЭМ!$B$33:$B$776,S$11)+'СЕТ СН'!$F$11+СВЦЭМ!$D$10+'СЕТ СН'!$F$6-'СЕТ СН'!$F$23</f>
        <v>865.39246679000007</v>
      </c>
      <c r="T26" s="36">
        <f>SUMIFS(СВЦЭМ!$D$33:$D$776,СВЦЭМ!$A$33:$A$776,$A26,СВЦЭМ!$B$33:$B$776,T$11)+'СЕТ СН'!$F$11+СВЦЭМ!$D$10+'СЕТ СН'!$F$6-'СЕТ СН'!$F$23</f>
        <v>859.92622767000012</v>
      </c>
      <c r="U26" s="36">
        <f>SUMIFS(СВЦЭМ!$D$33:$D$776,СВЦЭМ!$A$33:$A$776,$A26,СВЦЭМ!$B$33:$B$776,U$11)+'СЕТ СН'!$F$11+СВЦЭМ!$D$10+'СЕТ СН'!$F$6-'СЕТ СН'!$F$23</f>
        <v>862.87724402000003</v>
      </c>
      <c r="V26" s="36">
        <f>SUMIFS(СВЦЭМ!$D$33:$D$776,СВЦЭМ!$A$33:$A$776,$A26,СВЦЭМ!$B$33:$B$776,V$11)+'СЕТ СН'!$F$11+СВЦЭМ!$D$10+'СЕТ СН'!$F$6-'СЕТ СН'!$F$23</f>
        <v>855.63931687000013</v>
      </c>
      <c r="W26" s="36">
        <f>SUMIFS(СВЦЭМ!$D$33:$D$776,СВЦЭМ!$A$33:$A$776,$A26,СВЦЭМ!$B$33:$B$776,W$11)+'СЕТ СН'!$F$11+СВЦЭМ!$D$10+'СЕТ СН'!$F$6-'СЕТ СН'!$F$23</f>
        <v>843.16988537000009</v>
      </c>
      <c r="X26" s="36">
        <f>SUMIFS(СВЦЭМ!$D$33:$D$776,СВЦЭМ!$A$33:$A$776,$A26,СВЦЭМ!$B$33:$B$776,X$11)+'СЕТ СН'!$F$11+СВЦЭМ!$D$10+'СЕТ СН'!$F$6-'СЕТ СН'!$F$23</f>
        <v>845.38559186000009</v>
      </c>
      <c r="Y26" s="36">
        <f>SUMIFS(СВЦЭМ!$D$33:$D$776,СВЦЭМ!$A$33:$A$776,$A26,СВЦЭМ!$B$33:$B$776,Y$11)+'СЕТ СН'!$F$11+СВЦЭМ!$D$10+'СЕТ СН'!$F$6-'СЕТ СН'!$F$23</f>
        <v>849.14208663000011</v>
      </c>
    </row>
    <row r="27" spans="1:25" ht="15.75" x14ac:dyDescent="0.2">
      <c r="A27" s="35">
        <f t="shared" si="0"/>
        <v>43967</v>
      </c>
      <c r="B27" s="36">
        <f>SUMIFS(СВЦЭМ!$D$33:$D$776,СВЦЭМ!$A$33:$A$776,$A27,СВЦЭМ!$B$33:$B$776,B$11)+'СЕТ СН'!$F$11+СВЦЭМ!$D$10+'СЕТ СН'!$F$6-'СЕТ СН'!$F$23</f>
        <v>958.90415508000012</v>
      </c>
      <c r="C27" s="36">
        <f>SUMIFS(СВЦЭМ!$D$33:$D$776,СВЦЭМ!$A$33:$A$776,$A27,СВЦЭМ!$B$33:$B$776,C$11)+'СЕТ СН'!$F$11+СВЦЭМ!$D$10+'СЕТ СН'!$F$6-'СЕТ СН'!$F$23</f>
        <v>998.12683759000004</v>
      </c>
      <c r="D27" s="36">
        <f>SUMIFS(СВЦЭМ!$D$33:$D$776,СВЦЭМ!$A$33:$A$776,$A27,СВЦЭМ!$B$33:$B$776,D$11)+'СЕТ СН'!$F$11+СВЦЭМ!$D$10+'СЕТ СН'!$F$6-'СЕТ СН'!$F$23</f>
        <v>999.6055805100001</v>
      </c>
      <c r="E27" s="36">
        <f>SUMIFS(СВЦЭМ!$D$33:$D$776,СВЦЭМ!$A$33:$A$776,$A27,СВЦЭМ!$B$33:$B$776,E$11)+'СЕТ СН'!$F$11+СВЦЭМ!$D$10+'СЕТ СН'!$F$6-'СЕТ СН'!$F$23</f>
        <v>1012.2439515900001</v>
      </c>
      <c r="F27" s="36">
        <f>SUMIFS(СВЦЭМ!$D$33:$D$776,СВЦЭМ!$A$33:$A$776,$A27,СВЦЭМ!$B$33:$B$776,F$11)+'СЕТ СН'!$F$11+СВЦЭМ!$D$10+'СЕТ СН'!$F$6-'СЕТ СН'!$F$23</f>
        <v>1012.2592249800001</v>
      </c>
      <c r="G27" s="36">
        <f>SUMIFS(СВЦЭМ!$D$33:$D$776,СВЦЭМ!$A$33:$A$776,$A27,СВЦЭМ!$B$33:$B$776,G$11)+'СЕТ СН'!$F$11+СВЦЭМ!$D$10+'СЕТ СН'!$F$6-'СЕТ СН'!$F$23</f>
        <v>1012.1173914400001</v>
      </c>
      <c r="H27" s="36">
        <f>SUMIFS(СВЦЭМ!$D$33:$D$776,СВЦЭМ!$A$33:$A$776,$A27,СВЦЭМ!$B$33:$B$776,H$11)+'СЕТ СН'!$F$11+СВЦЭМ!$D$10+'СЕТ СН'!$F$6-'СЕТ СН'!$F$23</f>
        <v>1019.4245410500001</v>
      </c>
      <c r="I27" s="36">
        <f>SUMIFS(СВЦЭМ!$D$33:$D$776,СВЦЭМ!$A$33:$A$776,$A27,СВЦЭМ!$B$33:$B$776,I$11)+'СЕТ СН'!$F$11+СВЦЭМ!$D$10+'СЕТ СН'!$F$6-'СЕТ СН'!$F$23</f>
        <v>952.38030184000013</v>
      </c>
      <c r="J27" s="36">
        <f>SUMIFS(СВЦЭМ!$D$33:$D$776,СВЦЭМ!$A$33:$A$776,$A27,СВЦЭМ!$B$33:$B$776,J$11)+'СЕТ СН'!$F$11+СВЦЭМ!$D$10+'СЕТ СН'!$F$6-'СЕТ СН'!$F$23</f>
        <v>881.88849983000011</v>
      </c>
      <c r="K27" s="36">
        <f>SUMIFS(СВЦЭМ!$D$33:$D$776,СВЦЭМ!$A$33:$A$776,$A27,СВЦЭМ!$B$33:$B$776,K$11)+'СЕТ СН'!$F$11+СВЦЭМ!$D$10+'СЕТ СН'!$F$6-'СЕТ СН'!$F$23</f>
        <v>880.82757736000008</v>
      </c>
      <c r="L27" s="36">
        <f>SUMIFS(СВЦЭМ!$D$33:$D$776,СВЦЭМ!$A$33:$A$776,$A27,СВЦЭМ!$B$33:$B$776,L$11)+'СЕТ СН'!$F$11+СВЦЭМ!$D$10+'СЕТ СН'!$F$6-'СЕТ СН'!$F$23</f>
        <v>885.69436579000012</v>
      </c>
      <c r="M27" s="36">
        <f>SUMIFS(СВЦЭМ!$D$33:$D$776,СВЦЭМ!$A$33:$A$776,$A27,СВЦЭМ!$B$33:$B$776,M$11)+'СЕТ СН'!$F$11+СВЦЭМ!$D$10+'СЕТ СН'!$F$6-'СЕТ СН'!$F$23</f>
        <v>881.56797998000002</v>
      </c>
      <c r="N27" s="36">
        <f>SUMIFS(СВЦЭМ!$D$33:$D$776,СВЦЭМ!$A$33:$A$776,$A27,СВЦЭМ!$B$33:$B$776,N$11)+'СЕТ СН'!$F$11+СВЦЭМ!$D$10+'СЕТ СН'!$F$6-'СЕТ СН'!$F$23</f>
        <v>871.64782822000006</v>
      </c>
      <c r="O27" s="36">
        <f>SUMIFS(СВЦЭМ!$D$33:$D$776,СВЦЭМ!$A$33:$A$776,$A27,СВЦЭМ!$B$33:$B$776,O$11)+'СЕТ СН'!$F$11+СВЦЭМ!$D$10+'СЕТ СН'!$F$6-'СЕТ СН'!$F$23</f>
        <v>866.46534808000013</v>
      </c>
      <c r="P27" s="36">
        <f>SUMIFS(СВЦЭМ!$D$33:$D$776,СВЦЭМ!$A$33:$A$776,$A27,СВЦЭМ!$B$33:$B$776,P$11)+'СЕТ СН'!$F$11+СВЦЭМ!$D$10+'СЕТ СН'!$F$6-'СЕТ СН'!$F$23</f>
        <v>871.93497376000005</v>
      </c>
      <c r="Q27" s="36">
        <f>SUMIFS(СВЦЭМ!$D$33:$D$776,СВЦЭМ!$A$33:$A$776,$A27,СВЦЭМ!$B$33:$B$776,Q$11)+'СЕТ СН'!$F$11+СВЦЭМ!$D$10+'СЕТ СН'!$F$6-'СЕТ СН'!$F$23</f>
        <v>869.25505883000005</v>
      </c>
      <c r="R27" s="36">
        <f>SUMIFS(СВЦЭМ!$D$33:$D$776,СВЦЭМ!$A$33:$A$776,$A27,СВЦЭМ!$B$33:$B$776,R$11)+'СЕТ СН'!$F$11+СВЦЭМ!$D$10+'СЕТ СН'!$F$6-'СЕТ СН'!$F$23</f>
        <v>865.40364721000003</v>
      </c>
      <c r="S27" s="36">
        <f>SUMIFS(СВЦЭМ!$D$33:$D$776,СВЦЭМ!$A$33:$A$776,$A27,СВЦЭМ!$B$33:$B$776,S$11)+'СЕТ СН'!$F$11+СВЦЭМ!$D$10+'СЕТ СН'!$F$6-'СЕТ СН'!$F$23</f>
        <v>861.79029506000006</v>
      </c>
      <c r="T27" s="36">
        <f>SUMIFS(СВЦЭМ!$D$33:$D$776,СВЦЭМ!$A$33:$A$776,$A27,СВЦЭМ!$B$33:$B$776,T$11)+'СЕТ СН'!$F$11+СВЦЭМ!$D$10+'СЕТ СН'!$F$6-'СЕТ СН'!$F$23</f>
        <v>860.76907382000013</v>
      </c>
      <c r="U27" s="36">
        <f>SUMIFS(СВЦЭМ!$D$33:$D$776,СВЦЭМ!$A$33:$A$776,$A27,СВЦЭМ!$B$33:$B$776,U$11)+'СЕТ СН'!$F$11+СВЦЭМ!$D$10+'СЕТ СН'!$F$6-'СЕТ СН'!$F$23</f>
        <v>853.47043482000004</v>
      </c>
      <c r="V27" s="36">
        <f>SUMIFS(СВЦЭМ!$D$33:$D$776,СВЦЭМ!$A$33:$A$776,$A27,СВЦЭМ!$B$33:$B$776,V$11)+'СЕТ СН'!$F$11+СВЦЭМ!$D$10+'СЕТ СН'!$F$6-'СЕТ СН'!$F$23</f>
        <v>852.60320949000004</v>
      </c>
      <c r="W27" s="36">
        <f>SUMIFS(СВЦЭМ!$D$33:$D$776,СВЦЭМ!$A$33:$A$776,$A27,СВЦЭМ!$B$33:$B$776,W$11)+'СЕТ СН'!$F$11+СВЦЭМ!$D$10+'СЕТ СН'!$F$6-'СЕТ СН'!$F$23</f>
        <v>854.09843588000012</v>
      </c>
      <c r="X27" s="36">
        <f>SUMIFS(СВЦЭМ!$D$33:$D$776,СВЦЭМ!$A$33:$A$776,$A27,СВЦЭМ!$B$33:$B$776,X$11)+'СЕТ СН'!$F$11+СВЦЭМ!$D$10+'СЕТ СН'!$F$6-'СЕТ СН'!$F$23</f>
        <v>855.01084365000008</v>
      </c>
      <c r="Y27" s="36">
        <f>SUMIFS(СВЦЭМ!$D$33:$D$776,СВЦЭМ!$A$33:$A$776,$A27,СВЦЭМ!$B$33:$B$776,Y$11)+'СЕТ СН'!$F$11+СВЦЭМ!$D$10+'СЕТ СН'!$F$6-'СЕТ СН'!$F$23</f>
        <v>873.73742573000004</v>
      </c>
    </row>
    <row r="28" spans="1:25" ht="15.75" x14ac:dyDescent="0.2">
      <c r="A28" s="35">
        <f t="shared" si="0"/>
        <v>43968</v>
      </c>
      <c r="B28" s="36">
        <f>SUMIFS(СВЦЭМ!$D$33:$D$776,СВЦЭМ!$A$33:$A$776,$A28,СВЦЭМ!$B$33:$B$776,B$11)+'СЕТ СН'!$F$11+СВЦЭМ!$D$10+'СЕТ СН'!$F$6-'СЕТ СН'!$F$23</f>
        <v>962.92698457000006</v>
      </c>
      <c r="C28" s="36">
        <f>SUMIFS(СВЦЭМ!$D$33:$D$776,СВЦЭМ!$A$33:$A$776,$A28,СВЦЭМ!$B$33:$B$776,C$11)+'СЕТ СН'!$F$11+СВЦЭМ!$D$10+'СЕТ СН'!$F$6-'СЕТ СН'!$F$23</f>
        <v>997.31419677000008</v>
      </c>
      <c r="D28" s="36">
        <f>SUMIFS(СВЦЭМ!$D$33:$D$776,СВЦЭМ!$A$33:$A$776,$A28,СВЦЭМ!$B$33:$B$776,D$11)+'СЕТ СН'!$F$11+СВЦЭМ!$D$10+'СЕТ СН'!$F$6-'СЕТ СН'!$F$23</f>
        <v>1004.6135136900001</v>
      </c>
      <c r="E28" s="36">
        <f>SUMIFS(СВЦЭМ!$D$33:$D$776,СВЦЭМ!$A$33:$A$776,$A28,СВЦЭМ!$B$33:$B$776,E$11)+'СЕТ СН'!$F$11+СВЦЭМ!$D$10+'СЕТ СН'!$F$6-'СЕТ СН'!$F$23</f>
        <v>1012.05055957</v>
      </c>
      <c r="F28" s="36">
        <f>SUMIFS(СВЦЭМ!$D$33:$D$776,СВЦЭМ!$A$33:$A$776,$A28,СВЦЭМ!$B$33:$B$776,F$11)+'СЕТ СН'!$F$11+СВЦЭМ!$D$10+'СЕТ СН'!$F$6-'СЕТ СН'!$F$23</f>
        <v>1005.2082698700001</v>
      </c>
      <c r="G28" s="36">
        <f>SUMIFS(СВЦЭМ!$D$33:$D$776,СВЦЭМ!$A$33:$A$776,$A28,СВЦЭМ!$B$33:$B$776,G$11)+'СЕТ СН'!$F$11+СВЦЭМ!$D$10+'СЕТ СН'!$F$6-'СЕТ СН'!$F$23</f>
        <v>1006.59136692</v>
      </c>
      <c r="H28" s="36">
        <f>SUMIFS(СВЦЭМ!$D$33:$D$776,СВЦЭМ!$A$33:$A$776,$A28,СВЦЭМ!$B$33:$B$776,H$11)+'СЕТ СН'!$F$11+СВЦЭМ!$D$10+'СЕТ СН'!$F$6-'СЕТ СН'!$F$23</f>
        <v>1011.98031602</v>
      </c>
      <c r="I28" s="36">
        <f>SUMIFS(СВЦЭМ!$D$33:$D$776,СВЦЭМ!$A$33:$A$776,$A28,СВЦЭМ!$B$33:$B$776,I$11)+'СЕТ СН'!$F$11+СВЦЭМ!$D$10+'СЕТ СН'!$F$6-'СЕТ СН'!$F$23</f>
        <v>971.39495889000011</v>
      </c>
      <c r="J28" s="36">
        <f>SUMIFS(СВЦЭМ!$D$33:$D$776,СВЦЭМ!$A$33:$A$776,$A28,СВЦЭМ!$B$33:$B$776,J$11)+'СЕТ СН'!$F$11+СВЦЭМ!$D$10+'СЕТ СН'!$F$6-'СЕТ СН'!$F$23</f>
        <v>903.91319360000011</v>
      </c>
      <c r="K28" s="36">
        <f>SUMIFS(СВЦЭМ!$D$33:$D$776,СВЦЭМ!$A$33:$A$776,$A28,СВЦЭМ!$B$33:$B$776,K$11)+'СЕТ СН'!$F$11+СВЦЭМ!$D$10+'СЕТ СН'!$F$6-'СЕТ СН'!$F$23</f>
        <v>874.81092220000005</v>
      </c>
      <c r="L28" s="36">
        <f>SUMIFS(СВЦЭМ!$D$33:$D$776,СВЦЭМ!$A$33:$A$776,$A28,СВЦЭМ!$B$33:$B$776,L$11)+'СЕТ СН'!$F$11+СВЦЭМ!$D$10+'СЕТ СН'!$F$6-'СЕТ СН'!$F$23</f>
        <v>874.81259149000005</v>
      </c>
      <c r="M28" s="36">
        <f>SUMIFS(СВЦЭМ!$D$33:$D$776,СВЦЭМ!$A$33:$A$776,$A28,СВЦЭМ!$B$33:$B$776,M$11)+'СЕТ СН'!$F$11+СВЦЭМ!$D$10+'СЕТ СН'!$F$6-'СЕТ СН'!$F$23</f>
        <v>873.35445858000003</v>
      </c>
      <c r="N28" s="36">
        <f>SUMIFS(СВЦЭМ!$D$33:$D$776,СВЦЭМ!$A$33:$A$776,$A28,СВЦЭМ!$B$33:$B$776,N$11)+'СЕТ СН'!$F$11+СВЦЭМ!$D$10+'СЕТ СН'!$F$6-'СЕТ СН'!$F$23</f>
        <v>869.32270196000013</v>
      </c>
      <c r="O28" s="36">
        <f>SUMIFS(СВЦЭМ!$D$33:$D$776,СВЦЭМ!$A$33:$A$776,$A28,СВЦЭМ!$B$33:$B$776,O$11)+'СЕТ СН'!$F$11+СВЦЭМ!$D$10+'СЕТ СН'!$F$6-'СЕТ СН'!$F$23</f>
        <v>869.14380272000005</v>
      </c>
      <c r="P28" s="36">
        <f>SUMIFS(СВЦЭМ!$D$33:$D$776,СВЦЭМ!$A$33:$A$776,$A28,СВЦЭМ!$B$33:$B$776,P$11)+'СЕТ СН'!$F$11+СВЦЭМ!$D$10+'СЕТ СН'!$F$6-'СЕТ СН'!$F$23</f>
        <v>874.74637586000006</v>
      </c>
      <c r="Q28" s="36">
        <f>SUMIFS(СВЦЭМ!$D$33:$D$776,СВЦЭМ!$A$33:$A$776,$A28,СВЦЭМ!$B$33:$B$776,Q$11)+'СЕТ СН'!$F$11+СВЦЭМ!$D$10+'СЕТ СН'!$F$6-'СЕТ СН'!$F$23</f>
        <v>877.28017259000012</v>
      </c>
      <c r="R28" s="36">
        <f>SUMIFS(СВЦЭМ!$D$33:$D$776,СВЦЭМ!$A$33:$A$776,$A28,СВЦЭМ!$B$33:$B$776,R$11)+'СЕТ СН'!$F$11+СВЦЭМ!$D$10+'СЕТ СН'!$F$6-'СЕТ СН'!$F$23</f>
        <v>874.18489058000011</v>
      </c>
      <c r="S28" s="36">
        <f>SUMIFS(СВЦЭМ!$D$33:$D$776,СВЦЭМ!$A$33:$A$776,$A28,СВЦЭМ!$B$33:$B$776,S$11)+'СЕТ СН'!$F$11+СВЦЭМ!$D$10+'СЕТ СН'!$F$6-'СЕТ СН'!$F$23</f>
        <v>875.75267911000003</v>
      </c>
      <c r="T28" s="36">
        <f>SUMIFS(СВЦЭМ!$D$33:$D$776,СВЦЭМ!$A$33:$A$776,$A28,СВЦЭМ!$B$33:$B$776,T$11)+'СЕТ СН'!$F$11+СВЦЭМ!$D$10+'СЕТ СН'!$F$6-'СЕТ СН'!$F$23</f>
        <v>865.33905111000013</v>
      </c>
      <c r="U28" s="36">
        <f>SUMIFS(СВЦЭМ!$D$33:$D$776,СВЦЭМ!$A$33:$A$776,$A28,СВЦЭМ!$B$33:$B$776,U$11)+'СЕТ СН'!$F$11+СВЦЭМ!$D$10+'СЕТ СН'!$F$6-'СЕТ СН'!$F$23</f>
        <v>849.74258655000006</v>
      </c>
      <c r="V28" s="36">
        <f>SUMIFS(СВЦЭМ!$D$33:$D$776,СВЦЭМ!$A$33:$A$776,$A28,СВЦЭМ!$B$33:$B$776,V$11)+'СЕТ СН'!$F$11+СВЦЭМ!$D$10+'СЕТ СН'!$F$6-'СЕТ СН'!$F$23</f>
        <v>812.61913845000004</v>
      </c>
      <c r="W28" s="36">
        <f>SUMIFS(СВЦЭМ!$D$33:$D$776,СВЦЭМ!$A$33:$A$776,$A28,СВЦЭМ!$B$33:$B$776,W$11)+'СЕТ СН'!$F$11+СВЦЭМ!$D$10+'СЕТ СН'!$F$6-'СЕТ СН'!$F$23</f>
        <v>818.0292301500001</v>
      </c>
      <c r="X28" s="36">
        <f>SUMIFS(СВЦЭМ!$D$33:$D$776,СВЦЭМ!$A$33:$A$776,$A28,СВЦЭМ!$B$33:$B$776,X$11)+'СЕТ СН'!$F$11+СВЦЭМ!$D$10+'СЕТ СН'!$F$6-'СЕТ СН'!$F$23</f>
        <v>818.00060939000002</v>
      </c>
      <c r="Y28" s="36">
        <f>SUMIFS(СВЦЭМ!$D$33:$D$776,СВЦЭМ!$A$33:$A$776,$A28,СВЦЭМ!$B$33:$B$776,Y$11)+'СЕТ СН'!$F$11+СВЦЭМ!$D$10+'СЕТ СН'!$F$6-'СЕТ СН'!$F$23</f>
        <v>848.56679643000007</v>
      </c>
    </row>
    <row r="29" spans="1:25" ht="15.75" x14ac:dyDescent="0.2">
      <c r="A29" s="35">
        <f t="shared" si="0"/>
        <v>43969</v>
      </c>
      <c r="B29" s="36">
        <f>SUMIFS(СВЦЭМ!$D$33:$D$776,СВЦЭМ!$A$33:$A$776,$A29,СВЦЭМ!$B$33:$B$776,B$11)+'СЕТ СН'!$F$11+СВЦЭМ!$D$10+'СЕТ СН'!$F$6-'СЕТ СН'!$F$23</f>
        <v>966.75327596000011</v>
      </c>
      <c r="C29" s="36">
        <f>SUMIFS(СВЦЭМ!$D$33:$D$776,СВЦЭМ!$A$33:$A$776,$A29,СВЦЭМ!$B$33:$B$776,C$11)+'СЕТ СН'!$F$11+СВЦЭМ!$D$10+'СЕТ СН'!$F$6-'СЕТ СН'!$F$23</f>
        <v>985.05705310000008</v>
      </c>
      <c r="D29" s="36">
        <f>SUMIFS(СВЦЭМ!$D$33:$D$776,СВЦЭМ!$A$33:$A$776,$A29,СВЦЭМ!$B$33:$B$776,D$11)+'СЕТ СН'!$F$11+СВЦЭМ!$D$10+'СЕТ СН'!$F$6-'СЕТ СН'!$F$23</f>
        <v>973.39535287000012</v>
      </c>
      <c r="E29" s="36">
        <f>SUMIFS(СВЦЭМ!$D$33:$D$776,СВЦЭМ!$A$33:$A$776,$A29,СВЦЭМ!$B$33:$B$776,E$11)+'СЕТ СН'!$F$11+СВЦЭМ!$D$10+'СЕТ СН'!$F$6-'СЕТ СН'!$F$23</f>
        <v>983.97733237000011</v>
      </c>
      <c r="F29" s="36">
        <f>SUMIFS(СВЦЭМ!$D$33:$D$776,СВЦЭМ!$A$33:$A$776,$A29,СВЦЭМ!$B$33:$B$776,F$11)+'СЕТ СН'!$F$11+СВЦЭМ!$D$10+'СЕТ СН'!$F$6-'СЕТ СН'!$F$23</f>
        <v>980.01660714000002</v>
      </c>
      <c r="G29" s="36">
        <f>SUMIFS(СВЦЭМ!$D$33:$D$776,СВЦЭМ!$A$33:$A$776,$A29,СВЦЭМ!$B$33:$B$776,G$11)+'СЕТ СН'!$F$11+СВЦЭМ!$D$10+'СЕТ СН'!$F$6-'СЕТ СН'!$F$23</f>
        <v>983.38892286000009</v>
      </c>
      <c r="H29" s="36">
        <f>SUMIFS(СВЦЭМ!$D$33:$D$776,СВЦЭМ!$A$33:$A$776,$A29,СВЦЭМ!$B$33:$B$776,H$11)+'СЕТ СН'!$F$11+СВЦЭМ!$D$10+'СЕТ СН'!$F$6-'СЕТ СН'!$F$23</f>
        <v>981.16854601000011</v>
      </c>
      <c r="I29" s="36">
        <f>SUMIFS(СВЦЭМ!$D$33:$D$776,СВЦЭМ!$A$33:$A$776,$A29,СВЦЭМ!$B$33:$B$776,I$11)+'СЕТ СН'!$F$11+СВЦЭМ!$D$10+'СЕТ СН'!$F$6-'СЕТ СН'!$F$23</f>
        <v>951.58609637000006</v>
      </c>
      <c r="J29" s="36">
        <f>SUMIFS(СВЦЭМ!$D$33:$D$776,СВЦЭМ!$A$33:$A$776,$A29,СВЦЭМ!$B$33:$B$776,J$11)+'СЕТ СН'!$F$11+СВЦЭМ!$D$10+'СЕТ СН'!$F$6-'СЕТ СН'!$F$23</f>
        <v>860.59912907000012</v>
      </c>
      <c r="K29" s="36">
        <f>SUMIFS(СВЦЭМ!$D$33:$D$776,СВЦЭМ!$A$33:$A$776,$A29,СВЦЭМ!$B$33:$B$776,K$11)+'СЕТ СН'!$F$11+СВЦЭМ!$D$10+'СЕТ СН'!$F$6-'СЕТ СН'!$F$23</f>
        <v>843.83988766000004</v>
      </c>
      <c r="L29" s="36">
        <f>SUMIFS(СВЦЭМ!$D$33:$D$776,СВЦЭМ!$A$33:$A$776,$A29,СВЦЭМ!$B$33:$B$776,L$11)+'СЕТ СН'!$F$11+СВЦЭМ!$D$10+'СЕТ СН'!$F$6-'СЕТ СН'!$F$23</f>
        <v>851.56198316000007</v>
      </c>
      <c r="M29" s="36">
        <f>SUMIFS(СВЦЭМ!$D$33:$D$776,СВЦЭМ!$A$33:$A$776,$A29,СВЦЭМ!$B$33:$B$776,M$11)+'СЕТ СН'!$F$11+СВЦЭМ!$D$10+'СЕТ СН'!$F$6-'СЕТ СН'!$F$23</f>
        <v>852.6215815600001</v>
      </c>
      <c r="N29" s="36">
        <f>SUMIFS(СВЦЭМ!$D$33:$D$776,СВЦЭМ!$A$33:$A$776,$A29,СВЦЭМ!$B$33:$B$776,N$11)+'СЕТ СН'!$F$11+СВЦЭМ!$D$10+'СЕТ СН'!$F$6-'СЕТ СН'!$F$23</f>
        <v>843.3017923000001</v>
      </c>
      <c r="O29" s="36">
        <f>SUMIFS(СВЦЭМ!$D$33:$D$776,СВЦЭМ!$A$33:$A$776,$A29,СВЦЭМ!$B$33:$B$776,O$11)+'СЕТ СН'!$F$11+СВЦЭМ!$D$10+'СЕТ СН'!$F$6-'СЕТ СН'!$F$23</f>
        <v>844.36744197000007</v>
      </c>
      <c r="P29" s="36">
        <f>SUMIFS(СВЦЭМ!$D$33:$D$776,СВЦЭМ!$A$33:$A$776,$A29,СВЦЭМ!$B$33:$B$776,P$11)+'СЕТ СН'!$F$11+СВЦЭМ!$D$10+'СЕТ СН'!$F$6-'СЕТ СН'!$F$23</f>
        <v>863.0197302900001</v>
      </c>
      <c r="Q29" s="36">
        <f>SUMIFS(СВЦЭМ!$D$33:$D$776,СВЦЭМ!$A$33:$A$776,$A29,СВЦЭМ!$B$33:$B$776,Q$11)+'СЕТ СН'!$F$11+СВЦЭМ!$D$10+'СЕТ СН'!$F$6-'СЕТ СН'!$F$23</f>
        <v>850.5652471300001</v>
      </c>
      <c r="R29" s="36">
        <f>SUMIFS(СВЦЭМ!$D$33:$D$776,СВЦЭМ!$A$33:$A$776,$A29,СВЦЭМ!$B$33:$B$776,R$11)+'СЕТ СН'!$F$11+СВЦЭМ!$D$10+'СЕТ СН'!$F$6-'СЕТ СН'!$F$23</f>
        <v>850.57874798000012</v>
      </c>
      <c r="S29" s="36">
        <f>SUMIFS(СВЦЭМ!$D$33:$D$776,СВЦЭМ!$A$33:$A$776,$A29,СВЦЭМ!$B$33:$B$776,S$11)+'СЕТ СН'!$F$11+СВЦЭМ!$D$10+'СЕТ СН'!$F$6-'СЕТ СН'!$F$23</f>
        <v>865.75543831000005</v>
      </c>
      <c r="T29" s="36">
        <f>SUMIFS(СВЦЭМ!$D$33:$D$776,СВЦЭМ!$A$33:$A$776,$A29,СВЦЭМ!$B$33:$B$776,T$11)+'СЕТ СН'!$F$11+СВЦЭМ!$D$10+'СЕТ СН'!$F$6-'СЕТ СН'!$F$23</f>
        <v>856.37498942000002</v>
      </c>
      <c r="U29" s="36">
        <f>SUMIFS(СВЦЭМ!$D$33:$D$776,СВЦЭМ!$A$33:$A$776,$A29,СВЦЭМ!$B$33:$B$776,U$11)+'СЕТ СН'!$F$11+СВЦЭМ!$D$10+'СЕТ СН'!$F$6-'СЕТ СН'!$F$23</f>
        <v>846.63856200000009</v>
      </c>
      <c r="V29" s="36">
        <f>SUMIFS(СВЦЭМ!$D$33:$D$776,СВЦЭМ!$A$33:$A$776,$A29,СВЦЭМ!$B$33:$B$776,V$11)+'СЕТ СН'!$F$11+СВЦЭМ!$D$10+'СЕТ СН'!$F$6-'СЕТ СН'!$F$23</f>
        <v>821.39275888000009</v>
      </c>
      <c r="W29" s="36">
        <f>SUMIFS(СВЦЭМ!$D$33:$D$776,СВЦЭМ!$A$33:$A$776,$A29,СВЦЭМ!$B$33:$B$776,W$11)+'СЕТ СН'!$F$11+СВЦЭМ!$D$10+'СЕТ СН'!$F$6-'СЕТ СН'!$F$23</f>
        <v>825.40302249000013</v>
      </c>
      <c r="X29" s="36">
        <f>SUMIFS(СВЦЭМ!$D$33:$D$776,СВЦЭМ!$A$33:$A$776,$A29,СВЦЭМ!$B$33:$B$776,X$11)+'СЕТ СН'!$F$11+СВЦЭМ!$D$10+'СЕТ СН'!$F$6-'СЕТ СН'!$F$23</f>
        <v>824.90470208000011</v>
      </c>
      <c r="Y29" s="36">
        <f>SUMIFS(СВЦЭМ!$D$33:$D$776,СВЦЭМ!$A$33:$A$776,$A29,СВЦЭМ!$B$33:$B$776,Y$11)+'СЕТ СН'!$F$11+СВЦЭМ!$D$10+'СЕТ СН'!$F$6-'СЕТ СН'!$F$23</f>
        <v>849.77565092000009</v>
      </c>
    </row>
    <row r="30" spans="1:25" ht="15.75" x14ac:dyDescent="0.2">
      <c r="A30" s="35">
        <f t="shared" si="0"/>
        <v>43970</v>
      </c>
      <c r="B30" s="36">
        <f>SUMIFS(СВЦЭМ!$D$33:$D$776,СВЦЭМ!$A$33:$A$776,$A30,СВЦЭМ!$B$33:$B$776,B$11)+'СЕТ СН'!$F$11+СВЦЭМ!$D$10+'СЕТ СН'!$F$6-'СЕТ СН'!$F$23</f>
        <v>978.1856569900001</v>
      </c>
      <c r="C30" s="36">
        <f>SUMIFS(СВЦЭМ!$D$33:$D$776,СВЦЭМ!$A$33:$A$776,$A30,СВЦЭМ!$B$33:$B$776,C$11)+'СЕТ СН'!$F$11+СВЦЭМ!$D$10+'СЕТ СН'!$F$6-'СЕТ СН'!$F$23</f>
        <v>1005.2366157700001</v>
      </c>
      <c r="D30" s="36">
        <f>SUMIFS(СВЦЭМ!$D$33:$D$776,СВЦЭМ!$A$33:$A$776,$A30,СВЦЭМ!$B$33:$B$776,D$11)+'СЕТ СН'!$F$11+СВЦЭМ!$D$10+'СЕТ СН'!$F$6-'СЕТ СН'!$F$23</f>
        <v>996.38932920000002</v>
      </c>
      <c r="E30" s="36">
        <f>SUMIFS(СВЦЭМ!$D$33:$D$776,СВЦЭМ!$A$33:$A$776,$A30,СВЦЭМ!$B$33:$B$776,E$11)+'СЕТ СН'!$F$11+СВЦЭМ!$D$10+'СЕТ СН'!$F$6-'СЕТ СН'!$F$23</f>
        <v>991.64085059000013</v>
      </c>
      <c r="F30" s="36">
        <f>SUMIFS(СВЦЭМ!$D$33:$D$776,СВЦЭМ!$A$33:$A$776,$A30,СВЦЭМ!$B$33:$B$776,F$11)+'СЕТ СН'!$F$11+СВЦЭМ!$D$10+'СЕТ СН'!$F$6-'СЕТ СН'!$F$23</f>
        <v>985.87670204000005</v>
      </c>
      <c r="G30" s="36">
        <f>SUMIFS(СВЦЭМ!$D$33:$D$776,СВЦЭМ!$A$33:$A$776,$A30,СВЦЭМ!$B$33:$B$776,G$11)+'СЕТ СН'!$F$11+СВЦЭМ!$D$10+'СЕТ СН'!$F$6-'СЕТ СН'!$F$23</f>
        <v>994.64094211000008</v>
      </c>
      <c r="H30" s="36">
        <f>SUMIFS(СВЦЭМ!$D$33:$D$776,СВЦЭМ!$A$33:$A$776,$A30,СВЦЭМ!$B$33:$B$776,H$11)+'СЕТ СН'!$F$11+СВЦЭМ!$D$10+'СЕТ СН'!$F$6-'СЕТ СН'!$F$23</f>
        <v>995.29630584000006</v>
      </c>
      <c r="I30" s="36">
        <f>SUMIFS(СВЦЭМ!$D$33:$D$776,СВЦЭМ!$A$33:$A$776,$A30,СВЦЭМ!$B$33:$B$776,I$11)+'СЕТ СН'!$F$11+СВЦЭМ!$D$10+'СЕТ СН'!$F$6-'СЕТ СН'!$F$23</f>
        <v>969.32823789000008</v>
      </c>
      <c r="J30" s="36">
        <f>SUMIFS(СВЦЭМ!$D$33:$D$776,СВЦЭМ!$A$33:$A$776,$A30,СВЦЭМ!$B$33:$B$776,J$11)+'СЕТ СН'!$F$11+СВЦЭМ!$D$10+'СЕТ СН'!$F$6-'СЕТ СН'!$F$23</f>
        <v>874.04697254000007</v>
      </c>
      <c r="K30" s="36">
        <f>SUMIFS(СВЦЭМ!$D$33:$D$776,СВЦЭМ!$A$33:$A$776,$A30,СВЦЭМ!$B$33:$B$776,K$11)+'СЕТ СН'!$F$11+СВЦЭМ!$D$10+'СЕТ СН'!$F$6-'СЕТ СН'!$F$23</f>
        <v>857.3767466700001</v>
      </c>
      <c r="L30" s="36">
        <f>SUMIFS(СВЦЭМ!$D$33:$D$776,СВЦЭМ!$A$33:$A$776,$A30,СВЦЭМ!$B$33:$B$776,L$11)+'СЕТ СН'!$F$11+СВЦЭМ!$D$10+'СЕТ СН'!$F$6-'СЕТ СН'!$F$23</f>
        <v>854.52600741000003</v>
      </c>
      <c r="M30" s="36">
        <f>SUMIFS(СВЦЭМ!$D$33:$D$776,СВЦЭМ!$A$33:$A$776,$A30,СВЦЭМ!$B$33:$B$776,M$11)+'СЕТ СН'!$F$11+СВЦЭМ!$D$10+'СЕТ СН'!$F$6-'СЕТ СН'!$F$23</f>
        <v>838.29967469000007</v>
      </c>
      <c r="N30" s="36">
        <f>SUMIFS(СВЦЭМ!$D$33:$D$776,СВЦЭМ!$A$33:$A$776,$A30,СВЦЭМ!$B$33:$B$776,N$11)+'СЕТ СН'!$F$11+СВЦЭМ!$D$10+'СЕТ СН'!$F$6-'СЕТ СН'!$F$23</f>
        <v>837.7472362100001</v>
      </c>
      <c r="O30" s="36">
        <f>SUMIFS(СВЦЭМ!$D$33:$D$776,СВЦЭМ!$A$33:$A$776,$A30,СВЦЭМ!$B$33:$B$776,O$11)+'СЕТ СН'!$F$11+СВЦЭМ!$D$10+'СЕТ СН'!$F$6-'СЕТ СН'!$F$23</f>
        <v>845.82920260000003</v>
      </c>
      <c r="P30" s="36">
        <f>SUMIFS(СВЦЭМ!$D$33:$D$776,СВЦЭМ!$A$33:$A$776,$A30,СВЦЭМ!$B$33:$B$776,P$11)+'СЕТ СН'!$F$11+СВЦЭМ!$D$10+'СЕТ СН'!$F$6-'СЕТ СН'!$F$23</f>
        <v>852.25398510000002</v>
      </c>
      <c r="Q30" s="36">
        <f>SUMIFS(СВЦЭМ!$D$33:$D$776,СВЦЭМ!$A$33:$A$776,$A30,СВЦЭМ!$B$33:$B$776,Q$11)+'СЕТ СН'!$F$11+СВЦЭМ!$D$10+'СЕТ СН'!$F$6-'СЕТ СН'!$F$23</f>
        <v>857.02270380000004</v>
      </c>
      <c r="R30" s="36">
        <f>SUMIFS(СВЦЭМ!$D$33:$D$776,СВЦЭМ!$A$33:$A$776,$A30,СВЦЭМ!$B$33:$B$776,R$11)+'СЕТ СН'!$F$11+СВЦЭМ!$D$10+'СЕТ СН'!$F$6-'СЕТ СН'!$F$23</f>
        <v>859.67979636000007</v>
      </c>
      <c r="S30" s="36">
        <f>SUMIFS(СВЦЭМ!$D$33:$D$776,СВЦЭМ!$A$33:$A$776,$A30,СВЦЭМ!$B$33:$B$776,S$11)+'СЕТ СН'!$F$11+СВЦЭМ!$D$10+'СЕТ СН'!$F$6-'СЕТ СН'!$F$23</f>
        <v>868.97491624000008</v>
      </c>
      <c r="T30" s="36">
        <f>SUMIFS(СВЦЭМ!$D$33:$D$776,СВЦЭМ!$A$33:$A$776,$A30,СВЦЭМ!$B$33:$B$776,T$11)+'СЕТ СН'!$F$11+СВЦЭМ!$D$10+'СЕТ СН'!$F$6-'СЕТ СН'!$F$23</f>
        <v>865.03360035000003</v>
      </c>
      <c r="U30" s="36">
        <f>SUMIFS(СВЦЭМ!$D$33:$D$776,СВЦЭМ!$A$33:$A$776,$A30,СВЦЭМ!$B$33:$B$776,U$11)+'СЕТ СН'!$F$11+СВЦЭМ!$D$10+'СЕТ СН'!$F$6-'СЕТ СН'!$F$23</f>
        <v>849.30158271000005</v>
      </c>
      <c r="V30" s="36">
        <f>SUMIFS(СВЦЭМ!$D$33:$D$776,СВЦЭМ!$A$33:$A$776,$A30,СВЦЭМ!$B$33:$B$776,V$11)+'СЕТ СН'!$F$11+СВЦЭМ!$D$10+'СЕТ СН'!$F$6-'СЕТ СН'!$F$23</f>
        <v>844.53754828000012</v>
      </c>
      <c r="W30" s="36">
        <f>SUMIFS(СВЦЭМ!$D$33:$D$776,СВЦЭМ!$A$33:$A$776,$A30,СВЦЭМ!$B$33:$B$776,W$11)+'СЕТ СН'!$F$11+СВЦЭМ!$D$10+'СЕТ СН'!$F$6-'СЕТ СН'!$F$23</f>
        <v>850.24374421000005</v>
      </c>
      <c r="X30" s="36">
        <f>SUMIFS(СВЦЭМ!$D$33:$D$776,СВЦЭМ!$A$33:$A$776,$A30,СВЦЭМ!$B$33:$B$776,X$11)+'СЕТ СН'!$F$11+СВЦЭМ!$D$10+'СЕТ СН'!$F$6-'СЕТ СН'!$F$23</f>
        <v>843.75738903000013</v>
      </c>
      <c r="Y30" s="36">
        <f>SUMIFS(СВЦЭМ!$D$33:$D$776,СВЦЭМ!$A$33:$A$776,$A30,СВЦЭМ!$B$33:$B$776,Y$11)+'СЕТ СН'!$F$11+СВЦЭМ!$D$10+'СЕТ СН'!$F$6-'СЕТ СН'!$F$23</f>
        <v>857.66162058000009</v>
      </c>
    </row>
    <row r="31" spans="1:25" ht="15.75" x14ac:dyDescent="0.2">
      <c r="A31" s="35">
        <f t="shared" si="0"/>
        <v>43971</v>
      </c>
      <c r="B31" s="36">
        <f>SUMIFS(СВЦЭМ!$D$33:$D$776,СВЦЭМ!$A$33:$A$776,$A31,СВЦЭМ!$B$33:$B$776,B$11)+'СЕТ СН'!$F$11+СВЦЭМ!$D$10+'СЕТ СН'!$F$6-'СЕТ СН'!$F$23</f>
        <v>937.98519639000006</v>
      </c>
      <c r="C31" s="36">
        <f>SUMIFS(СВЦЭМ!$D$33:$D$776,СВЦЭМ!$A$33:$A$776,$A31,СВЦЭМ!$B$33:$B$776,C$11)+'СЕТ СН'!$F$11+СВЦЭМ!$D$10+'СЕТ СН'!$F$6-'СЕТ СН'!$F$23</f>
        <v>948.05638594000004</v>
      </c>
      <c r="D31" s="36">
        <f>SUMIFS(СВЦЭМ!$D$33:$D$776,СВЦЭМ!$A$33:$A$776,$A31,СВЦЭМ!$B$33:$B$776,D$11)+'СЕТ СН'!$F$11+СВЦЭМ!$D$10+'СЕТ СН'!$F$6-'СЕТ СН'!$F$23</f>
        <v>965.96243703000005</v>
      </c>
      <c r="E31" s="36">
        <f>SUMIFS(СВЦЭМ!$D$33:$D$776,СВЦЭМ!$A$33:$A$776,$A31,СВЦЭМ!$B$33:$B$776,E$11)+'СЕТ СН'!$F$11+СВЦЭМ!$D$10+'СЕТ СН'!$F$6-'СЕТ СН'!$F$23</f>
        <v>961.3931898400001</v>
      </c>
      <c r="F31" s="36">
        <f>SUMIFS(СВЦЭМ!$D$33:$D$776,СВЦЭМ!$A$33:$A$776,$A31,СВЦЭМ!$B$33:$B$776,F$11)+'СЕТ СН'!$F$11+СВЦЭМ!$D$10+'СЕТ СН'!$F$6-'СЕТ СН'!$F$23</f>
        <v>954.54616481000005</v>
      </c>
      <c r="G31" s="36">
        <f>SUMIFS(СВЦЭМ!$D$33:$D$776,СВЦЭМ!$A$33:$A$776,$A31,СВЦЭМ!$B$33:$B$776,G$11)+'СЕТ СН'!$F$11+СВЦЭМ!$D$10+'СЕТ СН'!$F$6-'СЕТ СН'!$F$23</f>
        <v>964.59028797000008</v>
      </c>
      <c r="H31" s="36">
        <f>SUMIFS(СВЦЭМ!$D$33:$D$776,СВЦЭМ!$A$33:$A$776,$A31,СВЦЭМ!$B$33:$B$776,H$11)+'СЕТ СН'!$F$11+СВЦЭМ!$D$10+'СЕТ СН'!$F$6-'СЕТ СН'!$F$23</f>
        <v>971.51697225000009</v>
      </c>
      <c r="I31" s="36">
        <f>SUMIFS(СВЦЭМ!$D$33:$D$776,СВЦЭМ!$A$33:$A$776,$A31,СВЦЭМ!$B$33:$B$776,I$11)+'СЕТ СН'!$F$11+СВЦЭМ!$D$10+'СЕТ СН'!$F$6-'СЕТ СН'!$F$23</f>
        <v>957.02483939000012</v>
      </c>
      <c r="J31" s="36">
        <f>SUMIFS(СВЦЭМ!$D$33:$D$776,СВЦЭМ!$A$33:$A$776,$A31,СВЦЭМ!$B$33:$B$776,J$11)+'СЕТ СН'!$F$11+СВЦЭМ!$D$10+'СЕТ СН'!$F$6-'СЕТ СН'!$F$23</f>
        <v>854.6187685000001</v>
      </c>
      <c r="K31" s="36">
        <f>SUMIFS(СВЦЭМ!$D$33:$D$776,СВЦЭМ!$A$33:$A$776,$A31,СВЦЭМ!$B$33:$B$776,K$11)+'СЕТ СН'!$F$11+СВЦЭМ!$D$10+'СЕТ СН'!$F$6-'СЕТ СН'!$F$23</f>
        <v>860.16521618000013</v>
      </c>
      <c r="L31" s="36">
        <f>SUMIFS(СВЦЭМ!$D$33:$D$776,СВЦЭМ!$A$33:$A$776,$A31,СВЦЭМ!$B$33:$B$776,L$11)+'СЕТ СН'!$F$11+СВЦЭМ!$D$10+'СЕТ СН'!$F$6-'СЕТ СН'!$F$23</f>
        <v>863.87392899000008</v>
      </c>
      <c r="M31" s="36">
        <f>SUMIFS(СВЦЭМ!$D$33:$D$776,СВЦЭМ!$A$33:$A$776,$A31,СВЦЭМ!$B$33:$B$776,M$11)+'СЕТ СН'!$F$11+СВЦЭМ!$D$10+'СЕТ СН'!$F$6-'СЕТ СН'!$F$23</f>
        <v>866.61451970000007</v>
      </c>
      <c r="N31" s="36">
        <f>SUMIFS(СВЦЭМ!$D$33:$D$776,СВЦЭМ!$A$33:$A$776,$A31,СВЦЭМ!$B$33:$B$776,N$11)+'СЕТ СН'!$F$11+СВЦЭМ!$D$10+'СЕТ СН'!$F$6-'СЕТ СН'!$F$23</f>
        <v>866.33432969000012</v>
      </c>
      <c r="O31" s="36">
        <f>SUMIFS(СВЦЭМ!$D$33:$D$776,СВЦЭМ!$A$33:$A$776,$A31,СВЦЭМ!$B$33:$B$776,O$11)+'СЕТ СН'!$F$11+СВЦЭМ!$D$10+'СЕТ СН'!$F$6-'СЕТ СН'!$F$23</f>
        <v>871.31357833000004</v>
      </c>
      <c r="P31" s="36">
        <f>SUMIFS(СВЦЭМ!$D$33:$D$776,СВЦЭМ!$A$33:$A$776,$A31,СВЦЭМ!$B$33:$B$776,P$11)+'СЕТ СН'!$F$11+СВЦЭМ!$D$10+'СЕТ СН'!$F$6-'СЕТ СН'!$F$23</f>
        <v>873.41982930000006</v>
      </c>
      <c r="Q31" s="36">
        <f>SUMIFS(СВЦЭМ!$D$33:$D$776,СВЦЭМ!$A$33:$A$776,$A31,СВЦЭМ!$B$33:$B$776,Q$11)+'СЕТ СН'!$F$11+СВЦЭМ!$D$10+'СЕТ СН'!$F$6-'СЕТ СН'!$F$23</f>
        <v>874.16489065000007</v>
      </c>
      <c r="R31" s="36">
        <f>SUMIFS(СВЦЭМ!$D$33:$D$776,СВЦЭМ!$A$33:$A$776,$A31,СВЦЭМ!$B$33:$B$776,R$11)+'СЕТ СН'!$F$11+СВЦЭМ!$D$10+'СЕТ СН'!$F$6-'СЕТ СН'!$F$23</f>
        <v>875.20894656000007</v>
      </c>
      <c r="S31" s="36">
        <f>SUMIFS(СВЦЭМ!$D$33:$D$776,СВЦЭМ!$A$33:$A$776,$A31,СВЦЭМ!$B$33:$B$776,S$11)+'СЕТ СН'!$F$11+СВЦЭМ!$D$10+'СЕТ СН'!$F$6-'СЕТ СН'!$F$23</f>
        <v>877.17194012000004</v>
      </c>
      <c r="T31" s="36">
        <f>SUMIFS(СВЦЭМ!$D$33:$D$776,СВЦЭМ!$A$33:$A$776,$A31,СВЦЭМ!$B$33:$B$776,T$11)+'СЕТ СН'!$F$11+СВЦЭМ!$D$10+'СЕТ СН'!$F$6-'СЕТ СН'!$F$23</f>
        <v>876.27373695000006</v>
      </c>
      <c r="U31" s="36">
        <f>SUMIFS(СВЦЭМ!$D$33:$D$776,СВЦЭМ!$A$33:$A$776,$A31,СВЦЭМ!$B$33:$B$776,U$11)+'СЕТ СН'!$F$11+СВЦЭМ!$D$10+'СЕТ СН'!$F$6-'СЕТ СН'!$F$23</f>
        <v>863.24007734000008</v>
      </c>
      <c r="V31" s="36">
        <f>SUMIFS(СВЦЭМ!$D$33:$D$776,СВЦЭМ!$A$33:$A$776,$A31,СВЦЭМ!$B$33:$B$776,V$11)+'СЕТ СН'!$F$11+СВЦЭМ!$D$10+'СЕТ СН'!$F$6-'СЕТ СН'!$F$23</f>
        <v>858.93631311000013</v>
      </c>
      <c r="W31" s="36">
        <f>SUMIFS(СВЦЭМ!$D$33:$D$776,СВЦЭМ!$A$33:$A$776,$A31,СВЦЭМ!$B$33:$B$776,W$11)+'СЕТ СН'!$F$11+СВЦЭМ!$D$10+'СЕТ СН'!$F$6-'СЕТ СН'!$F$23</f>
        <v>863.51499707000005</v>
      </c>
      <c r="X31" s="36">
        <f>SUMIFS(СВЦЭМ!$D$33:$D$776,СВЦЭМ!$A$33:$A$776,$A31,СВЦЭМ!$B$33:$B$776,X$11)+'СЕТ СН'!$F$11+СВЦЭМ!$D$10+'СЕТ СН'!$F$6-'СЕТ СН'!$F$23</f>
        <v>863.63449761000004</v>
      </c>
      <c r="Y31" s="36">
        <f>SUMIFS(СВЦЭМ!$D$33:$D$776,СВЦЭМ!$A$33:$A$776,$A31,СВЦЭМ!$B$33:$B$776,Y$11)+'СЕТ СН'!$F$11+СВЦЭМ!$D$10+'СЕТ СН'!$F$6-'СЕТ СН'!$F$23</f>
        <v>868.61236713000005</v>
      </c>
    </row>
    <row r="32" spans="1:25" ht="15.75" x14ac:dyDescent="0.2">
      <c r="A32" s="35">
        <f t="shared" si="0"/>
        <v>43972</v>
      </c>
      <c r="B32" s="36">
        <f>SUMIFS(СВЦЭМ!$D$33:$D$776,СВЦЭМ!$A$33:$A$776,$A32,СВЦЭМ!$B$33:$B$776,B$11)+'СЕТ СН'!$F$11+СВЦЭМ!$D$10+'СЕТ СН'!$F$6-'СЕТ СН'!$F$23</f>
        <v>936.37006968000003</v>
      </c>
      <c r="C32" s="36">
        <f>SUMIFS(СВЦЭМ!$D$33:$D$776,СВЦЭМ!$A$33:$A$776,$A32,СВЦЭМ!$B$33:$B$776,C$11)+'СЕТ СН'!$F$11+СВЦЭМ!$D$10+'СЕТ СН'!$F$6-'СЕТ СН'!$F$23</f>
        <v>969.7494693000001</v>
      </c>
      <c r="D32" s="36">
        <f>SUMIFS(СВЦЭМ!$D$33:$D$776,СВЦЭМ!$A$33:$A$776,$A32,СВЦЭМ!$B$33:$B$776,D$11)+'СЕТ СН'!$F$11+СВЦЭМ!$D$10+'СЕТ СН'!$F$6-'СЕТ СН'!$F$23</f>
        <v>990.85805198000003</v>
      </c>
      <c r="E32" s="36">
        <f>SUMIFS(СВЦЭМ!$D$33:$D$776,СВЦЭМ!$A$33:$A$776,$A32,СВЦЭМ!$B$33:$B$776,E$11)+'СЕТ СН'!$F$11+СВЦЭМ!$D$10+'СЕТ СН'!$F$6-'СЕТ СН'!$F$23</f>
        <v>990.07362131000002</v>
      </c>
      <c r="F32" s="36">
        <f>SUMIFS(СВЦЭМ!$D$33:$D$776,СВЦЭМ!$A$33:$A$776,$A32,СВЦЭМ!$B$33:$B$776,F$11)+'СЕТ СН'!$F$11+СВЦЭМ!$D$10+'СЕТ СН'!$F$6-'СЕТ СН'!$F$23</f>
        <v>984.65681881000012</v>
      </c>
      <c r="G32" s="36">
        <f>SUMIFS(СВЦЭМ!$D$33:$D$776,СВЦЭМ!$A$33:$A$776,$A32,СВЦЭМ!$B$33:$B$776,G$11)+'СЕТ СН'!$F$11+СВЦЭМ!$D$10+'СЕТ СН'!$F$6-'СЕТ СН'!$F$23</f>
        <v>995.33806808000008</v>
      </c>
      <c r="H32" s="36">
        <f>SUMIFS(СВЦЭМ!$D$33:$D$776,СВЦЭМ!$A$33:$A$776,$A32,СВЦЭМ!$B$33:$B$776,H$11)+'СЕТ СН'!$F$11+СВЦЭМ!$D$10+'СЕТ СН'!$F$6-'СЕТ СН'!$F$23</f>
        <v>985.05839800000012</v>
      </c>
      <c r="I32" s="36">
        <f>SUMIFS(СВЦЭМ!$D$33:$D$776,СВЦЭМ!$A$33:$A$776,$A32,СВЦЭМ!$B$33:$B$776,I$11)+'СЕТ СН'!$F$11+СВЦЭМ!$D$10+'СЕТ СН'!$F$6-'СЕТ СН'!$F$23</f>
        <v>969.86024094000004</v>
      </c>
      <c r="J32" s="36">
        <f>SUMIFS(СВЦЭМ!$D$33:$D$776,СВЦЭМ!$A$33:$A$776,$A32,СВЦЭМ!$B$33:$B$776,J$11)+'СЕТ СН'!$F$11+СВЦЭМ!$D$10+'СЕТ СН'!$F$6-'СЕТ СН'!$F$23</f>
        <v>930.01248269000007</v>
      </c>
      <c r="K32" s="36">
        <f>SUMIFS(СВЦЭМ!$D$33:$D$776,СВЦЭМ!$A$33:$A$776,$A32,СВЦЭМ!$B$33:$B$776,K$11)+'СЕТ СН'!$F$11+СВЦЭМ!$D$10+'СЕТ СН'!$F$6-'СЕТ СН'!$F$23</f>
        <v>924.35432294000009</v>
      </c>
      <c r="L32" s="36">
        <f>SUMIFS(СВЦЭМ!$D$33:$D$776,СВЦЭМ!$A$33:$A$776,$A32,СВЦЭМ!$B$33:$B$776,L$11)+'СЕТ СН'!$F$11+СВЦЭМ!$D$10+'СЕТ СН'!$F$6-'СЕТ СН'!$F$23</f>
        <v>927.00124390000008</v>
      </c>
      <c r="M32" s="36">
        <f>SUMIFS(СВЦЭМ!$D$33:$D$776,СВЦЭМ!$A$33:$A$776,$A32,СВЦЭМ!$B$33:$B$776,M$11)+'СЕТ СН'!$F$11+СВЦЭМ!$D$10+'СЕТ СН'!$F$6-'СЕТ СН'!$F$23</f>
        <v>880.29900160000011</v>
      </c>
      <c r="N32" s="36">
        <f>SUMIFS(СВЦЭМ!$D$33:$D$776,СВЦЭМ!$A$33:$A$776,$A32,СВЦЭМ!$B$33:$B$776,N$11)+'СЕТ СН'!$F$11+СВЦЭМ!$D$10+'СЕТ СН'!$F$6-'СЕТ СН'!$F$23</f>
        <v>824.05966937000005</v>
      </c>
      <c r="O32" s="36">
        <f>SUMIFS(СВЦЭМ!$D$33:$D$776,СВЦЭМ!$A$33:$A$776,$A32,СВЦЭМ!$B$33:$B$776,O$11)+'СЕТ СН'!$F$11+СВЦЭМ!$D$10+'СЕТ СН'!$F$6-'СЕТ СН'!$F$23</f>
        <v>799.12161714000013</v>
      </c>
      <c r="P32" s="36">
        <f>SUMIFS(СВЦЭМ!$D$33:$D$776,СВЦЭМ!$A$33:$A$776,$A32,СВЦЭМ!$B$33:$B$776,P$11)+'СЕТ СН'!$F$11+СВЦЭМ!$D$10+'СЕТ СН'!$F$6-'СЕТ СН'!$F$23</f>
        <v>797.11968593000006</v>
      </c>
      <c r="Q32" s="36">
        <f>SUMIFS(СВЦЭМ!$D$33:$D$776,СВЦЭМ!$A$33:$A$776,$A32,СВЦЭМ!$B$33:$B$776,Q$11)+'СЕТ СН'!$F$11+СВЦЭМ!$D$10+'СЕТ СН'!$F$6-'СЕТ СН'!$F$23</f>
        <v>801.05392114000006</v>
      </c>
      <c r="R32" s="36">
        <f>SUMIFS(СВЦЭМ!$D$33:$D$776,СВЦЭМ!$A$33:$A$776,$A32,СВЦЭМ!$B$33:$B$776,R$11)+'СЕТ СН'!$F$11+СВЦЭМ!$D$10+'СЕТ СН'!$F$6-'СЕТ СН'!$F$23</f>
        <v>795.80883761000007</v>
      </c>
      <c r="S32" s="36">
        <f>SUMIFS(СВЦЭМ!$D$33:$D$776,СВЦЭМ!$A$33:$A$776,$A32,СВЦЭМ!$B$33:$B$776,S$11)+'СЕТ СН'!$F$11+СВЦЭМ!$D$10+'СЕТ СН'!$F$6-'СЕТ СН'!$F$23</f>
        <v>802.74792132000005</v>
      </c>
      <c r="T32" s="36">
        <f>SUMIFS(СВЦЭМ!$D$33:$D$776,СВЦЭМ!$A$33:$A$776,$A32,СВЦЭМ!$B$33:$B$776,T$11)+'СЕТ СН'!$F$11+СВЦЭМ!$D$10+'СЕТ СН'!$F$6-'СЕТ СН'!$F$23</f>
        <v>800.91654643000004</v>
      </c>
      <c r="U32" s="36">
        <f>SUMIFS(СВЦЭМ!$D$33:$D$776,СВЦЭМ!$A$33:$A$776,$A32,СВЦЭМ!$B$33:$B$776,U$11)+'СЕТ СН'!$F$11+СВЦЭМ!$D$10+'СЕТ СН'!$F$6-'СЕТ СН'!$F$23</f>
        <v>798.20076717000006</v>
      </c>
      <c r="V32" s="36">
        <f>SUMIFS(СВЦЭМ!$D$33:$D$776,СВЦЭМ!$A$33:$A$776,$A32,СВЦЭМ!$B$33:$B$776,V$11)+'СЕТ СН'!$F$11+СВЦЭМ!$D$10+'СЕТ СН'!$F$6-'СЕТ СН'!$F$23</f>
        <v>795.39074287000005</v>
      </c>
      <c r="W32" s="36">
        <f>SUMIFS(СВЦЭМ!$D$33:$D$776,СВЦЭМ!$A$33:$A$776,$A32,СВЦЭМ!$B$33:$B$776,W$11)+'СЕТ СН'!$F$11+СВЦЭМ!$D$10+'СЕТ СН'!$F$6-'СЕТ СН'!$F$23</f>
        <v>764.64713269000003</v>
      </c>
      <c r="X32" s="36">
        <f>SUMIFS(СВЦЭМ!$D$33:$D$776,СВЦЭМ!$A$33:$A$776,$A32,СВЦЭМ!$B$33:$B$776,X$11)+'СЕТ СН'!$F$11+СВЦЭМ!$D$10+'СЕТ СН'!$F$6-'СЕТ СН'!$F$23</f>
        <v>805.25117188000013</v>
      </c>
      <c r="Y32" s="36">
        <f>SUMIFS(СВЦЭМ!$D$33:$D$776,СВЦЭМ!$A$33:$A$776,$A32,СВЦЭМ!$B$33:$B$776,Y$11)+'СЕТ СН'!$F$11+СВЦЭМ!$D$10+'СЕТ СН'!$F$6-'СЕТ СН'!$F$23</f>
        <v>852.70018461000006</v>
      </c>
    </row>
    <row r="33" spans="1:27" ht="15.75" x14ac:dyDescent="0.2">
      <c r="A33" s="35">
        <f t="shared" si="0"/>
        <v>43973</v>
      </c>
      <c r="B33" s="36">
        <f>SUMIFS(СВЦЭМ!$D$33:$D$776,СВЦЭМ!$A$33:$A$776,$A33,СВЦЭМ!$B$33:$B$776,B$11)+'СЕТ СН'!$F$11+СВЦЭМ!$D$10+'СЕТ СН'!$F$6-'СЕТ СН'!$F$23</f>
        <v>934.71476544000006</v>
      </c>
      <c r="C33" s="36">
        <f>SUMIFS(СВЦЭМ!$D$33:$D$776,СВЦЭМ!$A$33:$A$776,$A33,СВЦЭМ!$B$33:$B$776,C$11)+'СЕТ СН'!$F$11+СВЦЭМ!$D$10+'СЕТ СН'!$F$6-'СЕТ СН'!$F$23</f>
        <v>975.59842629000002</v>
      </c>
      <c r="D33" s="36">
        <f>SUMIFS(СВЦЭМ!$D$33:$D$776,СВЦЭМ!$A$33:$A$776,$A33,СВЦЭМ!$B$33:$B$776,D$11)+'СЕТ СН'!$F$11+СВЦЭМ!$D$10+'СЕТ СН'!$F$6-'СЕТ СН'!$F$23</f>
        <v>995.67832877000012</v>
      </c>
      <c r="E33" s="36">
        <f>SUMIFS(СВЦЭМ!$D$33:$D$776,СВЦЭМ!$A$33:$A$776,$A33,СВЦЭМ!$B$33:$B$776,E$11)+'СЕТ СН'!$F$11+СВЦЭМ!$D$10+'СЕТ СН'!$F$6-'СЕТ СН'!$F$23</f>
        <v>992.51163886000006</v>
      </c>
      <c r="F33" s="36">
        <f>SUMIFS(СВЦЭМ!$D$33:$D$776,СВЦЭМ!$A$33:$A$776,$A33,СВЦЭМ!$B$33:$B$776,F$11)+'СЕТ СН'!$F$11+СВЦЭМ!$D$10+'СЕТ СН'!$F$6-'СЕТ СН'!$F$23</f>
        <v>986.14390882000009</v>
      </c>
      <c r="G33" s="36">
        <f>SUMIFS(СВЦЭМ!$D$33:$D$776,СВЦЭМ!$A$33:$A$776,$A33,СВЦЭМ!$B$33:$B$776,G$11)+'СЕТ СН'!$F$11+СВЦЭМ!$D$10+'СЕТ СН'!$F$6-'СЕТ СН'!$F$23</f>
        <v>995.43436807000012</v>
      </c>
      <c r="H33" s="36">
        <f>SUMIFS(СВЦЭМ!$D$33:$D$776,СВЦЭМ!$A$33:$A$776,$A33,СВЦЭМ!$B$33:$B$776,H$11)+'СЕТ СН'!$F$11+СВЦЭМ!$D$10+'СЕТ СН'!$F$6-'СЕТ СН'!$F$23</f>
        <v>997.13635944000009</v>
      </c>
      <c r="I33" s="36">
        <f>SUMIFS(СВЦЭМ!$D$33:$D$776,СВЦЭМ!$A$33:$A$776,$A33,СВЦЭМ!$B$33:$B$776,I$11)+'СЕТ СН'!$F$11+СВЦЭМ!$D$10+'СЕТ СН'!$F$6-'СЕТ СН'!$F$23</f>
        <v>959.94807624000009</v>
      </c>
      <c r="J33" s="36">
        <f>SUMIFS(СВЦЭМ!$D$33:$D$776,СВЦЭМ!$A$33:$A$776,$A33,СВЦЭМ!$B$33:$B$776,J$11)+'СЕТ СН'!$F$11+СВЦЭМ!$D$10+'СЕТ СН'!$F$6-'СЕТ СН'!$F$23</f>
        <v>912.90339208000012</v>
      </c>
      <c r="K33" s="36">
        <f>SUMIFS(СВЦЭМ!$D$33:$D$776,СВЦЭМ!$A$33:$A$776,$A33,СВЦЭМ!$B$33:$B$776,K$11)+'СЕТ СН'!$F$11+СВЦЭМ!$D$10+'СЕТ СН'!$F$6-'СЕТ СН'!$F$23</f>
        <v>896.00358423000011</v>
      </c>
      <c r="L33" s="36">
        <f>SUMIFS(СВЦЭМ!$D$33:$D$776,СВЦЭМ!$A$33:$A$776,$A33,СВЦЭМ!$B$33:$B$776,L$11)+'СЕТ СН'!$F$11+СВЦЭМ!$D$10+'СЕТ СН'!$F$6-'СЕТ СН'!$F$23</f>
        <v>884.41142613000011</v>
      </c>
      <c r="M33" s="36">
        <f>SUMIFS(СВЦЭМ!$D$33:$D$776,СВЦЭМ!$A$33:$A$776,$A33,СВЦЭМ!$B$33:$B$776,M$11)+'СЕТ СН'!$F$11+СВЦЭМ!$D$10+'СЕТ СН'!$F$6-'СЕТ СН'!$F$23</f>
        <v>836.2324002900001</v>
      </c>
      <c r="N33" s="36">
        <f>SUMIFS(СВЦЭМ!$D$33:$D$776,СВЦЭМ!$A$33:$A$776,$A33,СВЦЭМ!$B$33:$B$776,N$11)+'СЕТ СН'!$F$11+СВЦЭМ!$D$10+'СЕТ СН'!$F$6-'СЕТ СН'!$F$23</f>
        <v>784.41399032000004</v>
      </c>
      <c r="O33" s="36">
        <f>SUMIFS(СВЦЭМ!$D$33:$D$776,СВЦЭМ!$A$33:$A$776,$A33,СВЦЭМ!$B$33:$B$776,O$11)+'СЕТ СН'!$F$11+СВЦЭМ!$D$10+'СЕТ СН'!$F$6-'СЕТ СН'!$F$23</f>
        <v>770.15398145000006</v>
      </c>
      <c r="P33" s="36">
        <f>SUMIFS(СВЦЭМ!$D$33:$D$776,СВЦЭМ!$A$33:$A$776,$A33,СВЦЭМ!$B$33:$B$776,P$11)+'СЕТ СН'!$F$11+СВЦЭМ!$D$10+'СЕТ СН'!$F$6-'СЕТ СН'!$F$23</f>
        <v>788.17806811000003</v>
      </c>
      <c r="Q33" s="36">
        <f>SUMIFS(СВЦЭМ!$D$33:$D$776,СВЦЭМ!$A$33:$A$776,$A33,СВЦЭМ!$B$33:$B$776,Q$11)+'СЕТ СН'!$F$11+СВЦЭМ!$D$10+'СЕТ СН'!$F$6-'СЕТ СН'!$F$23</f>
        <v>793.23483848000012</v>
      </c>
      <c r="R33" s="36">
        <f>SUMIFS(СВЦЭМ!$D$33:$D$776,СВЦЭМ!$A$33:$A$776,$A33,СВЦЭМ!$B$33:$B$776,R$11)+'СЕТ СН'!$F$11+СВЦЭМ!$D$10+'СЕТ СН'!$F$6-'СЕТ СН'!$F$23</f>
        <v>793.6728507900001</v>
      </c>
      <c r="S33" s="36">
        <f>SUMIFS(СВЦЭМ!$D$33:$D$776,СВЦЭМ!$A$33:$A$776,$A33,СВЦЭМ!$B$33:$B$776,S$11)+'СЕТ СН'!$F$11+СВЦЭМ!$D$10+'СЕТ СН'!$F$6-'СЕТ СН'!$F$23</f>
        <v>797.75769536000007</v>
      </c>
      <c r="T33" s="36">
        <f>SUMIFS(СВЦЭМ!$D$33:$D$776,СВЦЭМ!$A$33:$A$776,$A33,СВЦЭМ!$B$33:$B$776,T$11)+'СЕТ СН'!$F$11+СВЦЭМ!$D$10+'СЕТ СН'!$F$6-'СЕТ СН'!$F$23</f>
        <v>784.9072233600001</v>
      </c>
      <c r="U33" s="36">
        <f>SUMIFS(СВЦЭМ!$D$33:$D$776,СВЦЭМ!$A$33:$A$776,$A33,СВЦЭМ!$B$33:$B$776,U$11)+'СЕТ СН'!$F$11+СВЦЭМ!$D$10+'СЕТ СН'!$F$6-'СЕТ СН'!$F$23</f>
        <v>773.08057758000007</v>
      </c>
      <c r="V33" s="36">
        <f>SUMIFS(СВЦЭМ!$D$33:$D$776,СВЦЭМ!$A$33:$A$776,$A33,СВЦЭМ!$B$33:$B$776,V$11)+'СЕТ СН'!$F$11+СВЦЭМ!$D$10+'СЕТ СН'!$F$6-'СЕТ СН'!$F$23</f>
        <v>756.47987033000004</v>
      </c>
      <c r="W33" s="36">
        <f>SUMIFS(СВЦЭМ!$D$33:$D$776,СВЦЭМ!$A$33:$A$776,$A33,СВЦЭМ!$B$33:$B$776,W$11)+'СЕТ СН'!$F$11+СВЦЭМ!$D$10+'СЕТ СН'!$F$6-'СЕТ СН'!$F$23</f>
        <v>748.6023893900001</v>
      </c>
      <c r="X33" s="36">
        <f>SUMIFS(СВЦЭМ!$D$33:$D$776,СВЦЭМ!$A$33:$A$776,$A33,СВЦЭМ!$B$33:$B$776,X$11)+'СЕТ СН'!$F$11+СВЦЭМ!$D$10+'СЕТ СН'!$F$6-'СЕТ СН'!$F$23</f>
        <v>767.18499803000009</v>
      </c>
      <c r="Y33" s="36">
        <f>SUMIFS(СВЦЭМ!$D$33:$D$776,СВЦЭМ!$A$33:$A$776,$A33,СВЦЭМ!$B$33:$B$776,Y$11)+'СЕТ СН'!$F$11+СВЦЭМ!$D$10+'СЕТ СН'!$F$6-'СЕТ СН'!$F$23</f>
        <v>805.05509452000013</v>
      </c>
    </row>
    <row r="34" spans="1:27" ht="15.75" x14ac:dyDescent="0.2">
      <c r="A34" s="35">
        <f t="shared" si="0"/>
        <v>43974</v>
      </c>
      <c r="B34" s="36">
        <f>SUMIFS(СВЦЭМ!$D$33:$D$776,СВЦЭМ!$A$33:$A$776,$A34,СВЦЭМ!$B$33:$B$776,B$11)+'СЕТ СН'!$F$11+СВЦЭМ!$D$10+'СЕТ СН'!$F$6-'СЕТ СН'!$F$23</f>
        <v>906.86008956000012</v>
      </c>
      <c r="C34" s="36">
        <f>SUMIFS(СВЦЭМ!$D$33:$D$776,СВЦЭМ!$A$33:$A$776,$A34,СВЦЭМ!$B$33:$B$776,C$11)+'СЕТ СН'!$F$11+СВЦЭМ!$D$10+'СЕТ СН'!$F$6-'СЕТ СН'!$F$23</f>
        <v>943.15862546000005</v>
      </c>
      <c r="D34" s="36">
        <f>SUMIFS(СВЦЭМ!$D$33:$D$776,СВЦЭМ!$A$33:$A$776,$A34,СВЦЭМ!$B$33:$B$776,D$11)+'СЕТ СН'!$F$11+СВЦЭМ!$D$10+'СЕТ СН'!$F$6-'СЕТ СН'!$F$23</f>
        <v>963.69500044000006</v>
      </c>
      <c r="E34" s="36">
        <f>SUMIFS(СВЦЭМ!$D$33:$D$776,СВЦЭМ!$A$33:$A$776,$A34,СВЦЭМ!$B$33:$B$776,E$11)+'СЕТ СН'!$F$11+СВЦЭМ!$D$10+'СЕТ СН'!$F$6-'СЕТ СН'!$F$23</f>
        <v>977.82549417000007</v>
      </c>
      <c r="F34" s="36">
        <f>SUMIFS(СВЦЭМ!$D$33:$D$776,СВЦЭМ!$A$33:$A$776,$A34,СВЦЭМ!$B$33:$B$776,F$11)+'СЕТ СН'!$F$11+СВЦЭМ!$D$10+'СЕТ СН'!$F$6-'СЕТ СН'!$F$23</f>
        <v>981.71706461000008</v>
      </c>
      <c r="G34" s="36">
        <f>SUMIFS(СВЦЭМ!$D$33:$D$776,СВЦЭМ!$A$33:$A$776,$A34,СВЦЭМ!$B$33:$B$776,G$11)+'СЕТ СН'!$F$11+СВЦЭМ!$D$10+'СЕТ СН'!$F$6-'СЕТ СН'!$F$23</f>
        <v>979.72659167000006</v>
      </c>
      <c r="H34" s="36">
        <f>SUMIFS(СВЦЭМ!$D$33:$D$776,СВЦЭМ!$A$33:$A$776,$A34,СВЦЭМ!$B$33:$B$776,H$11)+'СЕТ СН'!$F$11+СВЦЭМ!$D$10+'СЕТ СН'!$F$6-'СЕТ СН'!$F$23</f>
        <v>971.73901906000003</v>
      </c>
      <c r="I34" s="36">
        <f>SUMIFS(СВЦЭМ!$D$33:$D$776,СВЦЭМ!$A$33:$A$776,$A34,СВЦЭМ!$B$33:$B$776,I$11)+'СЕТ СН'!$F$11+СВЦЭМ!$D$10+'СЕТ СН'!$F$6-'СЕТ СН'!$F$23</f>
        <v>947.42484959000012</v>
      </c>
      <c r="J34" s="36">
        <f>SUMIFS(СВЦЭМ!$D$33:$D$776,СВЦЭМ!$A$33:$A$776,$A34,СВЦЭМ!$B$33:$B$776,J$11)+'СЕТ СН'!$F$11+СВЦЭМ!$D$10+'СЕТ СН'!$F$6-'СЕТ СН'!$F$23</f>
        <v>911.29443769000011</v>
      </c>
      <c r="K34" s="36">
        <f>SUMIFS(СВЦЭМ!$D$33:$D$776,СВЦЭМ!$A$33:$A$776,$A34,СВЦЭМ!$B$33:$B$776,K$11)+'СЕТ СН'!$F$11+СВЦЭМ!$D$10+'СЕТ СН'!$F$6-'СЕТ СН'!$F$23</f>
        <v>873.70530710000003</v>
      </c>
      <c r="L34" s="36">
        <f>SUMIFS(СВЦЭМ!$D$33:$D$776,СВЦЭМ!$A$33:$A$776,$A34,СВЦЭМ!$B$33:$B$776,L$11)+'СЕТ СН'!$F$11+СВЦЭМ!$D$10+'СЕТ СН'!$F$6-'СЕТ СН'!$F$23</f>
        <v>854.00073981000003</v>
      </c>
      <c r="M34" s="36">
        <f>SUMIFS(СВЦЭМ!$D$33:$D$776,СВЦЭМ!$A$33:$A$776,$A34,СВЦЭМ!$B$33:$B$776,M$11)+'СЕТ СН'!$F$11+СВЦЭМ!$D$10+'СЕТ СН'!$F$6-'СЕТ СН'!$F$23</f>
        <v>799.92188068000007</v>
      </c>
      <c r="N34" s="36">
        <f>SUMIFS(СВЦЭМ!$D$33:$D$776,СВЦЭМ!$A$33:$A$776,$A34,СВЦЭМ!$B$33:$B$776,N$11)+'СЕТ СН'!$F$11+СВЦЭМ!$D$10+'СЕТ СН'!$F$6-'СЕТ СН'!$F$23</f>
        <v>748.26764592000006</v>
      </c>
      <c r="O34" s="36">
        <f>SUMIFS(СВЦЭМ!$D$33:$D$776,СВЦЭМ!$A$33:$A$776,$A34,СВЦЭМ!$B$33:$B$776,O$11)+'СЕТ СН'!$F$11+СВЦЭМ!$D$10+'СЕТ СН'!$F$6-'СЕТ СН'!$F$23</f>
        <v>739.05280690000006</v>
      </c>
      <c r="P34" s="36">
        <f>SUMIFS(СВЦЭМ!$D$33:$D$776,СВЦЭМ!$A$33:$A$776,$A34,СВЦЭМ!$B$33:$B$776,P$11)+'СЕТ СН'!$F$11+СВЦЭМ!$D$10+'СЕТ СН'!$F$6-'СЕТ СН'!$F$23</f>
        <v>764.25824239000008</v>
      </c>
      <c r="Q34" s="36">
        <f>SUMIFS(СВЦЭМ!$D$33:$D$776,СВЦЭМ!$A$33:$A$776,$A34,СВЦЭМ!$B$33:$B$776,Q$11)+'СЕТ СН'!$F$11+СВЦЭМ!$D$10+'СЕТ СН'!$F$6-'СЕТ СН'!$F$23</f>
        <v>766.7732658000001</v>
      </c>
      <c r="R34" s="36">
        <f>SUMIFS(СВЦЭМ!$D$33:$D$776,СВЦЭМ!$A$33:$A$776,$A34,СВЦЭМ!$B$33:$B$776,R$11)+'СЕТ СН'!$F$11+СВЦЭМ!$D$10+'СЕТ СН'!$F$6-'СЕТ СН'!$F$23</f>
        <v>772.39982609000003</v>
      </c>
      <c r="S34" s="36">
        <f>SUMIFS(СВЦЭМ!$D$33:$D$776,СВЦЭМ!$A$33:$A$776,$A34,СВЦЭМ!$B$33:$B$776,S$11)+'СЕТ СН'!$F$11+СВЦЭМ!$D$10+'СЕТ СН'!$F$6-'СЕТ СН'!$F$23</f>
        <v>782.5823705900001</v>
      </c>
      <c r="T34" s="36">
        <f>SUMIFS(СВЦЭМ!$D$33:$D$776,СВЦЭМ!$A$33:$A$776,$A34,СВЦЭМ!$B$33:$B$776,T$11)+'СЕТ СН'!$F$11+СВЦЭМ!$D$10+'СЕТ СН'!$F$6-'СЕТ СН'!$F$23</f>
        <v>792.15086980000012</v>
      </c>
      <c r="U34" s="36">
        <f>SUMIFS(СВЦЭМ!$D$33:$D$776,СВЦЭМ!$A$33:$A$776,$A34,СВЦЭМ!$B$33:$B$776,U$11)+'СЕТ СН'!$F$11+СВЦЭМ!$D$10+'СЕТ СН'!$F$6-'СЕТ СН'!$F$23</f>
        <v>792.85177082000007</v>
      </c>
      <c r="V34" s="36">
        <f>SUMIFS(СВЦЭМ!$D$33:$D$776,СВЦЭМ!$A$33:$A$776,$A34,СВЦЭМ!$B$33:$B$776,V$11)+'СЕТ СН'!$F$11+СВЦЭМ!$D$10+'СЕТ СН'!$F$6-'СЕТ СН'!$F$23</f>
        <v>786.2305436800001</v>
      </c>
      <c r="W34" s="36">
        <f>SUMIFS(СВЦЭМ!$D$33:$D$776,СВЦЭМ!$A$33:$A$776,$A34,СВЦЭМ!$B$33:$B$776,W$11)+'СЕТ СН'!$F$11+СВЦЭМ!$D$10+'СЕТ СН'!$F$6-'СЕТ СН'!$F$23</f>
        <v>780.81039381000005</v>
      </c>
      <c r="X34" s="36">
        <f>SUMIFS(СВЦЭМ!$D$33:$D$776,СВЦЭМ!$A$33:$A$776,$A34,СВЦЭМ!$B$33:$B$776,X$11)+'СЕТ СН'!$F$11+СВЦЭМ!$D$10+'СЕТ СН'!$F$6-'СЕТ СН'!$F$23</f>
        <v>807.22356990000003</v>
      </c>
      <c r="Y34" s="36">
        <f>SUMIFS(СВЦЭМ!$D$33:$D$776,СВЦЭМ!$A$33:$A$776,$A34,СВЦЭМ!$B$33:$B$776,Y$11)+'СЕТ СН'!$F$11+СВЦЭМ!$D$10+'СЕТ СН'!$F$6-'СЕТ СН'!$F$23</f>
        <v>882.1054925200001</v>
      </c>
    </row>
    <row r="35" spans="1:27" ht="15.75" x14ac:dyDescent="0.2">
      <c r="A35" s="35">
        <f t="shared" si="0"/>
        <v>43975</v>
      </c>
      <c r="B35" s="36">
        <f>SUMIFS(СВЦЭМ!$D$33:$D$776,СВЦЭМ!$A$33:$A$776,$A35,СВЦЭМ!$B$33:$B$776,B$11)+'СЕТ СН'!$F$11+СВЦЭМ!$D$10+'СЕТ СН'!$F$6-'СЕТ СН'!$F$23</f>
        <v>949.71775213000012</v>
      </c>
      <c r="C35" s="36">
        <f>SUMIFS(СВЦЭМ!$D$33:$D$776,СВЦЭМ!$A$33:$A$776,$A35,СВЦЭМ!$B$33:$B$776,C$11)+'СЕТ СН'!$F$11+СВЦЭМ!$D$10+'СЕТ СН'!$F$6-'СЕТ СН'!$F$23</f>
        <v>973.95015386000011</v>
      </c>
      <c r="D35" s="36">
        <f>SUMIFS(СВЦЭМ!$D$33:$D$776,СВЦЭМ!$A$33:$A$776,$A35,СВЦЭМ!$B$33:$B$776,D$11)+'СЕТ СН'!$F$11+СВЦЭМ!$D$10+'СЕТ СН'!$F$6-'СЕТ СН'!$F$23</f>
        <v>982.92745846000003</v>
      </c>
      <c r="E35" s="36">
        <f>SUMIFS(СВЦЭМ!$D$33:$D$776,СВЦЭМ!$A$33:$A$776,$A35,СВЦЭМ!$B$33:$B$776,E$11)+'СЕТ СН'!$F$11+СВЦЭМ!$D$10+'СЕТ СН'!$F$6-'СЕТ СН'!$F$23</f>
        <v>979.08163370000011</v>
      </c>
      <c r="F35" s="36">
        <f>SUMIFS(СВЦЭМ!$D$33:$D$776,СВЦЭМ!$A$33:$A$776,$A35,СВЦЭМ!$B$33:$B$776,F$11)+'СЕТ СН'!$F$11+СВЦЭМ!$D$10+'СЕТ СН'!$F$6-'СЕТ СН'!$F$23</f>
        <v>974.78778617000012</v>
      </c>
      <c r="G35" s="36">
        <f>SUMIFS(СВЦЭМ!$D$33:$D$776,СВЦЭМ!$A$33:$A$776,$A35,СВЦЭМ!$B$33:$B$776,G$11)+'СЕТ СН'!$F$11+СВЦЭМ!$D$10+'СЕТ СН'!$F$6-'СЕТ СН'!$F$23</f>
        <v>973.32558023000013</v>
      </c>
      <c r="H35" s="36">
        <f>SUMIFS(СВЦЭМ!$D$33:$D$776,СВЦЭМ!$A$33:$A$776,$A35,СВЦЭМ!$B$33:$B$776,H$11)+'СЕТ СН'!$F$11+СВЦЭМ!$D$10+'СЕТ СН'!$F$6-'СЕТ СН'!$F$23</f>
        <v>964.07934333000003</v>
      </c>
      <c r="I35" s="36">
        <f>SUMIFS(СВЦЭМ!$D$33:$D$776,СВЦЭМ!$A$33:$A$776,$A35,СВЦЭМ!$B$33:$B$776,I$11)+'СЕТ СН'!$F$11+СВЦЭМ!$D$10+'СЕТ СН'!$F$6-'СЕТ СН'!$F$23</f>
        <v>932.01755280000009</v>
      </c>
      <c r="J35" s="36">
        <f>SUMIFS(СВЦЭМ!$D$33:$D$776,СВЦЭМ!$A$33:$A$776,$A35,СВЦЭМ!$B$33:$B$776,J$11)+'СЕТ СН'!$F$11+СВЦЭМ!$D$10+'СЕТ СН'!$F$6-'СЕТ СН'!$F$23</f>
        <v>920.01647014000002</v>
      </c>
      <c r="K35" s="36">
        <f>SUMIFS(СВЦЭМ!$D$33:$D$776,СВЦЭМ!$A$33:$A$776,$A35,СВЦЭМ!$B$33:$B$776,K$11)+'СЕТ СН'!$F$11+СВЦЭМ!$D$10+'СЕТ СН'!$F$6-'СЕТ СН'!$F$23</f>
        <v>890.40042945000005</v>
      </c>
      <c r="L35" s="36">
        <f>SUMIFS(СВЦЭМ!$D$33:$D$776,СВЦЭМ!$A$33:$A$776,$A35,СВЦЭМ!$B$33:$B$776,L$11)+'СЕТ СН'!$F$11+СВЦЭМ!$D$10+'СЕТ СН'!$F$6-'СЕТ СН'!$F$23</f>
        <v>901.27000852000003</v>
      </c>
      <c r="M35" s="36">
        <f>SUMIFS(СВЦЭМ!$D$33:$D$776,СВЦЭМ!$A$33:$A$776,$A35,СВЦЭМ!$B$33:$B$776,M$11)+'СЕТ СН'!$F$11+СВЦЭМ!$D$10+'СЕТ СН'!$F$6-'СЕТ СН'!$F$23</f>
        <v>865.12844249000011</v>
      </c>
      <c r="N35" s="36">
        <f>SUMIFS(СВЦЭМ!$D$33:$D$776,СВЦЭМ!$A$33:$A$776,$A35,СВЦЭМ!$B$33:$B$776,N$11)+'СЕТ СН'!$F$11+СВЦЭМ!$D$10+'СЕТ СН'!$F$6-'СЕТ СН'!$F$23</f>
        <v>818.9814027000001</v>
      </c>
      <c r="O35" s="36">
        <f>SUMIFS(СВЦЭМ!$D$33:$D$776,СВЦЭМ!$A$33:$A$776,$A35,СВЦЭМ!$B$33:$B$776,O$11)+'СЕТ СН'!$F$11+СВЦЭМ!$D$10+'СЕТ СН'!$F$6-'СЕТ СН'!$F$23</f>
        <v>789.5086160300001</v>
      </c>
      <c r="P35" s="36">
        <f>SUMIFS(СВЦЭМ!$D$33:$D$776,СВЦЭМ!$A$33:$A$776,$A35,СВЦЭМ!$B$33:$B$776,P$11)+'СЕТ СН'!$F$11+СВЦЭМ!$D$10+'СЕТ СН'!$F$6-'СЕТ СН'!$F$23</f>
        <v>794.6336435500001</v>
      </c>
      <c r="Q35" s="36">
        <f>SUMIFS(СВЦЭМ!$D$33:$D$776,СВЦЭМ!$A$33:$A$776,$A35,СВЦЭМ!$B$33:$B$776,Q$11)+'СЕТ СН'!$F$11+СВЦЭМ!$D$10+'СЕТ СН'!$F$6-'СЕТ СН'!$F$23</f>
        <v>800.03982329000007</v>
      </c>
      <c r="R35" s="36">
        <f>SUMIFS(СВЦЭМ!$D$33:$D$776,СВЦЭМ!$A$33:$A$776,$A35,СВЦЭМ!$B$33:$B$776,R$11)+'СЕТ СН'!$F$11+СВЦЭМ!$D$10+'СЕТ СН'!$F$6-'СЕТ СН'!$F$23</f>
        <v>786.90136385000005</v>
      </c>
      <c r="S35" s="36">
        <f>SUMIFS(СВЦЭМ!$D$33:$D$776,СВЦЭМ!$A$33:$A$776,$A35,СВЦЭМ!$B$33:$B$776,S$11)+'СЕТ СН'!$F$11+СВЦЭМ!$D$10+'СЕТ СН'!$F$6-'СЕТ СН'!$F$23</f>
        <v>793.09589896000011</v>
      </c>
      <c r="T35" s="36">
        <f>SUMIFS(СВЦЭМ!$D$33:$D$776,СВЦЭМ!$A$33:$A$776,$A35,СВЦЭМ!$B$33:$B$776,T$11)+'СЕТ СН'!$F$11+СВЦЭМ!$D$10+'СЕТ СН'!$F$6-'СЕТ СН'!$F$23</f>
        <v>789.33713988000011</v>
      </c>
      <c r="U35" s="36">
        <f>SUMIFS(СВЦЭМ!$D$33:$D$776,СВЦЭМ!$A$33:$A$776,$A35,СВЦЭМ!$B$33:$B$776,U$11)+'СЕТ СН'!$F$11+СВЦЭМ!$D$10+'СЕТ СН'!$F$6-'СЕТ СН'!$F$23</f>
        <v>775.29308988000003</v>
      </c>
      <c r="V35" s="36">
        <f>SUMIFS(СВЦЭМ!$D$33:$D$776,СВЦЭМ!$A$33:$A$776,$A35,СВЦЭМ!$B$33:$B$776,V$11)+'СЕТ СН'!$F$11+СВЦЭМ!$D$10+'СЕТ СН'!$F$6-'СЕТ СН'!$F$23</f>
        <v>741.96526995000011</v>
      </c>
      <c r="W35" s="36">
        <f>SUMIFS(СВЦЭМ!$D$33:$D$776,СВЦЭМ!$A$33:$A$776,$A35,СВЦЭМ!$B$33:$B$776,W$11)+'СЕТ СН'!$F$11+СВЦЭМ!$D$10+'СЕТ СН'!$F$6-'СЕТ СН'!$F$23</f>
        <v>746.53089816000011</v>
      </c>
      <c r="X35" s="36">
        <f>SUMIFS(СВЦЭМ!$D$33:$D$776,СВЦЭМ!$A$33:$A$776,$A35,СВЦЭМ!$B$33:$B$776,X$11)+'СЕТ СН'!$F$11+СВЦЭМ!$D$10+'СЕТ СН'!$F$6-'СЕТ СН'!$F$23</f>
        <v>772.0932569900001</v>
      </c>
      <c r="Y35" s="36">
        <f>SUMIFS(СВЦЭМ!$D$33:$D$776,СВЦЭМ!$A$33:$A$776,$A35,СВЦЭМ!$B$33:$B$776,Y$11)+'СЕТ СН'!$F$11+СВЦЭМ!$D$10+'СЕТ СН'!$F$6-'СЕТ СН'!$F$23</f>
        <v>850.95260904000008</v>
      </c>
    </row>
    <row r="36" spans="1:27" ht="15.75" x14ac:dyDescent="0.2">
      <c r="A36" s="35">
        <f t="shared" si="0"/>
        <v>43976</v>
      </c>
      <c r="B36" s="36">
        <f>SUMIFS(СВЦЭМ!$D$33:$D$776,СВЦЭМ!$A$33:$A$776,$A36,СВЦЭМ!$B$33:$B$776,B$11)+'СЕТ СН'!$F$11+СВЦЭМ!$D$10+'СЕТ СН'!$F$6-'СЕТ СН'!$F$23</f>
        <v>998.89591893000011</v>
      </c>
      <c r="C36" s="36">
        <f>SUMIFS(СВЦЭМ!$D$33:$D$776,СВЦЭМ!$A$33:$A$776,$A36,СВЦЭМ!$B$33:$B$776,C$11)+'СЕТ СН'!$F$11+СВЦЭМ!$D$10+'СЕТ СН'!$F$6-'СЕТ СН'!$F$23</f>
        <v>994.11089048000008</v>
      </c>
      <c r="D36" s="36">
        <f>SUMIFS(СВЦЭМ!$D$33:$D$776,СВЦЭМ!$A$33:$A$776,$A36,СВЦЭМ!$B$33:$B$776,D$11)+'СЕТ СН'!$F$11+СВЦЭМ!$D$10+'СЕТ СН'!$F$6-'СЕТ СН'!$F$23</f>
        <v>982.01981110000008</v>
      </c>
      <c r="E36" s="36">
        <f>SUMIFS(СВЦЭМ!$D$33:$D$776,СВЦЭМ!$A$33:$A$776,$A36,СВЦЭМ!$B$33:$B$776,E$11)+'СЕТ СН'!$F$11+СВЦЭМ!$D$10+'СЕТ СН'!$F$6-'СЕТ СН'!$F$23</f>
        <v>975.14698265000004</v>
      </c>
      <c r="F36" s="36">
        <f>SUMIFS(СВЦЭМ!$D$33:$D$776,СВЦЭМ!$A$33:$A$776,$A36,СВЦЭМ!$B$33:$B$776,F$11)+'СЕТ СН'!$F$11+СВЦЭМ!$D$10+'СЕТ СН'!$F$6-'СЕТ СН'!$F$23</f>
        <v>972.96913670000004</v>
      </c>
      <c r="G36" s="36">
        <f>SUMIFS(СВЦЭМ!$D$33:$D$776,СВЦЭМ!$A$33:$A$776,$A36,СВЦЭМ!$B$33:$B$776,G$11)+'СЕТ СН'!$F$11+СВЦЭМ!$D$10+'СЕТ СН'!$F$6-'СЕТ СН'!$F$23</f>
        <v>976.42708450000009</v>
      </c>
      <c r="H36" s="36">
        <f>SUMIFS(СВЦЭМ!$D$33:$D$776,СВЦЭМ!$A$33:$A$776,$A36,СВЦЭМ!$B$33:$B$776,H$11)+'СЕТ СН'!$F$11+СВЦЭМ!$D$10+'СЕТ СН'!$F$6-'СЕТ СН'!$F$23</f>
        <v>979.56594484000004</v>
      </c>
      <c r="I36" s="36">
        <f>SUMIFS(СВЦЭМ!$D$33:$D$776,СВЦЭМ!$A$33:$A$776,$A36,СВЦЭМ!$B$33:$B$776,I$11)+'СЕТ СН'!$F$11+СВЦЭМ!$D$10+'СЕТ СН'!$F$6-'СЕТ СН'!$F$23</f>
        <v>954.70726747000003</v>
      </c>
      <c r="J36" s="36">
        <f>SUMIFS(СВЦЭМ!$D$33:$D$776,СВЦЭМ!$A$33:$A$776,$A36,СВЦЭМ!$B$33:$B$776,J$11)+'СЕТ СН'!$F$11+СВЦЭМ!$D$10+'СЕТ СН'!$F$6-'СЕТ СН'!$F$23</f>
        <v>917.11829039000008</v>
      </c>
      <c r="K36" s="36">
        <f>SUMIFS(СВЦЭМ!$D$33:$D$776,СВЦЭМ!$A$33:$A$776,$A36,СВЦЭМ!$B$33:$B$776,K$11)+'СЕТ СН'!$F$11+СВЦЭМ!$D$10+'СЕТ СН'!$F$6-'СЕТ СН'!$F$23</f>
        <v>910.19160226000008</v>
      </c>
      <c r="L36" s="36">
        <f>SUMIFS(СВЦЭМ!$D$33:$D$776,СВЦЭМ!$A$33:$A$776,$A36,СВЦЭМ!$B$33:$B$776,L$11)+'СЕТ СН'!$F$11+СВЦЭМ!$D$10+'СЕТ СН'!$F$6-'СЕТ СН'!$F$23</f>
        <v>903.19924365000008</v>
      </c>
      <c r="M36" s="36">
        <f>SUMIFS(СВЦЭМ!$D$33:$D$776,СВЦЭМ!$A$33:$A$776,$A36,СВЦЭМ!$B$33:$B$776,M$11)+'СЕТ СН'!$F$11+СВЦЭМ!$D$10+'СЕТ СН'!$F$6-'СЕТ СН'!$F$23</f>
        <v>841.3521182400001</v>
      </c>
      <c r="N36" s="36">
        <f>SUMIFS(СВЦЭМ!$D$33:$D$776,СВЦЭМ!$A$33:$A$776,$A36,СВЦЭМ!$B$33:$B$776,N$11)+'СЕТ СН'!$F$11+СВЦЭМ!$D$10+'СЕТ СН'!$F$6-'СЕТ СН'!$F$23</f>
        <v>791.32811285000002</v>
      </c>
      <c r="O36" s="36">
        <f>SUMIFS(СВЦЭМ!$D$33:$D$776,СВЦЭМ!$A$33:$A$776,$A36,СВЦЭМ!$B$33:$B$776,O$11)+'СЕТ СН'!$F$11+СВЦЭМ!$D$10+'СЕТ СН'!$F$6-'СЕТ СН'!$F$23</f>
        <v>771.51004563000004</v>
      </c>
      <c r="P36" s="36">
        <f>SUMIFS(СВЦЭМ!$D$33:$D$776,СВЦЭМ!$A$33:$A$776,$A36,СВЦЭМ!$B$33:$B$776,P$11)+'СЕТ СН'!$F$11+СВЦЭМ!$D$10+'СЕТ СН'!$F$6-'СЕТ СН'!$F$23</f>
        <v>777.16187981000007</v>
      </c>
      <c r="Q36" s="36">
        <f>SUMIFS(СВЦЭМ!$D$33:$D$776,СВЦЭМ!$A$33:$A$776,$A36,СВЦЭМ!$B$33:$B$776,Q$11)+'СЕТ СН'!$F$11+СВЦЭМ!$D$10+'СЕТ СН'!$F$6-'СЕТ СН'!$F$23</f>
        <v>778.6831941800001</v>
      </c>
      <c r="R36" s="36">
        <f>SUMIFS(СВЦЭМ!$D$33:$D$776,СВЦЭМ!$A$33:$A$776,$A36,СВЦЭМ!$B$33:$B$776,R$11)+'СЕТ СН'!$F$11+СВЦЭМ!$D$10+'СЕТ СН'!$F$6-'СЕТ СН'!$F$23</f>
        <v>786.86339983000005</v>
      </c>
      <c r="S36" s="36">
        <f>SUMIFS(СВЦЭМ!$D$33:$D$776,СВЦЭМ!$A$33:$A$776,$A36,СВЦЭМ!$B$33:$B$776,S$11)+'СЕТ СН'!$F$11+СВЦЭМ!$D$10+'СЕТ СН'!$F$6-'СЕТ СН'!$F$23</f>
        <v>783.03814446000013</v>
      </c>
      <c r="T36" s="36">
        <f>SUMIFS(СВЦЭМ!$D$33:$D$776,СВЦЭМ!$A$33:$A$776,$A36,СВЦЭМ!$B$33:$B$776,T$11)+'СЕТ СН'!$F$11+СВЦЭМ!$D$10+'СЕТ СН'!$F$6-'СЕТ СН'!$F$23</f>
        <v>781.03835991000005</v>
      </c>
      <c r="U36" s="36">
        <f>SUMIFS(СВЦЭМ!$D$33:$D$776,СВЦЭМ!$A$33:$A$776,$A36,СВЦЭМ!$B$33:$B$776,U$11)+'СЕТ СН'!$F$11+СВЦЭМ!$D$10+'СЕТ СН'!$F$6-'СЕТ СН'!$F$23</f>
        <v>776.93227678000005</v>
      </c>
      <c r="V36" s="36">
        <f>SUMIFS(СВЦЭМ!$D$33:$D$776,СВЦЭМ!$A$33:$A$776,$A36,СВЦЭМ!$B$33:$B$776,V$11)+'СЕТ СН'!$F$11+СВЦЭМ!$D$10+'СЕТ СН'!$F$6-'СЕТ СН'!$F$23</f>
        <v>764.79566682000006</v>
      </c>
      <c r="W36" s="36">
        <f>SUMIFS(СВЦЭМ!$D$33:$D$776,СВЦЭМ!$A$33:$A$776,$A36,СВЦЭМ!$B$33:$B$776,W$11)+'СЕТ СН'!$F$11+СВЦЭМ!$D$10+'СЕТ СН'!$F$6-'СЕТ СН'!$F$23</f>
        <v>768.59455815000013</v>
      </c>
      <c r="X36" s="36">
        <f>SUMIFS(СВЦЭМ!$D$33:$D$776,СВЦЭМ!$A$33:$A$776,$A36,СВЦЭМ!$B$33:$B$776,X$11)+'СЕТ СН'!$F$11+СВЦЭМ!$D$10+'СЕТ СН'!$F$6-'СЕТ СН'!$F$23</f>
        <v>785.16583687000002</v>
      </c>
      <c r="Y36" s="36">
        <f>SUMIFS(СВЦЭМ!$D$33:$D$776,СВЦЭМ!$A$33:$A$776,$A36,СВЦЭМ!$B$33:$B$776,Y$11)+'СЕТ СН'!$F$11+СВЦЭМ!$D$10+'СЕТ СН'!$F$6-'СЕТ СН'!$F$23</f>
        <v>867.07908176000012</v>
      </c>
    </row>
    <row r="37" spans="1:27" ht="15.75" x14ac:dyDescent="0.2">
      <c r="A37" s="35">
        <f t="shared" si="0"/>
        <v>43977</v>
      </c>
      <c r="B37" s="36">
        <f>SUMIFS(СВЦЭМ!$D$33:$D$776,СВЦЭМ!$A$33:$A$776,$A37,СВЦЭМ!$B$33:$B$776,B$11)+'СЕТ СН'!$F$11+СВЦЭМ!$D$10+'СЕТ СН'!$F$6-'СЕТ СН'!$F$23</f>
        <v>951.16842157000008</v>
      </c>
      <c r="C37" s="36">
        <f>SUMIFS(СВЦЭМ!$D$33:$D$776,СВЦЭМ!$A$33:$A$776,$A37,СВЦЭМ!$B$33:$B$776,C$11)+'СЕТ СН'!$F$11+СВЦЭМ!$D$10+'СЕТ СН'!$F$6-'СЕТ СН'!$F$23</f>
        <v>981.23468326000011</v>
      </c>
      <c r="D37" s="36">
        <f>SUMIFS(СВЦЭМ!$D$33:$D$776,СВЦЭМ!$A$33:$A$776,$A37,СВЦЭМ!$B$33:$B$776,D$11)+'СЕТ СН'!$F$11+СВЦЭМ!$D$10+'СЕТ СН'!$F$6-'СЕТ СН'!$F$23</f>
        <v>972.03989718000003</v>
      </c>
      <c r="E37" s="36">
        <f>SUMIFS(СВЦЭМ!$D$33:$D$776,СВЦЭМ!$A$33:$A$776,$A37,СВЦЭМ!$B$33:$B$776,E$11)+'СЕТ СН'!$F$11+СВЦЭМ!$D$10+'СЕТ СН'!$F$6-'СЕТ СН'!$F$23</f>
        <v>963.29589782000005</v>
      </c>
      <c r="F37" s="36">
        <f>SUMIFS(СВЦЭМ!$D$33:$D$776,СВЦЭМ!$A$33:$A$776,$A37,СВЦЭМ!$B$33:$B$776,F$11)+'СЕТ СН'!$F$11+СВЦЭМ!$D$10+'СЕТ СН'!$F$6-'СЕТ СН'!$F$23</f>
        <v>961.12739977000012</v>
      </c>
      <c r="G37" s="36">
        <f>SUMIFS(СВЦЭМ!$D$33:$D$776,СВЦЭМ!$A$33:$A$776,$A37,СВЦЭМ!$B$33:$B$776,G$11)+'СЕТ СН'!$F$11+СВЦЭМ!$D$10+'СЕТ СН'!$F$6-'СЕТ СН'!$F$23</f>
        <v>967.97336487000007</v>
      </c>
      <c r="H37" s="36">
        <f>SUMIFS(СВЦЭМ!$D$33:$D$776,СВЦЭМ!$A$33:$A$776,$A37,СВЦЭМ!$B$33:$B$776,H$11)+'СЕТ СН'!$F$11+СВЦЭМ!$D$10+'СЕТ СН'!$F$6-'СЕТ СН'!$F$23</f>
        <v>977.96811279000008</v>
      </c>
      <c r="I37" s="36">
        <f>SUMIFS(СВЦЭМ!$D$33:$D$776,СВЦЭМ!$A$33:$A$776,$A37,СВЦЭМ!$B$33:$B$776,I$11)+'СЕТ СН'!$F$11+СВЦЭМ!$D$10+'СЕТ СН'!$F$6-'СЕТ СН'!$F$23</f>
        <v>948.85194807000005</v>
      </c>
      <c r="J37" s="36">
        <f>SUMIFS(СВЦЭМ!$D$33:$D$776,СВЦЭМ!$A$33:$A$776,$A37,СВЦЭМ!$B$33:$B$776,J$11)+'СЕТ СН'!$F$11+СВЦЭМ!$D$10+'СЕТ СН'!$F$6-'СЕТ СН'!$F$23</f>
        <v>915.47836012000005</v>
      </c>
      <c r="K37" s="36">
        <f>SUMIFS(СВЦЭМ!$D$33:$D$776,СВЦЭМ!$A$33:$A$776,$A37,СВЦЭМ!$B$33:$B$776,K$11)+'СЕТ СН'!$F$11+СВЦЭМ!$D$10+'СЕТ СН'!$F$6-'СЕТ СН'!$F$23</f>
        <v>902.19461561000003</v>
      </c>
      <c r="L37" s="36">
        <f>SUMIFS(СВЦЭМ!$D$33:$D$776,СВЦЭМ!$A$33:$A$776,$A37,СВЦЭМ!$B$33:$B$776,L$11)+'СЕТ СН'!$F$11+СВЦЭМ!$D$10+'СЕТ СН'!$F$6-'СЕТ СН'!$F$23</f>
        <v>904.25296461000005</v>
      </c>
      <c r="M37" s="36">
        <f>SUMIFS(СВЦЭМ!$D$33:$D$776,СВЦЭМ!$A$33:$A$776,$A37,СВЦЭМ!$B$33:$B$776,M$11)+'СЕТ СН'!$F$11+СВЦЭМ!$D$10+'СЕТ СН'!$F$6-'СЕТ СН'!$F$23</f>
        <v>847.26444282000011</v>
      </c>
      <c r="N37" s="36">
        <f>SUMIFS(СВЦЭМ!$D$33:$D$776,СВЦЭМ!$A$33:$A$776,$A37,СВЦЭМ!$B$33:$B$776,N$11)+'СЕТ СН'!$F$11+СВЦЭМ!$D$10+'СЕТ СН'!$F$6-'СЕТ СН'!$F$23</f>
        <v>799.82332783000004</v>
      </c>
      <c r="O37" s="36">
        <f>SUMIFS(СВЦЭМ!$D$33:$D$776,СВЦЭМ!$A$33:$A$776,$A37,СВЦЭМ!$B$33:$B$776,O$11)+'СЕТ СН'!$F$11+СВЦЭМ!$D$10+'СЕТ СН'!$F$6-'СЕТ СН'!$F$23</f>
        <v>779.8431992400001</v>
      </c>
      <c r="P37" s="36">
        <f>SUMIFS(СВЦЭМ!$D$33:$D$776,СВЦЭМ!$A$33:$A$776,$A37,СВЦЭМ!$B$33:$B$776,P$11)+'СЕТ СН'!$F$11+СВЦЭМ!$D$10+'СЕТ СН'!$F$6-'СЕТ СН'!$F$23</f>
        <v>784.50222166000003</v>
      </c>
      <c r="Q37" s="36">
        <f>SUMIFS(СВЦЭМ!$D$33:$D$776,СВЦЭМ!$A$33:$A$776,$A37,СВЦЭМ!$B$33:$B$776,Q$11)+'СЕТ СН'!$F$11+СВЦЭМ!$D$10+'СЕТ СН'!$F$6-'СЕТ СН'!$F$23</f>
        <v>789.66446768000003</v>
      </c>
      <c r="R37" s="36">
        <f>SUMIFS(СВЦЭМ!$D$33:$D$776,СВЦЭМ!$A$33:$A$776,$A37,СВЦЭМ!$B$33:$B$776,R$11)+'СЕТ СН'!$F$11+СВЦЭМ!$D$10+'СЕТ СН'!$F$6-'СЕТ СН'!$F$23</f>
        <v>787.96112110000013</v>
      </c>
      <c r="S37" s="36">
        <f>SUMIFS(СВЦЭМ!$D$33:$D$776,СВЦЭМ!$A$33:$A$776,$A37,СВЦЭМ!$B$33:$B$776,S$11)+'СЕТ СН'!$F$11+СВЦЭМ!$D$10+'СЕТ СН'!$F$6-'СЕТ СН'!$F$23</f>
        <v>787.45204476000004</v>
      </c>
      <c r="T37" s="36">
        <f>SUMIFS(СВЦЭМ!$D$33:$D$776,СВЦЭМ!$A$33:$A$776,$A37,СВЦЭМ!$B$33:$B$776,T$11)+'СЕТ СН'!$F$11+СВЦЭМ!$D$10+'СЕТ СН'!$F$6-'СЕТ СН'!$F$23</f>
        <v>783.72674558000006</v>
      </c>
      <c r="U37" s="36">
        <f>SUMIFS(СВЦЭМ!$D$33:$D$776,СВЦЭМ!$A$33:$A$776,$A37,СВЦЭМ!$B$33:$B$776,U$11)+'СЕТ СН'!$F$11+СВЦЭМ!$D$10+'СЕТ СН'!$F$6-'СЕТ СН'!$F$23</f>
        <v>771.11465810000004</v>
      </c>
      <c r="V37" s="36">
        <f>SUMIFS(СВЦЭМ!$D$33:$D$776,СВЦЭМ!$A$33:$A$776,$A37,СВЦЭМ!$B$33:$B$776,V$11)+'СЕТ СН'!$F$11+СВЦЭМ!$D$10+'СЕТ СН'!$F$6-'СЕТ СН'!$F$23</f>
        <v>764.85576531000004</v>
      </c>
      <c r="W37" s="36">
        <f>SUMIFS(СВЦЭМ!$D$33:$D$776,СВЦЭМ!$A$33:$A$776,$A37,СВЦЭМ!$B$33:$B$776,W$11)+'СЕТ СН'!$F$11+СВЦЭМ!$D$10+'СЕТ СН'!$F$6-'СЕТ СН'!$F$23</f>
        <v>760.45784548000006</v>
      </c>
      <c r="X37" s="36">
        <f>SUMIFS(СВЦЭМ!$D$33:$D$776,СВЦЭМ!$A$33:$A$776,$A37,СВЦЭМ!$B$33:$B$776,X$11)+'СЕТ СН'!$F$11+СВЦЭМ!$D$10+'СЕТ СН'!$F$6-'СЕТ СН'!$F$23</f>
        <v>782.16868748000013</v>
      </c>
      <c r="Y37" s="36">
        <f>SUMIFS(СВЦЭМ!$D$33:$D$776,СВЦЭМ!$A$33:$A$776,$A37,СВЦЭМ!$B$33:$B$776,Y$11)+'СЕТ СН'!$F$11+СВЦЭМ!$D$10+'СЕТ СН'!$F$6-'СЕТ СН'!$F$23</f>
        <v>849.37484803000007</v>
      </c>
    </row>
    <row r="38" spans="1:27" ht="15.75" x14ac:dyDescent="0.2">
      <c r="A38" s="35">
        <f t="shared" si="0"/>
        <v>43978</v>
      </c>
      <c r="B38" s="36">
        <f>SUMIFS(СВЦЭМ!$D$33:$D$776,СВЦЭМ!$A$33:$A$776,$A38,СВЦЭМ!$B$33:$B$776,B$11)+'СЕТ СН'!$F$11+СВЦЭМ!$D$10+'СЕТ СН'!$F$6-'СЕТ СН'!$F$23</f>
        <v>935.02105666000011</v>
      </c>
      <c r="C38" s="36">
        <f>SUMIFS(СВЦЭМ!$D$33:$D$776,СВЦЭМ!$A$33:$A$776,$A38,СВЦЭМ!$B$33:$B$776,C$11)+'СЕТ СН'!$F$11+СВЦЭМ!$D$10+'СЕТ СН'!$F$6-'СЕТ СН'!$F$23</f>
        <v>969.82486878000009</v>
      </c>
      <c r="D38" s="36">
        <f>SUMIFS(СВЦЭМ!$D$33:$D$776,СВЦЭМ!$A$33:$A$776,$A38,СВЦЭМ!$B$33:$B$776,D$11)+'СЕТ СН'!$F$11+СВЦЭМ!$D$10+'СЕТ СН'!$F$6-'СЕТ СН'!$F$23</f>
        <v>988.36107987000003</v>
      </c>
      <c r="E38" s="36">
        <f>SUMIFS(СВЦЭМ!$D$33:$D$776,СВЦЭМ!$A$33:$A$776,$A38,СВЦЭМ!$B$33:$B$776,E$11)+'СЕТ СН'!$F$11+СВЦЭМ!$D$10+'СЕТ СН'!$F$6-'СЕТ СН'!$F$23</f>
        <v>996.76480478000008</v>
      </c>
      <c r="F38" s="36">
        <f>SUMIFS(СВЦЭМ!$D$33:$D$776,СВЦЭМ!$A$33:$A$776,$A38,СВЦЭМ!$B$33:$B$776,F$11)+'СЕТ СН'!$F$11+СВЦЭМ!$D$10+'СЕТ СН'!$F$6-'СЕТ СН'!$F$23</f>
        <v>990.57030339000005</v>
      </c>
      <c r="G38" s="36">
        <f>SUMIFS(СВЦЭМ!$D$33:$D$776,СВЦЭМ!$A$33:$A$776,$A38,СВЦЭМ!$B$33:$B$776,G$11)+'СЕТ СН'!$F$11+СВЦЭМ!$D$10+'СЕТ СН'!$F$6-'СЕТ СН'!$F$23</f>
        <v>997.40363418000004</v>
      </c>
      <c r="H38" s="36">
        <f>SUMIFS(СВЦЭМ!$D$33:$D$776,СВЦЭМ!$A$33:$A$776,$A38,СВЦЭМ!$B$33:$B$776,H$11)+'СЕТ СН'!$F$11+СВЦЭМ!$D$10+'СЕТ СН'!$F$6-'СЕТ СН'!$F$23</f>
        <v>979.93242920000012</v>
      </c>
      <c r="I38" s="36">
        <f>SUMIFS(СВЦЭМ!$D$33:$D$776,СВЦЭМ!$A$33:$A$776,$A38,СВЦЭМ!$B$33:$B$776,I$11)+'СЕТ СН'!$F$11+СВЦЭМ!$D$10+'СЕТ СН'!$F$6-'СЕТ СН'!$F$23</f>
        <v>966.12103863000004</v>
      </c>
      <c r="J38" s="36">
        <f>SUMIFS(СВЦЭМ!$D$33:$D$776,СВЦЭМ!$A$33:$A$776,$A38,СВЦЭМ!$B$33:$B$776,J$11)+'СЕТ СН'!$F$11+СВЦЭМ!$D$10+'СЕТ СН'!$F$6-'СЕТ СН'!$F$23</f>
        <v>931.35948163000012</v>
      </c>
      <c r="K38" s="36">
        <f>SUMIFS(СВЦЭМ!$D$33:$D$776,СВЦЭМ!$A$33:$A$776,$A38,СВЦЭМ!$B$33:$B$776,K$11)+'СЕТ СН'!$F$11+СВЦЭМ!$D$10+'СЕТ СН'!$F$6-'СЕТ СН'!$F$23</f>
        <v>911.33610125000007</v>
      </c>
      <c r="L38" s="36">
        <f>SUMIFS(СВЦЭМ!$D$33:$D$776,СВЦЭМ!$A$33:$A$776,$A38,СВЦЭМ!$B$33:$B$776,L$11)+'СЕТ СН'!$F$11+СВЦЭМ!$D$10+'СЕТ СН'!$F$6-'СЕТ СН'!$F$23</f>
        <v>891.3452779700001</v>
      </c>
      <c r="M38" s="36">
        <f>SUMIFS(СВЦЭМ!$D$33:$D$776,СВЦЭМ!$A$33:$A$776,$A38,СВЦЭМ!$B$33:$B$776,M$11)+'СЕТ СН'!$F$11+СВЦЭМ!$D$10+'СЕТ СН'!$F$6-'СЕТ СН'!$F$23</f>
        <v>838.11277747000008</v>
      </c>
      <c r="N38" s="36">
        <f>SUMIFS(СВЦЭМ!$D$33:$D$776,СВЦЭМ!$A$33:$A$776,$A38,СВЦЭМ!$B$33:$B$776,N$11)+'СЕТ СН'!$F$11+СВЦЭМ!$D$10+'СЕТ СН'!$F$6-'СЕТ СН'!$F$23</f>
        <v>780.20829807000007</v>
      </c>
      <c r="O38" s="36">
        <f>SUMIFS(СВЦЭМ!$D$33:$D$776,СВЦЭМ!$A$33:$A$776,$A38,СВЦЭМ!$B$33:$B$776,O$11)+'СЕТ СН'!$F$11+СВЦЭМ!$D$10+'СЕТ СН'!$F$6-'СЕТ СН'!$F$23</f>
        <v>762.65906743000005</v>
      </c>
      <c r="P38" s="36">
        <f>SUMIFS(СВЦЭМ!$D$33:$D$776,СВЦЭМ!$A$33:$A$776,$A38,СВЦЭМ!$B$33:$B$776,P$11)+'СЕТ СН'!$F$11+СВЦЭМ!$D$10+'СЕТ СН'!$F$6-'СЕТ СН'!$F$23</f>
        <v>757.42300515000011</v>
      </c>
      <c r="Q38" s="36">
        <f>SUMIFS(СВЦЭМ!$D$33:$D$776,СВЦЭМ!$A$33:$A$776,$A38,СВЦЭМ!$B$33:$B$776,Q$11)+'СЕТ СН'!$F$11+СВЦЭМ!$D$10+'СЕТ СН'!$F$6-'СЕТ СН'!$F$23</f>
        <v>761.95461682000007</v>
      </c>
      <c r="R38" s="36">
        <f>SUMIFS(СВЦЭМ!$D$33:$D$776,СВЦЭМ!$A$33:$A$776,$A38,СВЦЭМ!$B$33:$B$776,R$11)+'СЕТ СН'!$F$11+СВЦЭМ!$D$10+'СЕТ СН'!$F$6-'СЕТ СН'!$F$23</f>
        <v>765.51452702000006</v>
      </c>
      <c r="S38" s="36">
        <f>SUMIFS(СВЦЭМ!$D$33:$D$776,СВЦЭМ!$A$33:$A$776,$A38,СВЦЭМ!$B$33:$B$776,S$11)+'СЕТ СН'!$F$11+СВЦЭМ!$D$10+'СЕТ СН'!$F$6-'СЕТ СН'!$F$23</f>
        <v>770.36127190000002</v>
      </c>
      <c r="T38" s="36">
        <f>SUMIFS(СВЦЭМ!$D$33:$D$776,СВЦЭМ!$A$33:$A$776,$A38,СВЦЭМ!$B$33:$B$776,T$11)+'СЕТ СН'!$F$11+СВЦЭМ!$D$10+'СЕТ СН'!$F$6-'СЕТ СН'!$F$23</f>
        <v>766.00988466000013</v>
      </c>
      <c r="U38" s="36">
        <f>SUMIFS(СВЦЭМ!$D$33:$D$776,СВЦЭМ!$A$33:$A$776,$A38,СВЦЭМ!$B$33:$B$776,U$11)+'СЕТ СН'!$F$11+СВЦЭМ!$D$10+'СЕТ СН'!$F$6-'СЕТ СН'!$F$23</f>
        <v>754.67184832000009</v>
      </c>
      <c r="V38" s="36">
        <f>SUMIFS(СВЦЭМ!$D$33:$D$776,СВЦЭМ!$A$33:$A$776,$A38,СВЦЭМ!$B$33:$B$776,V$11)+'СЕТ СН'!$F$11+СВЦЭМ!$D$10+'СЕТ СН'!$F$6-'СЕТ СН'!$F$23</f>
        <v>744.38889968000012</v>
      </c>
      <c r="W38" s="36">
        <f>SUMIFS(СВЦЭМ!$D$33:$D$776,СВЦЭМ!$A$33:$A$776,$A38,СВЦЭМ!$B$33:$B$776,W$11)+'СЕТ СН'!$F$11+СВЦЭМ!$D$10+'СЕТ СН'!$F$6-'СЕТ СН'!$F$23</f>
        <v>740.68950966000011</v>
      </c>
      <c r="X38" s="36">
        <f>SUMIFS(СВЦЭМ!$D$33:$D$776,СВЦЭМ!$A$33:$A$776,$A38,СВЦЭМ!$B$33:$B$776,X$11)+'СЕТ СН'!$F$11+СВЦЭМ!$D$10+'СЕТ СН'!$F$6-'СЕТ СН'!$F$23</f>
        <v>777.93259527000009</v>
      </c>
      <c r="Y38" s="36">
        <f>SUMIFS(СВЦЭМ!$D$33:$D$776,СВЦЭМ!$A$33:$A$776,$A38,СВЦЭМ!$B$33:$B$776,Y$11)+'СЕТ СН'!$F$11+СВЦЭМ!$D$10+'СЕТ СН'!$F$6-'СЕТ СН'!$F$23</f>
        <v>836.35497263000002</v>
      </c>
    </row>
    <row r="39" spans="1:27" ht="15.75" x14ac:dyDescent="0.2">
      <c r="A39" s="35">
        <f t="shared" si="0"/>
        <v>43979</v>
      </c>
      <c r="B39" s="36">
        <f>SUMIFS(СВЦЭМ!$D$33:$D$776,СВЦЭМ!$A$33:$A$776,$A39,СВЦЭМ!$B$33:$B$776,B$11)+'СЕТ СН'!$F$11+СВЦЭМ!$D$10+'СЕТ СН'!$F$6-'СЕТ СН'!$F$23</f>
        <v>873.53057773000012</v>
      </c>
      <c r="C39" s="36">
        <f>SUMIFS(СВЦЭМ!$D$33:$D$776,СВЦЭМ!$A$33:$A$776,$A39,СВЦЭМ!$B$33:$B$776,C$11)+'СЕТ СН'!$F$11+СВЦЭМ!$D$10+'СЕТ СН'!$F$6-'СЕТ СН'!$F$23</f>
        <v>888.77865089000011</v>
      </c>
      <c r="D39" s="36">
        <f>SUMIFS(СВЦЭМ!$D$33:$D$776,СВЦЭМ!$A$33:$A$776,$A39,СВЦЭМ!$B$33:$B$776,D$11)+'СЕТ СН'!$F$11+СВЦЭМ!$D$10+'СЕТ СН'!$F$6-'СЕТ СН'!$F$23</f>
        <v>916.04604646000007</v>
      </c>
      <c r="E39" s="36">
        <f>SUMIFS(СВЦЭМ!$D$33:$D$776,СВЦЭМ!$A$33:$A$776,$A39,СВЦЭМ!$B$33:$B$776,E$11)+'СЕТ СН'!$F$11+СВЦЭМ!$D$10+'СЕТ СН'!$F$6-'СЕТ СН'!$F$23</f>
        <v>931.95792201000006</v>
      </c>
      <c r="F39" s="36">
        <f>SUMIFS(СВЦЭМ!$D$33:$D$776,СВЦЭМ!$A$33:$A$776,$A39,СВЦЭМ!$B$33:$B$776,F$11)+'СЕТ СН'!$F$11+СВЦЭМ!$D$10+'СЕТ СН'!$F$6-'СЕТ СН'!$F$23</f>
        <v>927.58940655000004</v>
      </c>
      <c r="G39" s="36">
        <f>SUMIFS(СВЦЭМ!$D$33:$D$776,СВЦЭМ!$A$33:$A$776,$A39,СВЦЭМ!$B$33:$B$776,G$11)+'СЕТ СН'!$F$11+СВЦЭМ!$D$10+'СЕТ СН'!$F$6-'СЕТ СН'!$F$23</f>
        <v>932.21386108000013</v>
      </c>
      <c r="H39" s="36">
        <f>SUMIFS(СВЦЭМ!$D$33:$D$776,СВЦЭМ!$A$33:$A$776,$A39,СВЦЭМ!$B$33:$B$776,H$11)+'СЕТ СН'!$F$11+СВЦЭМ!$D$10+'СЕТ СН'!$F$6-'СЕТ СН'!$F$23</f>
        <v>916.00384540000005</v>
      </c>
      <c r="I39" s="36">
        <f>SUMIFS(СВЦЭМ!$D$33:$D$776,СВЦЭМ!$A$33:$A$776,$A39,СВЦЭМ!$B$33:$B$776,I$11)+'СЕТ СН'!$F$11+СВЦЭМ!$D$10+'СЕТ СН'!$F$6-'СЕТ СН'!$F$23</f>
        <v>918.85847023000008</v>
      </c>
      <c r="J39" s="36">
        <f>SUMIFS(СВЦЭМ!$D$33:$D$776,СВЦЭМ!$A$33:$A$776,$A39,СВЦЭМ!$B$33:$B$776,J$11)+'СЕТ СН'!$F$11+СВЦЭМ!$D$10+'СЕТ СН'!$F$6-'СЕТ СН'!$F$23</f>
        <v>874.24810549000006</v>
      </c>
      <c r="K39" s="36">
        <f>SUMIFS(СВЦЭМ!$D$33:$D$776,СВЦЭМ!$A$33:$A$776,$A39,СВЦЭМ!$B$33:$B$776,K$11)+'СЕТ СН'!$F$11+СВЦЭМ!$D$10+'СЕТ СН'!$F$6-'СЕТ СН'!$F$23</f>
        <v>862.33910972000012</v>
      </c>
      <c r="L39" s="36">
        <f>SUMIFS(СВЦЭМ!$D$33:$D$776,СВЦЭМ!$A$33:$A$776,$A39,СВЦЭМ!$B$33:$B$776,L$11)+'СЕТ СН'!$F$11+СВЦЭМ!$D$10+'СЕТ СН'!$F$6-'СЕТ СН'!$F$23</f>
        <v>871.17436444000009</v>
      </c>
      <c r="M39" s="36">
        <f>SUMIFS(СВЦЭМ!$D$33:$D$776,СВЦЭМ!$A$33:$A$776,$A39,СВЦЭМ!$B$33:$B$776,M$11)+'СЕТ СН'!$F$11+СВЦЭМ!$D$10+'СЕТ СН'!$F$6-'СЕТ СН'!$F$23</f>
        <v>848.1291504400001</v>
      </c>
      <c r="N39" s="36">
        <f>SUMIFS(СВЦЭМ!$D$33:$D$776,СВЦЭМ!$A$33:$A$776,$A39,СВЦЭМ!$B$33:$B$776,N$11)+'СЕТ СН'!$F$11+СВЦЭМ!$D$10+'СЕТ СН'!$F$6-'СЕТ СН'!$F$23</f>
        <v>800.61971785000003</v>
      </c>
      <c r="O39" s="36">
        <f>SUMIFS(СВЦЭМ!$D$33:$D$776,СВЦЭМ!$A$33:$A$776,$A39,СВЦЭМ!$B$33:$B$776,O$11)+'СЕТ СН'!$F$11+СВЦЭМ!$D$10+'СЕТ СН'!$F$6-'СЕТ СН'!$F$23</f>
        <v>778.26079782000011</v>
      </c>
      <c r="P39" s="36">
        <f>SUMIFS(СВЦЭМ!$D$33:$D$776,СВЦЭМ!$A$33:$A$776,$A39,СВЦЭМ!$B$33:$B$776,P$11)+'СЕТ СН'!$F$11+СВЦЭМ!$D$10+'СЕТ СН'!$F$6-'СЕТ СН'!$F$23</f>
        <v>784.93282004000002</v>
      </c>
      <c r="Q39" s="36">
        <f>SUMIFS(СВЦЭМ!$D$33:$D$776,СВЦЭМ!$A$33:$A$776,$A39,СВЦЭМ!$B$33:$B$776,Q$11)+'СЕТ СН'!$F$11+СВЦЭМ!$D$10+'СЕТ СН'!$F$6-'СЕТ СН'!$F$23</f>
        <v>786.22156826000003</v>
      </c>
      <c r="R39" s="36">
        <f>SUMIFS(СВЦЭМ!$D$33:$D$776,СВЦЭМ!$A$33:$A$776,$A39,СВЦЭМ!$B$33:$B$776,R$11)+'СЕТ СН'!$F$11+СВЦЭМ!$D$10+'СЕТ СН'!$F$6-'СЕТ СН'!$F$23</f>
        <v>784.7591795400001</v>
      </c>
      <c r="S39" s="36">
        <f>SUMIFS(СВЦЭМ!$D$33:$D$776,СВЦЭМ!$A$33:$A$776,$A39,СВЦЭМ!$B$33:$B$776,S$11)+'СЕТ СН'!$F$11+СВЦЭМ!$D$10+'СЕТ СН'!$F$6-'СЕТ СН'!$F$23</f>
        <v>791.14080351000007</v>
      </c>
      <c r="T39" s="36">
        <f>SUMIFS(СВЦЭМ!$D$33:$D$776,СВЦЭМ!$A$33:$A$776,$A39,СВЦЭМ!$B$33:$B$776,T$11)+'СЕТ СН'!$F$11+СВЦЭМ!$D$10+'СЕТ СН'!$F$6-'СЕТ СН'!$F$23</f>
        <v>792.5954125400001</v>
      </c>
      <c r="U39" s="36">
        <f>SUMIFS(СВЦЭМ!$D$33:$D$776,СВЦЭМ!$A$33:$A$776,$A39,СВЦЭМ!$B$33:$B$776,U$11)+'СЕТ СН'!$F$11+СВЦЭМ!$D$10+'СЕТ СН'!$F$6-'СЕТ СН'!$F$23</f>
        <v>785.69822863000013</v>
      </c>
      <c r="V39" s="36">
        <f>SUMIFS(СВЦЭМ!$D$33:$D$776,СВЦЭМ!$A$33:$A$776,$A39,СВЦЭМ!$B$33:$B$776,V$11)+'СЕТ СН'!$F$11+СВЦЭМ!$D$10+'СЕТ СН'!$F$6-'СЕТ СН'!$F$23</f>
        <v>772.65694491000011</v>
      </c>
      <c r="W39" s="36">
        <f>SUMIFS(СВЦЭМ!$D$33:$D$776,СВЦЭМ!$A$33:$A$776,$A39,СВЦЭМ!$B$33:$B$776,W$11)+'СЕТ СН'!$F$11+СВЦЭМ!$D$10+'СЕТ СН'!$F$6-'СЕТ СН'!$F$23</f>
        <v>769.48366606000002</v>
      </c>
      <c r="X39" s="36">
        <f>SUMIFS(СВЦЭМ!$D$33:$D$776,СВЦЭМ!$A$33:$A$776,$A39,СВЦЭМ!$B$33:$B$776,X$11)+'СЕТ СН'!$F$11+СВЦЭМ!$D$10+'СЕТ СН'!$F$6-'СЕТ СН'!$F$23</f>
        <v>812.13669323000011</v>
      </c>
      <c r="Y39" s="36">
        <f>SUMIFS(СВЦЭМ!$D$33:$D$776,СВЦЭМ!$A$33:$A$776,$A39,СВЦЭМ!$B$33:$B$776,Y$11)+'СЕТ СН'!$F$11+СВЦЭМ!$D$10+'СЕТ СН'!$F$6-'СЕТ СН'!$F$23</f>
        <v>877.95288640000012</v>
      </c>
    </row>
    <row r="40" spans="1:27" ht="15.75" x14ac:dyDescent="0.2">
      <c r="A40" s="35">
        <f t="shared" si="0"/>
        <v>43980</v>
      </c>
      <c r="B40" s="36">
        <f>SUMIFS(СВЦЭМ!$D$33:$D$776,СВЦЭМ!$A$33:$A$776,$A40,СВЦЭМ!$B$33:$B$776,B$11)+'СЕТ СН'!$F$11+СВЦЭМ!$D$10+'СЕТ СН'!$F$6-'СЕТ СН'!$F$23</f>
        <v>888.87283506000006</v>
      </c>
      <c r="C40" s="36">
        <f>SUMIFS(СВЦЭМ!$D$33:$D$776,СВЦЭМ!$A$33:$A$776,$A40,СВЦЭМ!$B$33:$B$776,C$11)+'СЕТ СН'!$F$11+СВЦЭМ!$D$10+'СЕТ СН'!$F$6-'СЕТ СН'!$F$23</f>
        <v>913.80408949000002</v>
      </c>
      <c r="D40" s="36">
        <f>SUMIFS(СВЦЭМ!$D$33:$D$776,СВЦЭМ!$A$33:$A$776,$A40,СВЦЭМ!$B$33:$B$776,D$11)+'СЕТ СН'!$F$11+СВЦЭМ!$D$10+'СЕТ СН'!$F$6-'СЕТ СН'!$F$23</f>
        <v>911.27616509000006</v>
      </c>
      <c r="E40" s="36">
        <f>SUMIFS(СВЦЭМ!$D$33:$D$776,СВЦЭМ!$A$33:$A$776,$A40,СВЦЭМ!$B$33:$B$776,E$11)+'СЕТ СН'!$F$11+СВЦЭМ!$D$10+'СЕТ СН'!$F$6-'СЕТ СН'!$F$23</f>
        <v>910.85916616000009</v>
      </c>
      <c r="F40" s="36">
        <f>SUMIFS(СВЦЭМ!$D$33:$D$776,СВЦЭМ!$A$33:$A$776,$A40,СВЦЭМ!$B$33:$B$776,F$11)+'СЕТ СН'!$F$11+СВЦЭМ!$D$10+'СЕТ СН'!$F$6-'СЕТ СН'!$F$23</f>
        <v>912.29373298000007</v>
      </c>
      <c r="G40" s="36">
        <f>SUMIFS(СВЦЭМ!$D$33:$D$776,СВЦЭМ!$A$33:$A$776,$A40,СВЦЭМ!$B$33:$B$776,G$11)+'СЕТ СН'!$F$11+СВЦЭМ!$D$10+'СЕТ СН'!$F$6-'СЕТ СН'!$F$23</f>
        <v>917.02790393000009</v>
      </c>
      <c r="H40" s="36">
        <f>SUMIFS(СВЦЭМ!$D$33:$D$776,СВЦЭМ!$A$33:$A$776,$A40,СВЦЭМ!$B$33:$B$776,H$11)+'СЕТ СН'!$F$11+СВЦЭМ!$D$10+'СЕТ СН'!$F$6-'СЕТ СН'!$F$23</f>
        <v>921.2472582800001</v>
      </c>
      <c r="I40" s="36">
        <f>SUMIFS(СВЦЭМ!$D$33:$D$776,СВЦЭМ!$A$33:$A$776,$A40,СВЦЭМ!$B$33:$B$776,I$11)+'СЕТ СН'!$F$11+СВЦЭМ!$D$10+'СЕТ СН'!$F$6-'СЕТ СН'!$F$23</f>
        <v>902.86732069000004</v>
      </c>
      <c r="J40" s="36">
        <f>SUMIFS(СВЦЭМ!$D$33:$D$776,СВЦЭМ!$A$33:$A$776,$A40,СВЦЭМ!$B$33:$B$776,J$11)+'СЕТ СН'!$F$11+СВЦЭМ!$D$10+'СЕТ СН'!$F$6-'СЕТ СН'!$F$23</f>
        <v>855.67915976000006</v>
      </c>
      <c r="K40" s="36">
        <f>SUMIFS(СВЦЭМ!$D$33:$D$776,СВЦЭМ!$A$33:$A$776,$A40,СВЦЭМ!$B$33:$B$776,K$11)+'СЕТ СН'!$F$11+СВЦЭМ!$D$10+'СЕТ СН'!$F$6-'СЕТ СН'!$F$23</f>
        <v>839.79884460000005</v>
      </c>
      <c r="L40" s="36">
        <f>SUMIFS(СВЦЭМ!$D$33:$D$776,СВЦЭМ!$A$33:$A$776,$A40,СВЦЭМ!$B$33:$B$776,L$11)+'СЕТ СН'!$F$11+СВЦЭМ!$D$10+'СЕТ СН'!$F$6-'СЕТ СН'!$F$23</f>
        <v>869.31256832000008</v>
      </c>
      <c r="M40" s="36">
        <f>SUMIFS(СВЦЭМ!$D$33:$D$776,СВЦЭМ!$A$33:$A$776,$A40,СВЦЭМ!$B$33:$B$776,M$11)+'СЕТ СН'!$F$11+СВЦЭМ!$D$10+'СЕТ СН'!$F$6-'СЕТ СН'!$F$23</f>
        <v>795.10960515000011</v>
      </c>
      <c r="N40" s="36">
        <f>SUMIFS(СВЦЭМ!$D$33:$D$776,СВЦЭМ!$A$33:$A$776,$A40,СВЦЭМ!$B$33:$B$776,N$11)+'СЕТ СН'!$F$11+СВЦЭМ!$D$10+'СЕТ СН'!$F$6-'СЕТ СН'!$F$23</f>
        <v>734.96811235000007</v>
      </c>
      <c r="O40" s="36">
        <f>SUMIFS(СВЦЭМ!$D$33:$D$776,СВЦЭМ!$A$33:$A$776,$A40,СВЦЭМ!$B$33:$B$776,O$11)+'СЕТ СН'!$F$11+СВЦЭМ!$D$10+'СЕТ СН'!$F$6-'СЕТ СН'!$F$23</f>
        <v>723.65233367000008</v>
      </c>
      <c r="P40" s="36">
        <f>SUMIFS(СВЦЭМ!$D$33:$D$776,СВЦЭМ!$A$33:$A$776,$A40,СВЦЭМ!$B$33:$B$776,P$11)+'СЕТ СН'!$F$11+СВЦЭМ!$D$10+'СЕТ СН'!$F$6-'СЕТ СН'!$F$23</f>
        <v>730.21675233000008</v>
      </c>
      <c r="Q40" s="36">
        <f>SUMIFS(СВЦЭМ!$D$33:$D$776,СВЦЭМ!$A$33:$A$776,$A40,СВЦЭМ!$B$33:$B$776,Q$11)+'СЕТ СН'!$F$11+СВЦЭМ!$D$10+'СЕТ СН'!$F$6-'СЕТ СН'!$F$23</f>
        <v>723.41264634000004</v>
      </c>
      <c r="R40" s="36">
        <f>SUMIFS(СВЦЭМ!$D$33:$D$776,СВЦЭМ!$A$33:$A$776,$A40,СВЦЭМ!$B$33:$B$776,R$11)+'СЕТ СН'!$F$11+СВЦЭМ!$D$10+'СЕТ СН'!$F$6-'СЕТ СН'!$F$23</f>
        <v>726.65843386000006</v>
      </c>
      <c r="S40" s="36">
        <f>SUMIFS(СВЦЭМ!$D$33:$D$776,СВЦЭМ!$A$33:$A$776,$A40,СВЦЭМ!$B$33:$B$776,S$11)+'СЕТ СН'!$F$11+СВЦЭМ!$D$10+'СЕТ СН'!$F$6-'СЕТ СН'!$F$23</f>
        <v>735.13415311000006</v>
      </c>
      <c r="T40" s="36">
        <f>SUMIFS(СВЦЭМ!$D$33:$D$776,СВЦЭМ!$A$33:$A$776,$A40,СВЦЭМ!$B$33:$B$776,T$11)+'СЕТ СН'!$F$11+СВЦЭМ!$D$10+'СЕТ СН'!$F$6-'СЕТ СН'!$F$23</f>
        <v>746.85648399000013</v>
      </c>
      <c r="U40" s="36">
        <f>SUMIFS(СВЦЭМ!$D$33:$D$776,СВЦЭМ!$A$33:$A$776,$A40,СВЦЭМ!$B$33:$B$776,U$11)+'СЕТ СН'!$F$11+СВЦЭМ!$D$10+'СЕТ СН'!$F$6-'СЕТ СН'!$F$23</f>
        <v>752.92368481000005</v>
      </c>
      <c r="V40" s="36">
        <f>SUMIFS(СВЦЭМ!$D$33:$D$776,СВЦЭМ!$A$33:$A$776,$A40,СВЦЭМ!$B$33:$B$776,V$11)+'СЕТ СН'!$F$11+СВЦЭМ!$D$10+'СЕТ СН'!$F$6-'СЕТ СН'!$F$23</f>
        <v>788.16672838000011</v>
      </c>
      <c r="W40" s="36">
        <f>SUMIFS(СВЦЭМ!$D$33:$D$776,СВЦЭМ!$A$33:$A$776,$A40,СВЦЭМ!$B$33:$B$776,W$11)+'СЕТ СН'!$F$11+СВЦЭМ!$D$10+'СЕТ СН'!$F$6-'СЕТ СН'!$F$23</f>
        <v>819.99473739000007</v>
      </c>
      <c r="X40" s="36">
        <f>SUMIFS(СВЦЭМ!$D$33:$D$776,СВЦЭМ!$A$33:$A$776,$A40,СВЦЭМ!$B$33:$B$776,X$11)+'СЕТ СН'!$F$11+СВЦЭМ!$D$10+'СЕТ СН'!$F$6-'СЕТ СН'!$F$23</f>
        <v>803.96059801000013</v>
      </c>
      <c r="Y40" s="36">
        <f>SUMIFS(СВЦЭМ!$D$33:$D$776,СВЦЭМ!$A$33:$A$776,$A40,СВЦЭМ!$B$33:$B$776,Y$11)+'СЕТ СН'!$F$11+СВЦЭМ!$D$10+'СЕТ СН'!$F$6-'СЕТ СН'!$F$23</f>
        <v>845.70975166000005</v>
      </c>
    </row>
    <row r="41" spans="1:27" ht="15.75" x14ac:dyDescent="0.2">
      <c r="A41" s="35">
        <f t="shared" si="0"/>
        <v>43981</v>
      </c>
      <c r="B41" s="36">
        <f>SUMIFS(СВЦЭМ!$D$33:$D$776,СВЦЭМ!$A$33:$A$776,$A41,СВЦЭМ!$B$33:$B$776,B$11)+'СЕТ СН'!$F$11+СВЦЭМ!$D$10+'СЕТ СН'!$F$6-'СЕТ СН'!$F$23</f>
        <v>926.42355938000003</v>
      </c>
      <c r="C41" s="36">
        <f>SUMIFS(СВЦЭМ!$D$33:$D$776,СВЦЭМ!$A$33:$A$776,$A41,СВЦЭМ!$B$33:$B$776,C$11)+'СЕТ СН'!$F$11+СВЦЭМ!$D$10+'СЕТ СН'!$F$6-'СЕТ СН'!$F$23</f>
        <v>933.12332434000007</v>
      </c>
      <c r="D41" s="36">
        <f>SUMIFS(СВЦЭМ!$D$33:$D$776,СВЦЭМ!$A$33:$A$776,$A41,СВЦЭМ!$B$33:$B$776,D$11)+'СЕТ СН'!$F$11+СВЦЭМ!$D$10+'СЕТ СН'!$F$6-'СЕТ СН'!$F$23</f>
        <v>934.63923246000013</v>
      </c>
      <c r="E41" s="36">
        <f>SUMIFS(СВЦЭМ!$D$33:$D$776,СВЦЭМ!$A$33:$A$776,$A41,СВЦЭМ!$B$33:$B$776,E$11)+'СЕТ СН'!$F$11+СВЦЭМ!$D$10+'СЕТ СН'!$F$6-'СЕТ СН'!$F$23</f>
        <v>932.15055435000011</v>
      </c>
      <c r="F41" s="36">
        <f>SUMIFS(СВЦЭМ!$D$33:$D$776,СВЦЭМ!$A$33:$A$776,$A41,СВЦЭМ!$B$33:$B$776,F$11)+'СЕТ СН'!$F$11+СВЦЭМ!$D$10+'СЕТ СН'!$F$6-'СЕТ СН'!$F$23</f>
        <v>931.35665558000005</v>
      </c>
      <c r="G41" s="36">
        <f>SUMIFS(СВЦЭМ!$D$33:$D$776,СВЦЭМ!$A$33:$A$776,$A41,СВЦЭМ!$B$33:$B$776,G$11)+'СЕТ СН'!$F$11+СВЦЭМ!$D$10+'СЕТ СН'!$F$6-'СЕТ СН'!$F$23</f>
        <v>931.85288933000004</v>
      </c>
      <c r="H41" s="36">
        <f>SUMIFS(СВЦЭМ!$D$33:$D$776,СВЦЭМ!$A$33:$A$776,$A41,СВЦЭМ!$B$33:$B$776,H$11)+'СЕТ СН'!$F$11+СВЦЭМ!$D$10+'СЕТ СН'!$F$6-'СЕТ СН'!$F$23</f>
        <v>918.90591293000011</v>
      </c>
      <c r="I41" s="36">
        <f>SUMIFS(СВЦЭМ!$D$33:$D$776,СВЦЭМ!$A$33:$A$776,$A41,СВЦЭМ!$B$33:$B$776,I$11)+'СЕТ СН'!$F$11+СВЦЭМ!$D$10+'СЕТ СН'!$F$6-'СЕТ СН'!$F$23</f>
        <v>901.0425365000001</v>
      </c>
      <c r="J41" s="36">
        <f>SUMIFS(СВЦЭМ!$D$33:$D$776,СВЦЭМ!$A$33:$A$776,$A41,СВЦЭМ!$B$33:$B$776,J$11)+'СЕТ СН'!$F$11+СВЦЭМ!$D$10+'СЕТ СН'!$F$6-'СЕТ СН'!$F$23</f>
        <v>870.00597685000002</v>
      </c>
      <c r="K41" s="36">
        <f>SUMIFS(СВЦЭМ!$D$33:$D$776,СВЦЭМ!$A$33:$A$776,$A41,СВЦЭМ!$B$33:$B$776,K$11)+'СЕТ СН'!$F$11+СВЦЭМ!$D$10+'СЕТ СН'!$F$6-'СЕТ СН'!$F$23</f>
        <v>858.51992816000006</v>
      </c>
      <c r="L41" s="36">
        <f>SUMIFS(СВЦЭМ!$D$33:$D$776,СВЦЭМ!$A$33:$A$776,$A41,СВЦЭМ!$B$33:$B$776,L$11)+'СЕТ СН'!$F$11+СВЦЭМ!$D$10+'СЕТ СН'!$F$6-'СЕТ СН'!$F$23</f>
        <v>849.59107556000004</v>
      </c>
      <c r="M41" s="36">
        <f>SUMIFS(СВЦЭМ!$D$33:$D$776,СВЦЭМ!$A$33:$A$776,$A41,СВЦЭМ!$B$33:$B$776,M$11)+'СЕТ СН'!$F$11+СВЦЭМ!$D$10+'СЕТ СН'!$F$6-'СЕТ СН'!$F$23</f>
        <v>797.92915018000008</v>
      </c>
      <c r="N41" s="36">
        <f>SUMIFS(СВЦЭМ!$D$33:$D$776,СВЦЭМ!$A$33:$A$776,$A41,СВЦЭМ!$B$33:$B$776,N$11)+'СЕТ СН'!$F$11+СВЦЭМ!$D$10+'СЕТ СН'!$F$6-'СЕТ СН'!$F$23</f>
        <v>750.17619042000013</v>
      </c>
      <c r="O41" s="36">
        <f>SUMIFS(СВЦЭМ!$D$33:$D$776,СВЦЭМ!$A$33:$A$776,$A41,СВЦЭМ!$B$33:$B$776,O$11)+'СЕТ СН'!$F$11+СВЦЭМ!$D$10+'СЕТ СН'!$F$6-'СЕТ СН'!$F$23</f>
        <v>737.96984007000003</v>
      </c>
      <c r="P41" s="36">
        <f>SUMIFS(СВЦЭМ!$D$33:$D$776,СВЦЭМ!$A$33:$A$776,$A41,СВЦЭМ!$B$33:$B$776,P$11)+'СЕТ СН'!$F$11+СВЦЭМ!$D$10+'СЕТ СН'!$F$6-'СЕТ СН'!$F$23</f>
        <v>740.73250537000013</v>
      </c>
      <c r="Q41" s="36">
        <f>SUMIFS(СВЦЭМ!$D$33:$D$776,СВЦЭМ!$A$33:$A$776,$A41,СВЦЭМ!$B$33:$B$776,Q$11)+'СЕТ СН'!$F$11+СВЦЭМ!$D$10+'СЕТ СН'!$F$6-'СЕТ СН'!$F$23</f>
        <v>740.08093199000007</v>
      </c>
      <c r="R41" s="36">
        <f>SUMIFS(СВЦЭМ!$D$33:$D$776,СВЦЭМ!$A$33:$A$776,$A41,СВЦЭМ!$B$33:$B$776,R$11)+'СЕТ СН'!$F$11+СВЦЭМ!$D$10+'СЕТ СН'!$F$6-'СЕТ СН'!$F$23</f>
        <v>739.13561555000013</v>
      </c>
      <c r="S41" s="36">
        <f>SUMIFS(СВЦЭМ!$D$33:$D$776,СВЦЭМ!$A$33:$A$776,$A41,СВЦЭМ!$B$33:$B$776,S$11)+'СЕТ СН'!$F$11+СВЦЭМ!$D$10+'СЕТ СН'!$F$6-'СЕТ СН'!$F$23</f>
        <v>741.51008137000008</v>
      </c>
      <c r="T41" s="36">
        <f>SUMIFS(СВЦЭМ!$D$33:$D$776,СВЦЭМ!$A$33:$A$776,$A41,СВЦЭМ!$B$33:$B$776,T$11)+'СЕТ СН'!$F$11+СВЦЭМ!$D$10+'СЕТ СН'!$F$6-'СЕТ СН'!$F$23</f>
        <v>736.34964523000008</v>
      </c>
      <c r="U41" s="36">
        <f>SUMIFS(СВЦЭМ!$D$33:$D$776,СВЦЭМ!$A$33:$A$776,$A41,СВЦЭМ!$B$33:$B$776,U$11)+'СЕТ СН'!$F$11+СВЦЭМ!$D$10+'СЕТ СН'!$F$6-'СЕТ СН'!$F$23</f>
        <v>726.71208818000002</v>
      </c>
      <c r="V41" s="36">
        <f>SUMIFS(СВЦЭМ!$D$33:$D$776,СВЦЭМ!$A$33:$A$776,$A41,СВЦЭМ!$B$33:$B$776,V$11)+'СЕТ СН'!$F$11+СВЦЭМ!$D$10+'СЕТ СН'!$F$6-'СЕТ СН'!$F$23</f>
        <v>733.86734536000006</v>
      </c>
      <c r="W41" s="36">
        <f>SUMIFS(СВЦЭМ!$D$33:$D$776,СВЦЭМ!$A$33:$A$776,$A41,СВЦЭМ!$B$33:$B$776,W$11)+'СЕТ СН'!$F$11+СВЦЭМ!$D$10+'СЕТ СН'!$F$6-'СЕТ СН'!$F$23</f>
        <v>740.01000032000013</v>
      </c>
      <c r="X41" s="36">
        <f>SUMIFS(СВЦЭМ!$D$33:$D$776,СВЦЭМ!$A$33:$A$776,$A41,СВЦЭМ!$B$33:$B$776,X$11)+'СЕТ СН'!$F$11+СВЦЭМ!$D$10+'СЕТ СН'!$F$6-'СЕТ СН'!$F$23</f>
        <v>742.92288545000008</v>
      </c>
      <c r="Y41" s="36">
        <f>SUMIFS(СВЦЭМ!$D$33:$D$776,СВЦЭМ!$A$33:$A$776,$A41,СВЦЭМ!$B$33:$B$776,Y$11)+'СЕТ СН'!$F$11+СВЦЭМ!$D$10+'СЕТ СН'!$F$6-'СЕТ СН'!$F$23</f>
        <v>809.69187274000012</v>
      </c>
    </row>
    <row r="42" spans="1:27" ht="15.75" x14ac:dyDescent="0.2">
      <c r="A42" s="35">
        <f t="shared" si="0"/>
        <v>43982</v>
      </c>
      <c r="B42" s="36">
        <f>SUMIFS(СВЦЭМ!$D$33:$D$776,СВЦЭМ!$A$33:$A$776,$A42,СВЦЭМ!$B$33:$B$776,B$11)+'СЕТ СН'!$F$11+СВЦЭМ!$D$10+'СЕТ СН'!$F$6-'СЕТ СН'!$F$23</f>
        <v>895.08595137000009</v>
      </c>
      <c r="C42" s="36">
        <f>SUMIFS(СВЦЭМ!$D$33:$D$776,СВЦЭМ!$A$33:$A$776,$A42,СВЦЭМ!$B$33:$B$776,C$11)+'СЕТ СН'!$F$11+СВЦЭМ!$D$10+'СЕТ СН'!$F$6-'СЕТ СН'!$F$23</f>
        <v>903.93234688000007</v>
      </c>
      <c r="D42" s="36">
        <f>SUMIFS(СВЦЭМ!$D$33:$D$776,СВЦЭМ!$A$33:$A$776,$A42,СВЦЭМ!$B$33:$B$776,D$11)+'СЕТ СН'!$F$11+СВЦЭМ!$D$10+'СЕТ СН'!$F$6-'СЕТ СН'!$F$23</f>
        <v>912.07335879000004</v>
      </c>
      <c r="E42" s="36">
        <f>SUMIFS(СВЦЭМ!$D$33:$D$776,СВЦЭМ!$A$33:$A$776,$A42,СВЦЭМ!$B$33:$B$776,E$11)+'СЕТ СН'!$F$11+СВЦЭМ!$D$10+'СЕТ СН'!$F$6-'СЕТ СН'!$F$23</f>
        <v>906.99781030000008</v>
      </c>
      <c r="F42" s="36">
        <f>SUMIFS(СВЦЭМ!$D$33:$D$776,СВЦЭМ!$A$33:$A$776,$A42,СВЦЭМ!$B$33:$B$776,F$11)+'СЕТ СН'!$F$11+СВЦЭМ!$D$10+'СЕТ СН'!$F$6-'СЕТ СН'!$F$23</f>
        <v>896.72370837000005</v>
      </c>
      <c r="G42" s="36">
        <f>SUMIFS(СВЦЭМ!$D$33:$D$776,СВЦЭМ!$A$33:$A$776,$A42,СВЦЭМ!$B$33:$B$776,G$11)+'СЕТ СН'!$F$11+СВЦЭМ!$D$10+'СЕТ СН'!$F$6-'СЕТ СН'!$F$23</f>
        <v>900.44827942000006</v>
      </c>
      <c r="H42" s="36">
        <f>SUMIFS(СВЦЭМ!$D$33:$D$776,СВЦЭМ!$A$33:$A$776,$A42,СВЦЭМ!$B$33:$B$776,H$11)+'СЕТ СН'!$F$11+СВЦЭМ!$D$10+'СЕТ СН'!$F$6-'СЕТ СН'!$F$23</f>
        <v>904.71811704000004</v>
      </c>
      <c r="I42" s="36">
        <f>SUMIFS(СВЦЭМ!$D$33:$D$776,СВЦЭМ!$A$33:$A$776,$A42,СВЦЭМ!$B$33:$B$776,I$11)+'СЕТ СН'!$F$11+СВЦЭМ!$D$10+'СЕТ СН'!$F$6-'СЕТ СН'!$F$23</f>
        <v>881.86712089000002</v>
      </c>
      <c r="J42" s="36">
        <f>SUMIFS(СВЦЭМ!$D$33:$D$776,СВЦЭМ!$A$33:$A$776,$A42,СВЦЭМ!$B$33:$B$776,J$11)+'СЕТ СН'!$F$11+СВЦЭМ!$D$10+'СЕТ СН'!$F$6-'СЕТ СН'!$F$23</f>
        <v>861.41450769000005</v>
      </c>
      <c r="K42" s="36">
        <f>SUMIFS(СВЦЭМ!$D$33:$D$776,СВЦЭМ!$A$33:$A$776,$A42,СВЦЭМ!$B$33:$B$776,K$11)+'СЕТ СН'!$F$11+СВЦЭМ!$D$10+'СЕТ СН'!$F$6-'СЕТ СН'!$F$23</f>
        <v>870.10637105000012</v>
      </c>
      <c r="L42" s="36">
        <f>SUMIFS(СВЦЭМ!$D$33:$D$776,СВЦЭМ!$A$33:$A$776,$A42,СВЦЭМ!$B$33:$B$776,L$11)+'СЕТ СН'!$F$11+СВЦЭМ!$D$10+'СЕТ СН'!$F$6-'СЕТ СН'!$F$23</f>
        <v>868.99982641000008</v>
      </c>
      <c r="M42" s="36">
        <f>SUMIFS(СВЦЭМ!$D$33:$D$776,СВЦЭМ!$A$33:$A$776,$A42,СВЦЭМ!$B$33:$B$776,M$11)+'СЕТ СН'!$F$11+СВЦЭМ!$D$10+'СЕТ СН'!$F$6-'СЕТ СН'!$F$23</f>
        <v>820.86703136000006</v>
      </c>
      <c r="N42" s="36">
        <f>SUMIFS(СВЦЭМ!$D$33:$D$776,СВЦЭМ!$A$33:$A$776,$A42,СВЦЭМ!$B$33:$B$776,N$11)+'СЕТ СН'!$F$11+СВЦЭМ!$D$10+'СЕТ СН'!$F$6-'СЕТ СН'!$F$23</f>
        <v>752.19428538000011</v>
      </c>
      <c r="O42" s="36">
        <f>SUMIFS(СВЦЭМ!$D$33:$D$776,СВЦЭМ!$A$33:$A$776,$A42,СВЦЭМ!$B$33:$B$776,O$11)+'СЕТ СН'!$F$11+СВЦЭМ!$D$10+'СЕТ СН'!$F$6-'СЕТ СН'!$F$23</f>
        <v>729.2367895000001</v>
      </c>
      <c r="P42" s="36">
        <f>SUMIFS(СВЦЭМ!$D$33:$D$776,СВЦЭМ!$A$33:$A$776,$A42,СВЦЭМ!$B$33:$B$776,P$11)+'СЕТ СН'!$F$11+СВЦЭМ!$D$10+'СЕТ СН'!$F$6-'СЕТ СН'!$F$23</f>
        <v>737.6792542500001</v>
      </c>
      <c r="Q42" s="36">
        <f>SUMIFS(СВЦЭМ!$D$33:$D$776,СВЦЭМ!$A$33:$A$776,$A42,СВЦЭМ!$B$33:$B$776,Q$11)+'СЕТ СН'!$F$11+СВЦЭМ!$D$10+'СЕТ СН'!$F$6-'СЕТ СН'!$F$23</f>
        <v>737.88705196000012</v>
      </c>
      <c r="R42" s="36">
        <f>SUMIFS(СВЦЭМ!$D$33:$D$776,СВЦЭМ!$A$33:$A$776,$A42,СВЦЭМ!$B$33:$B$776,R$11)+'СЕТ СН'!$F$11+СВЦЭМ!$D$10+'СЕТ СН'!$F$6-'СЕТ СН'!$F$23</f>
        <v>740.40232535000007</v>
      </c>
      <c r="S42" s="36">
        <f>SUMIFS(СВЦЭМ!$D$33:$D$776,СВЦЭМ!$A$33:$A$776,$A42,СВЦЭМ!$B$33:$B$776,S$11)+'СЕТ СН'!$F$11+СВЦЭМ!$D$10+'СЕТ СН'!$F$6-'СЕТ СН'!$F$23</f>
        <v>752.98665607000009</v>
      </c>
      <c r="T42" s="36">
        <f>SUMIFS(СВЦЭМ!$D$33:$D$776,СВЦЭМ!$A$33:$A$776,$A42,СВЦЭМ!$B$33:$B$776,T$11)+'СЕТ СН'!$F$11+СВЦЭМ!$D$10+'СЕТ СН'!$F$6-'СЕТ СН'!$F$23</f>
        <v>735.01837368000008</v>
      </c>
      <c r="U42" s="36">
        <f>SUMIFS(СВЦЭМ!$D$33:$D$776,СВЦЭМ!$A$33:$A$776,$A42,СВЦЭМ!$B$33:$B$776,U$11)+'СЕТ СН'!$F$11+СВЦЭМ!$D$10+'СЕТ СН'!$F$6-'СЕТ СН'!$F$23</f>
        <v>714.55252108000002</v>
      </c>
      <c r="V42" s="36">
        <f>SUMIFS(СВЦЭМ!$D$33:$D$776,СВЦЭМ!$A$33:$A$776,$A42,СВЦЭМ!$B$33:$B$776,V$11)+'СЕТ СН'!$F$11+СВЦЭМ!$D$10+'СЕТ СН'!$F$6-'СЕТ СН'!$F$23</f>
        <v>676.98625935000007</v>
      </c>
      <c r="W42" s="36">
        <f>SUMIFS(СВЦЭМ!$D$33:$D$776,СВЦЭМ!$A$33:$A$776,$A42,СВЦЭМ!$B$33:$B$776,W$11)+'СЕТ СН'!$F$11+СВЦЭМ!$D$10+'СЕТ СН'!$F$6-'СЕТ СН'!$F$23</f>
        <v>672.23427462000006</v>
      </c>
      <c r="X42" s="36">
        <f>SUMIFS(СВЦЭМ!$D$33:$D$776,СВЦЭМ!$A$33:$A$776,$A42,СВЦЭМ!$B$33:$B$776,X$11)+'СЕТ СН'!$F$11+СВЦЭМ!$D$10+'СЕТ СН'!$F$6-'СЕТ СН'!$F$23</f>
        <v>704.20341769000004</v>
      </c>
      <c r="Y42" s="36">
        <f>SUMIFS(СВЦЭМ!$D$33:$D$776,СВЦЭМ!$A$33:$A$776,$A42,СВЦЭМ!$B$33:$B$776,Y$11)+'СЕТ СН'!$F$11+СВЦЭМ!$D$10+'СЕТ СН'!$F$6-'СЕТ СН'!$F$23</f>
        <v>772.11766717000012</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3" t="s">
        <v>7</v>
      </c>
      <c r="B45" s="126" t="s">
        <v>71</v>
      </c>
      <c r="C45" s="127"/>
      <c r="D45" s="127"/>
      <c r="E45" s="127"/>
      <c r="F45" s="127"/>
      <c r="G45" s="127"/>
      <c r="H45" s="127"/>
      <c r="I45" s="127"/>
      <c r="J45" s="127"/>
      <c r="K45" s="127"/>
      <c r="L45" s="127"/>
      <c r="M45" s="127"/>
      <c r="N45" s="127"/>
      <c r="O45" s="127"/>
      <c r="P45" s="127"/>
      <c r="Q45" s="127"/>
      <c r="R45" s="127"/>
      <c r="S45" s="127"/>
      <c r="T45" s="127"/>
      <c r="U45" s="127"/>
      <c r="V45" s="127"/>
      <c r="W45" s="127"/>
      <c r="X45" s="127"/>
      <c r="Y45" s="128"/>
    </row>
    <row r="46" spans="1:27" ht="12.75" customHeight="1" x14ac:dyDescent="0.2">
      <c r="A46" s="124"/>
      <c r="B46" s="129"/>
      <c r="C46" s="130"/>
      <c r="D46" s="130"/>
      <c r="E46" s="130"/>
      <c r="F46" s="130"/>
      <c r="G46" s="130"/>
      <c r="H46" s="130"/>
      <c r="I46" s="130"/>
      <c r="J46" s="130"/>
      <c r="K46" s="130"/>
      <c r="L46" s="130"/>
      <c r="M46" s="130"/>
      <c r="N46" s="130"/>
      <c r="O46" s="130"/>
      <c r="P46" s="130"/>
      <c r="Q46" s="130"/>
      <c r="R46" s="130"/>
      <c r="S46" s="130"/>
      <c r="T46" s="130"/>
      <c r="U46" s="130"/>
      <c r="V46" s="130"/>
      <c r="W46" s="130"/>
      <c r="X46" s="130"/>
      <c r="Y46" s="131"/>
    </row>
    <row r="47" spans="1:27" ht="12.75" customHeight="1" x14ac:dyDescent="0.2">
      <c r="A47" s="12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01.05.2020</v>
      </c>
      <c r="B48" s="36">
        <f>SUMIFS(СВЦЭМ!$D$33:$D$776,СВЦЭМ!$A$33:$A$776,$A48,СВЦЭМ!$B$33:$B$776,B$47)+'СЕТ СН'!$G$11+СВЦЭМ!$D$10+'СЕТ СН'!$G$6-'СЕТ СН'!$G$23</f>
        <v>1127.22488041</v>
      </c>
      <c r="C48" s="36">
        <f>SUMIFS(СВЦЭМ!$D$33:$D$776,СВЦЭМ!$A$33:$A$776,$A48,СВЦЭМ!$B$33:$B$776,C$47)+'СЕТ СН'!$G$11+СВЦЭМ!$D$10+'СЕТ СН'!$G$6-'СЕТ СН'!$G$23</f>
        <v>1168.2937786099999</v>
      </c>
      <c r="D48" s="36">
        <f>SUMIFS(СВЦЭМ!$D$33:$D$776,СВЦЭМ!$A$33:$A$776,$A48,СВЦЭМ!$B$33:$B$776,D$47)+'СЕТ СН'!$G$11+СВЦЭМ!$D$10+'СЕТ СН'!$G$6-'СЕТ СН'!$G$23</f>
        <v>1165.8439140799999</v>
      </c>
      <c r="E48" s="36">
        <f>SUMIFS(СВЦЭМ!$D$33:$D$776,СВЦЭМ!$A$33:$A$776,$A48,СВЦЭМ!$B$33:$B$776,E$47)+'СЕТ СН'!$G$11+СВЦЭМ!$D$10+'СЕТ СН'!$G$6-'СЕТ СН'!$G$23</f>
        <v>1161.5529781</v>
      </c>
      <c r="F48" s="36">
        <f>SUMIFS(СВЦЭМ!$D$33:$D$776,СВЦЭМ!$A$33:$A$776,$A48,СВЦЭМ!$B$33:$B$776,F$47)+'СЕТ СН'!$G$11+СВЦЭМ!$D$10+'СЕТ СН'!$G$6-'СЕТ СН'!$G$23</f>
        <v>1179.2041943199999</v>
      </c>
      <c r="G48" s="36">
        <f>SUMIFS(СВЦЭМ!$D$33:$D$776,СВЦЭМ!$A$33:$A$776,$A48,СВЦЭМ!$B$33:$B$776,G$47)+'СЕТ СН'!$G$11+СВЦЭМ!$D$10+'СЕТ СН'!$G$6-'СЕТ СН'!$G$23</f>
        <v>1172.0178192099997</v>
      </c>
      <c r="H48" s="36">
        <f>SUMIFS(СВЦЭМ!$D$33:$D$776,СВЦЭМ!$A$33:$A$776,$A48,СВЦЭМ!$B$33:$B$776,H$47)+'СЕТ СН'!$G$11+СВЦЭМ!$D$10+'СЕТ СН'!$G$6-'СЕТ СН'!$G$23</f>
        <v>1166.5779779899999</v>
      </c>
      <c r="I48" s="36">
        <f>SUMIFS(СВЦЭМ!$D$33:$D$776,СВЦЭМ!$A$33:$A$776,$A48,СВЦЭМ!$B$33:$B$776,I$47)+'СЕТ СН'!$G$11+СВЦЭМ!$D$10+'СЕТ СН'!$G$6-'СЕТ СН'!$G$23</f>
        <v>1141.5693943600002</v>
      </c>
      <c r="J48" s="36">
        <f>SUMIFS(СВЦЭМ!$D$33:$D$776,СВЦЭМ!$A$33:$A$776,$A48,СВЦЭМ!$B$33:$B$776,J$47)+'СЕТ СН'!$G$11+СВЦЭМ!$D$10+'СЕТ СН'!$G$6-'СЕТ СН'!$G$23</f>
        <v>1125.4895477500002</v>
      </c>
      <c r="K48" s="36">
        <f>SUMIFS(СВЦЭМ!$D$33:$D$776,СВЦЭМ!$A$33:$A$776,$A48,СВЦЭМ!$B$33:$B$776,K$47)+'СЕТ СН'!$G$11+СВЦЭМ!$D$10+'СЕТ СН'!$G$6-'СЕТ СН'!$G$23</f>
        <v>1124.6893727900001</v>
      </c>
      <c r="L48" s="36">
        <f>SUMIFS(СВЦЭМ!$D$33:$D$776,СВЦЭМ!$A$33:$A$776,$A48,СВЦЭМ!$B$33:$B$776,L$47)+'СЕТ СН'!$G$11+СВЦЭМ!$D$10+'СЕТ СН'!$G$6-'СЕТ СН'!$G$23</f>
        <v>1104.46332261</v>
      </c>
      <c r="M48" s="36">
        <f>SUMIFS(СВЦЭМ!$D$33:$D$776,СВЦЭМ!$A$33:$A$776,$A48,СВЦЭМ!$B$33:$B$776,M$47)+'СЕТ СН'!$G$11+СВЦЭМ!$D$10+'СЕТ СН'!$G$6-'СЕТ СН'!$G$23</f>
        <v>1041.5220734700001</v>
      </c>
      <c r="N48" s="36">
        <f>SUMIFS(СВЦЭМ!$D$33:$D$776,СВЦЭМ!$A$33:$A$776,$A48,СВЦЭМ!$B$33:$B$776,N$47)+'СЕТ СН'!$G$11+СВЦЭМ!$D$10+'СЕТ СН'!$G$6-'СЕТ СН'!$G$23</f>
        <v>978.75978183000007</v>
      </c>
      <c r="O48" s="36">
        <f>SUMIFS(СВЦЭМ!$D$33:$D$776,СВЦЭМ!$A$33:$A$776,$A48,СВЦЭМ!$B$33:$B$776,O$47)+'СЕТ СН'!$G$11+СВЦЭМ!$D$10+'СЕТ СН'!$G$6-'СЕТ СН'!$G$23</f>
        <v>958.94097453000006</v>
      </c>
      <c r="P48" s="36">
        <f>SUMIFS(СВЦЭМ!$D$33:$D$776,СВЦЭМ!$A$33:$A$776,$A48,СВЦЭМ!$B$33:$B$776,P$47)+'СЕТ СН'!$G$11+СВЦЭМ!$D$10+'СЕТ СН'!$G$6-'СЕТ СН'!$G$23</f>
        <v>967.61976735000007</v>
      </c>
      <c r="Q48" s="36">
        <f>SUMIFS(СВЦЭМ!$D$33:$D$776,СВЦЭМ!$A$33:$A$776,$A48,СВЦЭМ!$B$33:$B$776,Q$47)+'СЕТ СН'!$G$11+СВЦЭМ!$D$10+'СЕТ СН'!$G$6-'СЕТ СН'!$G$23</f>
        <v>970.31312339999999</v>
      </c>
      <c r="R48" s="36">
        <f>SUMIFS(СВЦЭМ!$D$33:$D$776,СВЦЭМ!$A$33:$A$776,$A48,СВЦЭМ!$B$33:$B$776,R$47)+'СЕТ СН'!$G$11+СВЦЭМ!$D$10+'СЕТ СН'!$G$6-'СЕТ СН'!$G$23</f>
        <v>968.04104646000008</v>
      </c>
      <c r="S48" s="36">
        <f>SUMIFS(СВЦЭМ!$D$33:$D$776,СВЦЭМ!$A$33:$A$776,$A48,СВЦЭМ!$B$33:$B$776,S$47)+'СЕТ СН'!$G$11+СВЦЭМ!$D$10+'СЕТ СН'!$G$6-'СЕТ СН'!$G$23</f>
        <v>965.60790916000008</v>
      </c>
      <c r="T48" s="36">
        <f>SUMIFS(СВЦЭМ!$D$33:$D$776,СВЦЭМ!$A$33:$A$776,$A48,СВЦЭМ!$B$33:$B$776,T$47)+'СЕТ СН'!$G$11+СВЦЭМ!$D$10+'СЕТ СН'!$G$6-'СЕТ СН'!$G$23</f>
        <v>955.26171827999997</v>
      </c>
      <c r="U48" s="36">
        <f>SUMIFS(СВЦЭМ!$D$33:$D$776,СВЦЭМ!$A$33:$A$776,$A48,СВЦЭМ!$B$33:$B$776,U$47)+'СЕТ СН'!$G$11+СВЦЭМ!$D$10+'СЕТ СН'!$G$6-'СЕТ СН'!$G$23</f>
        <v>936.85903251000002</v>
      </c>
      <c r="V48" s="36">
        <f>SUMIFS(СВЦЭМ!$D$33:$D$776,СВЦЭМ!$A$33:$A$776,$A48,СВЦЭМ!$B$33:$B$776,V$47)+'СЕТ СН'!$G$11+СВЦЭМ!$D$10+'СЕТ СН'!$G$6-'СЕТ СН'!$G$23</f>
        <v>926.78910967000002</v>
      </c>
      <c r="W48" s="36">
        <f>SUMIFS(СВЦЭМ!$D$33:$D$776,СВЦЭМ!$A$33:$A$776,$A48,СВЦЭМ!$B$33:$B$776,W$47)+'СЕТ СН'!$G$11+СВЦЭМ!$D$10+'СЕТ СН'!$G$6-'СЕТ СН'!$G$23</f>
        <v>933.48798437000005</v>
      </c>
      <c r="X48" s="36">
        <f>SUMIFS(СВЦЭМ!$D$33:$D$776,СВЦЭМ!$A$33:$A$776,$A48,СВЦЭМ!$B$33:$B$776,X$47)+'СЕТ СН'!$G$11+СВЦЭМ!$D$10+'СЕТ СН'!$G$6-'СЕТ СН'!$G$23</f>
        <v>965.11881493999999</v>
      </c>
      <c r="Y48" s="36">
        <f>SUMIFS(СВЦЭМ!$D$33:$D$776,СВЦЭМ!$A$33:$A$776,$A48,СВЦЭМ!$B$33:$B$776,Y$47)+'СЕТ СН'!$G$11+СВЦЭМ!$D$10+'СЕТ СН'!$G$6-'СЕТ СН'!$G$23</f>
        <v>1067.7780729900001</v>
      </c>
      <c r="AA48" s="45"/>
    </row>
    <row r="49" spans="1:25" ht="15.75" x14ac:dyDescent="0.2">
      <c r="A49" s="35">
        <f>A48+1</f>
        <v>43953</v>
      </c>
      <c r="B49" s="36">
        <f>SUMIFS(СВЦЭМ!$D$33:$D$776,СВЦЭМ!$A$33:$A$776,$A49,СВЦЭМ!$B$33:$B$776,B$47)+'СЕТ СН'!$G$11+СВЦЭМ!$D$10+'СЕТ СН'!$G$6-'СЕТ СН'!$G$23</f>
        <v>1159.9702700999999</v>
      </c>
      <c r="C49" s="36">
        <f>SUMIFS(СВЦЭМ!$D$33:$D$776,СВЦЭМ!$A$33:$A$776,$A49,СВЦЭМ!$B$33:$B$776,C$47)+'СЕТ СН'!$G$11+СВЦЭМ!$D$10+'СЕТ СН'!$G$6-'СЕТ СН'!$G$23</f>
        <v>1182.84458989</v>
      </c>
      <c r="D49" s="36">
        <f>SUMIFS(СВЦЭМ!$D$33:$D$776,СВЦЭМ!$A$33:$A$776,$A49,СВЦЭМ!$B$33:$B$776,D$47)+'СЕТ СН'!$G$11+СВЦЭМ!$D$10+'СЕТ СН'!$G$6-'СЕТ СН'!$G$23</f>
        <v>1195.2747076999999</v>
      </c>
      <c r="E49" s="36">
        <f>SUMIFS(СВЦЭМ!$D$33:$D$776,СВЦЭМ!$A$33:$A$776,$A49,СВЦЭМ!$B$33:$B$776,E$47)+'СЕТ СН'!$G$11+СВЦЭМ!$D$10+'СЕТ СН'!$G$6-'СЕТ СН'!$G$23</f>
        <v>1191.1978912</v>
      </c>
      <c r="F49" s="36">
        <f>SUMIFS(СВЦЭМ!$D$33:$D$776,СВЦЭМ!$A$33:$A$776,$A49,СВЦЭМ!$B$33:$B$776,F$47)+'СЕТ СН'!$G$11+СВЦЭМ!$D$10+'СЕТ СН'!$G$6-'СЕТ СН'!$G$23</f>
        <v>1187.2670042599998</v>
      </c>
      <c r="G49" s="36">
        <f>SUMIFS(СВЦЭМ!$D$33:$D$776,СВЦЭМ!$A$33:$A$776,$A49,СВЦЭМ!$B$33:$B$776,G$47)+'СЕТ СН'!$G$11+СВЦЭМ!$D$10+'СЕТ СН'!$G$6-'СЕТ СН'!$G$23</f>
        <v>1189.2650822799999</v>
      </c>
      <c r="H49" s="36">
        <f>SUMIFS(СВЦЭМ!$D$33:$D$776,СВЦЭМ!$A$33:$A$776,$A49,СВЦЭМ!$B$33:$B$776,H$47)+'СЕТ СН'!$G$11+СВЦЭМ!$D$10+'СЕТ СН'!$G$6-'СЕТ СН'!$G$23</f>
        <v>1187.4985521599999</v>
      </c>
      <c r="I49" s="36">
        <f>SUMIFS(СВЦЭМ!$D$33:$D$776,СВЦЭМ!$A$33:$A$776,$A49,СВЦЭМ!$B$33:$B$776,I$47)+'СЕТ СН'!$G$11+СВЦЭМ!$D$10+'СЕТ СН'!$G$6-'СЕТ СН'!$G$23</f>
        <v>1175.5851771899997</v>
      </c>
      <c r="J49" s="36">
        <f>SUMIFS(СВЦЭМ!$D$33:$D$776,СВЦЭМ!$A$33:$A$776,$A49,СВЦЭМ!$B$33:$B$776,J$47)+'СЕТ СН'!$G$11+СВЦЭМ!$D$10+'СЕТ СН'!$G$6-'СЕТ СН'!$G$23</f>
        <v>1132.5653223200002</v>
      </c>
      <c r="K49" s="36">
        <f>SUMIFS(СВЦЭМ!$D$33:$D$776,СВЦЭМ!$A$33:$A$776,$A49,СВЦЭМ!$B$33:$B$776,K$47)+'СЕТ СН'!$G$11+СВЦЭМ!$D$10+'СЕТ СН'!$G$6-'СЕТ СН'!$G$23</f>
        <v>1107.0425936300001</v>
      </c>
      <c r="L49" s="36">
        <f>SUMIFS(СВЦЭМ!$D$33:$D$776,СВЦЭМ!$A$33:$A$776,$A49,СВЦЭМ!$B$33:$B$776,L$47)+'СЕТ СН'!$G$11+СВЦЭМ!$D$10+'СЕТ СН'!$G$6-'СЕТ СН'!$G$23</f>
        <v>1090.94691956</v>
      </c>
      <c r="M49" s="36">
        <f>SUMIFS(СВЦЭМ!$D$33:$D$776,СВЦЭМ!$A$33:$A$776,$A49,СВЦЭМ!$B$33:$B$776,M$47)+'СЕТ СН'!$G$11+СВЦЭМ!$D$10+'СЕТ СН'!$G$6-'СЕТ СН'!$G$23</f>
        <v>1031.1155926200001</v>
      </c>
      <c r="N49" s="36">
        <f>SUMIFS(СВЦЭМ!$D$33:$D$776,СВЦЭМ!$A$33:$A$776,$A49,СВЦЭМ!$B$33:$B$776,N$47)+'СЕТ СН'!$G$11+СВЦЭМ!$D$10+'СЕТ СН'!$G$6-'СЕТ СН'!$G$23</f>
        <v>976.98379798999997</v>
      </c>
      <c r="O49" s="36">
        <f>SUMIFS(СВЦЭМ!$D$33:$D$776,СВЦЭМ!$A$33:$A$776,$A49,СВЦЭМ!$B$33:$B$776,O$47)+'СЕТ СН'!$G$11+СВЦЭМ!$D$10+'СЕТ СН'!$G$6-'СЕТ СН'!$G$23</f>
        <v>955.84319224000001</v>
      </c>
      <c r="P49" s="36">
        <f>SUMIFS(СВЦЭМ!$D$33:$D$776,СВЦЭМ!$A$33:$A$776,$A49,СВЦЭМ!$B$33:$B$776,P$47)+'СЕТ СН'!$G$11+СВЦЭМ!$D$10+'СЕТ СН'!$G$6-'СЕТ СН'!$G$23</f>
        <v>962.01522783000007</v>
      </c>
      <c r="Q49" s="36">
        <f>SUMIFS(СВЦЭМ!$D$33:$D$776,СВЦЭМ!$A$33:$A$776,$A49,СВЦЭМ!$B$33:$B$776,Q$47)+'СЕТ СН'!$G$11+СВЦЭМ!$D$10+'СЕТ СН'!$G$6-'СЕТ СН'!$G$23</f>
        <v>964.53008447000002</v>
      </c>
      <c r="R49" s="36">
        <f>SUMIFS(СВЦЭМ!$D$33:$D$776,СВЦЭМ!$A$33:$A$776,$A49,СВЦЭМ!$B$33:$B$776,R$47)+'СЕТ СН'!$G$11+СВЦЭМ!$D$10+'СЕТ СН'!$G$6-'СЕТ СН'!$G$23</f>
        <v>970.78016943</v>
      </c>
      <c r="S49" s="36">
        <f>SUMIFS(СВЦЭМ!$D$33:$D$776,СВЦЭМ!$A$33:$A$776,$A49,СВЦЭМ!$B$33:$B$776,S$47)+'СЕТ СН'!$G$11+СВЦЭМ!$D$10+'СЕТ СН'!$G$6-'СЕТ СН'!$G$23</f>
        <v>970.86182470000006</v>
      </c>
      <c r="T49" s="36">
        <f>SUMIFS(СВЦЭМ!$D$33:$D$776,СВЦЭМ!$A$33:$A$776,$A49,СВЦЭМ!$B$33:$B$776,T$47)+'СЕТ СН'!$G$11+СВЦЭМ!$D$10+'СЕТ СН'!$G$6-'СЕТ СН'!$G$23</f>
        <v>964.51767803999996</v>
      </c>
      <c r="U49" s="36">
        <f>SUMIFS(СВЦЭМ!$D$33:$D$776,СВЦЭМ!$A$33:$A$776,$A49,СВЦЭМ!$B$33:$B$776,U$47)+'СЕТ СН'!$G$11+СВЦЭМ!$D$10+'СЕТ СН'!$G$6-'СЕТ СН'!$G$23</f>
        <v>957.30976527000007</v>
      </c>
      <c r="V49" s="36">
        <f>SUMIFS(СВЦЭМ!$D$33:$D$776,СВЦЭМ!$A$33:$A$776,$A49,СВЦЭМ!$B$33:$B$776,V$47)+'СЕТ СН'!$G$11+СВЦЭМ!$D$10+'СЕТ СН'!$G$6-'СЕТ СН'!$G$23</f>
        <v>938.64971105000006</v>
      </c>
      <c r="W49" s="36">
        <f>SUMIFS(СВЦЭМ!$D$33:$D$776,СВЦЭМ!$A$33:$A$776,$A49,СВЦЭМ!$B$33:$B$776,W$47)+'СЕТ СН'!$G$11+СВЦЭМ!$D$10+'СЕТ СН'!$G$6-'СЕТ СН'!$G$23</f>
        <v>923.71794111999998</v>
      </c>
      <c r="X49" s="36">
        <f>SUMIFS(СВЦЭМ!$D$33:$D$776,СВЦЭМ!$A$33:$A$776,$A49,СВЦЭМ!$B$33:$B$776,X$47)+'СЕТ СН'!$G$11+СВЦЭМ!$D$10+'СЕТ СН'!$G$6-'СЕТ СН'!$G$23</f>
        <v>959.64490552000007</v>
      </c>
      <c r="Y49" s="36">
        <f>SUMIFS(СВЦЭМ!$D$33:$D$776,СВЦЭМ!$A$33:$A$776,$A49,СВЦЭМ!$B$33:$B$776,Y$47)+'СЕТ СН'!$G$11+СВЦЭМ!$D$10+'СЕТ СН'!$G$6-'СЕТ СН'!$G$23</f>
        <v>1041.5739122300001</v>
      </c>
    </row>
    <row r="50" spans="1:25" ht="15.75" x14ac:dyDescent="0.2">
      <c r="A50" s="35">
        <f t="shared" ref="A50:A78" si="1">A49+1</f>
        <v>43954</v>
      </c>
      <c r="B50" s="36">
        <f>SUMIFS(СВЦЭМ!$D$33:$D$776,СВЦЭМ!$A$33:$A$776,$A50,СВЦЭМ!$B$33:$B$776,B$47)+'СЕТ СН'!$G$11+СВЦЭМ!$D$10+'СЕТ СН'!$G$6-'СЕТ СН'!$G$23</f>
        <v>1071.5394770400001</v>
      </c>
      <c r="C50" s="36">
        <f>SUMIFS(СВЦЭМ!$D$33:$D$776,СВЦЭМ!$A$33:$A$776,$A50,СВЦЭМ!$B$33:$B$776,C$47)+'СЕТ СН'!$G$11+СВЦЭМ!$D$10+'СЕТ СН'!$G$6-'СЕТ СН'!$G$23</f>
        <v>1083.66080154</v>
      </c>
      <c r="D50" s="36">
        <f>SUMIFS(СВЦЭМ!$D$33:$D$776,СВЦЭМ!$A$33:$A$776,$A50,СВЦЭМ!$B$33:$B$776,D$47)+'СЕТ СН'!$G$11+СВЦЭМ!$D$10+'СЕТ СН'!$G$6-'СЕТ СН'!$G$23</f>
        <v>1082.1158180800001</v>
      </c>
      <c r="E50" s="36">
        <f>SUMIFS(СВЦЭМ!$D$33:$D$776,СВЦЭМ!$A$33:$A$776,$A50,СВЦЭМ!$B$33:$B$776,E$47)+'СЕТ СН'!$G$11+СВЦЭМ!$D$10+'СЕТ СН'!$G$6-'СЕТ СН'!$G$23</f>
        <v>1079.3375936800001</v>
      </c>
      <c r="F50" s="36">
        <f>SUMIFS(СВЦЭМ!$D$33:$D$776,СВЦЭМ!$A$33:$A$776,$A50,СВЦЭМ!$B$33:$B$776,F$47)+'СЕТ СН'!$G$11+СВЦЭМ!$D$10+'СЕТ СН'!$G$6-'СЕТ СН'!$G$23</f>
        <v>1076.97520601</v>
      </c>
      <c r="G50" s="36">
        <f>SUMIFS(СВЦЭМ!$D$33:$D$776,СВЦЭМ!$A$33:$A$776,$A50,СВЦЭМ!$B$33:$B$776,G$47)+'СЕТ СН'!$G$11+СВЦЭМ!$D$10+'СЕТ СН'!$G$6-'СЕТ СН'!$G$23</f>
        <v>1080.1929911300001</v>
      </c>
      <c r="H50" s="36">
        <f>SUMIFS(СВЦЭМ!$D$33:$D$776,СВЦЭМ!$A$33:$A$776,$A50,СВЦЭМ!$B$33:$B$776,H$47)+'СЕТ СН'!$G$11+СВЦЭМ!$D$10+'СЕТ СН'!$G$6-'СЕТ СН'!$G$23</f>
        <v>1086.53263928</v>
      </c>
      <c r="I50" s="36">
        <f>SUMIFS(СВЦЭМ!$D$33:$D$776,СВЦЭМ!$A$33:$A$776,$A50,СВЦЭМ!$B$33:$B$776,I$47)+'СЕТ СН'!$G$11+СВЦЭМ!$D$10+'СЕТ СН'!$G$6-'СЕТ СН'!$G$23</f>
        <v>1082.76652126</v>
      </c>
      <c r="J50" s="36">
        <f>SUMIFS(СВЦЭМ!$D$33:$D$776,СВЦЭМ!$A$33:$A$776,$A50,СВЦЭМ!$B$33:$B$776,J$47)+'СЕТ СН'!$G$11+СВЦЭМ!$D$10+'СЕТ СН'!$G$6-'СЕТ СН'!$G$23</f>
        <v>1075.6879714500001</v>
      </c>
      <c r="K50" s="36">
        <f>SUMIFS(СВЦЭМ!$D$33:$D$776,СВЦЭМ!$A$33:$A$776,$A50,СВЦЭМ!$B$33:$B$776,K$47)+'СЕТ СН'!$G$11+СВЦЭМ!$D$10+'СЕТ СН'!$G$6-'СЕТ СН'!$G$23</f>
        <v>1048.3080448800001</v>
      </c>
      <c r="L50" s="36">
        <f>SUMIFS(СВЦЭМ!$D$33:$D$776,СВЦЭМ!$A$33:$A$776,$A50,СВЦЭМ!$B$33:$B$776,L$47)+'СЕТ СН'!$G$11+СВЦЭМ!$D$10+'СЕТ СН'!$G$6-'СЕТ СН'!$G$23</f>
        <v>1015.1906201200001</v>
      </c>
      <c r="M50" s="36">
        <f>SUMIFS(СВЦЭМ!$D$33:$D$776,СВЦЭМ!$A$33:$A$776,$A50,СВЦЭМ!$B$33:$B$776,M$47)+'СЕТ СН'!$G$11+СВЦЭМ!$D$10+'СЕТ СН'!$G$6-'СЕТ СН'!$G$23</f>
        <v>960.16539367000007</v>
      </c>
      <c r="N50" s="36">
        <f>SUMIFS(СВЦЭМ!$D$33:$D$776,СВЦЭМ!$A$33:$A$776,$A50,СВЦЭМ!$B$33:$B$776,N$47)+'СЕТ СН'!$G$11+СВЦЭМ!$D$10+'СЕТ СН'!$G$6-'СЕТ СН'!$G$23</f>
        <v>918.42454984000005</v>
      </c>
      <c r="O50" s="36">
        <f>SUMIFS(СВЦЭМ!$D$33:$D$776,СВЦЭМ!$A$33:$A$776,$A50,СВЦЭМ!$B$33:$B$776,O$47)+'СЕТ СН'!$G$11+СВЦЭМ!$D$10+'СЕТ СН'!$G$6-'СЕТ СН'!$G$23</f>
        <v>929.04791994000004</v>
      </c>
      <c r="P50" s="36">
        <f>SUMIFS(СВЦЭМ!$D$33:$D$776,СВЦЭМ!$A$33:$A$776,$A50,СВЦЭМ!$B$33:$B$776,P$47)+'СЕТ СН'!$G$11+СВЦЭМ!$D$10+'СЕТ СН'!$G$6-'СЕТ СН'!$G$23</f>
        <v>955.24442851000003</v>
      </c>
      <c r="Q50" s="36">
        <f>SUMIFS(СВЦЭМ!$D$33:$D$776,СВЦЭМ!$A$33:$A$776,$A50,СВЦЭМ!$B$33:$B$776,Q$47)+'СЕТ СН'!$G$11+СВЦЭМ!$D$10+'СЕТ СН'!$G$6-'СЕТ СН'!$G$23</f>
        <v>978.02747367000006</v>
      </c>
      <c r="R50" s="36">
        <f>SUMIFS(СВЦЭМ!$D$33:$D$776,СВЦЭМ!$A$33:$A$776,$A50,СВЦЭМ!$B$33:$B$776,R$47)+'СЕТ СН'!$G$11+СВЦЭМ!$D$10+'СЕТ СН'!$G$6-'СЕТ СН'!$G$23</f>
        <v>990.42891099000008</v>
      </c>
      <c r="S50" s="36">
        <f>SUMIFS(СВЦЭМ!$D$33:$D$776,СВЦЭМ!$A$33:$A$776,$A50,СВЦЭМ!$B$33:$B$776,S$47)+'СЕТ СН'!$G$11+СВЦЭМ!$D$10+'СЕТ СН'!$G$6-'СЕТ СН'!$G$23</f>
        <v>990.39959496000006</v>
      </c>
      <c r="T50" s="36">
        <f>SUMIFS(СВЦЭМ!$D$33:$D$776,СВЦЭМ!$A$33:$A$776,$A50,СВЦЭМ!$B$33:$B$776,T$47)+'СЕТ СН'!$G$11+СВЦЭМ!$D$10+'СЕТ СН'!$G$6-'СЕТ СН'!$G$23</f>
        <v>977.96928494999997</v>
      </c>
      <c r="U50" s="36">
        <f>SUMIFS(СВЦЭМ!$D$33:$D$776,СВЦЭМ!$A$33:$A$776,$A50,СВЦЭМ!$B$33:$B$776,U$47)+'СЕТ СН'!$G$11+СВЦЭМ!$D$10+'СЕТ СН'!$G$6-'СЕТ СН'!$G$23</f>
        <v>962.01821560000008</v>
      </c>
      <c r="V50" s="36">
        <f>SUMIFS(СВЦЭМ!$D$33:$D$776,СВЦЭМ!$A$33:$A$776,$A50,СВЦЭМ!$B$33:$B$776,V$47)+'СЕТ СН'!$G$11+СВЦЭМ!$D$10+'СЕТ СН'!$G$6-'СЕТ СН'!$G$23</f>
        <v>913.15904940000007</v>
      </c>
      <c r="W50" s="36">
        <f>SUMIFS(СВЦЭМ!$D$33:$D$776,СВЦЭМ!$A$33:$A$776,$A50,СВЦЭМ!$B$33:$B$776,W$47)+'СЕТ СН'!$G$11+СВЦЭМ!$D$10+'СЕТ СН'!$G$6-'СЕТ СН'!$G$23</f>
        <v>907.51211732000002</v>
      </c>
      <c r="X50" s="36">
        <f>SUMIFS(СВЦЭМ!$D$33:$D$776,СВЦЭМ!$A$33:$A$776,$A50,СВЦЭМ!$B$33:$B$776,X$47)+'СЕТ СН'!$G$11+СВЦЭМ!$D$10+'СЕТ СН'!$G$6-'СЕТ СН'!$G$23</f>
        <v>949.87909501000001</v>
      </c>
      <c r="Y50" s="36">
        <f>SUMIFS(СВЦЭМ!$D$33:$D$776,СВЦЭМ!$A$33:$A$776,$A50,СВЦЭМ!$B$33:$B$776,Y$47)+'СЕТ СН'!$G$11+СВЦЭМ!$D$10+'СЕТ СН'!$G$6-'СЕТ СН'!$G$23</f>
        <v>1044.66870795</v>
      </c>
    </row>
    <row r="51" spans="1:25" ht="15.75" x14ac:dyDescent="0.2">
      <c r="A51" s="35">
        <f t="shared" si="1"/>
        <v>43955</v>
      </c>
      <c r="B51" s="36">
        <f>SUMIFS(СВЦЭМ!$D$33:$D$776,СВЦЭМ!$A$33:$A$776,$A51,СВЦЭМ!$B$33:$B$776,B$47)+'СЕТ СН'!$G$11+СВЦЭМ!$D$10+'СЕТ СН'!$G$6-'СЕТ СН'!$G$23</f>
        <v>1109.8152910700001</v>
      </c>
      <c r="C51" s="36">
        <f>SUMIFS(СВЦЭМ!$D$33:$D$776,СВЦЭМ!$A$33:$A$776,$A51,СВЦЭМ!$B$33:$B$776,C$47)+'СЕТ СН'!$G$11+СВЦЭМ!$D$10+'СЕТ СН'!$G$6-'СЕТ СН'!$G$23</f>
        <v>1110.5300812300002</v>
      </c>
      <c r="D51" s="36">
        <f>SUMIFS(СВЦЭМ!$D$33:$D$776,СВЦЭМ!$A$33:$A$776,$A51,СВЦЭМ!$B$33:$B$776,D$47)+'СЕТ СН'!$G$11+СВЦЭМ!$D$10+'СЕТ СН'!$G$6-'СЕТ СН'!$G$23</f>
        <v>1095.3457455600001</v>
      </c>
      <c r="E51" s="36">
        <f>SUMIFS(СВЦЭМ!$D$33:$D$776,СВЦЭМ!$A$33:$A$776,$A51,СВЦЭМ!$B$33:$B$776,E$47)+'СЕТ СН'!$G$11+СВЦЭМ!$D$10+'СЕТ СН'!$G$6-'СЕТ СН'!$G$23</f>
        <v>1091.8645221700001</v>
      </c>
      <c r="F51" s="36">
        <f>SUMIFS(СВЦЭМ!$D$33:$D$776,СВЦЭМ!$A$33:$A$776,$A51,СВЦЭМ!$B$33:$B$776,F$47)+'СЕТ СН'!$G$11+СВЦЭМ!$D$10+'СЕТ СН'!$G$6-'СЕТ СН'!$G$23</f>
        <v>1086.7544741000002</v>
      </c>
      <c r="G51" s="36">
        <f>SUMIFS(СВЦЭМ!$D$33:$D$776,СВЦЭМ!$A$33:$A$776,$A51,СВЦЭМ!$B$33:$B$776,G$47)+'СЕТ СН'!$G$11+СВЦЭМ!$D$10+'СЕТ СН'!$G$6-'СЕТ СН'!$G$23</f>
        <v>1093.1982119000002</v>
      </c>
      <c r="H51" s="36">
        <f>SUMIFS(СВЦЭМ!$D$33:$D$776,СВЦЭМ!$A$33:$A$776,$A51,СВЦЭМ!$B$33:$B$776,H$47)+'СЕТ СН'!$G$11+СВЦЭМ!$D$10+'СЕТ СН'!$G$6-'СЕТ СН'!$G$23</f>
        <v>1095.6638658100001</v>
      </c>
      <c r="I51" s="36">
        <f>SUMIFS(СВЦЭМ!$D$33:$D$776,СВЦЭМ!$A$33:$A$776,$A51,СВЦЭМ!$B$33:$B$776,I$47)+'СЕТ СН'!$G$11+СВЦЭМ!$D$10+'СЕТ СН'!$G$6-'СЕТ СН'!$G$23</f>
        <v>1106.7301028500001</v>
      </c>
      <c r="J51" s="36">
        <f>SUMIFS(СВЦЭМ!$D$33:$D$776,СВЦЭМ!$A$33:$A$776,$A51,СВЦЭМ!$B$33:$B$776,J$47)+'СЕТ СН'!$G$11+СВЦЭМ!$D$10+'СЕТ СН'!$G$6-'СЕТ СН'!$G$23</f>
        <v>1098.41993226</v>
      </c>
      <c r="K51" s="36">
        <f>SUMIFS(СВЦЭМ!$D$33:$D$776,СВЦЭМ!$A$33:$A$776,$A51,СВЦЭМ!$B$33:$B$776,K$47)+'СЕТ СН'!$G$11+СВЦЭМ!$D$10+'СЕТ СН'!$G$6-'СЕТ СН'!$G$23</f>
        <v>1058.6497760500001</v>
      </c>
      <c r="L51" s="36">
        <f>SUMIFS(СВЦЭМ!$D$33:$D$776,СВЦЭМ!$A$33:$A$776,$A51,СВЦЭМ!$B$33:$B$776,L$47)+'СЕТ СН'!$G$11+СВЦЭМ!$D$10+'СЕТ СН'!$G$6-'СЕТ СН'!$G$23</f>
        <v>1047.23968874</v>
      </c>
      <c r="M51" s="36">
        <f>SUMIFS(СВЦЭМ!$D$33:$D$776,СВЦЭМ!$A$33:$A$776,$A51,СВЦЭМ!$B$33:$B$776,M$47)+'СЕТ СН'!$G$11+СВЦЭМ!$D$10+'СЕТ СН'!$G$6-'СЕТ СН'!$G$23</f>
        <v>980.08726968999997</v>
      </c>
      <c r="N51" s="36">
        <f>SUMIFS(СВЦЭМ!$D$33:$D$776,СВЦЭМ!$A$33:$A$776,$A51,СВЦЭМ!$B$33:$B$776,N$47)+'СЕТ СН'!$G$11+СВЦЭМ!$D$10+'СЕТ СН'!$G$6-'СЕТ СН'!$G$23</f>
        <v>926.93184817999997</v>
      </c>
      <c r="O51" s="36">
        <f>SUMIFS(СВЦЭМ!$D$33:$D$776,СВЦЭМ!$A$33:$A$776,$A51,СВЦЭМ!$B$33:$B$776,O$47)+'СЕТ СН'!$G$11+СВЦЭМ!$D$10+'СЕТ СН'!$G$6-'СЕТ СН'!$G$23</f>
        <v>909.71126820000006</v>
      </c>
      <c r="P51" s="36">
        <f>SUMIFS(СВЦЭМ!$D$33:$D$776,СВЦЭМ!$A$33:$A$776,$A51,СВЦЭМ!$B$33:$B$776,P$47)+'СЕТ СН'!$G$11+СВЦЭМ!$D$10+'СЕТ СН'!$G$6-'СЕТ СН'!$G$23</f>
        <v>921.65069274000007</v>
      </c>
      <c r="Q51" s="36">
        <f>SUMIFS(СВЦЭМ!$D$33:$D$776,СВЦЭМ!$A$33:$A$776,$A51,СВЦЭМ!$B$33:$B$776,Q$47)+'СЕТ СН'!$G$11+СВЦЭМ!$D$10+'СЕТ СН'!$G$6-'СЕТ СН'!$G$23</f>
        <v>928.93875023999999</v>
      </c>
      <c r="R51" s="36">
        <f>SUMIFS(СВЦЭМ!$D$33:$D$776,СВЦЭМ!$A$33:$A$776,$A51,СВЦЭМ!$B$33:$B$776,R$47)+'СЕТ СН'!$G$11+СВЦЭМ!$D$10+'СЕТ СН'!$G$6-'СЕТ СН'!$G$23</f>
        <v>908.88039471000002</v>
      </c>
      <c r="S51" s="36">
        <f>SUMIFS(СВЦЭМ!$D$33:$D$776,СВЦЭМ!$A$33:$A$776,$A51,СВЦЭМ!$B$33:$B$776,S$47)+'СЕТ СН'!$G$11+СВЦЭМ!$D$10+'СЕТ СН'!$G$6-'СЕТ СН'!$G$23</f>
        <v>907.67502006000007</v>
      </c>
      <c r="T51" s="36">
        <f>SUMIFS(СВЦЭМ!$D$33:$D$776,СВЦЭМ!$A$33:$A$776,$A51,СВЦЭМ!$B$33:$B$776,T$47)+'СЕТ СН'!$G$11+СВЦЭМ!$D$10+'СЕТ СН'!$G$6-'СЕТ СН'!$G$23</f>
        <v>895.34262588000001</v>
      </c>
      <c r="U51" s="36">
        <f>SUMIFS(СВЦЭМ!$D$33:$D$776,СВЦЭМ!$A$33:$A$776,$A51,СВЦЭМ!$B$33:$B$776,U$47)+'СЕТ СН'!$G$11+СВЦЭМ!$D$10+'СЕТ СН'!$G$6-'СЕТ СН'!$G$23</f>
        <v>881.44211395000002</v>
      </c>
      <c r="V51" s="36">
        <f>SUMIFS(СВЦЭМ!$D$33:$D$776,СВЦЭМ!$A$33:$A$776,$A51,СВЦЭМ!$B$33:$B$776,V$47)+'СЕТ СН'!$G$11+СВЦЭМ!$D$10+'СЕТ СН'!$G$6-'СЕТ СН'!$G$23</f>
        <v>870.98868275000007</v>
      </c>
      <c r="W51" s="36">
        <f>SUMIFS(СВЦЭМ!$D$33:$D$776,СВЦЭМ!$A$33:$A$776,$A51,СВЦЭМ!$B$33:$B$776,W$47)+'СЕТ СН'!$G$11+СВЦЭМ!$D$10+'СЕТ СН'!$G$6-'СЕТ СН'!$G$23</f>
        <v>872.89998457000002</v>
      </c>
      <c r="X51" s="36">
        <f>SUMIFS(СВЦЭМ!$D$33:$D$776,СВЦЭМ!$A$33:$A$776,$A51,СВЦЭМ!$B$33:$B$776,X$47)+'СЕТ СН'!$G$11+СВЦЭМ!$D$10+'СЕТ СН'!$G$6-'СЕТ СН'!$G$23</f>
        <v>907.91063738000003</v>
      </c>
      <c r="Y51" s="36">
        <f>SUMIFS(СВЦЭМ!$D$33:$D$776,СВЦЭМ!$A$33:$A$776,$A51,СВЦЭМ!$B$33:$B$776,Y$47)+'СЕТ СН'!$G$11+СВЦЭМ!$D$10+'СЕТ СН'!$G$6-'СЕТ СН'!$G$23</f>
        <v>995.22307209999997</v>
      </c>
    </row>
    <row r="52" spans="1:25" ht="15.75" x14ac:dyDescent="0.2">
      <c r="A52" s="35">
        <f t="shared" si="1"/>
        <v>43956</v>
      </c>
      <c r="B52" s="36">
        <f>SUMIFS(СВЦЭМ!$D$33:$D$776,СВЦЭМ!$A$33:$A$776,$A52,СВЦЭМ!$B$33:$B$776,B$47)+'СЕТ СН'!$G$11+СВЦЭМ!$D$10+'СЕТ СН'!$G$6-'СЕТ СН'!$G$23</f>
        <v>1073.72165419</v>
      </c>
      <c r="C52" s="36">
        <f>SUMIFS(СВЦЭМ!$D$33:$D$776,СВЦЭМ!$A$33:$A$776,$A52,СВЦЭМ!$B$33:$B$776,C$47)+'СЕТ СН'!$G$11+СВЦЭМ!$D$10+'СЕТ СН'!$G$6-'СЕТ СН'!$G$23</f>
        <v>1102.65879928</v>
      </c>
      <c r="D52" s="36">
        <f>SUMIFS(СВЦЭМ!$D$33:$D$776,СВЦЭМ!$A$33:$A$776,$A52,СВЦЭМ!$B$33:$B$776,D$47)+'СЕТ СН'!$G$11+СВЦЭМ!$D$10+'СЕТ СН'!$G$6-'СЕТ СН'!$G$23</f>
        <v>1099.27498829</v>
      </c>
      <c r="E52" s="36">
        <f>SUMIFS(СВЦЭМ!$D$33:$D$776,СВЦЭМ!$A$33:$A$776,$A52,СВЦЭМ!$B$33:$B$776,E$47)+'СЕТ СН'!$G$11+СВЦЭМ!$D$10+'СЕТ СН'!$G$6-'СЕТ СН'!$G$23</f>
        <v>1093.46469428</v>
      </c>
      <c r="F52" s="36">
        <f>SUMIFS(СВЦЭМ!$D$33:$D$776,СВЦЭМ!$A$33:$A$776,$A52,СВЦЭМ!$B$33:$B$776,F$47)+'СЕТ СН'!$G$11+СВЦЭМ!$D$10+'СЕТ СН'!$G$6-'СЕТ СН'!$G$23</f>
        <v>1085.67443981</v>
      </c>
      <c r="G52" s="36">
        <f>SUMIFS(СВЦЭМ!$D$33:$D$776,СВЦЭМ!$A$33:$A$776,$A52,СВЦЭМ!$B$33:$B$776,G$47)+'СЕТ СН'!$G$11+СВЦЭМ!$D$10+'СЕТ СН'!$G$6-'СЕТ СН'!$G$23</f>
        <v>1090.18099542</v>
      </c>
      <c r="H52" s="36">
        <f>SUMIFS(СВЦЭМ!$D$33:$D$776,СВЦЭМ!$A$33:$A$776,$A52,СВЦЭМ!$B$33:$B$776,H$47)+'СЕТ СН'!$G$11+СВЦЭМ!$D$10+'СЕТ СН'!$G$6-'СЕТ СН'!$G$23</f>
        <v>1089.4325159</v>
      </c>
      <c r="I52" s="36">
        <f>SUMIFS(СВЦЭМ!$D$33:$D$776,СВЦЭМ!$A$33:$A$776,$A52,СВЦЭМ!$B$33:$B$776,I$47)+'СЕТ СН'!$G$11+СВЦЭМ!$D$10+'СЕТ СН'!$G$6-'СЕТ СН'!$G$23</f>
        <v>1085.9962835800002</v>
      </c>
      <c r="J52" s="36">
        <f>SUMIFS(СВЦЭМ!$D$33:$D$776,СВЦЭМ!$A$33:$A$776,$A52,СВЦЭМ!$B$33:$B$776,J$47)+'СЕТ СН'!$G$11+СВЦЭМ!$D$10+'СЕТ СН'!$G$6-'СЕТ СН'!$G$23</f>
        <v>1055.6027579900001</v>
      </c>
      <c r="K52" s="36">
        <f>SUMIFS(СВЦЭМ!$D$33:$D$776,СВЦЭМ!$A$33:$A$776,$A52,СВЦЭМ!$B$33:$B$776,K$47)+'СЕТ СН'!$G$11+СВЦЭМ!$D$10+'СЕТ СН'!$G$6-'СЕТ СН'!$G$23</f>
        <v>1019.92038441</v>
      </c>
      <c r="L52" s="36">
        <f>SUMIFS(СВЦЭМ!$D$33:$D$776,СВЦЭМ!$A$33:$A$776,$A52,СВЦЭМ!$B$33:$B$776,L$47)+'СЕТ СН'!$G$11+СВЦЭМ!$D$10+'СЕТ СН'!$G$6-'СЕТ СН'!$G$23</f>
        <v>1010.46074178</v>
      </c>
      <c r="M52" s="36">
        <f>SUMIFS(СВЦЭМ!$D$33:$D$776,СВЦЭМ!$A$33:$A$776,$A52,СВЦЭМ!$B$33:$B$776,M$47)+'СЕТ СН'!$G$11+СВЦЭМ!$D$10+'СЕТ СН'!$G$6-'СЕТ СН'!$G$23</f>
        <v>963.35831112000005</v>
      </c>
      <c r="N52" s="36">
        <f>SUMIFS(СВЦЭМ!$D$33:$D$776,СВЦЭМ!$A$33:$A$776,$A52,СВЦЭМ!$B$33:$B$776,N$47)+'СЕТ СН'!$G$11+СВЦЭМ!$D$10+'СЕТ СН'!$G$6-'СЕТ СН'!$G$23</f>
        <v>906.41872735000004</v>
      </c>
      <c r="O52" s="36">
        <f>SUMIFS(СВЦЭМ!$D$33:$D$776,СВЦЭМ!$A$33:$A$776,$A52,СВЦЭМ!$B$33:$B$776,O$47)+'СЕТ СН'!$G$11+СВЦЭМ!$D$10+'СЕТ СН'!$G$6-'СЕТ СН'!$G$23</f>
        <v>902.43765572000007</v>
      </c>
      <c r="P52" s="36">
        <f>SUMIFS(СВЦЭМ!$D$33:$D$776,СВЦЭМ!$A$33:$A$776,$A52,СВЦЭМ!$B$33:$B$776,P$47)+'СЕТ СН'!$G$11+СВЦЭМ!$D$10+'СЕТ СН'!$G$6-'СЕТ СН'!$G$23</f>
        <v>909.03771138000002</v>
      </c>
      <c r="Q52" s="36">
        <f>SUMIFS(СВЦЭМ!$D$33:$D$776,СВЦЭМ!$A$33:$A$776,$A52,СВЦЭМ!$B$33:$B$776,Q$47)+'СЕТ СН'!$G$11+СВЦЭМ!$D$10+'СЕТ СН'!$G$6-'СЕТ СН'!$G$23</f>
        <v>911.62354768</v>
      </c>
      <c r="R52" s="36">
        <f>SUMIFS(СВЦЭМ!$D$33:$D$776,СВЦЭМ!$A$33:$A$776,$A52,СВЦЭМ!$B$33:$B$776,R$47)+'СЕТ СН'!$G$11+СВЦЭМ!$D$10+'СЕТ СН'!$G$6-'СЕТ СН'!$G$23</f>
        <v>913.17324143999997</v>
      </c>
      <c r="S52" s="36">
        <f>SUMIFS(СВЦЭМ!$D$33:$D$776,СВЦЭМ!$A$33:$A$776,$A52,СВЦЭМ!$B$33:$B$776,S$47)+'СЕТ СН'!$G$11+СВЦЭМ!$D$10+'СЕТ СН'!$G$6-'СЕТ СН'!$G$23</f>
        <v>914.34205566000003</v>
      </c>
      <c r="T52" s="36">
        <f>SUMIFS(СВЦЭМ!$D$33:$D$776,СВЦЭМ!$A$33:$A$776,$A52,СВЦЭМ!$B$33:$B$776,T$47)+'СЕТ СН'!$G$11+СВЦЭМ!$D$10+'СЕТ СН'!$G$6-'СЕТ СН'!$G$23</f>
        <v>901.91140997000002</v>
      </c>
      <c r="U52" s="36">
        <f>SUMIFS(СВЦЭМ!$D$33:$D$776,СВЦЭМ!$A$33:$A$776,$A52,СВЦЭМ!$B$33:$B$776,U$47)+'СЕТ СН'!$G$11+СВЦЭМ!$D$10+'СЕТ СН'!$G$6-'СЕТ СН'!$G$23</f>
        <v>882.57266836999997</v>
      </c>
      <c r="V52" s="36">
        <f>SUMIFS(СВЦЭМ!$D$33:$D$776,СВЦЭМ!$A$33:$A$776,$A52,СВЦЭМ!$B$33:$B$776,V$47)+'СЕТ СН'!$G$11+СВЦЭМ!$D$10+'СЕТ СН'!$G$6-'СЕТ СН'!$G$23</f>
        <v>846.20914404999996</v>
      </c>
      <c r="W52" s="36">
        <f>SUMIFS(СВЦЭМ!$D$33:$D$776,СВЦЭМ!$A$33:$A$776,$A52,СВЦЭМ!$B$33:$B$776,W$47)+'СЕТ СН'!$G$11+СВЦЭМ!$D$10+'СЕТ СН'!$G$6-'СЕТ СН'!$G$23</f>
        <v>857.39521351000008</v>
      </c>
      <c r="X52" s="36">
        <f>SUMIFS(СВЦЭМ!$D$33:$D$776,СВЦЭМ!$A$33:$A$776,$A52,СВЦЭМ!$B$33:$B$776,X$47)+'СЕТ СН'!$G$11+СВЦЭМ!$D$10+'СЕТ СН'!$G$6-'СЕТ СН'!$G$23</f>
        <v>895.75008764000006</v>
      </c>
      <c r="Y52" s="36">
        <f>SUMIFS(СВЦЭМ!$D$33:$D$776,СВЦЭМ!$A$33:$A$776,$A52,СВЦЭМ!$B$33:$B$776,Y$47)+'СЕТ СН'!$G$11+СВЦЭМ!$D$10+'СЕТ СН'!$G$6-'СЕТ СН'!$G$23</f>
        <v>983.84313652000003</v>
      </c>
    </row>
    <row r="53" spans="1:25" ht="15.75" x14ac:dyDescent="0.2">
      <c r="A53" s="35">
        <f t="shared" si="1"/>
        <v>43957</v>
      </c>
      <c r="B53" s="36">
        <f>SUMIFS(СВЦЭМ!$D$33:$D$776,СВЦЭМ!$A$33:$A$776,$A53,СВЦЭМ!$B$33:$B$776,B$47)+'СЕТ СН'!$G$11+СВЦЭМ!$D$10+'СЕТ СН'!$G$6-'СЕТ СН'!$G$23</f>
        <v>1056.0722436000001</v>
      </c>
      <c r="C53" s="36">
        <f>SUMIFS(СВЦЭМ!$D$33:$D$776,СВЦЭМ!$A$33:$A$776,$A53,СВЦЭМ!$B$33:$B$776,C$47)+'СЕТ СН'!$G$11+СВЦЭМ!$D$10+'СЕТ СН'!$G$6-'СЕТ СН'!$G$23</f>
        <v>1085.6672771200001</v>
      </c>
      <c r="D53" s="36">
        <f>SUMIFS(СВЦЭМ!$D$33:$D$776,СВЦЭМ!$A$33:$A$776,$A53,СВЦЭМ!$B$33:$B$776,D$47)+'СЕТ СН'!$G$11+СВЦЭМ!$D$10+'СЕТ СН'!$G$6-'СЕТ СН'!$G$23</f>
        <v>1106.56331572</v>
      </c>
      <c r="E53" s="36">
        <f>SUMIFS(СВЦЭМ!$D$33:$D$776,СВЦЭМ!$A$33:$A$776,$A53,СВЦЭМ!$B$33:$B$776,E$47)+'СЕТ СН'!$G$11+СВЦЭМ!$D$10+'СЕТ СН'!$G$6-'СЕТ СН'!$G$23</f>
        <v>1106.10832768</v>
      </c>
      <c r="F53" s="36">
        <f>SUMIFS(СВЦЭМ!$D$33:$D$776,СВЦЭМ!$A$33:$A$776,$A53,СВЦЭМ!$B$33:$B$776,F$47)+'СЕТ СН'!$G$11+СВЦЭМ!$D$10+'СЕТ СН'!$G$6-'СЕТ СН'!$G$23</f>
        <v>1100.7376069700001</v>
      </c>
      <c r="G53" s="36">
        <f>SUMIFS(СВЦЭМ!$D$33:$D$776,СВЦЭМ!$A$33:$A$776,$A53,СВЦЭМ!$B$33:$B$776,G$47)+'СЕТ СН'!$G$11+СВЦЭМ!$D$10+'СЕТ СН'!$G$6-'СЕТ СН'!$G$23</f>
        <v>1030.08668326</v>
      </c>
      <c r="H53" s="36">
        <f>SUMIFS(СВЦЭМ!$D$33:$D$776,СВЦЭМ!$A$33:$A$776,$A53,СВЦЭМ!$B$33:$B$776,H$47)+'СЕТ СН'!$G$11+СВЦЭМ!$D$10+'СЕТ СН'!$G$6-'СЕТ СН'!$G$23</f>
        <v>1052.8123634900001</v>
      </c>
      <c r="I53" s="36">
        <f>SUMIFS(СВЦЭМ!$D$33:$D$776,СВЦЭМ!$A$33:$A$776,$A53,СВЦЭМ!$B$33:$B$776,I$47)+'СЕТ СН'!$G$11+СВЦЭМ!$D$10+'СЕТ СН'!$G$6-'СЕТ СН'!$G$23</f>
        <v>1063.2017279000002</v>
      </c>
      <c r="J53" s="36">
        <f>SUMIFS(СВЦЭМ!$D$33:$D$776,СВЦЭМ!$A$33:$A$776,$A53,СВЦЭМ!$B$33:$B$776,J$47)+'СЕТ СН'!$G$11+СВЦЭМ!$D$10+'СЕТ СН'!$G$6-'СЕТ СН'!$G$23</f>
        <v>1015.2596313500001</v>
      </c>
      <c r="K53" s="36">
        <f>SUMIFS(СВЦЭМ!$D$33:$D$776,СВЦЭМ!$A$33:$A$776,$A53,СВЦЭМ!$B$33:$B$776,K$47)+'СЕТ СН'!$G$11+СВЦЭМ!$D$10+'СЕТ СН'!$G$6-'СЕТ СН'!$G$23</f>
        <v>995.23938297000007</v>
      </c>
      <c r="L53" s="36">
        <f>SUMIFS(СВЦЭМ!$D$33:$D$776,СВЦЭМ!$A$33:$A$776,$A53,СВЦЭМ!$B$33:$B$776,L$47)+'СЕТ СН'!$G$11+СВЦЭМ!$D$10+'СЕТ СН'!$G$6-'СЕТ СН'!$G$23</f>
        <v>986.12510581000004</v>
      </c>
      <c r="M53" s="36">
        <f>SUMIFS(СВЦЭМ!$D$33:$D$776,СВЦЭМ!$A$33:$A$776,$A53,СВЦЭМ!$B$33:$B$776,M$47)+'СЕТ СН'!$G$11+СВЦЭМ!$D$10+'СЕТ СН'!$G$6-'СЕТ СН'!$G$23</f>
        <v>943.37953300000004</v>
      </c>
      <c r="N53" s="36">
        <f>SUMIFS(СВЦЭМ!$D$33:$D$776,СВЦЭМ!$A$33:$A$776,$A53,СВЦЭМ!$B$33:$B$776,N$47)+'СЕТ СН'!$G$11+СВЦЭМ!$D$10+'СЕТ СН'!$G$6-'СЕТ СН'!$G$23</f>
        <v>888.93962425000007</v>
      </c>
      <c r="O53" s="36">
        <f>SUMIFS(СВЦЭМ!$D$33:$D$776,СВЦЭМ!$A$33:$A$776,$A53,СВЦЭМ!$B$33:$B$776,O$47)+'СЕТ СН'!$G$11+СВЦЭМ!$D$10+'СЕТ СН'!$G$6-'СЕТ СН'!$G$23</f>
        <v>928.32840813000007</v>
      </c>
      <c r="P53" s="36">
        <f>SUMIFS(СВЦЭМ!$D$33:$D$776,СВЦЭМ!$A$33:$A$776,$A53,СВЦЭМ!$B$33:$B$776,P$47)+'СЕТ СН'!$G$11+СВЦЭМ!$D$10+'СЕТ СН'!$G$6-'СЕТ СН'!$G$23</f>
        <v>935.77077846999998</v>
      </c>
      <c r="Q53" s="36">
        <f>SUMIFS(СВЦЭМ!$D$33:$D$776,СВЦЭМ!$A$33:$A$776,$A53,СВЦЭМ!$B$33:$B$776,Q$47)+'СЕТ СН'!$G$11+СВЦЭМ!$D$10+'СЕТ СН'!$G$6-'СЕТ СН'!$G$23</f>
        <v>937.09775480000008</v>
      </c>
      <c r="R53" s="36">
        <f>SUMIFS(СВЦЭМ!$D$33:$D$776,СВЦЭМ!$A$33:$A$776,$A53,СВЦЭМ!$B$33:$B$776,R$47)+'СЕТ СН'!$G$11+СВЦЭМ!$D$10+'СЕТ СН'!$G$6-'СЕТ СН'!$G$23</f>
        <v>945.20940676999999</v>
      </c>
      <c r="S53" s="36">
        <f>SUMIFS(СВЦЭМ!$D$33:$D$776,СВЦЭМ!$A$33:$A$776,$A53,СВЦЭМ!$B$33:$B$776,S$47)+'СЕТ СН'!$G$11+СВЦЭМ!$D$10+'СЕТ СН'!$G$6-'СЕТ СН'!$G$23</f>
        <v>952.24002588999997</v>
      </c>
      <c r="T53" s="36">
        <f>SUMIFS(СВЦЭМ!$D$33:$D$776,СВЦЭМ!$A$33:$A$776,$A53,СВЦЭМ!$B$33:$B$776,T$47)+'СЕТ СН'!$G$11+СВЦЭМ!$D$10+'СЕТ СН'!$G$6-'СЕТ СН'!$G$23</f>
        <v>960.41890248000004</v>
      </c>
      <c r="U53" s="36">
        <f>SUMIFS(СВЦЭМ!$D$33:$D$776,СВЦЭМ!$A$33:$A$776,$A53,СВЦЭМ!$B$33:$B$776,U$47)+'СЕТ СН'!$G$11+СВЦЭМ!$D$10+'СЕТ СН'!$G$6-'СЕТ СН'!$G$23</f>
        <v>962.18384418000005</v>
      </c>
      <c r="V53" s="36">
        <f>SUMIFS(СВЦЭМ!$D$33:$D$776,СВЦЭМ!$A$33:$A$776,$A53,СВЦЭМ!$B$33:$B$776,V$47)+'СЕТ СН'!$G$11+СВЦЭМ!$D$10+'СЕТ СН'!$G$6-'СЕТ СН'!$G$23</f>
        <v>953.66180572999997</v>
      </c>
      <c r="W53" s="36">
        <f>SUMIFS(СВЦЭМ!$D$33:$D$776,СВЦЭМ!$A$33:$A$776,$A53,СВЦЭМ!$B$33:$B$776,W$47)+'СЕТ СН'!$G$11+СВЦЭМ!$D$10+'СЕТ СН'!$G$6-'СЕТ СН'!$G$23</f>
        <v>954.87618223000004</v>
      </c>
      <c r="X53" s="36">
        <f>SUMIFS(СВЦЭМ!$D$33:$D$776,СВЦЭМ!$A$33:$A$776,$A53,СВЦЭМ!$B$33:$B$776,X$47)+'СЕТ СН'!$G$11+СВЦЭМ!$D$10+'СЕТ СН'!$G$6-'СЕТ СН'!$G$23</f>
        <v>944.08786969000005</v>
      </c>
      <c r="Y53" s="36">
        <f>SUMIFS(СВЦЭМ!$D$33:$D$776,СВЦЭМ!$A$33:$A$776,$A53,СВЦЭМ!$B$33:$B$776,Y$47)+'СЕТ СН'!$G$11+СВЦЭМ!$D$10+'СЕТ СН'!$G$6-'СЕТ СН'!$G$23</f>
        <v>995.45068520000007</v>
      </c>
    </row>
    <row r="54" spans="1:25" ht="15.75" x14ac:dyDescent="0.2">
      <c r="A54" s="35">
        <f t="shared" si="1"/>
        <v>43958</v>
      </c>
      <c r="B54" s="36">
        <f>SUMIFS(СВЦЭМ!$D$33:$D$776,СВЦЭМ!$A$33:$A$776,$A54,СВЦЭМ!$B$33:$B$776,B$47)+'СЕТ СН'!$G$11+СВЦЭМ!$D$10+'СЕТ СН'!$G$6-'СЕТ СН'!$G$23</f>
        <v>1089.4496843100001</v>
      </c>
      <c r="C54" s="36">
        <f>SUMIFS(СВЦЭМ!$D$33:$D$776,СВЦЭМ!$A$33:$A$776,$A54,СВЦЭМ!$B$33:$B$776,C$47)+'СЕТ СН'!$G$11+СВЦЭМ!$D$10+'СЕТ СН'!$G$6-'СЕТ СН'!$G$23</f>
        <v>1099.2849348</v>
      </c>
      <c r="D54" s="36">
        <f>SUMIFS(СВЦЭМ!$D$33:$D$776,СВЦЭМ!$A$33:$A$776,$A54,СВЦЭМ!$B$33:$B$776,D$47)+'СЕТ СН'!$G$11+СВЦЭМ!$D$10+'СЕТ СН'!$G$6-'СЕТ СН'!$G$23</f>
        <v>1095.19827747</v>
      </c>
      <c r="E54" s="36">
        <f>SUMIFS(СВЦЭМ!$D$33:$D$776,СВЦЭМ!$A$33:$A$776,$A54,СВЦЭМ!$B$33:$B$776,E$47)+'СЕТ СН'!$G$11+СВЦЭМ!$D$10+'СЕТ СН'!$G$6-'СЕТ СН'!$G$23</f>
        <v>1090.2365450100001</v>
      </c>
      <c r="F54" s="36">
        <f>SUMIFS(СВЦЭМ!$D$33:$D$776,СВЦЭМ!$A$33:$A$776,$A54,СВЦЭМ!$B$33:$B$776,F$47)+'СЕТ СН'!$G$11+СВЦЭМ!$D$10+'СЕТ СН'!$G$6-'СЕТ СН'!$G$23</f>
        <v>1087.5365436500001</v>
      </c>
      <c r="G54" s="36">
        <f>SUMIFS(СВЦЭМ!$D$33:$D$776,СВЦЭМ!$A$33:$A$776,$A54,СВЦЭМ!$B$33:$B$776,G$47)+'СЕТ СН'!$G$11+СВЦЭМ!$D$10+'СЕТ СН'!$G$6-'СЕТ СН'!$G$23</f>
        <v>1102.4108281200001</v>
      </c>
      <c r="H54" s="36">
        <f>SUMIFS(СВЦЭМ!$D$33:$D$776,СВЦЭМ!$A$33:$A$776,$A54,СВЦЭМ!$B$33:$B$776,H$47)+'СЕТ СН'!$G$11+СВЦЭМ!$D$10+'СЕТ СН'!$G$6-'СЕТ СН'!$G$23</f>
        <v>1102.47351766</v>
      </c>
      <c r="I54" s="36">
        <f>SUMIFS(СВЦЭМ!$D$33:$D$776,СВЦЭМ!$A$33:$A$776,$A54,СВЦЭМ!$B$33:$B$776,I$47)+'СЕТ СН'!$G$11+СВЦЭМ!$D$10+'СЕТ СН'!$G$6-'СЕТ СН'!$G$23</f>
        <v>1090.4406513700001</v>
      </c>
      <c r="J54" s="36">
        <f>SUMIFS(СВЦЭМ!$D$33:$D$776,СВЦЭМ!$A$33:$A$776,$A54,СВЦЭМ!$B$33:$B$776,J$47)+'СЕТ СН'!$G$11+СВЦЭМ!$D$10+'СЕТ СН'!$G$6-'СЕТ СН'!$G$23</f>
        <v>1048.8519003800002</v>
      </c>
      <c r="K54" s="36">
        <f>SUMIFS(СВЦЭМ!$D$33:$D$776,СВЦЭМ!$A$33:$A$776,$A54,СВЦЭМ!$B$33:$B$776,K$47)+'СЕТ СН'!$G$11+СВЦЭМ!$D$10+'СЕТ СН'!$G$6-'СЕТ СН'!$G$23</f>
        <v>1040.57796813</v>
      </c>
      <c r="L54" s="36">
        <f>SUMIFS(СВЦЭМ!$D$33:$D$776,СВЦЭМ!$A$33:$A$776,$A54,СВЦЭМ!$B$33:$B$776,L$47)+'СЕТ СН'!$G$11+СВЦЭМ!$D$10+'СЕТ СН'!$G$6-'СЕТ СН'!$G$23</f>
        <v>1033.3464330900001</v>
      </c>
      <c r="M54" s="36">
        <f>SUMIFS(СВЦЭМ!$D$33:$D$776,СВЦЭМ!$A$33:$A$776,$A54,СВЦЭМ!$B$33:$B$776,M$47)+'СЕТ СН'!$G$11+СВЦЭМ!$D$10+'СЕТ СН'!$G$6-'СЕТ СН'!$G$23</f>
        <v>978.19193218999999</v>
      </c>
      <c r="N54" s="36">
        <f>SUMIFS(СВЦЭМ!$D$33:$D$776,СВЦЭМ!$A$33:$A$776,$A54,СВЦЭМ!$B$33:$B$776,N$47)+'СЕТ СН'!$G$11+СВЦЭМ!$D$10+'СЕТ СН'!$G$6-'СЕТ СН'!$G$23</f>
        <v>925.69943924000006</v>
      </c>
      <c r="O54" s="36">
        <f>SUMIFS(СВЦЭМ!$D$33:$D$776,СВЦЭМ!$A$33:$A$776,$A54,СВЦЭМ!$B$33:$B$776,O$47)+'СЕТ СН'!$G$11+СВЦЭМ!$D$10+'СЕТ СН'!$G$6-'СЕТ СН'!$G$23</f>
        <v>914.54626074999999</v>
      </c>
      <c r="P54" s="36">
        <f>SUMIFS(СВЦЭМ!$D$33:$D$776,СВЦЭМ!$A$33:$A$776,$A54,СВЦЭМ!$B$33:$B$776,P$47)+'СЕТ СН'!$G$11+СВЦЭМ!$D$10+'СЕТ СН'!$G$6-'СЕТ СН'!$G$23</f>
        <v>923.76531653000006</v>
      </c>
      <c r="Q54" s="36">
        <f>SUMIFS(СВЦЭМ!$D$33:$D$776,СВЦЭМ!$A$33:$A$776,$A54,СВЦЭМ!$B$33:$B$776,Q$47)+'СЕТ СН'!$G$11+СВЦЭМ!$D$10+'СЕТ СН'!$G$6-'СЕТ СН'!$G$23</f>
        <v>929.11548661000006</v>
      </c>
      <c r="R54" s="36">
        <f>SUMIFS(СВЦЭМ!$D$33:$D$776,СВЦЭМ!$A$33:$A$776,$A54,СВЦЭМ!$B$33:$B$776,R$47)+'СЕТ СН'!$G$11+СВЦЭМ!$D$10+'СЕТ СН'!$G$6-'СЕТ СН'!$G$23</f>
        <v>923.20971062000001</v>
      </c>
      <c r="S54" s="36">
        <f>SUMIFS(СВЦЭМ!$D$33:$D$776,СВЦЭМ!$A$33:$A$776,$A54,СВЦЭМ!$B$33:$B$776,S$47)+'СЕТ СН'!$G$11+СВЦЭМ!$D$10+'СЕТ СН'!$G$6-'СЕТ СН'!$G$23</f>
        <v>916.07584595000003</v>
      </c>
      <c r="T54" s="36">
        <f>SUMIFS(СВЦЭМ!$D$33:$D$776,СВЦЭМ!$A$33:$A$776,$A54,СВЦЭМ!$B$33:$B$776,T$47)+'СЕТ СН'!$G$11+СВЦЭМ!$D$10+'СЕТ СН'!$G$6-'СЕТ СН'!$G$23</f>
        <v>887.26915933999999</v>
      </c>
      <c r="U54" s="36">
        <f>SUMIFS(СВЦЭМ!$D$33:$D$776,СВЦЭМ!$A$33:$A$776,$A54,СВЦЭМ!$B$33:$B$776,U$47)+'СЕТ СН'!$G$11+СВЦЭМ!$D$10+'СЕТ СН'!$G$6-'СЕТ СН'!$G$23</f>
        <v>863.29942647999997</v>
      </c>
      <c r="V54" s="36">
        <f>SUMIFS(СВЦЭМ!$D$33:$D$776,СВЦЭМ!$A$33:$A$776,$A54,СВЦЭМ!$B$33:$B$776,V$47)+'СЕТ СН'!$G$11+СВЦЭМ!$D$10+'СЕТ СН'!$G$6-'СЕТ СН'!$G$23</f>
        <v>844.37258847999999</v>
      </c>
      <c r="W54" s="36">
        <f>SUMIFS(СВЦЭМ!$D$33:$D$776,СВЦЭМ!$A$33:$A$776,$A54,СВЦЭМ!$B$33:$B$776,W$47)+'СЕТ СН'!$G$11+СВЦЭМ!$D$10+'СЕТ СН'!$G$6-'СЕТ СН'!$G$23</f>
        <v>850.14068543999997</v>
      </c>
      <c r="X54" s="36">
        <f>SUMIFS(СВЦЭМ!$D$33:$D$776,СВЦЭМ!$A$33:$A$776,$A54,СВЦЭМ!$B$33:$B$776,X$47)+'СЕТ СН'!$G$11+СВЦЭМ!$D$10+'СЕТ СН'!$G$6-'СЕТ СН'!$G$23</f>
        <v>894.93536233999998</v>
      </c>
      <c r="Y54" s="36">
        <f>SUMIFS(СВЦЭМ!$D$33:$D$776,СВЦЭМ!$A$33:$A$776,$A54,СВЦЭМ!$B$33:$B$776,Y$47)+'СЕТ СН'!$G$11+СВЦЭМ!$D$10+'СЕТ СН'!$G$6-'СЕТ СН'!$G$23</f>
        <v>965.23492904</v>
      </c>
    </row>
    <row r="55" spans="1:25" ht="15.75" x14ac:dyDescent="0.2">
      <c r="A55" s="35">
        <f t="shared" si="1"/>
        <v>43959</v>
      </c>
      <c r="B55" s="36">
        <f>SUMIFS(СВЦЭМ!$D$33:$D$776,СВЦЭМ!$A$33:$A$776,$A55,СВЦЭМ!$B$33:$B$776,B$47)+'СЕТ СН'!$G$11+СВЦЭМ!$D$10+'СЕТ СН'!$G$6-'СЕТ СН'!$G$23</f>
        <v>1082.0964464000001</v>
      </c>
      <c r="C55" s="36">
        <f>SUMIFS(СВЦЭМ!$D$33:$D$776,СВЦЭМ!$A$33:$A$776,$A55,СВЦЭМ!$B$33:$B$776,C$47)+'СЕТ СН'!$G$11+СВЦЭМ!$D$10+'СЕТ СН'!$G$6-'СЕТ СН'!$G$23</f>
        <v>1086.8737206800001</v>
      </c>
      <c r="D55" s="36">
        <f>SUMIFS(СВЦЭМ!$D$33:$D$776,СВЦЭМ!$A$33:$A$776,$A55,СВЦЭМ!$B$33:$B$776,D$47)+'СЕТ СН'!$G$11+СВЦЭМ!$D$10+'СЕТ СН'!$G$6-'СЕТ СН'!$G$23</f>
        <v>1079.04516053</v>
      </c>
      <c r="E55" s="36">
        <f>SUMIFS(СВЦЭМ!$D$33:$D$776,СВЦЭМ!$A$33:$A$776,$A55,СВЦЭМ!$B$33:$B$776,E$47)+'СЕТ СН'!$G$11+СВЦЭМ!$D$10+'СЕТ СН'!$G$6-'СЕТ СН'!$G$23</f>
        <v>1080.29056526</v>
      </c>
      <c r="F55" s="36">
        <f>SUMIFS(СВЦЭМ!$D$33:$D$776,СВЦЭМ!$A$33:$A$776,$A55,СВЦЭМ!$B$33:$B$776,F$47)+'СЕТ СН'!$G$11+СВЦЭМ!$D$10+'СЕТ СН'!$G$6-'СЕТ СН'!$G$23</f>
        <v>1073.3703834</v>
      </c>
      <c r="G55" s="36">
        <f>SUMIFS(СВЦЭМ!$D$33:$D$776,СВЦЭМ!$A$33:$A$776,$A55,СВЦЭМ!$B$33:$B$776,G$47)+'СЕТ СН'!$G$11+СВЦЭМ!$D$10+'СЕТ СН'!$G$6-'СЕТ СН'!$G$23</f>
        <v>1082.9964052800001</v>
      </c>
      <c r="H55" s="36">
        <f>SUMIFS(СВЦЭМ!$D$33:$D$776,СВЦЭМ!$A$33:$A$776,$A55,СВЦЭМ!$B$33:$B$776,H$47)+'СЕТ СН'!$G$11+СВЦЭМ!$D$10+'СЕТ СН'!$G$6-'СЕТ СН'!$G$23</f>
        <v>1070.6005679300001</v>
      </c>
      <c r="I55" s="36">
        <f>SUMIFS(СВЦЭМ!$D$33:$D$776,СВЦЭМ!$A$33:$A$776,$A55,СВЦЭМ!$B$33:$B$776,I$47)+'СЕТ СН'!$G$11+СВЦЭМ!$D$10+'СЕТ СН'!$G$6-'СЕТ СН'!$G$23</f>
        <v>1045.3949162900001</v>
      </c>
      <c r="J55" s="36">
        <f>SUMIFS(СВЦЭМ!$D$33:$D$776,СВЦЭМ!$A$33:$A$776,$A55,СВЦЭМ!$B$33:$B$776,J$47)+'СЕТ СН'!$G$11+СВЦЭМ!$D$10+'СЕТ СН'!$G$6-'СЕТ СН'!$G$23</f>
        <v>1017.54713342</v>
      </c>
      <c r="K55" s="36">
        <f>SUMIFS(СВЦЭМ!$D$33:$D$776,СВЦЭМ!$A$33:$A$776,$A55,СВЦЭМ!$B$33:$B$776,K$47)+'СЕТ СН'!$G$11+СВЦЭМ!$D$10+'СЕТ СН'!$G$6-'СЕТ СН'!$G$23</f>
        <v>1019.01704475</v>
      </c>
      <c r="L55" s="36">
        <f>SUMIFS(СВЦЭМ!$D$33:$D$776,СВЦЭМ!$A$33:$A$776,$A55,СВЦЭМ!$B$33:$B$776,L$47)+'СЕТ СН'!$G$11+СВЦЭМ!$D$10+'СЕТ СН'!$G$6-'СЕТ СН'!$G$23</f>
        <v>1017.1007055800001</v>
      </c>
      <c r="M55" s="36">
        <f>SUMIFS(СВЦЭМ!$D$33:$D$776,СВЦЭМ!$A$33:$A$776,$A55,СВЦЭМ!$B$33:$B$776,M$47)+'СЕТ СН'!$G$11+СВЦЭМ!$D$10+'СЕТ СН'!$G$6-'СЕТ СН'!$G$23</f>
        <v>967.95256698000003</v>
      </c>
      <c r="N55" s="36">
        <f>SUMIFS(СВЦЭМ!$D$33:$D$776,СВЦЭМ!$A$33:$A$776,$A55,СВЦЭМ!$B$33:$B$776,N$47)+'СЕТ СН'!$G$11+СВЦЭМ!$D$10+'СЕТ СН'!$G$6-'СЕТ СН'!$G$23</f>
        <v>907.85191450000002</v>
      </c>
      <c r="O55" s="36">
        <f>SUMIFS(СВЦЭМ!$D$33:$D$776,СВЦЭМ!$A$33:$A$776,$A55,СВЦЭМ!$B$33:$B$776,O$47)+'СЕТ СН'!$G$11+СВЦЭМ!$D$10+'СЕТ СН'!$G$6-'СЕТ СН'!$G$23</f>
        <v>896.68218008999997</v>
      </c>
      <c r="P55" s="36">
        <f>SUMIFS(СВЦЭМ!$D$33:$D$776,СВЦЭМ!$A$33:$A$776,$A55,СВЦЭМ!$B$33:$B$776,P$47)+'СЕТ СН'!$G$11+СВЦЭМ!$D$10+'СЕТ СН'!$G$6-'СЕТ СН'!$G$23</f>
        <v>902.41179538000006</v>
      </c>
      <c r="Q55" s="36">
        <f>SUMIFS(СВЦЭМ!$D$33:$D$776,СВЦЭМ!$A$33:$A$776,$A55,СВЦЭМ!$B$33:$B$776,Q$47)+'СЕТ СН'!$G$11+СВЦЭМ!$D$10+'СЕТ СН'!$G$6-'СЕТ СН'!$G$23</f>
        <v>905.15716458999998</v>
      </c>
      <c r="R55" s="36">
        <f>SUMIFS(СВЦЭМ!$D$33:$D$776,СВЦЭМ!$A$33:$A$776,$A55,СВЦЭМ!$B$33:$B$776,R$47)+'СЕТ СН'!$G$11+СВЦЭМ!$D$10+'СЕТ СН'!$G$6-'СЕТ СН'!$G$23</f>
        <v>902.54784772000005</v>
      </c>
      <c r="S55" s="36">
        <f>SUMIFS(СВЦЭМ!$D$33:$D$776,СВЦЭМ!$A$33:$A$776,$A55,СВЦЭМ!$B$33:$B$776,S$47)+'СЕТ СН'!$G$11+СВЦЭМ!$D$10+'СЕТ СН'!$G$6-'СЕТ СН'!$G$23</f>
        <v>907.54248193000001</v>
      </c>
      <c r="T55" s="36">
        <f>SUMIFS(СВЦЭМ!$D$33:$D$776,СВЦЭМ!$A$33:$A$776,$A55,СВЦЭМ!$B$33:$B$776,T$47)+'СЕТ СН'!$G$11+СВЦЭМ!$D$10+'СЕТ СН'!$G$6-'СЕТ СН'!$G$23</f>
        <v>899.26640494000003</v>
      </c>
      <c r="U55" s="36">
        <f>SUMIFS(СВЦЭМ!$D$33:$D$776,СВЦЭМ!$A$33:$A$776,$A55,СВЦЭМ!$B$33:$B$776,U$47)+'СЕТ СН'!$G$11+СВЦЭМ!$D$10+'СЕТ СН'!$G$6-'СЕТ СН'!$G$23</f>
        <v>880.18363058</v>
      </c>
      <c r="V55" s="36">
        <f>SUMIFS(СВЦЭМ!$D$33:$D$776,СВЦЭМ!$A$33:$A$776,$A55,СВЦЭМ!$B$33:$B$776,V$47)+'СЕТ СН'!$G$11+СВЦЭМ!$D$10+'СЕТ СН'!$G$6-'СЕТ СН'!$G$23</f>
        <v>851.57208439999999</v>
      </c>
      <c r="W55" s="36">
        <f>SUMIFS(СВЦЭМ!$D$33:$D$776,СВЦЭМ!$A$33:$A$776,$A55,СВЦЭМ!$B$33:$B$776,W$47)+'СЕТ СН'!$G$11+СВЦЭМ!$D$10+'СЕТ СН'!$G$6-'СЕТ СН'!$G$23</f>
        <v>848.52027765000003</v>
      </c>
      <c r="X55" s="36">
        <f>SUMIFS(СВЦЭМ!$D$33:$D$776,СВЦЭМ!$A$33:$A$776,$A55,СВЦЭМ!$B$33:$B$776,X$47)+'СЕТ СН'!$G$11+СВЦЭМ!$D$10+'СЕТ СН'!$G$6-'СЕТ СН'!$G$23</f>
        <v>894.92871427</v>
      </c>
      <c r="Y55" s="36">
        <f>SUMIFS(СВЦЭМ!$D$33:$D$776,СВЦЭМ!$A$33:$A$776,$A55,СВЦЭМ!$B$33:$B$776,Y$47)+'СЕТ СН'!$G$11+СВЦЭМ!$D$10+'СЕТ СН'!$G$6-'СЕТ СН'!$G$23</f>
        <v>969.91933212000004</v>
      </c>
    </row>
    <row r="56" spans="1:25" ht="15.75" x14ac:dyDescent="0.2">
      <c r="A56" s="35">
        <f t="shared" si="1"/>
        <v>43960</v>
      </c>
      <c r="B56" s="36">
        <f>SUMIFS(СВЦЭМ!$D$33:$D$776,СВЦЭМ!$A$33:$A$776,$A56,СВЦЭМ!$B$33:$B$776,B$47)+'СЕТ СН'!$G$11+СВЦЭМ!$D$10+'СЕТ СН'!$G$6-'СЕТ СН'!$G$23</f>
        <v>1073.5246315700001</v>
      </c>
      <c r="C56" s="36">
        <f>SUMIFS(СВЦЭМ!$D$33:$D$776,СВЦЭМ!$A$33:$A$776,$A56,СВЦЭМ!$B$33:$B$776,C$47)+'СЕТ СН'!$G$11+СВЦЭМ!$D$10+'СЕТ СН'!$G$6-'СЕТ СН'!$G$23</f>
        <v>1060.87373022</v>
      </c>
      <c r="D56" s="36">
        <f>SUMIFS(СВЦЭМ!$D$33:$D$776,СВЦЭМ!$A$33:$A$776,$A56,СВЦЭМ!$B$33:$B$776,D$47)+'СЕТ СН'!$G$11+СВЦЭМ!$D$10+'СЕТ СН'!$G$6-'СЕТ СН'!$G$23</f>
        <v>1042.7622982300002</v>
      </c>
      <c r="E56" s="36">
        <f>SUMIFS(СВЦЭМ!$D$33:$D$776,СВЦЭМ!$A$33:$A$776,$A56,СВЦЭМ!$B$33:$B$776,E$47)+'СЕТ СН'!$G$11+СВЦЭМ!$D$10+'СЕТ СН'!$G$6-'СЕТ СН'!$G$23</f>
        <v>1039.1206065900001</v>
      </c>
      <c r="F56" s="36">
        <f>SUMIFS(СВЦЭМ!$D$33:$D$776,СВЦЭМ!$A$33:$A$776,$A56,СВЦЭМ!$B$33:$B$776,F$47)+'СЕТ СН'!$G$11+СВЦЭМ!$D$10+'СЕТ СН'!$G$6-'СЕТ СН'!$G$23</f>
        <v>1029.9710161100002</v>
      </c>
      <c r="G56" s="36">
        <f>SUMIFS(СВЦЭМ!$D$33:$D$776,СВЦЭМ!$A$33:$A$776,$A56,СВЦЭМ!$B$33:$B$776,G$47)+'СЕТ СН'!$G$11+СВЦЭМ!$D$10+'СЕТ СН'!$G$6-'СЕТ СН'!$G$23</f>
        <v>1031.57792352</v>
      </c>
      <c r="H56" s="36">
        <f>SUMIFS(СВЦЭМ!$D$33:$D$776,СВЦЭМ!$A$33:$A$776,$A56,СВЦЭМ!$B$33:$B$776,H$47)+'СЕТ СН'!$G$11+СВЦЭМ!$D$10+'СЕТ СН'!$G$6-'СЕТ СН'!$G$23</f>
        <v>1037.44735631</v>
      </c>
      <c r="I56" s="36">
        <f>SUMIFS(СВЦЭМ!$D$33:$D$776,СВЦЭМ!$A$33:$A$776,$A56,СВЦЭМ!$B$33:$B$776,I$47)+'СЕТ СН'!$G$11+СВЦЭМ!$D$10+'СЕТ СН'!$G$6-'СЕТ СН'!$G$23</f>
        <v>1043.5091687300001</v>
      </c>
      <c r="J56" s="36">
        <f>SUMIFS(СВЦЭМ!$D$33:$D$776,СВЦЭМ!$A$33:$A$776,$A56,СВЦЭМ!$B$33:$B$776,J$47)+'СЕТ СН'!$G$11+СВЦЭМ!$D$10+'СЕТ СН'!$G$6-'СЕТ СН'!$G$23</f>
        <v>1043.96885221</v>
      </c>
      <c r="K56" s="36">
        <f>SUMIFS(СВЦЭМ!$D$33:$D$776,СВЦЭМ!$A$33:$A$776,$A56,СВЦЭМ!$B$33:$B$776,K$47)+'СЕТ СН'!$G$11+СВЦЭМ!$D$10+'СЕТ СН'!$G$6-'СЕТ СН'!$G$23</f>
        <v>1017.4186786700001</v>
      </c>
      <c r="L56" s="36">
        <f>SUMIFS(СВЦЭМ!$D$33:$D$776,СВЦЭМ!$A$33:$A$776,$A56,СВЦЭМ!$B$33:$B$776,L$47)+'СЕТ СН'!$G$11+СВЦЭМ!$D$10+'СЕТ СН'!$G$6-'СЕТ СН'!$G$23</f>
        <v>1026.4963885900002</v>
      </c>
      <c r="M56" s="36">
        <f>SUMIFS(СВЦЭМ!$D$33:$D$776,СВЦЭМ!$A$33:$A$776,$A56,СВЦЭМ!$B$33:$B$776,M$47)+'СЕТ СН'!$G$11+СВЦЭМ!$D$10+'СЕТ СН'!$G$6-'СЕТ СН'!$G$23</f>
        <v>974.10151200000007</v>
      </c>
      <c r="N56" s="36">
        <f>SUMIFS(СВЦЭМ!$D$33:$D$776,СВЦЭМ!$A$33:$A$776,$A56,СВЦЭМ!$B$33:$B$776,N$47)+'СЕТ СН'!$G$11+СВЦЭМ!$D$10+'СЕТ СН'!$G$6-'СЕТ СН'!$G$23</f>
        <v>919.38316936000001</v>
      </c>
      <c r="O56" s="36">
        <f>SUMIFS(СВЦЭМ!$D$33:$D$776,СВЦЭМ!$A$33:$A$776,$A56,СВЦЭМ!$B$33:$B$776,O$47)+'СЕТ СН'!$G$11+СВЦЭМ!$D$10+'СЕТ СН'!$G$6-'СЕТ СН'!$G$23</f>
        <v>899.53988498000001</v>
      </c>
      <c r="P56" s="36">
        <f>SUMIFS(СВЦЭМ!$D$33:$D$776,СВЦЭМ!$A$33:$A$776,$A56,СВЦЭМ!$B$33:$B$776,P$47)+'СЕТ СН'!$G$11+СВЦЭМ!$D$10+'СЕТ СН'!$G$6-'СЕТ СН'!$G$23</f>
        <v>904.85010755000008</v>
      </c>
      <c r="Q56" s="36">
        <f>SUMIFS(СВЦЭМ!$D$33:$D$776,СВЦЭМ!$A$33:$A$776,$A56,СВЦЭМ!$B$33:$B$776,Q$47)+'СЕТ СН'!$G$11+СВЦЭМ!$D$10+'СЕТ СН'!$G$6-'СЕТ СН'!$G$23</f>
        <v>896.87574841000003</v>
      </c>
      <c r="R56" s="36">
        <f>SUMIFS(СВЦЭМ!$D$33:$D$776,СВЦЭМ!$A$33:$A$776,$A56,СВЦЭМ!$B$33:$B$776,R$47)+'СЕТ СН'!$G$11+СВЦЭМ!$D$10+'СЕТ СН'!$G$6-'СЕТ СН'!$G$23</f>
        <v>899.38921156000004</v>
      </c>
      <c r="S56" s="36">
        <f>SUMIFS(СВЦЭМ!$D$33:$D$776,СВЦЭМ!$A$33:$A$776,$A56,СВЦЭМ!$B$33:$B$776,S$47)+'СЕТ СН'!$G$11+СВЦЭМ!$D$10+'СЕТ СН'!$G$6-'СЕТ СН'!$G$23</f>
        <v>910.71591509000007</v>
      </c>
      <c r="T56" s="36">
        <f>SUMIFS(СВЦЭМ!$D$33:$D$776,СВЦЭМ!$A$33:$A$776,$A56,СВЦЭМ!$B$33:$B$776,T$47)+'СЕТ СН'!$G$11+СВЦЭМ!$D$10+'СЕТ СН'!$G$6-'СЕТ СН'!$G$23</f>
        <v>901.08458976999998</v>
      </c>
      <c r="U56" s="36">
        <f>SUMIFS(СВЦЭМ!$D$33:$D$776,СВЦЭМ!$A$33:$A$776,$A56,СВЦЭМ!$B$33:$B$776,U$47)+'СЕТ СН'!$G$11+СВЦЭМ!$D$10+'СЕТ СН'!$G$6-'СЕТ СН'!$G$23</f>
        <v>892.79439239999999</v>
      </c>
      <c r="V56" s="36">
        <f>SUMIFS(СВЦЭМ!$D$33:$D$776,СВЦЭМ!$A$33:$A$776,$A56,СВЦЭМ!$B$33:$B$776,V$47)+'СЕТ СН'!$G$11+СВЦЭМ!$D$10+'СЕТ СН'!$G$6-'СЕТ СН'!$G$23</f>
        <v>880.68593439000006</v>
      </c>
      <c r="W56" s="36">
        <f>SUMIFS(СВЦЭМ!$D$33:$D$776,СВЦЭМ!$A$33:$A$776,$A56,СВЦЭМ!$B$33:$B$776,W$47)+'СЕТ СН'!$G$11+СВЦЭМ!$D$10+'СЕТ СН'!$G$6-'СЕТ СН'!$G$23</f>
        <v>872.60633283000004</v>
      </c>
      <c r="X56" s="36">
        <f>SUMIFS(СВЦЭМ!$D$33:$D$776,СВЦЭМ!$A$33:$A$776,$A56,СВЦЭМ!$B$33:$B$776,X$47)+'СЕТ СН'!$G$11+СВЦЭМ!$D$10+'СЕТ СН'!$G$6-'СЕТ СН'!$G$23</f>
        <v>916.04928520999999</v>
      </c>
      <c r="Y56" s="36">
        <f>SUMIFS(СВЦЭМ!$D$33:$D$776,СВЦЭМ!$A$33:$A$776,$A56,СВЦЭМ!$B$33:$B$776,Y$47)+'СЕТ СН'!$G$11+СВЦЭМ!$D$10+'СЕТ СН'!$G$6-'СЕТ СН'!$G$23</f>
        <v>1006.29230868</v>
      </c>
    </row>
    <row r="57" spans="1:25" ht="15.75" x14ac:dyDescent="0.2">
      <c r="A57" s="35">
        <f t="shared" si="1"/>
        <v>43961</v>
      </c>
      <c r="B57" s="36">
        <f>SUMIFS(СВЦЭМ!$D$33:$D$776,СВЦЭМ!$A$33:$A$776,$A57,СВЦЭМ!$B$33:$B$776,B$47)+'СЕТ СН'!$G$11+СВЦЭМ!$D$10+'СЕТ СН'!$G$6-'СЕТ СН'!$G$23</f>
        <v>1049.8750344500002</v>
      </c>
      <c r="C57" s="36">
        <f>SUMIFS(СВЦЭМ!$D$33:$D$776,СВЦЭМ!$A$33:$A$776,$A57,СВЦЭМ!$B$33:$B$776,C$47)+'СЕТ СН'!$G$11+СВЦЭМ!$D$10+'СЕТ СН'!$G$6-'СЕТ СН'!$G$23</f>
        <v>1079.7651819500002</v>
      </c>
      <c r="D57" s="36">
        <f>SUMIFS(СВЦЭМ!$D$33:$D$776,СВЦЭМ!$A$33:$A$776,$A57,СВЦЭМ!$B$33:$B$776,D$47)+'СЕТ СН'!$G$11+СВЦЭМ!$D$10+'СЕТ СН'!$G$6-'СЕТ СН'!$G$23</f>
        <v>1086.3995275700001</v>
      </c>
      <c r="E57" s="36">
        <f>SUMIFS(СВЦЭМ!$D$33:$D$776,СВЦЭМ!$A$33:$A$776,$A57,СВЦЭМ!$B$33:$B$776,E$47)+'СЕТ СН'!$G$11+СВЦЭМ!$D$10+'СЕТ СН'!$G$6-'СЕТ СН'!$G$23</f>
        <v>1107.59400553</v>
      </c>
      <c r="F57" s="36">
        <f>SUMIFS(СВЦЭМ!$D$33:$D$776,СВЦЭМ!$A$33:$A$776,$A57,СВЦЭМ!$B$33:$B$776,F$47)+'СЕТ СН'!$G$11+СВЦЭМ!$D$10+'СЕТ СН'!$G$6-'СЕТ СН'!$G$23</f>
        <v>1100.0532180600001</v>
      </c>
      <c r="G57" s="36">
        <f>SUMIFS(СВЦЭМ!$D$33:$D$776,СВЦЭМ!$A$33:$A$776,$A57,СВЦЭМ!$B$33:$B$776,G$47)+'СЕТ СН'!$G$11+СВЦЭМ!$D$10+'СЕТ СН'!$G$6-'СЕТ СН'!$G$23</f>
        <v>1098.0358363100001</v>
      </c>
      <c r="H57" s="36">
        <f>SUMIFS(СВЦЭМ!$D$33:$D$776,СВЦЭМ!$A$33:$A$776,$A57,СВЦЭМ!$B$33:$B$776,H$47)+'СЕТ СН'!$G$11+СВЦЭМ!$D$10+'СЕТ СН'!$G$6-'СЕТ СН'!$G$23</f>
        <v>1091.0560255400001</v>
      </c>
      <c r="I57" s="36">
        <f>SUMIFS(СВЦЭМ!$D$33:$D$776,СВЦЭМ!$A$33:$A$776,$A57,СВЦЭМ!$B$33:$B$776,I$47)+'СЕТ СН'!$G$11+СВЦЭМ!$D$10+'СЕТ СН'!$G$6-'СЕТ СН'!$G$23</f>
        <v>1062.39570953</v>
      </c>
      <c r="J57" s="36">
        <f>SUMIFS(СВЦЭМ!$D$33:$D$776,СВЦЭМ!$A$33:$A$776,$A57,СВЦЭМ!$B$33:$B$776,J$47)+'СЕТ СН'!$G$11+СВЦЭМ!$D$10+'СЕТ СН'!$G$6-'СЕТ СН'!$G$23</f>
        <v>1056.3221631500001</v>
      </c>
      <c r="K57" s="36">
        <f>SUMIFS(СВЦЭМ!$D$33:$D$776,СВЦЭМ!$A$33:$A$776,$A57,СВЦЭМ!$B$33:$B$776,K$47)+'СЕТ СН'!$G$11+СВЦЭМ!$D$10+'СЕТ СН'!$G$6-'СЕТ СН'!$G$23</f>
        <v>1025.5927034200001</v>
      </c>
      <c r="L57" s="36">
        <f>SUMIFS(СВЦЭМ!$D$33:$D$776,СВЦЭМ!$A$33:$A$776,$A57,СВЦЭМ!$B$33:$B$776,L$47)+'СЕТ СН'!$G$11+СВЦЭМ!$D$10+'СЕТ СН'!$G$6-'СЕТ СН'!$G$23</f>
        <v>1017.95376161</v>
      </c>
      <c r="M57" s="36">
        <f>SUMIFS(СВЦЭМ!$D$33:$D$776,СВЦЭМ!$A$33:$A$776,$A57,СВЦЭМ!$B$33:$B$776,M$47)+'СЕТ СН'!$G$11+СВЦЭМ!$D$10+'СЕТ СН'!$G$6-'СЕТ СН'!$G$23</f>
        <v>972.88736088000007</v>
      </c>
      <c r="N57" s="36">
        <f>SUMIFS(СВЦЭМ!$D$33:$D$776,СВЦЭМ!$A$33:$A$776,$A57,СВЦЭМ!$B$33:$B$776,N$47)+'СЕТ СН'!$G$11+СВЦЭМ!$D$10+'СЕТ СН'!$G$6-'СЕТ СН'!$G$23</f>
        <v>918.51475063999999</v>
      </c>
      <c r="O57" s="36">
        <f>SUMIFS(СВЦЭМ!$D$33:$D$776,СВЦЭМ!$A$33:$A$776,$A57,СВЦЭМ!$B$33:$B$776,O$47)+'СЕТ СН'!$G$11+СВЦЭМ!$D$10+'СЕТ СН'!$G$6-'СЕТ СН'!$G$23</f>
        <v>902.15964216999998</v>
      </c>
      <c r="P57" s="36">
        <f>SUMIFS(СВЦЭМ!$D$33:$D$776,СВЦЭМ!$A$33:$A$776,$A57,СВЦЭМ!$B$33:$B$776,P$47)+'СЕТ СН'!$G$11+СВЦЭМ!$D$10+'СЕТ СН'!$G$6-'СЕТ СН'!$G$23</f>
        <v>904.34394350000002</v>
      </c>
      <c r="Q57" s="36">
        <f>SUMIFS(СВЦЭМ!$D$33:$D$776,СВЦЭМ!$A$33:$A$776,$A57,СВЦЭМ!$B$33:$B$776,Q$47)+'СЕТ СН'!$G$11+СВЦЭМ!$D$10+'СЕТ СН'!$G$6-'СЕТ СН'!$G$23</f>
        <v>911.97241324000004</v>
      </c>
      <c r="R57" s="36">
        <f>SUMIFS(СВЦЭМ!$D$33:$D$776,СВЦЭМ!$A$33:$A$776,$A57,СВЦЭМ!$B$33:$B$776,R$47)+'СЕТ СН'!$G$11+СВЦЭМ!$D$10+'СЕТ СН'!$G$6-'СЕТ СН'!$G$23</f>
        <v>909.40010658000006</v>
      </c>
      <c r="S57" s="36">
        <f>SUMIFS(СВЦЭМ!$D$33:$D$776,СВЦЭМ!$A$33:$A$776,$A57,СВЦЭМ!$B$33:$B$776,S$47)+'СЕТ СН'!$G$11+СВЦЭМ!$D$10+'СЕТ СН'!$G$6-'СЕТ СН'!$G$23</f>
        <v>911.98263777</v>
      </c>
      <c r="T57" s="36">
        <f>SUMIFS(СВЦЭМ!$D$33:$D$776,СВЦЭМ!$A$33:$A$776,$A57,СВЦЭМ!$B$33:$B$776,T$47)+'СЕТ СН'!$G$11+СВЦЭМ!$D$10+'СЕТ СН'!$G$6-'СЕТ СН'!$G$23</f>
        <v>901.86641414999997</v>
      </c>
      <c r="U57" s="36">
        <f>SUMIFS(СВЦЭМ!$D$33:$D$776,СВЦЭМ!$A$33:$A$776,$A57,СВЦЭМ!$B$33:$B$776,U$47)+'СЕТ СН'!$G$11+СВЦЭМ!$D$10+'СЕТ СН'!$G$6-'СЕТ СН'!$G$23</f>
        <v>889.10592053000005</v>
      </c>
      <c r="V57" s="36">
        <f>SUMIFS(СВЦЭМ!$D$33:$D$776,СВЦЭМ!$A$33:$A$776,$A57,СВЦЭМ!$B$33:$B$776,V$47)+'СЕТ СН'!$G$11+СВЦЭМ!$D$10+'СЕТ СН'!$G$6-'СЕТ СН'!$G$23</f>
        <v>870.02787699999999</v>
      </c>
      <c r="W57" s="36">
        <f>SUMIFS(СВЦЭМ!$D$33:$D$776,СВЦЭМ!$A$33:$A$776,$A57,СВЦЭМ!$B$33:$B$776,W$47)+'СЕТ СН'!$G$11+СВЦЭМ!$D$10+'СЕТ СН'!$G$6-'СЕТ СН'!$G$23</f>
        <v>866.46381120000001</v>
      </c>
      <c r="X57" s="36">
        <f>SUMIFS(СВЦЭМ!$D$33:$D$776,СВЦЭМ!$A$33:$A$776,$A57,СВЦЭМ!$B$33:$B$776,X$47)+'СЕТ СН'!$G$11+СВЦЭМ!$D$10+'СЕТ СН'!$G$6-'СЕТ СН'!$G$23</f>
        <v>904.24821861999999</v>
      </c>
      <c r="Y57" s="36">
        <f>SUMIFS(СВЦЭМ!$D$33:$D$776,СВЦЭМ!$A$33:$A$776,$A57,СВЦЭМ!$B$33:$B$776,Y$47)+'СЕТ СН'!$G$11+СВЦЭМ!$D$10+'СЕТ СН'!$G$6-'СЕТ СН'!$G$23</f>
        <v>995.03444761000003</v>
      </c>
    </row>
    <row r="58" spans="1:25" ht="15.75" x14ac:dyDescent="0.2">
      <c r="A58" s="35">
        <f t="shared" si="1"/>
        <v>43962</v>
      </c>
      <c r="B58" s="36">
        <f>SUMIFS(СВЦЭМ!$D$33:$D$776,СВЦЭМ!$A$33:$A$776,$A58,СВЦЭМ!$B$33:$B$776,B$47)+'СЕТ СН'!$G$11+СВЦЭМ!$D$10+'СЕТ СН'!$G$6-'СЕТ СН'!$G$23</f>
        <v>973.58880541999997</v>
      </c>
      <c r="C58" s="36">
        <f>SUMIFS(СВЦЭМ!$D$33:$D$776,СВЦЭМ!$A$33:$A$776,$A58,СВЦЭМ!$B$33:$B$776,C$47)+'СЕТ СН'!$G$11+СВЦЭМ!$D$10+'СЕТ СН'!$G$6-'СЕТ СН'!$G$23</f>
        <v>1053.92353127</v>
      </c>
      <c r="D58" s="36">
        <f>SUMIFS(СВЦЭМ!$D$33:$D$776,СВЦЭМ!$A$33:$A$776,$A58,СВЦЭМ!$B$33:$B$776,D$47)+'СЕТ СН'!$G$11+СВЦЭМ!$D$10+'СЕТ СН'!$G$6-'СЕТ СН'!$G$23</f>
        <v>1088.83205662</v>
      </c>
      <c r="E58" s="36">
        <f>SUMIFS(СВЦЭМ!$D$33:$D$776,СВЦЭМ!$A$33:$A$776,$A58,СВЦЭМ!$B$33:$B$776,E$47)+'СЕТ СН'!$G$11+СВЦЭМ!$D$10+'СЕТ СН'!$G$6-'СЕТ СН'!$G$23</f>
        <v>1080.10623098</v>
      </c>
      <c r="F58" s="36">
        <f>SUMIFS(СВЦЭМ!$D$33:$D$776,СВЦЭМ!$A$33:$A$776,$A58,СВЦЭМ!$B$33:$B$776,F$47)+'СЕТ СН'!$G$11+СВЦЭМ!$D$10+'СЕТ СН'!$G$6-'СЕТ СН'!$G$23</f>
        <v>1073.2948738500002</v>
      </c>
      <c r="G58" s="36">
        <f>SUMIFS(СВЦЭМ!$D$33:$D$776,СВЦЭМ!$A$33:$A$776,$A58,СВЦЭМ!$B$33:$B$776,G$47)+'СЕТ СН'!$G$11+СВЦЭМ!$D$10+'СЕТ СН'!$G$6-'СЕТ СН'!$G$23</f>
        <v>1075.69626722</v>
      </c>
      <c r="H58" s="36">
        <f>SUMIFS(СВЦЭМ!$D$33:$D$776,СВЦЭМ!$A$33:$A$776,$A58,СВЦЭМ!$B$33:$B$776,H$47)+'СЕТ СН'!$G$11+СВЦЭМ!$D$10+'СЕТ СН'!$G$6-'СЕТ СН'!$G$23</f>
        <v>1082.5229399</v>
      </c>
      <c r="I58" s="36">
        <f>SUMIFS(СВЦЭМ!$D$33:$D$776,СВЦЭМ!$A$33:$A$776,$A58,СВЦЭМ!$B$33:$B$776,I$47)+'СЕТ СН'!$G$11+СВЦЭМ!$D$10+'СЕТ СН'!$G$6-'СЕТ СН'!$G$23</f>
        <v>1096.0220565500001</v>
      </c>
      <c r="J58" s="36">
        <f>SUMIFS(СВЦЭМ!$D$33:$D$776,СВЦЭМ!$A$33:$A$776,$A58,СВЦЭМ!$B$33:$B$776,J$47)+'СЕТ СН'!$G$11+СВЦЭМ!$D$10+'СЕТ СН'!$G$6-'СЕТ СН'!$G$23</f>
        <v>1045.5637812</v>
      </c>
      <c r="K58" s="36">
        <f>SUMIFS(СВЦЭМ!$D$33:$D$776,СВЦЭМ!$A$33:$A$776,$A58,СВЦЭМ!$B$33:$B$776,K$47)+'СЕТ СН'!$G$11+СВЦЭМ!$D$10+'СЕТ СН'!$G$6-'СЕТ СН'!$G$23</f>
        <v>985.05769740000005</v>
      </c>
      <c r="L58" s="36">
        <f>SUMIFS(СВЦЭМ!$D$33:$D$776,СВЦЭМ!$A$33:$A$776,$A58,СВЦЭМ!$B$33:$B$776,L$47)+'СЕТ СН'!$G$11+СВЦЭМ!$D$10+'СЕТ СН'!$G$6-'СЕТ СН'!$G$23</f>
        <v>976.56346100000007</v>
      </c>
      <c r="M58" s="36">
        <f>SUMIFS(СВЦЭМ!$D$33:$D$776,СВЦЭМ!$A$33:$A$776,$A58,СВЦЭМ!$B$33:$B$776,M$47)+'СЕТ СН'!$G$11+СВЦЭМ!$D$10+'СЕТ СН'!$G$6-'СЕТ СН'!$G$23</f>
        <v>976.91647796000007</v>
      </c>
      <c r="N58" s="36">
        <f>SUMIFS(СВЦЭМ!$D$33:$D$776,СВЦЭМ!$A$33:$A$776,$A58,СВЦЭМ!$B$33:$B$776,N$47)+'СЕТ СН'!$G$11+СВЦЭМ!$D$10+'СЕТ СН'!$G$6-'СЕТ СН'!$G$23</f>
        <v>988.95396304000008</v>
      </c>
      <c r="O58" s="36">
        <f>SUMIFS(СВЦЭМ!$D$33:$D$776,СВЦЭМ!$A$33:$A$776,$A58,СВЦЭМ!$B$33:$B$776,O$47)+'СЕТ СН'!$G$11+СВЦЭМ!$D$10+'СЕТ СН'!$G$6-'СЕТ СН'!$G$23</f>
        <v>987.27556341000002</v>
      </c>
      <c r="P58" s="36">
        <f>SUMIFS(СВЦЭМ!$D$33:$D$776,СВЦЭМ!$A$33:$A$776,$A58,СВЦЭМ!$B$33:$B$776,P$47)+'СЕТ СН'!$G$11+СВЦЭМ!$D$10+'СЕТ СН'!$G$6-'СЕТ СН'!$G$23</f>
        <v>1005.06555953</v>
      </c>
      <c r="Q58" s="36">
        <f>SUMIFS(СВЦЭМ!$D$33:$D$776,СВЦЭМ!$A$33:$A$776,$A58,СВЦЭМ!$B$33:$B$776,Q$47)+'СЕТ СН'!$G$11+СВЦЭМ!$D$10+'СЕТ СН'!$G$6-'СЕТ СН'!$G$23</f>
        <v>1013.08610865</v>
      </c>
      <c r="R58" s="36">
        <f>SUMIFS(СВЦЭМ!$D$33:$D$776,СВЦЭМ!$A$33:$A$776,$A58,СВЦЭМ!$B$33:$B$776,R$47)+'СЕТ СН'!$G$11+СВЦЭМ!$D$10+'СЕТ СН'!$G$6-'СЕТ СН'!$G$23</f>
        <v>1007.47957809</v>
      </c>
      <c r="S58" s="36">
        <f>SUMIFS(СВЦЭМ!$D$33:$D$776,СВЦЭМ!$A$33:$A$776,$A58,СВЦЭМ!$B$33:$B$776,S$47)+'СЕТ СН'!$G$11+СВЦЭМ!$D$10+'СЕТ СН'!$G$6-'СЕТ СН'!$G$23</f>
        <v>1011.13584899</v>
      </c>
      <c r="T58" s="36">
        <f>SUMIFS(СВЦЭМ!$D$33:$D$776,СВЦЭМ!$A$33:$A$776,$A58,СВЦЭМ!$B$33:$B$776,T$47)+'СЕТ СН'!$G$11+СВЦЭМ!$D$10+'СЕТ СН'!$G$6-'СЕТ СН'!$G$23</f>
        <v>997.36422221999999</v>
      </c>
      <c r="U58" s="36">
        <f>SUMIFS(СВЦЭМ!$D$33:$D$776,СВЦЭМ!$A$33:$A$776,$A58,СВЦЭМ!$B$33:$B$776,U$47)+'СЕТ СН'!$G$11+СВЦЭМ!$D$10+'СЕТ СН'!$G$6-'СЕТ СН'!$G$23</f>
        <v>959.74791448999997</v>
      </c>
      <c r="V58" s="36">
        <f>SUMIFS(СВЦЭМ!$D$33:$D$776,СВЦЭМ!$A$33:$A$776,$A58,СВЦЭМ!$B$33:$B$776,V$47)+'СЕТ СН'!$G$11+СВЦЭМ!$D$10+'СЕТ СН'!$G$6-'СЕТ СН'!$G$23</f>
        <v>927.38514687999998</v>
      </c>
      <c r="W58" s="36">
        <f>SUMIFS(СВЦЭМ!$D$33:$D$776,СВЦЭМ!$A$33:$A$776,$A58,СВЦЭМ!$B$33:$B$776,W$47)+'СЕТ СН'!$G$11+СВЦЭМ!$D$10+'СЕТ СН'!$G$6-'СЕТ СН'!$G$23</f>
        <v>909.96529164000003</v>
      </c>
      <c r="X58" s="36">
        <f>SUMIFS(СВЦЭМ!$D$33:$D$776,СВЦЭМ!$A$33:$A$776,$A58,СВЦЭМ!$B$33:$B$776,X$47)+'СЕТ СН'!$G$11+СВЦЭМ!$D$10+'СЕТ СН'!$G$6-'СЕТ СН'!$G$23</f>
        <v>906.49588661999996</v>
      </c>
      <c r="Y58" s="36">
        <f>SUMIFS(СВЦЭМ!$D$33:$D$776,СВЦЭМ!$A$33:$A$776,$A58,СВЦЭМ!$B$33:$B$776,Y$47)+'СЕТ СН'!$G$11+СВЦЭМ!$D$10+'СЕТ СН'!$G$6-'СЕТ СН'!$G$23</f>
        <v>959.0338716</v>
      </c>
    </row>
    <row r="59" spans="1:25" ht="15.75" x14ac:dyDescent="0.2">
      <c r="A59" s="35">
        <f t="shared" si="1"/>
        <v>43963</v>
      </c>
      <c r="B59" s="36">
        <f>SUMIFS(СВЦЭМ!$D$33:$D$776,СВЦЭМ!$A$33:$A$776,$A59,СВЦЭМ!$B$33:$B$776,B$47)+'СЕТ СН'!$G$11+СВЦЭМ!$D$10+'СЕТ СН'!$G$6-'СЕТ СН'!$G$23</f>
        <v>1089.4930697500001</v>
      </c>
      <c r="C59" s="36">
        <f>SUMIFS(СВЦЭМ!$D$33:$D$776,СВЦЭМ!$A$33:$A$776,$A59,СВЦЭМ!$B$33:$B$776,C$47)+'СЕТ СН'!$G$11+СВЦЭМ!$D$10+'СЕТ СН'!$G$6-'СЕТ СН'!$G$23</f>
        <v>1128.6877884</v>
      </c>
      <c r="D59" s="36">
        <f>SUMIFS(СВЦЭМ!$D$33:$D$776,СВЦЭМ!$A$33:$A$776,$A59,СВЦЭМ!$B$33:$B$776,D$47)+'СЕТ СН'!$G$11+СВЦЭМ!$D$10+'СЕТ СН'!$G$6-'СЕТ СН'!$G$23</f>
        <v>1116.66558074</v>
      </c>
      <c r="E59" s="36">
        <f>SUMIFS(СВЦЭМ!$D$33:$D$776,СВЦЭМ!$A$33:$A$776,$A59,СВЦЭМ!$B$33:$B$776,E$47)+'СЕТ СН'!$G$11+СВЦЭМ!$D$10+'СЕТ СН'!$G$6-'СЕТ СН'!$G$23</f>
        <v>1115.8402780500001</v>
      </c>
      <c r="F59" s="36">
        <f>SUMIFS(СВЦЭМ!$D$33:$D$776,СВЦЭМ!$A$33:$A$776,$A59,СВЦЭМ!$B$33:$B$776,F$47)+'СЕТ СН'!$G$11+СВЦЭМ!$D$10+'СЕТ СН'!$G$6-'СЕТ СН'!$G$23</f>
        <v>1123.61784648</v>
      </c>
      <c r="G59" s="36">
        <f>SUMIFS(СВЦЭМ!$D$33:$D$776,СВЦЭМ!$A$33:$A$776,$A59,СВЦЭМ!$B$33:$B$776,G$47)+'СЕТ СН'!$G$11+СВЦЭМ!$D$10+'СЕТ СН'!$G$6-'СЕТ СН'!$G$23</f>
        <v>1112.8331706900001</v>
      </c>
      <c r="H59" s="36">
        <f>SUMIFS(СВЦЭМ!$D$33:$D$776,СВЦЭМ!$A$33:$A$776,$A59,СВЦЭМ!$B$33:$B$776,H$47)+'СЕТ СН'!$G$11+СВЦЭМ!$D$10+'СЕТ СН'!$G$6-'СЕТ СН'!$G$23</f>
        <v>1122.0507817800001</v>
      </c>
      <c r="I59" s="36">
        <f>SUMIFS(СВЦЭМ!$D$33:$D$776,СВЦЭМ!$A$33:$A$776,$A59,СВЦЭМ!$B$33:$B$776,I$47)+'СЕТ СН'!$G$11+СВЦЭМ!$D$10+'СЕТ СН'!$G$6-'СЕТ СН'!$G$23</f>
        <v>1083.4711690900001</v>
      </c>
      <c r="J59" s="36">
        <f>SUMIFS(СВЦЭМ!$D$33:$D$776,СВЦЭМ!$A$33:$A$776,$A59,СВЦЭМ!$B$33:$B$776,J$47)+'СЕТ СН'!$G$11+СВЦЭМ!$D$10+'СЕТ СН'!$G$6-'СЕТ СН'!$G$23</f>
        <v>1036.02365257</v>
      </c>
      <c r="K59" s="36">
        <f>SUMIFS(СВЦЭМ!$D$33:$D$776,СВЦЭМ!$A$33:$A$776,$A59,СВЦЭМ!$B$33:$B$776,K$47)+'СЕТ СН'!$G$11+СВЦЭМ!$D$10+'СЕТ СН'!$G$6-'СЕТ СН'!$G$23</f>
        <v>1016.4238621100001</v>
      </c>
      <c r="L59" s="36">
        <f>SUMIFS(СВЦЭМ!$D$33:$D$776,СВЦЭМ!$A$33:$A$776,$A59,СВЦЭМ!$B$33:$B$776,L$47)+'СЕТ СН'!$G$11+СВЦЭМ!$D$10+'СЕТ СН'!$G$6-'СЕТ СН'!$G$23</f>
        <v>1013.66046849</v>
      </c>
      <c r="M59" s="36">
        <f>SUMIFS(СВЦЭМ!$D$33:$D$776,СВЦЭМ!$A$33:$A$776,$A59,СВЦЭМ!$B$33:$B$776,M$47)+'СЕТ СН'!$G$11+СВЦЭМ!$D$10+'СЕТ СН'!$G$6-'СЕТ СН'!$G$23</f>
        <v>985.95756747000007</v>
      </c>
      <c r="N59" s="36">
        <f>SUMIFS(СВЦЭМ!$D$33:$D$776,СВЦЭМ!$A$33:$A$776,$A59,СВЦЭМ!$B$33:$B$776,N$47)+'СЕТ СН'!$G$11+СВЦЭМ!$D$10+'СЕТ СН'!$G$6-'СЕТ СН'!$G$23</f>
        <v>984.32155297999998</v>
      </c>
      <c r="O59" s="36">
        <f>SUMIFS(СВЦЭМ!$D$33:$D$776,СВЦЭМ!$A$33:$A$776,$A59,СВЦЭМ!$B$33:$B$776,O$47)+'СЕТ СН'!$G$11+СВЦЭМ!$D$10+'СЕТ СН'!$G$6-'СЕТ СН'!$G$23</f>
        <v>991.69064098000001</v>
      </c>
      <c r="P59" s="36">
        <f>SUMIFS(СВЦЭМ!$D$33:$D$776,СВЦЭМ!$A$33:$A$776,$A59,СВЦЭМ!$B$33:$B$776,P$47)+'СЕТ СН'!$G$11+СВЦЭМ!$D$10+'СЕТ СН'!$G$6-'СЕТ СН'!$G$23</f>
        <v>1002.52925593</v>
      </c>
      <c r="Q59" s="36">
        <f>SUMIFS(СВЦЭМ!$D$33:$D$776,СВЦЭМ!$A$33:$A$776,$A59,СВЦЭМ!$B$33:$B$776,Q$47)+'СЕТ СН'!$G$11+СВЦЭМ!$D$10+'СЕТ СН'!$G$6-'СЕТ СН'!$G$23</f>
        <v>1001.5258204300001</v>
      </c>
      <c r="R59" s="36">
        <f>SUMIFS(СВЦЭМ!$D$33:$D$776,СВЦЭМ!$A$33:$A$776,$A59,СВЦЭМ!$B$33:$B$776,R$47)+'СЕТ СН'!$G$11+СВЦЭМ!$D$10+'СЕТ СН'!$G$6-'СЕТ СН'!$G$23</f>
        <v>1002.4134281</v>
      </c>
      <c r="S59" s="36">
        <f>SUMIFS(СВЦЭМ!$D$33:$D$776,СВЦЭМ!$A$33:$A$776,$A59,СВЦЭМ!$B$33:$B$776,S$47)+'СЕТ СН'!$G$11+СВЦЭМ!$D$10+'СЕТ СН'!$G$6-'СЕТ СН'!$G$23</f>
        <v>1003.3463065</v>
      </c>
      <c r="T59" s="36">
        <f>SUMIFS(СВЦЭМ!$D$33:$D$776,СВЦЭМ!$A$33:$A$776,$A59,СВЦЭМ!$B$33:$B$776,T$47)+'СЕТ СН'!$G$11+СВЦЭМ!$D$10+'СЕТ СН'!$G$6-'СЕТ СН'!$G$23</f>
        <v>1008.44935333</v>
      </c>
      <c r="U59" s="36">
        <f>SUMIFS(СВЦЭМ!$D$33:$D$776,СВЦЭМ!$A$33:$A$776,$A59,СВЦЭМ!$B$33:$B$776,U$47)+'СЕТ СН'!$G$11+СВЦЭМ!$D$10+'СЕТ СН'!$G$6-'СЕТ СН'!$G$23</f>
        <v>1006.7102502600001</v>
      </c>
      <c r="V59" s="36">
        <f>SUMIFS(СВЦЭМ!$D$33:$D$776,СВЦЭМ!$A$33:$A$776,$A59,СВЦЭМ!$B$33:$B$776,V$47)+'СЕТ СН'!$G$11+СВЦЭМ!$D$10+'СЕТ СН'!$G$6-'СЕТ СН'!$G$23</f>
        <v>974.61113912999997</v>
      </c>
      <c r="W59" s="36">
        <f>SUMIFS(СВЦЭМ!$D$33:$D$776,СВЦЭМ!$A$33:$A$776,$A59,СВЦЭМ!$B$33:$B$776,W$47)+'СЕТ СН'!$G$11+СВЦЭМ!$D$10+'СЕТ СН'!$G$6-'СЕТ СН'!$G$23</f>
        <v>973.18020621000005</v>
      </c>
      <c r="X59" s="36">
        <f>SUMIFS(СВЦЭМ!$D$33:$D$776,СВЦЭМ!$A$33:$A$776,$A59,СВЦЭМ!$B$33:$B$776,X$47)+'СЕТ СН'!$G$11+СВЦЭМ!$D$10+'СЕТ СН'!$G$6-'СЕТ СН'!$G$23</f>
        <v>995.38761346000001</v>
      </c>
      <c r="Y59" s="36">
        <f>SUMIFS(СВЦЭМ!$D$33:$D$776,СВЦЭМ!$A$33:$A$776,$A59,СВЦЭМ!$B$33:$B$776,Y$47)+'СЕТ СН'!$G$11+СВЦЭМ!$D$10+'СЕТ СН'!$G$6-'СЕТ СН'!$G$23</f>
        <v>1015.13131951</v>
      </c>
    </row>
    <row r="60" spans="1:25" ht="15.75" x14ac:dyDescent="0.2">
      <c r="A60" s="35">
        <f t="shared" si="1"/>
        <v>43964</v>
      </c>
      <c r="B60" s="36">
        <f>SUMIFS(СВЦЭМ!$D$33:$D$776,СВЦЭМ!$A$33:$A$776,$A60,СВЦЭМ!$B$33:$B$776,B$47)+'СЕТ СН'!$G$11+СВЦЭМ!$D$10+'СЕТ СН'!$G$6-'СЕТ СН'!$G$23</f>
        <v>1037.1020853800001</v>
      </c>
      <c r="C60" s="36">
        <f>SUMIFS(СВЦЭМ!$D$33:$D$776,СВЦЭМ!$A$33:$A$776,$A60,СВЦЭМ!$B$33:$B$776,C$47)+'СЕТ СН'!$G$11+СВЦЭМ!$D$10+'СЕТ СН'!$G$6-'СЕТ СН'!$G$23</f>
        <v>1080.9676439</v>
      </c>
      <c r="D60" s="36">
        <f>SUMIFS(СВЦЭМ!$D$33:$D$776,СВЦЭМ!$A$33:$A$776,$A60,СВЦЭМ!$B$33:$B$776,D$47)+'СЕТ СН'!$G$11+СВЦЭМ!$D$10+'СЕТ СН'!$G$6-'СЕТ СН'!$G$23</f>
        <v>1088.41356451</v>
      </c>
      <c r="E60" s="36">
        <f>SUMIFS(СВЦЭМ!$D$33:$D$776,СВЦЭМ!$A$33:$A$776,$A60,СВЦЭМ!$B$33:$B$776,E$47)+'СЕТ СН'!$G$11+СВЦЭМ!$D$10+'СЕТ СН'!$G$6-'СЕТ СН'!$G$23</f>
        <v>1088.2983789</v>
      </c>
      <c r="F60" s="36">
        <f>SUMIFS(СВЦЭМ!$D$33:$D$776,СВЦЭМ!$A$33:$A$776,$A60,СВЦЭМ!$B$33:$B$776,F$47)+'СЕТ СН'!$G$11+СВЦЭМ!$D$10+'СЕТ СН'!$G$6-'СЕТ СН'!$G$23</f>
        <v>1081.5071643900001</v>
      </c>
      <c r="G60" s="36">
        <f>SUMIFS(СВЦЭМ!$D$33:$D$776,СВЦЭМ!$A$33:$A$776,$A60,СВЦЭМ!$B$33:$B$776,G$47)+'СЕТ СН'!$G$11+СВЦЭМ!$D$10+'СЕТ СН'!$G$6-'СЕТ СН'!$G$23</f>
        <v>1089.03218926</v>
      </c>
      <c r="H60" s="36">
        <f>SUMIFS(СВЦЭМ!$D$33:$D$776,СВЦЭМ!$A$33:$A$776,$A60,СВЦЭМ!$B$33:$B$776,H$47)+'СЕТ СН'!$G$11+СВЦЭМ!$D$10+'СЕТ СН'!$G$6-'СЕТ СН'!$G$23</f>
        <v>1085.47835609</v>
      </c>
      <c r="I60" s="36">
        <f>SUMIFS(СВЦЭМ!$D$33:$D$776,СВЦЭМ!$A$33:$A$776,$A60,СВЦЭМ!$B$33:$B$776,I$47)+'СЕТ СН'!$G$11+СВЦЭМ!$D$10+'СЕТ СН'!$G$6-'СЕТ СН'!$G$23</f>
        <v>1038.7746629200001</v>
      </c>
      <c r="J60" s="36">
        <f>SUMIFS(СВЦЭМ!$D$33:$D$776,СВЦЭМ!$A$33:$A$776,$A60,СВЦЭМ!$B$33:$B$776,J$47)+'СЕТ СН'!$G$11+СВЦЭМ!$D$10+'СЕТ СН'!$G$6-'СЕТ СН'!$G$23</f>
        <v>984.80077277999999</v>
      </c>
      <c r="K60" s="36">
        <f>SUMIFS(СВЦЭМ!$D$33:$D$776,СВЦЭМ!$A$33:$A$776,$A60,СВЦЭМ!$B$33:$B$776,K$47)+'СЕТ СН'!$G$11+СВЦЭМ!$D$10+'СЕТ СН'!$G$6-'СЕТ СН'!$G$23</f>
        <v>976.55556738999996</v>
      </c>
      <c r="L60" s="36">
        <f>SUMIFS(СВЦЭМ!$D$33:$D$776,СВЦЭМ!$A$33:$A$776,$A60,СВЦЭМ!$B$33:$B$776,L$47)+'СЕТ СН'!$G$11+СВЦЭМ!$D$10+'СЕТ СН'!$G$6-'СЕТ СН'!$G$23</f>
        <v>967.51458575000004</v>
      </c>
      <c r="M60" s="36">
        <f>SUMIFS(СВЦЭМ!$D$33:$D$776,СВЦЭМ!$A$33:$A$776,$A60,СВЦЭМ!$B$33:$B$776,M$47)+'СЕТ СН'!$G$11+СВЦЭМ!$D$10+'СЕТ СН'!$G$6-'СЕТ СН'!$G$23</f>
        <v>961.56633294000005</v>
      </c>
      <c r="N60" s="36">
        <f>SUMIFS(СВЦЭМ!$D$33:$D$776,СВЦЭМ!$A$33:$A$776,$A60,СВЦЭМ!$B$33:$B$776,N$47)+'СЕТ СН'!$G$11+СВЦЭМ!$D$10+'СЕТ СН'!$G$6-'СЕТ СН'!$G$23</f>
        <v>970.54643355000007</v>
      </c>
      <c r="O60" s="36">
        <f>SUMIFS(СВЦЭМ!$D$33:$D$776,СВЦЭМ!$A$33:$A$776,$A60,СВЦЭМ!$B$33:$B$776,O$47)+'СЕТ СН'!$G$11+СВЦЭМ!$D$10+'СЕТ СН'!$G$6-'СЕТ СН'!$G$23</f>
        <v>978.65963291000003</v>
      </c>
      <c r="P60" s="36">
        <f>SUMIFS(СВЦЭМ!$D$33:$D$776,СВЦЭМ!$A$33:$A$776,$A60,СВЦЭМ!$B$33:$B$776,P$47)+'СЕТ СН'!$G$11+СВЦЭМ!$D$10+'СЕТ СН'!$G$6-'СЕТ СН'!$G$23</f>
        <v>989.61701802000005</v>
      </c>
      <c r="Q60" s="36">
        <f>SUMIFS(СВЦЭМ!$D$33:$D$776,СВЦЭМ!$A$33:$A$776,$A60,СВЦЭМ!$B$33:$B$776,Q$47)+'СЕТ СН'!$G$11+СВЦЭМ!$D$10+'СЕТ СН'!$G$6-'СЕТ СН'!$G$23</f>
        <v>981.22683647999997</v>
      </c>
      <c r="R60" s="36">
        <f>SUMIFS(СВЦЭМ!$D$33:$D$776,СВЦЭМ!$A$33:$A$776,$A60,СВЦЭМ!$B$33:$B$776,R$47)+'СЕТ СН'!$G$11+СВЦЭМ!$D$10+'СЕТ СН'!$G$6-'СЕТ СН'!$G$23</f>
        <v>976.12139569999999</v>
      </c>
      <c r="S60" s="36">
        <f>SUMIFS(СВЦЭМ!$D$33:$D$776,СВЦЭМ!$A$33:$A$776,$A60,СВЦЭМ!$B$33:$B$776,S$47)+'СЕТ СН'!$G$11+СВЦЭМ!$D$10+'СЕТ СН'!$G$6-'СЕТ СН'!$G$23</f>
        <v>989.81561853000005</v>
      </c>
      <c r="T60" s="36">
        <f>SUMIFS(СВЦЭМ!$D$33:$D$776,СВЦЭМ!$A$33:$A$776,$A60,СВЦЭМ!$B$33:$B$776,T$47)+'СЕТ СН'!$G$11+СВЦЭМ!$D$10+'СЕТ СН'!$G$6-'СЕТ СН'!$G$23</f>
        <v>962.14963078000005</v>
      </c>
      <c r="U60" s="36">
        <f>SUMIFS(СВЦЭМ!$D$33:$D$776,СВЦЭМ!$A$33:$A$776,$A60,СВЦЭМ!$B$33:$B$776,U$47)+'СЕТ СН'!$G$11+СВЦЭМ!$D$10+'СЕТ СН'!$G$6-'СЕТ СН'!$G$23</f>
        <v>930.26426686000002</v>
      </c>
      <c r="V60" s="36">
        <f>SUMIFS(СВЦЭМ!$D$33:$D$776,СВЦЭМ!$A$33:$A$776,$A60,СВЦЭМ!$B$33:$B$776,V$47)+'СЕТ СН'!$G$11+СВЦЭМ!$D$10+'СЕТ СН'!$G$6-'СЕТ СН'!$G$23</f>
        <v>914.60707539999999</v>
      </c>
      <c r="W60" s="36">
        <f>SUMIFS(СВЦЭМ!$D$33:$D$776,СВЦЭМ!$A$33:$A$776,$A60,СВЦЭМ!$B$33:$B$776,W$47)+'СЕТ СН'!$G$11+СВЦЭМ!$D$10+'СЕТ СН'!$G$6-'СЕТ СН'!$G$23</f>
        <v>910.23925532999999</v>
      </c>
      <c r="X60" s="36">
        <f>SUMIFS(СВЦЭМ!$D$33:$D$776,СВЦЭМ!$A$33:$A$776,$A60,СВЦЭМ!$B$33:$B$776,X$47)+'СЕТ СН'!$G$11+СВЦЭМ!$D$10+'СЕТ СН'!$G$6-'СЕТ СН'!$G$23</f>
        <v>923.05025250000006</v>
      </c>
      <c r="Y60" s="36">
        <f>SUMIFS(СВЦЭМ!$D$33:$D$776,СВЦЭМ!$A$33:$A$776,$A60,СВЦЭМ!$B$33:$B$776,Y$47)+'СЕТ СН'!$G$11+СВЦЭМ!$D$10+'СЕТ СН'!$G$6-'СЕТ СН'!$G$23</f>
        <v>944.20962524000004</v>
      </c>
    </row>
    <row r="61" spans="1:25" ht="15.75" x14ac:dyDescent="0.2">
      <c r="A61" s="35">
        <f t="shared" si="1"/>
        <v>43965</v>
      </c>
      <c r="B61" s="36">
        <f>SUMIFS(СВЦЭМ!$D$33:$D$776,СВЦЭМ!$A$33:$A$776,$A61,СВЦЭМ!$B$33:$B$776,B$47)+'СЕТ СН'!$G$11+СВЦЭМ!$D$10+'СЕТ СН'!$G$6-'СЕТ СН'!$G$23</f>
        <v>1010.53389739</v>
      </c>
      <c r="C61" s="36">
        <f>SUMIFS(СВЦЭМ!$D$33:$D$776,СВЦЭМ!$A$33:$A$776,$A61,СВЦЭМ!$B$33:$B$776,C$47)+'СЕТ СН'!$G$11+СВЦЭМ!$D$10+'СЕТ СН'!$G$6-'СЕТ СН'!$G$23</f>
        <v>1048.9175465400001</v>
      </c>
      <c r="D61" s="36">
        <f>SUMIFS(СВЦЭМ!$D$33:$D$776,СВЦЭМ!$A$33:$A$776,$A61,СВЦЭМ!$B$33:$B$776,D$47)+'СЕТ СН'!$G$11+СВЦЭМ!$D$10+'СЕТ СН'!$G$6-'СЕТ СН'!$G$23</f>
        <v>1057.1410406300001</v>
      </c>
      <c r="E61" s="36">
        <f>SUMIFS(СВЦЭМ!$D$33:$D$776,СВЦЭМ!$A$33:$A$776,$A61,СВЦЭМ!$B$33:$B$776,E$47)+'СЕТ СН'!$G$11+СВЦЭМ!$D$10+'СЕТ СН'!$G$6-'СЕТ СН'!$G$23</f>
        <v>1091.60452315</v>
      </c>
      <c r="F61" s="36">
        <f>SUMIFS(СВЦЭМ!$D$33:$D$776,СВЦЭМ!$A$33:$A$776,$A61,СВЦЭМ!$B$33:$B$776,F$47)+'СЕТ СН'!$G$11+СВЦЭМ!$D$10+'СЕТ СН'!$G$6-'СЕТ СН'!$G$23</f>
        <v>1071.58932316</v>
      </c>
      <c r="G61" s="36">
        <f>SUMIFS(СВЦЭМ!$D$33:$D$776,СВЦЭМ!$A$33:$A$776,$A61,СВЦЭМ!$B$33:$B$776,G$47)+'СЕТ СН'!$G$11+СВЦЭМ!$D$10+'СЕТ СН'!$G$6-'СЕТ СН'!$G$23</f>
        <v>1064.63137641</v>
      </c>
      <c r="H61" s="36">
        <f>SUMIFS(СВЦЭМ!$D$33:$D$776,СВЦЭМ!$A$33:$A$776,$A61,СВЦЭМ!$B$33:$B$776,H$47)+'СЕТ СН'!$G$11+СВЦЭМ!$D$10+'СЕТ СН'!$G$6-'СЕТ СН'!$G$23</f>
        <v>1061.20100381</v>
      </c>
      <c r="I61" s="36">
        <f>SUMIFS(СВЦЭМ!$D$33:$D$776,СВЦЭМ!$A$33:$A$776,$A61,СВЦЭМ!$B$33:$B$776,I$47)+'СЕТ СН'!$G$11+СВЦЭМ!$D$10+'СЕТ СН'!$G$6-'СЕТ СН'!$G$23</f>
        <v>1023.85210053</v>
      </c>
      <c r="J61" s="36">
        <f>SUMIFS(СВЦЭМ!$D$33:$D$776,СВЦЭМ!$A$33:$A$776,$A61,СВЦЭМ!$B$33:$B$776,J$47)+'СЕТ СН'!$G$11+СВЦЭМ!$D$10+'СЕТ СН'!$G$6-'СЕТ СН'!$G$23</f>
        <v>975.96626518000005</v>
      </c>
      <c r="K61" s="36">
        <f>SUMIFS(СВЦЭМ!$D$33:$D$776,СВЦЭМ!$A$33:$A$776,$A61,СВЦЭМ!$B$33:$B$776,K$47)+'СЕТ СН'!$G$11+СВЦЭМ!$D$10+'СЕТ СН'!$G$6-'СЕТ СН'!$G$23</f>
        <v>955.58180096000001</v>
      </c>
      <c r="L61" s="36">
        <f>SUMIFS(СВЦЭМ!$D$33:$D$776,СВЦЭМ!$A$33:$A$776,$A61,СВЦЭМ!$B$33:$B$776,L$47)+'СЕТ СН'!$G$11+СВЦЭМ!$D$10+'СЕТ СН'!$G$6-'СЕТ СН'!$G$23</f>
        <v>945.25757338000005</v>
      </c>
      <c r="M61" s="36">
        <f>SUMIFS(СВЦЭМ!$D$33:$D$776,СВЦЭМ!$A$33:$A$776,$A61,СВЦЭМ!$B$33:$B$776,M$47)+'СЕТ СН'!$G$11+СВЦЭМ!$D$10+'СЕТ СН'!$G$6-'СЕТ СН'!$G$23</f>
        <v>946.26021544000002</v>
      </c>
      <c r="N61" s="36">
        <f>SUMIFS(СВЦЭМ!$D$33:$D$776,СВЦЭМ!$A$33:$A$776,$A61,СВЦЭМ!$B$33:$B$776,N$47)+'СЕТ СН'!$G$11+СВЦЭМ!$D$10+'СЕТ СН'!$G$6-'СЕТ СН'!$G$23</f>
        <v>941.16582179</v>
      </c>
      <c r="O61" s="36">
        <f>SUMIFS(СВЦЭМ!$D$33:$D$776,СВЦЭМ!$A$33:$A$776,$A61,СВЦЭМ!$B$33:$B$776,O$47)+'СЕТ СН'!$G$11+СВЦЭМ!$D$10+'СЕТ СН'!$G$6-'СЕТ СН'!$G$23</f>
        <v>954.98109898000007</v>
      </c>
      <c r="P61" s="36">
        <f>SUMIFS(СВЦЭМ!$D$33:$D$776,СВЦЭМ!$A$33:$A$776,$A61,СВЦЭМ!$B$33:$B$776,P$47)+'СЕТ СН'!$G$11+СВЦЭМ!$D$10+'СЕТ СН'!$G$6-'СЕТ СН'!$G$23</f>
        <v>979.43126943000004</v>
      </c>
      <c r="Q61" s="36">
        <f>SUMIFS(СВЦЭМ!$D$33:$D$776,СВЦЭМ!$A$33:$A$776,$A61,СВЦЭМ!$B$33:$B$776,Q$47)+'СЕТ СН'!$G$11+СВЦЭМ!$D$10+'СЕТ СН'!$G$6-'СЕТ СН'!$G$23</f>
        <v>968.67567973999996</v>
      </c>
      <c r="R61" s="36">
        <f>SUMIFS(СВЦЭМ!$D$33:$D$776,СВЦЭМ!$A$33:$A$776,$A61,СВЦЭМ!$B$33:$B$776,R$47)+'СЕТ СН'!$G$11+СВЦЭМ!$D$10+'СЕТ СН'!$G$6-'СЕТ СН'!$G$23</f>
        <v>964.88076525999998</v>
      </c>
      <c r="S61" s="36">
        <f>SUMIFS(СВЦЭМ!$D$33:$D$776,СВЦЭМ!$A$33:$A$776,$A61,СВЦЭМ!$B$33:$B$776,S$47)+'СЕТ СН'!$G$11+СВЦЭМ!$D$10+'СЕТ СН'!$G$6-'СЕТ СН'!$G$23</f>
        <v>983.78810813000007</v>
      </c>
      <c r="T61" s="36">
        <f>SUMIFS(СВЦЭМ!$D$33:$D$776,СВЦЭМ!$A$33:$A$776,$A61,СВЦЭМ!$B$33:$B$776,T$47)+'СЕТ СН'!$G$11+СВЦЭМ!$D$10+'СЕТ СН'!$G$6-'СЕТ СН'!$G$23</f>
        <v>963.00504965000005</v>
      </c>
      <c r="U61" s="36">
        <f>SUMIFS(СВЦЭМ!$D$33:$D$776,СВЦЭМ!$A$33:$A$776,$A61,СВЦЭМ!$B$33:$B$776,U$47)+'СЕТ СН'!$G$11+СВЦЭМ!$D$10+'СЕТ СН'!$G$6-'СЕТ СН'!$G$23</f>
        <v>933.18526098000007</v>
      </c>
      <c r="V61" s="36">
        <f>SUMIFS(СВЦЭМ!$D$33:$D$776,СВЦЭМ!$A$33:$A$776,$A61,СВЦЭМ!$B$33:$B$776,V$47)+'СЕТ СН'!$G$11+СВЦЭМ!$D$10+'СЕТ СН'!$G$6-'СЕТ СН'!$G$23</f>
        <v>909.27848955000002</v>
      </c>
      <c r="W61" s="36">
        <f>SUMIFS(СВЦЭМ!$D$33:$D$776,СВЦЭМ!$A$33:$A$776,$A61,СВЦЭМ!$B$33:$B$776,W$47)+'СЕТ СН'!$G$11+СВЦЭМ!$D$10+'СЕТ СН'!$G$6-'СЕТ СН'!$G$23</f>
        <v>900.17810466000003</v>
      </c>
      <c r="X61" s="36">
        <f>SUMIFS(СВЦЭМ!$D$33:$D$776,СВЦЭМ!$A$33:$A$776,$A61,СВЦЭМ!$B$33:$B$776,X$47)+'СЕТ СН'!$G$11+СВЦЭМ!$D$10+'СЕТ СН'!$G$6-'СЕТ СН'!$G$23</f>
        <v>907.64150556000004</v>
      </c>
      <c r="Y61" s="36">
        <f>SUMIFS(СВЦЭМ!$D$33:$D$776,СВЦЭМ!$A$33:$A$776,$A61,СВЦЭМ!$B$33:$B$776,Y$47)+'СЕТ СН'!$G$11+СВЦЭМ!$D$10+'СЕТ СН'!$G$6-'СЕТ СН'!$G$23</f>
        <v>938.91948925999998</v>
      </c>
    </row>
    <row r="62" spans="1:25" ht="15.75" x14ac:dyDescent="0.2">
      <c r="A62" s="35">
        <f t="shared" si="1"/>
        <v>43966</v>
      </c>
      <c r="B62" s="36">
        <f>SUMIFS(СВЦЭМ!$D$33:$D$776,СВЦЭМ!$A$33:$A$776,$A62,СВЦЭМ!$B$33:$B$776,B$47)+'СЕТ СН'!$G$11+СВЦЭМ!$D$10+'СЕТ СН'!$G$6-'СЕТ СН'!$G$23</f>
        <v>999.24183565999999</v>
      </c>
      <c r="C62" s="36">
        <f>SUMIFS(СВЦЭМ!$D$33:$D$776,СВЦЭМ!$A$33:$A$776,$A62,СВЦЭМ!$B$33:$B$776,C$47)+'СЕТ СН'!$G$11+СВЦЭМ!$D$10+'СЕТ СН'!$G$6-'СЕТ СН'!$G$23</f>
        <v>1053.2541301800002</v>
      </c>
      <c r="D62" s="36">
        <f>SUMIFS(СВЦЭМ!$D$33:$D$776,СВЦЭМ!$A$33:$A$776,$A62,СВЦЭМ!$B$33:$B$776,D$47)+'СЕТ СН'!$G$11+СВЦЭМ!$D$10+'СЕТ СН'!$G$6-'СЕТ СН'!$G$23</f>
        <v>1076.9022449300001</v>
      </c>
      <c r="E62" s="36">
        <f>SUMIFS(СВЦЭМ!$D$33:$D$776,СВЦЭМ!$A$33:$A$776,$A62,СВЦЭМ!$B$33:$B$776,E$47)+'СЕТ СН'!$G$11+СВЦЭМ!$D$10+'СЕТ СН'!$G$6-'СЕТ СН'!$G$23</f>
        <v>1075.6250118800001</v>
      </c>
      <c r="F62" s="36">
        <f>SUMIFS(СВЦЭМ!$D$33:$D$776,СВЦЭМ!$A$33:$A$776,$A62,СВЦЭМ!$B$33:$B$776,F$47)+'СЕТ СН'!$G$11+СВЦЭМ!$D$10+'СЕТ СН'!$G$6-'СЕТ СН'!$G$23</f>
        <v>1067.9253338000001</v>
      </c>
      <c r="G62" s="36">
        <f>SUMIFS(СВЦЭМ!$D$33:$D$776,СВЦЭМ!$A$33:$A$776,$A62,СВЦЭМ!$B$33:$B$776,G$47)+'СЕТ СН'!$G$11+СВЦЭМ!$D$10+'СЕТ СН'!$G$6-'СЕТ СН'!$G$23</f>
        <v>1077.07412219</v>
      </c>
      <c r="H62" s="36">
        <f>SUMIFS(СВЦЭМ!$D$33:$D$776,СВЦЭМ!$A$33:$A$776,$A62,СВЦЭМ!$B$33:$B$776,H$47)+'СЕТ СН'!$G$11+СВЦЭМ!$D$10+'СЕТ СН'!$G$6-'СЕТ СН'!$G$23</f>
        <v>1084.2848696800002</v>
      </c>
      <c r="I62" s="36">
        <f>SUMIFS(СВЦЭМ!$D$33:$D$776,СВЦЭМ!$A$33:$A$776,$A62,СВЦЭМ!$B$33:$B$776,I$47)+'СЕТ СН'!$G$11+СВЦЭМ!$D$10+'СЕТ СН'!$G$6-'СЕТ СН'!$G$23</f>
        <v>1041.2034187000002</v>
      </c>
      <c r="J62" s="36">
        <f>SUMIFS(СВЦЭМ!$D$33:$D$776,СВЦЭМ!$A$33:$A$776,$A62,СВЦЭМ!$B$33:$B$776,J$47)+'СЕТ СН'!$G$11+СВЦЭМ!$D$10+'СЕТ СН'!$G$6-'СЕТ СН'!$G$23</f>
        <v>981.27743659999999</v>
      </c>
      <c r="K62" s="36">
        <f>SUMIFS(СВЦЭМ!$D$33:$D$776,СВЦЭМ!$A$33:$A$776,$A62,СВЦЭМ!$B$33:$B$776,K$47)+'СЕТ СН'!$G$11+СВЦЭМ!$D$10+'СЕТ СН'!$G$6-'СЕТ СН'!$G$23</f>
        <v>915.27014444999998</v>
      </c>
      <c r="L62" s="36">
        <f>SUMIFS(СВЦЭМ!$D$33:$D$776,СВЦЭМ!$A$33:$A$776,$A62,СВЦЭМ!$B$33:$B$776,L$47)+'СЕТ СН'!$G$11+СВЦЭМ!$D$10+'СЕТ СН'!$G$6-'СЕТ СН'!$G$23</f>
        <v>904.3863513</v>
      </c>
      <c r="M62" s="36">
        <f>SUMIFS(СВЦЭМ!$D$33:$D$776,СВЦЭМ!$A$33:$A$776,$A62,СВЦЭМ!$B$33:$B$776,M$47)+'СЕТ СН'!$G$11+СВЦЭМ!$D$10+'СЕТ СН'!$G$6-'СЕТ СН'!$G$23</f>
        <v>924.39522183999998</v>
      </c>
      <c r="N62" s="36">
        <f>SUMIFS(СВЦЭМ!$D$33:$D$776,СВЦЭМ!$A$33:$A$776,$A62,СВЦЭМ!$B$33:$B$776,N$47)+'СЕТ СН'!$G$11+СВЦЭМ!$D$10+'СЕТ СН'!$G$6-'СЕТ СН'!$G$23</f>
        <v>930.00459918000001</v>
      </c>
      <c r="O62" s="36">
        <f>SUMIFS(СВЦЭМ!$D$33:$D$776,СВЦЭМ!$A$33:$A$776,$A62,СВЦЭМ!$B$33:$B$776,O$47)+'СЕТ СН'!$G$11+СВЦЭМ!$D$10+'СЕТ СН'!$G$6-'СЕТ СН'!$G$23</f>
        <v>932.37761754000007</v>
      </c>
      <c r="P62" s="36">
        <f>SUMIFS(СВЦЭМ!$D$33:$D$776,СВЦЭМ!$A$33:$A$776,$A62,СВЦЭМ!$B$33:$B$776,P$47)+'СЕТ СН'!$G$11+СВЦЭМ!$D$10+'СЕТ СН'!$G$6-'СЕТ СН'!$G$23</f>
        <v>938.55144826000003</v>
      </c>
      <c r="Q62" s="36">
        <f>SUMIFS(СВЦЭМ!$D$33:$D$776,СВЦЭМ!$A$33:$A$776,$A62,СВЦЭМ!$B$33:$B$776,Q$47)+'СЕТ СН'!$G$11+СВЦЭМ!$D$10+'СЕТ СН'!$G$6-'СЕТ СН'!$G$23</f>
        <v>933.94040138000003</v>
      </c>
      <c r="R62" s="36">
        <f>SUMIFS(СВЦЭМ!$D$33:$D$776,СВЦЭМ!$A$33:$A$776,$A62,СВЦЭМ!$B$33:$B$776,R$47)+'СЕТ СН'!$G$11+СВЦЭМ!$D$10+'СЕТ СН'!$G$6-'СЕТ СН'!$G$23</f>
        <v>929.58820702000003</v>
      </c>
      <c r="S62" s="36">
        <f>SUMIFS(СВЦЭМ!$D$33:$D$776,СВЦЭМ!$A$33:$A$776,$A62,СВЦЭМ!$B$33:$B$776,S$47)+'СЕТ СН'!$G$11+СВЦЭМ!$D$10+'СЕТ СН'!$G$6-'СЕТ СН'!$G$23</f>
        <v>939.20246679000002</v>
      </c>
      <c r="T62" s="36">
        <f>SUMIFS(СВЦЭМ!$D$33:$D$776,СВЦЭМ!$A$33:$A$776,$A62,СВЦЭМ!$B$33:$B$776,T$47)+'СЕТ СН'!$G$11+СВЦЭМ!$D$10+'СЕТ СН'!$G$6-'СЕТ СН'!$G$23</f>
        <v>933.73622767000006</v>
      </c>
      <c r="U62" s="36">
        <f>SUMIFS(СВЦЭМ!$D$33:$D$776,СВЦЭМ!$A$33:$A$776,$A62,СВЦЭМ!$B$33:$B$776,U$47)+'СЕТ СН'!$G$11+СВЦЭМ!$D$10+'СЕТ СН'!$G$6-'СЕТ СН'!$G$23</f>
        <v>936.68724401999998</v>
      </c>
      <c r="V62" s="36">
        <f>SUMIFS(СВЦЭМ!$D$33:$D$776,СВЦЭМ!$A$33:$A$776,$A62,СВЦЭМ!$B$33:$B$776,V$47)+'СЕТ СН'!$G$11+СВЦЭМ!$D$10+'СЕТ СН'!$G$6-'СЕТ СН'!$G$23</f>
        <v>929.44931687000008</v>
      </c>
      <c r="W62" s="36">
        <f>SUMIFS(СВЦЭМ!$D$33:$D$776,СВЦЭМ!$A$33:$A$776,$A62,СВЦЭМ!$B$33:$B$776,W$47)+'СЕТ СН'!$G$11+СВЦЭМ!$D$10+'СЕТ СН'!$G$6-'СЕТ СН'!$G$23</f>
        <v>916.97988537000003</v>
      </c>
      <c r="X62" s="36">
        <f>SUMIFS(СВЦЭМ!$D$33:$D$776,СВЦЭМ!$A$33:$A$776,$A62,СВЦЭМ!$B$33:$B$776,X$47)+'СЕТ СН'!$G$11+СВЦЭМ!$D$10+'СЕТ СН'!$G$6-'СЕТ СН'!$G$23</f>
        <v>919.19559186000004</v>
      </c>
      <c r="Y62" s="36">
        <f>SUMIFS(СВЦЭМ!$D$33:$D$776,СВЦЭМ!$A$33:$A$776,$A62,СВЦЭМ!$B$33:$B$776,Y$47)+'СЕТ СН'!$G$11+СВЦЭМ!$D$10+'СЕТ СН'!$G$6-'СЕТ СН'!$G$23</f>
        <v>922.95208663000005</v>
      </c>
    </row>
    <row r="63" spans="1:25" ht="15.75" x14ac:dyDescent="0.2">
      <c r="A63" s="35">
        <f t="shared" si="1"/>
        <v>43967</v>
      </c>
      <c r="B63" s="36">
        <f>SUMIFS(СВЦЭМ!$D$33:$D$776,СВЦЭМ!$A$33:$A$776,$A63,СВЦЭМ!$B$33:$B$776,B$47)+'СЕТ СН'!$G$11+СВЦЭМ!$D$10+'СЕТ СН'!$G$6-'СЕТ СН'!$G$23</f>
        <v>1032.7141550800002</v>
      </c>
      <c r="C63" s="36">
        <f>SUMIFS(СВЦЭМ!$D$33:$D$776,СВЦЭМ!$A$33:$A$776,$A63,СВЦЭМ!$B$33:$B$776,C$47)+'СЕТ СН'!$G$11+СВЦЭМ!$D$10+'СЕТ СН'!$G$6-'СЕТ СН'!$G$23</f>
        <v>1071.9368375900001</v>
      </c>
      <c r="D63" s="36">
        <f>SUMIFS(СВЦЭМ!$D$33:$D$776,СВЦЭМ!$A$33:$A$776,$A63,СВЦЭМ!$B$33:$B$776,D$47)+'СЕТ СН'!$G$11+СВЦЭМ!$D$10+'СЕТ СН'!$G$6-'СЕТ СН'!$G$23</f>
        <v>1073.4155805100002</v>
      </c>
      <c r="E63" s="36">
        <f>SUMIFS(СВЦЭМ!$D$33:$D$776,СВЦЭМ!$A$33:$A$776,$A63,СВЦЭМ!$B$33:$B$776,E$47)+'СЕТ СН'!$G$11+СВЦЭМ!$D$10+'СЕТ СН'!$G$6-'СЕТ СН'!$G$23</f>
        <v>1086.05395159</v>
      </c>
      <c r="F63" s="36">
        <f>SUMIFS(СВЦЭМ!$D$33:$D$776,СВЦЭМ!$A$33:$A$776,$A63,СВЦЭМ!$B$33:$B$776,F$47)+'СЕТ СН'!$G$11+СВЦЭМ!$D$10+'СЕТ СН'!$G$6-'СЕТ СН'!$G$23</f>
        <v>1086.0692249800002</v>
      </c>
      <c r="G63" s="36">
        <f>SUMIFS(СВЦЭМ!$D$33:$D$776,СВЦЭМ!$A$33:$A$776,$A63,СВЦЭМ!$B$33:$B$776,G$47)+'СЕТ СН'!$G$11+СВЦЭМ!$D$10+'СЕТ СН'!$G$6-'СЕТ СН'!$G$23</f>
        <v>1085.9273914400001</v>
      </c>
      <c r="H63" s="36">
        <f>SUMIFS(СВЦЭМ!$D$33:$D$776,СВЦЭМ!$A$33:$A$776,$A63,СВЦЭМ!$B$33:$B$776,H$47)+'СЕТ СН'!$G$11+СВЦЭМ!$D$10+'СЕТ СН'!$G$6-'СЕТ СН'!$G$23</f>
        <v>1093.2345410500002</v>
      </c>
      <c r="I63" s="36">
        <f>SUMIFS(СВЦЭМ!$D$33:$D$776,СВЦЭМ!$A$33:$A$776,$A63,СВЦЭМ!$B$33:$B$776,I$47)+'СЕТ СН'!$G$11+СВЦЭМ!$D$10+'СЕТ СН'!$G$6-'СЕТ СН'!$G$23</f>
        <v>1026.1903018400001</v>
      </c>
      <c r="J63" s="36">
        <f>SUMIFS(СВЦЭМ!$D$33:$D$776,СВЦЭМ!$A$33:$A$776,$A63,СВЦЭМ!$B$33:$B$776,J$47)+'СЕТ СН'!$G$11+СВЦЭМ!$D$10+'СЕТ СН'!$G$6-'СЕТ СН'!$G$23</f>
        <v>955.69849983000006</v>
      </c>
      <c r="K63" s="36">
        <f>SUMIFS(СВЦЭМ!$D$33:$D$776,СВЦЭМ!$A$33:$A$776,$A63,СВЦЭМ!$B$33:$B$776,K$47)+'СЕТ СН'!$G$11+СВЦЭМ!$D$10+'СЕТ СН'!$G$6-'СЕТ СН'!$G$23</f>
        <v>954.63757736000002</v>
      </c>
      <c r="L63" s="36">
        <f>SUMIFS(СВЦЭМ!$D$33:$D$776,СВЦЭМ!$A$33:$A$776,$A63,СВЦЭМ!$B$33:$B$776,L$47)+'СЕТ СН'!$G$11+СВЦЭМ!$D$10+'СЕТ СН'!$G$6-'СЕТ СН'!$G$23</f>
        <v>959.50436579000007</v>
      </c>
      <c r="M63" s="36">
        <f>SUMIFS(СВЦЭМ!$D$33:$D$776,СВЦЭМ!$A$33:$A$776,$A63,СВЦЭМ!$B$33:$B$776,M$47)+'СЕТ СН'!$G$11+СВЦЭМ!$D$10+'СЕТ СН'!$G$6-'СЕТ СН'!$G$23</f>
        <v>955.37797997999996</v>
      </c>
      <c r="N63" s="36">
        <f>SUMIFS(СВЦЭМ!$D$33:$D$776,СВЦЭМ!$A$33:$A$776,$A63,СВЦЭМ!$B$33:$B$776,N$47)+'СЕТ СН'!$G$11+СВЦЭМ!$D$10+'СЕТ СН'!$G$6-'СЕТ СН'!$G$23</f>
        <v>945.45782822000001</v>
      </c>
      <c r="O63" s="36">
        <f>SUMIFS(СВЦЭМ!$D$33:$D$776,СВЦЭМ!$A$33:$A$776,$A63,СВЦЭМ!$B$33:$B$776,O$47)+'СЕТ СН'!$G$11+СВЦЭМ!$D$10+'СЕТ СН'!$G$6-'СЕТ СН'!$G$23</f>
        <v>940.27534808000007</v>
      </c>
      <c r="P63" s="36">
        <f>SUMIFS(СВЦЭМ!$D$33:$D$776,СВЦЭМ!$A$33:$A$776,$A63,СВЦЭМ!$B$33:$B$776,P$47)+'СЕТ СН'!$G$11+СВЦЭМ!$D$10+'СЕТ СН'!$G$6-'СЕТ СН'!$G$23</f>
        <v>945.74497375999999</v>
      </c>
      <c r="Q63" s="36">
        <f>SUMIFS(СВЦЭМ!$D$33:$D$776,СВЦЭМ!$A$33:$A$776,$A63,СВЦЭМ!$B$33:$B$776,Q$47)+'СЕТ СН'!$G$11+СВЦЭМ!$D$10+'СЕТ СН'!$G$6-'СЕТ СН'!$G$23</f>
        <v>943.06505883</v>
      </c>
      <c r="R63" s="36">
        <f>SUMIFS(СВЦЭМ!$D$33:$D$776,СВЦЭМ!$A$33:$A$776,$A63,СВЦЭМ!$B$33:$B$776,R$47)+'СЕТ СН'!$G$11+СВЦЭМ!$D$10+'СЕТ СН'!$G$6-'СЕТ СН'!$G$23</f>
        <v>939.21364720999998</v>
      </c>
      <c r="S63" s="36">
        <f>SUMIFS(СВЦЭМ!$D$33:$D$776,СВЦЭМ!$A$33:$A$776,$A63,СВЦЭМ!$B$33:$B$776,S$47)+'СЕТ СН'!$G$11+СВЦЭМ!$D$10+'СЕТ СН'!$G$6-'СЕТ СН'!$G$23</f>
        <v>935.60029506000001</v>
      </c>
      <c r="T63" s="36">
        <f>SUMIFS(СВЦЭМ!$D$33:$D$776,СВЦЭМ!$A$33:$A$776,$A63,СВЦЭМ!$B$33:$B$776,T$47)+'СЕТ СН'!$G$11+СВЦЭМ!$D$10+'СЕТ СН'!$G$6-'СЕТ СН'!$G$23</f>
        <v>934.57907382000008</v>
      </c>
      <c r="U63" s="36">
        <f>SUMIFS(СВЦЭМ!$D$33:$D$776,СВЦЭМ!$A$33:$A$776,$A63,СВЦЭМ!$B$33:$B$776,U$47)+'СЕТ СН'!$G$11+СВЦЭМ!$D$10+'СЕТ СН'!$G$6-'СЕТ СН'!$G$23</f>
        <v>927.28043481999998</v>
      </c>
      <c r="V63" s="36">
        <f>SUMIFS(СВЦЭМ!$D$33:$D$776,СВЦЭМ!$A$33:$A$776,$A63,СВЦЭМ!$B$33:$B$776,V$47)+'СЕТ СН'!$G$11+СВЦЭМ!$D$10+'СЕТ СН'!$G$6-'СЕТ СН'!$G$23</f>
        <v>926.41320948999999</v>
      </c>
      <c r="W63" s="36">
        <f>SUMIFS(СВЦЭМ!$D$33:$D$776,СВЦЭМ!$A$33:$A$776,$A63,СВЦЭМ!$B$33:$B$776,W$47)+'СЕТ СН'!$G$11+СВЦЭМ!$D$10+'СЕТ СН'!$G$6-'СЕТ СН'!$G$23</f>
        <v>927.90843588000007</v>
      </c>
      <c r="X63" s="36">
        <f>SUMIFS(СВЦЭМ!$D$33:$D$776,СВЦЭМ!$A$33:$A$776,$A63,СВЦЭМ!$B$33:$B$776,X$47)+'СЕТ СН'!$G$11+СВЦЭМ!$D$10+'СЕТ СН'!$G$6-'СЕТ СН'!$G$23</f>
        <v>928.82084365000003</v>
      </c>
      <c r="Y63" s="36">
        <f>SUMIFS(СВЦЭМ!$D$33:$D$776,СВЦЭМ!$A$33:$A$776,$A63,СВЦЭМ!$B$33:$B$776,Y$47)+'СЕТ СН'!$G$11+СВЦЭМ!$D$10+'СЕТ СН'!$G$6-'СЕТ СН'!$G$23</f>
        <v>947.54742572999999</v>
      </c>
    </row>
    <row r="64" spans="1:25" ht="15.75" x14ac:dyDescent="0.2">
      <c r="A64" s="35">
        <f t="shared" si="1"/>
        <v>43968</v>
      </c>
      <c r="B64" s="36">
        <f>SUMIFS(СВЦЭМ!$D$33:$D$776,СВЦЭМ!$A$33:$A$776,$A64,СВЦЭМ!$B$33:$B$776,B$47)+'СЕТ СН'!$G$11+СВЦЭМ!$D$10+'СЕТ СН'!$G$6-'СЕТ СН'!$G$23</f>
        <v>1036.73698457</v>
      </c>
      <c r="C64" s="36">
        <f>SUMIFS(СВЦЭМ!$D$33:$D$776,СВЦЭМ!$A$33:$A$776,$A64,СВЦЭМ!$B$33:$B$776,C$47)+'СЕТ СН'!$G$11+СВЦЭМ!$D$10+'СЕТ СН'!$G$6-'СЕТ СН'!$G$23</f>
        <v>1071.12419677</v>
      </c>
      <c r="D64" s="36">
        <f>SUMIFS(СВЦЭМ!$D$33:$D$776,СВЦЭМ!$A$33:$A$776,$A64,СВЦЭМ!$B$33:$B$776,D$47)+'СЕТ СН'!$G$11+СВЦЭМ!$D$10+'СЕТ СН'!$G$6-'СЕТ СН'!$G$23</f>
        <v>1078.4235136900002</v>
      </c>
      <c r="E64" s="36">
        <f>SUMIFS(СВЦЭМ!$D$33:$D$776,СВЦЭМ!$A$33:$A$776,$A64,СВЦЭМ!$B$33:$B$776,E$47)+'СЕТ СН'!$G$11+СВЦЭМ!$D$10+'СЕТ СН'!$G$6-'СЕТ СН'!$G$23</f>
        <v>1085.8605595700001</v>
      </c>
      <c r="F64" s="36">
        <f>SUMIFS(СВЦЭМ!$D$33:$D$776,СВЦЭМ!$A$33:$A$776,$A64,СВЦЭМ!$B$33:$B$776,F$47)+'СЕТ СН'!$G$11+СВЦЭМ!$D$10+'СЕТ СН'!$G$6-'СЕТ СН'!$G$23</f>
        <v>1079.01826987</v>
      </c>
      <c r="G64" s="36">
        <f>SUMIFS(СВЦЭМ!$D$33:$D$776,СВЦЭМ!$A$33:$A$776,$A64,СВЦЭМ!$B$33:$B$776,G$47)+'СЕТ СН'!$G$11+СВЦЭМ!$D$10+'СЕТ СН'!$G$6-'СЕТ СН'!$G$23</f>
        <v>1080.4013669200001</v>
      </c>
      <c r="H64" s="36">
        <f>SUMIFS(СВЦЭМ!$D$33:$D$776,СВЦЭМ!$A$33:$A$776,$A64,СВЦЭМ!$B$33:$B$776,H$47)+'СЕТ СН'!$G$11+СВЦЭМ!$D$10+'СЕТ СН'!$G$6-'СЕТ СН'!$G$23</f>
        <v>1085.7903160200001</v>
      </c>
      <c r="I64" s="36">
        <f>SUMIFS(СВЦЭМ!$D$33:$D$776,СВЦЭМ!$A$33:$A$776,$A64,СВЦЭМ!$B$33:$B$776,I$47)+'СЕТ СН'!$G$11+СВЦЭМ!$D$10+'СЕТ СН'!$G$6-'СЕТ СН'!$G$23</f>
        <v>1045.2049588900002</v>
      </c>
      <c r="J64" s="36">
        <f>SUMIFS(СВЦЭМ!$D$33:$D$776,СВЦЭМ!$A$33:$A$776,$A64,СВЦЭМ!$B$33:$B$776,J$47)+'СЕТ СН'!$G$11+СВЦЭМ!$D$10+'СЕТ СН'!$G$6-'СЕТ СН'!$G$23</f>
        <v>977.72319360000006</v>
      </c>
      <c r="K64" s="36">
        <f>SUMIFS(СВЦЭМ!$D$33:$D$776,СВЦЭМ!$A$33:$A$776,$A64,СВЦЭМ!$B$33:$B$776,K$47)+'СЕТ СН'!$G$11+СВЦЭМ!$D$10+'СЕТ СН'!$G$6-'СЕТ СН'!$G$23</f>
        <v>948.6209222</v>
      </c>
      <c r="L64" s="36">
        <f>SUMIFS(СВЦЭМ!$D$33:$D$776,СВЦЭМ!$A$33:$A$776,$A64,СВЦЭМ!$B$33:$B$776,L$47)+'СЕТ СН'!$G$11+СВЦЭМ!$D$10+'СЕТ СН'!$G$6-'СЕТ СН'!$G$23</f>
        <v>948.62259148999999</v>
      </c>
      <c r="M64" s="36">
        <f>SUMIFS(СВЦЭМ!$D$33:$D$776,СВЦЭМ!$A$33:$A$776,$A64,СВЦЭМ!$B$33:$B$776,M$47)+'СЕТ СН'!$G$11+СВЦЭМ!$D$10+'СЕТ СН'!$G$6-'СЕТ СН'!$G$23</f>
        <v>947.16445857999997</v>
      </c>
      <c r="N64" s="36">
        <f>SUMIFS(СВЦЭМ!$D$33:$D$776,СВЦЭМ!$A$33:$A$776,$A64,СВЦЭМ!$B$33:$B$776,N$47)+'СЕТ СН'!$G$11+СВЦЭМ!$D$10+'СЕТ СН'!$G$6-'СЕТ СН'!$G$23</f>
        <v>943.13270196000008</v>
      </c>
      <c r="O64" s="36">
        <f>SUMIFS(СВЦЭМ!$D$33:$D$776,СВЦЭМ!$A$33:$A$776,$A64,СВЦЭМ!$B$33:$B$776,O$47)+'СЕТ СН'!$G$11+СВЦЭМ!$D$10+'СЕТ СН'!$G$6-'СЕТ СН'!$G$23</f>
        <v>942.95380272</v>
      </c>
      <c r="P64" s="36">
        <f>SUMIFS(СВЦЭМ!$D$33:$D$776,СВЦЭМ!$A$33:$A$776,$A64,СВЦЭМ!$B$33:$B$776,P$47)+'СЕТ СН'!$G$11+СВЦЭМ!$D$10+'СЕТ СН'!$G$6-'СЕТ СН'!$G$23</f>
        <v>948.55637586</v>
      </c>
      <c r="Q64" s="36">
        <f>SUMIFS(СВЦЭМ!$D$33:$D$776,СВЦЭМ!$A$33:$A$776,$A64,СВЦЭМ!$B$33:$B$776,Q$47)+'СЕТ СН'!$G$11+СВЦЭМ!$D$10+'СЕТ СН'!$G$6-'СЕТ СН'!$G$23</f>
        <v>951.09017259000007</v>
      </c>
      <c r="R64" s="36">
        <f>SUMIFS(СВЦЭМ!$D$33:$D$776,СВЦЭМ!$A$33:$A$776,$A64,СВЦЭМ!$B$33:$B$776,R$47)+'СЕТ СН'!$G$11+СВЦЭМ!$D$10+'СЕТ СН'!$G$6-'СЕТ СН'!$G$23</f>
        <v>947.99489058000006</v>
      </c>
      <c r="S64" s="36">
        <f>SUMIFS(СВЦЭМ!$D$33:$D$776,СВЦЭМ!$A$33:$A$776,$A64,СВЦЭМ!$B$33:$B$776,S$47)+'СЕТ СН'!$G$11+СВЦЭМ!$D$10+'СЕТ СН'!$G$6-'СЕТ СН'!$G$23</f>
        <v>949.56267910999998</v>
      </c>
      <c r="T64" s="36">
        <f>SUMIFS(СВЦЭМ!$D$33:$D$776,СВЦЭМ!$A$33:$A$776,$A64,СВЦЭМ!$B$33:$B$776,T$47)+'СЕТ СН'!$G$11+СВЦЭМ!$D$10+'СЕТ СН'!$G$6-'СЕТ СН'!$G$23</f>
        <v>939.14905111000007</v>
      </c>
      <c r="U64" s="36">
        <f>SUMIFS(СВЦЭМ!$D$33:$D$776,СВЦЭМ!$A$33:$A$776,$A64,СВЦЭМ!$B$33:$B$776,U$47)+'СЕТ СН'!$G$11+СВЦЭМ!$D$10+'СЕТ СН'!$G$6-'СЕТ СН'!$G$23</f>
        <v>923.55258655</v>
      </c>
      <c r="V64" s="36">
        <f>SUMIFS(СВЦЭМ!$D$33:$D$776,СВЦЭМ!$A$33:$A$776,$A64,СВЦЭМ!$B$33:$B$776,V$47)+'СЕТ СН'!$G$11+СВЦЭМ!$D$10+'СЕТ СН'!$G$6-'СЕТ СН'!$G$23</f>
        <v>886.42913844999998</v>
      </c>
      <c r="W64" s="36">
        <f>SUMIFS(СВЦЭМ!$D$33:$D$776,СВЦЭМ!$A$33:$A$776,$A64,СВЦЭМ!$B$33:$B$776,W$47)+'СЕТ СН'!$G$11+СВЦЭМ!$D$10+'СЕТ СН'!$G$6-'СЕТ СН'!$G$23</f>
        <v>891.83923015000005</v>
      </c>
      <c r="X64" s="36">
        <f>SUMIFS(СВЦЭМ!$D$33:$D$776,СВЦЭМ!$A$33:$A$776,$A64,СВЦЭМ!$B$33:$B$776,X$47)+'СЕТ СН'!$G$11+СВЦЭМ!$D$10+'СЕТ СН'!$G$6-'СЕТ СН'!$G$23</f>
        <v>891.81060938999997</v>
      </c>
      <c r="Y64" s="36">
        <f>SUMIFS(СВЦЭМ!$D$33:$D$776,СВЦЭМ!$A$33:$A$776,$A64,СВЦЭМ!$B$33:$B$776,Y$47)+'СЕТ СН'!$G$11+СВЦЭМ!$D$10+'СЕТ СН'!$G$6-'СЕТ СН'!$G$23</f>
        <v>922.37679643000001</v>
      </c>
    </row>
    <row r="65" spans="1:26" ht="15.75" x14ac:dyDescent="0.2">
      <c r="A65" s="35">
        <f t="shared" si="1"/>
        <v>43969</v>
      </c>
      <c r="B65" s="36">
        <f>SUMIFS(СВЦЭМ!$D$33:$D$776,СВЦЭМ!$A$33:$A$776,$A65,СВЦЭМ!$B$33:$B$776,B$47)+'СЕТ СН'!$G$11+СВЦЭМ!$D$10+'СЕТ СН'!$G$6-'СЕТ СН'!$G$23</f>
        <v>1040.5632759600001</v>
      </c>
      <c r="C65" s="36">
        <f>SUMIFS(СВЦЭМ!$D$33:$D$776,СВЦЭМ!$A$33:$A$776,$A65,СВЦЭМ!$B$33:$B$776,C$47)+'СЕТ СН'!$G$11+СВЦЭМ!$D$10+'СЕТ СН'!$G$6-'СЕТ СН'!$G$23</f>
        <v>1058.8670531</v>
      </c>
      <c r="D65" s="36">
        <f>SUMIFS(СВЦЭМ!$D$33:$D$776,СВЦЭМ!$A$33:$A$776,$A65,СВЦЭМ!$B$33:$B$776,D$47)+'СЕТ СН'!$G$11+СВЦЭМ!$D$10+'СЕТ СН'!$G$6-'СЕТ СН'!$G$23</f>
        <v>1047.2053528700001</v>
      </c>
      <c r="E65" s="36">
        <f>SUMIFS(СВЦЭМ!$D$33:$D$776,СВЦЭМ!$A$33:$A$776,$A65,СВЦЭМ!$B$33:$B$776,E$47)+'СЕТ СН'!$G$11+СВЦЭМ!$D$10+'СЕТ СН'!$G$6-'СЕТ СН'!$G$23</f>
        <v>1057.7873323700001</v>
      </c>
      <c r="F65" s="36">
        <f>SUMIFS(СВЦЭМ!$D$33:$D$776,СВЦЭМ!$A$33:$A$776,$A65,СВЦЭМ!$B$33:$B$776,F$47)+'СЕТ СН'!$G$11+СВЦЭМ!$D$10+'СЕТ СН'!$G$6-'СЕТ СН'!$G$23</f>
        <v>1053.8266071400001</v>
      </c>
      <c r="G65" s="36">
        <f>SUMIFS(СВЦЭМ!$D$33:$D$776,СВЦЭМ!$A$33:$A$776,$A65,СВЦЭМ!$B$33:$B$776,G$47)+'СЕТ СН'!$G$11+СВЦЭМ!$D$10+'СЕТ СН'!$G$6-'СЕТ СН'!$G$23</f>
        <v>1057.19892286</v>
      </c>
      <c r="H65" s="36">
        <f>SUMIFS(СВЦЭМ!$D$33:$D$776,СВЦЭМ!$A$33:$A$776,$A65,СВЦЭМ!$B$33:$B$776,H$47)+'СЕТ СН'!$G$11+СВЦЭМ!$D$10+'СЕТ СН'!$G$6-'СЕТ СН'!$G$23</f>
        <v>1054.9785460100002</v>
      </c>
      <c r="I65" s="36">
        <f>SUMIFS(СВЦЭМ!$D$33:$D$776,СВЦЭМ!$A$33:$A$776,$A65,СВЦЭМ!$B$33:$B$776,I$47)+'СЕТ СН'!$G$11+СВЦЭМ!$D$10+'СЕТ СН'!$G$6-'СЕТ СН'!$G$23</f>
        <v>1025.3960963700001</v>
      </c>
      <c r="J65" s="36">
        <f>SUMIFS(СВЦЭМ!$D$33:$D$776,СВЦЭМ!$A$33:$A$776,$A65,СВЦЭМ!$B$33:$B$776,J$47)+'СЕТ СН'!$G$11+СВЦЭМ!$D$10+'СЕТ СН'!$G$6-'СЕТ СН'!$G$23</f>
        <v>934.40912907000006</v>
      </c>
      <c r="K65" s="36">
        <f>SUMIFS(СВЦЭМ!$D$33:$D$776,СВЦЭМ!$A$33:$A$776,$A65,СВЦЭМ!$B$33:$B$776,K$47)+'СЕТ СН'!$G$11+СВЦЭМ!$D$10+'СЕТ СН'!$G$6-'СЕТ СН'!$G$23</f>
        <v>917.64988765999999</v>
      </c>
      <c r="L65" s="36">
        <f>SUMIFS(СВЦЭМ!$D$33:$D$776,СВЦЭМ!$A$33:$A$776,$A65,СВЦЭМ!$B$33:$B$776,L$47)+'СЕТ СН'!$G$11+СВЦЭМ!$D$10+'СЕТ СН'!$G$6-'СЕТ СН'!$G$23</f>
        <v>925.37198316000001</v>
      </c>
      <c r="M65" s="36">
        <f>SUMIFS(СВЦЭМ!$D$33:$D$776,СВЦЭМ!$A$33:$A$776,$A65,СВЦЭМ!$B$33:$B$776,M$47)+'СЕТ СН'!$G$11+СВЦЭМ!$D$10+'СЕТ СН'!$G$6-'СЕТ СН'!$G$23</f>
        <v>926.43158156000004</v>
      </c>
      <c r="N65" s="36">
        <f>SUMIFS(СВЦЭМ!$D$33:$D$776,СВЦЭМ!$A$33:$A$776,$A65,СВЦЭМ!$B$33:$B$776,N$47)+'СЕТ СН'!$G$11+СВЦЭМ!$D$10+'СЕТ СН'!$G$6-'СЕТ СН'!$G$23</f>
        <v>917.11179230000005</v>
      </c>
      <c r="O65" s="36">
        <f>SUMIFS(СВЦЭМ!$D$33:$D$776,СВЦЭМ!$A$33:$A$776,$A65,СВЦЭМ!$B$33:$B$776,O$47)+'СЕТ СН'!$G$11+СВЦЭМ!$D$10+'СЕТ СН'!$G$6-'СЕТ СН'!$G$23</f>
        <v>918.17744197000002</v>
      </c>
      <c r="P65" s="36">
        <f>SUMIFS(СВЦЭМ!$D$33:$D$776,СВЦЭМ!$A$33:$A$776,$A65,СВЦЭМ!$B$33:$B$776,P$47)+'СЕТ СН'!$G$11+СВЦЭМ!$D$10+'СЕТ СН'!$G$6-'СЕТ СН'!$G$23</f>
        <v>936.82973029000004</v>
      </c>
      <c r="Q65" s="36">
        <f>SUMIFS(СВЦЭМ!$D$33:$D$776,СВЦЭМ!$A$33:$A$776,$A65,СВЦЭМ!$B$33:$B$776,Q$47)+'СЕТ СН'!$G$11+СВЦЭМ!$D$10+'СЕТ СН'!$G$6-'СЕТ СН'!$G$23</f>
        <v>924.37524713000005</v>
      </c>
      <c r="R65" s="36">
        <f>SUMIFS(СВЦЭМ!$D$33:$D$776,СВЦЭМ!$A$33:$A$776,$A65,СВЦЭМ!$B$33:$B$776,R$47)+'СЕТ СН'!$G$11+СВЦЭМ!$D$10+'СЕТ СН'!$G$6-'СЕТ СН'!$G$23</f>
        <v>924.38874798000006</v>
      </c>
      <c r="S65" s="36">
        <f>SUMIFS(СВЦЭМ!$D$33:$D$776,СВЦЭМ!$A$33:$A$776,$A65,СВЦЭМ!$B$33:$B$776,S$47)+'СЕТ СН'!$G$11+СВЦЭМ!$D$10+'СЕТ СН'!$G$6-'СЕТ СН'!$G$23</f>
        <v>939.56543830999999</v>
      </c>
      <c r="T65" s="36">
        <f>SUMIFS(СВЦЭМ!$D$33:$D$776,СВЦЭМ!$A$33:$A$776,$A65,СВЦЭМ!$B$33:$B$776,T$47)+'СЕТ СН'!$G$11+СВЦЭМ!$D$10+'СЕТ СН'!$G$6-'СЕТ СН'!$G$23</f>
        <v>930.18498941999997</v>
      </c>
      <c r="U65" s="36">
        <f>SUMIFS(СВЦЭМ!$D$33:$D$776,СВЦЭМ!$A$33:$A$776,$A65,СВЦЭМ!$B$33:$B$776,U$47)+'СЕТ СН'!$G$11+СВЦЭМ!$D$10+'СЕТ СН'!$G$6-'СЕТ СН'!$G$23</f>
        <v>920.44856200000004</v>
      </c>
      <c r="V65" s="36">
        <f>SUMIFS(СВЦЭМ!$D$33:$D$776,СВЦЭМ!$A$33:$A$776,$A65,СВЦЭМ!$B$33:$B$776,V$47)+'СЕТ СН'!$G$11+СВЦЭМ!$D$10+'СЕТ СН'!$G$6-'СЕТ СН'!$G$23</f>
        <v>895.20275888000003</v>
      </c>
      <c r="W65" s="36">
        <f>SUMIFS(СВЦЭМ!$D$33:$D$776,СВЦЭМ!$A$33:$A$776,$A65,СВЦЭМ!$B$33:$B$776,W$47)+'СЕТ СН'!$G$11+СВЦЭМ!$D$10+'СЕТ СН'!$G$6-'СЕТ СН'!$G$23</f>
        <v>899.21302249000007</v>
      </c>
      <c r="X65" s="36">
        <f>SUMIFS(СВЦЭМ!$D$33:$D$776,СВЦЭМ!$A$33:$A$776,$A65,СВЦЭМ!$B$33:$B$776,X$47)+'СЕТ СН'!$G$11+СВЦЭМ!$D$10+'СЕТ СН'!$G$6-'СЕТ СН'!$G$23</f>
        <v>898.71470208000005</v>
      </c>
      <c r="Y65" s="36">
        <f>SUMIFS(СВЦЭМ!$D$33:$D$776,СВЦЭМ!$A$33:$A$776,$A65,СВЦЭМ!$B$33:$B$776,Y$47)+'СЕТ СН'!$G$11+СВЦЭМ!$D$10+'СЕТ СН'!$G$6-'СЕТ СН'!$G$23</f>
        <v>923.58565092000003</v>
      </c>
    </row>
    <row r="66" spans="1:26" ht="15.75" x14ac:dyDescent="0.2">
      <c r="A66" s="35">
        <f t="shared" si="1"/>
        <v>43970</v>
      </c>
      <c r="B66" s="36">
        <f>SUMIFS(СВЦЭМ!$D$33:$D$776,СВЦЭМ!$A$33:$A$776,$A66,СВЦЭМ!$B$33:$B$776,B$47)+'СЕТ СН'!$G$11+СВЦЭМ!$D$10+'СЕТ СН'!$G$6-'СЕТ СН'!$G$23</f>
        <v>1051.99565699</v>
      </c>
      <c r="C66" s="36">
        <f>SUMIFS(СВЦЭМ!$D$33:$D$776,СВЦЭМ!$A$33:$A$776,$A66,СВЦЭМ!$B$33:$B$776,C$47)+'СЕТ СН'!$G$11+СВЦЭМ!$D$10+'СЕТ СН'!$G$6-'СЕТ СН'!$G$23</f>
        <v>1079.04661577</v>
      </c>
      <c r="D66" s="36">
        <f>SUMIFS(СВЦЭМ!$D$33:$D$776,СВЦЭМ!$A$33:$A$776,$A66,СВЦЭМ!$B$33:$B$776,D$47)+'СЕТ СН'!$G$11+СВЦЭМ!$D$10+'СЕТ СН'!$G$6-'СЕТ СН'!$G$23</f>
        <v>1070.1993292</v>
      </c>
      <c r="E66" s="36">
        <f>SUMIFS(СВЦЭМ!$D$33:$D$776,СВЦЭМ!$A$33:$A$776,$A66,СВЦЭМ!$B$33:$B$776,E$47)+'СЕТ СН'!$G$11+СВЦЭМ!$D$10+'СЕТ СН'!$G$6-'СЕТ СН'!$G$23</f>
        <v>1065.4508505900001</v>
      </c>
      <c r="F66" s="36">
        <f>SUMIFS(СВЦЭМ!$D$33:$D$776,СВЦЭМ!$A$33:$A$776,$A66,СВЦЭМ!$B$33:$B$776,F$47)+'СЕТ СН'!$G$11+СВЦЭМ!$D$10+'СЕТ СН'!$G$6-'СЕТ СН'!$G$23</f>
        <v>1059.68670204</v>
      </c>
      <c r="G66" s="36">
        <f>SUMIFS(СВЦЭМ!$D$33:$D$776,СВЦЭМ!$A$33:$A$776,$A66,СВЦЭМ!$B$33:$B$776,G$47)+'СЕТ СН'!$G$11+СВЦЭМ!$D$10+'СЕТ СН'!$G$6-'СЕТ СН'!$G$23</f>
        <v>1068.4509421100001</v>
      </c>
      <c r="H66" s="36">
        <f>SUMIFS(СВЦЭМ!$D$33:$D$776,СВЦЭМ!$A$33:$A$776,$A66,СВЦЭМ!$B$33:$B$776,H$47)+'СЕТ СН'!$G$11+СВЦЭМ!$D$10+'СЕТ СН'!$G$6-'СЕТ СН'!$G$23</f>
        <v>1069.10630584</v>
      </c>
      <c r="I66" s="36">
        <f>SUMIFS(СВЦЭМ!$D$33:$D$776,СВЦЭМ!$A$33:$A$776,$A66,СВЦЭМ!$B$33:$B$776,I$47)+'СЕТ СН'!$G$11+СВЦЭМ!$D$10+'СЕТ СН'!$G$6-'СЕТ СН'!$G$23</f>
        <v>1043.13823789</v>
      </c>
      <c r="J66" s="36">
        <f>SUMIFS(СВЦЭМ!$D$33:$D$776,СВЦЭМ!$A$33:$A$776,$A66,СВЦЭМ!$B$33:$B$776,J$47)+'СЕТ СН'!$G$11+СВЦЭМ!$D$10+'СЕТ СН'!$G$6-'СЕТ СН'!$G$23</f>
        <v>947.85697254000002</v>
      </c>
      <c r="K66" s="36">
        <f>SUMIFS(СВЦЭМ!$D$33:$D$776,СВЦЭМ!$A$33:$A$776,$A66,СВЦЭМ!$B$33:$B$776,K$47)+'СЕТ СН'!$G$11+СВЦЭМ!$D$10+'СЕТ СН'!$G$6-'СЕТ СН'!$G$23</f>
        <v>931.18674667000005</v>
      </c>
      <c r="L66" s="36">
        <f>SUMIFS(СВЦЭМ!$D$33:$D$776,СВЦЭМ!$A$33:$A$776,$A66,СВЦЭМ!$B$33:$B$776,L$47)+'СЕТ СН'!$G$11+СВЦЭМ!$D$10+'СЕТ СН'!$G$6-'СЕТ СН'!$G$23</f>
        <v>928.33600740999998</v>
      </c>
      <c r="M66" s="36">
        <f>SUMIFS(СВЦЭМ!$D$33:$D$776,СВЦЭМ!$A$33:$A$776,$A66,СВЦЭМ!$B$33:$B$776,M$47)+'СЕТ СН'!$G$11+СВЦЭМ!$D$10+'СЕТ СН'!$G$6-'СЕТ СН'!$G$23</f>
        <v>912.10967469000002</v>
      </c>
      <c r="N66" s="36">
        <f>SUMIFS(СВЦЭМ!$D$33:$D$776,СВЦЭМ!$A$33:$A$776,$A66,СВЦЭМ!$B$33:$B$776,N$47)+'СЕТ СН'!$G$11+СВЦЭМ!$D$10+'СЕТ СН'!$G$6-'СЕТ СН'!$G$23</f>
        <v>911.55723621000004</v>
      </c>
      <c r="O66" s="36">
        <f>SUMIFS(СВЦЭМ!$D$33:$D$776,СВЦЭМ!$A$33:$A$776,$A66,СВЦЭМ!$B$33:$B$776,O$47)+'СЕТ СН'!$G$11+СВЦЭМ!$D$10+'СЕТ СН'!$G$6-'СЕТ СН'!$G$23</f>
        <v>919.63920259999998</v>
      </c>
      <c r="P66" s="36">
        <f>SUMIFS(СВЦЭМ!$D$33:$D$776,СВЦЭМ!$A$33:$A$776,$A66,СВЦЭМ!$B$33:$B$776,P$47)+'СЕТ СН'!$G$11+СВЦЭМ!$D$10+'СЕТ СН'!$G$6-'СЕТ СН'!$G$23</f>
        <v>926.06398509999997</v>
      </c>
      <c r="Q66" s="36">
        <f>SUMIFS(СВЦЭМ!$D$33:$D$776,СВЦЭМ!$A$33:$A$776,$A66,СВЦЭМ!$B$33:$B$776,Q$47)+'СЕТ СН'!$G$11+СВЦЭМ!$D$10+'СЕТ СН'!$G$6-'СЕТ СН'!$G$23</f>
        <v>930.83270379999999</v>
      </c>
      <c r="R66" s="36">
        <f>SUMIFS(СВЦЭМ!$D$33:$D$776,СВЦЭМ!$A$33:$A$776,$A66,СВЦЭМ!$B$33:$B$776,R$47)+'СЕТ СН'!$G$11+СВЦЭМ!$D$10+'СЕТ СН'!$G$6-'СЕТ СН'!$G$23</f>
        <v>933.48979636000001</v>
      </c>
      <c r="S66" s="36">
        <f>SUMIFS(СВЦЭМ!$D$33:$D$776,СВЦЭМ!$A$33:$A$776,$A66,СВЦЭМ!$B$33:$B$776,S$47)+'СЕТ СН'!$G$11+СВЦЭМ!$D$10+'СЕТ СН'!$G$6-'СЕТ СН'!$G$23</f>
        <v>942.78491624000003</v>
      </c>
      <c r="T66" s="36">
        <f>SUMIFS(СВЦЭМ!$D$33:$D$776,СВЦЭМ!$A$33:$A$776,$A66,СВЦЭМ!$B$33:$B$776,T$47)+'СЕТ СН'!$G$11+СВЦЭМ!$D$10+'СЕТ СН'!$G$6-'СЕТ СН'!$G$23</f>
        <v>938.84360034999997</v>
      </c>
      <c r="U66" s="36">
        <f>SUMIFS(СВЦЭМ!$D$33:$D$776,СВЦЭМ!$A$33:$A$776,$A66,СВЦЭМ!$B$33:$B$776,U$47)+'СЕТ СН'!$G$11+СВЦЭМ!$D$10+'СЕТ СН'!$G$6-'СЕТ СН'!$G$23</f>
        <v>923.11158270999999</v>
      </c>
      <c r="V66" s="36">
        <f>SUMIFS(СВЦЭМ!$D$33:$D$776,СВЦЭМ!$A$33:$A$776,$A66,СВЦЭМ!$B$33:$B$776,V$47)+'СЕТ СН'!$G$11+СВЦЭМ!$D$10+'СЕТ СН'!$G$6-'СЕТ СН'!$G$23</f>
        <v>918.34754828000007</v>
      </c>
      <c r="W66" s="36">
        <f>SUMIFS(СВЦЭМ!$D$33:$D$776,СВЦЭМ!$A$33:$A$776,$A66,СВЦЭМ!$B$33:$B$776,W$47)+'СЕТ СН'!$G$11+СВЦЭМ!$D$10+'СЕТ СН'!$G$6-'СЕТ СН'!$G$23</f>
        <v>924.05374420999999</v>
      </c>
      <c r="X66" s="36">
        <f>SUMIFS(СВЦЭМ!$D$33:$D$776,СВЦЭМ!$A$33:$A$776,$A66,СВЦЭМ!$B$33:$B$776,X$47)+'СЕТ СН'!$G$11+СВЦЭМ!$D$10+'СЕТ СН'!$G$6-'СЕТ СН'!$G$23</f>
        <v>917.56738903000007</v>
      </c>
      <c r="Y66" s="36">
        <f>SUMIFS(СВЦЭМ!$D$33:$D$776,СВЦЭМ!$A$33:$A$776,$A66,СВЦЭМ!$B$33:$B$776,Y$47)+'СЕТ СН'!$G$11+СВЦЭМ!$D$10+'СЕТ СН'!$G$6-'СЕТ СН'!$G$23</f>
        <v>931.47162058000004</v>
      </c>
    </row>
    <row r="67" spans="1:26" ht="15.75" x14ac:dyDescent="0.2">
      <c r="A67" s="35">
        <f t="shared" si="1"/>
        <v>43971</v>
      </c>
      <c r="B67" s="36">
        <f>SUMIFS(СВЦЭМ!$D$33:$D$776,СВЦЭМ!$A$33:$A$776,$A67,СВЦЭМ!$B$33:$B$776,B$47)+'СЕТ СН'!$G$11+СВЦЭМ!$D$10+'СЕТ СН'!$G$6-'СЕТ СН'!$G$23</f>
        <v>1011.79519639</v>
      </c>
      <c r="C67" s="36">
        <f>SUMIFS(СВЦЭМ!$D$33:$D$776,СВЦЭМ!$A$33:$A$776,$A67,СВЦЭМ!$B$33:$B$776,C$47)+'СЕТ СН'!$G$11+СВЦЭМ!$D$10+'СЕТ СН'!$G$6-'СЕТ СН'!$G$23</f>
        <v>1021.86638594</v>
      </c>
      <c r="D67" s="36">
        <f>SUMIFS(СВЦЭМ!$D$33:$D$776,СВЦЭМ!$A$33:$A$776,$A67,СВЦЭМ!$B$33:$B$776,D$47)+'СЕТ СН'!$G$11+СВЦЭМ!$D$10+'СЕТ СН'!$G$6-'СЕТ СН'!$G$23</f>
        <v>1039.77243703</v>
      </c>
      <c r="E67" s="36">
        <f>SUMIFS(СВЦЭМ!$D$33:$D$776,СВЦЭМ!$A$33:$A$776,$A67,СВЦЭМ!$B$33:$B$776,E$47)+'СЕТ СН'!$G$11+СВЦЭМ!$D$10+'СЕТ СН'!$G$6-'СЕТ СН'!$G$23</f>
        <v>1035.2031898400001</v>
      </c>
      <c r="F67" s="36">
        <f>SUMIFS(СВЦЭМ!$D$33:$D$776,СВЦЭМ!$A$33:$A$776,$A67,СВЦЭМ!$B$33:$B$776,F$47)+'СЕТ СН'!$G$11+СВЦЭМ!$D$10+'СЕТ СН'!$G$6-'СЕТ СН'!$G$23</f>
        <v>1028.3561648100001</v>
      </c>
      <c r="G67" s="36">
        <f>SUMIFS(СВЦЭМ!$D$33:$D$776,СВЦЭМ!$A$33:$A$776,$A67,СВЦЭМ!$B$33:$B$776,G$47)+'СЕТ СН'!$G$11+СВЦЭМ!$D$10+'СЕТ СН'!$G$6-'СЕТ СН'!$G$23</f>
        <v>1038.4002879700001</v>
      </c>
      <c r="H67" s="36">
        <f>SUMIFS(СВЦЭМ!$D$33:$D$776,СВЦЭМ!$A$33:$A$776,$A67,СВЦЭМ!$B$33:$B$776,H$47)+'СЕТ СН'!$G$11+СВЦЭМ!$D$10+'СЕТ СН'!$G$6-'СЕТ СН'!$G$23</f>
        <v>1045.3269722500002</v>
      </c>
      <c r="I67" s="36">
        <f>SUMIFS(СВЦЭМ!$D$33:$D$776,СВЦЭМ!$A$33:$A$776,$A67,СВЦЭМ!$B$33:$B$776,I$47)+'СЕТ СН'!$G$11+СВЦЭМ!$D$10+'СЕТ СН'!$G$6-'СЕТ СН'!$G$23</f>
        <v>1030.8348393900001</v>
      </c>
      <c r="J67" s="36">
        <f>SUMIFS(СВЦЭМ!$D$33:$D$776,СВЦЭМ!$A$33:$A$776,$A67,СВЦЭМ!$B$33:$B$776,J$47)+'СЕТ СН'!$G$11+СВЦЭМ!$D$10+'СЕТ СН'!$G$6-'СЕТ СН'!$G$23</f>
        <v>928.42876850000005</v>
      </c>
      <c r="K67" s="36">
        <f>SUMIFS(СВЦЭМ!$D$33:$D$776,СВЦЭМ!$A$33:$A$776,$A67,СВЦЭМ!$B$33:$B$776,K$47)+'СЕТ СН'!$G$11+СВЦЭМ!$D$10+'СЕТ СН'!$G$6-'СЕТ СН'!$G$23</f>
        <v>933.97521618000007</v>
      </c>
      <c r="L67" s="36">
        <f>SUMIFS(СВЦЭМ!$D$33:$D$776,СВЦЭМ!$A$33:$A$776,$A67,СВЦЭМ!$B$33:$B$776,L$47)+'СЕТ СН'!$G$11+СВЦЭМ!$D$10+'СЕТ СН'!$G$6-'СЕТ СН'!$G$23</f>
        <v>937.68392899000003</v>
      </c>
      <c r="M67" s="36">
        <f>SUMIFS(СВЦЭМ!$D$33:$D$776,СВЦЭМ!$A$33:$A$776,$A67,СВЦЭМ!$B$33:$B$776,M$47)+'СЕТ СН'!$G$11+СВЦЭМ!$D$10+'СЕТ СН'!$G$6-'СЕТ СН'!$G$23</f>
        <v>940.42451970000002</v>
      </c>
      <c r="N67" s="36">
        <f>SUMIFS(СВЦЭМ!$D$33:$D$776,СВЦЭМ!$A$33:$A$776,$A67,СВЦЭМ!$B$33:$B$776,N$47)+'СЕТ СН'!$G$11+СВЦЭМ!$D$10+'СЕТ СН'!$G$6-'СЕТ СН'!$G$23</f>
        <v>940.14432969000006</v>
      </c>
      <c r="O67" s="36">
        <f>SUMIFS(СВЦЭМ!$D$33:$D$776,СВЦЭМ!$A$33:$A$776,$A67,СВЦЭМ!$B$33:$B$776,O$47)+'СЕТ СН'!$G$11+СВЦЭМ!$D$10+'СЕТ СН'!$G$6-'СЕТ СН'!$G$23</f>
        <v>945.12357832999999</v>
      </c>
      <c r="P67" s="36">
        <f>SUMIFS(СВЦЭМ!$D$33:$D$776,СВЦЭМ!$A$33:$A$776,$A67,СВЦЭМ!$B$33:$B$776,P$47)+'СЕТ СН'!$G$11+СВЦЭМ!$D$10+'СЕТ СН'!$G$6-'СЕТ СН'!$G$23</f>
        <v>947.22982930000001</v>
      </c>
      <c r="Q67" s="36">
        <f>SUMIFS(СВЦЭМ!$D$33:$D$776,СВЦЭМ!$A$33:$A$776,$A67,СВЦЭМ!$B$33:$B$776,Q$47)+'СЕТ СН'!$G$11+СВЦЭМ!$D$10+'СЕТ СН'!$G$6-'СЕТ СН'!$G$23</f>
        <v>947.97489065000002</v>
      </c>
      <c r="R67" s="36">
        <f>SUMIFS(СВЦЭМ!$D$33:$D$776,СВЦЭМ!$A$33:$A$776,$A67,СВЦЭМ!$B$33:$B$776,R$47)+'СЕТ СН'!$G$11+СВЦЭМ!$D$10+'СЕТ СН'!$G$6-'СЕТ СН'!$G$23</f>
        <v>949.01894656000002</v>
      </c>
      <c r="S67" s="36">
        <f>SUMIFS(СВЦЭМ!$D$33:$D$776,СВЦЭМ!$A$33:$A$776,$A67,СВЦЭМ!$B$33:$B$776,S$47)+'СЕТ СН'!$G$11+СВЦЭМ!$D$10+'СЕТ СН'!$G$6-'СЕТ СН'!$G$23</f>
        <v>950.98194011999999</v>
      </c>
      <c r="T67" s="36">
        <f>SUMIFS(СВЦЭМ!$D$33:$D$776,СВЦЭМ!$A$33:$A$776,$A67,СВЦЭМ!$B$33:$B$776,T$47)+'СЕТ СН'!$G$11+СВЦЭМ!$D$10+'СЕТ СН'!$G$6-'СЕТ СН'!$G$23</f>
        <v>950.08373695</v>
      </c>
      <c r="U67" s="36">
        <f>SUMIFS(СВЦЭМ!$D$33:$D$776,СВЦЭМ!$A$33:$A$776,$A67,СВЦЭМ!$B$33:$B$776,U$47)+'СЕТ СН'!$G$11+СВЦЭМ!$D$10+'СЕТ СН'!$G$6-'СЕТ СН'!$G$23</f>
        <v>937.05007734000003</v>
      </c>
      <c r="V67" s="36">
        <f>SUMIFS(СВЦЭМ!$D$33:$D$776,СВЦЭМ!$A$33:$A$776,$A67,СВЦЭМ!$B$33:$B$776,V$47)+'СЕТ СН'!$G$11+СВЦЭМ!$D$10+'СЕТ СН'!$G$6-'СЕТ СН'!$G$23</f>
        <v>932.74631311000007</v>
      </c>
      <c r="W67" s="36">
        <f>SUMIFS(СВЦЭМ!$D$33:$D$776,СВЦЭМ!$A$33:$A$776,$A67,СВЦЭМ!$B$33:$B$776,W$47)+'СЕТ СН'!$G$11+СВЦЭМ!$D$10+'СЕТ СН'!$G$6-'СЕТ СН'!$G$23</f>
        <v>937.32499706999999</v>
      </c>
      <c r="X67" s="36">
        <f>SUMIFS(СВЦЭМ!$D$33:$D$776,СВЦЭМ!$A$33:$A$776,$A67,СВЦЭМ!$B$33:$B$776,X$47)+'СЕТ СН'!$G$11+СВЦЭМ!$D$10+'СЕТ СН'!$G$6-'СЕТ СН'!$G$23</f>
        <v>937.44449760999998</v>
      </c>
      <c r="Y67" s="36">
        <f>SUMIFS(СВЦЭМ!$D$33:$D$776,СВЦЭМ!$A$33:$A$776,$A67,СВЦЭМ!$B$33:$B$776,Y$47)+'СЕТ СН'!$G$11+СВЦЭМ!$D$10+'СЕТ СН'!$G$6-'СЕТ СН'!$G$23</f>
        <v>942.42236713</v>
      </c>
    </row>
    <row r="68" spans="1:26" ht="15.75" x14ac:dyDescent="0.2">
      <c r="A68" s="35">
        <f t="shared" si="1"/>
        <v>43972</v>
      </c>
      <c r="B68" s="36">
        <f>SUMIFS(СВЦЭМ!$D$33:$D$776,СВЦЭМ!$A$33:$A$776,$A68,СВЦЭМ!$B$33:$B$776,B$47)+'СЕТ СН'!$G$11+СВЦЭМ!$D$10+'СЕТ СН'!$G$6-'СЕТ СН'!$G$23</f>
        <v>1010.18006968</v>
      </c>
      <c r="C68" s="36">
        <f>SUMIFS(СВЦЭМ!$D$33:$D$776,СВЦЭМ!$A$33:$A$776,$A68,СВЦЭМ!$B$33:$B$776,C$47)+'СЕТ СН'!$G$11+СВЦЭМ!$D$10+'СЕТ СН'!$G$6-'СЕТ СН'!$G$23</f>
        <v>1043.5594693</v>
      </c>
      <c r="D68" s="36">
        <f>SUMIFS(СВЦЭМ!$D$33:$D$776,СВЦЭМ!$A$33:$A$776,$A68,СВЦЭМ!$B$33:$B$776,D$47)+'СЕТ СН'!$G$11+СВЦЭМ!$D$10+'СЕТ СН'!$G$6-'СЕТ СН'!$G$23</f>
        <v>1064.66805198</v>
      </c>
      <c r="E68" s="36">
        <f>SUMIFS(СВЦЭМ!$D$33:$D$776,СВЦЭМ!$A$33:$A$776,$A68,СВЦЭМ!$B$33:$B$776,E$47)+'СЕТ СН'!$G$11+СВЦЭМ!$D$10+'СЕТ СН'!$G$6-'СЕТ СН'!$G$23</f>
        <v>1063.8836213100001</v>
      </c>
      <c r="F68" s="36">
        <f>SUMIFS(СВЦЭМ!$D$33:$D$776,СВЦЭМ!$A$33:$A$776,$A68,СВЦЭМ!$B$33:$B$776,F$47)+'СЕТ СН'!$G$11+СВЦЭМ!$D$10+'СЕТ СН'!$G$6-'СЕТ СН'!$G$23</f>
        <v>1058.4668188100002</v>
      </c>
      <c r="G68" s="36">
        <f>SUMIFS(СВЦЭМ!$D$33:$D$776,СВЦЭМ!$A$33:$A$776,$A68,СВЦЭМ!$B$33:$B$776,G$47)+'СЕТ СН'!$G$11+СВЦЭМ!$D$10+'СЕТ СН'!$G$6-'СЕТ СН'!$G$23</f>
        <v>1069.14806808</v>
      </c>
      <c r="H68" s="36">
        <f>SUMIFS(СВЦЭМ!$D$33:$D$776,СВЦЭМ!$A$33:$A$776,$A68,СВЦЭМ!$B$33:$B$776,H$47)+'СЕТ СН'!$G$11+СВЦЭМ!$D$10+'СЕТ СН'!$G$6-'СЕТ СН'!$G$23</f>
        <v>1058.8683980000001</v>
      </c>
      <c r="I68" s="36">
        <f>SUMIFS(СВЦЭМ!$D$33:$D$776,СВЦЭМ!$A$33:$A$776,$A68,СВЦЭМ!$B$33:$B$776,I$47)+'СЕТ СН'!$G$11+СВЦЭМ!$D$10+'СЕТ СН'!$G$6-'СЕТ СН'!$G$23</f>
        <v>1043.67024094</v>
      </c>
      <c r="J68" s="36">
        <f>SUMIFS(СВЦЭМ!$D$33:$D$776,СВЦЭМ!$A$33:$A$776,$A68,СВЦЭМ!$B$33:$B$776,J$47)+'СЕТ СН'!$G$11+СВЦЭМ!$D$10+'СЕТ СН'!$G$6-'СЕТ СН'!$G$23</f>
        <v>1003.82248269</v>
      </c>
      <c r="K68" s="36">
        <f>SUMIFS(СВЦЭМ!$D$33:$D$776,СВЦЭМ!$A$33:$A$776,$A68,СВЦЭМ!$B$33:$B$776,K$47)+'СЕТ СН'!$G$11+СВЦЭМ!$D$10+'СЕТ СН'!$G$6-'СЕТ СН'!$G$23</f>
        <v>998.16432294000003</v>
      </c>
      <c r="L68" s="36">
        <f>SUMIFS(СВЦЭМ!$D$33:$D$776,СВЦЭМ!$A$33:$A$776,$A68,СВЦЭМ!$B$33:$B$776,L$47)+'СЕТ СН'!$G$11+СВЦЭМ!$D$10+'СЕТ СН'!$G$6-'СЕТ СН'!$G$23</f>
        <v>1000.8112439</v>
      </c>
      <c r="M68" s="36">
        <f>SUMIFS(СВЦЭМ!$D$33:$D$776,СВЦЭМ!$A$33:$A$776,$A68,СВЦЭМ!$B$33:$B$776,M$47)+'СЕТ СН'!$G$11+СВЦЭМ!$D$10+'СЕТ СН'!$G$6-'СЕТ СН'!$G$23</f>
        <v>954.10900160000006</v>
      </c>
      <c r="N68" s="36">
        <f>SUMIFS(СВЦЭМ!$D$33:$D$776,СВЦЭМ!$A$33:$A$776,$A68,СВЦЭМ!$B$33:$B$776,N$47)+'СЕТ СН'!$G$11+СВЦЭМ!$D$10+'СЕТ СН'!$G$6-'СЕТ СН'!$G$23</f>
        <v>897.86966937</v>
      </c>
      <c r="O68" s="36">
        <f>SUMIFS(СВЦЭМ!$D$33:$D$776,СВЦЭМ!$A$33:$A$776,$A68,СВЦЭМ!$B$33:$B$776,O$47)+'СЕТ СН'!$G$11+СВЦЭМ!$D$10+'СЕТ СН'!$G$6-'СЕТ СН'!$G$23</f>
        <v>872.93161714000007</v>
      </c>
      <c r="P68" s="36">
        <f>SUMIFS(СВЦЭМ!$D$33:$D$776,СВЦЭМ!$A$33:$A$776,$A68,СВЦЭМ!$B$33:$B$776,P$47)+'СЕТ СН'!$G$11+СВЦЭМ!$D$10+'СЕТ СН'!$G$6-'СЕТ СН'!$G$23</f>
        <v>870.92968593000001</v>
      </c>
      <c r="Q68" s="36">
        <f>SUMIFS(СВЦЭМ!$D$33:$D$776,СВЦЭМ!$A$33:$A$776,$A68,СВЦЭМ!$B$33:$B$776,Q$47)+'СЕТ СН'!$G$11+СВЦЭМ!$D$10+'СЕТ СН'!$G$6-'СЕТ СН'!$G$23</f>
        <v>874.86392114</v>
      </c>
      <c r="R68" s="36">
        <f>SUMIFS(СВЦЭМ!$D$33:$D$776,СВЦЭМ!$A$33:$A$776,$A68,СВЦЭМ!$B$33:$B$776,R$47)+'СЕТ СН'!$G$11+СВЦЭМ!$D$10+'СЕТ СН'!$G$6-'СЕТ СН'!$G$23</f>
        <v>869.61883761000001</v>
      </c>
      <c r="S68" s="36">
        <f>SUMIFS(СВЦЭМ!$D$33:$D$776,СВЦЭМ!$A$33:$A$776,$A68,СВЦЭМ!$B$33:$B$776,S$47)+'СЕТ СН'!$G$11+СВЦЭМ!$D$10+'СЕТ СН'!$G$6-'СЕТ СН'!$G$23</f>
        <v>876.55792131999999</v>
      </c>
      <c r="T68" s="36">
        <f>SUMIFS(СВЦЭМ!$D$33:$D$776,СВЦЭМ!$A$33:$A$776,$A68,СВЦЭМ!$B$33:$B$776,T$47)+'СЕТ СН'!$G$11+СВЦЭМ!$D$10+'СЕТ СН'!$G$6-'СЕТ СН'!$G$23</f>
        <v>874.72654642999998</v>
      </c>
      <c r="U68" s="36">
        <f>SUMIFS(СВЦЭМ!$D$33:$D$776,СВЦЭМ!$A$33:$A$776,$A68,СВЦЭМ!$B$33:$B$776,U$47)+'СЕТ СН'!$G$11+СВЦЭМ!$D$10+'СЕТ СН'!$G$6-'СЕТ СН'!$G$23</f>
        <v>872.01076717000001</v>
      </c>
      <c r="V68" s="36">
        <f>SUMIFS(СВЦЭМ!$D$33:$D$776,СВЦЭМ!$A$33:$A$776,$A68,СВЦЭМ!$B$33:$B$776,V$47)+'СЕТ СН'!$G$11+СВЦЭМ!$D$10+'СЕТ СН'!$G$6-'СЕТ СН'!$G$23</f>
        <v>869.20074287</v>
      </c>
      <c r="W68" s="36">
        <f>SUMIFS(СВЦЭМ!$D$33:$D$776,СВЦЭМ!$A$33:$A$776,$A68,СВЦЭМ!$B$33:$B$776,W$47)+'СЕТ СН'!$G$11+СВЦЭМ!$D$10+'СЕТ СН'!$G$6-'СЕТ СН'!$G$23</f>
        <v>838.45713268999998</v>
      </c>
      <c r="X68" s="36">
        <f>SUMIFS(СВЦЭМ!$D$33:$D$776,СВЦЭМ!$A$33:$A$776,$A68,СВЦЭМ!$B$33:$B$776,X$47)+'СЕТ СН'!$G$11+СВЦЭМ!$D$10+'СЕТ СН'!$G$6-'СЕТ СН'!$G$23</f>
        <v>879.06117188000007</v>
      </c>
      <c r="Y68" s="36">
        <f>SUMIFS(СВЦЭМ!$D$33:$D$776,СВЦЭМ!$A$33:$A$776,$A68,СВЦЭМ!$B$33:$B$776,Y$47)+'СЕТ СН'!$G$11+СВЦЭМ!$D$10+'СЕТ СН'!$G$6-'СЕТ СН'!$G$23</f>
        <v>926.51018461000001</v>
      </c>
    </row>
    <row r="69" spans="1:26" ht="15.75" x14ac:dyDescent="0.2">
      <c r="A69" s="35">
        <f t="shared" si="1"/>
        <v>43973</v>
      </c>
      <c r="B69" s="36">
        <f>SUMIFS(СВЦЭМ!$D$33:$D$776,СВЦЭМ!$A$33:$A$776,$A69,СВЦЭМ!$B$33:$B$776,B$47)+'СЕТ СН'!$G$11+СВЦЭМ!$D$10+'СЕТ СН'!$G$6-'СЕТ СН'!$G$23</f>
        <v>1008.52476544</v>
      </c>
      <c r="C69" s="36">
        <f>SUMIFS(СВЦЭМ!$D$33:$D$776,СВЦЭМ!$A$33:$A$776,$A69,СВЦЭМ!$B$33:$B$776,C$47)+'СЕТ СН'!$G$11+СВЦЭМ!$D$10+'СЕТ СН'!$G$6-'СЕТ СН'!$G$23</f>
        <v>1049.4084262900001</v>
      </c>
      <c r="D69" s="36">
        <f>SUMIFS(СВЦЭМ!$D$33:$D$776,СВЦЭМ!$A$33:$A$776,$A69,СВЦЭМ!$B$33:$B$776,D$47)+'СЕТ СН'!$G$11+СВЦЭМ!$D$10+'СЕТ СН'!$G$6-'СЕТ СН'!$G$23</f>
        <v>1069.4883287700002</v>
      </c>
      <c r="E69" s="36">
        <f>SUMIFS(СВЦЭМ!$D$33:$D$776,СВЦЭМ!$A$33:$A$776,$A69,СВЦЭМ!$B$33:$B$776,E$47)+'СЕТ СН'!$G$11+СВЦЭМ!$D$10+'СЕТ СН'!$G$6-'СЕТ СН'!$G$23</f>
        <v>1066.3216388600001</v>
      </c>
      <c r="F69" s="36">
        <f>SUMIFS(СВЦЭМ!$D$33:$D$776,СВЦЭМ!$A$33:$A$776,$A69,СВЦЭМ!$B$33:$B$776,F$47)+'СЕТ СН'!$G$11+СВЦЭМ!$D$10+'СЕТ СН'!$G$6-'СЕТ СН'!$G$23</f>
        <v>1059.9539088200002</v>
      </c>
      <c r="G69" s="36">
        <f>SUMIFS(СВЦЭМ!$D$33:$D$776,СВЦЭМ!$A$33:$A$776,$A69,СВЦЭМ!$B$33:$B$776,G$47)+'СЕТ СН'!$G$11+СВЦЭМ!$D$10+'СЕТ СН'!$G$6-'СЕТ СН'!$G$23</f>
        <v>1069.2443680700001</v>
      </c>
      <c r="H69" s="36">
        <f>SUMIFS(СВЦЭМ!$D$33:$D$776,СВЦЭМ!$A$33:$A$776,$A69,СВЦЭМ!$B$33:$B$776,H$47)+'СЕТ СН'!$G$11+СВЦЭМ!$D$10+'СЕТ СН'!$G$6-'СЕТ СН'!$G$23</f>
        <v>1070.9463594400002</v>
      </c>
      <c r="I69" s="36">
        <f>SUMIFS(СВЦЭМ!$D$33:$D$776,СВЦЭМ!$A$33:$A$776,$A69,СВЦЭМ!$B$33:$B$776,I$47)+'СЕТ СН'!$G$11+СВЦЭМ!$D$10+'СЕТ СН'!$G$6-'СЕТ СН'!$G$23</f>
        <v>1033.75807624</v>
      </c>
      <c r="J69" s="36">
        <f>SUMIFS(СВЦЭМ!$D$33:$D$776,СВЦЭМ!$A$33:$A$776,$A69,СВЦЭМ!$B$33:$B$776,J$47)+'СЕТ СН'!$G$11+СВЦЭМ!$D$10+'СЕТ СН'!$G$6-'СЕТ СН'!$G$23</f>
        <v>986.71339208000006</v>
      </c>
      <c r="K69" s="36">
        <f>SUMIFS(СВЦЭМ!$D$33:$D$776,СВЦЭМ!$A$33:$A$776,$A69,СВЦЭМ!$B$33:$B$776,K$47)+'СЕТ СН'!$G$11+СВЦЭМ!$D$10+'СЕТ СН'!$G$6-'СЕТ СН'!$G$23</f>
        <v>969.81358423000006</v>
      </c>
      <c r="L69" s="36">
        <f>SUMIFS(СВЦЭМ!$D$33:$D$776,СВЦЭМ!$A$33:$A$776,$A69,СВЦЭМ!$B$33:$B$776,L$47)+'СЕТ СН'!$G$11+СВЦЭМ!$D$10+'СЕТ СН'!$G$6-'СЕТ СН'!$G$23</f>
        <v>958.22142613000005</v>
      </c>
      <c r="M69" s="36">
        <f>SUMIFS(СВЦЭМ!$D$33:$D$776,СВЦЭМ!$A$33:$A$776,$A69,СВЦЭМ!$B$33:$B$776,M$47)+'СЕТ СН'!$G$11+СВЦЭМ!$D$10+'СЕТ СН'!$G$6-'СЕТ СН'!$G$23</f>
        <v>910.04240029000005</v>
      </c>
      <c r="N69" s="36">
        <f>SUMIFS(СВЦЭМ!$D$33:$D$776,СВЦЭМ!$A$33:$A$776,$A69,СВЦЭМ!$B$33:$B$776,N$47)+'СЕТ СН'!$G$11+СВЦЭМ!$D$10+'СЕТ СН'!$G$6-'СЕТ СН'!$G$23</f>
        <v>858.22399031999998</v>
      </c>
      <c r="O69" s="36">
        <f>SUMIFS(СВЦЭМ!$D$33:$D$776,СВЦЭМ!$A$33:$A$776,$A69,СВЦЭМ!$B$33:$B$776,O$47)+'СЕТ СН'!$G$11+СВЦЭМ!$D$10+'СЕТ СН'!$G$6-'СЕТ СН'!$G$23</f>
        <v>843.96398145000001</v>
      </c>
      <c r="P69" s="36">
        <f>SUMIFS(СВЦЭМ!$D$33:$D$776,СВЦЭМ!$A$33:$A$776,$A69,СВЦЭМ!$B$33:$B$776,P$47)+'СЕТ СН'!$G$11+СВЦЭМ!$D$10+'СЕТ СН'!$G$6-'СЕТ СН'!$G$23</f>
        <v>861.98806810999997</v>
      </c>
      <c r="Q69" s="36">
        <f>SUMIFS(СВЦЭМ!$D$33:$D$776,СВЦЭМ!$A$33:$A$776,$A69,СВЦЭМ!$B$33:$B$776,Q$47)+'СЕТ СН'!$G$11+СВЦЭМ!$D$10+'СЕТ СН'!$G$6-'СЕТ СН'!$G$23</f>
        <v>867.04483848000007</v>
      </c>
      <c r="R69" s="36">
        <f>SUMIFS(СВЦЭМ!$D$33:$D$776,СВЦЭМ!$A$33:$A$776,$A69,СВЦЭМ!$B$33:$B$776,R$47)+'СЕТ СН'!$G$11+СВЦЭМ!$D$10+'СЕТ СН'!$G$6-'СЕТ СН'!$G$23</f>
        <v>867.48285079000004</v>
      </c>
      <c r="S69" s="36">
        <f>SUMIFS(СВЦЭМ!$D$33:$D$776,СВЦЭМ!$A$33:$A$776,$A69,СВЦЭМ!$B$33:$B$776,S$47)+'СЕТ СН'!$G$11+СВЦЭМ!$D$10+'СЕТ СН'!$G$6-'СЕТ СН'!$G$23</f>
        <v>871.56769536000002</v>
      </c>
      <c r="T69" s="36">
        <f>SUMIFS(СВЦЭМ!$D$33:$D$776,СВЦЭМ!$A$33:$A$776,$A69,СВЦЭМ!$B$33:$B$776,T$47)+'СЕТ СН'!$G$11+СВЦЭМ!$D$10+'СЕТ СН'!$G$6-'СЕТ СН'!$G$23</f>
        <v>858.71722336000005</v>
      </c>
      <c r="U69" s="36">
        <f>SUMIFS(СВЦЭМ!$D$33:$D$776,СВЦЭМ!$A$33:$A$776,$A69,СВЦЭМ!$B$33:$B$776,U$47)+'СЕТ СН'!$G$11+СВЦЭМ!$D$10+'СЕТ СН'!$G$6-'СЕТ СН'!$G$23</f>
        <v>846.89057758000001</v>
      </c>
      <c r="V69" s="36">
        <f>SUMIFS(СВЦЭМ!$D$33:$D$776,СВЦЭМ!$A$33:$A$776,$A69,СВЦЭМ!$B$33:$B$776,V$47)+'СЕТ СН'!$G$11+СВЦЭМ!$D$10+'СЕТ СН'!$G$6-'СЕТ СН'!$G$23</f>
        <v>830.28987032999999</v>
      </c>
      <c r="W69" s="36">
        <f>SUMIFS(СВЦЭМ!$D$33:$D$776,СВЦЭМ!$A$33:$A$776,$A69,СВЦЭМ!$B$33:$B$776,W$47)+'СЕТ СН'!$G$11+СВЦЭМ!$D$10+'СЕТ СН'!$G$6-'СЕТ СН'!$G$23</f>
        <v>822.41238939000004</v>
      </c>
      <c r="X69" s="36">
        <f>SUMIFS(СВЦЭМ!$D$33:$D$776,СВЦЭМ!$A$33:$A$776,$A69,СВЦЭМ!$B$33:$B$776,X$47)+'СЕТ СН'!$G$11+СВЦЭМ!$D$10+'СЕТ СН'!$G$6-'СЕТ СН'!$G$23</f>
        <v>840.99499803000003</v>
      </c>
      <c r="Y69" s="36">
        <f>SUMIFS(СВЦЭМ!$D$33:$D$776,СВЦЭМ!$A$33:$A$776,$A69,СВЦЭМ!$B$33:$B$776,Y$47)+'СЕТ СН'!$G$11+СВЦЭМ!$D$10+'СЕТ СН'!$G$6-'СЕТ СН'!$G$23</f>
        <v>878.86509452000007</v>
      </c>
    </row>
    <row r="70" spans="1:26" ht="15.75" x14ac:dyDescent="0.2">
      <c r="A70" s="35">
        <f t="shared" si="1"/>
        <v>43974</v>
      </c>
      <c r="B70" s="36">
        <f>SUMIFS(СВЦЭМ!$D$33:$D$776,СВЦЭМ!$A$33:$A$776,$A70,СВЦЭМ!$B$33:$B$776,B$47)+'СЕТ СН'!$G$11+СВЦЭМ!$D$10+'СЕТ СН'!$G$6-'СЕТ СН'!$G$23</f>
        <v>980.67008956000006</v>
      </c>
      <c r="C70" s="36">
        <f>SUMIFS(СВЦЭМ!$D$33:$D$776,СВЦЭМ!$A$33:$A$776,$A70,СВЦЭМ!$B$33:$B$776,C$47)+'СЕТ СН'!$G$11+СВЦЭМ!$D$10+'СЕТ СН'!$G$6-'СЕТ СН'!$G$23</f>
        <v>1016.96862546</v>
      </c>
      <c r="D70" s="36">
        <f>SUMIFS(СВЦЭМ!$D$33:$D$776,СВЦЭМ!$A$33:$A$776,$A70,СВЦЭМ!$B$33:$B$776,D$47)+'СЕТ СН'!$G$11+СВЦЭМ!$D$10+'СЕТ СН'!$G$6-'СЕТ СН'!$G$23</f>
        <v>1037.50500044</v>
      </c>
      <c r="E70" s="36">
        <f>SUMIFS(СВЦЭМ!$D$33:$D$776,СВЦЭМ!$A$33:$A$776,$A70,СВЦЭМ!$B$33:$B$776,E$47)+'СЕТ СН'!$G$11+СВЦЭМ!$D$10+'СЕТ СН'!$G$6-'СЕТ СН'!$G$23</f>
        <v>1051.6354941700001</v>
      </c>
      <c r="F70" s="36">
        <f>SUMIFS(СВЦЭМ!$D$33:$D$776,СВЦЭМ!$A$33:$A$776,$A70,СВЦЭМ!$B$33:$B$776,F$47)+'СЕТ СН'!$G$11+СВЦЭМ!$D$10+'СЕТ СН'!$G$6-'СЕТ СН'!$G$23</f>
        <v>1055.52706461</v>
      </c>
      <c r="G70" s="36">
        <f>SUMIFS(СВЦЭМ!$D$33:$D$776,СВЦЭМ!$A$33:$A$776,$A70,СВЦЭМ!$B$33:$B$776,G$47)+'СЕТ СН'!$G$11+СВЦЭМ!$D$10+'СЕТ СН'!$G$6-'СЕТ СН'!$G$23</f>
        <v>1053.53659167</v>
      </c>
      <c r="H70" s="36">
        <f>SUMIFS(СВЦЭМ!$D$33:$D$776,СВЦЭМ!$A$33:$A$776,$A70,СВЦЭМ!$B$33:$B$776,H$47)+'СЕТ СН'!$G$11+СВЦЭМ!$D$10+'СЕТ СН'!$G$6-'СЕТ СН'!$G$23</f>
        <v>1045.5490190600001</v>
      </c>
      <c r="I70" s="36">
        <f>SUMIFS(СВЦЭМ!$D$33:$D$776,СВЦЭМ!$A$33:$A$776,$A70,СВЦЭМ!$B$33:$B$776,I$47)+'СЕТ СН'!$G$11+СВЦЭМ!$D$10+'СЕТ СН'!$G$6-'СЕТ СН'!$G$23</f>
        <v>1021.2348495900001</v>
      </c>
      <c r="J70" s="36">
        <f>SUMIFS(СВЦЭМ!$D$33:$D$776,СВЦЭМ!$A$33:$A$776,$A70,СВЦЭМ!$B$33:$B$776,J$47)+'СЕТ СН'!$G$11+СВЦЭМ!$D$10+'СЕТ СН'!$G$6-'СЕТ СН'!$G$23</f>
        <v>985.10443769000005</v>
      </c>
      <c r="K70" s="36">
        <f>SUMIFS(СВЦЭМ!$D$33:$D$776,СВЦЭМ!$A$33:$A$776,$A70,СВЦЭМ!$B$33:$B$776,K$47)+'СЕТ СН'!$G$11+СВЦЭМ!$D$10+'СЕТ СН'!$G$6-'СЕТ СН'!$G$23</f>
        <v>947.51530709999997</v>
      </c>
      <c r="L70" s="36">
        <f>SUMIFS(СВЦЭМ!$D$33:$D$776,СВЦЭМ!$A$33:$A$776,$A70,СВЦЭМ!$B$33:$B$776,L$47)+'СЕТ СН'!$G$11+СВЦЭМ!$D$10+'СЕТ СН'!$G$6-'СЕТ СН'!$G$23</f>
        <v>927.81073980999997</v>
      </c>
      <c r="M70" s="36">
        <f>SUMIFS(СВЦЭМ!$D$33:$D$776,СВЦЭМ!$A$33:$A$776,$A70,СВЦЭМ!$B$33:$B$776,M$47)+'СЕТ СН'!$G$11+СВЦЭМ!$D$10+'СЕТ СН'!$G$6-'СЕТ СН'!$G$23</f>
        <v>873.73188068000002</v>
      </c>
      <c r="N70" s="36">
        <f>SUMIFS(СВЦЭМ!$D$33:$D$776,СВЦЭМ!$A$33:$A$776,$A70,СВЦЭМ!$B$33:$B$776,N$47)+'СЕТ СН'!$G$11+СВЦЭМ!$D$10+'СЕТ СН'!$G$6-'СЕТ СН'!$G$23</f>
        <v>822.07764592000001</v>
      </c>
      <c r="O70" s="36">
        <f>SUMIFS(СВЦЭМ!$D$33:$D$776,СВЦЭМ!$A$33:$A$776,$A70,СВЦЭМ!$B$33:$B$776,O$47)+'СЕТ СН'!$G$11+СВЦЭМ!$D$10+'СЕТ СН'!$G$6-'СЕТ СН'!$G$23</f>
        <v>812.86280690000001</v>
      </c>
      <c r="P70" s="36">
        <f>SUMIFS(СВЦЭМ!$D$33:$D$776,СВЦЭМ!$A$33:$A$776,$A70,СВЦЭМ!$B$33:$B$776,P$47)+'СЕТ СН'!$G$11+СВЦЭМ!$D$10+'СЕТ СН'!$G$6-'СЕТ СН'!$G$23</f>
        <v>838.06824239000002</v>
      </c>
      <c r="Q70" s="36">
        <f>SUMIFS(СВЦЭМ!$D$33:$D$776,СВЦЭМ!$A$33:$A$776,$A70,СВЦЭМ!$B$33:$B$776,Q$47)+'СЕТ СН'!$G$11+СВЦЭМ!$D$10+'СЕТ СН'!$G$6-'СЕТ СН'!$G$23</f>
        <v>840.58326580000005</v>
      </c>
      <c r="R70" s="36">
        <f>SUMIFS(СВЦЭМ!$D$33:$D$776,СВЦЭМ!$A$33:$A$776,$A70,СВЦЭМ!$B$33:$B$776,R$47)+'СЕТ СН'!$G$11+СВЦЭМ!$D$10+'СЕТ СН'!$G$6-'СЕТ СН'!$G$23</f>
        <v>846.20982608999998</v>
      </c>
      <c r="S70" s="36">
        <f>SUMIFS(СВЦЭМ!$D$33:$D$776,СВЦЭМ!$A$33:$A$776,$A70,СВЦЭМ!$B$33:$B$776,S$47)+'СЕТ СН'!$G$11+СВЦЭМ!$D$10+'СЕТ СН'!$G$6-'СЕТ СН'!$G$23</f>
        <v>856.39237059000004</v>
      </c>
      <c r="T70" s="36">
        <f>SUMIFS(СВЦЭМ!$D$33:$D$776,СВЦЭМ!$A$33:$A$776,$A70,СВЦЭМ!$B$33:$B$776,T$47)+'СЕТ СН'!$G$11+СВЦЭМ!$D$10+'СЕТ СН'!$G$6-'СЕТ СН'!$G$23</f>
        <v>865.96086980000007</v>
      </c>
      <c r="U70" s="36">
        <f>SUMIFS(СВЦЭМ!$D$33:$D$776,СВЦЭМ!$A$33:$A$776,$A70,СВЦЭМ!$B$33:$B$776,U$47)+'СЕТ СН'!$G$11+СВЦЭМ!$D$10+'СЕТ СН'!$G$6-'СЕТ СН'!$G$23</f>
        <v>866.66177082000002</v>
      </c>
      <c r="V70" s="36">
        <f>SUMIFS(СВЦЭМ!$D$33:$D$776,СВЦЭМ!$A$33:$A$776,$A70,СВЦЭМ!$B$33:$B$776,V$47)+'СЕТ СН'!$G$11+СВЦЭМ!$D$10+'СЕТ СН'!$G$6-'СЕТ СН'!$G$23</f>
        <v>860.04054368000004</v>
      </c>
      <c r="W70" s="36">
        <f>SUMIFS(СВЦЭМ!$D$33:$D$776,СВЦЭМ!$A$33:$A$776,$A70,СВЦЭМ!$B$33:$B$776,W$47)+'СЕТ СН'!$G$11+СВЦЭМ!$D$10+'СЕТ СН'!$G$6-'СЕТ СН'!$G$23</f>
        <v>854.62039381</v>
      </c>
      <c r="X70" s="36">
        <f>SUMIFS(СВЦЭМ!$D$33:$D$776,СВЦЭМ!$A$33:$A$776,$A70,СВЦЭМ!$B$33:$B$776,X$47)+'СЕТ СН'!$G$11+СВЦЭМ!$D$10+'СЕТ СН'!$G$6-'СЕТ СН'!$G$23</f>
        <v>881.03356989999997</v>
      </c>
      <c r="Y70" s="36">
        <f>SUMIFS(СВЦЭМ!$D$33:$D$776,СВЦЭМ!$A$33:$A$776,$A70,СВЦЭМ!$B$33:$B$776,Y$47)+'СЕТ СН'!$G$11+СВЦЭМ!$D$10+'СЕТ СН'!$G$6-'СЕТ СН'!$G$23</f>
        <v>955.91549252000004</v>
      </c>
    </row>
    <row r="71" spans="1:26" ht="15.75" x14ac:dyDescent="0.2">
      <c r="A71" s="35">
        <f t="shared" si="1"/>
        <v>43975</v>
      </c>
      <c r="B71" s="36">
        <f>SUMIFS(СВЦЭМ!$D$33:$D$776,СВЦЭМ!$A$33:$A$776,$A71,СВЦЭМ!$B$33:$B$776,B$47)+'СЕТ СН'!$G$11+СВЦЭМ!$D$10+'СЕТ СН'!$G$6-'СЕТ СН'!$G$23</f>
        <v>1023.5277521300001</v>
      </c>
      <c r="C71" s="36">
        <f>SUMIFS(СВЦЭМ!$D$33:$D$776,СВЦЭМ!$A$33:$A$776,$A71,СВЦЭМ!$B$33:$B$776,C$47)+'СЕТ СН'!$G$11+СВЦЭМ!$D$10+'СЕТ СН'!$G$6-'СЕТ СН'!$G$23</f>
        <v>1047.7601538600002</v>
      </c>
      <c r="D71" s="36">
        <f>SUMIFS(СВЦЭМ!$D$33:$D$776,СВЦЭМ!$A$33:$A$776,$A71,СВЦЭМ!$B$33:$B$776,D$47)+'СЕТ СН'!$G$11+СВЦЭМ!$D$10+'СЕТ СН'!$G$6-'СЕТ СН'!$G$23</f>
        <v>1056.73745846</v>
      </c>
      <c r="E71" s="36">
        <f>SUMIFS(СВЦЭМ!$D$33:$D$776,СВЦЭМ!$A$33:$A$776,$A71,СВЦЭМ!$B$33:$B$776,E$47)+'СЕТ СН'!$G$11+СВЦЭМ!$D$10+'СЕТ СН'!$G$6-'СЕТ СН'!$G$23</f>
        <v>1052.8916337000001</v>
      </c>
      <c r="F71" s="36">
        <f>SUMIFS(СВЦЭМ!$D$33:$D$776,СВЦЭМ!$A$33:$A$776,$A71,СВЦЭМ!$B$33:$B$776,F$47)+'СЕТ СН'!$G$11+СВЦЭМ!$D$10+'СЕТ СН'!$G$6-'СЕТ СН'!$G$23</f>
        <v>1048.5977861700001</v>
      </c>
      <c r="G71" s="36">
        <f>SUMIFS(СВЦЭМ!$D$33:$D$776,СВЦЭМ!$A$33:$A$776,$A71,СВЦЭМ!$B$33:$B$776,G$47)+'СЕТ СН'!$G$11+СВЦЭМ!$D$10+'СЕТ СН'!$G$6-'СЕТ СН'!$G$23</f>
        <v>1047.1355802300002</v>
      </c>
      <c r="H71" s="36">
        <f>SUMIFS(СВЦЭМ!$D$33:$D$776,СВЦЭМ!$A$33:$A$776,$A71,СВЦЭМ!$B$33:$B$776,H$47)+'СЕТ СН'!$G$11+СВЦЭМ!$D$10+'СЕТ СН'!$G$6-'СЕТ СН'!$G$23</f>
        <v>1037.88934333</v>
      </c>
      <c r="I71" s="36">
        <f>SUMIFS(СВЦЭМ!$D$33:$D$776,СВЦЭМ!$A$33:$A$776,$A71,СВЦЭМ!$B$33:$B$776,I$47)+'СЕТ СН'!$G$11+СВЦЭМ!$D$10+'СЕТ СН'!$G$6-'СЕТ СН'!$G$23</f>
        <v>1005.8275528</v>
      </c>
      <c r="J71" s="36">
        <f>SUMIFS(СВЦЭМ!$D$33:$D$776,СВЦЭМ!$A$33:$A$776,$A71,СВЦЭМ!$B$33:$B$776,J$47)+'СЕТ СН'!$G$11+СВЦЭМ!$D$10+'СЕТ СН'!$G$6-'СЕТ СН'!$G$23</f>
        <v>993.82647013999997</v>
      </c>
      <c r="K71" s="36">
        <f>SUMIFS(СВЦЭМ!$D$33:$D$776,СВЦЭМ!$A$33:$A$776,$A71,СВЦЭМ!$B$33:$B$776,K$47)+'СЕТ СН'!$G$11+СВЦЭМ!$D$10+'СЕТ СН'!$G$6-'СЕТ СН'!$G$23</f>
        <v>964.21042944999999</v>
      </c>
      <c r="L71" s="36">
        <f>SUMIFS(СВЦЭМ!$D$33:$D$776,СВЦЭМ!$A$33:$A$776,$A71,СВЦЭМ!$B$33:$B$776,L$47)+'СЕТ СН'!$G$11+СВЦЭМ!$D$10+'СЕТ СН'!$G$6-'СЕТ СН'!$G$23</f>
        <v>975.08000851999998</v>
      </c>
      <c r="M71" s="36">
        <f>SUMIFS(СВЦЭМ!$D$33:$D$776,СВЦЭМ!$A$33:$A$776,$A71,СВЦЭМ!$B$33:$B$776,M$47)+'СЕТ СН'!$G$11+СВЦЭМ!$D$10+'СЕТ СН'!$G$6-'СЕТ СН'!$G$23</f>
        <v>938.93844249000006</v>
      </c>
      <c r="N71" s="36">
        <f>SUMIFS(СВЦЭМ!$D$33:$D$776,СВЦЭМ!$A$33:$A$776,$A71,СВЦЭМ!$B$33:$B$776,N$47)+'СЕТ СН'!$G$11+СВЦЭМ!$D$10+'СЕТ СН'!$G$6-'СЕТ СН'!$G$23</f>
        <v>892.79140270000005</v>
      </c>
      <c r="O71" s="36">
        <f>SUMIFS(СВЦЭМ!$D$33:$D$776,СВЦЭМ!$A$33:$A$776,$A71,СВЦЭМ!$B$33:$B$776,O$47)+'СЕТ СН'!$G$11+СВЦЭМ!$D$10+'СЕТ СН'!$G$6-'СЕТ СН'!$G$23</f>
        <v>863.31861603000004</v>
      </c>
      <c r="P71" s="36">
        <f>SUMIFS(СВЦЭМ!$D$33:$D$776,СВЦЭМ!$A$33:$A$776,$A71,СВЦЭМ!$B$33:$B$776,P$47)+'СЕТ СН'!$G$11+СВЦЭМ!$D$10+'СЕТ СН'!$G$6-'СЕТ СН'!$G$23</f>
        <v>868.44364355000005</v>
      </c>
      <c r="Q71" s="36">
        <f>SUMIFS(СВЦЭМ!$D$33:$D$776,СВЦЭМ!$A$33:$A$776,$A71,СВЦЭМ!$B$33:$B$776,Q$47)+'СЕТ СН'!$G$11+СВЦЭМ!$D$10+'СЕТ СН'!$G$6-'СЕТ СН'!$G$23</f>
        <v>873.84982329000002</v>
      </c>
      <c r="R71" s="36">
        <f>SUMIFS(СВЦЭМ!$D$33:$D$776,СВЦЭМ!$A$33:$A$776,$A71,СВЦЭМ!$B$33:$B$776,R$47)+'СЕТ СН'!$G$11+СВЦЭМ!$D$10+'СЕТ СН'!$G$6-'СЕТ СН'!$G$23</f>
        <v>860.71136385</v>
      </c>
      <c r="S71" s="36">
        <f>SUMIFS(СВЦЭМ!$D$33:$D$776,СВЦЭМ!$A$33:$A$776,$A71,СВЦЭМ!$B$33:$B$776,S$47)+'СЕТ СН'!$G$11+СВЦЭМ!$D$10+'СЕТ СН'!$G$6-'СЕТ СН'!$G$23</f>
        <v>866.90589896000006</v>
      </c>
      <c r="T71" s="36">
        <f>SUMIFS(СВЦЭМ!$D$33:$D$776,СВЦЭМ!$A$33:$A$776,$A71,СВЦЭМ!$B$33:$B$776,T$47)+'СЕТ СН'!$G$11+СВЦЭМ!$D$10+'СЕТ СН'!$G$6-'СЕТ СН'!$G$23</f>
        <v>863.14713988000005</v>
      </c>
      <c r="U71" s="36">
        <f>SUMIFS(СВЦЭМ!$D$33:$D$776,СВЦЭМ!$A$33:$A$776,$A71,СВЦЭМ!$B$33:$B$776,U$47)+'СЕТ СН'!$G$11+СВЦЭМ!$D$10+'СЕТ СН'!$G$6-'СЕТ СН'!$G$23</f>
        <v>849.10308987999997</v>
      </c>
      <c r="V71" s="36">
        <f>SUMIFS(СВЦЭМ!$D$33:$D$776,СВЦЭМ!$A$33:$A$776,$A71,СВЦЭМ!$B$33:$B$776,V$47)+'СЕТ СН'!$G$11+СВЦЭМ!$D$10+'СЕТ СН'!$G$6-'СЕТ СН'!$G$23</f>
        <v>815.77526995000005</v>
      </c>
      <c r="W71" s="36">
        <f>SUMIFS(СВЦЭМ!$D$33:$D$776,СВЦЭМ!$A$33:$A$776,$A71,СВЦЭМ!$B$33:$B$776,W$47)+'СЕТ СН'!$G$11+СВЦЭМ!$D$10+'СЕТ СН'!$G$6-'СЕТ СН'!$G$23</f>
        <v>820.34089816000005</v>
      </c>
      <c r="X71" s="36">
        <f>SUMIFS(СВЦЭМ!$D$33:$D$776,СВЦЭМ!$A$33:$A$776,$A71,СВЦЭМ!$B$33:$B$776,X$47)+'СЕТ СН'!$G$11+СВЦЭМ!$D$10+'СЕТ СН'!$G$6-'СЕТ СН'!$G$23</f>
        <v>845.90325699000005</v>
      </c>
      <c r="Y71" s="36">
        <f>SUMIFS(СВЦЭМ!$D$33:$D$776,СВЦЭМ!$A$33:$A$776,$A71,СВЦЭМ!$B$33:$B$776,Y$47)+'СЕТ СН'!$G$11+СВЦЭМ!$D$10+'СЕТ СН'!$G$6-'СЕТ СН'!$G$23</f>
        <v>924.76260904000003</v>
      </c>
    </row>
    <row r="72" spans="1:26" ht="15.75" x14ac:dyDescent="0.2">
      <c r="A72" s="35">
        <f t="shared" si="1"/>
        <v>43976</v>
      </c>
      <c r="B72" s="36">
        <f>SUMIFS(СВЦЭМ!$D$33:$D$776,СВЦЭМ!$A$33:$A$776,$A72,СВЦЭМ!$B$33:$B$776,B$47)+'СЕТ СН'!$G$11+СВЦЭМ!$D$10+'СЕТ СН'!$G$6-'СЕТ СН'!$G$23</f>
        <v>1072.7059189300001</v>
      </c>
      <c r="C72" s="36">
        <f>SUMIFS(СВЦЭМ!$D$33:$D$776,СВЦЭМ!$A$33:$A$776,$A72,СВЦЭМ!$B$33:$B$776,C$47)+'СЕТ СН'!$G$11+СВЦЭМ!$D$10+'СЕТ СН'!$G$6-'СЕТ СН'!$G$23</f>
        <v>1067.92089048</v>
      </c>
      <c r="D72" s="36">
        <f>SUMIFS(СВЦЭМ!$D$33:$D$776,СВЦЭМ!$A$33:$A$776,$A72,СВЦЭМ!$B$33:$B$776,D$47)+'СЕТ СН'!$G$11+СВЦЭМ!$D$10+'СЕТ СН'!$G$6-'СЕТ СН'!$G$23</f>
        <v>1055.8298111000001</v>
      </c>
      <c r="E72" s="36">
        <f>SUMIFS(СВЦЭМ!$D$33:$D$776,СВЦЭМ!$A$33:$A$776,$A72,СВЦЭМ!$B$33:$B$776,E$47)+'СЕТ СН'!$G$11+СВЦЭМ!$D$10+'СЕТ СН'!$G$6-'СЕТ СН'!$G$23</f>
        <v>1048.9569826500001</v>
      </c>
      <c r="F72" s="36">
        <f>SUMIFS(СВЦЭМ!$D$33:$D$776,СВЦЭМ!$A$33:$A$776,$A72,СВЦЭМ!$B$33:$B$776,F$47)+'СЕТ СН'!$G$11+СВЦЭМ!$D$10+'СЕТ СН'!$G$6-'СЕТ СН'!$G$23</f>
        <v>1046.7791367</v>
      </c>
      <c r="G72" s="36">
        <f>SUMIFS(СВЦЭМ!$D$33:$D$776,СВЦЭМ!$A$33:$A$776,$A72,СВЦЭМ!$B$33:$B$776,G$47)+'СЕТ СН'!$G$11+СВЦЭМ!$D$10+'СЕТ СН'!$G$6-'СЕТ СН'!$G$23</f>
        <v>1050.2370845</v>
      </c>
      <c r="H72" s="36">
        <f>SUMIFS(СВЦЭМ!$D$33:$D$776,СВЦЭМ!$A$33:$A$776,$A72,СВЦЭМ!$B$33:$B$776,H$47)+'СЕТ СН'!$G$11+СВЦЭМ!$D$10+'СЕТ СН'!$G$6-'СЕТ СН'!$G$23</f>
        <v>1053.3759448400001</v>
      </c>
      <c r="I72" s="36">
        <f>SUMIFS(СВЦЭМ!$D$33:$D$776,СВЦЭМ!$A$33:$A$776,$A72,СВЦЭМ!$B$33:$B$776,I$47)+'СЕТ СН'!$G$11+СВЦЭМ!$D$10+'СЕТ СН'!$G$6-'СЕТ СН'!$G$23</f>
        <v>1028.51726747</v>
      </c>
      <c r="J72" s="36">
        <f>SUMIFS(СВЦЭМ!$D$33:$D$776,СВЦЭМ!$A$33:$A$776,$A72,СВЦЭМ!$B$33:$B$776,J$47)+'СЕТ СН'!$G$11+СВЦЭМ!$D$10+'СЕТ СН'!$G$6-'СЕТ СН'!$G$23</f>
        <v>990.92829039000003</v>
      </c>
      <c r="K72" s="36">
        <f>SUMIFS(СВЦЭМ!$D$33:$D$776,СВЦЭМ!$A$33:$A$776,$A72,СВЦЭМ!$B$33:$B$776,K$47)+'СЕТ СН'!$G$11+СВЦЭМ!$D$10+'СЕТ СН'!$G$6-'СЕТ СН'!$G$23</f>
        <v>984.00160226000003</v>
      </c>
      <c r="L72" s="36">
        <f>SUMIFS(СВЦЭМ!$D$33:$D$776,СВЦЭМ!$A$33:$A$776,$A72,СВЦЭМ!$B$33:$B$776,L$47)+'СЕТ СН'!$G$11+СВЦЭМ!$D$10+'СЕТ СН'!$G$6-'СЕТ СН'!$G$23</f>
        <v>977.00924365000003</v>
      </c>
      <c r="M72" s="36">
        <f>SUMIFS(СВЦЭМ!$D$33:$D$776,СВЦЭМ!$A$33:$A$776,$A72,СВЦЭМ!$B$33:$B$776,M$47)+'СЕТ СН'!$G$11+СВЦЭМ!$D$10+'СЕТ СН'!$G$6-'СЕТ СН'!$G$23</f>
        <v>915.16211824000004</v>
      </c>
      <c r="N72" s="36">
        <f>SUMIFS(СВЦЭМ!$D$33:$D$776,СВЦЭМ!$A$33:$A$776,$A72,СВЦЭМ!$B$33:$B$776,N$47)+'СЕТ СН'!$G$11+СВЦЭМ!$D$10+'СЕТ СН'!$G$6-'СЕТ СН'!$G$23</f>
        <v>865.13811284999997</v>
      </c>
      <c r="O72" s="36">
        <f>SUMIFS(СВЦЭМ!$D$33:$D$776,СВЦЭМ!$A$33:$A$776,$A72,СВЦЭМ!$B$33:$B$776,O$47)+'СЕТ СН'!$G$11+СВЦЭМ!$D$10+'СЕТ СН'!$G$6-'СЕТ СН'!$G$23</f>
        <v>845.32004562999998</v>
      </c>
      <c r="P72" s="36">
        <f>SUMIFS(СВЦЭМ!$D$33:$D$776,СВЦЭМ!$A$33:$A$776,$A72,СВЦЭМ!$B$33:$B$776,P$47)+'СЕТ СН'!$G$11+СВЦЭМ!$D$10+'СЕТ СН'!$G$6-'СЕТ СН'!$G$23</f>
        <v>850.97187981000002</v>
      </c>
      <c r="Q72" s="36">
        <f>SUMIFS(СВЦЭМ!$D$33:$D$776,СВЦЭМ!$A$33:$A$776,$A72,СВЦЭМ!$B$33:$B$776,Q$47)+'СЕТ СН'!$G$11+СВЦЭМ!$D$10+'СЕТ СН'!$G$6-'СЕТ СН'!$G$23</f>
        <v>852.49319418000005</v>
      </c>
      <c r="R72" s="36">
        <f>SUMIFS(СВЦЭМ!$D$33:$D$776,СВЦЭМ!$A$33:$A$776,$A72,СВЦЭМ!$B$33:$B$776,R$47)+'СЕТ СН'!$G$11+СВЦЭМ!$D$10+'СЕТ СН'!$G$6-'СЕТ СН'!$G$23</f>
        <v>860.67339982999999</v>
      </c>
      <c r="S72" s="36">
        <f>SUMIFS(СВЦЭМ!$D$33:$D$776,СВЦЭМ!$A$33:$A$776,$A72,СВЦЭМ!$B$33:$B$776,S$47)+'СЕТ СН'!$G$11+СВЦЭМ!$D$10+'СЕТ СН'!$G$6-'СЕТ СН'!$G$23</f>
        <v>856.84814446000007</v>
      </c>
      <c r="T72" s="36">
        <f>SUMIFS(СВЦЭМ!$D$33:$D$776,СВЦЭМ!$A$33:$A$776,$A72,СВЦЭМ!$B$33:$B$776,T$47)+'СЕТ СН'!$G$11+СВЦЭМ!$D$10+'СЕТ СН'!$G$6-'СЕТ СН'!$G$23</f>
        <v>854.84835991</v>
      </c>
      <c r="U72" s="36">
        <f>SUMIFS(СВЦЭМ!$D$33:$D$776,СВЦЭМ!$A$33:$A$776,$A72,СВЦЭМ!$B$33:$B$776,U$47)+'СЕТ СН'!$G$11+СВЦЭМ!$D$10+'СЕТ СН'!$G$6-'СЕТ СН'!$G$23</f>
        <v>850.74227678</v>
      </c>
      <c r="V72" s="36">
        <f>SUMIFS(СВЦЭМ!$D$33:$D$776,СВЦЭМ!$A$33:$A$776,$A72,СВЦЭМ!$B$33:$B$776,V$47)+'СЕТ СН'!$G$11+СВЦЭМ!$D$10+'СЕТ СН'!$G$6-'СЕТ СН'!$G$23</f>
        <v>838.60566682000001</v>
      </c>
      <c r="W72" s="36">
        <f>SUMIFS(СВЦЭМ!$D$33:$D$776,СВЦЭМ!$A$33:$A$776,$A72,СВЦЭМ!$B$33:$B$776,W$47)+'СЕТ СН'!$G$11+СВЦЭМ!$D$10+'СЕТ СН'!$G$6-'СЕТ СН'!$G$23</f>
        <v>842.40455815000007</v>
      </c>
      <c r="X72" s="36">
        <f>SUMIFS(СВЦЭМ!$D$33:$D$776,СВЦЭМ!$A$33:$A$776,$A72,СВЦЭМ!$B$33:$B$776,X$47)+'СЕТ СН'!$G$11+СВЦЭМ!$D$10+'СЕТ СН'!$G$6-'СЕТ СН'!$G$23</f>
        <v>858.97583686999997</v>
      </c>
      <c r="Y72" s="36">
        <f>SUMIFS(СВЦЭМ!$D$33:$D$776,СВЦЭМ!$A$33:$A$776,$A72,СВЦЭМ!$B$33:$B$776,Y$47)+'СЕТ СН'!$G$11+СВЦЭМ!$D$10+'СЕТ СН'!$G$6-'СЕТ СН'!$G$23</f>
        <v>940.88908176000007</v>
      </c>
    </row>
    <row r="73" spans="1:26" ht="15.75" x14ac:dyDescent="0.2">
      <c r="A73" s="35">
        <f t="shared" si="1"/>
        <v>43977</v>
      </c>
      <c r="B73" s="36">
        <f>SUMIFS(СВЦЭМ!$D$33:$D$776,СВЦЭМ!$A$33:$A$776,$A73,СВЦЭМ!$B$33:$B$776,B$47)+'СЕТ СН'!$G$11+СВЦЭМ!$D$10+'СЕТ СН'!$G$6-'СЕТ СН'!$G$23</f>
        <v>1024.9784215700001</v>
      </c>
      <c r="C73" s="36">
        <f>SUMIFS(СВЦЭМ!$D$33:$D$776,СВЦЭМ!$A$33:$A$776,$A73,СВЦЭМ!$B$33:$B$776,C$47)+'СЕТ СН'!$G$11+СВЦЭМ!$D$10+'СЕТ СН'!$G$6-'СЕТ СН'!$G$23</f>
        <v>1055.0446832600001</v>
      </c>
      <c r="D73" s="36">
        <f>SUMIFS(СВЦЭМ!$D$33:$D$776,СВЦЭМ!$A$33:$A$776,$A73,СВЦЭМ!$B$33:$B$776,D$47)+'СЕТ СН'!$G$11+СВЦЭМ!$D$10+'СЕТ СН'!$G$6-'СЕТ СН'!$G$23</f>
        <v>1045.84989718</v>
      </c>
      <c r="E73" s="36">
        <f>SUMIFS(СВЦЭМ!$D$33:$D$776,СВЦЭМ!$A$33:$A$776,$A73,СВЦЭМ!$B$33:$B$776,E$47)+'СЕТ СН'!$G$11+СВЦЭМ!$D$10+'СЕТ СН'!$G$6-'СЕТ СН'!$G$23</f>
        <v>1037.1058978200001</v>
      </c>
      <c r="F73" s="36">
        <f>SUMIFS(СВЦЭМ!$D$33:$D$776,СВЦЭМ!$A$33:$A$776,$A73,СВЦЭМ!$B$33:$B$776,F$47)+'СЕТ СН'!$G$11+СВЦЭМ!$D$10+'СЕТ СН'!$G$6-'СЕТ СН'!$G$23</f>
        <v>1034.9373997700002</v>
      </c>
      <c r="G73" s="36">
        <f>SUMIFS(СВЦЭМ!$D$33:$D$776,СВЦЭМ!$A$33:$A$776,$A73,СВЦЭМ!$B$33:$B$776,G$47)+'СЕТ СН'!$G$11+СВЦЭМ!$D$10+'СЕТ СН'!$G$6-'СЕТ СН'!$G$23</f>
        <v>1041.78336487</v>
      </c>
      <c r="H73" s="36">
        <f>SUMIFS(СВЦЭМ!$D$33:$D$776,СВЦЭМ!$A$33:$A$776,$A73,СВЦЭМ!$B$33:$B$776,H$47)+'СЕТ СН'!$G$11+СВЦЭМ!$D$10+'СЕТ СН'!$G$6-'СЕТ СН'!$G$23</f>
        <v>1051.77811279</v>
      </c>
      <c r="I73" s="36">
        <f>SUMIFS(СВЦЭМ!$D$33:$D$776,СВЦЭМ!$A$33:$A$776,$A73,СВЦЭМ!$B$33:$B$776,I$47)+'СЕТ СН'!$G$11+СВЦЭМ!$D$10+'СЕТ СН'!$G$6-'СЕТ СН'!$G$23</f>
        <v>1022.66194807</v>
      </c>
      <c r="J73" s="36">
        <f>SUMIFS(СВЦЭМ!$D$33:$D$776,СВЦЭМ!$A$33:$A$776,$A73,СВЦЭМ!$B$33:$B$776,J$47)+'СЕТ СН'!$G$11+СВЦЭМ!$D$10+'СЕТ СН'!$G$6-'СЕТ СН'!$G$23</f>
        <v>989.28836011999999</v>
      </c>
      <c r="K73" s="36">
        <f>SUMIFS(СВЦЭМ!$D$33:$D$776,СВЦЭМ!$A$33:$A$776,$A73,СВЦЭМ!$B$33:$B$776,K$47)+'СЕТ СН'!$G$11+СВЦЭМ!$D$10+'СЕТ СН'!$G$6-'СЕТ СН'!$G$23</f>
        <v>976.00461560999997</v>
      </c>
      <c r="L73" s="36">
        <f>SUMIFS(СВЦЭМ!$D$33:$D$776,СВЦЭМ!$A$33:$A$776,$A73,СВЦЭМ!$B$33:$B$776,L$47)+'СЕТ СН'!$G$11+СВЦЭМ!$D$10+'СЕТ СН'!$G$6-'СЕТ СН'!$G$23</f>
        <v>978.06296460999999</v>
      </c>
      <c r="M73" s="36">
        <f>SUMIFS(СВЦЭМ!$D$33:$D$776,СВЦЭМ!$A$33:$A$776,$A73,СВЦЭМ!$B$33:$B$776,M$47)+'СЕТ СН'!$G$11+СВЦЭМ!$D$10+'СЕТ СН'!$G$6-'СЕТ СН'!$G$23</f>
        <v>921.07444282000006</v>
      </c>
      <c r="N73" s="36">
        <f>SUMIFS(СВЦЭМ!$D$33:$D$776,СВЦЭМ!$A$33:$A$776,$A73,СВЦЭМ!$B$33:$B$776,N$47)+'СЕТ СН'!$G$11+СВЦЭМ!$D$10+'СЕТ СН'!$G$6-'СЕТ СН'!$G$23</f>
        <v>873.63332782999998</v>
      </c>
      <c r="O73" s="36">
        <f>SUMIFS(СВЦЭМ!$D$33:$D$776,СВЦЭМ!$A$33:$A$776,$A73,СВЦЭМ!$B$33:$B$776,O$47)+'СЕТ СН'!$G$11+СВЦЭМ!$D$10+'СЕТ СН'!$G$6-'СЕТ СН'!$G$23</f>
        <v>853.65319924000005</v>
      </c>
      <c r="P73" s="36">
        <f>SUMIFS(СВЦЭМ!$D$33:$D$776,СВЦЭМ!$A$33:$A$776,$A73,СВЦЭМ!$B$33:$B$776,P$47)+'СЕТ СН'!$G$11+СВЦЭМ!$D$10+'СЕТ СН'!$G$6-'СЕТ СН'!$G$23</f>
        <v>858.31222165999998</v>
      </c>
      <c r="Q73" s="36">
        <f>SUMIFS(СВЦЭМ!$D$33:$D$776,СВЦЭМ!$A$33:$A$776,$A73,СВЦЭМ!$B$33:$B$776,Q$47)+'СЕТ СН'!$G$11+СВЦЭМ!$D$10+'СЕТ СН'!$G$6-'СЕТ СН'!$G$23</f>
        <v>863.47446767999998</v>
      </c>
      <c r="R73" s="36">
        <f>SUMIFS(СВЦЭМ!$D$33:$D$776,СВЦЭМ!$A$33:$A$776,$A73,СВЦЭМ!$B$33:$B$776,R$47)+'СЕТ СН'!$G$11+СВЦЭМ!$D$10+'СЕТ СН'!$G$6-'СЕТ СН'!$G$23</f>
        <v>861.77112110000007</v>
      </c>
      <c r="S73" s="36">
        <f>SUMIFS(СВЦЭМ!$D$33:$D$776,СВЦЭМ!$A$33:$A$776,$A73,СВЦЭМ!$B$33:$B$776,S$47)+'СЕТ СН'!$G$11+СВЦЭМ!$D$10+'СЕТ СН'!$G$6-'СЕТ СН'!$G$23</f>
        <v>861.26204475999998</v>
      </c>
      <c r="T73" s="36">
        <f>SUMIFS(СВЦЭМ!$D$33:$D$776,СВЦЭМ!$A$33:$A$776,$A73,СВЦЭМ!$B$33:$B$776,T$47)+'СЕТ СН'!$G$11+СВЦЭМ!$D$10+'СЕТ СН'!$G$6-'СЕТ СН'!$G$23</f>
        <v>857.53674558</v>
      </c>
      <c r="U73" s="36">
        <f>SUMIFS(СВЦЭМ!$D$33:$D$776,СВЦЭМ!$A$33:$A$776,$A73,СВЦЭМ!$B$33:$B$776,U$47)+'СЕТ СН'!$G$11+СВЦЭМ!$D$10+'СЕТ СН'!$G$6-'СЕТ СН'!$G$23</f>
        <v>844.92465809999999</v>
      </c>
      <c r="V73" s="36">
        <f>SUMIFS(СВЦЭМ!$D$33:$D$776,СВЦЭМ!$A$33:$A$776,$A73,СВЦЭМ!$B$33:$B$776,V$47)+'СЕТ СН'!$G$11+СВЦЭМ!$D$10+'СЕТ СН'!$G$6-'СЕТ СН'!$G$23</f>
        <v>838.66576530999998</v>
      </c>
      <c r="W73" s="36">
        <f>SUMIFS(СВЦЭМ!$D$33:$D$776,СВЦЭМ!$A$33:$A$776,$A73,СВЦЭМ!$B$33:$B$776,W$47)+'СЕТ СН'!$G$11+СВЦЭМ!$D$10+'СЕТ СН'!$G$6-'СЕТ СН'!$G$23</f>
        <v>834.26784548000001</v>
      </c>
      <c r="X73" s="36">
        <f>SUMIFS(СВЦЭМ!$D$33:$D$776,СВЦЭМ!$A$33:$A$776,$A73,СВЦЭМ!$B$33:$B$776,X$47)+'СЕТ СН'!$G$11+СВЦЭМ!$D$10+'СЕТ СН'!$G$6-'СЕТ СН'!$G$23</f>
        <v>855.97868748000008</v>
      </c>
      <c r="Y73" s="36">
        <f>SUMIFS(СВЦЭМ!$D$33:$D$776,СВЦЭМ!$A$33:$A$776,$A73,СВЦЭМ!$B$33:$B$776,Y$47)+'СЕТ СН'!$G$11+СВЦЭМ!$D$10+'СЕТ СН'!$G$6-'СЕТ СН'!$G$23</f>
        <v>923.18484803000001</v>
      </c>
    </row>
    <row r="74" spans="1:26" ht="15.75" x14ac:dyDescent="0.2">
      <c r="A74" s="35">
        <f t="shared" si="1"/>
        <v>43978</v>
      </c>
      <c r="B74" s="36">
        <f>SUMIFS(СВЦЭМ!$D$33:$D$776,СВЦЭМ!$A$33:$A$776,$A74,СВЦЭМ!$B$33:$B$776,B$47)+'СЕТ СН'!$G$11+СВЦЭМ!$D$10+'СЕТ СН'!$G$6-'СЕТ СН'!$G$23</f>
        <v>1008.8310566600001</v>
      </c>
      <c r="C74" s="36">
        <f>SUMIFS(СВЦЭМ!$D$33:$D$776,СВЦЭМ!$A$33:$A$776,$A74,СВЦЭМ!$B$33:$B$776,C$47)+'СЕТ СН'!$G$11+СВЦЭМ!$D$10+'СЕТ СН'!$G$6-'СЕТ СН'!$G$23</f>
        <v>1043.63486878</v>
      </c>
      <c r="D74" s="36">
        <f>SUMIFS(СВЦЭМ!$D$33:$D$776,СВЦЭМ!$A$33:$A$776,$A74,СВЦЭМ!$B$33:$B$776,D$47)+'СЕТ СН'!$G$11+СВЦЭМ!$D$10+'СЕТ СН'!$G$6-'СЕТ СН'!$G$23</f>
        <v>1062.1710798700001</v>
      </c>
      <c r="E74" s="36">
        <f>SUMIFS(СВЦЭМ!$D$33:$D$776,СВЦЭМ!$A$33:$A$776,$A74,СВЦЭМ!$B$33:$B$776,E$47)+'СЕТ СН'!$G$11+СВЦЭМ!$D$10+'СЕТ СН'!$G$6-'СЕТ СН'!$G$23</f>
        <v>1070.57480478</v>
      </c>
      <c r="F74" s="36">
        <f>SUMIFS(СВЦЭМ!$D$33:$D$776,СВЦЭМ!$A$33:$A$776,$A74,СВЦЭМ!$B$33:$B$776,F$47)+'СЕТ СН'!$G$11+СВЦЭМ!$D$10+'СЕТ СН'!$G$6-'СЕТ СН'!$G$23</f>
        <v>1064.3803033900001</v>
      </c>
      <c r="G74" s="36">
        <f>SUMIFS(СВЦЭМ!$D$33:$D$776,СВЦЭМ!$A$33:$A$776,$A74,СВЦЭМ!$B$33:$B$776,G$47)+'СЕТ СН'!$G$11+СВЦЭМ!$D$10+'СЕТ СН'!$G$6-'СЕТ СН'!$G$23</f>
        <v>1071.2136341800001</v>
      </c>
      <c r="H74" s="36">
        <f>SUMIFS(СВЦЭМ!$D$33:$D$776,СВЦЭМ!$A$33:$A$776,$A74,СВЦЭМ!$B$33:$B$776,H$47)+'СЕТ СН'!$G$11+СВЦЭМ!$D$10+'СЕТ СН'!$G$6-'СЕТ СН'!$G$23</f>
        <v>1053.7424292000001</v>
      </c>
      <c r="I74" s="36">
        <f>SUMIFS(СВЦЭМ!$D$33:$D$776,СВЦЭМ!$A$33:$A$776,$A74,СВЦЭМ!$B$33:$B$776,I$47)+'СЕТ СН'!$G$11+СВЦЭМ!$D$10+'СЕТ СН'!$G$6-'СЕТ СН'!$G$23</f>
        <v>1039.9310386300001</v>
      </c>
      <c r="J74" s="36">
        <f>SUMIFS(СВЦЭМ!$D$33:$D$776,СВЦЭМ!$A$33:$A$776,$A74,СВЦЭМ!$B$33:$B$776,J$47)+'СЕТ СН'!$G$11+СВЦЭМ!$D$10+'СЕТ СН'!$G$6-'СЕТ СН'!$G$23</f>
        <v>1005.1694816300001</v>
      </c>
      <c r="K74" s="36">
        <f>SUMIFS(СВЦЭМ!$D$33:$D$776,СВЦЭМ!$A$33:$A$776,$A74,СВЦЭМ!$B$33:$B$776,K$47)+'СЕТ СН'!$G$11+СВЦЭМ!$D$10+'СЕТ СН'!$G$6-'СЕТ СН'!$G$23</f>
        <v>985.14610125000002</v>
      </c>
      <c r="L74" s="36">
        <f>SUMIFS(СВЦЭМ!$D$33:$D$776,СВЦЭМ!$A$33:$A$776,$A74,СВЦЭМ!$B$33:$B$776,L$47)+'СЕТ СН'!$G$11+СВЦЭМ!$D$10+'СЕТ СН'!$G$6-'СЕТ СН'!$G$23</f>
        <v>965.15527797000004</v>
      </c>
      <c r="M74" s="36">
        <f>SUMIFS(СВЦЭМ!$D$33:$D$776,СВЦЭМ!$A$33:$A$776,$A74,СВЦЭМ!$B$33:$B$776,M$47)+'СЕТ СН'!$G$11+СВЦЭМ!$D$10+'СЕТ СН'!$G$6-'СЕТ СН'!$G$23</f>
        <v>911.92277747000003</v>
      </c>
      <c r="N74" s="36">
        <f>SUMIFS(СВЦЭМ!$D$33:$D$776,СВЦЭМ!$A$33:$A$776,$A74,СВЦЭМ!$B$33:$B$776,N$47)+'СЕТ СН'!$G$11+СВЦЭМ!$D$10+'СЕТ СН'!$G$6-'СЕТ СН'!$G$23</f>
        <v>854.01829807000001</v>
      </c>
      <c r="O74" s="36">
        <f>SUMIFS(СВЦЭМ!$D$33:$D$776,СВЦЭМ!$A$33:$A$776,$A74,СВЦЭМ!$B$33:$B$776,O$47)+'СЕТ СН'!$G$11+СВЦЭМ!$D$10+'СЕТ СН'!$G$6-'СЕТ СН'!$G$23</f>
        <v>836.46906743</v>
      </c>
      <c r="P74" s="36">
        <f>SUMIFS(СВЦЭМ!$D$33:$D$776,СВЦЭМ!$A$33:$A$776,$A74,СВЦЭМ!$B$33:$B$776,P$47)+'СЕТ СН'!$G$11+СВЦЭМ!$D$10+'СЕТ СН'!$G$6-'СЕТ СН'!$G$23</f>
        <v>831.23300515000005</v>
      </c>
      <c r="Q74" s="36">
        <f>SUMIFS(СВЦЭМ!$D$33:$D$776,СВЦЭМ!$A$33:$A$776,$A74,СВЦЭМ!$B$33:$B$776,Q$47)+'СЕТ СН'!$G$11+СВЦЭМ!$D$10+'СЕТ СН'!$G$6-'СЕТ СН'!$G$23</f>
        <v>835.76461682000001</v>
      </c>
      <c r="R74" s="36">
        <f>SUMIFS(СВЦЭМ!$D$33:$D$776,СВЦЭМ!$A$33:$A$776,$A74,СВЦЭМ!$B$33:$B$776,R$47)+'СЕТ СН'!$G$11+СВЦЭМ!$D$10+'СЕТ СН'!$G$6-'СЕТ СН'!$G$23</f>
        <v>839.32452702</v>
      </c>
      <c r="S74" s="36">
        <f>SUMIFS(СВЦЭМ!$D$33:$D$776,СВЦЭМ!$A$33:$A$776,$A74,СВЦЭМ!$B$33:$B$776,S$47)+'СЕТ СН'!$G$11+СВЦЭМ!$D$10+'СЕТ СН'!$G$6-'СЕТ СН'!$G$23</f>
        <v>844.17127189999997</v>
      </c>
      <c r="T74" s="36">
        <f>SUMIFS(СВЦЭМ!$D$33:$D$776,СВЦЭМ!$A$33:$A$776,$A74,СВЦЭМ!$B$33:$B$776,T$47)+'СЕТ СН'!$G$11+СВЦЭМ!$D$10+'СЕТ СН'!$G$6-'СЕТ СН'!$G$23</f>
        <v>839.81988466000007</v>
      </c>
      <c r="U74" s="36">
        <f>SUMIFS(СВЦЭМ!$D$33:$D$776,СВЦЭМ!$A$33:$A$776,$A74,СВЦЭМ!$B$33:$B$776,U$47)+'СЕТ СН'!$G$11+СВЦЭМ!$D$10+'СЕТ СН'!$G$6-'СЕТ СН'!$G$23</f>
        <v>828.48184832000004</v>
      </c>
      <c r="V74" s="36">
        <f>SUMIFS(СВЦЭМ!$D$33:$D$776,СВЦЭМ!$A$33:$A$776,$A74,СВЦЭМ!$B$33:$B$776,V$47)+'СЕТ СН'!$G$11+СВЦЭМ!$D$10+'СЕТ СН'!$G$6-'СЕТ СН'!$G$23</f>
        <v>818.19889968000007</v>
      </c>
      <c r="W74" s="36">
        <f>SUMIFS(СВЦЭМ!$D$33:$D$776,СВЦЭМ!$A$33:$A$776,$A74,СВЦЭМ!$B$33:$B$776,W$47)+'СЕТ СН'!$G$11+СВЦЭМ!$D$10+'СЕТ СН'!$G$6-'СЕТ СН'!$G$23</f>
        <v>814.49950966000006</v>
      </c>
      <c r="X74" s="36">
        <f>SUMIFS(СВЦЭМ!$D$33:$D$776,СВЦЭМ!$A$33:$A$776,$A74,СВЦЭМ!$B$33:$B$776,X$47)+'СЕТ СН'!$G$11+СВЦЭМ!$D$10+'СЕТ СН'!$G$6-'СЕТ СН'!$G$23</f>
        <v>851.74259527000004</v>
      </c>
      <c r="Y74" s="36">
        <f>SUMIFS(СВЦЭМ!$D$33:$D$776,СВЦЭМ!$A$33:$A$776,$A74,СВЦЭМ!$B$33:$B$776,Y$47)+'СЕТ СН'!$G$11+СВЦЭМ!$D$10+'СЕТ СН'!$G$6-'СЕТ СН'!$G$23</f>
        <v>910.16497262999997</v>
      </c>
    </row>
    <row r="75" spans="1:26" ht="15.75" x14ac:dyDescent="0.2">
      <c r="A75" s="35">
        <f t="shared" si="1"/>
        <v>43979</v>
      </c>
      <c r="B75" s="36">
        <f>SUMIFS(СВЦЭМ!$D$33:$D$776,СВЦЭМ!$A$33:$A$776,$A75,СВЦЭМ!$B$33:$B$776,B$47)+'СЕТ СН'!$G$11+СВЦЭМ!$D$10+'СЕТ СН'!$G$6-'СЕТ СН'!$G$23</f>
        <v>947.34057773000006</v>
      </c>
      <c r="C75" s="36">
        <f>SUMIFS(СВЦЭМ!$D$33:$D$776,СВЦЭМ!$A$33:$A$776,$A75,СВЦЭМ!$B$33:$B$776,C$47)+'СЕТ СН'!$G$11+СВЦЭМ!$D$10+'СЕТ СН'!$G$6-'СЕТ СН'!$G$23</f>
        <v>962.58865089000005</v>
      </c>
      <c r="D75" s="36">
        <f>SUMIFS(СВЦЭМ!$D$33:$D$776,СВЦЭМ!$A$33:$A$776,$A75,СВЦЭМ!$B$33:$B$776,D$47)+'СЕТ СН'!$G$11+СВЦЭМ!$D$10+'СЕТ СН'!$G$6-'СЕТ СН'!$G$23</f>
        <v>989.85604646000002</v>
      </c>
      <c r="E75" s="36">
        <f>SUMIFS(СВЦЭМ!$D$33:$D$776,СВЦЭМ!$A$33:$A$776,$A75,СВЦЭМ!$B$33:$B$776,E$47)+'СЕТ СН'!$G$11+СВЦЭМ!$D$10+'СЕТ СН'!$G$6-'СЕТ СН'!$G$23</f>
        <v>1005.76792201</v>
      </c>
      <c r="F75" s="36">
        <f>SUMIFS(СВЦЭМ!$D$33:$D$776,СВЦЭМ!$A$33:$A$776,$A75,СВЦЭМ!$B$33:$B$776,F$47)+'СЕТ СН'!$G$11+СВЦЭМ!$D$10+'СЕТ СН'!$G$6-'СЕТ СН'!$G$23</f>
        <v>1001.39940655</v>
      </c>
      <c r="G75" s="36">
        <f>SUMIFS(СВЦЭМ!$D$33:$D$776,СВЦЭМ!$A$33:$A$776,$A75,СВЦЭМ!$B$33:$B$776,G$47)+'СЕТ СН'!$G$11+СВЦЭМ!$D$10+'СЕТ СН'!$G$6-'СЕТ СН'!$G$23</f>
        <v>1006.0238610800001</v>
      </c>
      <c r="H75" s="36">
        <f>SUMIFS(СВЦЭМ!$D$33:$D$776,СВЦЭМ!$A$33:$A$776,$A75,СВЦЭМ!$B$33:$B$776,H$47)+'СЕТ СН'!$G$11+СВЦЭМ!$D$10+'СЕТ СН'!$G$6-'СЕТ СН'!$G$23</f>
        <v>989.81384539999999</v>
      </c>
      <c r="I75" s="36">
        <f>SUMIFS(СВЦЭМ!$D$33:$D$776,СВЦЭМ!$A$33:$A$776,$A75,СВЦЭМ!$B$33:$B$776,I$47)+'СЕТ СН'!$G$11+СВЦЭМ!$D$10+'СЕТ СН'!$G$6-'СЕТ СН'!$G$23</f>
        <v>992.66847023000003</v>
      </c>
      <c r="J75" s="36">
        <f>SUMIFS(СВЦЭМ!$D$33:$D$776,СВЦЭМ!$A$33:$A$776,$A75,СВЦЭМ!$B$33:$B$776,J$47)+'СЕТ СН'!$G$11+СВЦЭМ!$D$10+'СЕТ СН'!$G$6-'СЕТ СН'!$G$23</f>
        <v>948.05810549</v>
      </c>
      <c r="K75" s="36">
        <f>SUMIFS(СВЦЭМ!$D$33:$D$776,СВЦЭМ!$A$33:$A$776,$A75,СВЦЭМ!$B$33:$B$776,K$47)+'СЕТ СН'!$G$11+СВЦЭМ!$D$10+'СЕТ СН'!$G$6-'СЕТ СН'!$G$23</f>
        <v>936.14910972000007</v>
      </c>
      <c r="L75" s="36">
        <f>SUMIFS(СВЦЭМ!$D$33:$D$776,СВЦЭМ!$A$33:$A$776,$A75,СВЦЭМ!$B$33:$B$776,L$47)+'СЕТ СН'!$G$11+СВЦЭМ!$D$10+'СЕТ СН'!$G$6-'СЕТ СН'!$G$23</f>
        <v>944.98436444000004</v>
      </c>
      <c r="M75" s="36">
        <f>SUMIFS(СВЦЭМ!$D$33:$D$776,СВЦЭМ!$A$33:$A$776,$A75,СВЦЭМ!$B$33:$B$776,M$47)+'СЕТ СН'!$G$11+СВЦЭМ!$D$10+'СЕТ СН'!$G$6-'СЕТ СН'!$G$23</f>
        <v>921.93915044000005</v>
      </c>
      <c r="N75" s="36">
        <f>SUMIFS(СВЦЭМ!$D$33:$D$776,СВЦЭМ!$A$33:$A$776,$A75,СВЦЭМ!$B$33:$B$776,N$47)+'СЕТ СН'!$G$11+СВЦЭМ!$D$10+'СЕТ СН'!$G$6-'СЕТ СН'!$G$23</f>
        <v>874.42971784999997</v>
      </c>
      <c r="O75" s="36">
        <f>SUMIFS(СВЦЭМ!$D$33:$D$776,СВЦЭМ!$A$33:$A$776,$A75,СВЦЭМ!$B$33:$B$776,O$47)+'СЕТ СН'!$G$11+СВЦЭМ!$D$10+'СЕТ СН'!$G$6-'СЕТ СН'!$G$23</f>
        <v>852.07079782000005</v>
      </c>
      <c r="P75" s="36">
        <f>SUMIFS(СВЦЭМ!$D$33:$D$776,СВЦЭМ!$A$33:$A$776,$A75,СВЦЭМ!$B$33:$B$776,P$47)+'СЕТ СН'!$G$11+СВЦЭМ!$D$10+'СЕТ СН'!$G$6-'СЕТ СН'!$G$23</f>
        <v>858.74282003999997</v>
      </c>
      <c r="Q75" s="36">
        <f>SUMIFS(СВЦЭМ!$D$33:$D$776,СВЦЭМ!$A$33:$A$776,$A75,СВЦЭМ!$B$33:$B$776,Q$47)+'СЕТ СН'!$G$11+СВЦЭМ!$D$10+'СЕТ СН'!$G$6-'СЕТ СН'!$G$23</f>
        <v>860.03156825999997</v>
      </c>
      <c r="R75" s="36">
        <f>SUMIFS(СВЦЭМ!$D$33:$D$776,СВЦЭМ!$A$33:$A$776,$A75,СВЦЭМ!$B$33:$B$776,R$47)+'СЕТ СН'!$G$11+СВЦЭМ!$D$10+'СЕТ СН'!$G$6-'СЕТ СН'!$G$23</f>
        <v>858.56917954000005</v>
      </c>
      <c r="S75" s="36">
        <f>SUMIFS(СВЦЭМ!$D$33:$D$776,СВЦЭМ!$A$33:$A$776,$A75,СВЦЭМ!$B$33:$B$776,S$47)+'СЕТ СН'!$G$11+СВЦЭМ!$D$10+'СЕТ СН'!$G$6-'СЕТ СН'!$G$23</f>
        <v>864.95080351000001</v>
      </c>
      <c r="T75" s="36">
        <f>SUMIFS(СВЦЭМ!$D$33:$D$776,СВЦЭМ!$A$33:$A$776,$A75,СВЦЭМ!$B$33:$B$776,T$47)+'СЕТ СН'!$G$11+СВЦЭМ!$D$10+'СЕТ СН'!$G$6-'СЕТ СН'!$G$23</f>
        <v>866.40541254000004</v>
      </c>
      <c r="U75" s="36">
        <f>SUMIFS(СВЦЭМ!$D$33:$D$776,СВЦЭМ!$A$33:$A$776,$A75,СВЦЭМ!$B$33:$B$776,U$47)+'СЕТ СН'!$G$11+СВЦЭМ!$D$10+'СЕТ СН'!$G$6-'СЕТ СН'!$G$23</f>
        <v>859.50822863000008</v>
      </c>
      <c r="V75" s="36">
        <f>SUMIFS(СВЦЭМ!$D$33:$D$776,СВЦЭМ!$A$33:$A$776,$A75,СВЦЭМ!$B$33:$B$776,V$47)+'СЕТ СН'!$G$11+СВЦЭМ!$D$10+'СЕТ СН'!$G$6-'СЕТ СН'!$G$23</f>
        <v>846.46694491000005</v>
      </c>
      <c r="W75" s="36">
        <f>SUMIFS(СВЦЭМ!$D$33:$D$776,СВЦЭМ!$A$33:$A$776,$A75,СВЦЭМ!$B$33:$B$776,W$47)+'СЕТ СН'!$G$11+СВЦЭМ!$D$10+'СЕТ СН'!$G$6-'СЕТ СН'!$G$23</f>
        <v>843.29366605999996</v>
      </c>
      <c r="X75" s="36">
        <f>SUMIFS(СВЦЭМ!$D$33:$D$776,СВЦЭМ!$A$33:$A$776,$A75,СВЦЭМ!$B$33:$B$776,X$47)+'СЕТ СН'!$G$11+СВЦЭМ!$D$10+'СЕТ СН'!$G$6-'СЕТ СН'!$G$23</f>
        <v>885.94669323000005</v>
      </c>
      <c r="Y75" s="36">
        <f>SUMIFS(СВЦЭМ!$D$33:$D$776,СВЦЭМ!$A$33:$A$776,$A75,СВЦЭМ!$B$33:$B$776,Y$47)+'СЕТ СН'!$G$11+СВЦЭМ!$D$10+'СЕТ СН'!$G$6-'СЕТ СН'!$G$23</f>
        <v>951.76288640000007</v>
      </c>
    </row>
    <row r="76" spans="1:26" ht="15.75" x14ac:dyDescent="0.2">
      <c r="A76" s="35">
        <f t="shared" si="1"/>
        <v>43980</v>
      </c>
      <c r="B76" s="36">
        <f>SUMIFS(СВЦЭМ!$D$33:$D$776,СВЦЭМ!$A$33:$A$776,$A76,СВЦЭМ!$B$33:$B$776,B$47)+'СЕТ СН'!$G$11+СВЦЭМ!$D$10+'СЕТ СН'!$G$6-'СЕТ СН'!$G$23</f>
        <v>962.68283506</v>
      </c>
      <c r="C76" s="36">
        <f>SUMIFS(СВЦЭМ!$D$33:$D$776,СВЦЭМ!$A$33:$A$776,$A76,СВЦЭМ!$B$33:$B$776,C$47)+'СЕТ СН'!$G$11+СВЦЭМ!$D$10+'СЕТ СН'!$G$6-'СЕТ СН'!$G$23</f>
        <v>987.61408948999997</v>
      </c>
      <c r="D76" s="36">
        <f>SUMIFS(СВЦЭМ!$D$33:$D$776,СВЦЭМ!$A$33:$A$776,$A76,СВЦЭМ!$B$33:$B$776,D$47)+'СЕТ СН'!$G$11+СВЦЭМ!$D$10+'СЕТ СН'!$G$6-'СЕТ СН'!$G$23</f>
        <v>985.08616509000001</v>
      </c>
      <c r="E76" s="36">
        <f>SUMIFS(СВЦЭМ!$D$33:$D$776,СВЦЭМ!$A$33:$A$776,$A76,СВЦЭМ!$B$33:$B$776,E$47)+'СЕТ СН'!$G$11+СВЦЭМ!$D$10+'СЕТ СН'!$G$6-'СЕТ СН'!$G$23</f>
        <v>984.66916616000003</v>
      </c>
      <c r="F76" s="36">
        <f>SUMIFS(СВЦЭМ!$D$33:$D$776,СВЦЭМ!$A$33:$A$776,$A76,СВЦЭМ!$B$33:$B$776,F$47)+'СЕТ СН'!$G$11+СВЦЭМ!$D$10+'СЕТ СН'!$G$6-'СЕТ СН'!$G$23</f>
        <v>986.10373298000002</v>
      </c>
      <c r="G76" s="36">
        <f>SUMIFS(СВЦЭМ!$D$33:$D$776,СВЦЭМ!$A$33:$A$776,$A76,СВЦЭМ!$B$33:$B$776,G$47)+'СЕТ СН'!$G$11+СВЦЭМ!$D$10+'СЕТ СН'!$G$6-'СЕТ СН'!$G$23</f>
        <v>990.83790393000004</v>
      </c>
      <c r="H76" s="36">
        <f>SUMIFS(СВЦЭМ!$D$33:$D$776,СВЦЭМ!$A$33:$A$776,$A76,СВЦЭМ!$B$33:$B$776,H$47)+'СЕТ СН'!$G$11+СВЦЭМ!$D$10+'СЕТ СН'!$G$6-'СЕТ СН'!$G$23</f>
        <v>995.05725828000004</v>
      </c>
      <c r="I76" s="36">
        <f>SUMIFS(СВЦЭМ!$D$33:$D$776,СВЦЭМ!$A$33:$A$776,$A76,СВЦЭМ!$B$33:$B$776,I$47)+'СЕТ СН'!$G$11+СВЦЭМ!$D$10+'СЕТ СН'!$G$6-'СЕТ СН'!$G$23</f>
        <v>976.67732068999999</v>
      </c>
      <c r="J76" s="36">
        <f>SUMIFS(СВЦЭМ!$D$33:$D$776,СВЦЭМ!$A$33:$A$776,$A76,СВЦЭМ!$B$33:$B$776,J$47)+'СЕТ СН'!$G$11+СВЦЭМ!$D$10+'СЕТ СН'!$G$6-'СЕТ СН'!$G$23</f>
        <v>929.48915976000001</v>
      </c>
      <c r="K76" s="36">
        <f>SUMIFS(СВЦЭМ!$D$33:$D$776,СВЦЭМ!$A$33:$A$776,$A76,СВЦЭМ!$B$33:$B$776,K$47)+'СЕТ СН'!$G$11+СВЦЭМ!$D$10+'СЕТ СН'!$G$6-'СЕТ СН'!$G$23</f>
        <v>913.6088446</v>
      </c>
      <c r="L76" s="36">
        <f>SUMIFS(СВЦЭМ!$D$33:$D$776,СВЦЭМ!$A$33:$A$776,$A76,СВЦЭМ!$B$33:$B$776,L$47)+'СЕТ СН'!$G$11+СВЦЭМ!$D$10+'СЕТ СН'!$G$6-'СЕТ СН'!$G$23</f>
        <v>943.12256832000003</v>
      </c>
      <c r="M76" s="36">
        <f>SUMIFS(СВЦЭМ!$D$33:$D$776,СВЦЭМ!$A$33:$A$776,$A76,СВЦЭМ!$B$33:$B$776,M$47)+'СЕТ СН'!$G$11+СВЦЭМ!$D$10+'СЕТ СН'!$G$6-'СЕТ СН'!$G$23</f>
        <v>868.91960515000005</v>
      </c>
      <c r="N76" s="36">
        <f>SUMIFS(СВЦЭМ!$D$33:$D$776,СВЦЭМ!$A$33:$A$776,$A76,СВЦЭМ!$B$33:$B$776,N$47)+'СЕТ СН'!$G$11+СВЦЭМ!$D$10+'СЕТ СН'!$G$6-'СЕТ СН'!$G$23</f>
        <v>808.77811235000001</v>
      </c>
      <c r="O76" s="36">
        <f>SUMIFS(СВЦЭМ!$D$33:$D$776,СВЦЭМ!$A$33:$A$776,$A76,СВЦЭМ!$B$33:$B$776,O$47)+'СЕТ СН'!$G$11+СВЦЭМ!$D$10+'СЕТ СН'!$G$6-'СЕТ СН'!$G$23</f>
        <v>797.46233367000002</v>
      </c>
      <c r="P76" s="36">
        <f>SUMIFS(СВЦЭМ!$D$33:$D$776,СВЦЭМ!$A$33:$A$776,$A76,СВЦЭМ!$B$33:$B$776,P$47)+'СЕТ СН'!$G$11+СВЦЭМ!$D$10+'СЕТ СН'!$G$6-'СЕТ СН'!$G$23</f>
        <v>804.02675233000002</v>
      </c>
      <c r="Q76" s="36">
        <f>SUMIFS(СВЦЭМ!$D$33:$D$776,СВЦЭМ!$A$33:$A$776,$A76,СВЦЭМ!$B$33:$B$776,Q$47)+'СЕТ СН'!$G$11+СВЦЭМ!$D$10+'СЕТ СН'!$G$6-'СЕТ СН'!$G$23</f>
        <v>797.22264633999998</v>
      </c>
      <c r="R76" s="36">
        <f>SUMIFS(СВЦЭМ!$D$33:$D$776,СВЦЭМ!$A$33:$A$776,$A76,СВЦЭМ!$B$33:$B$776,R$47)+'СЕТ СН'!$G$11+СВЦЭМ!$D$10+'СЕТ СН'!$G$6-'СЕТ СН'!$G$23</f>
        <v>800.46843386</v>
      </c>
      <c r="S76" s="36">
        <f>SUMIFS(СВЦЭМ!$D$33:$D$776,СВЦЭМ!$A$33:$A$776,$A76,СВЦЭМ!$B$33:$B$776,S$47)+'СЕТ СН'!$G$11+СВЦЭМ!$D$10+'СЕТ СН'!$G$6-'СЕТ СН'!$G$23</f>
        <v>808.94415311</v>
      </c>
      <c r="T76" s="36">
        <f>SUMIFS(СВЦЭМ!$D$33:$D$776,СВЦЭМ!$A$33:$A$776,$A76,СВЦЭМ!$B$33:$B$776,T$47)+'СЕТ СН'!$G$11+СВЦЭМ!$D$10+'СЕТ СН'!$G$6-'СЕТ СН'!$G$23</f>
        <v>820.66648399000007</v>
      </c>
      <c r="U76" s="36">
        <f>SUMIFS(СВЦЭМ!$D$33:$D$776,СВЦЭМ!$A$33:$A$776,$A76,СВЦЭМ!$B$33:$B$776,U$47)+'СЕТ СН'!$G$11+СВЦЭМ!$D$10+'СЕТ СН'!$G$6-'СЕТ СН'!$G$23</f>
        <v>826.73368481</v>
      </c>
      <c r="V76" s="36">
        <f>SUMIFS(СВЦЭМ!$D$33:$D$776,СВЦЭМ!$A$33:$A$776,$A76,СВЦЭМ!$B$33:$B$776,V$47)+'СЕТ СН'!$G$11+СВЦЭМ!$D$10+'СЕТ СН'!$G$6-'СЕТ СН'!$G$23</f>
        <v>861.97672838000005</v>
      </c>
      <c r="W76" s="36">
        <f>SUMIFS(СВЦЭМ!$D$33:$D$776,СВЦЭМ!$A$33:$A$776,$A76,СВЦЭМ!$B$33:$B$776,W$47)+'СЕТ СН'!$G$11+СВЦЭМ!$D$10+'СЕТ СН'!$G$6-'СЕТ СН'!$G$23</f>
        <v>893.80473739000001</v>
      </c>
      <c r="X76" s="36">
        <f>SUMIFS(СВЦЭМ!$D$33:$D$776,СВЦЭМ!$A$33:$A$776,$A76,СВЦЭМ!$B$33:$B$776,X$47)+'СЕТ СН'!$G$11+СВЦЭМ!$D$10+'СЕТ СН'!$G$6-'СЕТ СН'!$G$23</f>
        <v>877.77059801000007</v>
      </c>
      <c r="Y76" s="36">
        <f>SUMIFS(СВЦЭМ!$D$33:$D$776,СВЦЭМ!$A$33:$A$776,$A76,СВЦЭМ!$B$33:$B$776,Y$47)+'СЕТ СН'!$G$11+СВЦЭМ!$D$10+'СЕТ СН'!$G$6-'СЕТ СН'!$G$23</f>
        <v>919.51975166</v>
      </c>
    </row>
    <row r="77" spans="1:26" ht="15.75" x14ac:dyDescent="0.2">
      <c r="A77" s="35">
        <f t="shared" si="1"/>
        <v>43981</v>
      </c>
      <c r="B77" s="36">
        <f>SUMIFS(СВЦЭМ!$D$33:$D$776,СВЦЭМ!$A$33:$A$776,$A77,СВЦЭМ!$B$33:$B$776,B$47)+'СЕТ СН'!$G$11+СВЦЭМ!$D$10+'СЕТ СН'!$G$6-'СЕТ СН'!$G$23</f>
        <v>1000.23355938</v>
      </c>
      <c r="C77" s="36">
        <f>SUMIFS(СВЦЭМ!$D$33:$D$776,СВЦЭМ!$A$33:$A$776,$A77,СВЦЭМ!$B$33:$B$776,C$47)+'СЕТ СН'!$G$11+СВЦЭМ!$D$10+'СЕТ СН'!$G$6-'СЕТ СН'!$G$23</f>
        <v>1006.93332434</v>
      </c>
      <c r="D77" s="36">
        <f>SUMIFS(СВЦЭМ!$D$33:$D$776,СВЦЭМ!$A$33:$A$776,$A77,СВЦЭМ!$B$33:$B$776,D$47)+'СЕТ СН'!$G$11+СВЦЭМ!$D$10+'СЕТ СН'!$G$6-'СЕТ СН'!$G$23</f>
        <v>1008.4492324600001</v>
      </c>
      <c r="E77" s="36">
        <f>SUMIFS(СВЦЭМ!$D$33:$D$776,СВЦЭМ!$A$33:$A$776,$A77,СВЦЭМ!$B$33:$B$776,E$47)+'СЕТ СН'!$G$11+СВЦЭМ!$D$10+'СЕТ СН'!$G$6-'СЕТ СН'!$G$23</f>
        <v>1005.9605543500001</v>
      </c>
      <c r="F77" s="36">
        <f>SUMIFS(СВЦЭМ!$D$33:$D$776,СВЦЭМ!$A$33:$A$776,$A77,СВЦЭМ!$B$33:$B$776,F$47)+'СЕТ СН'!$G$11+СВЦЭМ!$D$10+'СЕТ СН'!$G$6-'СЕТ СН'!$G$23</f>
        <v>1005.16665558</v>
      </c>
      <c r="G77" s="36">
        <f>SUMIFS(СВЦЭМ!$D$33:$D$776,СВЦЭМ!$A$33:$A$776,$A77,СВЦЭМ!$B$33:$B$776,G$47)+'СЕТ СН'!$G$11+СВЦЭМ!$D$10+'СЕТ СН'!$G$6-'СЕТ СН'!$G$23</f>
        <v>1005.66288933</v>
      </c>
      <c r="H77" s="36">
        <f>SUMIFS(СВЦЭМ!$D$33:$D$776,СВЦЭМ!$A$33:$A$776,$A77,СВЦЭМ!$B$33:$B$776,H$47)+'СЕТ СН'!$G$11+СВЦЭМ!$D$10+'СЕТ СН'!$G$6-'СЕТ СН'!$G$23</f>
        <v>992.71591293000006</v>
      </c>
      <c r="I77" s="36">
        <f>SUMIFS(СВЦЭМ!$D$33:$D$776,СВЦЭМ!$A$33:$A$776,$A77,СВЦЭМ!$B$33:$B$776,I$47)+'СЕТ СН'!$G$11+СВЦЭМ!$D$10+'СЕТ СН'!$G$6-'СЕТ СН'!$G$23</f>
        <v>974.85253650000004</v>
      </c>
      <c r="J77" s="36">
        <f>SUMIFS(СВЦЭМ!$D$33:$D$776,СВЦЭМ!$A$33:$A$776,$A77,СВЦЭМ!$B$33:$B$776,J$47)+'СЕТ СН'!$G$11+СВЦЭМ!$D$10+'СЕТ СН'!$G$6-'СЕТ СН'!$G$23</f>
        <v>943.81597684999997</v>
      </c>
      <c r="K77" s="36">
        <f>SUMIFS(СВЦЭМ!$D$33:$D$776,СВЦЭМ!$A$33:$A$776,$A77,СВЦЭМ!$B$33:$B$776,K$47)+'СЕТ СН'!$G$11+СВЦЭМ!$D$10+'СЕТ СН'!$G$6-'СЕТ СН'!$G$23</f>
        <v>932.32992816000001</v>
      </c>
      <c r="L77" s="36">
        <f>SUMIFS(СВЦЭМ!$D$33:$D$776,СВЦЭМ!$A$33:$A$776,$A77,СВЦЭМ!$B$33:$B$776,L$47)+'СЕТ СН'!$G$11+СВЦЭМ!$D$10+'СЕТ СН'!$G$6-'СЕТ СН'!$G$23</f>
        <v>923.40107555999998</v>
      </c>
      <c r="M77" s="36">
        <f>SUMIFS(СВЦЭМ!$D$33:$D$776,СВЦЭМ!$A$33:$A$776,$A77,СВЦЭМ!$B$33:$B$776,M$47)+'СЕТ СН'!$G$11+СВЦЭМ!$D$10+'СЕТ СН'!$G$6-'СЕТ СН'!$G$23</f>
        <v>871.73915018000002</v>
      </c>
      <c r="N77" s="36">
        <f>SUMIFS(СВЦЭМ!$D$33:$D$776,СВЦЭМ!$A$33:$A$776,$A77,СВЦЭМ!$B$33:$B$776,N$47)+'СЕТ СН'!$G$11+СВЦЭМ!$D$10+'СЕТ СН'!$G$6-'СЕТ СН'!$G$23</f>
        <v>823.98619042000007</v>
      </c>
      <c r="O77" s="36">
        <f>SUMIFS(СВЦЭМ!$D$33:$D$776,СВЦЭМ!$A$33:$A$776,$A77,СВЦЭМ!$B$33:$B$776,O$47)+'СЕТ СН'!$G$11+СВЦЭМ!$D$10+'СЕТ СН'!$G$6-'СЕТ СН'!$G$23</f>
        <v>811.77984006999998</v>
      </c>
      <c r="P77" s="36">
        <f>SUMIFS(СВЦЭМ!$D$33:$D$776,СВЦЭМ!$A$33:$A$776,$A77,СВЦЭМ!$B$33:$B$776,P$47)+'СЕТ СН'!$G$11+СВЦЭМ!$D$10+'СЕТ СН'!$G$6-'СЕТ СН'!$G$23</f>
        <v>814.54250537000007</v>
      </c>
      <c r="Q77" s="36">
        <f>SUMIFS(СВЦЭМ!$D$33:$D$776,СВЦЭМ!$A$33:$A$776,$A77,СВЦЭМ!$B$33:$B$776,Q$47)+'СЕТ СН'!$G$11+СВЦЭМ!$D$10+'СЕТ СН'!$G$6-'СЕТ СН'!$G$23</f>
        <v>813.89093199000001</v>
      </c>
      <c r="R77" s="36">
        <f>SUMIFS(СВЦЭМ!$D$33:$D$776,СВЦЭМ!$A$33:$A$776,$A77,СВЦЭМ!$B$33:$B$776,R$47)+'СЕТ СН'!$G$11+СВЦЭМ!$D$10+'СЕТ СН'!$G$6-'СЕТ СН'!$G$23</f>
        <v>812.94561555000007</v>
      </c>
      <c r="S77" s="36">
        <f>SUMIFS(СВЦЭМ!$D$33:$D$776,СВЦЭМ!$A$33:$A$776,$A77,СВЦЭМ!$B$33:$B$776,S$47)+'СЕТ СН'!$G$11+СВЦЭМ!$D$10+'СЕТ СН'!$G$6-'СЕТ СН'!$G$23</f>
        <v>815.32008137000003</v>
      </c>
      <c r="T77" s="36">
        <f>SUMIFS(СВЦЭМ!$D$33:$D$776,СВЦЭМ!$A$33:$A$776,$A77,СВЦЭМ!$B$33:$B$776,T$47)+'СЕТ СН'!$G$11+СВЦЭМ!$D$10+'СЕТ СН'!$G$6-'СЕТ СН'!$G$23</f>
        <v>810.15964523000002</v>
      </c>
      <c r="U77" s="36">
        <f>SUMIFS(СВЦЭМ!$D$33:$D$776,СВЦЭМ!$A$33:$A$776,$A77,СВЦЭМ!$B$33:$B$776,U$47)+'СЕТ СН'!$G$11+СВЦЭМ!$D$10+'СЕТ СН'!$G$6-'СЕТ СН'!$G$23</f>
        <v>800.52208817999997</v>
      </c>
      <c r="V77" s="36">
        <f>SUMIFS(СВЦЭМ!$D$33:$D$776,СВЦЭМ!$A$33:$A$776,$A77,СВЦЭМ!$B$33:$B$776,V$47)+'СЕТ СН'!$G$11+СВЦЭМ!$D$10+'СЕТ СН'!$G$6-'СЕТ СН'!$G$23</f>
        <v>807.67734536</v>
      </c>
      <c r="W77" s="36">
        <f>SUMIFS(СВЦЭМ!$D$33:$D$776,СВЦЭМ!$A$33:$A$776,$A77,СВЦЭМ!$B$33:$B$776,W$47)+'СЕТ СН'!$G$11+СВЦЭМ!$D$10+'СЕТ СН'!$G$6-'СЕТ СН'!$G$23</f>
        <v>813.82000032000008</v>
      </c>
      <c r="X77" s="36">
        <f>SUMIFS(СВЦЭМ!$D$33:$D$776,СВЦЭМ!$A$33:$A$776,$A77,СВЦЭМ!$B$33:$B$776,X$47)+'СЕТ СН'!$G$11+СВЦЭМ!$D$10+'СЕТ СН'!$G$6-'СЕТ СН'!$G$23</f>
        <v>816.73288545000003</v>
      </c>
      <c r="Y77" s="36">
        <f>SUMIFS(СВЦЭМ!$D$33:$D$776,СВЦЭМ!$A$33:$A$776,$A77,СВЦЭМ!$B$33:$B$776,Y$47)+'СЕТ СН'!$G$11+СВЦЭМ!$D$10+'СЕТ СН'!$G$6-'СЕТ СН'!$G$23</f>
        <v>883.50187274000007</v>
      </c>
    </row>
    <row r="78" spans="1:26" ht="15.75" x14ac:dyDescent="0.2">
      <c r="A78" s="35">
        <f t="shared" si="1"/>
        <v>43982</v>
      </c>
      <c r="B78" s="36">
        <f>SUMIFS(СВЦЭМ!$D$33:$D$776,СВЦЭМ!$A$33:$A$776,$A78,СВЦЭМ!$B$33:$B$776,B$47)+'СЕТ СН'!$G$11+СВЦЭМ!$D$10+'СЕТ СН'!$G$6-'СЕТ СН'!$G$23</f>
        <v>968.89595137000003</v>
      </c>
      <c r="C78" s="36">
        <f>SUMIFS(СВЦЭМ!$D$33:$D$776,СВЦЭМ!$A$33:$A$776,$A78,СВЦЭМ!$B$33:$B$776,C$47)+'СЕТ СН'!$G$11+СВЦЭМ!$D$10+'СЕТ СН'!$G$6-'СЕТ СН'!$G$23</f>
        <v>977.74234688000001</v>
      </c>
      <c r="D78" s="36">
        <f>SUMIFS(СВЦЭМ!$D$33:$D$776,СВЦЭМ!$A$33:$A$776,$A78,СВЦЭМ!$B$33:$B$776,D$47)+'СЕТ СН'!$G$11+СВЦЭМ!$D$10+'СЕТ СН'!$G$6-'СЕТ СН'!$G$23</f>
        <v>985.88335878999999</v>
      </c>
      <c r="E78" s="36">
        <f>SUMIFS(СВЦЭМ!$D$33:$D$776,СВЦЭМ!$A$33:$A$776,$A78,СВЦЭМ!$B$33:$B$776,E$47)+'СЕТ СН'!$G$11+СВЦЭМ!$D$10+'СЕТ СН'!$G$6-'СЕТ СН'!$G$23</f>
        <v>980.80781030000003</v>
      </c>
      <c r="F78" s="36">
        <f>SUMIFS(СВЦЭМ!$D$33:$D$776,СВЦЭМ!$A$33:$A$776,$A78,СВЦЭМ!$B$33:$B$776,F$47)+'СЕТ СН'!$G$11+СВЦЭМ!$D$10+'СЕТ СН'!$G$6-'СЕТ СН'!$G$23</f>
        <v>970.53370837</v>
      </c>
      <c r="G78" s="36">
        <f>SUMIFS(СВЦЭМ!$D$33:$D$776,СВЦЭМ!$A$33:$A$776,$A78,СВЦЭМ!$B$33:$B$776,G$47)+'СЕТ СН'!$G$11+СВЦЭМ!$D$10+'СЕТ СН'!$G$6-'СЕТ СН'!$G$23</f>
        <v>974.25827942000001</v>
      </c>
      <c r="H78" s="36">
        <f>SUMIFS(СВЦЭМ!$D$33:$D$776,СВЦЭМ!$A$33:$A$776,$A78,СВЦЭМ!$B$33:$B$776,H$47)+'СЕТ СН'!$G$11+СВЦЭМ!$D$10+'СЕТ СН'!$G$6-'СЕТ СН'!$G$23</f>
        <v>978.52811703999998</v>
      </c>
      <c r="I78" s="36">
        <f>SUMIFS(СВЦЭМ!$D$33:$D$776,СВЦЭМ!$A$33:$A$776,$A78,СВЦЭМ!$B$33:$B$776,I$47)+'СЕТ СН'!$G$11+СВЦЭМ!$D$10+'СЕТ СН'!$G$6-'СЕТ СН'!$G$23</f>
        <v>955.67712088999997</v>
      </c>
      <c r="J78" s="36">
        <f>SUMIFS(СВЦЭМ!$D$33:$D$776,СВЦЭМ!$A$33:$A$776,$A78,СВЦЭМ!$B$33:$B$776,J$47)+'СЕТ СН'!$G$11+СВЦЭМ!$D$10+'СЕТ СН'!$G$6-'СЕТ СН'!$G$23</f>
        <v>935.22450769</v>
      </c>
      <c r="K78" s="36">
        <f>SUMIFS(СВЦЭМ!$D$33:$D$776,СВЦЭМ!$A$33:$A$776,$A78,СВЦЭМ!$B$33:$B$776,K$47)+'СЕТ СН'!$G$11+СВЦЭМ!$D$10+'СЕТ СН'!$G$6-'СЕТ СН'!$G$23</f>
        <v>943.91637105000007</v>
      </c>
      <c r="L78" s="36">
        <f>SUMIFS(СВЦЭМ!$D$33:$D$776,СВЦЭМ!$A$33:$A$776,$A78,СВЦЭМ!$B$33:$B$776,L$47)+'СЕТ СН'!$G$11+СВЦЭМ!$D$10+'СЕТ СН'!$G$6-'СЕТ СН'!$G$23</f>
        <v>942.80982641000003</v>
      </c>
      <c r="M78" s="36">
        <f>SUMIFS(СВЦЭМ!$D$33:$D$776,СВЦЭМ!$A$33:$A$776,$A78,СВЦЭМ!$B$33:$B$776,M$47)+'СЕТ СН'!$G$11+СВЦЭМ!$D$10+'СЕТ СН'!$G$6-'СЕТ СН'!$G$23</f>
        <v>894.67703136</v>
      </c>
      <c r="N78" s="36">
        <f>SUMIFS(СВЦЭМ!$D$33:$D$776,СВЦЭМ!$A$33:$A$776,$A78,СВЦЭМ!$B$33:$B$776,N$47)+'СЕТ СН'!$G$11+СВЦЭМ!$D$10+'СЕТ СН'!$G$6-'СЕТ СН'!$G$23</f>
        <v>826.00428538000006</v>
      </c>
      <c r="O78" s="36">
        <f>SUMIFS(СВЦЭМ!$D$33:$D$776,СВЦЭМ!$A$33:$A$776,$A78,СВЦЭМ!$B$33:$B$776,O$47)+'СЕТ СН'!$G$11+СВЦЭМ!$D$10+'СЕТ СН'!$G$6-'СЕТ СН'!$G$23</f>
        <v>803.04678950000005</v>
      </c>
      <c r="P78" s="36">
        <f>SUMIFS(СВЦЭМ!$D$33:$D$776,СВЦЭМ!$A$33:$A$776,$A78,СВЦЭМ!$B$33:$B$776,P$47)+'СЕТ СН'!$G$11+СВЦЭМ!$D$10+'СЕТ СН'!$G$6-'СЕТ СН'!$G$23</f>
        <v>811.48925425000004</v>
      </c>
      <c r="Q78" s="36">
        <f>SUMIFS(СВЦЭМ!$D$33:$D$776,СВЦЭМ!$A$33:$A$776,$A78,СВЦЭМ!$B$33:$B$776,Q$47)+'СЕТ СН'!$G$11+СВЦЭМ!$D$10+'СЕТ СН'!$G$6-'СЕТ СН'!$G$23</f>
        <v>811.69705196000007</v>
      </c>
      <c r="R78" s="36">
        <f>SUMIFS(СВЦЭМ!$D$33:$D$776,СВЦЭМ!$A$33:$A$776,$A78,СВЦЭМ!$B$33:$B$776,R$47)+'СЕТ СН'!$G$11+СВЦЭМ!$D$10+'СЕТ СН'!$G$6-'СЕТ СН'!$G$23</f>
        <v>814.21232535000001</v>
      </c>
      <c r="S78" s="36">
        <f>SUMIFS(СВЦЭМ!$D$33:$D$776,СВЦЭМ!$A$33:$A$776,$A78,СВЦЭМ!$B$33:$B$776,S$47)+'СЕТ СН'!$G$11+СВЦЭМ!$D$10+'СЕТ СН'!$G$6-'СЕТ СН'!$G$23</f>
        <v>826.79665607000004</v>
      </c>
      <c r="T78" s="36">
        <f>SUMIFS(СВЦЭМ!$D$33:$D$776,СВЦЭМ!$A$33:$A$776,$A78,СВЦЭМ!$B$33:$B$776,T$47)+'СЕТ СН'!$G$11+СВЦЭМ!$D$10+'СЕТ СН'!$G$6-'СЕТ СН'!$G$23</f>
        <v>808.82837368000003</v>
      </c>
      <c r="U78" s="36">
        <f>SUMIFS(СВЦЭМ!$D$33:$D$776,СВЦЭМ!$A$33:$A$776,$A78,СВЦЭМ!$B$33:$B$776,U$47)+'СЕТ СН'!$G$11+СВЦЭМ!$D$10+'СЕТ СН'!$G$6-'СЕТ СН'!$G$23</f>
        <v>788.36252107999996</v>
      </c>
      <c r="V78" s="36">
        <f>SUMIFS(СВЦЭМ!$D$33:$D$776,СВЦЭМ!$A$33:$A$776,$A78,СВЦЭМ!$B$33:$B$776,V$47)+'СЕТ СН'!$G$11+СВЦЭМ!$D$10+'СЕТ СН'!$G$6-'СЕТ СН'!$G$23</f>
        <v>750.79625935000001</v>
      </c>
      <c r="W78" s="36">
        <f>SUMIFS(СВЦЭМ!$D$33:$D$776,СВЦЭМ!$A$33:$A$776,$A78,СВЦЭМ!$B$33:$B$776,W$47)+'СЕТ СН'!$G$11+СВЦЭМ!$D$10+'СЕТ СН'!$G$6-'СЕТ СН'!$G$23</f>
        <v>746.04427462000001</v>
      </c>
      <c r="X78" s="36">
        <f>SUMIFS(СВЦЭМ!$D$33:$D$776,СВЦЭМ!$A$33:$A$776,$A78,СВЦЭМ!$B$33:$B$776,X$47)+'СЕТ СН'!$G$11+СВЦЭМ!$D$10+'СЕТ СН'!$G$6-'СЕТ СН'!$G$23</f>
        <v>778.01341768999998</v>
      </c>
      <c r="Y78" s="36">
        <f>SUMIFS(СВЦЭМ!$D$33:$D$776,СВЦЭМ!$A$33:$A$776,$A78,СВЦЭМ!$B$33:$B$776,Y$47)+'СЕТ СН'!$G$11+СВЦЭМ!$D$10+'СЕТ СН'!$G$6-'СЕТ СН'!$G$23</f>
        <v>845.92766717000006</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3" t="s">
        <v>7</v>
      </c>
      <c r="B81" s="126" t="s">
        <v>72</v>
      </c>
      <c r="C81" s="127"/>
      <c r="D81" s="127"/>
      <c r="E81" s="127"/>
      <c r="F81" s="127"/>
      <c r="G81" s="127"/>
      <c r="H81" s="127"/>
      <c r="I81" s="127"/>
      <c r="J81" s="127"/>
      <c r="K81" s="127"/>
      <c r="L81" s="127"/>
      <c r="M81" s="127"/>
      <c r="N81" s="127"/>
      <c r="O81" s="127"/>
      <c r="P81" s="127"/>
      <c r="Q81" s="127"/>
      <c r="R81" s="127"/>
      <c r="S81" s="127"/>
      <c r="T81" s="127"/>
      <c r="U81" s="127"/>
      <c r="V81" s="127"/>
      <c r="W81" s="127"/>
      <c r="X81" s="127"/>
      <c r="Y81" s="128"/>
    </row>
    <row r="82" spans="1:27" ht="12.75" customHeight="1" x14ac:dyDescent="0.2">
      <c r="A82" s="124"/>
      <c r="B82" s="129"/>
      <c r="C82" s="130"/>
      <c r="D82" s="130"/>
      <c r="E82" s="130"/>
      <c r="F82" s="130"/>
      <c r="G82" s="130"/>
      <c r="H82" s="130"/>
      <c r="I82" s="130"/>
      <c r="J82" s="130"/>
      <c r="K82" s="130"/>
      <c r="L82" s="130"/>
      <c r="M82" s="130"/>
      <c r="N82" s="130"/>
      <c r="O82" s="130"/>
      <c r="P82" s="130"/>
      <c r="Q82" s="130"/>
      <c r="R82" s="130"/>
      <c r="S82" s="130"/>
      <c r="T82" s="130"/>
      <c r="U82" s="130"/>
      <c r="V82" s="130"/>
      <c r="W82" s="130"/>
      <c r="X82" s="130"/>
      <c r="Y82" s="131"/>
    </row>
    <row r="83" spans="1:27" ht="12.75" customHeight="1" x14ac:dyDescent="0.2">
      <c r="A83" s="12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01.05.2020</v>
      </c>
      <c r="B84" s="36">
        <f>SUMIFS(СВЦЭМ!$D$33:$D$776,СВЦЭМ!$A$33:$A$776,$A84,СВЦЭМ!$B$33:$B$776,B$83)+'СЕТ СН'!$H$11+СВЦЭМ!$D$10+'СЕТ СН'!$H$6-'СЕТ СН'!$H$23</f>
        <v>1172.39488041</v>
      </c>
      <c r="C84" s="36">
        <f>SUMIFS(СВЦЭМ!$D$33:$D$776,СВЦЭМ!$A$33:$A$776,$A84,СВЦЭМ!$B$33:$B$776,C$83)+'СЕТ СН'!$H$11+СВЦЭМ!$D$10+'СЕТ СН'!$H$6-'СЕТ СН'!$H$23</f>
        <v>1213.46377861</v>
      </c>
      <c r="D84" s="36">
        <f>SUMIFS(СВЦЭМ!$D$33:$D$776,СВЦЭМ!$A$33:$A$776,$A84,СВЦЭМ!$B$33:$B$776,D$83)+'СЕТ СН'!$H$11+СВЦЭМ!$D$10+'СЕТ СН'!$H$6-'СЕТ СН'!$H$23</f>
        <v>1211.0139140799999</v>
      </c>
      <c r="E84" s="36">
        <f>SUMIFS(СВЦЭМ!$D$33:$D$776,СВЦЭМ!$A$33:$A$776,$A84,СВЦЭМ!$B$33:$B$776,E$83)+'СЕТ СН'!$H$11+СВЦЭМ!$D$10+'СЕТ СН'!$H$6-'СЕТ СН'!$H$23</f>
        <v>1206.7229781000001</v>
      </c>
      <c r="F84" s="36">
        <f>SUMIFS(СВЦЭМ!$D$33:$D$776,СВЦЭМ!$A$33:$A$776,$A84,СВЦЭМ!$B$33:$B$776,F$83)+'СЕТ СН'!$H$11+СВЦЭМ!$D$10+'СЕТ СН'!$H$6-'СЕТ СН'!$H$23</f>
        <v>1224.37419432</v>
      </c>
      <c r="G84" s="36">
        <f>SUMIFS(СВЦЭМ!$D$33:$D$776,СВЦЭМ!$A$33:$A$776,$A84,СВЦЭМ!$B$33:$B$776,G$83)+'СЕТ СН'!$H$11+СВЦЭМ!$D$10+'СЕТ СН'!$H$6-'СЕТ СН'!$H$23</f>
        <v>1217.1878192099998</v>
      </c>
      <c r="H84" s="36">
        <f>SUMIFS(СВЦЭМ!$D$33:$D$776,СВЦЭМ!$A$33:$A$776,$A84,СВЦЭМ!$B$33:$B$776,H$83)+'СЕТ СН'!$H$11+СВЦЭМ!$D$10+'СЕТ СН'!$H$6-'СЕТ СН'!$H$23</f>
        <v>1211.74797799</v>
      </c>
      <c r="I84" s="36">
        <f>SUMIFS(СВЦЭМ!$D$33:$D$776,СВЦЭМ!$A$33:$A$776,$A84,СВЦЭМ!$B$33:$B$776,I$83)+'СЕТ СН'!$H$11+СВЦЭМ!$D$10+'СЕТ СН'!$H$6-'СЕТ СН'!$H$23</f>
        <v>1186.73939436</v>
      </c>
      <c r="J84" s="36">
        <f>SUMIFS(СВЦЭМ!$D$33:$D$776,СВЦЭМ!$A$33:$A$776,$A84,СВЦЭМ!$B$33:$B$776,J$83)+'СЕТ СН'!$H$11+СВЦЭМ!$D$10+'СЕТ СН'!$H$6-'СЕТ СН'!$H$23</f>
        <v>1170.65954775</v>
      </c>
      <c r="K84" s="36">
        <f>SUMIFS(СВЦЭМ!$D$33:$D$776,СВЦЭМ!$A$33:$A$776,$A84,СВЦЭМ!$B$33:$B$776,K$83)+'СЕТ СН'!$H$11+СВЦЭМ!$D$10+'СЕТ СН'!$H$6-'СЕТ СН'!$H$23</f>
        <v>1169.85937279</v>
      </c>
      <c r="L84" s="36">
        <f>SUMIFS(СВЦЭМ!$D$33:$D$776,СВЦЭМ!$A$33:$A$776,$A84,СВЦЭМ!$B$33:$B$776,L$83)+'СЕТ СН'!$H$11+СВЦЭМ!$D$10+'СЕТ СН'!$H$6-'СЕТ СН'!$H$23</f>
        <v>1149.6333226100001</v>
      </c>
      <c r="M84" s="36">
        <f>SUMIFS(СВЦЭМ!$D$33:$D$776,СВЦЭМ!$A$33:$A$776,$A84,СВЦЭМ!$B$33:$B$776,M$83)+'СЕТ СН'!$H$11+СВЦЭМ!$D$10+'СЕТ СН'!$H$6-'СЕТ СН'!$H$23</f>
        <v>1086.69207347</v>
      </c>
      <c r="N84" s="36">
        <f>SUMIFS(СВЦЭМ!$D$33:$D$776,СВЦЭМ!$A$33:$A$776,$A84,СВЦЭМ!$B$33:$B$776,N$83)+'СЕТ СН'!$H$11+СВЦЭМ!$D$10+'СЕТ СН'!$H$6-'СЕТ СН'!$H$23</f>
        <v>1023.9297818300001</v>
      </c>
      <c r="O84" s="36">
        <f>SUMIFS(СВЦЭМ!$D$33:$D$776,СВЦЭМ!$A$33:$A$776,$A84,СВЦЭМ!$B$33:$B$776,O$83)+'СЕТ СН'!$H$11+СВЦЭМ!$D$10+'СЕТ СН'!$H$6-'СЕТ СН'!$H$23</f>
        <v>1004.11097453</v>
      </c>
      <c r="P84" s="36">
        <f>SUMIFS(СВЦЭМ!$D$33:$D$776,СВЦЭМ!$A$33:$A$776,$A84,СВЦЭМ!$B$33:$B$776,P$83)+'СЕТ СН'!$H$11+СВЦЭМ!$D$10+'СЕТ СН'!$H$6-'СЕТ СН'!$H$23</f>
        <v>1012.7897673500001</v>
      </c>
      <c r="Q84" s="36">
        <f>SUMIFS(СВЦЭМ!$D$33:$D$776,СВЦЭМ!$A$33:$A$776,$A84,СВЦЭМ!$B$33:$B$776,Q$83)+'СЕТ СН'!$H$11+СВЦЭМ!$D$10+'СЕТ СН'!$H$6-'СЕТ СН'!$H$23</f>
        <v>1015.4831234000001</v>
      </c>
      <c r="R84" s="36">
        <f>SUMIFS(СВЦЭМ!$D$33:$D$776,СВЦЭМ!$A$33:$A$776,$A84,СВЦЭМ!$B$33:$B$776,R$83)+'СЕТ СН'!$H$11+СВЦЭМ!$D$10+'СЕТ СН'!$H$6-'СЕТ СН'!$H$23</f>
        <v>1013.21104646</v>
      </c>
      <c r="S84" s="36">
        <f>SUMIFS(СВЦЭМ!$D$33:$D$776,СВЦЭМ!$A$33:$A$776,$A84,СВЦЭМ!$B$33:$B$776,S$83)+'СЕТ СН'!$H$11+СВЦЭМ!$D$10+'СЕТ СН'!$H$6-'СЕТ СН'!$H$23</f>
        <v>1010.77790916</v>
      </c>
      <c r="T84" s="36">
        <f>SUMIFS(СВЦЭМ!$D$33:$D$776,СВЦЭМ!$A$33:$A$776,$A84,СВЦЭМ!$B$33:$B$776,T$83)+'СЕТ СН'!$H$11+СВЦЭМ!$D$10+'СЕТ СН'!$H$6-'СЕТ СН'!$H$23</f>
        <v>1000.43171828</v>
      </c>
      <c r="U84" s="36">
        <f>SUMIFS(СВЦЭМ!$D$33:$D$776,СВЦЭМ!$A$33:$A$776,$A84,СВЦЭМ!$B$33:$B$776,U$83)+'СЕТ СН'!$H$11+СВЦЭМ!$D$10+'СЕТ СН'!$H$6-'СЕТ СН'!$H$23</f>
        <v>982.02903250999998</v>
      </c>
      <c r="V84" s="36">
        <f>SUMIFS(СВЦЭМ!$D$33:$D$776,СВЦЭМ!$A$33:$A$776,$A84,СВЦЭМ!$B$33:$B$776,V$83)+'СЕТ СН'!$H$11+СВЦЭМ!$D$10+'СЕТ СН'!$H$6-'СЕТ СН'!$H$23</f>
        <v>971.95910967000009</v>
      </c>
      <c r="W84" s="36">
        <f>SUMIFS(СВЦЭМ!$D$33:$D$776,СВЦЭМ!$A$33:$A$776,$A84,СВЦЭМ!$B$33:$B$776,W$83)+'СЕТ СН'!$H$11+СВЦЭМ!$D$10+'СЕТ СН'!$H$6-'СЕТ СН'!$H$23</f>
        <v>978.65798437000012</v>
      </c>
      <c r="X84" s="36">
        <f>SUMIFS(СВЦЭМ!$D$33:$D$776,СВЦЭМ!$A$33:$A$776,$A84,СВЦЭМ!$B$33:$B$776,X$83)+'СЕТ СН'!$H$11+СВЦЭМ!$D$10+'СЕТ СН'!$H$6-'СЕТ СН'!$H$23</f>
        <v>1010.2888149400001</v>
      </c>
      <c r="Y84" s="36">
        <f>SUMIFS(СВЦЭМ!$D$33:$D$776,СВЦЭМ!$A$33:$A$776,$A84,СВЦЭМ!$B$33:$B$776,Y$83)+'СЕТ СН'!$H$11+СВЦЭМ!$D$10+'СЕТ СН'!$H$6-'СЕТ СН'!$H$23</f>
        <v>1112.9480729900001</v>
      </c>
      <c r="AA84" s="45"/>
    </row>
    <row r="85" spans="1:27" ht="15.75" x14ac:dyDescent="0.2">
      <c r="A85" s="35">
        <f>A84+1</f>
        <v>43953</v>
      </c>
      <c r="B85" s="36">
        <f>SUMIFS(СВЦЭМ!$D$33:$D$776,СВЦЭМ!$A$33:$A$776,$A85,СВЦЭМ!$B$33:$B$776,B$83)+'СЕТ СН'!$H$11+СВЦЭМ!$D$10+'СЕТ СН'!$H$6-'СЕТ СН'!$H$23</f>
        <v>1205.1402701</v>
      </c>
      <c r="C85" s="36">
        <f>SUMIFS(СВЦЭМ!$D$33:$D$776,СВЦЭМ!$A$33:$A$776,$A85,СВЦЭМ!$B$33:$B$776,C$83)+'СЕТ СН'!$H$11+СВЦЭМ!$D$10+'СЕТ СН'!$H$6-'СЕТ СН'!$H$23</f>
        <v>1228.01458989</v>
      </c>
      <c r="D85" s="36">
        <f>SUMIFS(СВЦЭМ!$D$33:$D$776,СВЦЭМ!$A$33:$A$776,$A85,СВЦЭМ!$B$33:$B$776,D$83)+'СЕТ СН'!$H$11+СВЦЭМ!$D$10+'СЕТ СН'!$H$6-'СЕТ СН'!$H$23</f>
        <v>1240.4447077</v>
      </c>
      <c r="E85" s="36">
        <f>SUMIFS(СВЦЭМ!$D$33:$D$776,СВЦЭМ!$A$33:$A$776,$A85,СВЦЭМ!$B$33:$B$776,E$83)+'СЕТ СН'!$H$11+СВЦЭМ!$D$10+'СЕТ СН'!$H$6-'СЕТ СН'!$H$23</f>
        <v>1236.3678912</v>
      </c>
      <c r="F85" s="36">
        <f>SUMIFS(СВЦЭМ!$D$33:$D$776,СВЦЭМ!$A$33:$A$776,$A85,СВЦЭМ!$B$33:$B$776,F$83)+'СЕТ СН'!$H$11+СВЦЭМ!$D$10+'СЕТ СН'!$H$6-'СЕТ СН'!$H$23</f>
        <v>1232.4370042599999</v>
      </c>
      <c r="G85" s="36">
        <f>SUMIFS(СВЦЭМ!$D$33:$D$776,СВЦЭМ!$A$33:$A$776,$A85,СВЦЭМ!$B$33:$B$776,G$83)+'СЕТ СН'!$H$11+СВЦЭМ!$D$10+'СЕТ СН'!$H$6-'СЕТ СН'!$H$23</f>
        <v>1234.43508228</v>
      </c>
      <c r="H85" s="36">
        <f>SUMIFS(СВЦЭМ!$D$33:$D$776,СВЦЭМ!$A$33:$A$776,$A85,СВЦЭМ!$B$33:$B$776,H$83)+'СЕТ СН'!$H$11+СВЦЭМ!$D$10+'СЕТ СН'!$H$6-'СЕТ СН'!$H$23</f>
        <v>1232.66855216</v>
      </c>
      <c r="I85" s="36">
        <f>SUMIFS(СВЦЭМ!$D$33:$D$776,СВЦЭМ!$A$33:$A$776,$A85,СВЦЭМ!$B$33:$B$776,I$83)+'СЕТ СН'!$H$11+СВЦЭМ!$D$10+'СЕТ СН'!$H$6-'СЕТ СН'!$H$23</f>
        <v>1220.7551771899998</v>
      </c>
      <c r="J85" s="36">
        <f>SUMIFS(СВЦЭМ!$D$33:$D$776,СВЦЭМ!$A$33:$A$776,$A85,СВЦЭМ!$B$33:$B$776,J$83)+'СЕТ СН'!$H$11+СВЦЭМ!$D$10+'СЕТ СН'!$H$6-'СЕТ СН'!$H$23</f>
        <v>1177.73532232</v>
      </c>
      <c r="K85" s="36">
        <f>SUMIFS(СВЦЭМ!$D$33:$D$776,СВЦЭМ!$A$33:$A$776,$A85,СВЦЭМ!$B$33:$B$776,K$83)+'СЕТ СН'!$H$11+СВЦЭМ!$D$10+'СЕТ СН'!$H$6-'СЕТ СН'!$H$23</f>
        <v>1152.2125936300001</v>
      </c>
      <c r="L85" s="36">
        <f>SUMIFS(СВЦЭМ!$D$33:$D$776,СВЦЭМ!$A$33:$A$776,$A85,СВЦЭМ!$B$33:$B$776,L$83)+'СЕТ СН'!$H$11+СВЦЭМ!$D$10+'СЕТ СН'!$H$6-'СЕТ СН'!$H$23</f>
        <v>1136.11691956</v>
      </c>
      <c r="M85" s="36">
        <f>SUMIFS(СВЦЭМ!$D$33:$D$776,СВЦЭМ!$A$33:$A$776,$A85,СВЦЭМ!$B$33:$B$776,M$83)+'СЕТ СН'!$H$11+СВЦЭМ!$D$10+'СЕТ СН'!$H$6-'СЕТ СН'!$H$23</f>
        <v>1076.28559262</v>
      </c>
      <c r="N85" s="36">
        <f>SUMIFS(СВЦЭМ!$D$33:$D$776,СВЦЭМ!$A$33:$A$776,$A85,СВЦЭМ!$B$33:$B$776,N$83)+'СЕТ СН'!$H$11+СВЦЭМ!$D$10+'СЕТ СН'!$H$6-'СЕТ СН'!$H$23</f>
        <v>1022.1537979899999</v>
      </c>
      <c r="O85" s="36">
        <f>SUMIFS(СВЦЭМ!$D$33:$D$776,СВЦЭМ!$A$33:$A$776,$A85,СВЦЭМ!$B$33:$B$776,O$83)+'СЕТ СН'!$H$11+СВЦЭМ!$D$10+'СЕТ СН'!$H$6-'СЕТ СН'!$H$23</f>
        <v>1001.0131922400001</v>
      </c>
      <c r="P85" s="36">
        <f>SUMIFS(СВЦЭМ!$D$33:$D$776,СВЦЭМ!$A$33:$A$776,$A85,СВЦЭМ!$B$33:$B$776,P$83)+'СЕТ СН'!$H$11+СВЦЭМ!$D$10+'СЕТ СН'!$H$6-'СЕТ СН'!$H$23</f>
        <v>1007.18522783</v>
      </c>
      <c r="Q85" s="36">
        <f>SUMIFS(СВЦЭМ!$D$33:$D$776,СВЦЭМ!$A$33:$A$776,$A85,СВЦЭМ!$B$33:$B$776,Q$83)+'СЕТ СН'!$H$11+СВЦЭМ!$D$10+'СЕТ СН'!$H$6-'СЕТ СН'!$H$23</f>
        <v>1009.7000844700001</v>
      </c>
      <c r="R85" s="36">
        <f>SUMIFS(СВЦЭМ!$D$33:$D$776,СВЦЭМ!$A$33:$A$776,$A85,СВЦЭМ!$B$33:$B$776,R$83)+'СЕТ СН'!$H$11+СВЦЭМ!$D$10+'СЕТ СН'!$H$6-'СЕТ СН'!$H$23</f>
        <v>1015.95016943</v>
      </c>
      <c r="S85" s="36">
        <f>SUMIFS(СВЦЭМ!$D$33:$D$776,СВЦЭМ!$A$33:$A$776,$A85,СВЦЭМ!$B$33:$B$776,S$83)+'СЕТ СН'!$H$11+СВЦЭМ!$D$10+'СЕТ СН'!$H$6-'СЕТ СН'!$H$23</f>
        <v>1016.0318247</v>
      </c>
      <c r="T85" s="36">
        <f>SUMIFS(СВЦЭМ!$D$33:$D$776,СВЦЭМ!$A$33:$A$776,$A85,СВЦЭМ!$B$33:$B$776,T$83)+'СЕТ СН'!$H$11+СВЦЭМ!$D$10+'СЕТ СН'!$H$6-'СЕТ СН'!$H$23</f>
        <v>1009.68767804</v>
      </c>
      <c r="U85" s="36">
        <f>SUMIFS(СВЦЭМ!$D$33:$D$776,СВЦЭМ!$A$33:$A$776,$A85,СВЦЭМ!$B$33:$B$776,U$83)+'СЕТ СН'!$H$11+СВЦЭМ!$D$10+'СЕТ СН'!$H$6-'СЕТ СН'!$H$23</f>
        <v>1002.4797652700001</v>
      </c>
      <c r="V85" s="36">
        <f>SUMIFS(СВЦЭМ!$D$33:$D$776,СВЦЭМ!$A$33:$A$776,$A85,СВЦЭМ!$B$33:$B$776,V$83)+'СЕТ СН'!$H$11+СВЦЭМ!$D$10+'СЕТ СН'!$H$6-'СЕТ СН'!$H$23</f>
        <v>983.81971105000002</v>
      </c>
      <c r="W85" s="36">
        <f>SUMIFS(СВЦЭМ!$D$33:$D$776,СВЦЭМ!$A$33:$A$776,$A85,СВЦЭМ!$B$33:$B$776,W$83)+'СЕТ СН'!$H$11+СВЦЭМ!$D$10+'СЕТ СН'!$H$6-'СЕТ СН'!$H$23</f>
        <v>968.88794112000005</v>
      </c>
      <c r="X85" s="36">
        <f>SUMIFS(СВЦЭМ!$D$33:$D$776,СВЦЭМ!$A$33:$A$776,$A85,СВЦЭМ!$B$33:$B$776,X$83)+'СЕТ СН'!$H$11+СВЦЭМ!$D$10+'СЕТ СН'!$H$6-'СЕТ СН'!$H$23</f>
        <v>1004.8149055200001</v>
      </c>
      <c r="Y85" s="36">
        <f>SUMIFS(СВЦЭМ!$D$33:$D$776,СВЦЭМ!$A$33:$A$776,$A85,СВЦЭМ!$B$33:$B$776,Y$83)+'СЕТ СН'!$H$11+СВЦЭМ!$D$10+'СЕТ СН'!$H$6-'СЕТ СН'!$H$23</f>
        <v>1086.74391223</v>
      </c>
    </row>
    <row r="86" spans="1:27" ht="15.75" x14ac:dyDescent="0.2">
      <c r="A86" s="35">
        <f t="shared" ref="A86:A114" si="2">A85+1</f>
        <v>43954</v>
      </c>
      <c r="B86" s="36">
        <f>SUMIFS(СВЦЭМ!$D$33:$D$776,СВЦЭМ!$A$33:$A$776,$A86,СВЦЭМ!$B$33:$B$776,B$83)+'СЕТ СН'!$H$11+СВЦЭМ!$D$10+'СЕТ СН'!$H$6-'СЕТ СН'!$H$23</f>
        <v>1116.7094770400001</v>
      </c>
      <c r="C86" s="36">
        <f>SUMIFS(СВЦЭМ!$D$33:$D$776,СВЦЭМ!$A$33:$A$776,$A86,СВЦЭМ!$B$33:$B$776,C$83)+'СЕТ СН'!$H$11+СВЦЭМ!$D$10+'СЕТ СН'!$H$6-'СЕТ СН'!$H$23</f>
        <v>1128.83080154</v>
      </c>
      <c r="D86" s="36">
        <f>SUMIFS(СВЦЭМ!$D$33:$D$776,СВЦЭМ!$A$33:$A$776,$A86,СВЦЭМ!$B$33:$B$776,D$83)+'СЕТ СН'!$H$11+СВЦЭМ!$D$10+'СЕТ СН'!$H$6-'СЕТ СН'!$H$23</f>
        <v>1127.2858180800001</v>
      </c>
      <c r="E86" s="36">
        <f>SUMIFS(СВЦЭМ!$D$33:$D$776,СВЦЭМ!$A$33:$A$776,$A86,СВЦЭМ!$B$33:$B$776,E$83)+'СЕТ СН'!$H$11+СВЦЭМ!$D$10+'СЕТ СН'!$H$6-'СЕТ СН'!$H$23</f>
        <v>1124.5075936800001</v>
      </c>
      <c r="F86" s="36">
        <f>SUMIFS(СВЦЭМ!$D$33:$D$776,СВЦЭМ!$A$33:$A$776,$A86,СВЦЭМ!$B$33:$B$776,F$83)+'СЕТ СН'!$H$11+СВЦЭМ!$D$10+'СЕТ СН'!$H$6-'СЕТ СН'!$H$23</f>
        <v>1122.14520601</v>
      </c>
      <c r="G86" s="36">
        <f>SUMIFS(СВЦЭМ!$D$33:$D$776,СВЦЭМ!$A$33:$A$776,$A86,СВЦЭМ!$B$33:$B$776,G$83)+'СЕТ СН'!$H$11+СВЦЭМ!$D$10+'СЕТ СН'!$H$6-'СЕТ СН'!$H$23</f>
        <v>1125.36299113</v>
      </c>
      <c r="H86" s="36">
        <f>SUMIFS(СВЦЭМ!$D$33:$D$776,СВЦЭМ!$A$33:$A$776,$A86,СВЦЭМ!$B$33:$B$776,H$83)+'СЕТ СН'!$H$11+СВЦЭМ!$D$10+'СЕТ СН'!$H$6-'СЕТ СН'!$H$23</f>
        <v>1131.7026392800001</v>
      </c>
      <c r="I86" s="36">
        <f>SUMIFS(СВЦЭМ!$D$33:$D$776,СВЦЭМ!$A$33:$A$776,$A86,СВЦЭМ!$B$33:$B$776,I$83)+'СЕТ СН'!$H$11+СВЦЭМ!$D$10+'СЕТ СН'!$H$6-'СЕТ СН'!$H$23</f>
        <v>1127.9365212600001</v>
      </c>
      <c r="J86" s="36">
        <f>SUMIFS(СВЦЭМ!$D$33:$D$776,СВЦЭМ!$A$33:$A$776,$A86,СВЦЭМ!$B$33:$B$776,J$83)+'СЕТ СН'!$H$11+СВЦЭМ!$D$10+'СЕТ СН'!$H$6-'СЕТ СН'!$H$23</f>
        <v>1120.8579714499999</v>
      </c>
      <c r="K86" s="36">
        <f>SUMIFS(СВЦЭМ!$D$33:$D$776,СВЦЭМ!$A$33:$A$776,$A86,СВЦЭМ!$B$33:$B$776,K$83)+'СЕТ СН'!$H$11+СВЦЭМ!$D$10+'СЕТ СН'!$H$6-'СЕТ СН'!$H$23</f>
        <v>1093.47804488</v>
      </c>
      <c r="L86" s="36">
        <f>SUMIFS(СВЦЭМ!$D$33:$D$776,СВЦЭМ!$A$33:$A$776,$A86,СВЦЭМ!$B$33:$B$776,L$83)+'СЕТ СН'!$H$11+СВЦЭМ!$D$10+'СЕТ СН'!$H$6-'СЕТ СН'!$H$23</f>
        <v>1060.36062012</v>
      </c>
      <c r="M86" s="36">
        <f>SUMIFS(СВЦЭМ!$D$33:$D$776,СВЦЭМ!$A$33:$A$776,$A86,СВЦЭМ!$B$33:$B$776,M$83)+'СЕТ СН'!$H$11+СВЦЭМ!$D$10+'СЕТ СН'!$H$6-'СЕТ СН'!$H$23</f>
        <v>1005.33539367</v>
      </c>
      <c r="N86" s="36">
        <f>SUMIFS(СВЦЭМ!$D$33:$D$776,СВЦЭМ!$A$33:$A$776,$A86,СВЦЭМ!$B$33:$B$776,N$83)+'СЕТ СН'!$H$11+СВЦЭМ!$D$10+'СЕТ СН'!$H$6-'СЕТ СН'!$H$23</f>
        <v>963.59454984000013</v>
      </c>
      <c r="O86" s="36">
        <f>SUMIFS(СВЦЭМ!$D$33:$D$776,СВЦЭМ!$A$33:$A$776,$A86,СВЦЭМ!$B$33:$B$776,O$83)+'СЕТ СН'!$H$11+СВЦЭМ!$D$10+'СЕТ СН'!$H$6-'СЕТ СН'!$H$23</f>
        <v>974.21791994</v>
      </c>
      <c r="P86" s="36">
        <f>SUMIFS(СВЦЭМ!$D$33:$D$776,СВЦЭМ!$A$33:$A$776,$A86,СВЦЭМ!$B$33:$B$776,P$83)+'СЕТ СН'!$H$11+СВЦЭМ!$D$10+'СЕТ СН'!$H$6-'СЕТ СН'!$H$23</f>
        <v>1000.4144285100001</v>
      </c>
      <c r="Q86" s="36">
        <f>SUMIFS(СВЦЭМ!$D$33:$D$776,СВЦЭМ!$A$33:$A$776,$A86,СВЦЭМ!$B$33:$B$776,Q$83)+'СЕТ СН'!$H$11+СВЦЭМ!$D$10+'СЕТ СН'!$H$6-'СЕТ СН'!$H$23</f>
        <v>1023.1974736700001</v>
      </c>
      <c r="R86" s="36">
        <f>SUMIFS(СВЦЭМ!$D$33:$D$776,СВЦЭМ!$A$33:$A$776,$A86,СВЦЭМ!$B$33:$B$776,R$83)+'СЕТ СН'!$H$11+СВЦЭМ!$D$10+'СЕТ СН'!$H$6-'СЕТ СН'!$H$23</f>
        <v>1035.5989109900001</v>
      </c>
      <c r="S86" s="36">
        <f>SUMIFS(СВЦЭМ!$D$33:$D$776,СВЦЭМ!$A$33:$A$776,$A86,СВЦЭМ!$B$33:$B$776,S$83)+'СЕТ СН'!$H$11+СВЦЭМ!$D$10+'СЕТ СН'!$H$6-'СЕТ СН'!$H$23</f>
        <v>1035.5695949600001</v>
      </c>
      <c r="T86" s="36">
        <f>SUMIFS(СВЦЭМ!$D$33:$D$776,СВЦЭМ!$A$33:$A$776,$A86,СВЦЭМ!$B$33:$B$776,T$83)+'СЕТ СН'!$H$11+СВЦЭМ!$D$10+'СЕТ СН'!$H$6-'СЕТ СН'!$H$23</f>
        <v>1023.13928495</v>
      </c>
      <c r="U86" s="36">
        <f>SUMIFS(СВЦЭМ!$D$33:$D$776,СВЦЭМ!$A$33:$A$776,$A86,СВЦЭМ!$B$33:$B$776,U$83)+'СЕТ СН'!$H$11+СВЦЭМ!$D$10+'СЕТ СН'!$H$6-'СЕТ СН'!$H$23</f>
        <v>1007.1882156000001</v>
      </c>
      <c r="V86" s="36">
        <f>SUMIFS(СВЦЭМ!$D$33:$D$776,СВЦЭМ!$A$33:$A$776,$A86,СВЦЭМ!$B$33:$B$776,V$83)+'СЕТ СН'!$H$11+СВЦЭМ!$D$10+'СЕТ СН'!$H$6-'СЕТ СН'!$H$23</f>
        <v>958.32904940000003</v>
      </c>
      <c r="W86" s="36">
        <f>SUMIFS(СВЦЭМ!$D$33:$D$776,СВЦЭМ!$A$33:$A$776,$A86,СВЦЭМ!$B$33:$B$776,W$83)+'СЕТ СН'!$H$11+СВЦЭМ!$D$10+'СЕТ СН'!$H$6-'СЕТ СН'!$H$23</f>
        <v>952.68211732000009</v>
      </c>
      <c r="X86" s="36">
        <f>SUMIFS(СВЦЭМ!$D$33:$D$776,СВЦЭМ!$A$33:$A$776,$A86,СВЦЭМ!$B$33:$B$776,X$83)+'СЕТ СН'!$H$11+СВЦЭМ!$D$10+'СЕТ СН'!$H$6-'СЕТ СН'!$H$23</f>
        <v>995.04909500999997</v>
      </c>
      <c r="Y86" s="36">
        <f>SUMIFS(СВЦЭМ!$D$33:$D$776,СВЦЭМ!$A$33:$A$776,$A86,СВЦЭМ!$B$33:$B$776,Y$83)+'СЕТ СН'!$H$11+СВЦЭМ!$D$10+'СЕТ СН'!$H$6-'СЕТ СН'!$H$23</f>
        <v>1089.8387079500001</v>
      </c>
    </row>
    <row r="87" spans="1:27" ht="15.75" x14ac:dyDescent="0.2">
      <c r="A87" s="35">
        <f t="shared" si="2"/>
        <v>43955</v>
      </c>
      <c r="B87" s="36">
        <f>SUMIFS(СВЦЭМ!$D$33:$D$776,СВЦЭМ!$A$33:$A$776,$A87,СВЦЭМ!$B$33:$B$776,B$83)+'СЕТ СН'!$H$11+СВЦЭМ!$D$10+'СЕТ СН'!$H$6-'СЕТ СН'!$H$23</f>
        <v>1154.9852910700001</v>
      </c>
      <c r="C87" s="36">
        <f>SUMIFS(СВЦЭМ!$D$33:$D$776,СВЦЭМ!$A$33:$A$776,$A87,СВЦЭМ!$B$33:$B$776,C$83)+'СЕТ СН'!$H$11+СВЦЭМ!$D$10+'СЕТ СН'!$H$6-'СЕТ СН'!$H$23</f>
        <v>1155.70008123</v>
      </c>
      <c r="D87" s="36">
        <f>SUMIFS(СВЦЭМ!$D$33:$D$776,СВЦЭМ!$A$33:$A$776,$A87,СВЦЭМ!$B$33:$B$776,D$83)+'СЕТ СН'!$H$11+СВЦЭМ!$D$10+'СЕТ СН'!$H$6-'СЕТ СН'!$H$23</f>
        <v>1140.5157455600001</v>
      </c>
      <c r="E87" s="36">
        <f>SUMIFS(СВЦЭМ!$D$33:$D$776,СВЦЭМ!$A$33:$A$776,$A87,СВЦЭМ!$B$33:$B$776,E$83)+'СЕТ СН'!$H$11+СВЦЭМ!$D$10+'СЕТ СН'!$H$6-'СЕТ СН'!$H$23</f>
        <v>1137.0345221699999</v>
      </c>
      <c r="F87" s="36">
        <f>SUMIFS(СВЦЭМ!$D$33:$D$776,СВЦЭМ!$A$33:$A$776,$A87,СВЦЭМ!$B$33:$B$776,F$83)+'СЕТ СН'!$H$11+СВЦЭМ!$D$10+'СЕТ СН'!$H$6-'СЕТ СН'!$H$23</f>
        <v>1131.9244741</v>
      </c>
      <c r="G87" s="36">
        <f>SUMIFS(СВЦЭМ!$D$33:$D$776,СВЦЭМ!$A$33:$A$776,$A87,СВЦЭМ!$B$33:$B$776,G$83)+'СЕТ СН'!$H$11+СВЦЭМ!$D$10+'СЕТ СН'!$H$6-'СЕТ СН'!$H$23</f>
        <v>1138.3682119</v>
      </c>
      <c r="H87" s="36">
        <f>SUMIFS(СВЦЭМ!$D$33:$D$776,СВЦЭМ!$A$33:$A$776,$A87,СВЦЭМ!$B$33:$B$776,H$83)+'СЕТ СН'!$H$11+СВЦЭМ!$D$10+'СЕТ СН'!$H$6-'СЕТ СН'!$H$23</f>
        <v>1140.8338658100001</v>
      </c>
      <c r="I87" s="36">
        <f>SUMIFS(СВЦЭМ!$D$33:$D$776,СВЦЭМ!$A$33:$A$776,$A87,СВЦЭМ!$B$33:$B$776,I$83)+'СЕТ СН'!$H$11+СВЦЭМ!$D$10+'СЕТ СН'!$H$6-'СЕТ СН'!$H$23</f>
        <v>1151.9001028499999</v>
      </c>
      <c r="J87" s="36">
        <f>SUMIFS(СВЦЭМ!$D$33:$D$776,СВЦЭМ!$A$33:$A$776,$A87,СВЦЭМ!$B$33:$B$776,J$83)+'СЕТ СН'!$H$11+СВЦЭМ!$D$10+'СЕТ СН'!$H$6-'СЕТ СН'!$H$23</f>
        <v>1143.5899322600001</v>
      </c>
      <c r="K87" s="36">
        <f>SUMIFS(СВЦЭМ!$D$33:$D$776,СВЦЭМ!$A$33:$A$776,$A87,СВЦЭМ!$B$33:$B$776,K$83)+'СЕТ СН'!$H$11+СВЦЭМ!$D$10+'СЕТ СН'!$H$6-'СЕТ СН'!$H$23</f>
        <v>1103.81977605</v>
      </c>
      <c r="L87" s="36">
        <f>SUMIFS(СВЦЭМ!$D$33:$D$776,СВЦЭМ!$A$33:$A$776,$A87,СВЦЭМ!$B$33:$B$776,L$83)+'СЕТ СН'!$H$11+СВЦЭМ!$D$10+'СЕТ СН'!$H$6-'СЕТ СН'!$H$23</f>
        <v>1092.4096887400001</v>
      </c>
      <c r="M87" s="36">
        <f>SUMIFS(СВЦЭМ!$D$33:$D$776,СВЦЭМ!$A$33:$A$776,$A87,СВЦЭМ!$B$33:$B$776,M$83)+'СЕТ СН'!$H$11+СВЦЭМ!$D$10+'СЕТ СН'!$H$6-'СЕТ СН'!$H$23</f>
        <v>1025.2572696899999</v>
      </c>
      <c r="N87" s="36">
        <f>SUMIFS(СВЦЭМ!$D$33:$D$776,СВЦЭМ!$A$33:$A$776,$A87,СВЦЭМ!$B$33:$B$776,N$83)+'СЕТ СН'!$H$11+СВЦЭМ!$D$10+'СЕТ СН'!$H$6-'СЕТ СН'!$H$23</f>
        <v>972.10184817999993</v>
      </c>
      <c r="O87" s="36">
        <f>SUMIFS(СВЦЭМ!$D$33:$D$776,СВЦЭМ!$A$33:$A$776,$A87,СВЦЭМ!$B$33:$B$776,O$83)+'СЕТ СН'!$H$11+СВЦЭМ!$D$10+'СЕТ СН'!$H$6-'СЕТ СН'!$H$23</f>
        <v>954.88126820000002</v>
      </c>
      <c r="P87" s="36">
        <f>SUMIFS(СВЦЭМ!$D$33:$D$776,СВЦЭМ!$A$33:$A$776,$A87,СВЦЭМ!$B$33:$B$776,P$83)+'СЕТ СН'!$H$11+СВЦЭМ!$D$10+'СЕТ СН'!$H$6-'СЕТ СН'!$H$23</f>
        <v>966.82069274000014</v>
      </c>
      <c r="Q87" s="36">
        <f>SUMIFS(СВЦЭМ!$D$33:$D$776,СВЦЭМ!$A$33:$A$776,$A87,СВЦЭМ!$B$33:$B$776,Q$83)+'СЕТ СН'!$H$11+СВЦЭМ!$D$10+'СЕТ СН'!$H$6-'СЕТ СН'!$H$23</f>
        <v>974.10875024000006</v>
      </c>
      <c r="R87" s="36">
        <f>SUMIFS(СВЦЭМ!$D$33:$D$776,СВЦЭМ!$A$33:$A$776,$A87,СВЦЭМ!$B$33:$B$776,R$83)+'СЕТ СН'!$H$11+СВЦЭМ!$D$10+'СЕТ СН'!$H$6-'СЕТ СН'!$H$23</f>
        <v>954.05039471000009</v>
      </c>
      <c r="S87" s="36">
        <f>SUMIFS(СВЦЭМ!$D$33:$D$776,СВЦЭМ!$A$33:$A$776,$A87,СВЦЭМ!$B$33:$B$776,S$83)+'СЕТ СН'!$H$11+СВЦЭМ!$D$10+'СЕТ СН'!$H$6-'СЕТ СН'!$H$23</f>
        <v>952.84502006000002</v>
      </c>
      <c r="T87" s="36">
        <f>SUMIFS(СВЦЭМ!$D$33:$D$776,СВЦЭМ!$A$33:$A$776,$A87,СВЦЭМ!$B$33:$B$776,T$83)+'СЕТ СН'!$H$11+СВЦЭМ!$D$10+'СЕТ СН'!$H$6-'СЕТ СН'!$H$23</f>
        <v>940.51262588000009</v>
      </c>
      <c r="U87" s="36">
        <f>SUMIFS(СВЦЭМ!$D$33:$D$776,СВЦЭМ!$A$33:$A$776,$A87,СВЦЭМ!$B$33:$B$776,U$83)+'СЕТ СН'!$H$11+СВЦЭМ!$D$10+'СЕТ СН'!$H$6-'СЕТ СН'!$H$23</f>
        <v>926.61211395000009</v>
      </c>
      <c r="V87" s="36">
        <f>SUMIFS(СВЦЭМ!$D$33:$D$776,СВЦЭМ!$A$33:$A$776,$A87,СВЦЭМ!$B$33:$B$776,V$83)+'СЕТ СН'!$H$11+СВЦЭМ!$D$10+'СЕТ СН'!$H$6-'СЕТ СН'!$H$23</f>
        <v>916.15868275000003</v>
      </c>
      <c r="W87" s="36">
        <f>SUMIFS(СВЦЭМ!$D$33:$D$776,СВЦЭМ!$A$33:$A$776,$A87,СВЦЭМ!$B$33:$B$776,W$83)+'СЕТ СН'!$H$11+СВЦЭМ!$D$10+'СЕТ СН'!$H$6-'СЕТ СН'!$H$23</f>
        <v>918.06998457000009</v>
      </c>
      <c r="X87" s="36">
        <f>SUMIFS(СВЦЭМ!$D$33:$D$776,СВЦЭМ!$A$33:$A$776,$A87,СВЦЭМ!$B$33:$B$776,X$83)+'СЕТ СН'!$H$11+СВЦЭМ!$D$10+'СЕТ СН'!$H$6-'СЕТ СН'!$H$23</f>
        <v>953.0806373800001</v>
      </c>
      <c r="Y87" s="36">
        <f>SUMIFS(СВЦЭМ!$D$33:$D$776,СВЦЭМ!$A$33:$A$776,$A87,СВЦЭМ!$B$33:$B$776,Y$83)+'СЕТ СН'!$H$11+СВЦЭМ!$D$10+'СЕТ СН'!$H$6-'СЕТ СН'!$H$23</f>
        <v>1040.3930720999999</v>
      </c>
    </row>
    <row r="88" spans="1:27" ht="15.75" x14ac:dyDescent="0.2">
      <c r="A88" s="35">
        <f t="shared" si="2"/>
        <v>43956</v>
      </c>
      <c r="B88" s="36">
        <f>SUMIFS(СВЦЭМ!$D$33:$D$776,СВЦЭМ!$A$33:$A$776,$A88,СВЦЭМ!$B$33:$B$776,B$83)+'СЕТ СН'!$H$11+СВЦЭМ!$D$10+'СЕТ СН'!$H$6-'СЕТ СН'!$H$23</f>
        <v>1118.8916541900001</v>
      </c>
      <c r="C88" s="36">
        <f>SUMIFS(СВЦЭМ!$D$33:$D$776,СВЦЭМ!$A$33:$A$776,$A88,СВЦЭМ!$B$33:$B$776,C$83)+'СЕТ СН'!$H$11+СВЦЭМ!$D$10+'СЕТ СН'!$H$6-'СЕТ СН'!$H$23</f>
        <v>1147.8287992800001</v>
      </c>
      <c r="D88" s="36">
        <f>SUMIFS(СВЦЭМ!$D$33:$D$776,СВЦЭМ!$A$33:$A$776,$A88,СВЦЭМ!$B$33:$B$776,D$83)+'СЕТ СН'!$H$11+СВЦЭМ!$D$10+'СЕТ СН'!$H$6-'СЕТ СН'!$H$23</f>
        <v>1144.4449882900001</v>
      </c>
      <c r="E88" s="36">
        <f>SUMIFS(СВЦЭМ!$D$33:$D$776,СВЦЭМ!$A$33:$A$776,$A88,СВЦЭМ!$B$33:$B$776,E$83)+'СЕТ СН'!$H$11+СВЦЭМ!$D$10+'СЕТ СН'!$H$6-'СЕТ СН'!$H$23</f>
        <v>1138.6346942800001</v>
      </c>
      <c r="F88" s="36">
        <f>SUMIFS(СВЦЭМ!$D$33:$D$776,СВЦЭМ!$A$33:$A$776,$A88,СВЦЭМ!$B$33:$B$776,F$83)+'СЕТ СН'!$H$11+СВЦЭМ!$D$10+'СЕТ СН'!$H$6-'СЕТ СН'!$H$23</f>
        <v>1130.84443981</v>
      </c>
      <c r="G88" s="36">
        <f>SUMIFS(СВЦЭМ!$D$33:$D$776,СВЦЭМ!$A$33:$A$776,$A88,СВЦЭМ!$B$33:$B$776,G$83)+'СЕТ СН'!$H$11+СВЦЭМ!$D$10+'СЕТ СН'!$H$6-'СЕТ СН'!$H$23</f>
        <v>1135.3509954200001</v>
      </c>
      <c r="H88" s="36">
        <f>SUMIFS(СВЦЭМ!$D$33:$D$776,СВЦЭМ!$A$33:$A$776,$A88,СВЦЭМ!$B$33:$B$776,H$83)+'СЕТ СН'!$H$11+СВЦЭМ!$D$10+'СЕТ СН'!$H$6-'СЕТ СН'!$H$23</f>
        <v>1134.6025159000001</v>
      </c>
      <c r="I88" s="36">
        <f>SUMIFS(СВЦЭМ!$D$33:$D$776,СВЦЭМ!$A$33:$A$776,$A88,СВЦЭМ!$B$33:$B$776,I$83)+'СЕТ СН'!$H$11+СВЦЭМ!$D$10+'СЕТ СН'!$H$6-'СЕТ СН'!$H$23</f>
        <v>1131.16628358</v>
      </c>
      <c r="J88" s="36">
        <f>SUMIFS(СВЦЭМ!$D$33:$D$776,СВЦЭМ!$A$33:$A$776,$A88,СВЦЭМ!$B$33:$B$776,J$83)+'СЕТ СН'!$H$11+СВЦЭМ!$D$10+'СЕТ СН'!$H$6-'СЕТ СН'!$H$23</f>
        <v>1100.7727579899999</v>
      </c>
      <c r="K88" s="36">
        <f>SUMIFS(СВЦЭМ!$D$33:$D$776,СВЦЭМ!$A$33:$A$776,$A88,СВЦЭМ!$B$33:$B$776,K$83)+'СЕТ СН'!$H$11+СВЦЭМ!$D$10+'СЕТ СН'!$H$6-'СЕТ СН'!$H$23</f>
        <v>1065.0903844100001</v>
      </c>
      <c r="L88" s="36">
        <f>SUMIFS(СВЦЭМ!$D$33:$D$776,СВЦЭМ!$A$33:$A$776,$A88,СВЦЭМ!$B$33:$B$776,L$83)+'СЕТ СН'!$H$11+СВЦЭМ!$D$10+'СЕТ СН'!$H$6-'СЕТ СН'!$H$23</f>
        <v>1055.6307417800001</v>
      </c>
      <c r="M88" s="36">
        <f>SUMIFS(СВЦЭМ!$D$33:$D$776,СВЦЭМ!$A$33:$A$776,$A88,СВЦЭМ!$B$33:$B$776,M$83)+'СЕТ СН'!$H$11+СВЦЭМ!$D$10+'СЕТ СН'!$H$6-'СЕТ СН'!$H$23</f>
        <v>1008.5283111200001</v>
      </c>
      <c r="N88" s="36">
        <f>SUMIFS(СВЦЭМ!$D$33:$D$776,СВЦЭМ!$A$33:$A$776,$A88,СВЦЭМ!$B$33:$B$776,N$83)+'СЕТ СН'!$H$11+СВЦЭМ!$D$10+'СЕТ СН'!$H$6-'СЕТ СН'!$H$23</f>
        <v>951.58872735</v>
      </c>
      <c r="O88" s="36">
        <f>SUMIFS(СВЦЭМ!$D$33:$D$776,СВЦЭМ!$A$33:$A$776,$A88,СВЦЭМ!$B$33:$B$776,O$83)+'СЕТ СН'!$H$11+СВЦЭМ!$D$10+'СЕТ СН'!$H$6-'СЕТ СН'!$H$23</f>
        <v>947.60765572000014</v>
      </c>
      <c r="P88" s="36">
        <f>SUMIFS(СВЦЭМ!$D$33:$D$776,СВЦЭМ!$A$33:$A$776,$A88,СВЦЭМ!$B$33:$B$776,P$83)+'СЕТ СН'!$H$11+СВЦЭМ!$D$10+'СЕТ СН'!$H$6-'СЕТ СН'!$H$23</f>
        <v>954.20771138000009</v>
      </c>
      <c r="Q88" s="36">
        <f>SUMIFS(СВЦЭМ!$D$33:$D$776,СВЦЭМ!$A$33:$A$776,$A88,СВЦЭМ!$B$33:$B$776,Q$83)+'СЕТ СН'!$H$11+СВЦЭМ!$D$10+'СЕТ СН'!$H$6-'СЕТ СН'!$H$23</f>
        <v>956.79354768000007</v>
      </c>
      <c r="R88" s="36">
        <f>SUMIFS(СВЦЭМ!$D$33:$D$776,СВЦЭМ!$A$33:$A$776,$A88,СВЦЭМ!$B$33:$B$776,R$83)+'СЕТ СН'!$H$11+СВЦЭМ!$D$10+'СЕТ СН'!$H$6-'СЕТ СН'!$H$23</f>
        <v>958.34324143999993</v>
      </c>
      <c r="S88" s="36">
        <f>SUMIFS(СВЦЭМ!$D$33:$D$776,СВЦЭМ!$A$33:$A$776,$A88,СВЦЭМ!$B$33:$B$776,S$83)+'СЕТ СН'!$H$11+СВЦЭМ!$D$10+'СЕТ СН'!$H$6-'СЕТ СН'!$H$23</f>
        <v>959.51205565999999</v>
      </c>
      <c r="T88" s="36">
        <f>SUMIFS(СВЦЭМ!$D$33:$D$776,СВЦЭМ!$A$33:$A$776,$A88,СВЦЭМ!$B$33:$B$776,T$83)+'СЕТ СН'!$H$11+СВЦЭМ!$D$10+'СЕТ СН'!$H$6-'СЕТ СН'!$H$23</f>
        <v>947.0814099700001</v>
      </c>
      <c r="U88" s="36">
        <f>SUMIFS(СВЦЭМ!$D$33:$D$776,СВЦЭМ!$A$33:$A$776,$A88,СВЦЭМ!$B$33:$B$776,U$83)+'СЕТ СН'!$H$11+СВЦЭМ!$D$10+'СЕТ СН'!$H$6-'СЕТ СН'!$H$23</f>
        <v>927.74266837000005</v>
      </c>
      <c r="V88" s="36">
        <f>SUMIFS(СВЦЭМ!$D$33:$D$776,СВЦЭМ!$A$33:$A$776,$A88,СВЦЭМ!$B$33:$B$776,V$83)+'СЕТ СН'!$H$11+СВЦЭМ!$D$10+'СЕТ СН'!$H$6-'СЕТ СН'!$H$23</f>
        <v>891.37914404999992</v>
      </c>
      <c r="W88" s="36">
        <f>SUMIFS(СВЦЭМ!$D$33:$D$776,СВЦЭМ!$A$33:$A$776,$A88,СВЦЭМ!$B$33:$B$776,W$83)+'СЕТ СН'!$H$11+СВЦЭМ!$D$10+'СЕТ СН'!$H$6-'СЕТ СН'!$H$23</f>
        <v>902.56521351000015</v>
      </c>
      <c r="X88" s="36">
        <f>SUMIFS(СВЦЭМ!$D$33:$D$776,СВЦЭМ!$A$33:$A$776,$A88,СВЦЭМ!$B$33:$B$776,X$83)+'СЕТ СН'!$H$11+СВЦЭМ!$D$10+'СЕТ СН'!$H$6-'СЕТ СН'!$H$23</f>
        <v>940.92008764000002</v>
      </c>
      <c r="Y88" s="36">
        <f>SUMIFS(СВЦЭМ!$D$33:$D$776,СВЦЭМ!$A$33:$A$776,$A88,СВЦЭМ!$B$33:$B$776,Y$83)+'СЕТ СН'!$H$11+СВЦЭМ!$D$10+'СЕТ СН'!$H$6-'СЕТ СН'!$H$23</f>
        <v>1029.01313652</v>
      </c>
    </row>
    <row r="89" spans="1:27" ht="15.75" x14ac:dyDescent="0.2">
      <c r="A89" s="35">
        <f t="shared" si="2"/>
        <v>43957</v>
      </c>
      <c r="B89" s="36">
        <f>SUMIFS(СВЦЭМ!$D$33:$D$776,СВЦЭМ!$A$33:$A$776,$A89,СВЦЭМ!$B$33:$B$776,B$83)+'СЕТ СН'!$H$11+СВЦЭМ!$D$10+'СЕТ СН'!$H$6-'СЕТ СН'!$H$23</f>
        <v>1101.2422435999999</v>
      </c>
      <c r="C89" s="36">
        <f>SUMIFS(СВЦЭМ!$D$33:$D$776,СВЦЭМ!$A$33:$A$776,$A89,СВЦЭМ!$B$33:$B$776,C$83)+'СЕТ СН'!$H$11+СВЦЭМ!$D$10+'СЕТ СН'!$H$6-'СЕТ СН'!$H$23</f>
        <v>1130.83727712</v>
      </c>
      <c r="D89" s="36">
        <f>SUMIFS(СВЦЭМ!$D$33:$D$776,СВЦЭМ!$A$33:$A$776,$A89,СВЦЭМ!$B$33:$B$776,D$83)+'СЕТ СН'!$H$11+СВЦЭМ!$D$10+'СЕТ СН'!$H$6-'СЕТ СН'!$H$23</f>
        <v>1151.7333157200001</v>
      </c>
      <c r="E89" s="36">
        <f>SUMIFS(СВЦЭМ!$D$33:$D$776,СВЦЭМ!$A$33:$A$776,$A89,СВЦЭМ!$B$33:$B$776,E$83)+'СЕТ СН'!$H$11+СВЦЭМ!$D$10+'СЕТ СН'!$H$6-'СЕТ СН'!$H$23</f>
        <v>1151.2783276800001</v>
      </c>
      <c r="F89" s="36">
        <f>SUMIFS(СВЦЭМ!$D$33:$D$776,СВЦЭМ!$A$33:$A$776,$A89,СВЦЭМ!$B$33:$B$776,F$83)+'СЕТ СН'!$H$11+СВЦЭМ!$D$10+'СЕТ СН'!$H$6-'СЕТ СН'!$H$23</f>
        <v>1145.90760697</v>
      </c>
      <c r="G89" s="36">
        <f>SUMIFS(СВЦЭМ!$D$33:$D$776,СВЦЭМ!$A$33:$A$776,$A89,СВЦЭМ!$B$33:$B$776,G$83)+'СЕТ СН'!$H$11+СВЦЭМ!$D$10+'СЕТ СН'!$H$6-'СЕТ СН'!$H$23</f>
        <v>1075.25668326</v>
      </c>
      <c r="H89" s="36">
        <f>SUMIFS(СВЦЭМ!$D$33:$D$776,СВЦЭМ!$A$33:$A$776,$A89,СВЦЭМ!$B$33:$B$776,H$83)+'СЕТ СН'!$H$11+СВЦЭМ!$D$10+'СЕТ СН'!$H$6-'СЕТ СН'!$H$23</f>
        <v>1097.9823634900001</v>
      </c>
      <c r="I89" s="36">
        <f>SUMIFS(СВЦЭМ!$D$33:$D$776,СВЦЭМ!$A$33:$A$776,$A89,СВЦЭМ!$B$33:$B$776,I$83)+'СЕТ СН'!$H$11+СВЦЭМ!$D$10+'СЕТ СН'!$H$6-'СЕТ СН'!$H$23</f>
        <v>1108.3717279</v>
      </c>
      <c r="J89" s="36">
        <f>SUMIFS(СВЦЭМ!$D$33:$D$776,СВЦЭМ!$A$33:$A$776,$A89,СВЦЭМ!$B$33:$B$776,J$83)+'СЕТ СН'!$H$11+СВЦЭМ!$D$10+'СЕТ СН'!$H$6-'СЕТ СН'!$H$23</f>
        <v>1060.4296313500001</v>
      </c>
      <c r="K89" s="36">
        <f>SUMIFS(СВЦЭМ!$D$33:$D$776,СВЦЭМ!$A$33:$A$776,$A89,СВЦЭМ!$B$33:$B$776,K$83)+'СЕТ СН'!$H$11+СВЦЭМ!$D$10+'СЕТ СН'!$H$6-'СЕТ СН'!$H$23</f>
        <v>1040.40938297</v>
      </c>
      <c r="L89" s="36">
        <f>SUMIFS(СВЦЭМ!$D$33:$D$776,СВЦЭМ!$A$33:$A$776,$A89,СВЦЭМ!$B$33:$B$776,L$83)+'СЕТ СН'!$H$11+СВЦЭМ!$D$10+'СЕТ СН'!$H$6-'СЕТ СН'!$H$23</f>
        <v>1031.29510581</v>
      </c>
      <c r="M89" s="36">
        <f>SUMIFS(СВЦЭМ!$D$33:$D$776,СВЦЭМ!$A$33:$A$776,$A89,СВЦЭМ!$B$33:$B$776,M$83)+'СЕТ СН'!$H$11+СВЦЭМ!$D$10+'СЕТ СН'!$H$6-'СЕТ СН'!$H$23</f>
        <v>988.54953300000011</v>
      </c>
      <c r="N89" s="36">
        <f>SUMIFS(СВЦЭМ!$D$33:$D$776,СВЦЭМ!$A$33:$A$776,$A89,СВЦЭМ!$B$33:$B$776,N$83)+'СЕТ СН'!$H$11+СВЦЭМ!$D$10+'СЕТ СН'!$H$6-'СЕТ СН'!$H$23</f>
        <v>934.10962425000002</v>
      </c>
      <c r="O89" s="36">
        <f>SUMIFS(СВЦЭМ!$D$33:$D$776,СВЦЭМ!$A$33:$A$776,$A89,СВЦЭМ!$B$33:$B$776,O$83)+'СЕТ СН'!$H$11+СВЦЭМ!$D$10+'СЕТ СН'!$H$6-'СЕТ СН'!$H$23</f>
        <v>973.49840813000014</v>
      </c>
      <c r="P89" s="36">
        <f>SUMIFS(СВЦЭМ!$D$33:$D$776,СВЦЭМ!$A$33:$A$776,$A89,СВЦЭМ!$B$33:$B$776,P$83)+'СЕТ СН'!$H$11+СВЦЭМ!$D$10+'СЕТ СН'!$H$6-'СЕТ СН'!$H$23</f>
        <v>980.94077846999994</v>
      </c>
      <c r="Q89" s="36">
        <f>SUMIFS(СВЦЭМ!$D$33:$D$776,СВЦЭМ!$A$33:$A$776,$A89,СВЦЭМ!$B$33:$B$776,Q$83)+'СЕТ СН'!$H$11+СВЦЭМ!$D$10+'СЕТ СН'!$H$6-'СЕТ СН'!$H$23</f>
        <v>982.26775480000015</v>
      </c>
      <c r="R89" s="36">
        <f>SUMIFS(СВЦЭМ!$D$33:$D$776,СВЦЭМ!$A$33:$A$776,$A89,СВЦЭМ!$B$33:$B$776,R$83)+'СЕТ СН'!$H$11+СВЦЭМ!$D$10+'СЕТ СН'!$H$6-'СЕТ СН'!$H$23</f>
        <v>990.37940677000006</v>
      </c>
      <c r="S89" s="36">
        <f>SUMIFS(СВЦЭМ!$D$33:$D$776,СВЦЭМ!$A$33:$A$776,$A89,СВЦЭМ!$B$33:$B$776,S$83)+'СЕТ СН'!$H$11+СВЦЭМ!$D$10+'СЕТ СН'!$H$6-'СЕТ СН'!$H$23</f>
        <v>997.41002589000004</v>
      </c>
      <c r="T89" s="36">
        <f>SUMIFS(СВЦЭМ!$D$33:$D$776,СВЦЭМ!$A$33:$A$776,$A89,СВЦЭМ!$B$33:$B$776,T$83)+'СЕТ СН'!$H$11+СВЦЭМ!$D$10+'СЕТ СН'!$H$6-'СЕТ СН'!$H$23</f>
        <v>1005.5889024800001</v>
      </c>
      <c r="U89" s="36">
        <f>SUMIFS(СВЦЭМ!$D$33:$D$776,СВЦЭМ!$A$33:$A$776,$A89,СВЦЭМ!$B$33:$B$776,U$83)+'СЕТ СН'!$H$11+СВЦЭМ!$D$10+'СЕТ СН'!$H$6-'СЕТ СН'!$H$23</f>
        <v>1007.3538441800001</v>
      </c>
      <c r="V89" s="36">
        <f>SUMIFS(СВЦЭМ!$D$33:$D$776,СВЦЭМ!$A$33:$A$776,$A89,СВЦЭМ!$B$33:$B$776,V$83)+'СЕТ СН'!$H$11+СВЦЭМ!$D$10+'СЕТ СН'!$H$6-'СЕТ СН'!$H$23</f>
        <v>998.83180573000004</v>
      </c>
      <c r="W89" s="36">
        <f>SUMIFS(СВЦЭМ!$D$33:$D$776,СВЦЭМ!$A$33:$A$776,$A89,СВЦЭМ!$B$33:$B$776,W$83)+'СЕТ СН'!$H$11+СВЦЭМ!$D$10+'СЕТ СН'!$H$6-'СЕТ СН'!$H$23</f>
        <v>1000.0461822300001</v>
      </c>
      <c r="X89" s="36">
        <f>SUMIFS(СВЦЭМ!$D$33:$D$776,СВЦЭМ!$A$33:$A$776,$A89,СВЦЭМ!$B$33:$B$776,X$83)+'СЕТ СН'!$H$11+СВЦЭМ!$D$10+'СЕТ СН'!$H$6-'СЕТ СН'!$H$23</f>
        <v>989.25786969000001</v>
      </c>
      <c r="Y89" s="36">
        <f>SUMIFS(СВЦЭМ!$D$33:$D$776,СВЦЭМ!$A$33:$A$776,$A89,СВЦЭМ!$B$33:$B$776,Y$83)+'СЕТ СН'!$H$11+СВЦЭМ!$D$10+'СЕТ СН'!$H$6-'СЕТ СН'!$H$23</f>
        <v>1040.6206852</v>
      </c>
    </row>
    <row r="90" spans="1:27" ht="15.75" x14ac:dyDescent="0.2">
      <c r="A90" s="35">
        <f t="shared" si="2"/>
        <v>43958</v>
      </c>
      <c r="B90" s="36">
        <f>SUMIFS(СВЦЭМ!$D$33:$D$776,СВЦЭМ!$A$33:$A$776,$A90,СВЦЭМ!$B$33:$B$776,B$83)+'СЕТ СН'!$H$11+СВЦЭМ!$D$10+'СЕТ СН'!$H$6-'СЕТ СН'!$H$23</f>
        <v>1134.6196843100001</v>
      </c>
      <c r="C90" s="36">
        <f>SUMIFS(СВЦЭМ!$D$33:$D$776,СВЦЭМ!$A$33:$A$776,$A90,СВЦЭМ!$B$33:$B$776,C$83)+'СЕТ СН'!$H$11+СВЦЭМ!$D$10+'СЕТ СН'!$H$6-'СЕТ СН'!$H$23</f>
        <v>1144.4549348</v>
      </c>
      <c r="D90" s="36">
        <f>SUMIFS(СВЦЭМ!$D$33:$D$776,СВЦЭМ!$A$33:$A$776,$A90,СВЦЭМ!$B$33:$B$776,D$83)+'СЕТ СН'!$H$11+СВЦЭМ!$D$10+'СЕТ СН'!$H$6-'СЕТ СН'!$H$23</f>
        <v>1140.3682774700001</v>
      </c>
      <c r="E90" s="36">
        <f>SUMIFS(СВЦЭМ!$D$33:$D$776,СВЦЭМ!$A$33:$A$776,$A90,СВЦЭМ!$B$33:$B$776,E$83)+'СЕТ СН'!$H$11+СВЦЭМ!$D$10+'СЕТ СН'!$H$6-'СЕТ СН'!$H$23</f>
        <v>1135.4065450099999</v>
      </c>
      <c r="F90" s="36">
        <f>SUMIFS(СВЦЭМ!$D$33:$D$776,СВЦЭМ!$A$33:$A$776,$A90,СВЦЭМ!$B$33:$B$776,F$83)+'СЕТ СН'!$H$11+СВЦЭМ!$D$10+'СЕТ СН'!$H$6-'СЕТ СН'!$H$23</f>
        <v>1132.70654365</v>
      </c>
      <c r="G90" s="36">
        <f>SUMIFS(СВЦЭМ!$D$33:$D$776,СВЦЭМ!$A$33:$A$776,$A90,СВЦЭМ!$B$33:$B$776,G$83)+'СЕТ СН'!$H$11+СВЦЭМ!$D$10+'СЕТ СН'!$H$6-'СЕТ СН'!$H$23</f>
        <v>1147.58082812</v>
      </c>
      <c r="H90" s="36">
        <f>SUMIFS(СВЦЭМ!$D$33:$D$776,СВЦЭМ!$A$33:$A$776,$A90,СВЦЭМ!$B$33:$B$776,H$83)+'СЕТ СН'!$H$11+СВЦЭМ!$D$10+'СЕТ СН'!$H$6-'СЕТ СН'!$H$23</f>
        <v>1147.64351766</v>
      </c>
      <c r="I90" s="36">
        <f>SUMIFS(СВЦЭМ!$D$33:$D$776,СВЦЭМ!$A$33:$A$776,$A90,СВЦЭМ!$B$33:$B$776,I$83)+'СЕТ СН'!$H$11+СВЦЭМ!$D$10+'СЕТ СН'!$H$6-'СЕТ СН'!$H$23</f>
        <v>1135.6106513700001</v>
      </c>
      <c r="J90" s="36">
        <f>SUMIFS(СВЦЭМ!$D$33:$D$776,СВЦЭМ!$A$33:$A$776,$A90,СВЦЭМ!$B$33:$B$776,J$83)+'СЕТ СН'!$H$11+СВЦЭМ!$D$10+'СЕТ СН'!$H$6-'СЕТ СН'!$H$23</f>
        <v>1094.02190038</v>
      </c>
      <c r="K90" s="36">
        <f>SUMIFS(СВЦЭМ!$D$33:$D$776,СВЦЭМ!$A$33:$A$776,$A90,СВЦЭМ!$B$33:$B$776,K$83)+'СЕТ СН'!$H$11+СВЦЭМ!$D$10+'СЕТ СН'!$H$6-'СЕТ СН'!$H$23</f>
        <v>1085.7479681300001</v>
      </c>
      <c r="L90" s="36">
        <f>SUMIFS(СВЦЭМ!$D$33:$D$776,СВЦЭМ!$A$33:$A$776,$A90,СВЦЭМ!$B$33:$B$776,L$83)+'СЕТ СН'!$H$11+СВЦЭМ!$D$10+'СЕТ СН'!$H$6-'СЕТ СН'!$H$23</f>
        <v>1078.51643309</v>
      </c>
      <c r="M90" s="36">
        <f>SUMIFS(СВЦЭМ!$D$33:$D$776,СВЦЭМ!$A$33:$A$776,$A90,СВЦЭМ!$B$33:$B$776,M$83)+'СЕТ СН'!$H$11+СВЦЭМ!$D$10+'СЕТ СН'!$H$6-'СЕТ СН'!$H$23</f>
        <v>1023.3619321900001</v>
      </c>
      <c r="N90" s="36">
        <f>SUMIFS(СВЦЭМ!$D$33:$D$776,СВЦЭМ!$A$33:$A$776,$A90,СВЦЭМ!$B$33:$B$776,N$83)+'СЕТ СН'!$H$11+СВЦЭМ!$D$10+'СЕТ СН'!$H$6-'СЕТ СН'!$H$23</f>
        <v>970.86943924000002</v>
      </c>
      <c r="O90" s="36">
        <f>SUMIFS(СВЦЭМ!$D$33:$D$776,СВЦЭМ!$A$33:$A$776,$A90,СВЦЭМ!$B$33:$B$776,O$83)+'СЕТ СН'!$H$11+СВЦЭМ!$D$10+'СЕТ СН'!$H$6-'СЕТ СН'!$H$23</f>
        <v>959.71626074999995</v>
      </c>
      <c r="P90" s="36">
        <f>SUMIFS(СВЦЭМ!$D$33:$D$776,СВЦЭМ!$A$33:$A$776,$A90,СВЦЭМ!$B$33:$B$776,P$83)+'СЕТ СН'!$H$11+СВЦЭМ!$D$10+'СЕТ СН'!$H$6-'СЕТ СН'!$H$23</f>
        <v>968.93531653000014</v>
      </c>
      <c r="Q90" s="36">
        <f>SUMIFS(СВЦЭМ!$D$33:$D$776,СВЦЭМ!$A$33:$A$776,$A90,СВЦЭМ!$B$33:$B$776,Q$83)+'СЕТ СН'!$H$11+СВЦЭМ!$D$10+'СЕТ СН'!$H$6-'СЕТ СН'!$H$23</f>
        <v>974.28548661000013</v>
      </c>
      <c r="R90" s="36">
        <f>SUMIFS(СВЦЭМ!$D$33:$D$776,СВЦЭМ!$A$33:$A$776,$A90,СВЦЭМ!$B$33:$B$776,R$83)+'СЕТ СН'!$H$11+СВЦЭМ!$D$10+'СЕТ СН'!$H$6-'СЕТ СН'!$H$23</f>
        <v>968.37971061999997</v>
      </c>
      <c r="S90" s="36">
        <f>SUMIFS(СВЦЭМ!$D$33:$D$776,СВЦЭМ!$A$33:$A$776,$A90,СВЦЭМ!$B$33:$B$776,S$83)+'СЕТ СН'!$H$11+СВЦЭМ!$D$10+'СЕТ СН'!$H$6-'СЕТ СН'!$H$23</f>
        <v>961.2458459500001</v>
      </c>
      <c r="T90" s="36">
        <f>SUMIFS(СВЦЭМ!$D$33:$D$776,СВЦЭМ!$A$33:$A$776,$A90,СВЦЭМ!$B$33:$B$776,T$83)+'СЕТ СН'!$H$11+СВЦЭМ!$D$10+'СЕТ СН'!$H$6-'СЕТ СН'!$H$23</f>
        <v>932.43915934000006</v>
      </c>
      <c r="U90" s="36">
        <f>SUMIFS(СВЦЭМ!$D$33:$D$776,СВЦЭМ!$A$33:$A$776,$A90,СВЦЭМ!$B$33:$B$776,U$83)+'СЕТ СН'!$H$11+СВЦЭМ!$D$10+'СЕТ СН'!$H$6-'СЕТ СН'!$H$23</f>
        <v>908.46942648000004</v>
      </c>
      <c r="V90" s="36">
        <f>SUMIFS(СВЦЭМ!$D$33:$D$776,СВЦЭМ!$A$33:$A$776,$A90,СВЦЭМ!$B$33:$B$776,V$83)+'СЕТ СН'!$H$11+СВЦЭМ!$D$10+'СЕТ СН'!$H$6-'СЕТ СН'!$H$23</f>
        <v>889.54258847999995</v>
      </c>
      <c r="W90" s="36">
        <f>SUMIFS(СВЦЭМ!$D$33:$D$776,СВЦЭМ!$A$33:$A$776,$A90,СВЦЭМ!$B$33:$B$776,W$83)+'СЕТ СН'!$H$11+СВЦЭМ!$D$10+'СЕТ СН'!$H$6-'СЕТ СН'!$H$23</f>
        <v>895.31068544000004</v>
      </c>
      <c r="X90" s="36">
        <f>SUMIFS(СВЦЭМ!$D$33:$D$776,СВЦЭМ!$A$33:$A$776,$A90,СВЦЭМ!$B$33:$B$776,X$83)+'СЕТ СН'!$H$11+СВЦЭМ!$D$10+'СЕТ СН'!$H$6-'СЕТ СН'!$H$23</f>
        <v>940.10536234000006</v>
      </c>
      <c r="Y90" s="36">
        <f>SUMIFS(СВЦЭМ!$D$33:$D$776,СВЦЭМ!$A$33:$A$776,$A90,СВЦЭМ!$B$33:$B$776,Y$83)+'СЕТ СН'!$H$11+СВЦЭМ!$D$10+'СЕТ СН'!$H$6-'СЕТ СН'!$H$23</f>
        <v>1010.4049290400001</v>
      </c>
    </row>
    <row r="91" spans="1:27" ht="15.75" x14ac:dyDescent="0.2">
      <c r="A91" s="35">
        <f t="shared" si="2"/>
        <v>43959</v>
      </c>
      <c r="B91" s="36">
        <f>SUMIFS(СВЦЭМ!$D$33:$D$776,СВЦЭМ!$A$33:$A$776,$A91,СВЦЭМ!$B$33:$B$776,B$83)+'СЕТ СН'!$H$11+СВЦЭМ!$D$10+'СЕТ СН'!$H$6-'СЕТ СН'!$H$23</f>
        <v>1127.2664463999999</v>
      </c>
      <c r="C91" s="36">
        <f>SUMIFS(СВЦЭМ!$D$33:$D$776,СВЦЭМ!$A$33:$A$776,$A91,СВЦЭМ!$B$33:$B$776,C$83)+'СЕТ СН'!$H$11+СВЦЭМ!$D$10+'СЕТ СН'!$H$6-'СЕТ СН'!$H$23</f>
        <v>1132.04372068</v>
      </c>
      <c r="D91" s="36">
        <f>SUMIFS(СВЦЭМ!$D$33:$D$776,СВЦЭМ!$A$33:$A$776,$A91,СВЦЭМ!$B$33:$B$776,D$83)+'СЕТ СН'!$H$11+СВЦЭМ!$D$10+'СЕТ СН'!$H$6-'СЕТ СН'!$H$23</f>
        <v>1124.21516053</v>
      </c>
      <c r="E91" s="36">
        <f>SUMIFS(СВЦЭМ!$D$33:$D$776,СВЦЭМ!$A$33:$A$776,$A91,СВЦЭМ!$B$33:$B$776,E$83)+'СЕТ СН'!$H$11+СВЦЭМ!$D$10+'СЕТ СН'!$H$6-'СЕТ СН'!$H$23</f>
        <v>1125.4605652600001</v>
      </c>
      <c r="F91" s="36">
        <f>SUMIFS(СВЦЭМ!$D$33:$D$776,СВЦЭМ!$A$33:$A$776,$A91,СВЦЭМ!$B$33:$B$776,F$83)+'СЕТ СН'!$H$11+СВЦЭМ!$D$10+'СЕТ СН'!$H$6-'СЕТ СН'!$H$23</f>
        <v>1118.5403834000001</v>
      </c>
      <c r="G91" s="36">
        <f>SUMIFS(СВЦЭМ!$D$33:$D$776,СВЦЭМ!$A$33:$A$776,$A91,СВЦЭМ!$B$33:$B$776,G$83)+'СЕТ СН'!$H$11+СВЦЭМ!$D$10+'СЕТ СН'!$H$6-'СЕТ СН'!$H$23</f>
        <v>1128.1664052799999</v>
      </c>
      <c r="H91" s="36">
        <f>SUMIFS(СВЦЭМ!$D$33:$D$776,СВЦЭМ!$A$33:$A$776,$A91,СВЦЭМ!$B$33:$B$776,H$83)+'СЕТ СН'!$H$11+СВЦЭМ!$D$10+'СЕТ СН'!$H$6-'СЕТ СН'!$H$23</f>
        <v>1115.77056793</v>
      </c>
      <c r="I91" s="36">
        <f>SUMIFS(СВЦЭМ!$D$33:$D$776,СВЦЭМ!$A$33:$A$776,$A91,СВЦЭМ!$B$33:$B$776,I$83)+'СЕТ СН'!$H$11+СВЦЭМ!$D$10+'СЕТ СН'!$H$6-'СЕТ СН'!$H$23</f>
        <v>1090.5649162899999</v>
      </c>
      <c r="J91" s="36">
        <f>SUMIFS(СВЦЭМ!$D$33:$D$776,СВЦЭМ!$A$33:$A$776,$A91,СВЦЭМ!$B$33:$B$776,J$83)+'СЕТ СН'!$H$11+СВЦЭМ!$D$10+'СЕТ СН'!$H$6-'СЕТ СН'!$H$23</f>
        <v>1062.71713342</v>
      </c>
      <c r="K91" s="36">
        <f>SUMIFS(СВЦЭМ!$D$33:$D$776,СВЦЭМ!$A$33:$A$776,$A91,СВЦЭМ!$B$33:$B$776,K$83)+'СЕТ СН'!$H$11+СВЦЭМ!$D$10+'СЕТ СН'!$H$6-'СЕТ СН'!$H$23</f>
        <v>1064.18704475</v>
      </c>
      <c r="L91" s="36">
        <f>SUMIFS(СВЦЭМ!$D$33:$D$776,СВЦЭМ!$A$33:$A$776,$A91,СВЦЭМ!$B$33:$B$776,L$83)+'СЕТ СН'!$H$11+СВЦЭМ!$D$10+'СЕТ СН'!$H$6-'СЕТ СН'!$H$23</f>
        <v>1062.2707055800001</v>
      </c>
      <c r="M91" s="36">
        <f>SUMIFS(СВЦЭМ!$D$33:$D$776,СВЦЭМ!$A$33:$A$776,$A91,СВЦЭМ!$B$33:$B$776,M$83)+'СЕТ СН'!$H$11+СВЦЭМ!$D$10+'СЕТ СН'!$H$6-'СЕТ СН'!$H$23</f>
        <v>1013.1225669800001</v>
      </c>
      <c r="N91" s="36">
        <f>SUMIFS(СВЦЭМ!$D$33:$D$776,СВЦЭМ!$A$33:$A$776,$A91,СВЦЭМ!$B$33:$B$776,N$83)+'СЕТ СН'!$H$11+СВЦЭМ!$D$10+'СЕТ СН'!$H$6-'СЕТ СН'!$H$23</f>
        <v>953.02191450000009</v>
      </c>
      <c r="O91" s="36">
        <f>SUMIFS(СВЦЭМ!$D$33:$D$776,СВЦЭМ!$A$33:$A$776,$A91,СВЦЭМ!$B$33:$B$776,O$83)+'СЕТ СН'!$H$11+СВЦЭМ!$D$10+'СЕТ СН'!$H$6-'СЕТ СН'!$H$23</f>
        <v>941.85218009000005</v>
      </c>
      <c r="P91" s="36">
        <f>SUMIFS(СВЦЭМ!$D$33:$D$776,СВЦЭМ!$A$33:$A$776,$A91,СВЦЭМ!$B$33:$B$776,P$83)+'СЕТ СН'!$H$11+СВЦЭМ!$D$10+'СЕТ СН'!$H$6-'СЕТ СН'!$H$23</f>
        <v>947.58179538000013</v>
      </c>
      <c r="Q91" s="36">
        <f>SUMIFS(СВЦЭМ!$D$33:$D$776,СВЦЭМ!$A$33:$A$776,$A91,СВЦЭМ!$B$33:$B$776,Q$83)+'СЕТ СН'!$H$11+СВЦЭМ!$D$10+'СЕТ СН'!$H$6-'СЕТ СН'!$H$23</f>
        <v>950.32716458999994</v>
      </c>
      <c r="R91" s="36">
        <f>SUMIFS(СВЦЭМ!$D$33:$D$776,СВЦЭМ!$A$33:$A$776,$A91,СВЦЭМ!$B$33:$B$776,R$83)+'СЕТ СН'!$H$11+СВЦЭМ!$D$10+'СЕТ СН'!$H$6-'СЕТ СН'!$H$23</f>
        <v>947.71784772000001</v>
      </c>
      <c r="S91" s="36">
        <f>SUMIFS(СВЦЭМ!$D$33:$D$776,СВЦЭМ!$A$33:$A$776,$A91,СВЦЭМ!$B$33:$B$776,S$83)+'СЕТ СН'!$H$11+СВЦЭМ!$D$10+'СЕТ СН'!$H$6-'СЕТ СН'!$H$23</f>
        <v>952.71248192999997</v>
      </c>
      <c r="T91" s="36">
        <f>SUMIFS(СВЦЭМ!$D$33:$D$776,СВЦЭМ!$A$33:$A$776,$A91,СВЦЭМ!$B$33:$B$776,T$83)+'СЕТ СН'!$H$11+СВЦЭМ!$D$10+'СЕТ СН'!$H$6-'СЕТ СН'!$H$23</f>
        <v>944.4364049400001</v>
      </c>
      <c r="U91" s="36">
        <f>SUMIFS(СВЦЭМ!$D$33:$D$776,СВЦЭМ!$A$33:$A$776,$A91,СВЦЭМ!$B$33:$B$776,U$83)+'СЕТ СН'!$H$11+СВЦЭМ!$D$10+'СЕТ СН'!$H$6-'СЕТ СН'!$H$23</f>
        <v>925.35363058000007</v>
      </c>
      <c r="V91" s="36">
        <f>SUMIFS(СВЦЭМ!$D$33:$D$776,СВЦЭМ!$A$33:$A$776,$A91,СВЦЭМ!$B$33:$B$776,V$83)+'СЕТ СН'!$H$11+СВЦЭМ!$D$10+'СЕТ СН'!$H$6-'СЕТ СН'!$H$23</f>
        <v>896.74208440000007</v>
      </c>
      <c r="W91" s="36">
        <f>SUMIFS(СВЦЭМ!$D$33:$D$776,СВЦЭМ!$A$33:$A$776,$A91,СВЦЭМ!$B$33:$B$776,W$83)+'СЕТ СН'!$H$11+СВЦЭМ!$D$10+'СЕТ СН'!$H$6-'СЕТ СН'!$H$23</f>
        <v>893.6902776500001</v>
      </c>
      <c r="X91" s="36">
        <f>SUMIFS(СВЦЭМ!$D$33:$D$776,СВЦЭМ!$A$33:$A$776,$A91,СВЦЭМ!$B$33:$B$776,X$83)+'СЕТ СН'!$H$11+СВЦЭМ!$D$10+'СЕТ СН'!$H$6-'СЕТ СН'!$H$23</f>
        <v>940.09871427000007</v>
      </c>
      <c r="Y91" s="36">
        <f>SUMIFS(СВЦЭМ!$D$33:$D$776,СВЦЭМ!$A$33:$A$776,$A91,СВЦЭМ!$B$33:$B$776,Y$83)+'СЕТ СН'!$H$11+СВЦЭМ!$D$10+'СЕТ СН'!$H$6-'СЕТ СН'!$H$23</f>
        <v>1015.0893321200001</v>
      </c>
    </row>
    <row r="92" spans="1:27" ht="15.75" x14ac:dyDescent="0.2">
      <c r="A92" s="35">
        <f t="shared" si="2"/>
        <v>43960</v>
      </c>
      <c r="B92" s="36">
        <f>SUMIFS(СВЦЭМ!$D$33:$D$776,СВЦЭМ!$A$33:$A$776,$A92,СВЦЭМ!$B$33:$B$776,B$83)+'СЕТ СН'!$H$11+СВЦЭМ!$D$10+'СЕТ СН'!$H$6-'СЕТ СН'!$H$23</f>
        <v>1118.69463157</v>
      </c>
      <c r="C92" s="36">
        <f>SUMIFS(СВЦЭМ!$D$33:$D$776,СВЦЭМ!$A$33:$A$776,$A92,СВЦЭМ!$B$33:$B$776,C$83)+'СЕТ СН'!$H$11+СВЦЭМ!$D$10+'СЕТ СН'!$H$6-'СЕТ СН'!$H$23</f>
        <v>1106.04373022</v>
      </c>
      <c r="D92" s="36">
        <f>SUMIFS(СВЦЭМ!$D$33:$D$776,СВЦЭМ!$A$33:$A$776,$A92,СВЦЭМ!$B$33:$B$776,D$83)+'СЕТ СН'!$H$11+СВЦЭМ!$D$10+'СЕТ СН'!$H$6-'СЕТ СН'!$H$23</f>
        <v>1087.93229823</v>
      </c>
      <c r="E92" s="36">
        <f>SUMIFS(СВЦЭМ!$D$33:$D$776,СВЦЭМ!$A$33:$A$776,$A92,СВЦЭМ!$B$33:$B$776,E$83)+'СЕТ СН'!$H$11+СВЦЭМ!$D$10+'СЕТ СН'!$H$6-'СЕТ СН'!$H$23</f>
        <v>1084.2906065899999</v>
      </c>
      <c r="F92" s="36">
        <f>SUMIFS(СВЦЭМ!$D$33:$D$776,СВЦЭМ!$A$33:$A$776,$A92,СВЦЭМ!$B$33:$B$776,F$83)+'СЕТ СН'!$H$11+СВЦЭМ!$D$10+'СЕТ СН'!$H$6-'СЕТ СН'!$H$23</f>
        <v>1075.14101611</v>
      </c>
      <c r="G92" s="36">
        <f>SUMIFS(СВЦЭМ!$D$33:$D$776,СВЦЭМ!$A$33:$A$776,$A92,СВЦЭМ!$B$33:$B$776,G$83)+'СЕТ СН'!$H$11+СВЦЭМ!$D$10+'СЕТ СН'!$H$6-'СЕТ СН'!$H$23</f>
        <v>1076.7479235200001</v>
      </c>
      <c r="H92" s="36">
        <f>SUMIFS(СВЦЭМ!$D$33:$D$776,СВЦЭМ!$A$33:$A$776,$A92,СВЦЭМ!$B$33:$B$776,H$83)+'СЕТ СН'!$H$11+СВЦЭМ!$D$10+'СЕТ СН'!$H$6-'СЕТ СН'!$H$23</f>
        <v>1082.6173563100001</v>
      </c>
      <c r="I92" s="36">
        <f>SUMIFS(СВЦЭМ!$D$33:$D$776,СВЦЭМ!$A$33:$A$776,$A92,СВЦЭМ!$B$33:$B$776,I$83)+'СЕТ СН'!$H$11+СВЦЭМ!$D$10+'СЕТ СН'!$H$6-'СЕТ СН'!$H$23</f>
        <v>1088.6791687300001</v>
      </c>
      <c r="J92" s="36">
        <f>SUMIFS(СВЦЭМ!$D$33:$D$776,СВЦЭМ!$A$33:$A$776,$A92,СВЦЭМ!$B$33:$B$776,J$83)+'СЕТ СН'!$H$11+СВЦЭМ!$D$10+'СЕТ СН'!$H$6-'СЕТ СН'!$H$23</f>
        <v>1089.1388522100001</v>
      </c>
      <c r="K92" s="36">
        <f>SUMIFS(СВЦЭМ!$D$33:$D$776,СВЦЭМ!$A$33:$A$776,$A92,СВЦЭМ!$B$33:$B$776,K$83)+'СЕТ СН'!$H$11+СВЦЭМ!$D$10+'СЕТ СН'!$H$6-'СЕТ СН'!$H$23</f>
        <v>1062.58867867</v>
      </c>
      <c r="L92" s="36">
        <f>SUMIFS(СВЦЭМ!$D$33:$D$776,СВЦЭМ!$A$33:$A$776,$A92,СВЦЭМ!$B$33:$B$776,L$83)+'СЕТ СН'!$H$11+СВЦЭМ!$D$10+'СЕТ СН'!$H$6-'СЕТ СН'!$H$23</f>
        <v>1071.66638859</v>
      </c>
      <c r="M92" s="36">
        <f>SUMIFS(СВЦЭМ!$D$33:$D$776,СВЦЭМ!$A$33:$A$776,$A92,СВЦЭМ!$B$33:$B$776,M$83)+'СЕТ СН'!$H$11+СВЦЭМ!$D$10+'СЕТ СН'!$H$6-'СЕТ СН'!$H$23</f>
        <v>1019.271512</v>
      </c>
      <c r="N92" s="36">
        <f>SUMIFS(СВЦЭМ!$D$33:$D$776,СВЦЭМ!$A$33:$A$776,$A92,СВЦЭМ!$B$33:$B$776,N$83)+'СЕТ СН'!$H$11+СВЦЭМ!$D$10+'СЕТ СН'!$H$6-'СЕТ СН'!$H$23</f>
        <v>964.55316936000008</v>
      </c>
      <c r="O92" s="36">
        <f>SUMIFS(СВЦЭМ!$D$33:$D$776,СВЦЭМ!$A$33:$A$776,$A92,СВЦЭМ!$B$33:$B$776,O$83)+'СЕТ СН'!$H$11+СВЦЭМ!$D$10+'СЕТ СН'!$H$6-'СЕТ СН'!$H$23</f>
        <v>944.70988497999997</v>
      </c>
      <c r="P92" s="36">
        <f>SUMIFS(СВЦЭМ!$D$33:$D$776,СВЦЭМ!$A$33:$A$776,$A92,СВЦЭМ!$B$33:$B$776,P$83)+'СЕТ СН'!$H$11+СВЦЭМ!$D$10+'СЕТ СН'!$H$6-'СЕТ СН'!$H$23</f>
        <v>950.02010755000015</v>
      </c>
      <c r="Q92" s="36">
        <f>SUMIFS(СВЦЭМ!$D$33:$D$776,СВЦЭМ!$A$33:$A$776,$A92,СВЦЭМ!$B$33:$B$776,Q$83)+'СЕТ СН'!$H$11+СВЦЭМ!$D$10+'СЕТ СН'!$H$6-'СЕТ СН'!$H$23</f>
        <v>942.04574840999999</v>
      </c>
      <c r="R92" s="36">
        <f>SUMIFS(СВЦЭМ!$D$33:$D$776,СВЦЭМ!$A$33:$A$776,$A92,СВЦЭМ!$B$33:$B$776,R$83)+'СЕТ СН'!$H$11+СВЦЭМ!$D$10+'СЕТ СН'!$H$6-'СЕТ СН'!$H$23</f>
        <v>944.55921155999999</v>
      </c>
      <c r="S92" s="36">
        <f>SUMIFS(СВЦЭМ!$D$33:$D$776,СВЦЭМ!$A$33:$A$776,$A92,СВЦЭМ!$B$33:$B$776,S$83)+'СЕТ СН'!$H$11+СВЦЭМ!$D$10+'СЕТ СН'!$H$6-'СЕТ СН'!$H$23</f>
        <v>955.88591509000003</v>
      </c>
      <c r="T92" s="36">
        <f>SUMIFS(СВЦЭМ!$D$33:$D$776,СВЦЭМ!$A$33:$A$776,$A92,СВЦЭМ!$B$33:$B$776,T$83)+'СЕТ СН'!$H$11+СВЦЭМ!$D$10+'СЕТ СН'!$H$6-'СЕТ СН'!$H$23</f>
        <v>946.25458976999994</v>
      </c>
      <c r="U92" s="36">
        <f>SUMIFS(СВЦЭМ!$D$33:$D$776,СВЦЭМ!$A$33:$A$776,$A92,СВЦЭМ!$B$33:$B$776,U$83)+'СЕТ СН'!$H$11+СВЦЭМ!$D$10+'СЕТ СН'!$H$6-'СЕТ СН'!$H$23</f>
        <v>937.96439239999995</v>
      </c>
      <c r="V92" s="36">
        <f>SUMIFS(СВЦЭМ!$D$33:$D$776,СВЦЭМ!$A$33:$A$776,$A92,СВЦЭМ!$B$33:$B$776,V$83)+'СЕТ СН'!$H$11+СВЦЭМ!$D$10+'СЕТ СН'!$H$6-'СЕТ СН'!$H$23</f>
        <v>925.85593439000013</v>
      </c>
      <c r="W92" s="36">
        <f>SUMIFS(СВЦЭМ!$D$33:$D$776,СВЦЭМ!$A$33:$A$776,$A92,СВЦЭМ!$B$33:$B$776,W$83)+'СЕТ СН'!$H$11+СВЦЭМ!$D$10+'СЕТ СН'!$H$6-'СЕТ СН'!$H$23</f>
        <v>917.77633283</v>
      </c>
      <c r="X92" s="36">
        <f>SUMIFS(СВЦЭМ!$D$33:$D$776,СВЦЭМ!$A$33:$A$776,$A92,СВЦЭМ!$B$33:$B$776,X$83)+'СЕТ СН'!$H$11+СВЦЭМ!$D$10+'СЕТ СН'!$H$6-'СЕТ СН'!$H$23</f>
        <v>961.21928520999995</v>
      </c>
      <c r="Y92" s="36">
        <f>SUMIFS(СВЦЭМ!$D$33:$D$776,СВЦЭМ!$A$33:$A$776,$A92,СВЦЭМ!$B$33:$B$776,Y$83)+'СЕТ СН'!$H$11+СВЦЭМ!$D$10+'СЕТ СН'!$H$6-'СЕТ СН'!$H$23</f>
        <v>1051.46230868</v>
      </c>
    </row>
    <row r="93" spans="1:27" ht="15.75" x14ac:dyDescent="0.2">
      <c r="A93" s="35">
        <f t="shared" si="2"/>
        <v>43961</v>
      </c>
      <c r="B93" s="36">
        <f>SUMIFS(СВЦЭМ!$D$33:$D$776,СВЦЭМ!$A$33:$A$776,$A93,СВЦЭМ!$B$33:$B$776,B$83)+'СЕТ СН'!$H$11+СВЦЭМ!$D$10+'СЕТ СН'!$H$6-'СЕТ СН'!$H$23</f>
        <v>1095.04503445</v>
      </c>
      <c r="C93" s="36">
        <f>SUMIFS(СВЦЭМ!$D$33:$D$776,СВЦЭМ!$A$33:$A$776,$A93,СВЦЭМ!$B$33:$B$776,C$83)+'СЕТ СН'!$H$11+СВЦЭМ!$D$10+'СЕТ СН'!$H$6-'СЕТ СН'!$H$23</f>
        <v>1124.93518195</v>
      </c>
      <c r="D93" s="36">
        <f>SUMIFS(СВЦЭМ!$D$33:$D$776,СВЦЭМ!$A$33:$A$776,$A93,СВЦЭМ!$B$33:$B$776,D$83)+'СЕТ СН'!$H$11+СВЦЭМ!$D$10+'СЕТ СН'!$H$6-'СЕТ СН'!$H$23</f>
        <v>1131.56952757</v>
      </c>
      <c r="E93" s="36">
        <f>SUMIFS(СВЦЭМ!$D$33:$D$776,СВЦЭМ!$A$33:$A$776,$A93,СВЦЭМ!$B$33:$B$776,E$83)+'СЕТ СН'!$H$11+СВЦЭМ!$D$10+'СЕТ СН'!$H$6-'СЕТ СН'!$H$23</f>
        <v>1152.7640055300001</v>
      </c>
      <c r="F93" s="36">
        <f>SUMIFS(СВЦЭМ!$D$33:$D$776,СВЦЭМ!$A$33:$A$776,$A93,СВЦЭМ!$B$33:$B$776,F$83)+'СЕТ СН'!$H$11+СВЦЭМ!$D$10+'СЕТ СН'!$H$6-'СЕТ СН'!$H$23</f>
        <v>1145.2232180600001</v>
      </c>
      <c r="G93" s="36">
        <f>SUMIFS(СВЦЭМ!$D$33:$D$776,СВЦЭМ!$A$33:$A$776,$A93,СВЦЭМ!$B$33:$B$776,G$83)+'СЕТ СН'!$H$11+СВЦЭМ!$D$10+'СЕТ СН'!$H$6-'СЕТ СН'!$H$23</f>
        <v>1143.20583631</v>
      </c>
      <c r="H93" s="36">
        <f>SUMIFS(СВЦЭМ!$D$33:$D$776,СВЦЭМ!$A$33:$A$776,$A93,СВЦЭМ!$B$33:$B$776,H$83)+'СЕТ СН'!$H$11+СВЦЭМ!$D$10+'СЕТ СН'!$H$6-'СЕТ СН'!$H$23</f>
        <v>1136.2260255400001</v>
      </c>
      <c r="I93" s="36">
        <f>SUMIFS(СВЦЭМ!$D$33:$D$776,СВЦЭМ!$A$33:$A$776,$A93,СВЦЭМ!$B$33:$B$776,I$83)+'СЕТ СН'!$H$11+СВЦЭМ!$D$10+'СЕТ СН'!$H$6-'СЕТ СН'!$H$23</f>
        <v>1107.56570953</v>
      </c>
      <c r="J93" s="36">
        <f>SUMIFS(СВЦЭМ!$D$33:$D$776,СВЦЭМ!$A$33:$A$776,$A93,СВЦЭМ!$B$33:$B$776,J$83)+'СЕТ СН'!$H$11+СВЦЭМ!$D$10+'СЕТ СН'!$H$6-'СЕТ СН'!$H$23</f>
        <v>1101.4921631500001</v>
      </c>
      <c r="K93" s="36">
        <f>SUMIFS(СВЦЭМ!$D$33:$D$776,СВЦЭМ!$A$33:$A$776,$A93,СВЦЭМ!$B$33:$B$776,K$83)+'СЕТ СН'!$H$11+СВЦЭМ!$D$10+'СЕТ СН'!$H$6-'СЕТ СН'!$H$23</f>
        <v>1070.76270342</v>
      </c>
      <c r="L93" s="36">
        <f>SUMIFS(СВЦЭМ!$D$33:$D$776,СВЦЭМ!$A$33:$A$776,$A93,СВЦЭМ!$B$33:$B$776,L$83)+'СЕТ СН'!$H$11+СВЦЭМ!$D$10+'СЕТ СН'!$H$6-'СЕТ СН'!$H$23</f>
        <v>1063.12376161</v>
      </c>
      <c r="M93" s="36">
        <f>SUMIFS(СВЦЭМ!$D$33:$D$776,СВЦЭМ!$A$33:$A$776,$A93,СВЦЭМ!$B$33:$B$776,M$83)+'СЕТ СН'!$H$11+СВЦЭМ!$D$10+'СЕТ СН'!$H$6-'СЕТ СН'!$H$23</f>
        <v>1018.05736088</v>
      </c>
      <c r="N93" s="36">
        <f>SUMIFS(СВЦЭМ!$D$33:$D$776,СВЦЭМ!$A$33:$A$776,$A93,СВЦЭМ!$B$33:$B$776,N$83)+'СЕТ СН'!$H$11+СВЦЭМ!$D$10+'СЕТ СН'!$H$6-'СЕТ СН'!$H$23</f>
        <v>963.68475063999995</v>
      </c>
      <c r="O93" s="36">
        <f>SUMIFS(СВЦЭМ!$D$33:$D$776,СВЦЭМ!$A$33:$A$776,$A93,СВЦЭМ!$B$33:$B$776,O$83)+'СЕТ СН'!$H$11+СВЦЭМ!$D$10+'СЕТ СН'!$H$6-'СЕТ СН'!$H$23</f>
        <v>947.32964216999994</v>
      </c>
      <c r="P93" s="36">
        <f>SUMIFS(СВЦЭМ!$D$33:$D$776,СВЦЭМ!$A$33:$A$776,$A93,СВЦЭМ!$B$33:$B$776,P$83)+'СЕТ СН'!$H$11+СВЦЭМ!$D$10+'СЕТ СН'!$H$6-'СЕТ СН'!$H$23</f>
        <v>949.5139435000001</v>
      </c>
      <c r="Q93" s="36">
        <f>SUMIFS(СВЦЭМ!$D$33:$D$776,СВЦЭМ!$A$33:$A$776,$A93,СВЦЭМ!$B$33:$B$776,Q$83)+'СЕТ СН'!$H$11+СВЦЭМ!$D$10+'СЕТ СН'!$H$6-'СЕТ СН'!$H$23</f>
        <v>957.14241324</v>
      </c>
      <c r="R93" s="36">
        <f>SUMIFS(СВЦЭМ!$D$33:$D$776,СВЦЭМ!$A$33:$A$776,$A93,СВЦЭМ!$B$33:$B$776,R$83)+'СЕТ СН'!$H$11+СВЦЭМ!$D$10+'СЕТ СН'!$H$6-'СЕТ СН'!$H$23</f>
        <v>954.57010658000013</v>
      </c>
      <c r="S93" s="36">
        <f>SUMIFS(СВЦЭМ!$D$33:$D$776,СВЦЭМ!$A$33:$A$776,$A93,СВЦЭМ!$B$33:$B$776,S$83)+'СЕТ СН'!$H$11+СВЦЭМ!$D$10+'СЕТ СН'!$H$6-'СЕТ СН'!$H$23</f>
        <v>957.15263776999996</v>
      </c>
      <c r="T93" s="36">
        <f>SUMIFS(СВЦЭМ!$D$33:$D$776,СВЦЭМ!$A$33:$A$776,$A93,СВЦЭМ!$B$33:$B$776,T$83)+'СЕТ СН'!$H$11+СВЦЭМ!$D$10+'СЕТ СН'!$H$6-'СЕТ СН'!$H$23</f>
        <v>947.03641414999993</v>
      </c>
      <c r="U93" s="36">
        <f>SUMIFS(СВЦЭМ!$D$33:$D$776,СВЦЭМ!$A$33:$A$776,$A93,СВЦЭМ!$B$33:$B$776,U$83)+'СЕТ СН'!$H$11+СВЦЭМ!$D$10+'СЕТ СН'!$H$6-'СЕТ СН'!$H$23</f>
        <v>934.27592053000012</v>
      </c>
      <c r="V93" s="36">
        <f>SUMIFS(СВЦЭМ!$D$33:$D$776,СВЦЭМ!$A$33:$A$776,$A93,СВЦЭМ!$B$33:$B$776,V$83)+'СЕТ СН'!$H$11+СВЦЭМ!$D$10+'СЕТ СН'!$H$6-'СЕТ СН'!$H$23</f>
        <v>915.19787700000006</v>
      </c>
      <c r="W93" s="36">
        <f>SUMIFS(СВЦЭМ!$D$33:$D$776,СВЦЭМ!$A$33:$A$776,$A93,СВЦЭМ!$B$33:$B$776,W$83)+'СЕТ СН'!$H$11+СВЦЭМ!$D$10+'СЕТ СН'!$H$6-'СЕТ СН'!$H$23</f>
        <v>911.63381120000008</v>
      </c>
      <c r="X93" s="36">
        <f>SUMIFS(СВЦЭМ!$D$33:$D$776,СВЦЭМ!$A$33:$A$776,$A93,СВЦЭМ!$B$33:$B$776,X$83)+'СЕТ СН'!$H$11+СВЦЭМ!$D$10+'СЕТ СН'!$H$6-'СЕТ СН'!$H$23</f>
        <v>949.41821862000006</v>
      </c>
      <c r="Y93" s="36">
        <f>SUMIFS(СВЦЭМ!$D$33:$D$776,СВЦЭМ!$A$33:$A$776,$A93,СВЦЭМ!$B$33:$B$776,Y$83)+'СЕТ СН'!$H$11+СВЦЭМ!$D$10+'СЕТ СН'!$H$6-'СЕТ СН'!$H$23</f>
        <v>1040.20444761</v>
      </c>
    </row>
    <row r="94" spans="1:27" ht="15.75" x14ac:dyDescent="0.2">
      <c r="A94" s="35">
        <f t="shared" si="2"/>
        <v>43962</v>
      </c>
      <c r="B94" s="36">
        <f>SUMIFS(СВЦЭМ!$D$33:$D$776,СВЦЭМ!$A$33:$A$776,$A94,СВЦЭМ!$B$33:$B$776,B$83)+'СЕТ СН'!$H$11+СВЦЭМ!$D$10+'СЕТ СН'!$H$6-'СЕТ СН'!$H$23</f>
        <v>1018.75880542</v>
      </c>
      <c r="C94" s="36">
        <f>SUMIFS(СВЦЭМ!$D$33:$D$776,СВЦЭМ!$A$33:$A$776,$A94,СВЦЭМ!$B$33:$B$776,C$83)+'СЕТ СН'!$H$11+СВЦЭМ!$D$10+'СЕТ СН'!$H$6-'СЕТ СН'!$H$23</f>
        <v>1099.0935312700001</v>
      </c>
      <c r="D94" s="36">
        <f>SUMIFS(СВЦЭМ!$D$33:$D$776,СВЦЭМ!$A$33:$A$776,$A94,СВЦЭМ!$B$33:$B$776,D$83)+'СЕТ СН'!$H$11+СВЦЭМ!$D$10+'СЕТ СН'!$H$6-'СЕТ СН'!$H$23</f>
        <v>1134.0020566200001</v>
      </c>
      <c r="E94" s="36">
        <f>SUMIFS(СВЦЭМ!$D$33:$D$776,СВЦЭМ!$A$33:$A$776,$A94,СВЦЭМ!$B$33:$B$776,E$83)+'СЕТ СН'!$H$11+СВЦЭМ!$D$10+'СЕТ СН'!$H$6-'СЕТ СН'!$H$23</f>
        <v>1125.27623098</v>
      </c>
      <c r="F94" s="36">
        <f>SUMIFS(СВЦЭМ!$D$33:$D$776,СВЦЭМ!$A$33:$A$776,$A94,СВЦЭМ!$B$33:$B$776,F$83)+'СЕТ СН'!$H$11+СВЦЭМ!$D$10+'СЕТ СН'!$H$6-'СЕТ СН'!$H$23</f>
        <v>1118.46487385</v>
      </c>
      <c r="G94" s="36">
        <f>SUMIFS(СВЦЭМ!$D$33:$D$776,СВЦЭМ!$A$33:$A$776,$A94,СВЦЭМ!$B$33:$B$776,G$83)+'СЕТ СН'!$H$11+СВЦЭМ!$D$10+'СЕТ СН'!$H$6-'СЕТ СН'!$H$23</f>
        <v>1120.8662672200001</v>
      </c>
      <c r="H94" s="36">
        <f>SUMIFS(СВЦЭМ!$D$33:$D$776,СВЦЭМ!$A$33:$A$776,$A94,СВЦЭМ!$B$33:$B$776,H$83)+'СЕТ СН'!$H$11+СВЦЭМ!$D$10+'СЕТ СН'!$H$6-'СЕТ СН'!$H$23</f>
        <v>1127.6929399000001</v>
      </c>
      <c r="I94" s="36">
        <f>SUMIFS(СВЦЭМ!$D$33:$D$776,СВЦЭМ!$A$33:$A$776,$A94,СВЦЭМ!$B$33:$B$776,I$83)+'СЕТ СН'!$H$11+СВЦЭМ!$D$10+'СЕТ СН'!$H$6-'СЕТ СН'!$H$23</f>
        <v>1141.19205655</v>
      </c>
      <c r="J94" s="36">
        <f>SUMIFS(СВЦЭМ!$D$33:$D$776,СВЦЭМ!$A$33:$A$776,$A94,СВЦЭМ!$B$33:$B$776,J$83)+'СЕТ СН'!$H$11+СВЦЭМ!$D$10+'СЕТ СН'!$H$6-'СЕТ СН'!$H$23</f>
        <v>1090.7337812000001</v>
      </c>
      <c r="K94" s="36">
        <f>SUMIFS(СВЦЭМ!$D$33:$D$776,СВЦЭМ!$A$33:$A$776,$A94,СВЦЭМ!$B$33:$B$776,K$83)+'СЕТ СН'!$H$11+СВЦЭМ!$D$10+'СЕТ СН'!$H$6-'СЕТ СН'!$H$23</f>
        <v>1030.2276974000001</v>
      </c>
      <c r="L94" s="36">
        <f>SUMIFS(СВЦЭМ!$D$33:$D$776,СВЦЭМ!$A$33:$A$776,$A94,СВЦЭМ!$B$33:$B$776,L$83)+'СЕТ СН'!$H$11+СВЦЭМ!$D$10+'СЕТ СН'!$H$6-'СЕТ СН'!$H$23</f>
        <v>1021.733461</v>
      </c>
      <c r="M94" s="36">
        <f>SUMIFS(СВЦЭМ!$D$33:$D$776,СВЦЭМ!$A$33:$A$776,$A94,СВЦЭМ!$B$33:$B$776,M$83)+'СЕТ СН'!$H$11+СВЦЭМ!$D$10+'СЕТ СН'!$H$6-'СЕТ СН'!$H$23</f>
        <v>1022.0864779600001</v>
      </c>
      <c r="N94" s="36">
        <f>SUMIFS(СВЦЭМ!$D$33:$D$776,СВЦЭМ!$A$33:$A$776,$A94,СВЦЭМ!$B$33:$B$776,N$83)+'СЕТ СН'!$H$11+СВЦЭМ!$D$10+'СЕТ СН'!$H$6-'СЕТ СН'!$H$23</f>
        <v>1034.12396304</v>
      </c>
      <c r="O94" s="36">
        <f>SUMIFS(СВЦЭМ!$D$33:$D$776,СВЦЭМ!$A$33:$A$776,$A94,СВЦЭМ!$B$33:$B$776,O$83)+'СЕТ СН'!$H$11+СВЦЭМ!$D$10+'СЕТ СН'!$H$6-'СЕТ СН'!$H$23</f>
        <v>1032.44556341</v>
      </c>
      <c r="P94" s="36">
        <f>SUMIFS(СВЦЭМ!$D$33:$D$776,СВЦЭМ!$A$33:$A$776,$A94,СВЦЭМ!$B$33:$B$776,P$83)+'СЕТ СН'!$H$11+СВЦЭМ!$D$10+'СЕТ СН'!$H$6-'СЕТ СН'!$H$23</f>
        <v>1050.23555953</v>
      </c>
      <c r="Q94" s="36">
        <f>SUMIFS(СВЦЭМ!$D$33:$D$776,СВЦЭМ!$A$33:$A$776,$A94,СВЦЭМ!$B$33:$B$776,Q$83)+'СЕТ СН'!$H$11+СВЦЭМ!$D$10+'СЕТ СН'!$H$6-'СЕТ СН'!$H$23</f>
        <v>1058.25610865</v>
      </c>
      <c r="R94" s="36">
        <f>SUMIFS(СВЦЭМ!$D$33:$D$776,СВЦЭМ!$A$33:$A$776,$A94,СВЦЭМ!$B$33:$B$776,R$83)+'СЕТ СН'!$H$11+СВЦЭМ!$D$10+'СЕТ СН'!$H$6-'СЕТ СН'!$H$23</f>
        <v>1052.64957809</v>
      </c>
      <c r="S94" s="36">
        <f>SUMIFS(СВЦЭМ!$D$33:$D$776,СВЦЭМ!$A$33:$A$776,$A94,СВЦЭМ!$B$33:$B$776,S$83)+'СЕТ СН'!$H$11+СВЦЭМ!$D$10+'СЕТ СН'!$H$6-'СЕТ СН'!$H$23</f>
        <v>1056.30584899</v>
      </c>
      <c r="T94" s="36">
        <f>SUMIFS(СВЦЭМ!$D$33:$D$776,СВЦЭМ!$A$33:$A$776,$A94,СВЦЭМ!$B$33:$B$776,T$83)+'СЕТ СН'!$H$11+СВЦЭМ!$D$10+'СЕТ СН'!$H$6-'СЕТ СН'!$H$23</f>
        <v>1042.5342222199999</v>
      </c>
      <c r="U94" s="36">
        <f>SUMIFS(СВЦЭМ!$D$33:$D$776,СВЦЭМ!$A$33:$A$776,$A94,СВЦЭМ!$B$33:$B$776,U$83)+'СЕТ СН'!$H$11+СВЦЭМ!$D$10+'СЕТ СН'!$H$6-'СЕТ СН'!$H$23</f>
        <v>1004.9179144899999</v>
      </c>
      <c r="V94" s="36">
        <f>SUMIFS(СВЦЭМ!$D$33:$D$776,СВЦЭМ!$A$33:$A$776,$A94,СВЦЭМ!$B$33:$B$776,V$83)+'СЕТ СН'!$H$11+СВЦЭМ!$D$10+'СЕТ СН'!$H$6-'СЕТ СН'!$H$23</f>
        <v>972.55514687999994</v>
      </c>
      <c r="W94" s="36">
        <f>SUMIFS(СВЦЭМ!$D$33:$D$776,СВЦЭМ!$A$33:$A$776,$A94,СВЦЭМ!$B$33:$B$776,W$83)+'СЕТ СН'!$H$11+СВЦЭМ!$D$10+'СЕТ СН'!$H$6-'СЕТ СН'!$H$23</f>
        <v>955.1352916400001</v>
      </c>
      <c r="X94" s="36">
        <f>SUMIFS(СВЦЭМ!$D$33:$D$776,СВЦЭМ!$A$33:$A$776,$A94,СВЦЭМ!$B$33:$B$776,X$83)+'СЕТ СН'!$H$11+СВЦЭМ!$D$10+'СЕТ СН'!$H$6-'СЕТ СН'!$H$23</f>
        <v>951.66588662000004</v>
      </c>
      <c r="Y94" s="36">
        <f>SUMIFS(СВЦЭМ!$D$33:$D$776,СВЦЭМ!$A$33:$A$776,$A94,СВЦЭМ!$B$33:$B$776,Y$83)+'СЕТ СН'!$H$11+СВЦЭМ!$D$10+'СЕТ СН'!$H$6-'СЕТ СН'!$H$23</f>
        <v>1004.2038716</v>
      </c>
    </row>
    <row r="95" spans="1:27" ht="15.75" x14ac:dyDescent="0.2">
      <c r="A95" s="35">
        <f t="shared" si="2"/>
        <v>43963</v>
      </c>
      <c r="B95" s="36">
        <f>SUMIFS(СВЦЭМ!$D$33:$D$776,СВЦЭМ!$A$33:$A$776,$A95,СВЦЭМ!$B$33:$B$776,B$83)+'СЕТ СН'!$H$11+СВЦЭМ!$D$10+'СЕТ СН'!$H$6-'СЕТ СН'!$H$23</f>
        <v>1134.66306975</v>
      </c>
      <c r="C95" s="36">
        <f>SUMIFS(СВЦЭМ!$D$33:$D$776,СВЦЭМ!$A$33:$A$776,$A95,СВЦЭМ!$B$33:$B$776,C$83)+'СЕТ СН'!$H$11+СВЦЭМ!$D$10+'СЕТ СН'!$H$6-'СЕТ СН'!$H$23</f>
        <v>1173.8577884000001</v>
      </c>
      <c r="D95" s="36">
        <f>SUMIFS(СВЦЭМ!$D$33:$D$776,СВЦЭМ!$A$33:$A$776,$A95,СВЦЭМ!$B$33:$B$776,D$83)+'СЕТ СН'!$H$11+СВЦЭМ!$D$10+'СЕТ СН'!$H$6-'СЕТ СН'!$H$23</f>
        <v>1161.8355807400001</v>
      </c>
      <c r="E95" s="36">
        <f>SUMIFS(СВЦЭМ!$D$33:$D$776,СВЦЭМ!$A$33:$A$776,$A95,СВЦЭМ!$B$33:$B$776,E$83)+'СЕТ СН'!$H$11+СВЦЭМ!$D$10+'СЕТ СН'!$H$6-'СЕТ СН'!$H$23</f>
        <v>1161.0102780500001</v>
      </c>
      <c r="F95" s="36">
        <f>SUMIFS(СВЦЭМ!$D$33:$D$776,СВЦЭМ!$A$33:$A$776,$A95,СВЦЭМ!$B$33:$B$776,F$83)+'СЕТ СН'!$H$11+СВЦЭМ!$D$10+'СЕТ СН'!$H$6-'СЕТ СН'!$H$23</f>
        <v>1168.7878464800001</v>
      </c>
      <c r="G95" s="36">
        <f>SUMIFS(СВЦЭМ!$D$33:$D$776,СВЦЭМ!$A$33:$A$776,$A95,СВЦЭМ!$B$33:$B$776,G$83)+'СЕТ СН'!$H$11+СВЦЭМ!$D$10+'СЕТ СН'!$H$6-'СЕТ СН'!$H$23</f>
        <v>1158.0031706899999</v>
      </c>
      <c r="H95" s="36">
        <f>SUMIFS(СВЦЭМ!$D$33:$D$776,СВЦЭМ!$A$33:$A$776,$A95,СВЦЭМ!$B$33:$B$776,H$83)+'СЕТ СН'!$H$11+СВЦЭМ!$D$10+'СЕТ СН'!$H$6-'СЕТ СН'!$H$23</f>
        <v>1167.2207817799999</v>
      </c>
      <c r="I95" s="36">
        <f>SUMIFS(СВЦЭМ!$D$33:$D$776,СВЦЭМ!$A$33:$A$776,$A95,СВЦЭМ!$B$33:$B$776,I$83)+'СЕТ СН'!$H$11+СВЦЭМ!$D$10+'СЕТ СН'!$H$6-'СЕТ СН'!$H$23</f>
        <v>1128.6411690899999</v>
      </c>
      <c r="J95" s="36">
        <f>SUMIFS(СВЦЭМ!$D$33:$D$776,СВЦЭМ!$A$33:$A$776,$A95,СВЦЭМ!$B$33:$B$776,J$83)+'СЕТ СН'!$H$11+СВЦЭМ!$D$10+'СЕТ СН'!$H$6-'СЕТ СН'!$H$23</f>
        <v>1081.19365257</v>
      </c>
      <c r="K95" s="36">
        <f>SUMIFS(СВЦЭМ!$D$33:$D$776,СВЦЭМ!$A$33:$A$776,$A95,СВЦЭМ!$B$33:$B$776,K$83)+'СЕТ СН'!$H$11+СВЦЭМ!$D$10+'СЕТ СН'!$H$6-'СЕТ СН'!$H$23</f>
        <v>1061.5938621100001</v>
      </c>
      <c r="L95" s="36">
        <f>SUMIFS(СВЦЭМ!$D$33:$D$776,СВЦЭМ!$A$33:$A$776,$A95,СВЦЭМ!$B$33:$B$776,L$83)+'СЕТ СН'!$H$11+СВЦЭМ!$D$10+'СЕТ СН'!$H$6-'СЕТ СН'!$H$23</f>
        <v>1058.8304684899999</v>
      </c>
      <c r="M95" s="36">
        <f>SUMIFS(СВЦЭМ!$D$33:$D$776,СВЦЭМ!$A$33:$A$776,$A95,СВЦЭМ!$B$33:$B$776,M$83)+'СЕТ СН'!$H$11+СВЦЭМ!$D$10+'СЕТ СН'!$H$6-'СЕТ СН'!$H$23</f>
        <v>1031.12756747</v>
      </c>
      <c r="N95" s="36">
        <f>SUMIFS(СВЦЭМ!$D$33:$D$776,СВЦЭМ!$A$33:$A$776,$A95,СВЦЭМ!$B$33:$B$776,N$83)+'СЕТ СН'!$H$11+СВЦЭМ!$D$10+'СЕТ СН'!$H$6-'СЕТ СН'!$H$23</f>
        <v>1029.4915529800001</v>
      </c>
      <c r="O95" s="36">
        <f>SUMIFS(СВЦЭМ!$D$33:$D$776,СВЦЭМ!$A$33:$A$776,$A95,СВЦЭМ!$B$33:$B$776,O$83)+'СЕТ СН'!$H$11+СВЦЭМ!$D$10+'СЕТ СН'!$H$6-'СЕТ СН'!$H$23</f>
        <v>1036.86064098</v>
      </c>
      <c r="P95" s="36">
        <f>SUMIFS(СВЦЭМ!$D$33:$D$776,СВЦЭМ!$A$33:$A$776,$A95,СВЦЭМ!$B$33:$B$776,P$83)+'СЕТ СН'!$H$11+СВЦЭМ!$D$10+'СЕТ СН'!$H$6-'СЕТ СН'!$H$23</f>
        <v>1047.6992559299999</v>
      </c>
      <c r="Q95" s="36">
        <f>SUMIFS(СВЦЭМ!$D$33:$D$776,СВЦЭМ!$A$33:$A$776,$A95,СВЦЭМ!$B$33:$B$776,Q$83)+'СЕТ СН'!$H$11+СВЦЭМ!$D$10+'СЕТ СН'!$H$6-'СЕТ СН'!$H$23</f>
        <v>1046.6958204300001</v>
      </c>
      <c r="R95" s="36">
        <f>SUMIFS(СВЦЭМ!$D$33:$D$776,СВЦЭМ!$A$33:$A$776,$A95,СВЦЭМ!$B$33:$B$776,R$83)+'СЕТ СН'!$H$11+СВЦЭМ!$D$10+'СЕТ СН'!$H$6-'СЕТ СН'!$H$23</f>
        <v>1047.5834281</v>
      </c>
      <c r="S95" s="36">
        <f>SUMIFS(СВЦЭМ!$D$33:$D$776,СВЦЭМ!$A$33:$A$776,$A95,СВЦЭМ!$B$33:$B$776,S$83)+'СЕТ СН'!$H$11+СВЦЭМ!$D$10+'СЕТ СН'!$H$6-'СЕТ СН'!$H$23</f>
        <v>1048.5163064999999</v>
      </c>
      <c r="T95" s="36">
        <f>SUMIFS(СВЦЭМ!$D$33:$D$776,СВЦЭМ!$A$33:$A$776,$A95,СВЦЭМ!$B$33:$B$776,T$83)+'СЕТ СН'!$H$11+СВЦЭМ!$D$10+'СЕТ СН'!$H$6-'СЕТ СН'!$H$23</f>
        <v>1053.61935333</v>
      </c>
      <c r="U95" s="36">
        <f>SUMIFS(СВЦЭМ!$D$33:$D$776,СВЦЭМ!$A$33:$A$776,$A95,СВЦЭМ!$B$33:$B$776,U$83)+'СЕТ СН'!$H$11+СВЦЭМ!$D$10+'СЕТ СН'!$H$6-'СЕТ СН'!$H$23</f>
        <v>1051.8802502600001</v>
      </c>
      <c r="V95" s="36">
        <f>SUMIFS(СВЦЭМ!$D$33:$D$776,СВЦЭМ!$A$33:$A$776,$A95,СВЦЭМ!$B$33:$B$776,V$83)+'СЕТ СН'!$H$11+СВЦЭМ!$D$10+'СЕТ СН'!$H$6-'СЕТ СН'!$H$23</f>
        <v>1019.7811391299999</v>
      </c>
      <c r="W95" s="36">
        <f>SUMIFS(СВЦЭМ!$D$33:$D$776,СВЦЭМ!$A$33:$A$776,$A95,СВЦЭМ!$B$33:$B$776,W$83)+'СЕТ СН'!$H$11+СВЦЭМ!$D$10+'СЕТ СН'!$H$6-'СЕТ СН'!$H$23</f>
        <v>1018.3502062100001</v>
      </c>
      <c r="X95" s="36">
        <f>SUMIFS(СВЦЭМ!$D$33:$D$776,СВЦЭМ!$A$33:$A$776,$A95,СВЦЭМ!$B$33:$B$776,X$83)+'СЕТ СН'!$H$11+СВЦЭМ!$D$10+'СЕТ СН'!$H$6-'СЕТ СН'!$H$23</f>
        <v>1040.5576134600001</v>
      </c>
      <c r="Y95" s="36">
        <f>SUMIFS(СВЦЭМ!$D$33:$D$776,СВЦЭМ!$A$33:$A$776,$A95,СВЦЭМ!$B$33:$B$776,Y$83)+'СЕТ СН'!$H$11+СВЦЭМ!$D$10+'СЕТ СН'!$H$6-'СЕТ СН'!$H$23</f>
        <v>1060.30131951</v>
      </c>
    </row>
    <row r="96" spans="1:27" ht="15.75" x14ac:dyDescent="0.2">
      <c r="A96" s="35">
        <f t="shared" si="2"/>
        <v>43964</v>
      </c>
      <c r="B96" s="36">
        <f>SUMIFS(СВЦЭМ!$D$33:$D$776,СВЦЭМ!$A$33:$A$776,$A96,СВЦЭМ!$B$33:$B$776,B$83)+'СЕТ СН'!$H$11+СВЦЭМ!$D$10+'СЕТ СН'!$H$6-'СЕТ СН'!$H$23</f>
        <v>1082.2720853800001</v>
      </c>
      <c r="C96" s="36">
        <f>SUMIFS(СВЦЭМ!$D$33:$D$776,СВЦЭМ!$A$33:$A$776,$A96,СВЦЭМ!$B$33:$B$776,C$83)+'СЕТ СН'!$H$11+СВЦЭМ!$D$10+'СЕТ СН'!$H$6-'СЕТ СН'!$H$23</f>
        <v>1126.1376439000001</v>
      </c>
      <c r="D96" s="36">
        <f>SUMIFS(СВЦЭМ!$D$33:$D$776,СВЦЭМ!$A$33:$A$776,$A96,СВЦЭМ!$B$33:$B$776,D$83)+'СЕТ СН'!$H$11+СВЦЭМ!$D$10+'СЕТ СН'!$H$6-'СЕТ СН'!$H$23</f>
        <v>1133.5835645100001</v>
      </c>
      <c r="E96" s="36">
        <f>SUMIFS(СВЦЭМ!$D$33:$D$776,СВЦЭМ!$A$33:$A$776,$A96,СВЦЭМ!$B$33:$B$776,E$83)+'СЕТ СН'!$H$11+СВЦЭМ!$D$10+'СЕТ СН'!$H$6-'СЕТ СН'!$H$23</f>
        <v>1133.4683789000001</v>
      </c>
      <c r="F96" s="36">
        <f>SUMIFS(СВЦЭМ!$D$33:$D$776,СВЦЭМ!$A$33:$A$776,$A96,СВЦЭМ!$B$33:$B$776,F$83)+'СЕТ СН'!$H$11+СВЦЭМ!$D$10+'СЕТ СН'!$H$6-'СЕТ СН'!$H$23</f>
        <v>1126.6771643900001</v>
      </c>
      <c r="G96" s="36">
        <f>SUMIFS(СВЦЭМ!$D$33:$D$776,СВЦЭМ!$A$33:$A$776,$A96,СВЦЭМ!$B$33:$B$776,G$83)+'СЕТ СН'!$H$11+СВЦЭМ!$D$10+'СЕТ СН'!$H$6-'СЕТ СН'!$H$23</f>
        <v>1134.2021892600001</v>
      </c>
      <c r="H96" s="36">
        <f>SUMIFS(СВЦЭМ!$D$33:$D$776,СВЦЭМ!$A$33:$A$776,$A96,СВЦЭМ!$B$33:$B$776,H$83)+'СЕТ СН'!$H$11+СВЦЭМ!$D$10+'СЕТ СН'!$H$6-'СЕТ СН'!$H$23</f>
        <v>1130.6483560900001</v>
      </c>
      <c r="I96" s="36">
        <f>SUMIFS(СВЦЭМ!$D$33:$D$776,СВЦЭМ!$A$33:$A$776,$A96,СВЦЭМ!$B$33:$B$776,I$83)+'СЕТ СН'!$H$11+СВЦЭМ!$D$10+'СЕТ СН'!$H$6-'СЕТ СН'!$H$23</f>
        <v>1083.9446629199999</v>
      </c>
      <c r="J96" s="36">
        <f>SUMIFS(СВЦЭМ!$D$33:$D$776,СВЦЭМ!$A$33:$A$776,$A96,СВЦЭМ!$B$33:$B$776,J$83)+'СЕТ СН'!$H$11+СВЦЭМ!$D$10+'СЕТ СН'!$H$6-'СЕТ СН'!$H$23</f>
        <v>1029.9707727800001</v>
      </c>
      <c r="K96" s="36">
        <f>SUMIFS(СВЦЭМ!$D$33:$D$776,СВЦЭМ!$A$33:$A$776,$A96,СВЦЭМ!$B$33:$B$776,K$83)+'СЕТ СН'!$H$11+СВЦЭМ!$D$10+'СЕТ СН'!$H$6-'СЕТ СН'!$H$23</f>
        <v>1021.7255673899999</v>
      </c>
      <c r="L96" s="36">
        <f>SUMIFS(СВЦЭМ!$D$33:$D$776,СВЦЭМ!$A$33:$A$776,$A96,СВЦЭМ!$B$33:$B$776,L$83)+'СЕТ СН'!$H$11+СВЦЭМ!$D$10+'СЕТ СН'!$H$6-'СЕТ СН'!$H$23</f>
        <v>1012.68458575</v>
      </c>
      <c r="M96" s="36">
        <f>SUMIFS(СВЦЭМ!$D$33:$D$776,СВЦЭМ!$A$33:$A$776,$A96,СВЦЭМ!$B$33:$B$776,M$83)+'СЕТ СН'!$H$11+СВЦЭМ!$D$10+'СЕТ СН'!$H$6-'СЕТ СН'!$H$23</f>
        <v>1006.73633294</v>
      </c>
      <c r="N96" s="36">
        <f>SUMIFS(СВЦЭМ!$D$33:$D$776,СВЦЭМ!$A$33:$A$776,$A96,СВЦЭМ!$B$33:$B$776,N$83)+'СЕТ СН'!$H$11+СВЦЭМ!$D$10+'СЕТ СН'!$H$6-'СЕТ СН'!$H$23</f>
        <v>1015.7164335500001</v>
      </c>
      <c r="O96" s="36">
        <f>SUMIFS(СВЦЭМ!$D$33:$D$776,СВЦЭМ!$A$33:$A$776,$A96,СВЦЭМ!$B$33:$B$776,O$83)+'СЕТ СН'!$H$11+СВЦЭМ!$D$10+'СЕТ СН'!$H$6-'СЕТ СН'!$H$23</f>
        <v>1023.8296329100001</v>
      </c>
      <c r="P96" s="36">
        <f>SUMIFS(СВЦЭМ!$D$33:$D$776,СВЦЭМ!$A$33:$A$776,$A96,СВЦЭМ!$B$33:$B$776,P$83)+'СЕТ СН'!$H$11+СВЦЭМ!$D$10+'СЕТ СН'!$H$6-'СЕТ СН'!$H$23</f>
        <v>1034.78701802</v>
      </c>
      <c r="Q96" s="36">
        <f>SUMIFS(СВЦЭМ!$D$33:$D$776,СВЦЭМ!$A$33:$A$776,$A96,СВЦЭМ!$B$33:$B$776,Q$83)+'СЕТ СН'!$H$11+СВЦЭМ!$D$10+'СЕТ СН'!$H$6-'СЕТ СН'!$H$23</f>
        <v>1026.39683648</v>
      </c>
      <c r="R96" s="36">
        <f>SUMIFS(СВЦЭМ!$D$33:$D$776,СВЦЭМ!$A$33:$A$776,$A96,СВЦЭМ!$B$33:$B$776,R$83)+'СЕТ СН'!$H$11+СВЦЭМ!$D$10+'СЕТ СН'!$H$6-'СЕТ СН'!$H$23</f>
        <v>1021.2913957000001</v>
      </c>
      <c r="S96" s="36">
        <f>SUMIFS(СВЦЭМ!$D$33:$D$776,СВЦЭМ!$A$33:$A$776,$A96,СВЦЭМ!$B$33:$B$776,S$83)+'СЕТ СН'!$H$11+СВЦЭМ!$D$10+'СЕТ СН'!$H$6-'СЕТ СН'!$H$23</f>
        <v>1034.98561853</v>
      </c>
      <c r="T96" s="36">
        <f>SUMIFS(СВЦЭМ!$D$33:$D$776,СВЦЭМ!$A$33:$A$776,$A96,СВЦЭМ!$B$33:$B$776,T$83)+'СЕТ СН'!$H$11+СВЦЭМ!$D$10+'СЕТ СН'!$H$6-'СЕТ СН'!$H$23</f>
        <v>1007.3196307800001</v>
      </c>
      <c r="U96" s="36">
        <f>SUMIFS(СВЦЭМ!$D$33:$D$776,СВЦЭМ!$A$33:$A$776,$A96,СВЦЭМ!$B$33:$B$776,U$83)+'СЕТ СН'!$H$11+СВЦЭМ!$D$10+'СЕТ СН'!$H$6-'СЕТ СН'!$H$23</f>
        <v>975.43426685999998</v>
      </c>
      <c r="V96" s="36">
        <f>SUMIFS(СВЦЭМ!$D$33:$D$776,СВЦЭМ!$A$33:$A$776,$A96,СВЦЭМ!$B$33:$B$776,V$83)+'СЕТ СН'!$H$11+СВЦЭМ!$D$10+'СЕТ СН'!$H$6-'СЕТ СН'!$H$23</f>
        <v>959.77707540000006</v>
      </c>
      <c r="W96" s="36">
        <f>SUMIFS(СВЦЭМ!$D$33:$D$776,СВЦЭМ!$A$33:$A$776,$A96,СВЦЭМ!$B$33:$B$776,W$83)+'СЕТ СН'!$H$11+СВЦЭМ!$D$10+'СЕТ СН'!$H$6-'СЕТ СН'!$H$23</f>
        <v>955.40925532999995</v>
      </c>
      <c r="X96" s="36">
        <f>SUMIFS(СВЦЭМ!$D$33:$D$776,СВЦЭМ!$A$33:$A$776,$A96,СВЦЭМ!$B$33:$B$776,X$83)+'СЕТ СН'!$H$11+СВЦЭМ!$D$10+'СЕТ СН'!$H$6-'СЕТ СН'!$H$23</f>
        <v>968.22025250000002</v>
      </c>
      <c r="Y96" s="36">
        <f>SUMIFS(СВЦЭМ!$D$33:$D$776,СВЦЭМ!$A$33:$A$776,$A96,СВЦЭМ!$B$33:$B$776,Y$83)+'СЕТ СН'!$H$11+СВЦЭМ!$D$10+'СЕТ СН'!$H$6-'СЕТ СН'!$H$23</f>
        <v>989.37962524</v>
      </c>
    </row>
    <row r="97" spans="1:25" ht="15.75" x14ac:dyDescent="0.2">
      <c r="A97" s="35">
        <f t="shared" si="2"/>
        <v>43965</v>
      </c>
      <c r="B97" s="36">
        <f>SUMIFS(СВЦЭМ!$D$33:$D$776,СВЦЭМ!$A$33:$A$776,$A97,СВЦЭМ!$B$33:$B$776,B$83)+'СЕТ СН'!$H$11+СВЦЭМ!$D$10+'СЕТ СН'!$H$6-'СЕТ СН'!$H$23</f>
        <v>1055.7038973900001</v>
      </c>
      <c r="C97" s="36">
        <f>SUMIFS(СВЦЭМ!$D$33:$D$776,СВЦЭМ!$A$33:$A$776,$A97,СВЦЭМ!$B$33:$B$776,C$83)+'СЕТ СН'!$H$11+СВЦЭМ!$D$10+'СЕТ СН'!$H$6-'СЕТ СН'!$H$23</f>
        <v>1094.0875465399999</v>
      </c>
      <c r="D97" s="36">
        <f>SUMIFS(СВЦЭМ!$D$33:$D$776,СВЦЭМ!$A$33:$A$776,$A97,СВЦЭМ!$B$33:$B$776,D$83)+'СЕТ СН'!$H$11+СВЦЭМ!$D$10+'СЕТ СН'!$H$6-'СЕТ СН'!$H$23</f>
        <v>1102.31104063</v>
      </c>
      <c r="E97" s="36">
        <f>SUMIFS(СВЦЭМ!$D$33:$D$776,СВЦЭМ!$A$33:$A$776,$A97,СВЦЭМ!$B$33:$B$776,E$83)+'СЕТ СН'!$H$11+СВЦЭМ!$D$10+'СЕТ СН'!$H$6-'СЕТ СН'!$H$23</f>
        <v>1136.7745231500001</v>
      </c>
      <c r="F97" s="36">
        <f>SUMIFS(СВЦЭМ!$D$33:$D$776,СВЦЭМ!$A$33:$A$776,$A97,СВЦЭМ!$B$33:$B$776,F$83)+'СЕТ СН'!$H$11+СВЦЭМ!$D$10+'СЕТ СН'!$H$6-'СЕТ СН'!$H$23</f>
        <v>1116.7593231600001</v>
      </c>
      <c r="G97" s="36">
        <f>SUMIFS(СВЦЭМ!$D$33:$D$776,СВЦЭМ!$A$33:$A$776,$A97,СВЦЭМ!$B$33:$B$776,G$83)+'СЕТ СН'!$H$11+СВЦЭМ!$D$10+'СЕТ СН'!$H$6-'СЕТ СН'!$H$23</f>
        <v>1109.8013764100001</v>
      </c>
      <c r="H97" s="36">
        <f>SUMIFS(СВЦЭМ!$D$33:$D$776,СВЦЭМ!$A$33:$A$776,$A97,СВЦЭМ!$B$33:$B$776,H$83)+'СЕТ СН'!$H$11+СВЦЭМ!$D$10+'СЕТ СН'!$H$6-'СЕТ СН'!$H$23</f>
        <v>1106.37100381</v>
      </c>
      <c r="I97" s="36">
        <f>SUMIFS(СВЦЭМ!$D$33:$D$776,СВЦЭМ!$A$33:$A$776,$A97,СВЦЭМ!$B$33:$B$776,I$83)+'СЕТ СН'!$H$11+СВЦЭМ!$D$10+'СЕТ СН'!$H$6-'СЕТ СН'!$H$23</f>
        <v>1069.02210053</v>
      </c>
      <c r="J97" s="36">
        <f>SUMIFS(СВЦЭМ!$D$33:$D$776,СВЦЭМ!$A$33:$A$776,$A97,СВЦЭМ!$B$33:$B$776,J$83)+'СЕТ СН'!$H$11+СВЦЭМ!$D$10+'СЕТ СН'!$H$6-'СЕТ СН'!$H$23</f>
        <v>1021.13626518</v>
      </c>
      <c r="K97" s="36">
        <f>SUMIFS(СВЦЭМ!$D$33:$D$776,СВЦЭМ!$A$33:$A$776,$A97,СВЦЭМ!$B$33:$B$776,K$83)+'СЕТ СН'!$H$11+СВЦЭМ!$D$10+'СЕТ СН'!$H$6-'СЕТ СН'!$H$23</f>
        <v>1000.7518009600001</v>
      </c>
      <c r="L97" s="36">
        <f>SUMIFS(СВЦЭМ!$D$33:$D$776,СВЦЭМ!$A$33:$A$776,$A97,СВЦЭМ!$B$33:$B$776,L$83)+'СЕТ СН'!$H$11+СВЦЭМ!$D$10+'СЕТ СН'!$H$6-'СЕТ СН'!$H$23</f>
        <v>990.42757338000001</v>
      </c>
      <c r="M97" s="36">
        <f>SUMIFS(СВЦЭМ!$D$33:$D$776,СВЦЭМ!$A$33:$A$776,$A97,СВЦЭМ!$B$33:$B$776,M$83)+'СЕТ СН'!$H$11+СВЦЭМ!$D$10+'СЕТ СН'!$H$6-'СЕТ СН'!$H$23</f>
        <v>991.43021543999998</v>
      </c>
      <c r="N97" s="36">
        <f>SUMIFS(СВЦЭМ!$D$33:$D$776,СВЦЭМ!$A$33:$A$776,$A97,СВЦЭМ!$B$33:$B$776,N$83)+'СЕТ СН'!$H$11+СВЦЭМ!$D$10+'СЕТ СН'!$H$6-'СЕТ СН'!$H$23</f>
        <v>986.33582178999995</v>
      </c>
      <c r="O97" s="36">
        <f>SUMIFS(СВЦЭМ!$D$33:$D$776,СВЦЭМ!$A$33:$A$776,$A97,СВЦЭМ!$B$33:$B$776,O$83)+'СЕТ СН'!$H$11+СВЦЭМ!$D$10+'СЕТ СН'!$H$6-'СЕТ СН'!$H$23</f>
        <v>1000.1510989800001</v>
      </c>
      <c r="P97" s="36">
        <f>SUMIFS(СВЦЭМ!$D$33:$D$776,СВЦЭМ!$A$33:$A$776,$A97,СВЦЭМ!$B$33:$B$776,P$83)+'СЕТ СН'!$H$11+СВЦЭМ!$D$10+'СЕТ СН'!$H$6-'СЕТ СН'!$H$23</f>
        <v>1024.60126943</v>
      </c>
      <c r="Q97" s="36">
        <f>SUMIFS(СВЦЭМ!$D$33:$D$776,СВЦЭМ!$A$33:$A$776,$A97,СВЦЭМ!$B$33:$B$776,Q$83)+'СЕТ СН'!$H$11+СВЦЭМ!$D$10+'СЕТ СН'!$H$6-'СЕТ СН'!$H$23</f>
        <v>1013.8456797399999</v>
      </c>
      <c r="R97" s="36">
        <f>SUMIFS(СВЦЭМ!$D$33:$D$776,СВЦЭМ!$A$33:$A$776,$A97,СВЦЭМ!$B$33:$B$776,R$83)+'СЕТ СН'!$H$11+СВЦЭМ!$D$10+'СЕТ СН'!$H$6-'СЕТ СН'!$H$23</f>
        <v>1010.0507652599999</v>
      </c>
      <c r="S97" s="36">
        <f>SUMIFS(СВЦЭМ!$D$33:$D$776,СВЦЭМ!$A$33:$A$776,$A97,СВЦЭМ!$B$33:$B$776,S$83)+'СЕТ СН'!$H$11+СВЦЭМ!$D$10+'СЕТ СН'!$H$6-'СЕТ СН'!$H$23</f>
        <v>1028.95810813</v>
      </c>
      <c r="T97" s="36">
        <f>SUMIFS(СВЦЭМ!$D$33:$D$776,СВЦЭМ!$A$33:$A$776,$A97,СВЦЭМ!$B$33:$B$776,T$83)+'СЕТ СН'!$H$11+СВЦЭМ!$D$10+'СЕТ СН'!$H$6-'СЕТ СН'!$H$23</f>
        <v>1008.1750496500001</v>
      </c>
      <c r="U97" s="36">
        <f>SUMIFS(СВЦЭМ!$D$33:$D$776,СВЦЭМ!$A$33:$A$776,$A97,СВЦЭМ!$B$33:$B$776,U$83)+'СЕТ СН'!$H$11+СВЦЭМ!$D$10+'СЕТ СН'!$H$6-'СЕТ СН'!$H$23</f>
        <v>978.35526098000014</v>
      </c>
      <c r="V97" s="36">
        <f>SUMIFS(СВЦЭМ!$D$33:$D$776,СВЦЭМ!$A$33:$A$776,$A97,СВЦЭМ!$B$33:$B$776,V$83)+'СЕТ СН'!$H$11+СВЦЭМ!$D$10+'СЕТ СН'!$H$6-'СЕТ СН'!$H$23</f>
        <v>954.44848954999998</v>
      </c>
      <c r="W97" s="36">
        <f>SUMIFS(СВЦЭМ!$D$33:$D$776,СВЦЭМ!$A$33:$A$776,$A97,СВЦЭМ!$B$33:$B$776,W$83)+'СЕТ СН'!$H$11+СВЦЭМ!$D$10+'СЕТ СН'!$H$6-'СЕТ СН'!$H$23</f>
        <v>945.34810465999999</v>
      </c>
      <c r="X97" s="36">
        <f>SUMIFS(СВЦЭМ!$D$33:$D$776,СВЦЭМ!$A$33:$A$776,$A97,СВЦЭМ!$B$33:$B$776,X$83)+'СЕТ СН'!$H$11+СВЦЭМ!$D$10+'СЕТ СН'!$H$6-'СЕТ СН'!$H$23</f>
        <v>952.81150556000011</v>
      </c>
      <c r="Y97" s="36">
        <f>SUMIFS(СВЦЭМ!$D$33:$D$776,СВЦЭМ!$A$33:$A$776,$A97,СВЦЭМ!$B$33:$B$776,Y$83)+'СЕТ СН'!$H$11+СВЦЭМ!$D$10+'СЕТ СН'!$H$6-'СЕТ СН'!$H$23</f>
        <v>984.08948925999994</v>
      </c>
    </row>
    <row r="98" spans="1:25" ht="15.75" x14ac:dyDescent="0.2">
      <c r="A98" s="35">
        <f t="shared" si="2"/>
        <v>43966</v>
      </c>
      <c r="B98" s="36">
        <f>SUMIFS(СВЦЭМ!$D$33:$D$776,СВЦЭМ!$A$33:$A$776,$A98,СВЦЭМ!$B$33:$B$776,B$83)+'СЕТ СН'!$H$11+СВЦЭМ!$D$10+'СЕТ СН'!$H$6-'СЕТ СН'!$H$23</f>
        <v>1044.41183566</v>
      </c>
      <c r="C98" s="36">
        <f>SUMIFS(СВЦЭМ!$D$33:$D$776,СВЦЭМ!$A$33:$A$776,$A98,СВЦЭМ!$B$33:$B$776,C$83)+'СЕТ СН'!$H$11+СВЦЭМ!$D$10+'СЕТ СН'!$H$6-'СЕТ СН'!$H$23</f>
        <v>1098.42413018</v>
      </c>
      <c r="D98" s="36">
        <f>SUMIFS(СВЦЭМ!$D$33:$D$776,СВЦЭМ!$A$33:$A$776,$A98,СВЦЭМ!$B$33:$B$776,D$83)+'СЕТ СН'!$H$11+СВЦЭМ!$D$10+'СЕТ СН'!$H$6-'СЕТ СН'!$H$23</f>
        <v>1122.0722449300001</v>
      </c>
      <c r="E98" s="36">
        <f>SUMIFS(СВЦЭМ!$D$33:$D$776,СВЦЭМ!$A$33:$A$776,$A98,СВЦЭМ!$B$33:$B$776,E$83)+'СЕТ СН'!$H$11+СВЦЭМ!$D$10+'СЕТ СН'!$H$6-'СЕТ СН'!$H$23</f>
        <v>1120.7950118799999</v>
      </c>
      <c r="F98" s="36">
        <f>SUMIFS(СВЦЭМ!$D$33:$D$776,СВЦЭМ!$A$33:$A$776,$A98,СВЦЭМ!$B$33:$B$776,F$83)+'СЕТ СН'!$H$11+СВЦЭМ!$D$10+'СЕТ СН'!$H$6-'СЕТ СН'!$H$23</f>
        <v>1113.0953337999999</v>
      </c>
      <c r="G98" s="36">
        <f>SUMIFS(СВЦЭМ!$D$33:$D$776,СВЦЭМ!$A$33:$A$776,$A98,СВЦЭМ!$B$33:$B$776,G$83)+'СЕТ СН'!$H$11+СВЦЭМ!$D$10+'СЕТ СН'!$H$6-'СЕТ СН'!$H$23</f>
        <v>1122.2441221900001</v>
      </c>
      <c r="H98" s="36">
        <f>SUMIFS(СВЦЭМ!$D$33:$D$776,СВЦЭМ!$A$33:$A$776,$A98,СВЦЭМ!$B$33:$B$776,H$83)+'СЕТ СН'!$H$11+СВЦЭМ!$D$10+'СЕТ СН'!$H$6-'СЕТ СН'!$H$23</f>
        <v>1129.45486968</v>
      </c>
      <c r="I98" s="36">
        <f>SUMIFS(СВЦЭМ!$D$33:$D$776,СВЦЭМ!$A$33:$A$776,$A98,СВЦЭМ!$B$33:$B$776,I$83)+'СЕТ СН'!$H$11+СВЦЭМ!$D$10+'СЕТ СН'!$H$6-'СЕТ СН'!$H$23</f>
        <v>1086.3734187</v>
      </c>
      <c r="J98" s="36">
        <f>SUMIFS(СВЦЭМ!$D$33:$D$776,СВЦЭМ!$A$33:$A$776,$A98,СВЦЭМ!$B$33:$B$776,J$83)+'СЕТ СН'!$H$11+СВЦЭМ!$D$10+'СЕТ СН'!$H$6-'СЕТ СН'!$H$23</f>
        <v>1026.4474365999999</v>
      </c>
      <c r="K98" s="36">
        <f>SUMIFS(СВЦЭМ!$D$33:$D$776,СВЦЭМ!$A$33:$A$776,$A98,СВЦЭМ!$B$33:$B$776,K$83)+'СЕТ СН'!$H$11+СВЦЭМ!$D$10+'СЕТ СН'!$H$6-'СЕТ СН'!$H$23</f>
        <v>960.44014444999993</v>
      </c>
      <c r="L98" s="36">
        <f>SUMIFS(СВЦЭМ!$D$33:$D$776,СВЦЭМ!$A$33:$A$776,$A98,СВЦЭМ!$B$33:$B$776,L$83)+'СЕТ СН'!$H$11+СВЦЭМ!$D$10+'СЕТ СН'!$H$6-'СЕТ СН'!$H$23</f>
        <v>949.55635129999996</v>
      </c>
      <c r="M98" s="36">
        <f>SUMIFS(СВЦЭМ!$D$33:$D$776,СВЦЭМ!$A$33:$A$776,$A98,СВЦЭМ!$B$33:$B$776,M$83)+'СЕТ СН'!$H$11+СВЦЭМ!$D$10+'СЕТ СН'!$H$6-'СЕТ СН'!$H$23</f>
        <v>969.56522184000005</v>
      </c>
      <c r="N98" s="36">
        <f>SUMIFS(СВЦЭМ!$D$33:$D$776,СВЦЭМ!$A$33:$A$776,$A98,СВЦЭМ!$B$33:$B$776,N$83)+'СЕТ СН'!$H$11+СВЦЭМ!$D$10+'СЕТ СН'!$H$6-'СЕТ СН'!$H$23</f>
        <v>975.17459918000009</v>
      </c>
      <c r="O98" s="36">
        <f>SUMIFS(СВЦЭМ!$D$33:$D$776,СВЦЭМ!$A$33:$A$776,$A98,СВЦЭМ!$B$33:$B$776,O$83)+'СЕТ СН'!$H$11+СВЦЭМ!$D$10+'СЕТ СН'!$H$6-'СЕТ СН'!$H$23</f>
        <v>977.54761754000015</v>
      </c>
      <c r="P98" s="36">
        <f>SUMIFS(СВЦЭМ!$D$33:$D$776,СВЦЭМ!$A$33:$A$776,$A98,СВЦЭМ!$B$33:$B$776,P$83)+'СЕТ СН'!$H$11+СВЦЭМ!$D$10+'СЕТ СН'!$H$6-'СЕТ СН'!$H$23</f>
        <v>983.72144825999999</v>
      </c>
      <c r="Q98" s="36">
        <f>SUMIFS(СВЦЭМ!$D$33:$D$776,СВЦЭМ!$A$33:$A$776,$A98,СВЦЭМ!$B$33:$B$776,Q$83)+'СЕТ СН'!$H$11+СВЦЭМ!$D$10+'СЕТ СН'!$H$6-'СЕТ СН'!$H$23</f>
        <v>979.11040137999998</v>
      </c>
      <c r="R98" s="36">
        <f>SUMIFS(СВЦЭМ!$D$33:$D$776,СВЦЭМ!$A$33:$A$776,$A98,СВЦЭМ!$B$33:$B$776,R$83)+'СЕТ СН'!$H$11+СВЦЭМ!$D$10+'СЕТ СН'!$H$6-'СЕТ СН'!$H$23</f>
        <v>974.7582070200001</v>
      </c>
      <c r="S98" s="36">
        <f>SUMIFS(СВЦЭМ!$D$33:$D$776,СВЦЭМ!$A$33:$A$776,$A98,СВЦЭМ!$B$33:$B$776,S$83)+'СЕТ СН'!$H$11+СВЦЭМ!$D$10+'СЕТ СН'!$H$6-'СЕТ СН'!$H$23</f>
        <v>984.37246679000009</v>
      </c>
      <c r="T98" s="36">
        <f>SUMIFS(СВЦЭМ!$D$33:$D$776,СВЦЭМ!$A$33:$A$776,$A98,СВЦЭМ!$B$33:$B$776,T$83)+'СЕТ СН'!$H$11+СВЦЭМ!$D$10+'СЕТ СН'!$H$6-'СЕТ СН'!$H$23</f>
        <v>978.90622767000013</v>
      </c>
      <c r="U98" s="36">
        <f>SUMIFS(СВЦЭМ!$D$33:$D$776,СВЦЭМ!$A$33:$A$776,$A98,СВЦЭМ!$B$33:$B$776,U$83)+'СЕТ СН'!$H$11+СВЦЭМ!$D$10+'СЕТ СН'!$H$6-'СЕТ СН'!$H$23</f>
        <v>981.85724402000005</v>
      </c>
      <c r="V98" s="36">
        <f>SUMIFS(СВЦЭМ!$D$33:$D$776,СВЦЭМ!$A$33:$A$776,$A98,СВЦЭМ!$B$33:$B$776,V$83)+'СЕТ СН'!$H$11+СВЦЭМ!$D$10+'СЕТ СН'!$H$6-'СЕТ СН'!$H$23</f>
        <v>974.61931687000015</v>
      </c>
      <c r="W98" s="36">
        <f>SUMIFS(СВЦЭМ!$D$33:$D$776,СВЦЭМ!$A$33:$A$776,$A98,СВЦЭМ!$B$33:$B$776,W$83)+'СЕТ СН'!$H$11+СВЦЭМ!$D$10+'СЕТ СН'!$H$6-'СЕТ СН'!$H$23</f>
        <v>962.14988536999999</v>
      </c>
      <c r="X98" s="36">
        <f>SUMIFS(СВЦЭМ!$D$33:$D$776,СВЦЭМ!$A$33:$A$776,$A98,СВЦЭМ!$B$33:$B$776,X$83)+'СЕТ СН'!$H$11+СВЦЭМ!$D$10+'СЕТ СН'!$H$6-'СЕТ СН'!$H$23</f>
        <v>964.36559185999999</v>
      </c>
      <c r="Y98" s="36">
        <f>SUMIFS(СВЦЭМ!$D$33:$D$776,СВЦЭМ!$A$33:$A$776,$A98,СВЦЭМ!$B$33:$B$776,Y$83)+'СЕТ СН'!$H$11+СВЦЭМ!$D$10+'СЕТ СН'!$H$6-'СЕТ СН'!$H$23</f>
        <v>968.12208663000001</v>
      </c>
    </row>
    <row r="99" spans="1:25" ht="15.75" x14ac:dyDescent="0.2">
      <c r="A99" s="35">
        <f t="shared" si="2"/>
        <v>43967</v>
      </c>
      <c r="B99" s="36">
        <f>SUMIFS(СВЦЭМ!$D$33:$D$776,СВЦЭМ!$A$33:$A$776,$A99,СВЦЭМ!$B$33:$B$776,B$83)+'СЕТ СН'!$H$11+СВЦЭМ!$D$10+'СЕТ СН'!$H$6-'СЕТ СН'!$H$23</f>
        <v>1077.88415508</v>
      </c>
      <c r="C99" s="36">
        <f>SUMIFS(СВЦЭМ!$D$33:$D$776,СВЦЭМ!$A$33:$A$776,$A99,СВЦЭМ!$B$33:$B$776,C$83)+'СЕТ СН'!$H$11+СВЦЭМ!$D$10+'СЕТ СН'!$H$6-'СЕТ СН'!$H$23</f>
        <v>1117.1068375899999</v>
      </c>
      <c r="D99" s="36">
        <f>SUMIFS(СВЦЭМ!$D$33:$D$776,СВЦЭМ!$A$33:$A$776,$A99,СВЦЭМ!$B$33:$B$776,D$83)+'СЕТ СН'!$H$11+СВЦЭМ!$D$10+'СЕТ СН'!$H$6-'СЕТ СН'!$H$23</f>
        <v>1118.58558051</v>
      </c>
      <c r="E99" s="36">
        <f>SUMIFS(СВЦЭМ!$D$33:$D$776,СВЦЭМ!$A$33:$A$776,$A99,СВЦЭМ!$B$33:$B$776,E$83)+'СЕТ СН'!$H$11+СВЦЭМ!$D$10+'СЕТ СН'!$H$6-'СЕТ СН'!$H$23</f>
        <v>1131.2239515900001</v>
      </c>
      <c r="F99" s="36">
        <f>SUMIFS(СВЦЭМ!$D$33:$D$776,СВЦЭМ!$A$33:$A$776,$A99,СВЦЭМ!$B$33:$B$776,F$83)+'СЕТ СН'!$H$11+СВЦЭМ!$D$10+'СЕТ СН'!$H$6-'СЕТ СН'!$H$23</f>
        <v>1131.23922498</v>
      </c>
      <c r="G99" s="36">
        <f>SUMIFS(СВЦЭМ!$D$33:$D$776,СВЦЭМ!$A$33:$A$776,$A99,СВЦЭМ!$B$33:$B$776,G$83)+'СЕТ СН'!$H$11+СВЦЭМ!$D$10+'СЕТ СН'!$H$6-'СЕТ СН'!$H$23</f>
        <v>1131.0973914400001</v>
      </c>
      <c r="H99" s="36">
        <f>SUMIFS(СВЦЭМ!$D$33:$D$776,СВЦЭМ!$A$33:$A$776,$A99,СВЦЭМ!$B$33:$B$776,H$83)+'СЕТ СН'!$H$11+СВЦЭМ!$D$10+'СЕТ СН'!$H$6-'СЕТ СН'!$H$23</f>
        <v>1138.40454105</v>
      </c>
      <c r="I99" s="36">
        <f>SUMIFS(СВЦЭМ!$D$33:$D$776,СВЦЭМ!$A$33:$A$776,$A99,СВЦЭМ!$B$33:$B$776,I$83)+'СЕТ СН'!$H$11+СВЦЭМ!$D$10+'СЕТ СН'!$H$6-'СЕТ СН'!$H$23</f>
        <v>1071.3603018400001</v>
      </c>
      <c r="J99" s="36">
        <f>SUMIFS(СВЦЭМ!$D$33:$D$776,СВЦЭМ!$A$33:$A$776,$A99,СВЦЭМ!$B$33:$B$776,J$83)+'СЕТ СН'!$H$11+СВЦЭМ!$D$10+'СЕТ СН'!$H$6-'СЕТ СН'!$H$23</f>
        <v>1000.86849983</v>
      </c>
      <c r="K99" s="36">
        <f>SUMIFS(СВЦЭМ!$D$33:$D$776,СВЦЭМ!$A$33:$A$776,$A99,СВЦЭМ!$B$33:$B$776,K$83)+'СЕТ СН'!$H$11+СВЦЭМ!$D$10+'СЕТ СН'!$H$6-'СЕТ СН'!$H$23</f>
        <v>999.8075773600001</v>
      </c>
      <c r="L99" s="36">
        <f>SUMIFS(СВЦЭМ!$D$33:$D$776,СВЦЭМ!$A$33:$A$776,$A99,СВЦЭМ!$B$33:$B$776,L$83)+'СЕТ СН'!$H$11+СВЦЭМ!$D$10+'СЕТ СН'!$H$6-'СЕТ СН'!$H$23</f>
        <v>1004.6743657900001</v>
      </c>
      <c r="M99" s="36">
        <f>SUMIFS(СВЦЭМ!$D$33:$D$776,СВЦЭМ!$A$33:$A$776,$A99,СВЦЭМ!$B$33:$B$776,M$83)+'СЕТ СН'!$H$11+СВЦЭМ!$D$10+'СЕТ СН'!$H$6-'СЕТ СН'!$H$23</f>
        <v>1000.54797998</v>
      </c>
      <c r="N99" s="36">
        <f>SUMIFS(СВЦЭМ!$D$33:$D$776,СВЦЭМ!$A$33:$A$776,$A99,СВЦЭМ!$B$33:$B$776,N$83)+'СЕТ СН'!$H$11+СВЦЭМ!$D$10+'СЕТ СН'!$H$6-'СЕТ СН'!$H$23</f>
        <v>990.62782822000008</v>
      </c>
      <c r="O99" s="36">
        <f>SUMIFS(СВЦЭМ!$D$33:$D$776,СВЦЭМ!$A$33:$A$776,$A99,СВЦЭМ!$B$33:$B$776,O$83)+'СЕТ СН'!$H$11+СВЦЭМ!$D$10+'СЕТ СН'!$H$6-'СЕТ СН'!$H$23</f>
        <v>985.44534808000003</v>
      </c>
      <c r="P99" s="36">
        <f>SUMIFS(СВЦЭМ!$D$33:$D$776,СВЦЭМ!$A$33:$A$776,$A99,СВЦЭМ!$B$33:$B$776,P$83)+'СЕТ СН'!$H$11+СВЦЭМ!$D$10+'СЕТ СН'!$H$6-'СЕТ СН'!$H$23</f>
        <v>990.91497376000007</v>
      </c>
      <c r="Q99" s="36">
        <f>SUMIFS(СВЦЭМ!$D$33:$D$776,СВЦЭМ!$A$33:$A$776,$A99,СВЦЭМ!$B$33:$B$776,Q$83)+'СЕТ СН'!$H$11+СВЦЭМ!$D$10+'СЕТ СН'!$H$6-'СЕТ СН'!$H$23</f>
        <v>988.23505883000007</v>
      </c>
      <c r="R99" s="36">
        <f>SUMIFS(СВЦЭМ!$D$33:$D$776,СВЦЭМ!$A$33:$A$776,$A99,СВЦЭМ!$B$33:$B$776,R$83)+'СЕТ СН'!$H$11+СВЦЭМ!$D$10+'СЕТ СН'!$H$6-'СЕТ СН'!$H$23</f>
        <v>984.38364720999994</v>
      </c>
      <c r="S99" s="36">
        <f>SUMIFS(СВЦЭМ!$D$33:$D$776,СВЦЭМ!$A$33:$A$776,$A99,СВЦЭМ!$B$33:$B$776,S$83)+'СЕТ СН'!$H$11+СВЦЭМ!$D$10+'СЕТ СН'!$H$6-'СЕТ СН'!$H$23</f>
        <v>980.77029506000008</v>
      </c>
      <c r="T99" s="36">
        <f>SUMIFS(СВЦЭМ!$D$33:$D$776,СВЦЭМ!$A$33:$A$776,$A99,СВЦЭМ!$B$33:$B$776,T$83)+'СЕТ СН'!$H$11+СВЦЭМ!$D$10+'СЕТ СН'!$H$6-'СЕТ СН'!$H$23</f>
        <v>979.74907382000015</v>
      </c>
      <c r="U99" s="36">
        <f>SUMIFS(СВЦЭМ!$D$33:$D$776,СВЦЭМ!$A$33:$A$776,$A99,СВЦЭМ!$B$33:$B$776,U$83)+'СЕТ СН'!$H$11+СВЦЭМ!$D$10+'СЕТ СН'!$H$6-'СЕТ СН'!$H$23</f>
        <v>972.45043482000005</v>
      </c>
      <c r="V99" s="36">
        <f>SUMIFS(СВЦЭМ!$D$33:$D$776,СВЦЭМ!$A$33:$A$776,$A99,СВЦЭМ!$B$33:$B$776,V$83)+'СЕТ СН'!$H$11+СВЦЭМ!$D$10+'СЕТ СН'!$H$6-'СЕТ СН'!$H$23</f>
        <v>971.58320948999994</v>
      </c>
      <c r="W99" s="36">
        <f>SUMIFS(СВЦЭМ!$D$33:$D$776,СВЦЭМ!$A$33:$A$776,$A99,СВЦЭМ!$B$33:$B$776,W$83)+'СЕТ СН'!$H$11+СВЦЭМ!$D$10+'СЕТ СН'!$H$6-'СЕТ СН'!$H$23</f>
        <v>973.07843588000014</v>
      </c>
      <c r="X99" s="36">
        <f>SUMIFS(СВЦЭМ!$D$33:$D$776,СВЦЭМ!$A$33:$A$776,$A99,СВЦЭМ!$B$33:$B$776,X$83)+'СЕТ СН'!$H$11+СВЦЭМ!$D$10+'СЕТ СН'!$H$6-'СЕТ СН'!$H$23</f>
        <v>973.99084364999999</v>
      </c>
      <c r="Y99" s="36">
        <f>SUMIFS(СВЦЭМ!$D$33:$D$776,СВЦЭМ!$A$33:$A$776,$A99,СВЦЭМ!$B$33:$B$776,Y$83)+'СЕТ СН'!$H$11+СВЦЭМ!$D$10+'СЕТ СН'!$H$6-'СЕТ СН'!$H$23</f>
        <v>992.71742573000006</v>
      </c>
    </row>
    <row r="100" spans="1:25" ht="15.75" x14ac:dyDescent="0.2">
      <c r="A100" s="35">
        <f t="shared" si="2"/>
        <v>43968</v>
      </c>
      <c r="B100" s="36">
        <f>SUMIFS(СВЦЭМ!$D$33:$D$776,СВЦЭМ!$A$33:$A$776,$A100,СВЦЭМ!$B$33:$B$776,B$83)+'СЕТ СН'!$H$11+СВЦЭМ!$D$10+'СЕТ СН'!$H$6-'СЕТ СН'!$H$23</f>
        <v>1081.9069845700001</v>
      </c>
      <c r="C100" s="36">
        <f>SUMIFS(СВЦЭМ!$D$33:$D$776,СВЦЭМ!$A$33:$A$776,$A100,СВЦЭМ!$B$33:$B$776,C$83)+'СЕТ СН'!$H$11+СВЦЭМ!$D$10+'СЕТ СН'!$H$6-'СЕТ СН'!$H$23</f>
        <v>1116.2941967700001</v>
      </c>
      <c r="D100" s="36">
        <f>SUMIFS(СВЦЭМ!$D$33:$D$776,СВЦЭМ!$A$33:$A$776,$A100,СВЦЭМ!$B$33:$B$776,D$83)+'СЕТ СН'!$H$11+СВЦЭМ!$D$10+'СЕТ СН'!$H$6-'СЕТ СН'!$H$23</f>
        <v>1123.59351369</v>
      </c>
      <c r="E100" s="36">
        <f>SUMIFS(СВЦЭМ!$D$33:$D$776,СВЦЭМ!$A$33:$A$776,$A100,СВЦЭМ!$B$33:$B$776,E$83)+'СЕТ СН'!$H$11+СВЦЭМ!$D$10+'СЕТ СН'!$H$6-'СЕТ СН'!$H$23</f>
        <v>1131.0305595699999</v>
      </c>
      <c r="F100" s="36">
        <f>SUMIFS(СВЦЭМ!$D$33:$D$776,СВЦЭМ!$A$33:$A$776,$A100,СВЦЭМ!$B$33:$B$776,F$83)+'СЕТ СН'!$H$11+СВЦЭМ!$D$10+'СЕТ СН'!$H$6-'СЕТ СН'!$H$23</f>
        <v>1124.1882698700001</v>
      </c>
      <c r="G100" s="36">
        <f>SUMIFS(СВЦЭМ!$D$33:$D$776,СВЦЭМ!$A$33:$A$776,$A100,СВЦЭМ!$B$33:$B$776,G$83)+'СЕТ СН'!$H$11+СВЦЭМ!$D$10+'СЕТ СН'!$H$6-'СЕТ СН'!$H$23</f>
        <v>1125.5713669199999</v>
      </c>
      <c r="H100" s="36">
        <f>SUMIFS(СВЦЭМ!$D$33:$D$776,СВЦЭМ!$A$33:$A$776,$A100,СВЦЭМ!$B$33:$B$776,H$83)+'СЕТ СН'!$H$11+СВЦЭМ!$D$10+'СЕТ СН'!$H$6-'СЕТ СН'!$H$23</f>
        <v>1130.9603160199999</v>
      </c>
      <c r="I100" s="36">
        <f>SUMIFS(СВЦЭМ!$D$33:$D$776,СВЦЭМ!$A$33:$A$776,$A100,СВЦЭМ!$B$33:$B$776,I$83)+'СЕТ СН'!$H$11+СВЦЭМ!$D$10+'СЕТ СН'!$H$6-'СЕТ СН'!$H$23</f>
        <v>1090.37495889</v>
      </c>
      <c r="J100" s="36">
        <f>SUMIFS(СВЦЭМ!$D$33:$D$776,СВЦЭМ!$A$33:$A$776,$A100,СВЦЭМ!$B$33:$B$776,J$83)+'СЕТ СН'!$H$11+СВЦЭМ!$D$10+'СЕТ СН'!$H$6-'СЕТ СН'!$H$23</f>
        <v>1022.8931936000001</v>
      </c>
      <c r="K100" s="36">
        <f>SUMIFS(СВЦЭМ!$D$33:$D$776,СВЦЭМ!$A$33:$A$776,$A100,СВЦЭМ!$B$33:$B$776,K$83)+'СЕТ СН'!$H$11+СВЦЭМ!$D$10+'СЕТ СН'!$H$6-'СЕТ СН'!$H$23</f>
        <v>993.79092220000007</v>
      </c>
      <c r="L100" s="36">
        <f>SUMIFS(СВЦЭМ!$D$33:$D$776,СВЦЭМ!$A$33:$A$776,$A100,СВЦЭМ!$B$33:$B$776,L$83)+'СЕТ СН'!$H$11+СВЦЭМ!$D$10+'СЕТ СН'!$H$6-'СЕТ СН'!$H$23</f>
        <v>993.79259148999995</v>
      </c>
      <c r="M100" s="36">
        <f>SUMIFS(СВЦЭМ!$D$33:$D$776,СВЦЭМ!$A$33:$A$776,$A100,СВЦЭМ!$B$33:$B$776,M$83)+'СЕТ СН'!$H$11+СВЦЭМ!$D$10+'СЕТ СН'!$H$6-'СЕТ СН'!$H$23</f>
        <v>992.33445858000005</v>
      </c>
      <c r="N100" s="36">
        <f>SUMIFS(СВЦЭМ!$D$33:$D$776,СВЦЭМ!$A$33:$A$776,$A100,СВЦЭМ!$B$33:$B$776,N$83)+'СЕТ СН'!$H$11+СВЦЭМ!$D$10+'СЕТ СН'!$H$6-'СЕТ СН'!$H$23</f>
        <v>988.30270196000015</v>
      </c>
      <c r="O100" s="36">
        <f>SUMIFS(СВЦЭМ!$D$33:$D$776,СВЦЭМ!$A$33:$A$776,$A100,СВЦЭМ!$B$33:$B$776,O$83)+'СЕТ СН'!$H$11+СВЦЭМ!$D$10+'СЕТ СН'!$H$6-'СЕТ СН'!$H$23</f>
        <v>988.12380271999996</v>
      </c>
      <c r="P100" s="36">
        <f>SUMIFS(СВЦЭМ!$D$33:$D$776,СВЦЭМ!$A$33:$A$776,$A100,СВЦЭМ!$B$33:$B$776,P$83)+'СЕТ СН'!$H$11+СВЦЭМ!$D$10+'СЕТ СН'!$H$6-'СЕТ СН'!$H$23</f>
        <v>993.72637585999996</v>
      </c>
      <c r="Q100" s="36">
        <f>SUMIFS(СВЦЭМ!$D$33:$D$776,СВЦЭМ!$A$33:$A$776,$A100,СВЦЭМ!$B$33:$B$776,Q$83)+'СЕТ СН'!$H$11+СВЦЭМ!$D$10+'СЕТ СН'!$H$6-'СЕТ СН'!$H$23</f>
        <v>996.26017259000014</v>
      </c>
      <c r="R100" s="36">
        <f>SUMIFS(СВЦЭМ!$D$33:$D$776,СВЦЭМ!$A$33:$A$776,$A100,СВЦЭМ!$B$33:$B$776,R$83)+'СЕТ СН'!$H$11+СВЦЭМ!$D$10+'СЕТ СН'!$H$6-'СЕТ СН'!$H$23</f>
        <v>993.16489058000002</v>
      </c>
      <c r="S100" s="36">
        <f>SUMIFS(СВЦЭМ!$D$33:$D$776,СВЦЭМ!$A$33:$A$776,$A100,СВЦЭМ!$B$33:$B$776,S$83)+'СЕТ СН'!$H$11+СВЦЭМ!$D$10+'СЕТ СН'!$H$6-'СЕТ СН'!$H$23</f>
        <v>994.73267910999994</v>
      </c>
      <c r="T100" s="36">
        <f>SUMIFS(СВЦЭМ!$D$33:$D$776,СВЦЭМ!$A$33:$A$776,$A100,СВЦЭМ!$B$33:$B$776,T$83)+'СЕТ СН'!$H$11+СВЦЭМ!$D$10+'СЕТ СН'!$H$6-'СЕТ СН'!$H$23</f>
        <v>984.31905111000015</v>
      </c>
      <c r="U100" s="36">
        <f>SUMIFS(СВЦЭМ!$D$33:$D$776,СВЦЭМ!$A$33:$A$776,$A100,СВЦЭМ!$B$33:$B$776,U$83)+'СЕТ СН'!$H$11+СВЦЭМ!$D$10+'СЕТ СН'!$H$6-'СЕТ СН'!$H$23</f>
        <v>968.72258654999996</v>
      </c>
      <c r="V100" s="36">
        <f>SUMIFS(СВЦЭМ!$D$33:$D$776,СВЦЭМ!$A$33:$A$776,$A100,СВЦЭМ!$B$33:$B$776,V$83)+'СЕТ СН'!$H$11+СВЦЭМ!$D$10+'СЕТ СН'!$H$6-'СЕТ СН'!$H$23</f>
        <v>931.59913845000005</v>
      </c>
      <c r="W100" s="36">
        <f>SUMIFS(СВЦЭМ!$D$33:$D$776,СВЦЭМ!$A$33:$A$776,$A100,СВЦЭМ!$B$33:$B$776,W$83)+'СЕТ СН'!$H$11+СВЦЭМ!$D$10+'СЕТ СН'!$H$6-'СЕТ СН'!$H$23</f>
        <v>937.00923015000012</v>
      </c>
      <c r="X100" s="36">
        <f>SUMIFS(СВЦЭМ!$D$33:$D$776,СВЦЭМ!$A$33:$A$776,$A100,СВЦЭМ!$B$33:$B$776,X$83)+'СЕТ СН'!$H$11+СВЦЭМ!$D$10+'СЕТ СН'!$H$6-'СЕТ СН'!$H$23</f>
        <v>936.98060938999993</v>
      </c>
      <c r="Y100" s="36">
        <f>SUMIFS(СВЦЭМ!$D$33:$D$776,СВЦЭМ!$A$33:$A$776,$A100,СВЦЭМ!$B$33:$B$776,Y$83)+'СЕТ СН'!$H$11+СВЦЭМ!$D$10+'СЕТ СН'!$H$6-'СЕТ СН'!$H$23</f>
        <v>967.54679643000009</v>
      </c>
    </row>
    <row r="101" spans="1:25" ht="15.75" x14ac:dyDescent="0.2">
      <c r="A101" s="35">
        <f t="shared" si="2"/>
        <v>43969</v>
      </c>
      <c r="B101" s="36">
        <f>SUMIFS(СВЦЭМ!$D$33:$D$776,СВЦЭМ!$A$33:$A$776,$A101,СВЦЭМ!$B$33:$B$776,B$83)+'СЕТ СН'!$H$11+СВЦЭМ!$D$10+'СЕТ СН'!$H$6-'СЕТ СН'!$H$23</f>
        <v>1085.7332759600001</v>
      </c>
      <c r="C101" s="36">
        <f>SUMIFS(СВЦЭМ!$D$33:$D$776,СВЦЭМ!$A$33:$A$776,$A101,СВЦЭМ!$B$33:$B$776,C$83)+'СЕТ СН'!$H$11+СВЦЭМ!$D$10+'СЕТ СН'!$H$6-'СЕТ СН'!$H$23</f>
        <v>1104.0370531000001</v>
      </c>
      <c r="D101" s="36">
        <f>SUMIFS(СВЦЭМ!$D$33:$D$776,СВЦЭМ!$A$33:$A$776,$A101,СВЦЭМ!$B$33:$B$776,D$83)+'СЕТ СН'!$H$11+СВЦЭМ!$D$10+'СЕТ СН'!$H$6-'СЕТ СН'!$H$23</f>
        <v>1092.3753528700001</v>
      </c>
      <c r="E101" s="36">
        <f>SUMIFS(СВЦЭМ!$D$33:$D$776,СВЦЭМ!$A$33:$A$776,$A101,СВЦЭМ!$B$33:$B$776,E$83)+'СЕТ СН'!$H$11+СВЦЭМ!$D$10+'СЕТ СН'!$H$6-'СЕТ СН'!$H$23</f>
        <v>1102.9573323700001</v>
      </c>
      <c r="F101" s="36">
        <f>SUMIFS(СВЦЭМ!$D$33:$D$776,СВЦЭМ!$A$33:$A$776,$A101,СВЦЭМ!$B$33:$B$776,F$83)+'СЕТ СН'!$H$11+СВЦЭМ!$D$10+'СЕТ СН'!$H$6-'СЕТ СН'!$H$23</f>
        <v>1098.9966071399999</v>
      </c>
      <c r="G101" s="36">
        <f>SUMIFS(СВЦЭМ!$D$33:$D$776,СВЦЭМ!$A$33:$A$776,$A101,СВЦЭМ!$B$33:$B$776,G$83)+'СЕТ СН'!$H$11+СВЦЭМ!$D$10+'СЕТ СН'!$H$6-'СЕТ СН'!$H$23</f>
        <v>1102.3689228600001</v>
      </c>
      <c r="H101" s="36">
        <f>SUMIFS(СВЦЭМ!$D$33:$D$776,СВЦЭМ!$A$33:$A$776,$A101,СВЦЭМ!$B$33:$B$776,H$83)+'СЕТ СН'!$H$11+СВЦЭМ!$D$10+'СЕТ СН'!$H$6-'СЕТ СН'!$H$23</f>
        <v>1100.14854601</v>
      </c>
      <c r="I101" s="36">
        <f>SUMIFS(СВЦЭМ!$D$33:$D$776,СВЦЭМ!$A$33:$A$776,$A101,СВЦЭМ!$B$33:$B$776,I$83)+'СЕТ СН'!$H$11+СВЦЭМ!$D$10+'СЕТ СН'!$H$6-'СЕТ СН'!$H$23</f>
        <v>1070.56609637</v>
      </c>
      <c r="J101" s="36">
        <f>SUMIFS(СВЦЭМ!$D$33:$D$776,СВЦЭМ!$A$33:$A$776,$A101,СВЦЭМ!$B$33:$B$776,J$83)+'СЕТ СН'!$H$11+СВЦЭМ!$D$10+'СЕТ СН'!$H$6-'СЕТ СН'!$H$23</f>
        <v>979.57912907000014</v>
      </c>
      <c r="K101" s="36">
        <f>SUMIFS(СВЦЭМ!$D$33:$D$776,СВЦЭМ!$A$33:$A$776,$A101,СВЦЭМ!$B$33:$B$776,K$83)+'СЕТ СН'!$H$11+СВЦЭМ!$D$10+'СЕТ СН'!$H$6-'СЕТ СН'!$H$23</f>
        <v>962.81988765999995</v>
      </c>
      <c r="L101" s="36">
        <f>SUMIFS(СВЦЭМ!$D$33:$D$776,СВЦЭМ!$A$33:$A$776,$A101,СВЦЭМ!$B$33:$B$776,L$83)+'СЕТ СН'!$H$11+СВЦЭМ!$D$10+'СЕТ СН'!$H$6-'СЕТ СН'!$H$23</f>
        <v>970.54198315999997</v>
      </c>
      <c r="M101" s="36">
        <f>SUMIFS(СВЦЭМ!$D$33:$D$776,СВЦЭМ!$A$33:$A$776,$A101,СВЦЭМ!$B$33:$B$776,M$83)+'СЕТ СН'!$H$11+СВЦЭМ!$D$10+'СЕТ СН'!$H$6-'СЕТ СН'!$H$23</f>
        <v>971.60158156000011</v>
      </c>
      <c r="N101" s="36">
        <f>SUMIFS(СВЦЭМ!$D$33:$D$776,СВЦЭМ!$A$33:$A$776,$A101,СВЦЭМ!$B$33:$B$776,N$83)+'СЕТ СН'!$H$11+СВЦЭМ!$D$10+'СЕТ СН'!$H$6-'СЕТ СН'!$H$23</f>
        <v>962.28179230000001</v>
      </c>
      <c r="O101" s="36">
        <f>SUMIFS(СВЦЭМ!$D$33:$D$776,СВЦЭМ!$A$33:$A$776,$A101,СВЦЭМ!$B$33:$B$776,O$83)+'СЕТ СН'!$H$11+СВЦЭМ!$D$10+'СЕТ СН'!$H$6-'СЕТ СН'!$H$23</f>
        <v>963.34744197000009</v>
      </c>
      <c r="P101" s="36">
        <f>SUMIFS(СВЦЭМ!$D$33:$D$776,СВЦЭМ!$A$33:$A$776,$A101,СВЦЭМ!$B$33:$B$776,P$83)+'СЕТ СН'!$H$11+СВЦЭМ!$D$10+'СЕТ СН'!$H$6-'СЕТ СН'!$H$23</f>
        <v>981.99973029000012</v>
      </c>
      <c r="Q101" s="36">
        <f>SUMIFS(СВЦЭМ!$D$33:$D$776,СВЦЭМ!$A$33:$A$776,$A101,СВЦЭМ!$B$33:$B$776,Q$83)+'СЕТ СН'!$H$11+СВЦЭМ!$D$10+'СЕТ СН'!$H$6-'СЕТ СН'!$H$23</f>
        <v>969.54524713000001</v>
      </c>
      <c r="R101" s="36">
        <f>SUMIFS(СВЦЭМ!$D$33:$D$776,СВЦЭМ!$A$33:$A$776,$A101,СВЦЭМ!$B$33:$B$776,R$83)+'СЕТ СН'!$H$11+СВЦЭМ!$D$10+'СЕТ СН'!$H$6-'СЕТ СН'!$H$23</f>
        <v>969.55874798000013</v>
      </c>
      <c r="S101" s="36">
        <f>SUMIFS(СВЦЭМ!$D$33:$D$776,СВЦЭМ!$A$33:$A$776,$A101,СВЦЭМ!$B$33:$B$776,S$83)+'СЕТ СН'!$H$11+СВЦЭМ!$D$10+'СЕТ СН'!$H$6-'СЕТ СН'!$H$23</f>
        <v>984.73543831000006</v>
      </c>
      <c r="T101" s="36">
        <f>SUMIFS(СВЦЭМ!$D$33:$D$776,СВЦЭМ!$A$33:$A$776,$A101,СВЦЭМ!$B$33:$B$776,T$83)+'СЕТ СН'!$H$11+СВЦЭМ!$D$10+'СЕТ СН'!$H$6-'СЕТ СН'!$H$23</f>
        <v>975.35498942000004</v>
      </c>
      <c r="U101" s="36">
        <f>SUMIFS(СВЦЭМ!$D$33:$D$776,СВЦЭМ!$A$33:$A$776,$A101,СВЦЭМ!$B$33:$B$776,U$83)+'СЕТ СН'!$H$11+СВЦЭМ!$D$10+'СЕТ СН'!$H$6-'СЕТ СН'!$H$23</f>
        <v>965.61856200000011</v>
      </c>
      <c r="V101" s="36">
        <f>SUMIFS(СВЦЭМ!$D$33:$D$776,СВЦЭМ!$A$33:$A$776,$A101,СВЦЭМ!$B$33:$B$776,V$83)+'СЕТ СН'!$H$11+СВЦЭМ!$D$10+'СЕТ СН'!$H$6-'СЕТ СН'!$H$23</f>
        <v>940.37275887999999</v>
      </c>
      <c r="W101" s="36">
        <f>SUMIFS(СВЦЭМ!$D$33:$D$776,СВЦЭМ!$A$33:$A$776,$A101,СВЦЭМ!$B$33:$B$776,W$83)+'СЕТ СН'!$H$11+СВЦЭМ!$D$10+'СЕТ СН'!$H$6-'СЕТ СН'!$H$23</f>
        <v>944.38302249000003</v>
      </c>
      <c r="X101" s="36">
        <f>SUMIFS(СВЦЭМ!$D$33:$D$776,СВЦЭМ!$A$33:$A$776,$A101,СВЦЭМ!$B$33:$B$776,X$83)+'СЕТ СН'!$H$11+СВЦЭМ!$D$10+'СЕТ СН'!$H$6-'СЕТ СН'!$H$23</f>
        <v>943.88470208000012</v>
      </c>
      <c r="Y101" s="36">
        <f>SUMIFS(СВЦЭМ!$D$33:$D$776,СВЦЭМ!$A$33:$A$776,$A101,СВЦЭМ!$B$33:$B$776,Y$83)+'СЕТ СН'!$H$11+СВЦЭМ!$D$10+'СЕТ СН'!$H$6-'СЕТ СН'!$H$23</f>
        <v>968.75565092000011</v>
      </c>
    </row>
    <row r="102" spans="1:25" ht="15.75" x14ac:dyDescent="0.2">
      <c r="A102" s="35">
        <f t="shared" si="2"/>
        <v>43970</v>
      </c>
      <c r="B102" s="36">
        <f>SUMIFS(СВЦЭМ!$D$33:$D$776,СВЦЭМ!$A$33:$A$776,$A102,СВЦЭМ!$B$33:$B$776,B$83)+'СЕТ СН'!$H$11+СВЦЭМ!$D$10+'СЕТ СН'!$H$6-'СЕТ СН'!$H$23</f>
        <v>1097.1656569900001</v>
      </c>
      <c r="C102" s="36">
        <f>SUMIFS(СВЦЭМ!$D$33:$D$776,СВЦЭМ!$A$33:$A$776,$A102,СВЦЭМ!$B$33:$B$776,C$83)+'СЕТ СН'!$H$11+СВЦЭМ!$D$10+'СЕТ СН'!$H$6-'СЕТ СН'!$H$23</f>
        <v>1124.2166157700001</v>
      </c>
      <c r="D102" s="36">
        <f>SUMIFS(СВЦЭМ!$D$33:$D$776,СВЦЭМ!$A$33:$A$776,$A102,СВЦЭМ!$B$33:$B$776,D$83)+'СЕТ СН'!$H$11+СВЦЭМ!$D$10+'СЕТ СН'!$H$6-'СЕТ СН'!$H$23</f>
        <v>1115.3693292</v>
      </c>
      <c r="E102" s="36">
        <f>SUMIFS(СВЦЭМ!$D$33:$D$776,СВЦЭМ!$A$33:$A$776,$A102,СВЦЭМ!$B$33:$B$776,E$83)+'СЕТ СН'!$H$11+СВЦЭМ!$D$10+'СЕТ СН'!$H$6-'СЕТ СН'!$H$23</f>
        <v>1110.6208505900001</v>
      </c>
      <c r="F102" s="36">
        <f>SUMIFS(СВЦЭМ!$D$33:$D$776,СВЦЭМ!$A$33:$A$776,$A102,СВЦЭМ!$B$33:$B$776,F$83)+'СЕТ СН'!$H$11+СВЦЭМ!$D$10+'СЕТ СН'!$H$6-'СЕТ СН'!$H$23</f>
        <v>1104.8567020400001</v>
      </c>
      <c r="G102" s="36">
        <f>SUMIFS(СВЦЭМ!$D$33:$D$776,СВЦЭМ!$A$33:$A$776,$A102,СВЦЭМ!$B$33:$B$776,G$83)+'СЕТ СН'!$H$11+СВЦЭМ!$D$10+'СЕТ СН'!$H$6-'СЕТ СН'!$H$23</f>
        <v>1113.62094211</v>
      </c>
      <c r="H102" s="36">
        <f>SUMIFS(СВЦЭМ!$D$33:$D$776,СВЦЭМ!$A$33:$A$776,$A102,СВЦЭМ!$B$33:$B$776,H$83)+'СЕТ СН'!$H$11+СВЦЭМ!$D$10+'СЕТ СН'!$H$6-'СЕТ СН'!$H$23</f>
        <v>1114.2763058400001</v>
      </c>
      <c r="I102" s="36">
        <f>SUMIFS(СВЦЭМ!$D$33:$D$776,СВЦЭМ!$A$33:$A$776,$A102,СВЦЭМ!$B$33:$B$776,I$83)+'СЕТ СН'!$H$11+СВЦЭМ!$D$10+'СЕТ СН'!$H$6-'СЕТ СН'!$H$23</f>
        <v>1088.3082378900001</v>
      </c>
      <c r="J102" s="36">
        <f>SUMIFS(СВЦЭМ!$D$33:$D$776,СВЦЭМ!$A$33:$A$776,$A102,СВЦЭМ!$B$33:$B$776,J$83)+'СЕТ СН'!$H$11+СВЦЭМ!$D$10+'СЕТ СН'!$H$6-'СЕТ СН'!$H$23</f>
        <v>993.02697254000009</v>
      </c>
      <c r="K102" s="36">
        <f>SUMIFS(СВЦЭМ!$D$33:$D$776,СВЦЭМ!$A$33:$A$776,$A102,СВЦЭМ!$B$33:$B$776,K$83)+'СЕТ СН'!$H$11+СВЦЭМ!$D$10+'СЕТ СН'!$H$6-'СЕТ СН'!$H$23</f>
        <v>976.35674667000012</v>
      </c>
      <c r="L102" s="36">
        <f>SUMIFS(СВЦЭМ!$D$33:$D$776,СВЦЭМ!$A$33:$A$776,$A102,СВЦЭМ!$B$33:$B$776,L$83)+'СЕТ СН'!$H$11+СВЦЭМ!$D$10+'СЕТ СН'!$H$6-'СЕТ СН'!$H$23</f>
        <v>973.50600740999994</v>
      </c>
      <c r="M102" s="36">
        <f>SUMIFS(СВЦЭМ!$D$33:$D$776,СВЦЭМ!$A$33:$A$776,$A102,СВЦЭМ!$B$33:$B$776,M$83)+'СЕТ СН'!$H$11+СВЦЭМ!$D$10+'СЕТ СН'!$H$6-'СЕТ СН'!$H$23</f>
        <v>957.27967469000009</v>
      </c>
      <c r="N102" s="36">
        <f>SUMIFS(СВЦЭМ!$D$33:$D$776,СВЦЭМ!$A$33:$A$776,$A102,СВЦЭМ!$B$33:$B$776,N$83)+'СЕТ СН'!$H$11+СВЦЭМ!$D$10+'СЕТ СН'!$H$6-'СЕТ СН'!$H$23</f>
        <v>956.72723621</v>
      </c>
      <c r="O102" s="36">
        <f>SUMIFS(СВЦЭМ!$D$33:$D$776,СВЦЭМ!$A$33:$A$776,$A102,СВЦЭМ!$B$33:$B$776,O$83)+'СЕТ СН'!$H$11+СВЦЭМ!$D$10+'СЕТ СН'!$H$6-'СЕТ СН'!$H$23</f>
        <v>964.80920259999994</v>
      </c>
      <c r="P102" s="36">
        <f>SUMIFS(СВЦЭМ!$D$33:$D$776,СВЦЭМ!$A$33:$A$776,$A102,СВЦЭМ!$B$33:$B$776,P$83)+'СЕТ СН'!$H$11+СВЦЭМ!$D$10+'СЕТ СН'!$H$6-'СЕТ СН'!$H$23</f>
        <v>971.23398509999993</v>
      </c>
      <c r="Q102" s="36">
        <f>SUMIFS(СВЦЭМ!$D$33:$D$776,СВЦЭМ!$A$33:$A$776,$A102,СВЦЭМ!$B$33:$B$776,Q$83)+'СЕТ СН'!$H$11+СВЦЭМ!$D$10+'СЕТ СН'!$H$6-'СЕТ СН'!$H$23</f>
        <v>976.00270380000006</v>
      </c>
      <c r="R102" s="36">
        <f>SUMIFS(СВЦЭМ!$D$33:$D$776,СВЦЭМ!$A$33:$A$776,$A102,СВЦЭМ!$B$33:$B$776,R$83)+'СЕТ СН'!$H$11+СВЦЭМ!$D$10+'СЕТ СН'!$H$6-'СЕТ СН'!$H$23</f>
        <v>978.65979635999997</v>
      </c>
      <c r="S102" s="36">
        <f>SUMIFS(СВЦЭМ!$D$33:$D$776,СВЦЭМ!$A$33:$A$776,$A102,СВЦЭМ!$B$33:$B$776,S$83)+'СЕТ СН'!$H$11+СВЦЭМ!$D$10+'СЕТ СН'!$H$6-'СЕТ СН'!$H$23</f>
        <v>987.9549162400001</v>
      </c>
      <c r="T102" s="36">
        <f>SUMIFS(СВЦЭМ!$D$33:$D$776,СВЦЭМ!$A$33:$A$776,$A102,СВЦЭМ!$B$33:$B$776,T$83)+'СЕТ СН'!$H$11+СВЦЭМ!$D$10+'СЕТ СН'!$H$6-'СЕТ СН'!$H$23</f>
        <v>984.01360034999993</v>
      </c>
      <c r="U102" s="36">
        <f>SUMIFS(СВЦЭМ!$D$33:$D$776,СВЦЭМ!$A$33:$A$776,$A102,СВЦЭМ!$B$33:$B$776,U$83)+'СЕТ СН'!$H$11+СВЦЭМ!$D$10+'СЕТ СН'!$H$6-'СЕТ СН'!$H$23</f>
        <v>968.28158271000007</v>
      </c>
      <c r="V102" s="36">
        <f>SUMIFS(СВЦЭМ!$D$33:$D$776,СВЦЭМ!$A$33:$A$776,$A102,СВЦЭМ!$B$33:$B$776,V$83)+'СЕТ СН'!$H$11+СВЦЭМ!$D$10+'СЕТ СН'!$H$6-'СЕТ СН'!$H$23</f>
        <v>963.51754828000003</v>
      </c>
      <c r="W102" s="36">
        <f>SUMIFS(СВЦЭМ!$D$33:$D$776,СВЦЭМ!$A$33:$A$776,$A102,СВЦЭМ!$B$33:$B$776,W$83)+'СЕТ СН'!$H$11+СВЦЭМ!$D$10+'СЕТ СН'!$H$6-'СЕТ СН'!$H$23</f>
        <v>969.22374420999995</v>
      </c>
      <c r="X102" s="36">
        <f>SUMIFS(СВЦЭМ!$D$33:$D$776,СВЦЭМ!$A$33:$A$776,$A102,СВЦЭМ!$B$33:$B$776,X$83)+'СЕТ СН'!$H$11+СВЦЭМ!$D$10+'СЕТ СН'!$H$6-'СЕТ СН'!$H$23</f>
        <v>962.73738903000003</v>
      </c>
      <c r="Y102" s="36">
        <f>SUMIFS(СВЦЭМ!$D$33:$D$776,СВЦЭМ!$A$33:$A$776,$A102,СВЦЭМ!$B$33:$B$776,Y$83)+'СЕТ СН'!$H$11+СВЦЭМ!$D$10+'СЕТ СН'!$H$6-'СЕТ СН'!$H$23</f>
        <v>976.64162058000011</v>
      </c>
    </row>
    <row r="103" spans="1:25" ht="15.75" x14ac:dyDescent="0.2">
      <c r="A103" s="35">
        <f t="shared" si="2"/>
        <v>43971</v>
      </c>
      <c r="B103" s="36">
        <f>SUMIFS(СВЦЭМ!$D$33:$D$776,СВЦЭМ!$A$33:$A$776,$A103,СВЦЭМ!$B$33:$B$776,B$83)+'СЕТ СН'!$H$11+СВЦЭМ!$D$10+'СЕТ СН'!$H$6-'СЕТ СН'!$H$23</f>
        <v>1056.9651963900001</v>
      </c>
      <c r="C103" s="36">
        <f>SUMIFS(СВЦЭМ!$D$33:$D$776,СВЦЭМ!$A$33:$A$776,$A103,СВЦЭМ!$B$33:$B$776,C$83)+'СЕТ СН'!$H$11+СВЦЭМ!$D$10+'СЕТ СН'!$H$6-'СЕТ СН'!$H$23</f>
        <v>1067.0363859399999</v>
      </c>
      <c r="D103" s="36">
        <f>SUMIFS(СВЦЭМ!$D$33:$D$776,СВЦЭМ!$A$33:$A$776,$A103,СВЦЭМ!$B$33:$B$776,D$83)+'СЕТ СН'!$H$11+СВЦЭМ!$D$10+'СЕТ СН'!$H$6-'СЕТ СН'!$H$23</f>
        <v>1084.9424370300001</v>
      </c>
      <c r="E103" s="36">
        <f>SUMIFS(СВЦЭМ!$D$33:$D$776,СВЦЭМ!$A$33:$A$776,$A103,СВЦЭМ!$B$33:$B$776,E$83)+'СЕТ СН'!$H$11+СВЦЭМ!$D$10+'СЕТ СН'!$H$6-'СЕТ СН'!$H$23</f>
        <v>1080.3731898400001</v>
      </c>
      <c r="F103" s="36">
        <f>SUMIFS(СВЦЭМ!$D$33:$D$776,СВЦЭМ!$A$33:$A$776,$A103,СВЦЭМ!$B$33:$B$776,F$83)+'СЕТ СН'!$H$11+СВЦЭМ!$D$10+'СЕТ СН'!$H$6-'СЕТ СН'!$H$23</f>
        <v>1073.52616481</v>
      </c>
      <c r="G103" s="36">
        <f>SUMIFS(СВЦЭМ!$D$33:$D$776,СВЦЭМ!$A$33:$A$776,$A103,СВЦЭМ!$B$33:$B$776,G$83)+'СЕТ СН'!$H$11+СВЦЭМ!$D$10+'СЕТ СН'!$H$6-'СЕТ СН'!$H$23</f>
        <v>1083.57028797</v>
      </c>
      <c r="H103" s="36">
        <f>SUMIFS(СВЦЭМ!$D$33:$D$776,СВЦЭМ!$A$33:$A$776,$A103,СВЦЭМ!$B$33:$B$776,H$83)+'СЕТ СН'!$H$11+СВЦЭМ!$D$10+'СЕТ СН'!$H$6-'СЕТ СН'!$H$23</f>
        <v>1090.49697225</v>
      </c>
      <c r="I103" s="36">
        <f>SUMIFS(СВЦЭМ!$D$33:$D$776,СВЦЭМ!$A$33:$A$776,$A103,СВЦЭМ!$B$33:$B$776,I$83)+'СЕТ СН'!$H$11+СВЦЭМ!$D$10+'СЕТ СН'!$H$6-'СЕТ СН'!$H$23</f>
        <v>1076.0048393900001</v>
      </c>
      <c r="J103" s="36">
        <f>SUMIFS(СВЦЭМ!$D$33:$D$776,СВЦЭМ!$A$33:$A$776,$A103,СВЦЭМ!$B$33:$B$776,J$83)+'СЕТ СН'!$H$11+СВЦЭМ!$D$10+'СЕТ СН'!$H$6-'СЕТ СН'!$H$23</f>
        <v>973.59876850000001</v>
      </c>
      <c r="K103" s="36">
        <f>SUMIFS(СВЦЭМ!$D$33:$D$776,СВЦЭМ!$A$33:$A$776,$A103,СВЦЭМ!$B$33:$B$776,K$83)+'СЕТ СН'!$H$11+СВЦЭМ!$D$10+'СЕТ СН'!$H$6-'СЕТ СН'!$H$23</f>
        <v>979.14521618000003</v>
      </c>
      <c r="L103" s="36">
        <f>SUMIFS(СВЦЭМ!$D$33:$D$776,СВЦЭМ!$A$33:$A$776,$A103,СВЦЭМ!$B$33:$B$776,L$83)+'СЕТ СН'!$H$11+СВЦЭМ!$D$10+'СЕТ СН'!$H$6-'СЕТ СН'!$H$23</f>
        <v>982.85392898999999</v>
      </c>
      <c r="M103" s="36">
        <f>SUMIFS(СВЦЭМ!$D$33:$D$776,СВЦЭМ!$A$33:$A$776,$A103,СВЦЭМ!$B$33:$B$776,M$83)+'СЕТ СН'!$H$11+СВЦЭМ!$D$10+'СЕТ СН'!$H$6-'СЕТ СН'!$H$23</f>
        <v>985.59451970000009</v>
      </c>
      <c r="N103" s="36">
        <f>SUMIFS(СВЦЭМ!$D$33:$D$776,СВЦЭМ!$A$33:$A$776,$A103,СВЦЭМ!$B$33:$B$776,N$83)+'СЕТ СН'!$H$11+СВЦЭМ!$D$10+'СЕТ СН'!$H$6-'СЕТ СН'!$H$23</f>
        <v>985.31432969000002</v>
      </c>
      <c r="O103" s="36">
        <f>SUMIFS(СВЦЭМ!$D$33:$D$776,СВЦЭМ!$A$33:$A$776,$A103,СВЦЭМ!$B$33:$B$776,O$83)+'СЕТ СН'!$H$11+СВЦЭМ!$D$10+'СЕТ СН'!$H$6-'СЕТ СН'!$H$23</f>
        <v>990.29357832999995</v>
      </c>
      <c r="P103" s="36">
        <f>SUMIFS(СВЦЭМ!$D$33:$D$776,СВЦЭМ!$A$33:$A$776,$A103,СВЦЭМ!$B$33:$B$776,P$83)+'СЕТ СН'!$H$11+СВЦЭМ!$D$10+'СЕТ СН'!$H$6-'СЕТ СН'!$H$23</f>
        <v>992.39982929999996</v>
      </c>
      <c r="Q103" s="36">
        <f>SUMIFS(СВЦЭМ!$D$33:$D$776,СВЦЭМ!$A$33:$A$776,$A103,СВЦЭМ!$B$33:$B$776,Q$83)+'СЕТ СН'!$H$11+СВЦЭМ!$D$10+'СЕТ СН'!$H$6-'СЕТ СН'!$H$23</f>
        <v>993.14489064999998</v>
      </c>
      <c r="R103" s="36">
        <f>SUMIFS(СВЦЭМ!$D$33:$D$776,СВЦЭМ!$A$33:$A$776,$A103,СВЦЭМ!$B$33:$B$776,R$83)+'СЕТ СН'!$H$11+СВЦЭМ!$D$10+'СЕТ СН'!$H$6-'СЕТ СН'!$H$23</f>
        <v>994.18894655999998</v>
      </c>
      <c r="S103" s="36">
        <f>SUMIFS(СВЦЭМ!$D$33:$D$776,СВЦЭМ!$A$33:$A$776,$A103,СВЦЭМ!$B$33:$B$776,S$83)+'СЕТ СН'!$H$11+СВЦЭМ!$D$10+'СЕТ СН'!$H$6-'СЕТ СН'!$H$23</f>
        <v>996.15194012000006</v>
      </c>
      <c r="T103" s="36">
        <f>SUMIFS(СВЦЭМ!$D$33:$D$776,СВЦЭМ!$A$33:$A$776,$A103,СВЦЭМ!$B$33:$B$776,T$83)+'СЕТ СН'!$H$11+СВЦЭМ!$D$10+'СЕТ СН'!$H$6-'СЕТ СН'!$H$23</f>
        <v>995.25373695000008</v>
      </c>
      <c r="U103" s="36">
        <f>SUMIFS(СВЦЭМ!$D$33:$D$776,СВЦЭМ!$A$33:$A$776,$A103,СВЦЭМ!$B$33:$B$776,U$83)+'СЕТ СН'!$H$11+СВЦЭМ!$D$10+'СЕТ СН'!$H$6-'СЕТ СН'!$H$23</f>
        <v>982.22007733999999</v>
      </c>
      <c r="V103" s="36">
        <f>SUMIFS(СВЦЭМ!$D$33:$D$776,СВЦЭМ!$A$33:$A$776,$A103,СВЦЭМ!$B$33:$B$776,V$83)+'СЕТ СН'!$H$11+СВЦЭМ!$D$10+'СЕТ СН'!$H$6-'СЕТ СН'!$H$23</f>
        <v>977.91631311000015</v>
      </c>
      <c r="W103" s="36">
        <f>SUMIFS(СВЦЭМ!$D$33:$D$776,СВЦЭМ!$A$33:$A$776,$A103,СВЦЭМ!$B$33:$B$776,W$83)+'СЕТ СН'!$H$11+СВЦЭМ!$D$10+'СЕТ СН'!$H$6-'СЕТ СН'!$H$23</f>
        <v>982.49499706999995</v>
      </c>
      <c r="X103" s="36">
        <f>SUMIFS(СВЦЭМ!$D$33:$D$776,СВЦЭМ!$A$33:$A$776,$A103,СВЦЭМ!$B$33:$B$776,X$83)+'СЕТ СН'!$H$11+СВЦЭМ!$D$10+'СЕТ СН'!$H$6-'СЕТ СН'!$H$23</f>
        <v>982.61449760999994</v>
      </c>
      <c r="Y103" s="36">
        <f>SUMIFS(СВЦЭМ!$D$33:$D$776,СВЦЭМ!$A$33:$A$776,$A103,СВЦЭМ!$B$33:$B$776,Y$83)+'СЕТ СН'!$H$11+СВЦЭМ!$D$10+'СЕТ СН'!$H$6-'СЕТ СН'!$H$23</f>
        <v>987.59236712999996</v>
      </c>
    </row>
    <row r="104" spans="1:25" ht="15.75" x14ac:dyDescent="0.2">
      <c r="A104" s="35">
        <f t="shared" si="2"/>
        <v>43972</v>
      </c>
      <c r="B104" s="36">
        <f>SUMIFS(СВЦЭМ!$D$33:$D$776,СВЦЭМ!$A$33:$A$776,$A104,СВЦЭМ!$B$33:$B$776,B$83)+'СЕТ СН'!$H$11+СВЦЭМ!$D$10+'СЕТ СН'!$H$6-'СЕТ СН'!$H$23</f>
        <v>1055.3500696799999</v>
      </c>
      <c r="C104" s="36">
        <f>SUMIFS(СВЦЭМ!$D$33:$D$776,СВЦЭМ!$A$33:$A$776,$A104,СВЦЭМ!$B$33:$B$776,C$83)+'СЕТ СН'!$H$11+СВЦЭМ!$D$10+'СЕТ СН'!$H$6-'СЕТ СН'!$H$23</f>
        <v>1088.7294693000001</v>
      </c>
      <c r="D104" s="36">
        <f>SUMIFS(СВЦЭМ!$D$33:$D$776,СВЦЭМ!$A$33:$A$776,$A104,СВЦЭМ!$B$33:$B$776,D$83)+'СЕТ СН'!$H$11+СВЦЭМ!$D$10+'СЕТ СН'!$H$6-'СЕТ СН'!$H$23</f>
        <v>1109.83805198</v>
      </c>
      <c r="E104" s="36">
        <f>SUMIFS(СВЦЭМ!$D$33:$D$776,СВЦЭМ!$A$33:$A$776,$A104,СВЦЭМ!$B$33:$B$776,E$83)+'СЕТ СН'!$H$11+СВЦЭМ!$D$10+'СЕТ СН'!$H$6-'СЕТ СН'!$H$23</f>
        <v>1109.0536213099999</v>
      </c>
      <c r="F104" s="36">
        <f>SUMIFS(СВЦЭМ!$D$33:$D$776,СВЦЭМ!$A$33:$A$776,$A104,СВЦЭМ!$B$33:$B$776,F$83)+'СЕТ СН'!$H$11+СВЦЭМ!$D$10+'СЕТ СН'!$H$6-'СЕТ СН'!$H$23</f>
        <v>1103.63681881</v>
      </c>
      <c r="G104" s="36">
        <f>SUMIFS(СВЦЭМ!$D$33:$D$776,СВЦЭМ!$A$33:$A$776,$A104,СВЦЭМ!$B$33:$B$776,G$83)+'СЕТ СН'!$H$11+СВЦЭМ!$D$10+'СЕТ СН'!$H$6-'СЕТ СН'!$H$23</f>
        <v>1114.3180680800001</v>
      </c>
      <c r="H104" s="36">
        <f>SUMIFS(СВЦЭМ!$D$33:$D$776,СВЦЭМ!$A$33:$A$776,$A104,СВЦЭМ!$B$33:$B$776,H$83)+'СЕТ СН'!$H$11+СВЦЭМ!$D$10+'СЕТ СН'!$H$6-'СЕТ СН'!$H$23</f>
        <v>1104.0383980000001</v>
      </c>
      <c r="I104" s="36">
        <f>SUMIFS(СВЦЭМ!$D$33:$D$776,СВЦЭМ!$A$33:$A$776,$A104,СВЦЭМ!$B$33:$B$776,I$83)+'СЕТ СН'!$H$11+СВЦЭМ!$D$10+'СЕТ СН'!$H$6-'СЕТ СН'!$H$23</f>
        <v>1088.8402409400001</v>
      </c>
      <c r="J104" s="36">
        <f>SUMIFS(СВЦЭМ!$D$33:$D$776,СВЦЭМ!$A$33:$A$776,$A104,СВЦЭМ!$B$33:$B$776,J$83)+'СЕТ СН'!$H$11+СВЦЭМ!$D$10+'СЕТ СН'!$H$6-'СЕТ СН'!$H$23</f>
        <v>1048.9924826900001</v>
      </c>
      <c r="K104" s="36">
        <f>SUMIFS(СВЦЭМ!$D$33:$D$776,СВЦЭМ!$A$33:$A$776,$A104,СВЦЭМ!$B$33:$B$776,K$83)+'СЕТ СН'!$H$11+СВЦЭМ!$D$10+'СЕТ СН'!$H$6-'СЕТ СН'!$H$23</f>
        <v>1043.33432294</v>
      </c>
      <c r="L104" s="36">
        <f>SUMIFS(СВЦЭМ!$D$33:$D$776,СВЦЭМ!$A$33:$A$776,$A104,СВЦЭМ!$B$33:$B$776,L$83)+'СЕТ СН'!$H$11+СВЦЭМ!$D$10+'СЕТ СН'!$H$6-'СЕТ СН'!$H$23</f>
        <v>1045.9812439</v>
      </c>
      <c r="M104" s="36">
        <f>SUMIFS(СВЦЭМ!$D$33:$D$776,СВЦЭМ!$A$33:$A$776,$A104,СВЦЭМ!$B$33:$B$776,M$83)+'СЕТ СН'!$H$11+СВЦЭМ!$D$10+'СЕТ СН'!$H$6-'СЕТ СН'!$H$23</f>
        <v>999.27900160000013</v>
      </c>
      <c r="N104" s="36">
        <f>SUMIFS(СВЦЭМ!$D$33:$D$776,СВЦЭМ!$A$33:$A$776,$A104,СВЦЭМ!$B$33:$B$776,N$83)+'СЕТ СН'!$H$11+СВЦЭМ!$D$10+'СЕТ СН'!$H$6-'СЕТ СН'!$H$23</f>
        <v>943.03966936999996</v>
      </c>
      <c r="O104" s="36">
        <f>SUMIFS(СВЦЭМ!$D$33:$D$776,СВЦЭМ!$A$33:$A$776,$A104,СВЦЭМ!$B$33:$B$776,O$83)+'СЕТ СН'!$H$11+СВЦЭМ!$D$10+'СЕТ СН'!$H$6-'СЕТ СН'!$H$23</f>
        <v>918.10161714000014</v>
      </c>
      <c r="P104" s="36">
        <f>SUMIFS(СВЦЭМ!$D$33:$D$776,СВЦЭМ!$A$33:$A$776,$A104,СВЦЭМ!$B$33:$B$776,P$83)+'СЕТ СН'!$H$11+СВЦЭМ!$D$10+'СЕТ СН'!$H$6-'СЕТ СН'!$H$23</f>
        <v>916.09968593000008</v>
      </c>
      <c r="Q104" s="36">
        <f>SUMIFS(СВЦЭМ!$D$33:$D$776,СВЦЭМ!$A$33:$A$776,$A104,СВЦЭМ!$B$33:$B$776,Q$83)+'СЕТ СН'!$H$11+СВЦЭМ!$D$10+'СЕТ СН'!$H$6-'СЕТ СН'!$H$23</f>
        <v>920.03392114000007</v>
      </c>
      <c r="R104" s="36">
        <f>SUMIFS(СВЦЭМ!$D$33:$D$776,СВЦЭМ!$A$33:$A$776,$A104,СВЦЭМ!$B$33:$B$776,R$83)+'СЕТ СН'!$H$11+СВЦЭМ!$D$10+'СЕТ СН'!$H$6-'СЕТ СН'!$H$23</f>
        <v>914.78883760999997</v>
      </c>
      <c r="S104" s="36">
        <f>SUMIFS(СВЦЭМ!$D$33:$D$776,СВЦЭМ!$A$33:$A$776,$A104,СВЦЭМ!$B$33:$B$776,S$83)+'СЕТ СН'!$H$11+СВЦЭМ!$D$10+'СЕТ СН'!$H$6-'СЕТ СН'!$H$23</f>
        <v>921.72792131999995</v>
      </c>
      <c r="T104" s="36">
        <f>SUMIFS(СВЦЭМ!$D$33:$D$776,СВЦЭМ!$A$33:$A$776,$A104,СВЦЭМ!$B$33:$B$776,T$83)+'СЕТ СН'!$H$11+СВЦЭМ!$D$10+'СЕТ СН'!$H$6-'СЕТ СН'!$H$23</f>
        <v>919.89654642999994</v>
      </c>
      <c r="U104" s="36">
        <f>SUMIFS(СВЦЭМ!$D$33:$D$776,СВЦЭМ!$A$33:$A$776,$A104,СВЦЭМ!$B$33:$B$776,U$83)+'СЕТ СН'!$H$11+СВЦЭМ!$D$10+'СЕТ СН'!$H$6-'СЕТ СН'!$H$23</f>
        <v>917.18076717000008</v>
      </c>
      <c r="V104" s="36">
        <f>SUMIFS(СВЦЭМ!$D$33:$D$776,СВЦЭМ!$A$33:$A$776,$A104,СВЦЭМ!$B$33:$B$776,V$83)+'СЕТ СН'!$H$11+СВЦЭМ!$D$10+'СЕТ СН'!$H$6-'СЕТ СН'!$H$23</f>
        <v>914.37074286999996</v>
      </c>
      <c r="W104" s="36">
        <f>SUMIFS(СВЦЭМ!$D$33:$D$776,СВЦЭМ!$A$33:$A$776,$A104,СВЦЭМ!$B$33:$B$776,W$83)+'СЕТ СН'!$H$11+СВЦЭМ!$D$10+'СЕТ СН'!$H$6-'СЕТ СН'!$H$23</f>
        <v>883.62713269000005</v>
      </c>
      <c r="X104" s="36">
        <f>SUMIFS(СВЦЭМ!$D$33:$D$776,СВЦЭМ!$A$33:$A$776,$A104,СВЦЭМ!$B$33:$B$776,X$83)+'СЕТ СН'!$H$11+СВЦЭМ!$D$10+'СЕТ СН'!$H$6-'СЕТ СН'!$H$23</f>
        <v>924.23117188000015</v>
      </c>
      <c r="Y104" s="36">
        <f>SUMIFS(СВЦЭМ!$D$33:$D$776,СВЦЭМ!$A$33:$A$776,$A104,СВЦЭМ!$B$33:$B$776,Y$83)+'СЕТ СН'!$H$11+СВЦЭМ!$D$10+'СЕТ СН'!$H$6-'СЕТ СН'!$H$23</f>
        <v>971.68018460999997</v>
      </c>
    </row>
    <row r="105" spans="1:25" ht="15.75" x14ac:dyDescent="0.2">
      <c r="A105" s="35">
        <f t="shared" si="2"/>
        <v>43973</v>
      </c>
      <c r="B105" s="36">
        <f>SUMIFS(СВЦЭМ!$D$33:$D$776,СВЦЭМ!$A$33:$A$776,$A105,СВЦЭМ!$B$33:$B$776,B$83)+'СЕТ СН'!$H$11+СВЦЭМ!$D$10+'СЕТ СН'!$H$6-'СЕТ СН'!$H$23</f>
        <v>1053.6947654400001</v>
      </c>
      <c r="C105" s="36">
        <f>SUMIFS(СВЦЭМ!$D$33:$D$776,СВЦЭМ!$A$33:$A$776,$A105,СВЦЭМ!$B$33:$B$776,C$83)+'СЕТ СН'!$H$11+СВЦЭМ!$D$10+'СЕТ СН'!$H$6-'СЕТ СН'!$H$23</f>
        <v>1094.5784262899999</v>
      </c>
      <c r="D105" s="36">
        <f>SUMIFS(СВЦЭМ!$D$33:$D$776,СВЦЭМ!$A$33:$A$776,$A105,СВЦЭМ!$B$33:$B$776,D$83)+'СЕТ СН'!$H$11+СВЦЭМ!$D$10+'СЕТ СН'!$H$6-'СЕТ СН'!$H$23</f>
        <v>1114.65832877</v>
      </c>
      <c r="E105" s="36">
        <f>SUMIFS(СВЦЭМ!$D$33:$D$776,СВЦЭМ!$A$33:$A$776,$A105,СВЦЭМ!$B$33:$B$776,E$83)+'СЕТ СН'!$H$11+СВЦЭМ!$D$10+'СЕТ СН'!$H$6-'СЕТ СН'!$H$23</f>
        <v>1111.49163886</v>
      </c>
      <c r="F105" s="36">
        <f>SUMIFS(СВЦЭМ!$D$33:$D$776,СВЦЭМ!$A$33:$A$776,$A105,СВЦЭМ!$B$33:$B$776,F$83)+'СЕТ СН'!$H$11+СВЦЭМ!$D$10+'СЕТ СН'!$H$6-'СЕТ СН'!$H$23</f>
        <v>1105.12390882</v>
      </c>
      <c r="G105" s="36">
        <f>SUMIFS(СВЦЭМ!$D$33:$D$776,СВЦЭМ!$A$33:$A$776,$A105,СВЦЭМ!$B$33:$B$776,G$83)+'СЕТ СН'!$H$11+СВЦЭМ!$D$10+'СЕТ СН'!$H$6-'СЕТ СН'!$H$23</f>
        <v>1114.4143680700001</v>
      </c>
      <c r="H105" s="36">
        <f>SUMIFS(СВЦЭМ!$D$33:$D$776,СВЦЭМ!$A$33:$A$776,$A105,СВЦЭМ!$B$33:$B$776,H$83)+'СЕТ СН'!$H$11+СВЦЭМ!$D$10+'СЕТ СН'!$H$6-'СЕТ СН'!$H$23</f>
        <v>1116.11635944</v>
      </c>
      <c r="I105" s="36">
        <f>SUMIFS(СВЦЭМ!$D$33:$D$776,СВЦЭМ!$A$33:$A$776,$A105,СВЦЭМ!$B$33:$B$776,I$83)+'СЕТ СН'!$H$11+СВЦЭМ!$D$10+'СЕТ СН'!$H$6-'СЕТ СН'!$H$23</f>
        <v>1078.9280762400001</v>
      </c>
      <c r="J105" s="36">
        <f>SUMIFS(СВЦЭМ!$D$33:$D$776,СВЦЭМ!$A$33:$A$776,$A105,СВЦЭМ!$B$33:$B$776,J$83)+'СЕТ СН'!$H$11+СВЦЭМ!$D$10+'СЕТ СН'!$H$6-'СЕТ СН'!$H$23</f>
        <v>1031.88339208</v>
      </c>
      <c r="K105" s="36">
        <f>SUMIFS(СВЦЭМ!$D$33:$D$776,СВЦЭМ!$A$33:$A$776,$A105,СВЦЭМ!$B$33:$B$776,K$83)+'СЕТ СН'!$H$11+СВЦЭМ!$D$10+'СЕТ СН'!$H$6-'СЕТ СН'!$H$23</f>
        <v>1014.9835842300001</v>
      </c>
      <c r="L105" s="36">
        <f>SUMIFS(СВЦЭМ!$D$33:$D$776,СВЦЭМ!$A$33:$A$776,$A105,СВЦЭМ!$B$33:$B$776,L$83)+'СЕТ СН'!$H$11+СВЦЭМ!$D$10+'СЕТ СН'!$H$6-'СЕТ СН'!$H$23</f>
        <v>1003.3914261300001</v>
      </c>
      <c r="M105" s="36">
        <f>SUMIFS(СВЦЭМ!$D$33:$D$776,СВЦЭМ!$A$33:$A$776,$A105,СВЦЭМ!$B$33:$B$776,M$83)+'СЕТ СН'!$H$11+СВЦЭМ!$D$10+'СЕТ СН'!$H$6-'СЕТ СН'!$H$23</f>
        <v>955.21240029000001</v>
      </c>
      <c r="N105" s="36">
        <f>SUMIFS(СВЦЭМ!$D$33:$D$776,СВЦЭМ!$A$33:$A$776,$A105,СВЦЭМ!$B$33:$B$776,N$83)+'СЕТ СН'!$H$11+СВЦЭМ!$D$10+'СЕТ СН'!$H$6-'СЕТ СН'!$H$23</f>
        <v>903.39399032000006</v>
      </c>
      <c r="O105" s="36">
        <f>SUMIFS(СВЦЭМ!$D$33:$D$776,СВЦЭМ!$A$33:$A$776,$A105,СВЦЭМ!$B$33:$B$776,O$83)+'СЕТ СН'!$H$11+СВЦЭМ!$D$10+'СЕТ СН'!$H$6-'СЕТ СН'!$H$23</f>
        <v>889.13398144999996</v>
      </c>
      <c r="P105" s="36">
        <f>SUMIFS(СВЦЭМ!$D$33:$D$776,СВЦЭМ!$A$33:$A$776,$A105,СВЦЭМ!$B$33:$B$776,P$83)+'СЕТ СН'!$H$11+СВЦЭМ!$D$10+'СЕТ СН'!$H$6-'СЕТ СН'!$H$23</f>
        <v>907.15806810999993</v>
      </c>
      <c r="Q105" s="36">
        <f>SUMIFS(СВЦЭМ!$D$33:$D$776,СВЦЭМ!$A$33:$A$776,$A105,СВЦЭМ!$B$33:$B$776,Q$83)+'СЕТ СН'!$H$11+СВЦЭМ!$D$10+'СЕТ СН'!$H$6-'СЕТ СН'!$H$23</f>
        <v>912.21483848000003</v>
      </c>
      <c r="R105" s="36">
        <f>SUMIFS(СВЦЭМ!$D$33:$D$776,СВЦЭМ!$A$33:$A$776,$A105,СВЦЭМ!$B$33:$B$776,R$83)+'СЕТ СН'!$H$11+СВЦЭМ!$D$10+'СЕТ СН'!$H$6-'СЕТ СН'!$H$23</f>
        <v>912.65285079</v>
      </c>
      <c r="S105" s="36">
        <f>SUMIFS(СВЦЭМ!$D$33:$D$776,СВЦЭМ!$A$33:$A$776,$A105,СВЦЭМ!$B$33:$B$776,S$83)+'СЕТ СН'!$H$11+СВЦЭМ!$D$10+'СЕТ СН'!$H$6-'СЕТ СН'!$H$23</f>
        <v>916.73769536000009</v>
      </c>
      <c r="T105" s="36">
        <f>SUMIFS(СВЦЭМ!$D$33:$D$776,СВЦЭМ!$A$33:$A$776,$A105,СВЦЭМ!$B$33:$B$776,T$83)+'СЕТ СН'!$H$11+СВЦЭМ!$D$10+'СЕТ СН'!$H$6-'СЕТ СН'!$H$23</f>
        <v>903.88722336000001</v>
      </c>
      <c r="U105" s="36">
        <f>SUMIFS(СВЦЭМ!$D$33:$D$776,СВЦЭМ!$A$33:$A$776,$A105,СВЦЭМ!$B$33:$B$776,U$83)+'СЕТ СН'!$H$11+СВЦЭМ!$D$10+'СЕТ СН'!$H$6-'СЕТ СН'!$H$23</f>
        <v>892.06057757999997</v>
      </c>
      <c r="V105" s="36">
        <f>SUMIFS(СВЦЭМ!$D$33:$D$776,СВЦЭМ!$A$33:$A$776,$A105,СВЦЭМ!$B$33:$B$776,V$83)+'СЕТ СН'!$H$11+СВЦЭМ!$D$10+'СЕТ СН'!$H$6-'СЕТ СН'!$H$23</f>
        <v>875.45987033000006</v>
      </c>
      <c r="W105" s="36">
        <f>SUMIFS(СВЦЭМ!$D$33:$D$776,СВЦЭМ!$A$33:$A$776,$A105,СВЦЭМ!$B$33:$B$776,W$83)+'СЕТ СН'!$H$11+СВЦЭМ!$D$10+'СЕТ СН'!$H$6-'СЕТ СН'!$H$23</f>
        <v>867.58238939000012</v>
      </c>
      <c r="X105" s="36">
        <f>SUMIFS(СВЦЭМ!$D$33:$D$776,СВЦЭМ!$A$33:$A$776,$A105,СВЦЭМ!$B$33:$B$776,X$83)+'СЕТ СН'!$H$11+СВЦЭМ!$D$10+'СЕТ СН'!$H$6-'СЕТ СН'!$H$23</f>
        <v>886.16499803000011</v>
      </c>
      <c r="Y105" s="36">
        <f>SUMIFS(СВЦЭМ!$D$33:$D$776,СВЦЭМ!$A$33:$A$776,$A105,СВЦЭМ!$B$33:$B$776,Y$83)+'СЕТ СН'!$H$11+СВЦЭМ!$D$10+'СЕТ СН'!$H$6-'СЕТ СН'!$H$23</f>
        <v>924.03509452000003</v>
      </c>
    </row>
    <row r="106" spans="1:25" ht="15.75" x14ac:dyDescent="0.2">
      <c r="A106" s="35">
        <f t="shared" si="2"/>
        <v>43974</v>
      </c>
      <c r="B106" s="36">
        <f>SUMIFS(СВЦЭМ!$D$33:$D$776,СВЦЭМ!$A$33:$A$776,$A106,СВЦЭМ!$B$33:$B$776,B$83)+'СЕТ СН'!$H$11+СВЦЭМ!$D$10+'СЕТ СН'!$H$6-'СЕТ СН'!$H$23</f>
        <v>1025.84008956</v>
      </c>
      <c r="C106" s="36">
        <f>SUMIFS(СВЦЭМ!$D$33:$D$776,СВЦЭМ!$A$33:$A$776,$A106,СВЦЭМ!$B$33:$B$776,C$83)+'СЕТ СН'!$H$11+СВЦЭМ!$D$10+'СЕТ СН'!$H$6-'СЕТ СН'!$H$23</f>
        <v>1062.13862546</v>
      </c>
      <c r="D106" s="36">
        <f>SUMIFS(СВЦЭМ!$D$33:$D$776,СВЦЭМ!$A$33:$A$776,$A106,СВЦЭМ!$B$33:$B$776,D$83)+'СЕТ СН'!$H$11+СВЦЭМ!$D$10+'СЕТ СН'!$H$6-'СЕТ СН'!$H$23</f>
        <v>1082.6750004400001</v>
      </c>
      <c r="E106" s="36">
        <f>SUMIFS(СВЦЭМ!$D$33:$D$776,СВЦЭМ!$A$33:$A$776,$A106,СВЦЭМ!$B$33:$B$776,E$83)+'СЕТ СН'!$H$11+СВЦЭМ!$D$10+'СЕТ СН'!$H$6-'СЕТ СН'!$H$23</f>
        <v>1096.80549417</v>
      </c>
      <c r="F106" s="36">
        <f>SUMIFS(СВЦЭМ!$D$33:$D$776,СВЦЭМ!$A$33:$A$776,$A106,СВЦЭМ!$B$33:$B$776,F$83)+'СЕТ СН'!$H$11+СВЦЭМ!$D$10+'СЕТ СН'!$H$6-'СЕТ СН'!$H$23</f>
        <v>1100.6970646100001</v>
      </c>
      <c r="G106" s="36">
        <f>SUMIFS(СВЦЭМ!$D$33:$D$776,СВЦЭМ!$A$33:$A$776,$A106,СВЦЭМ!$B$33:$B$776,G$83)+'СЕТ СН'!$H$11+СВЦЭМ!$D$10+'СЕТ СН'!$H$6-'СЕТ СН'!$H$23</f>
        <v>1098.7065916700001</v>
      </c>
      <c r="H106" s="36">
        <f>SUMIFS(СВЦЭМ!$D$33:$D$776,СВЦЭМ!$A$33:$A$776,$A106,СВЦЭМ!$B$33:$B$776,H$83)+'СЕТ СН'!$H$11+СВЦЭМ!$D$10+'СЕТ СН'!$H$6-'СЕТ СН'!$H$23</f>
        <v>1090.7190190599999</v>
      </c>
      <c r="I106" s="36">
        <f>SUMIFS(СВЦЭМ!$D$33:$D$776,СВЦЭМ!$A$33:$A$776,$A106,СВЦЭМ!$B$33:$B$776,I$83)+'СЕТ СН'!$H$11+СВЦЭМ!$D$10+'СЕТ СН'!$H$6-'СЕТ СН'!$H$23</f>
        <v>1066.4048495900001</v>
      </c>
      <c r="J106" s="36">
        <f>SUMIFS(СВЦЭМ!$D$33:$D$776,СВЦЭМ!$A$33:$A$776,$A106,СВЦЭМ!$B$33:$B$776,J$83)+'СЕТ СН'!$H$11+СВЦЭМ!$D$10+'СЕТ СН'!$H$6-'СЕТ СН'!$H$23</f>
        <v>1030.27443769</v>
      </c>
      <c r="K106" s="36">
        <f>SUMIFS(СВЦЭМ!$D$33:$D$776,СВЦЭМ!$A$33:$A$776,$A106,СВЦЭМ!$B$33:$B$776,K$83)+'СЕТ СН'!$H$11+СВЦЭМ!$D$10+'СЕТ СН'!$H$6-'СЕТ СН'!$H$23</f>
        <v>992.68530710000005</v>
      </c>
      <c r="L106" s="36">
        <f>SUMIFS(СВЦЭМ!$D$33:$D$776,СВЦЭМ!$A$33:$A$776,$A106,СВЦЭМ!$B$33:$B$776,L$83)+'СЕТ СН'!$H$11+СВЦЭМ!$D$10+'СЕТ СН'!$H$6-'СЕТ СН'!$H$23</f>
        <v>972.98073980999993</v>
      </c>
      <c r="M106" s="36">
        <f>SUMIFS(СВЦЭМ!$D$33:$D$776,СВЦЭМ!$A$33:$A$776,$A106,СВЦЭМ!$B$33:$B$776,M$83)+'СЕТ СН'!$H$11+СВЦЭМ!$D$10+'СЕТ СН'!$H$6-'СЕТ СН'!$H$23</f>
        <v>918.90188067999998</v>
      </c>
      <c r="N106" s="36">
        <f>SUMIFS(СВЦЭМ!$D$33:$D$776,СВЦЭМ!$A$33:$A$776,$A106,СВЦЭМ!$B$33:$B$776,N$83)+'СЕТ СН'!$H$11+СВЦЭМ!$D$10+'СЕТ СН'!$H$6-'СЕТ СН'!$H$23</f>
        <v>867.24764591999997</v>
      </c>
      <c r="O106" s="36">
        <f>SUMIFS(СВЦЭМ!$D$33:$D$776,СВЦЭМ!$A$33:$A$776,$A106,СВЦЭМ!$B$33:$B$776,O$83)+'СЕТ СН'!$H$11+СВЦЭМ!$D$10+'СЕТ СН'!$H$6-'СЕТ СН'!$H$23</f>
        <v>858.03280689999997</v>
      </c>
      <c r="P106" s="36">
        <f>SUMIFS(СВЦЭМ!$D$33:$D$776,СВЦЭМ!$A$33:$A$776,$A106,СВЦЭМ!$B$33:$B$776,P$83)+'СЕТ СН'!$H$11+СВЦЭМ!$D$10+'СЕТ СН'!$H$6-'СЕТ СН'!$H$23</f>
        <v>883.2382423900001</v>
      </c>
      <c r="Q106" s="36">
        <f>SUMIFS(СВЦЭМ!$D$33:$D$776,СВЦЭМ!$A$33:$A$776,$A106,СВЦЭМ!$B$33:$B$776,Q$83)+'СЕТ СН'!$H$11+СВЦЭМ!$D$10+'СЕТ СН'!$H$6-'СЕТ СН'!$H$23</f>
        <v>885.75326580000001</v>
      </c>
      <c r="R106" s="36">
        <f>SUMIFS(СВЦЭМ!$D$33:$D$776,СВЦЭМ!$A$33:$A$776,$A106,СВЦЭМ!$B$33:$B$776,R$83)+'СЕТ СН'!$H$11+СВЦЭМ!$D$10+'СЕТ СН'!$H$6-'СЕТ СН'!$H$23</f>
        <v>891.37982609000005</v>
      </c>
      <c r="S106" s="36">
        <f>SUMIFS(СВЦЭМ!$D$33:$D$776,СВЦЭМ!$A$33:$A$776,$A106,СВЦЭМ!$B$33:$B$776,S$83)+'СЕТ СН'!$H$11+СВЦЭМ!$D$10+'СЕТ СН'!$H$6-'СЕТ СН'!$H$23</f>
        <v>901.56237059</v>
      </c>
      <c r="T106" s="36">
        <f>SUMIFS(СВЦЭМ!$D$33:$D$776,СВЦЭМ!$A$33:$A$776,$A106,СВЦЭМ!$B$33:$B$776,T$83)+'СЕТ СН'!$H$11+СВЦЭМ!$D$10+'СЕТ СН'!$H$6-'СЕТ СН'!$H$23</f>
        <v>911.13086980000003</v>
      </c>
      <c r="U106" s="36">
        <f>SUMIFS(СВЦЭМ!$D$33:$D$776,СВЦЭМ!$A$33:$A$776,$A106,СВЦЭМ!$B$33:$B$776,U$83)+'СЕТ СН'!$H$11+СВЦЭМ!$D$10+'СЕТ СН'!$H$6-'СЕТ СН'!$H$23</f>
        <v>911.83177081999997</v>
      </c>
      <c r="V106" s="36">
        <f>SUMIFS(СВЦЭМ!$D$33:$D$776,СВЦЭМ!$A$33:$A$776,$A106,СВЦЭМ!$B$33:$B$776,V$83)+'СЕТ СН'!$H$11+СВЦЭМ!$D$10+'СЕТ СН'!$H$6-'СЕТ СН'!$H$23</f>
        <v>905.21054368</v>
      </c>
      <c r="W106" s="36">
        <f>SUMIFS(СВЦЭМ!$D$33:$D$776,СВЦЭМ!$A$33:$A$776,$A106,СВЦЭМ!$B$33:$B$776,W$83)+'СЕТ СН'!$H$11+СВЦЭМ!$D$10+'СЕТ СН'!$H$6-'СЕТ СН'!$H$23</f>
        <v>899.79039381000007</v>
      </c>
      <c r="X106" s="36">
        <f>SUMIFS(СВЦЭМ!$D$33:$D$776,СВЦЭМ!$A$33:$A$776,$A106,СВЦЭМ!$B$33:$B$776,X$83)+'СЕТ СН'!$H$11+СВЦЭМ!$D$10+'СЕТ СН'!$H$6-'СЕТ СН'!$H$23</f>
        <v>926.20356990000005</v>
      </c>
      <c r="Y106" s="36">
        <f>SUMIFS(СВЦЭМ!$D$33:$D$776,СВЦЭМ!$A$33:$A$776,$A106,СВЦЭМ!$B$33:$B$776,Y$83)+'СЕТ СН'!$H$11+СВЦЭМ!$D$10+'СЕТ СН'!$H$6-'СЕТ СН'!$H$23</f>
        <v>1001.0854925200001</v>
      </c>
    </row>
    <row r="107" spans="1:25" ht="15.75" x14ac:dyDescent="0.2">
      <c r="A107" s="35">
        <f t="shared" si="2"/>
        <v>43975</v>
      </c>
      <c r="B107" s="36">
        <f>SUMIFS(СВЦЭМ!$D$33:$D$776,СВЦЭМ!$A$33:$A$776,$A107,СВЦЭМ!$B$33:$B$776,B$83)+'СЕТ СН'!$H$11+СВЦЭМ!$D$10+'СЕТ СН'!$H$6-'СЕТ СН'!$H$23</f>
        <v>1068.69775213</v>
      </c>
      <c r="C107" s="36">
        <f>SUMIFS(СВЦЭМ!$D$33:$D$776,СВЦЭМ!$A$33:$A$776,$A107,СВЦЭМ!$B$33:$B$776,C$83)+'СЕТ СН'!$H$11+СВЦЭМ!$D$10+'СЕТ СН'!$H$6-'СЕТ СН'!$H$23</f>
        <v>1092.93015386</v>
      </c>
      <c r="D107" s="36">
        <f>SUMIFS(СВЦЭМ!$D$33:$D$776,СВЦЭМ!$A$33:$A$776,$A107,СВЦЭМ!$B$33:$B$776,D$83)+'СЕТ СН'!$H$11+СВЦЭМ!$D$10+'СЕТ СН'!$H$6-'СЕТ СН'!$H$23</f>
        <v>1101.90745846</v>
      </c>
      <c r="E107" s="36">
        <f>SUMIFS(СВЦЭМ!$D$33:$D$776,СВЦЭМ!$A$33:$A$776,$A107,СВЦЭМ!$B$33:$B$776,E$83)+'СЕТ СН'!$H$11+СВЦЭМ!$D$10+'СЕТ СН'!$H$6-'СЕТ СН'!$H$23</f>
        <v>1098.0616337000001</v>
      </c>
      <c r="F107" s="36">
        <f>SUMIFS(СВЦЭМ!$D$33:$D$776,СВЦЭМ!$A$33:$A$776,$A107,СВЦЭМ!$B$33:$B$776,F$83)+'СЕТ СН'!$H$11+СВЦЭМ!$D$10+'СЕТ СН'!$H$6-'СЕТ СН'!$H$23</f>
        <v>1093.7677861700001</v>
      </c>
      <c r="G107" s="36">
        <f>SUMIFS(СВЦЭМ!$D$33:$D$776,СВЦЭМ!$A$33:$A$776,$A107,СВЦЭМ!$B$33:$B$776,G$83)+'СЕТ СН'!$H$11+СВЦЭМ!$D$10+'СЕТ СН'!$H$6-'СЕТ СН'!$H$23</f>
        <v>1092.30558023</v>
      </c>
      <c r="H107" s="36">
        <f>SUMIFS(СВЦЭМ!$D$33:$D$776,СВЦЭМ!$A$33:$A$776,$A107,СВЦЭМ!$B$33:$B$776,H$83)+'СЕТ СН'!$H$11+СВЦЭМ!$D$10+'СЕТ СН'!$H$6-'СЕТ СН'!$H$23</f>
        <v>1083.05934333</v>
      </c>
      <c r="I107" s="36">
        <f>SUMIFS(СВЦЭМ!$D$33:$D$776,СВЦЭМ!$A$33:$A$776,$A107,СВЦЭМ!$B$33:$B$776,I$83)+'СЕТ СН'!$H$11+СВЦЭМ!$D$10+'СЕТ СН'!$H$6-'СЕТ СН'!$H$23</f>
        <v>1050.9975528</v>
      </c>
      <c r="J107" s="36">
        <f>SUMIFS(СВЦЭМ!$D$33:$D$776,СВЦЭМ!$A$33:$A$776,$A107,СВЦЭМ!$B$33:$B$776,J$83)+'СЕТ СН'!$H$11+СВЦЭМ!$D$10+'СЕТ СН'!$H$6-'СЕТ СН'!$H$23</f>
        <v>1038.9964701399999</v>
      </c>
      <c r="K107" s="36">
        <f>SUMIFS(СВЦЭМ!$D$33:$D$776,СВЦЭМ!$A$33:$A$776,$A107,СВЦЭМ!$B$33:$B$776,K$83)+'СЕТ СН'!$H$11+СВЦЭМ!$D$10+'СЕТ СН'!$H$6-'СЕТ СН'!$H$23</f>
        <v>1009.3804294500001</v>
      </c>
      <c r="L107" s="36">
        <f>SUMIFS(СВЦЭМ!$D$33:$D$776,СВЦЭМ!$A$33:$A$776,$A107,СВЦЭМ!$B$33:$B$776,L$83)+'СЕТ СН'!$H$11+СВЦЭМ!$D$10+'СЕТ СН'!$H$6-'СЕТ СН'!$H$23</f>
        <v>1020.2500085199999</v>
      </c>
      <c r="M107" s="36">
        <f>SUMIFS(СВЦЭМ!$D$33:$D$776,СВЦЭМ!$A$33:$A$776,$A107,СВЦЭМ!$B$33:$B$776,M$83)+'СЕТ СН'!$H$11+СВЦЭМ!$D$10+'СЕТ СН'!$H$6-'СЕТ СН'!$H$23</f>
        <v>984.10844249000002</v>
      </c>
      <c r="N107" s="36">
        <f>SUMIFS(СВЦЭМ!$D$33:$D$776,СВЦЭМ!$A$33:$A$776,$A107,СВЦЭМ!$B$33:$B$776,N$83)+'СЕТ СН'!$H$11+СВЦЭМ!$D$10+'СЕТ СН'!$H$6-'СЕТ СН'!$H$23</f>
        <v>937.96140270000001</v>
      </c>
      <c r="O107" s="36">
        <f>SUMIFS(СВЦЭМ!$D$33:$D$776,СВЦЭМ!$A$33:$A$776,$A107,СВЦЭМ!$B$33:$B$776,O$83)+'СЕТ СН'!$H$11+СВЦЭМ!$D$10+'СЕТ СН'!$H$6-'СЕТ СН'!$H$23</f>
        <v>908.48861603</v>
      </c>
      <c r="P107" s="36">
        <f>SUMIFS(СВЦЭМ!$D$33:$D$776,СВЦЭМ!$A$33:$A$776,$A107,СВЦЭМ!$B$33:$B$776,P$83)+'СЕТ СН'!$H$11+СВЦЭМ!$D$10+'СЕТ СН'!$H$6-'СЕТ СН'!$H$23</f>
        <v>913.61364355000001</v>
      </c>
      <c r="Q107" s="36">
        <f>SUMIFS(СВЦЭМ!$D$33:$D$776,СВЦЭМ!$A$33:$A$776,$A107,СВЦЭМ!$B$33:$B$776,Q$83)+'СЕТ СН'!$H$11+СВЦЭМ!$D$10+'СЕТ СН'!$H$6-'СЕТ СН'!$H$23</f>
        <v>919.01982328999998</v>
      </c>
      <c r="R107" s="36">
        <f>SUMIFS(СВЦЭМ!$D$33:$D$776,СВЦЭМ!$A$33:$A$776,$A107,СВЦЭМ!$B$33:$B$776,R$83)+'СЕТ СН'!$H$11+СВЦЭМ!$D$10+'СЕТ СН'!$H$6-'СЕТ СН'!$H$23</f>
        <v>905.88136385000007</v>
      </c>
      <c r="S107" s="36">
        <f>SUMIFS(СВЦЭМ!$D$33:$D$776,СВЦЭМ!$A$33:$A$776,$A107,СВЦЭМ!$B$33:$B$776,S$83)+'СЕТ СН'!$H$11+СВЦЭМ!$D$10+'СЕТ СН'!$H$6-'СЕТ СН'!$H$23</f>
        <v>912.07589896000013</v>
      </c>
      <c r="T107" s="36">
        <f>SUMIFS(СВЦЭМ!$D$33:$D$776,СВЦЭМ!$A$33:$A$776,$A107,СВЦЭМ!$B$33:$B$776,T$83)+'СЕТ СН'!$H$11+СВЦЭМ!$D$10+'СЕТ СН'!$H$6-'СЕТ СН'!$H$23</f>
        <v>908.31713988000001</v>
      </c>
      <c r="U107" s="36">
        <f>SUMIFS(СВЦЭМ!$D$33:$D$776,СВЦЭМ!$A$33:$A$776,$A107,СВЦЭМ!$B$33:$B$776,U$83)+'СЕТ СН'!$H$11+СВЦЭМ!$D$10+'СЕТ СН'!$H$6-'СЕТ СН'!$H$23</f>
        <v>894.27308988000004</v>
      </c>
      <c r="V107" s="36">
        <f>SUMIFS(СВЦЭМ!$D$33:$D$776,СВЦЭМ!$A$33:$A$776,$A107,СВЦЭМ!$B$33:$B$776,V$83)+'СЕТ СН'!$H$11+СВЦЭМ!$D$10+'СЕТ СН'!$H$6-'СЕТ СН'!$H$23</f>
        <v>860.94526995000001</v>
      </c>
      <c r="W107" s="36">
        <f>SUMIFS(СВЦЭМ!$D$33:$D$776,СВЦЭМ!$A$33:$A$776,$A107,СВЦЭМ!$B$33:$B$776,W$83)+'СЕТ СН'!$H$11+СВЦЭМ!$D$10+'СЕТ СН'!$H$6-'СЕТ СН'!$H$23</f>
        <v>865.51089816000012</v>
      </c>
      <c r="X107" s="36">
        <f>SUMIFS(СВЦЭМ!$D$33:$D$776,СВЦЭМ!$A$33:$A$776,$A107,СВЦЭМ!$B$33:$B$776,X$83)+'СЕТ СН'!$H$11+СВЦЭМ!$D$10+'СЕТ СН'!$H$6-'СЕТ СН'!$H$23</f>
        <v>891.07325699000012</v>
      </c>
      <c r="Y107" s="36">
        <f>SUMIFS(СВЦЭМ!$D$33:$D$776,СВЦЭМ!$A$33:$A$776,$A107,СВЦЭМ!$B$33:$B$776,Y$83)+'СЕТ СН'!$H$11+СВЦЭМ!$D$10+'СЕТ СН'!$H$6-'СЕТ СН'!$H$23</f>
        <v>969.93260903999999</v>
      </c>
    </row>
    <row r="108" spans="1:25" ht="15.75" x14ac:dyDescent="0.2">
      <c r="A108" s="35">
        <f t="shared" si="2"/>
        <v>43976</v>
      </c>
      <c r="B108" s="36">
        <f>SUMIFS(СВЦЭМ!$D$33:$D$776,СВЦЭМ!$A$33:$A$776,$A108,СВЦЭМ!$B$33:$B$776,B$83)+'СЕТ СН'!$H$11+СВЦЭМ!$D$10+'СЕТ СН'!$H$6-'СЕТ СН'!$H$23</f>
        <v>1117.8759189300001</v>
      </c>
      <c r="C108" s="36">
        <f>SUMIFS(СВЦЭМ!$D$33:$D$776,СВЦЭМ!$A$33:$A$776,$A108,СВЦЭМ!$B$33:$B$776,C$83)+'СЕТ СН'!$H$11+СВЦЭМ!$D$10+'СЕТ СН'!$H$6-'СЕТ СН'!$H$23</f>
        <v>1113.0908904800001</v>
      </c>
      <c r="D108" s="36">
        <f>SUMIFS(СВЦЭМ!$D$33:$D$776,СВЦЭМ!$A$33:$A$776,$A108,СВЦЭМ!$B$33:$B$776,D$83)+'СЕТ СН'!$H$11+СВЦЭМ!$D$10+'СЕТ СН'!$H$6-'СЕТ СН'!$H$23</f>
        <v>1100.9998111</v>
      </c>
      <c r="E108" s="36">
        <f>SUMIFS(СВЦЭМ!$D$33:$D$776,СВЦЭМ!$A$33:$A$776,$A108,СВЦЭМ!$B$33:$B$776,E$83)+'СЕТ СН'!$H$11+СВЦЭМ!$D$10+'СЕТ СН'!$H$6-'СЕТ СН'!$H$23</f>
        <v>1094.1269826499999</v>
      </c>
      <c r="F108" s="36">
        <f>SUMIFS(СВЦЭМ!$D$33:$D$776,СВЦЭМ!$A$33:$A$776,$A108,СВЦЭМ!$B$33:$B$776,F$83)+'СЕТ СН'!$H$11+СВЦЭМ!$D$10+'СЕТ СН'!$H$6-'СЕТ СН'!$H$23</f>
        <v>1091.9491367000001</v>
      </c>
      <c r="G108" s="36">
        <f>SUMIFS(СВЦЭМ!$D$33:$D$776,СВЦЭМ!$A$33:$A$776,$A108,СВЦЭМ!$B$33:$B$776,G$83)+'СЕТ СН'!$H$11+СВЦЭМ!$D$10+'СЕТ СН'!$H$6-'СЕТ СН'!$H$23</f>
        <v>1095.4070845000001</v>
      </c>
      <c r="H108" s="36">
        <f>SUMIFS(СВЦЭМ!$D$33:$D$776,СВЦЭМ!$A$33:$A$776,$A108,СВЦЭМ!$B$33:$B$776,H$83)+'СЕТ СН'!$H$11+СВЦЭМ!$D$10+'СЕТ СН'!$H$6-'СЕТ СН'!$H$23</f>
        <v>1098.5459448399999</v>
      </c>
      <c r="I108" s="36">
        <f>SUMIFS(СВЦЭМ!$D$33:$D$776,СВЦЭМ!$A$33:$A$776,$A108,СВЦЭМ!$B$33:$B$776,I$83)+'СЕТ СН'!$H$11+СВЦЭМ!$D$10+'СЕТ СН'!$H$6-'СЕТ СН'!$H$23</f>
        <v>1073.6872674700001</v>
      </c>
      <c r="J108" s="36">
        <f>SUMIFS(СВЦЭМ!$D$33:$D$776,СВЦЭМ!$A$33:$A$776,$A108,СВЦЭМ!$B$33:$B$776,J$83)+'СЕТ СН'!$H$11+СВЦЭМ!$D$10+'СЕТ СН'!$H$6-'СЕТ СН'!$H$23</f>
        <v>1036.0982903900001</v>
      </c>
      <c r="K108" s="36">
        <f>SUMIFS(СВЦЭМ!$D$33:$D$776,СВЦЭМ!$A$33:$A$776,$A108,СВЦЭМ!$B$33:$B$776,K$83)+'СЕТ СН'!$H$11+СВЦЭМ!$D$10+'СЕТ СН'!$H$6-'СЕТ СН'!$H$23</f>
        <v>1029.1716022600001</v>
      </c>
      <c r="L108" s="36">
        <f>SUMIFS(СВЦЭМ!$D$33:$D$776,СВЦЭМ!$A$33:$A$776,$A108,СВЦЭМ!$B$33:$B$776,L$83)+'СЕТ СН'!$H$11+СВЦЭМ!$D$10+'СЕТ СН'!$H$6-'СЕТ СН'!$H$23</f>
        <v>1022.17924365</v>
      </c>
      <c r="M108" s="36">
        <f>SUMIFS(СВЦЭМ!$D$33:$D$776,СВЦЭМ!$A$33:$A$776,$A108,СВЦЭМ!$B$33:$B$776,M$83)+'СЕТ СН'!$H$11+СВЦЭМ!$D$10+'СЕТ СН'!$H$6-'СЕТ СН'!$H$23</f>
        <v>960.33211824</v>
      </c>
      <c r="N108" s="36">
        <f>SUMIFS(СВЦЭМ!$D$33:$D$776,СВЦЭМ!$A$33:$A$776,$A108,СВЦЭМ!$B$33:$B$776,N$83)+'СЕТ СН'!$H$11+СВЦЭМ!$D$10+'СЕТ СН'!$H$6-'СЕТ СН'!$H$23</f>
        <v>910.30811285000004</v>
      </c>
      <c r="O108" s="36">
        <f>SUMIFS(СВЦЭМ!$D$33:$D$776,СВЦЭМ!$A$33:$A$776,$A108,СВЦЭМ!$B$33:$B$776,O$83)+'СЕТ СН'!$H$11+СВЦЭМ!$D$10+'СЕТ СН'!$H$6-'СЕТ СН'!$H$23</f>
        <v>890.49004562999994</v>
      </c>
      <c r="P108" s="36">
        <f>SUMIFS(СВЦЭМ!$D$33:$D$776,СВЦЭМ!$A$33:$A$776,$A108,СВЦЭМ!$B$33:$B$776,P$83)+'СЕТ СН'!$H$11+СВЦЭМ!$D$10+'СЕТ СН'!$H$6-'СЕТ СН'!$H$23</f>
        <v>896.14187981000009</v>
      </c>
      <c r="Q108" s="36">
        <f>SUMIFS(СВЦЭМ!$D$33:$D$776,СВЦЭМ!$A$33:$A$776,$A108,СВЦЭМ!$B$33:$B$776,Q$83)+'СЕТ СН'!$H$11+СВЦЭМ!$D$10+'СЕТ СН'!$H$6-'СЕТ СН'!$H$23</f>
        <v>897.66319418000012</v>
      </c>
      <c r="R108" s="36">
        <f>SUMIFS(СВЦЭМ!$D$33:$D$776,СВЦЭМ!$A$33:$A$776,$A108,СВЦЭМ!$B$33:$B$776,R$83)+'СЕТ СН'!$H$11+СВЦЭМ!$D$10+'СЕТ СН'!$H$6-'СЕТ СН'!$H$23</f>
        <v>905.84339982999995</v>
      </c>
      <c r="S108" s="36">
        <f>SUMIFS(СВЦЭМ!$D$33:$D$776,СВЦЭМ!$A$33:$A$776,$A108,СВЦЭМ!$B$33:$B$776,S$83)+'СЕТ СН'!$H$11+СВЦЭМ!$D$10+'СЕТ СН'!$H$6-'СЕТ СН'!$H$23</f>
        <v>902.01814446000003</v>
      </c>
      <c r="T108" s="36">
        <f>SUMIFS(СВЦЭМ!$D$33:$D$776,СВЦЭМ!$A$33:$A$776,$A108,СВЦЭМ!$B$33:$B$776,T$83)+'СЕТ СН'!$H$11+СВЦЭМ!$D$10+'СЕТ СН'!$H$6-'СЕТ СН'!$H$23</f>
        <v>900.01835991000007</v>
      </c>
      <c r="U108" s="36">
        <f>SUMIFS(СВЦЭМ!$D$33:$D$776,СВЦЭМ!$A$33:$A$776,$A108,СВЦЭМ!$B$33:$B$776,U$83)+'СЕТ СН'!$H$11+СВЦЭМ!$D$10+'СЕТ СН'!$H$6-'СЕТ СН'!$H$23</f>
        <v>895.91227677999996</v>
      </c>
      <c r="V108" s="36">
        <f>SUMIFS(СВЦЭМ!$D$33:$D$776,СВЦЭМ!$A$33:$A$776,$A108,СВЦЭМ!$B$33:$B$776,V$83)+'СЕТ СН'!$H$11+СВЦЭМ!$D$10+'СЕТ СН'!$H$6-'СЕТ СН'!$H$23</f>
        <v>883.77566681999997</v>
      </c>
      <c r="W108" s="36">
        <f>SUMIFS(СВЦЭМ!$D$33:$D$776,СВЦЭМ!$A$33:$A$776,$A108,СВЦЭМ!$B$33:$B$776,W$83)+'СЕТ СН'!$H$11+СВЦЭМ!$D$10+'СЕТ СН'!$H$6-'СЕТ СН'!$H$23</f>
        <v>887.57455815000003</v>
      </c>
      <c r="X108" s="36">
        <f>SUMIFS(СВЦЭМ!$D$33:$D$776,СВЦЭМ!$A$33:$A$776,$A108,СВЦЭМ!$B$33:$B$776,X$83)+'СЕТ СН'!$H$11+СВЦЭМ!$D$10+'СЕТ СН'!$H$6-'СЕТ СН'!$H$23</f>
        <v>904.14583687000004</v>
      </c>
      <c r="Y108" s="36">
        <f>SUMIFS(СВЦЭМ!$D$33:$D$776,СВЦЭМ!$A$33:$A$776,$A108,СВЦЭМ!$B$33:$B$776,Y$83)+'СЕТ СН'!$H$11+СВЦЭМ!$D$10+'СЕТ СН'!$H$6-'СЕТ СН'!$H$23</f>
        <v>986.05908176000003</v>
      </c>
    </row>
    <row r="109" spans="1:25" ht="15.75" x14ac:dyDescent="0.2">
      <c r="A109" s="35">
        <f t="shared" si="2"/>
        <v>43977</v>
      </c>
      <c r="B109" s="36">
        <f>SUMIFS(СВЦЭМ!$D$33:$D$776,СВЦЭМ!$A$33:$A$776,$A109,СВЦЭМ!$B$33:$B$776,B$83)+'СЕТ СН'!$H$11+СВЦЭМ!$D$10+'СЕТ СН'!$H$6-'СЕТ СН'!$H$23</f>
        <v>1070.14842157</v>
      </c>
      <c r="C109" s="36">
        <f>SUMIFS(СВЦЭМ!$D$33:$D$776,СВЦЭМ!$A$33:$A$776,$A109,СВЦЭМ!$B$33:$B$776,C$83)+'СЕТ СН'!$H$11+СВЦЭМ!$D$10+'СЕТ СН'!$H$6-'СЕТ СН'!$H$23</f>
        <v>1100.2146832600001</v>
      </c>
      <c r="D109" s="36">
        <f>SUMIFS(СВЦЭМ!$D$33:$D$776,СВЦЭМ!$A$33:$A$776,$A109,СВЦЭМ!$B$33:$B$776,D$83)+'СЕТ СН'!$H$11+СВЦЭМ!$D$10+'СЕТ СН'!$H$6-'СЕТ СН'!$H$23</f>
        <v>1091.01989718</v>
      </c>
      <c r="E109" s="36">
        <f>SUMIFS(СВЦЭМ!$D$33:$D$776,СВЦЭМ!$A$33:$A$776,$A109,СВЦЭМ!$B$33:$B$776,E$83)+'СЕТ СН'!$H$11+СВЦЭМ!$D$10+'СЕТ СН'!$H$6-'СЕТ СН'!$H$23</f>
        <v>1082.27589782</v>
      </c>
      <c r="F109" s="36">
        <f>SUMIFS(СВЦЭМ!$D$33:$D$776,СВЦЭМ!$A$33:$A$776,$A109,СВЦЭМ!$B$33:$B$776,F$83)+'СЕТ СН'!$H$11+СВЦЭМ!$D$10+'СЕТ СН'!$H$6-'СЕТ СН'!$H$23</f>
        <v>1080.10739977</v>
      </c>
      <c r="G109" s="36">
        <f>SUMIFS(СВЦЭМ!$D$33:$D$776,СВЦЭМ!$A$33:$A$776,$A109,СВЦЭМ!$B$33:$B$776,G$83)+'СЕТ СН'!$H$11+СВЦЭМ!$D$10+'СЕТ СН'!$H$6-'СЕТ СН'!$H$23</f>
        <v>1086.9533648700001</v>
      </c>
      <c r="H109" s="36">
        <f>SUMIFS(СВЦЭМ!$D$33:$D$776,СВЦЭМ!$A$33:$A$776,$A109,СВЦЭМ!$B$33:$B$776,H$83)+'СЕТ СН'!$H$11+СВЦЭМ!$D$10+'СЕТ СН'!$H$6-'СЕТ СН'!$H$23</f>
        <v>1096.9481127900001</v>
      </c>
      <c r="I109" s="36">
        <f>SUMIFS(СВЦЭМ!$D$33:$D$776,СВЦЭМ!$A$33:$A$776,$A109,СВЦЭМ!$B$33:$B$776,I$83)+'СЕТ СН'!$H$11+СВЦЭМ!$D$10+'СЕТ СН'!$H$6-'СЕТ СН'!$H$23</f>
        <v>1067.83194807</v>
      </c>
      <c r="J109" s="36">
        <f>SUMIFS(СВЦЭМ!$D$33:$D$776,СВЦЭМ!$A$33:$A$776,$A109,СВЦЭМ!$B$33:$B$776,J$83)+'СЕТ СН'!$H$11+СВЦЭМ!$D$10+'СЕТ СН'!$H$6-'СЕТ СН'!$H$23</f>
        <v>1034.45836012</v>
      </c>
      <c r="K109" s="36">
        <f>SUMIFS(СВЦЭМ!$D$33:$D$776,СВЦЭМ!$A$33:$A$776,$A109,СВЦЭМ!$B$33:$B$776,K$83)+'СЕТ СН'!$H$11+СВЦЭМ!$D$10+'СЕТ СН'!$H$6-'СЕТ СН'!$H$23</f>
        <v>1021.17461561</v>
      </c>
      <c r="L109" s="36">
        <f>SUMIFS(СВЦЭМ!$D$33:$D$776,СВЦЭМ!$A$33:$A$776,$A109,СВЦЭМ!$B$33:$B$776,L$83)+'СЕТ СН'!$H$11+СВЦЭМ!$D$10+'СЕТ СН'!$H$6-'СЕТ СН'!$H$23</f>
        <v>1023.23296461</v>
      </c>
      <c r="M109" s="36">
        <f>SUMIFS(СВЦЭМ!$D$33:$D$776,СВЦЭМ!$A$33:$A$776,$A109,СВЦЭМ!$B$33:$B$776,M$83)+'СЕТ СН'!$H$11+СВЦЭМ!$D$10+'СЕТ СН'!$H$6-'СЕТ СН'!$H$23</f>
        <v>966.24444282000013</v>
      </c>
      <c r="N109" s="36">
        <f>SUMIFS(СВЦЭМ!$D$33:$D$776,СВЦЭМ!$A$33:$A$776,$A109,СВЦЭМ!$B$33:$B$776,N$83)+'СЕТ СН'!$H$11+СВЦЭМ!$D$10+'СЕТ СН'!$H$6-'СЕТ СН'!$H$23</f>
        <v>918.80332782999994</v>
      </c>
      <c r="O109" s="36">
        <f>SUMIFS(СВЦЭМ!$D$33:$D$776,СВЦЭМ!$A$33:$A$776,$A109,СВЦЭМ!$B$33:$B$776,O$83)+'СЕТ СН'!$H$11+СВЦЭМ!$D$10+'СЕТ СН'!$H$6-'СЕТ СН'!$H$23</f>
        <v>898.82319924000012</v>
      </c>
      <c r="P109" s="36">
        <f>SUMIFS(СВЦЭМ!$D$33:$D$776,СВЦЭМ!$A$33:$A$776,$A109,СВЦЭМ!$B$33:$B$776,P$83)+'СЕТ СН'!$H$11+СВЦЭМ!$D$10+'СЕТ СН'!$H$6-'СЕТ СН'!$H$23</f>
        <v>903.48222166000005</v>
      </c>
      <c r="Q109" s="36">
        <f>SUMIFS(СВЦЭМ!$D$33:$D$776,СВЦЭМ!$A$33:$A$776,$A109,СВЦЭМ!$B$33:$B$776,Q$83)+'СЕТ СН'!$H$11+СВЦЭМ!$D$10+'СЕТ СН'!$H$6-'СЕТ СН'!$H$23</f>
        <v>908.64446767999993</v>
      </c>
      <c r="R109" s="36">
        <f>SUMIFS(СВЦЭМ!$D$33:$D$776,СВЦЭМ!$A$33:$A$776,$A109,СВЦЭМ!$B$33:$B$776,R$83)+'СЕТ СН'!$H$11+СВЦЭМ!$D$10+'СЕТ СН'!$H$6-'СЕТ СН'!$H$23</f>
        <v>906.94112110000015</v>
      </c>
      <c r="S109" s="36">
        <f>SUMIFS(СВЦЭМ!$D$33:$D$776,СВЦЭМ!$A$33:$A$776,$A109,СВЦЭМ!$B$33:$B$776,S$83)+'СЕТ СН'!$H$11+СВЦЭМ!$D$10+'СЕТ СН'!$H$6-'СЕТ СН'!$H$23</f>
        <v>906.43204476000005</v>
      </c>
      <c r="T109" s="36">
        <f>SUMIFS(СВЦЭМ!$D$33:$D$776,СВЦЭМ!$A$33:$A$776,$A109,СВЦЭМ!$B$33:$B$776,T$83)+'СЕТ СН'!$H$11+СВЦЭМ!$D$10+'СЕТ СН'!$H$6-'СЕТ СН'!$H$23</f>
        <v>902.70674557999996</v>
      </c>
      <c r="U109" s="36">
        <f>SUMIFS(СВЦЭМ!$D$33:$D$776,СВЦЭМ!$A$33:$A$776,$A109,СВЦЭМ!$B$33:$B$776,U$83)+'СЕТ СН'!$H$11+СВЦЭМ!$D$10+'СЕТ СН'!$H$6-'СЕТ СН'!$H$23</f>
        <v>890.09465810000006</v>
      </c>
      <c r="V109" s="36">
        <f>SUMIFS(СВЦЭМ!$D$33:$D$776,СВЦЭМ!$A$33:$A$776,$A109,СВЦЭМ!$B$33:$B$776,V$83)+'СЕТ СН'!$H$11+СВЦЭМ!$D$10+'СЕТ СН'!$H$6-'СЕТ СН'!$H$23</f>
        <v>883.83576530999994</v>
      </c>
      <c r="W109" s="36">
        <f>SUMIFS(СВЦЭМ!$D$33:$D$776,СВЦЭМ!$A$33:$A$776,$A109,СВЦЭМ!$B$33:$B$776,W$83)+'СЕТ СН'!$H$11+СВЦЭМ!$D$10+'СЕТ СН'!$H$6-'СЕТ СН'!$H$23</f>
        <v>879.43784548000008</v>
      </c>
      <c r="X109" s="36">
        <f>SUMIFS(СВЦЭМ!$D$33:$D$776,СВЦЭМ!$A$33:$A$776,$A109,СВЦЭМ!$B$33:$B$776,X$83)+'СЕТ СН'!$H$11+СВЦЭМ!$D$10+'СЕТ СН'!$H$6-'СЕТ СН'!$H$23</f>
        <v>901.14868748000004</v>
      </c>
      <c r="Y109" s="36">
        <f>SUMIFS(СВЦЭМ!$D$33:$D$776,СВЦЭМ!$A$33:$A$776,$A109,СВЦЭМ!$B$33:$B$776,Y$83)+'СЕТ СН'!$H$11+СВЦЭМ!$D$10+'СЕТ СН'!$H$6-'СЕТ СН'!$H$23</f>
        <v>968.35484803000008</v>
      </c>
    </row>
    <row r="110" spans="1:25" ht="15.75" x14ac:dyDescent="0.2">
      <c r="A110" s="35">
        <f t="shared" si="2"/>
        <v>43978</v>
      </c>
      <c r="B110" s="36">
        <f>SUMIFS(СВЦЭМ!$D$33:$D$776,СВЦЭМ!$A$33:$A$776,$A110,СВЦЭМ!$B$33:$B$776,B$83)+'СЕТ СН'!$H$11+СВЦЭМ!$D$10+'СЕТ СН'!$H$6-'СЕТ СН'!$H$23</f>
        <v>1054.0010566600001</v>
      </c>
      <c r="C110" s="36">
        <f>SUMIFS(СВЦЭМ!$D$33:$D$776,СВЦЭМ!$A$33:$A$776,$A110,СВЦЭМ!$B$33:$B$776,C$83)+'СЕТ СН'!$H$11+СВЦЭМ!$D$10+'СЕТ СН'!$H$6-'СЕТ СН'!$H$23</f>
        <v>1088.8048687800001</v>
      </c>
      <c r="D110" s="36">
        <f>SUMIFS(СВЦЭМ!$D$33:$D$776,СВЦЭМ!$A$33:$A$776,$A110,СВЦЭМ!$B$33:$B$776,D$83)+'СЕТ СН'!$H$11+СВЦЭМ!$D$10+'СЕТ СН'!$H$6-'СЕТ СН'!$H$23</f>
        <v>1107.3410798699999</v>
      </c>
      <c r="E110" s="36">
        <f>SUMIFS(СВЦЭМ!$D$33:$D$776,СВЦЭМ!$A$33:$A$776,$A110,СВЦЭМ!$B$33:$B$776,E$83)+'СЕТ СН'!$H$11+СВЦЭМ!$D$10+'СЕТ СН'!$H$6-'СЕТ СН'!$H$23</f>
        <v>1115.7448047800001</v>
      </c>
      <c r="F110" s="36">
        <f>SUMIFS(СВЦЭМ!$D$33:$D$776,СВЦЭМ!$A$33:$A$776,$A110,СВЦЭМ!$B$33:$B$776,F$83)+'СЕТ СН'!$H$11+СВЦЭМ!$D$10+'СЕТ СН'!$H$6-'СЕТ СН'!$H$23</f>
        <v>1109.55030339</v>
      </c>
      <c r="G110" s="36">
        <f>SUMIFS(СВЦЭМ!$D$33:$D$776,СВЦЭМ!$A$33:$A$776,$A110,СВЦЭМ!$B$33:$B$776,G$83)+'СЕТ СН'!$H$11+СВЦЭМ!$D$10+'СЕТ СН'!$H$6-'СЕТ СН'!$H$23</f>
        <v>1116.3836341799999</v>
      </c>
      <c r="H110" s="36">
        <f>SUMIFS(СВЦЭМ!$D$33:$D$776,СВЦЭМ!$A$33:$A$776,$A110,СВЦЭМ!$B$33:$B$776,H$83)+'СЕТ СН'!$H$11+СВЦЭМ!$D$10+'СЕТ СН'!$H$6-'СЕТ СН'!$H$23</f>
        <v>1098.9124292000001</v>
      </c>
      <c r="I110" s="36">
        <f>SUMIFS(СВЦЭМ!$D$33:$D$776,СВЦЭМ!$A$33:$A$776,$A110,СВЦЭМ!$B$33:$B$776,I$83)+'СЕТ СН'!$H$11+СВЦЭМ!$D$10+'СЕТ СН'!$H$6-'СЕТ СН'!$H$23</f>
        <v>1085.1010386299999</v>
      </c>
      <c r="J110" s="36">
        <f>SUMIFS(СВЦЭМ!$D$33:$D$776,СВЦЭМ!$A$33:$A$776,$A110,СВЦЭМ!$B$33:$B$776,J$83)+'СЕТ СН'!$H$11+СВЦЭМ!$D$10+'СЕТ СН'!$H$6-'СЕТ СН'!$H$23</f>
        <v>1050.3394816300001</v>
      </c>
      <c r="K110" s="36">
        <f>SUMIFS(СВЦЭМ!$D$33:$D$776,СВЦЭМ!$A$33:$A$776,$A110,СВЦЭМ!$B$33:$B$776,K$83)+'СЕТ СН'!$H$11+СВЦЭМ!$D$10+'СЕТ СН'!$H$6-'СЕТ СН'!$H$23</f>
        <v>1030.31610125</v>
      </c>
      <c r="L110" s="36">
        <f>SUMIFS(СВЦЭМ!$D$33:$D$776,СВЦЭМ!$A$33:$A$776,$A110,СВЦЭМ!$B$33:$B$776,L$83)+'СЕТ СН'!$H$11+СВЦЭМ!$D$10+'СЕТ СН'!$H$6-'СЕТ СН'!$H$23</f>
        <v>1010.3252779700001</v>
      </c>
      <c r="M110" s="36">
        <f>SUMIFS(СВЦЭМ!$D$33:$D$776,СВЦЭМ!$A$33:$A$776,$A110,СВЦЭМ!$B$33:$B$776,M$83)+'СЕТ СН'!$H$11+СВЦЭМ!$D$10+'СЕТ СН'!$H$6-'СЕТ СН'!$H$23</f>
        <v>957.0927774700001</v>
      </c>
      <c r="N110" s="36">
        <f>SUMIFS(СВЦЭМ!$D$33:$D$776,СВЦЭМ!$A$33:$A$776,$A110,СВЦЭМ!$B$33:$B$776,N$83)+'СЕТ СН'!$H$11+СВЦЭМ!$D$10+'СЕТ СН'!$H$6-'СЕТ СН'!$H$23</f>
        <v>899.18829806999997</v>
      </c>
      <c r="O110" s="36">
        <f>SUMIFS(СВЦЭМ!$D$33:$D$776,СВЦЭМ!$A$33:$A$776,$A110,СВЦЭМ!$B$33:$B$776,O$83)+'СЕТ СН'!$H$11+СВЦЭМ!$D$10+'СЕТ СН'!$H$6-'СЕТ СН'!$H$23</f>
        <v>881.63906743000007</v>
      </c>
      <c r="P110" s="36">
        <f>SUMIFS(СВЦЭМ!$D$33:$D$776,СВЦЭМ!$A$33:$A$776,$A110,СВЦЭМ!$B$33:$B$776,P$83)+'СЕТ СН'!$H$11+СВЦЭМ!$D$10+'СЕТ СН'!$H$6-'СЕТ СН'!$H$23</f>
        <v>876.40300515000013</v>
      </c>
      <c r="Q110" s="36">
        <f>SUMIFS(СВЦЭМ!$D$33:$D$776,СВЦЭМ!$A$33:$A$776,$A110,СВЦЭМ!$B$33:$B$776,Q$83)+'СЕТ СН'!$H$11+СВЦЭМ!$D$10+'СЕТ СН'!$H$6-'СЕТ СН'!$H$23</f>
        <v>880.93461681999997</v>
      </c>
      <c r="R110" s="36">
        <f>SUMIFS(СВЦЭМ!$D$33:$D$776,СВЦЭМ!$A$33:$A$776,$A110,СВЦЭМ!$B$33:$B$776,R$83)+'СЕТ СН'!$H$11+СВЦЭМ!$D$10+'СЕТ СН'!$H$6-'СЕТ СН'!$H$23</f>
        <v>884.49452702000008</v>
      </c>
      <c r="S110" s="36">
        <f>SUMIFS(СВЦЭМ!$D$33:$D$776,СВЦЭМ!$A$33:$A$776,$A110,СВЦЭМ!$B$33:$B$776,S$83)+'СЕТ СН'!$H$11+СВЦЭМ!$D$10+'СЕТ СН'!$H$6-'СЕТ СН'!$H$23</f>
        <v>889.34127190000004</v>
      </c>
      <c r="T110" s="36">
        <f>SUMIFS(СВЦЭМ!$D$33:$D$776,СВЦЭМ!$A$33:$A$776,$A110,СВЦЭМ!$B$33:$B$776,T$83)+'СЕТ СН'!$H$11+СВЦЭМ!$D$10+'СЕТ СН'!$H$6-'СЕТ СН'!$H$23</f>
        <v>884.98988466000014</v>
      </c>
      <c r="U110" s="36">
        <f>SUMIFS(СВЦЭМ!$D$33:$D$776,СВЦЭМ!$A$33:$A$776,$A110,СВЦЭМ!$B$33:$B$776,U$83)+'СЕТ СН'!$H$11+СВЦЭМ!$D$10+'СЕТ СН'!$H$6-'СЕТ СН'!$H$23</f>
        <v>873.65184832</v>
      </c>
      <c r="V110" s="36">
        <f>SUMIFS(СВЦЭМ!$D$33:$D$776,СВЦЭМ!$A$33:$A$776,$A110,СВЦЭМ!$B$33:$B$776,V$83)+'СЕТ СН'!$H$11+СВЦЭМ!$D$10+'СЕТ СН'!$H$6-'СЕТ СН'!$H$23</f>
        <v>863.36889968000014</v>
      </c>
      <c r="W110" s="36">
        <f>SUMIFS(СВЦЭМ!$D$33:$D$776,СВЦЭМ!$A$33:$A$776,$A110,СВЦЭМ!$B$33:$B$776,W$83)+'СЕТ СН'!$H$11+СВЦЭМ!$D$10+'СЕТ СН'!$H$6-'СЕТ СН'!$H$23</f>
        <v>859.66950966000013</v>
      </c>
      <c r="X110" s="36">
        <f>SUMIFS(СВЦЭМ!$D$33:$D$776,СВЦЭМ!$A$33:$A$776,$A110,СВЦЭМ!$B$33:$B$776,X$83)+'СЕТ СН'!$H$11+СВЦЭМ!$D$10+'СЕТ СН'!$H$6-'СЕТ СН'!$H$23</f>
        <v>896.91259527000011</v>
      </c>
      <c r="Y110" s="36">
        <f>SUMIFS(СВЦЭМ!$D$33:$D$776,СВЦЭМ!$A$33:$A$776,$A110,СВЦЭМ!$B$33:$B$776,Y$83)+'СЕТ СН'!$H$11+СВЦЭМ!$D$10+'СЕТ СН'!$H$6-'СЕТ СН'!$H$23</f>
        <v>955.33497263000004</v>
      </c>
    </row>
    <row r="111" spans="1:25" ht="15.75" x14ac:dyDescent="0.2">
      <c r="A111" s="35">
        <f t="shared" si="2"/>
        <v>43979</v>
      </c>
      <c r="B111" s="36">
        <f>SUMIFS(СВЦЭМ!$D$33:$D$776,СВЦЭМ!$A$33:$A$776,$A111,СВЦЭМ!$B$33:$B$776,B$83)+'СЕТ СН'!$H$11+СВЦЭМ!$D$10+'СЕТ СН'!$H$6-'СЕТ СН'!$H$23</f>
        <v>992.51057773000002</v>
      </c>
      <c r="C111" s="36">
        <f>SUMIFS(СВЦЭМ!$D$33:$D$776,СВЦЭМ!$A$33:$A$776,$A111,СВЦЭМ!$B$33:$B$776,C$83)+'СЕТ СН'!$H$11+СВЦЭМ!$D$10+'СЕТ СН'!$H$6-'СЕТ СН'!$H$23</f>
        <v>1007.7586508900001</v>
      </c>
      <c r="D111" s="36">
        <f>SUMIFS(СВЦЭМ!$D$33:$D$776,СВЦЭМ!$A$33:$A$776,$A111,СВЦЭМ!$B$33:$B$776,D$83)+'СЕТ СН'!$H$11+СВЦЭМ!$D$10+'СЕТ СН'!$H$6-'СЕТ СН'!$H$23</f>
        <v>1035.0260464600001</v>
      </c>
      <c r="E111" s="36">
        <f>SUMIFS(СВЦЭМ!$D$33:$D$776,СВЦЭМ!$A$33:$A$776,$A111,СВЦЭМ!$B$33:$B$776,E$83)+'СЕТ СН'!$H$11+СВЦЭМ!$D$10+'СЕТ СН'!$H$6-'СЕТ СН'!$H$23</f>
        <v>1050.93792201</v>
      </c>
      <c r="F111" s="36">
        <f>SUMIFS(СВЦЭМ!$D$33:$D$776,СВЦЭМ!$A$33:$A$776,$A111,СВЦЭМ!$B$33:$B$776,F$83)+'СЕТ СН'!$H$11+СВЦЭМ!$D$10+'СЕТ СН'!$H$6-'СЕТ СН'!$H$23</f>
        <v>1046.5694065499999</v>
      </c>
      <c r="G111" s="36">
        <f>SUMIFS(СВЦЭМ!$D$33:$D$776,СВЦЭМ!$A$33:$A$776,$A111,СВЦЭМ!$B$33:$B$776,G$83)+'СЕТ СН'!$H$11+СВЦЭМ!$D$10+'СЕТ СН'!$H$6-'СЕТ СН'!$H$23</f>
        <v>1051.19386108</v>
      </c>
      <c r="H111" s="36">
        <f>SUMIFS(СВЦЭМ!$D$33:$D$776,СВЦЭМ!$A$33:$A$776,$A111,СВЦЭМ!$B$33:$B$776,H$83)+'СЕТ СН'!$H$11+СВЦЭМ!$D$10+'СЕТ СН'!$H$6-'СЕТ СН'!$H$23</f>
        <v>1034.9838454000001</v>
      </c>
      <c r="I111" s="36">
        <f>SUMIFS(СВЦЭМ!$D$33:$D$776,СВЦЭМ!$A$33:$A$776,$A111,СВЦЭМ!$B$33:$B$776,I$83)+'СЕТ СН'!$H$11+СВЦЭМ!$D$10+'СЕТ СН'!$H$6-'СЕТ СН'!$H$23</f>
        <v>1037.83847023</v>
      </c>
      <c r="J111" s="36">
        <f>SUMIFS(СВЦЭМ!$D$33:$D$776,СВЦЭМ!$A$33:$A$776,$A111,СВЦЭМ!$B$33:$B$776,J$83)+'СЕТ СН'!$H$11+СВЦЭМ!$D$10+'СЕТ СН'!$H$6-'СЕТ СН'!$H$23</f>
        <v>993.22810548999996</v>
      </c>
      <c r="K111" s="36">
        <f>SUMIFS(СВЦЭМ!$D$33:$D$776,СВЦЭМ!$A$33:$A$776,$A111,СВЦЭМ!$B$33:$B$776,K$83)+'СЕТ СН'!$H$11+СВЦЭМ!$D$10+'СЕТ СН'!$H$6-'СЕТ СН'!$H$23</f>
        <v>981.31910972000014</v>
      </c>
      <c r="L111" s="36">
        <f>SUMIFS(СВЦЭМ!$D$33:$D$776,СВЦЭМ!$A$33:$A$776,$A111,СВЦЭМ!$B$33:$B$776,L$83)+'СЕТ СН'!$H$11+СВЦЭМ!$D$10+'СЕТ СН'!$H$6-'СЕТ СН'!$H$23</f>
        <v>990.15436444000011</v>
      </c>
      <c r="M111" s="36">
        <f>SUMIFS(СВЦЭМ!$D$33:$D$776,СВЦЭМ!$A$33:$A$776,$A111,СВЦЭМ!$B$33:$B$776,M$83)+'СЕТ СН'!$H$11+СВЦЭМ!$D$10+'СЕТ СН'!$H$6-'СЕТ СН'!$H$23</f>
        <v>967.10915044000012</v>
      </c>
      <c r="N111" s="36">
        <f>SUMIFS(СВЦЭМ!$D$33:$D$776,СВЦЭМ!$A$33:$A$776,$A111,СВЦЭМ!$B$33:$B$776,N$83)+'СЕТ СН'!$H$11+СВЦЭМ!$D$10+'СЕТ СН'!$H$6-'СЕТ СН'!$H$23</f>
        <v>919.59971784999993</v>
      </c>
      <c r="O111" s="36">
        <f>SUMIFS(СВЦЭМ!$D$33:$D$776,СВЦЭМ!$A$33:$A$776,$A111,СВЦЭМ!$B$33:$B$776,O$83)+'СЕТ СН'!$H$11+СВЦЭМ!$D$10+'СЕТ СН'!$H$6-'СЕТ СН'!$H$23</f>
        <v>897.24079782000013</v>
      </c>
      <c r="P111" s="36">
        <f>SUMIFS(СВЦЭМ!$D$33:$D$776,СВЦЭМ!$A$33:$A$776,$A111,СВЦЭМ!$B$33:$B$776,P$83)+'СЕТ СН'!$H$11+СВЦЭМ!$D$10+'СЕТ СН'!$H$6-'СЕТ СН'!$H$23</f>
        <v>903.91282004000004</v>
      </c>
      <c r="Q111" s="36">
        <f>SUMIFS(СВЦЭМ!$D$33:$D$776,СВЦЭМ!$A$33:$A$776,$A111,СВЦЭМ!$B$33:$B$776,Q$83)+'СЕТ СН'!$H$11+СВЦЭМ!$D$10+'СЕТ СН'!$H$6-'СЕТ СН'!$H$23</f>
        <v>905.20156825999993</v>
      </c>
      <c r="R111" s="36">
        <f>SUMIFS(СВЦЭМ!$D$33:$D$776,СВЦЭМ!$A$33:$A$776,$A111,СВЦЭМ!$B$33:$B$776,R$83)+'СЕТ СН'!$H$11+СВЦЭМ!$D$10+'СЕТ СН'!$H$6-'СЕТ СН'!$H$23</f>
        <v>903.73917954000012</v>
      </c>
      <c r="S111" s="36">
        <f>SUMIFS(СВЦЭМ!$D$33:$D$776,СВЦЭМ!$A$33:$A$776,$A111,СВЦЭМ!$B$33:$B$776,S$83)+'СЕТ СН'!$H$11+СВЦЭМ!$D$10+'СЕТ СН'!$H$6-'СЕТ СН'!$H$23</f>
        <v>910.12080351000009</v>
      </c>
      <c r="T111" s="36">
        <f>SUMIFS(СВЦЭМ!$D$33:$D$776,СВЦЭМ!$A$33:$A$776,$A111,СВЦЭМ!$B$33:$B$776,T$83)+'СЕТ СН'!$H$11+СВЦЭМ!$D$10+'СЕТ СН'!$H$6-'СЕТ СН'!$H$23</f>
        <v>911.57541254000012</v>
      </c>
      <c r="U111" s="36">
        <f>SUMIFS(СВЦЭМ!$D$33:$D$776,СВЦЭМ!$A$33:$A$776,$A111,СВЦЭМ!$B$33:$B$776,U$83)+'СЕТ СН'!$H$11+СВЦЭМ!$D$10+'СЕТ СН'!$H$6-'СЕТ СН'!$H$23</f>
        <v>904.67822863000015</v>
      </c>
      <c r="V111" s="36">
        <f>SUMIFS(СВЦЭМ!$D$33:$D$776,СВЦЭМ!$A$33:$A$776,$A111,СВЦЭМ!$B$33:$B$776,V$83)+'СЕТ СН'!$H$11+СВЦЭМ!$D$10+'СЕТ СН'!$H$6-'СЕТ СН'!$H$23</f>
        <v>891.63694491000001</v>
      </c>
      <c r="W111" s="36">
        <f>SUMIFS(СВЦЭМ!$D$33:$D$776,СВЦЭМ!$A$33:$A$776,$A111,СВЦЭМ!$B$33:$B$776,W$83)+'СЕТ СН'!$H$11+СВЦЭМ!$D$10+'СЕТ СН'!$H$6-'СЕТ СН'!$H$23</f>
        <v>888.46366605999992</v>
      </c>
      <c r="X111" s="36">
        <f>SUMIFS(СВЦЭМ!$D$33:$D$776,СВЦЭМ!$A$33:$A$776,$A111,СВЦЭМ!$B$33:$B$776,X$83)+'СЕТ СН'!$H$11+СВЦЭМ!$D$10+'СЕТ СН'!$H$6-'СЕТ СН'!$H$23</f>
        <v>931.11669323000001</v>
      </c>
      <c r="Y111" s="36">
        <f>SUMIFS(СВЦЭМ!$D$33:$D$776,СВЦЭМ!$A$33:$A$776,$A111,СВЦЭМ!$B$33:$B$776,Y$83)+'СЕТ СН'!$H$11+СВЦЭМ!$D$10+'СЕТ СН'!$H$6-'СЕТ СН'!$H$23</f>
        <v>996.93288640000014</v>
      </c>
    </row>
    <row r="112" spans="1:25" ht="15.75" x14ac:dyDescent="0.2">
      <c r="A112" s="35">
        <f t="shared" si="2"/>
        <v>43980</v>
      </c>
      <c r="B112" s="36">
        <f>SUMIFS(СВЦЭМ!$D$33:$D$776,СВЦЭМ!$A$33:$A$776,$A112,СВЦЭМ!$B$33:$B$776,B$83)+'СЕТ СН'!$H$11+СВЦЭМ!$D$10+'СЕТ СН'!$H$6-'СЕТ СН'!$H$23</f>
        <v>1007.85283506</v>
      </c>
      <c r="C112" s="36">
        <f>SUMIFS(СВЦЭМ!$D$33:$D$776,СВЦЭМ!$A$33:$A$776,$A112,СВЦЭМ!$B$33:$B$776,C$83)+'СЕТ СН'!$H$11+СВЦЭМ!$D$10+'СЕТ СН'!$H$6-'СЕТ СН'!$H$23</f>
        <v>1032.78408949</v>
      </c>
      <c r="D112" s="36">
        <f>SUMIFS(СВЦЭМ!$D$33:$D$776,СВЦЭМ!$A$33:$A$776,$A112,СВЦЭМ!$B$33:$B$776,D$83)+'СЕТ СН'!$H$11+СВЦЭМ!$D$10+'СЕТ СН'!$H$6-'СЕТ СН'!$H$23</f>
        <v>1030.25616509</v>
      </c>
      <c r="E112" s="36">
        <f>SUMIFS(СВЦЭМ!$D$33:$D$776,СВЦЭМ!$A$33:$A$776,$A112,СВЦЭМ!$B$33:$B$776,E$83)+'СЕТ СН'!$H$11+СВЦЭМ!$D$10+'СЕТ СН'!$H$6-'СЕТ СН'!$H$23</f>
        <v>1029.8391661600001</v>
      </c>
      <c r="F112" s="36">
        <f>SUMIFS(СВЦЭМ!$D$33:$D$776,СВЦЭМ!$A$33:$A$776,$A112,СВЦЭМ!$B$33:$B$776,F$83)+'СЕТ СН'!$H$11+СВЦЭМ!$D$10+'СЕТ СН'!$H$6-'СЕТ СН'!$H$23</f>
        <v>1031.27373298</v>
      </c>
      <c r="G112" s="36">
        <f>SUMIFS(СВЦЭМ!$D$33:$D$776,СВЦЭМ!$A$33:$A$776,$A112,СВЦЭМ!$B$33:$B$776,G$83)+'СЕТ СН'!$H$11+СВЦЭМ!$D$10+'СЕТ СН'!$H$6-'СЕТ СН'!$H$23</f>
        <v>1036.0079039300001</v>
      </c>
      <c r="H112" s="36">
        <f>SUMIFS(СВЦЭМ!$D$33:$D$776,СВЦЭМ!$A$33:$A$776,$A112,СВЦЭМ!$B$33:$B$776,H$83)+'СЕТ СН'!$H$11+СВЦЭМ!$D$10+'СЕТ СН'!$H$6-'СЕТ СН'!$H$23</f>
        <v>1040.2272582800001</v>
      </c>
      <c r="I112" s="36">
        <f>SUMIFS(СВЦЭМ!$D$33:$D$776,СВЦЭМ!$A$33:$A$776,$A112,СВЦЭМ!$B$33:$B$776,I$83)+'СЕТ СН'!$H$11+СВЦЭМ!$D$10+'СЕТ СН'!$H$6-'СЕТ СН'!$H$23</f>
        <v>1021.8473206900001</v>
      </c>
      <c r="J112" s="36">
        <f>SUMIFS(СВЦЭМ!$D$33:$D$776,СВЦЭМ!$A$33:$A$776,$A112,СВЦЭМ!$B$33:$B$776,J$83)+'СЕТ СН'!$H$11+СВЦЭМ!$D$10+'СЕТ СН'!$H$6-'СЕТ СН'!$H$23</f>
        <v>974.65915975999997</v>
      </c>
      <c r="K112" s="36">
        <f>SUMIFS(СВЦЭМ!$D$33:$D$776,СВЦЭМ!$A$33:$A$776,$A112,СВЦЭМ!$B$33:$B$776,K$83)+'СЕТ СН'!$H$11+СВЦЭМ!$D$10+'СЕТ СН'!$H$6-'СЕТ СН'!$H$23</f>
        <v>958.77884459999996</v>
      </c>
      <c r="L112" s="36">
        <f>SUMIFS(СВЦЭМ!$D$33:$D$776,СВЦЭМ!$A$33:$A$776,$A112,СВЦЭМ!$B$33:$B$776,L$83)+'СЕТ СН'!$H$11+СВЦЭМ!$D$10+'СЕТ СН'!$H$6-'СЕТ СН'!$H$23</f>
        <v>988.2925683200001</v>
      </c>
      <c r="M112" s="36">
        <f>SUMIFS(СВЦЭМ!$D$33:$D$776,СВЦЭМ!$A$33:$A$776,$A112,СВЦЭМ!$B$33:$B$776,M$83)+'СЕТ СН'!$H$11+СВЦЭМ!$D$10+'СЕТ СН'!$H$6-'СЕТ СН'!$H$23</f>
        <v>914.08960515000012</v>
      </c>
      <c r="N112" s="36">
        <f>SUMIFS(СВЦЭМ!$D$33:$D$776,СВЦЭМ!$A$33:$A$776,$A112,СВЦЭМ!$B$33:$B$776,N$83)+'СЕТ СН'!$H$11+СВЦЭМ!$D$10+'СЕТ СН'!$H$6-'СЕТ СН'!$H$23</f>
        <v>853.94811234999997</v>
      </c>
      <c r="O112" s="36">
        <f>SUMIFS(СВЦЭМ!$D$33:$D$776,СВЦЭМ!$A$33:$A$776,$A112,СВЦЭМ!$B$33:$B$776,O$83)+'СЕТ СН'!$H$11+СВЦЭМ!$D$10+'СЕТ СН'!$H$6-'СЕТ СН'!$H$23</f>
        <v>842.63233366999998</v>
      </c>
      <c r="P112" s="36">
        <f>SUMIFS(СВЦЭМ!$D$33:$D$776,СВЦЭМ!$A$33:$A$776,$A112,СВЦЭМ!$B$33:$B$776,P$83)+'СЕТ СН'!$H$11+СВЦЭМ!$D$10+'СЕТ СН'!$H$6-'СЕТ СН'!$H$23</f>
        <v>849.19675232999998</v>
      </c>
      <c r="Q112" s="36">
        <f>SUMIFS(СВЦЭМ!$D$33:$D$776,СВЦЭМ!$A$33:$A$776,$A112,СВЦЭМ!$B$33:$B$776,Q$83)+'СЕТ СН'!$H$11+СВЦЭМ!$D$10+'СЕТ СН'!$H$6-'СЕТ СН'!$H$23</f>
        <v>842.39264634000006</v>
      </c>
      <c r="R112" s="36">
        <f>SUMIFS(СВЦЭМ!$D$33:$D$776,СВЦЭМ!$A$33:$A$776,$A112,СВЦЭМ!$B$33:$B$776,R$83)+'СЕТ СН'!$H$11+СВЦЭМ!$D$10+'СЕТ СН'!$H$6-'СЕТ СН'!$H$23</f>
        <v>845.63843386000008</v>
      </c>
      <c r="S112" s="36">
        <f>SUMIFS(СВЦЭМ!$D$33:$D$776,СВЦЭМ!$A$33:$A$776,$A112,СВЦЭМ!$B$33:$B$776,S$83)+'СЕТ СН'!$H$11+СВЦЭМ!$D$10+'СЕТ СН'!$H$6-'СЕТ СН'!$H$23</f>
        <v>854.11415310999996</v>
      </c>
      <c r="T112" s="36">
        <f>SUMIFS(СВЦЭМ!$D$33:$D$776,СВЦЭМ!$A$33:$A$776,$A112,СВЦЭМ!$B$33:$B$776,T$83)+'СЕТ СН'!$H$11+СВЦЭМ!$D$10+'СЕТ СН'!$H$6-'СЕТ СН'!$H$23</f>
        <v>865.83648399000003</v>
      </c>
      <c r="U112" s="36">
        <f>SUMIFS(СВЦЭМ!$D$33:$D$776,СВЦЭМ!$A$33:$A$776,$A112,СВЦЭМ!$B$33:$B$776,U$83)+'СЕТ СН'!$H$11+СВЦЭМ!$D$10+'СЕТ СН'!$H$6-'СЕТ СН'!$H$23</f>
        <v>871.90368480999996</v>
      </c>
      <c r="V112" s="36">
        <f>SUMIFS(СВЦЭМ!$D$33:$D$776,СВЦЭМ!$A$33:$A$776,$A112,СВЦЭМ!$B$33:$B$776,V$83)+'СЕТ СН'!$H$11+СВЦЭМ!$D$10+'СЕТ СН'!$H$6-'СЕТ СН'!$H$23</f>
        <v>907.14672838000001</v>
      </c>
      <c r="W112" s="36">
        <f>SUMIFS(СВЦЭМ!$D$33:$D$776,СВЦЭМ!$A$33:$A$776,$A112,СВЦЭМ!$B$33:$B$776,W$83)+'СЕТ СН'!$H$11+СВЦЭМ!$D$10+'СЕТ СН'!$H$6-'СЕТ СН'!$H$23</f>
        <v>938.97473738999997</v>
      </c>
      <c r="X112" s="36">
        <f>SUMIFS(СВЦЭМ!$D$33:$D$776,СВЦЭМ!$A$33:$A$776,$A112,СВЦЭМ!$B$33:$B$776,X$83)+'СЕТ СН'!$H$11+СВЦЭМ!$D$10+'СЕТ СН'!$H$6-'СЕТ СН'!$H$23</f>
        <v>922.94059801000003</v>
      </c>
      <c r="Y112" s="36">
        <f>SUMIFS(СВЦЭМ!$D$33:$D$776,СВЦЭМ!$A$33:$A$776,$A112,СВЦЭМ!$B$33:$B$776,Y$83)+'СЕТ СН'!$H$11+СВЦЭМ!$D$10+'СЕТ СН'!$H$6-'СЕТ СН'!$H$23</f>
        <v>964.68975165999996</v>
      </c>
    </row>
    <row r="113" spans="1:27" ht="15.75" x14ac:dyDescent="0.2">
      <c r="A113" s="35">
        <f t="shared" si="2"/>
        <v>43981</v>
      </c>
      <c r="B113" s="36">
        <f>SUMIFS(СВЦЭМ!$D$33:$D$776,СВЦЭМ!$A$33:$A$776,$A113,СВЦЭМ!$B$33:$B$776,B$83)+'СЕТ СН'!$H$11+СВЦЭМ!$D$10+'СЕТ СН'!$H$6-'СЕТ СН'!$H$23</f>
        <v>1045.4035593799999</v>
      </c>
      <c r="C113" s="36">
        <f>SUMIFS(СВЦЭМ!$D$33:$D$776,СВЦЭМ!$A$33:$A$776,$A113,СВЦЭМ!$B$33:$B$776,C$83)+'СЕТ СН'!$H$11+СВЦЭМ!$D$10+'СЕТ СН'!$H$6-'СЕТ СН'!$H$23</f>
        <v>1052.10332434</v>
      </c>
      <c r="D113" s="36">
        <f>SUMIFS(СВЦЭМ!$D$33:$D$776,СВЦЭМ!$A$33:$A$776,$A113,СВЦЭМ!$B$33:$B$776,D$83)+'СЕТ СН'!$H$11+СВЦЭМ!$D$10+'СЕТ СН'!$H$6-'СЕТ СН'!$H$23</f>
        <v>1053.6192324600001</v>
      </c>
      <c r="E113" s="36">
        <f>SUMIFS(СВЦЭМ!$D$33:$D$776,СВЦЭМ!$A$33:$A$776,$A113,СВЦЭМ!$B$33:$B$776,E$83)+'СЕТ СН'!$H$11+СВЦЭМ!$D$10+'СЕТ СН'!$H$6-'СЕТ СН'!$H$23</f>
        <v>1051.13055435</v>
      </c>
      <c r="F113" s="36">
        <f>SUMIFS(СВЦЭМ!$D$33:$D$776,СВЦЭМ!$A$33:$A$776,$A113,СВЦЭМ!$B$33:$B$776,F$83)+'СЕТ СН'!$H$11+СВЦЭМ!$D$10+'СЕТ СН'!$H$6-'СЕТ СН'!$H$23</f>
        <v>1050.3366555800001</v>
      </c>
      <c r="G113" s="36">
        <f>SUMIFS(СВЦЭМ!$D$33:$D$776,СВЦЭМ!$A$33:$A$776,$A113,СВЦЭМ!$B$33:$B$776,G$83)+'СЕТ СН'!$H$11+СВЦЭМ!$D$10+'СЕТ СН'!$H$6-'СЕТ СН'!$H$23</f>
        <v>1050.8328893299999</v>
      </c>
      <c r="H113" s="36">
        <f>SUMIFS(СВЦЭМ!$D$33:$D$776,СВЦЭМ!$A$33:$A$776,$A113,СВЦЭМ!$B$33:$B$776,H$83)+'СЕТ СН'!$H$11+СВЦЭМ!$D$10+'СЕТ СН'!$H$6-'СЕТ СН'!$H$23</f>
        <v>1037.8859129300001</v>
      </c>
      <c r="I113" s="36">
        <f>SUMIFS(СВЦЭМ!$D$33:$D$776,СВЦЭМ!$A$33:$A$776,$A113,СВЦЭМ!$B$33:$B$776,I$83)+'СЕТ СН'!$H$11+СВЦЭМ!$D$10+'СЕТ СН'!$H$6-'СЕТ СН'!$H$23</f>
        <v>1020.0225365000001</v>
      </c>
      <c r="J113" s="36">
        <f>SUMIFS(СВЦЭМ!$D$33:$D$776,СВЦЭМ!$A$33:$A$776,$A113,СВЦЭМ!$B$33:$B$776,J$83)+'СЕТ СН'!$H$11+СВЦЭМ!$D$10+'СЕТ СН'!$H$6-'СЕТ СН'!$H$23</f>
        <v>988.98597685000004</v>
      </c>
      <c r="K113" s="36">
        <f>SUMIFS(СВЦЭМ!$D$33:$D$776,СВЦЭМ!$A$33:$A$776,$A113,СВЦЭМ!$B$33:$B$776,K$83)+'СЕТ СН'!$H$11+СВЦЭМ!$D$10+'СЕТ СН'!$H$6-'СЕТ СН'!$H$23</f>
        <v>977.49992816000008</v>
      </c>
      <c r="L113" s="36">
        <f>SUMIFS(СВЦЭМ!$D$33:$D$776,СВЦЭМ!$A$33:$A$776,$A113,СВЦЭМ!$B$33:$B$776,L$83)+'СЕТ СН'!$H$11+СВЦЭМ!$D$10+'СЕТ СН'!$H$6-'СЕТ СН'!$H$23</f>
        <v>968.57107556000005</v>
      </c>
      <c r="M113" s="36">
        <f>SUMIFS(СВЦЭМ!$D$33:$D$776,СВЦЭМ!$A$33:$A$776,$A113,СВЦЭМ!$B$33:$B$776,M$83)+'СЕТ СН'!$H$11+СВЦЭМ!$D$10+'СЕТ СН'!$H$6-'СЕТ СН'!$H$23</f>
        <v>916.9091501800001</v>
      </c>
      <c r="N113" s="36">
        <f>SUMIFS(СВЦЭМ!$D$33:$D$776,СВЦЭМ!$A$33:$A$776,$A113,СВЦЭМ!$B$33:$B$776,N$83)+'СЕТ СН'!$H$11+СВЦЭМ!$D$10+'СЕТ СН'!$H$6-'СЕТ СН'!$H$23</f>
        <v>869.15619042000003</v>
      </c>
      <c r="O113" s="36">
        <f>SUMIFS(СВЦЭМ!$D$33:$D$776,СВЦЭМ!$A$33:$A$776,$A113,СВЦЭМ!$B$33:$B$776,O$83)+'СЕТ СН'!$H$11+СВЦЭМ!$D$10+'СЕТ СН'!$H$6-'СЕТ СН'!$H$23</f>
        <v>856.94984006999994</v>
      </c>
      <c r="P113" s="36">
        <f>SUMIFS(СВЦЭМ!$D$33:$D$776,СВЦЭМ!$A$33:$A$776,$A113,СВЦЭМ!$B$33:$B$776,P$83)+'СЕТ СН'!$H$11+СВЦЭМ!$D$10+'СЕТ СН'!$H$6-'СЕТ СН'!$H$23</f>
        <v>859.71250537000014</v>
      </c>
      <c r="Q113" s="36">
        <f>SUMIFS(СВЦЭМ!$D$33:$D$776,СВЦЭМ!$A$33:$A$776,$A113,СВЦЭМ!$B$33:$B$776,Q$83)+'СЕТ СН'!$H$11+СВЦЭМ!$D$10+'СЕТ СН'!$H$6-'СЕТ СН'!$H$23</f>
        <v>859.06093198999997</v>
      </c>
      <c r="R113" s="36">
        <f>SUMIFS(СВЦЭМ!$D$33:$D$776,СВЦЭМ!$A$33:$A$776,$A113,СВЦЭМ!$B$33:$B$776,R$83)+'СЕТ СН'!$H$11+СВЦЭМ!$D$10+'СЕТ СН'!$H$6-'СЕТ СН'!$H$23</f>
        <v>858.11561555000003</v>
      </c>
      <c r="S113" s="36">
        <f>SUMIFS(СВЦЭМ!$D$33:$D$776,СВЦЭМ!$A$33:$A$776,$A113,СВЦЭМ!$B$33:$B$776,S$83)+'СЕТ СН'!$H$11+СВЦЭМ!$D$10+'СЕТ СН'!$H$6-'СЕТ СН'!$H$23</f>
        <v>860.4900813700001</v>
      </c>
      <c r="T113" s="36">
        <f>SUMIFS(СВЦЭМ!$D$33:$D$776,СВЦЭМ!$A$33:$A$776,$A113,СВЦЭМ!$B$33:$B$776,T$83)+'СЕТ СН'!$H$11+СВЦЭМ!$D$10+'СЕТ СН'!$H$6-'СЕТ СН'!$H$23</f>
        <v>855.3296452300001</v>
      </c>
      <c r="U113" s="36">
        <f>SUMIFS(СВЦЭМ!$D$33:$D$776,СВЦЭМ!$A$33:$A$776,$A113,СВЦЭМ!$B$33:$B$776,U$83)+'СЕТ СН'!$H$11+СВЦЭМ!$D$10+'СЕТ СН'!$H$6-'СЕТ СН'!$H$23</f>
        <v>845.69208817999993</v>
      </c>
      <c r="V113" s="36">
        <f>SUMIFS(СВЦЭМ!$D$33:$D$776,СВЦЭМ!$A$33:$A$776,$A113,СВЦЭМ!$B$33:$B$776,V$83)+'СЕТ СН'!$H$11+СВЦЭМ!$D$10+'СЕТ СН'!$H$6-'СЕТ СН'!$H$23</f>
        <v>852.84734535999996</v>
      </c>
      <c r="W113" s="36">
        <f>SUMIFS(СВЦЭМ!$D$33:$D$776,СВЦЭМ!$A$33:$A$776,$A113,СВЦЭМ!$B$33:$B$776,W$83)+'СЕТ СН'!$H$11+СВЦЭМ!$D$10+'СЕТ СН'!$H$6-'СЕТ СН'!$H$23</f>
        <v>858.99000032000004</v>
      </c>
      <c r="X113" s="36">
        <f>SUMIFS(СВЦЭМ!$D$33:$D$776,СВЦЭМ!$A$33:$A$776,$A113,СВЦЭМ!$B$33:$B$776,X$83)+'СЕТ СН'!$H$11+СВЦЭМ!$D$10+'СЕТ СН'!$H$6-'СЕТ СН'!$H$23</f>
        <v>861.90288544999999</v>
      </c>
      <c r="Y113" s="36">
        <f>SUMIFS(СВЦЭМ!$D$33:$D$776,СВЦЭМ!$A$33:$A$776,$A113,СВЦЭМ!$B$33:$B$776,Y$83)+'СЕТ СН'!$H$11+СВЦЭМ!$D$10+'СЕТ СН'!$H$6-'СЕТ СН'!$H$23</f>
        <v>928.67187274000003</v>
      </c>
    </row>
    <row r="114" spans="1:27" ht="15.75" x14ac:dyDescent="0.2">
      <c r="A114" s="35">
        <f t="shared" si="2"/>
        <v>43982</v>
      </c>
      <c r="B114" s="36">
        <f>SUMIFS(СВЦЭМ!$D$33:$D$776,СВЦЭМ!$A$33:$A$776,$A114,СВЦЭМ!$B$33:$B$776,B$83)+'СЕТ СН'!$H$11+СВЦЭМ!$D$10+'СЕТ СН'!$H$6-'СЕТ СН'!$H$23</f>
        <v>1014.06595137</v>
      </c>
      <c r="C114" s="36">
        <f>SUMIFS(СВЦЭМ!$D$33:$D$776,СВЦЭМ!$A$33:$A$776,$A114,СВЦЭМ!$B$33:$B$776,C$83)+'СЕТ СН'!$H$11+СВЦЭМ!$D$10+'СЕТ СН'!$H$6-'СЕТ СН'!$H$23</f>
        <v>1022.9123468800001</v>
      </c>
      <c r="D114" s="36">
        <f>SUMIFS(СВЦЭМ!$D$33:$D$776,СВЦЭМ!$A$33:$A$776,$A114,СВЦЭМ!$B$33:$B$776,D$83)+'СЕТ СН'!$H$11+СВЦЭМ!$D$10+'СЕТ СН'!$H$6-'СЕТ СН'!$H$23</f>
        <v>1031.0533587899999</v>
      </c>
      <c r="E114" s="36">
        <f>SUMIFS(СВЦЭМ!$D$33:$D$776,СВЦЭМ!$A$33:$A$776,$A114,СВЦЭМ!$B$33:$B$776,E$83)+'СЕТ СН'!$H$11+СВЦЭМ!$D$10+'СЕТ СН'!$H$6-'СЕТ СН'!$H$23</f>
        <v>1025.9778103000001</v>
      </c>
      <c r="F114" s="36">
        <f>SUMIFS(СВЦЭМ!$D$33:$D$776,СВЦЭМ!$A$33:$A$776,$A114,СВЦЭМ!$B$33:$B$776,F$83)+'СЕТ СН'!$H$11+СВЦЭМ!$D$10+'СЕТ СН'!$H$6-'СЕТ СН'!$H$23</f>
        <v>1015.70370837</v>
      </c>
      <c r="G114" s="36">
        <f>SUMIFS(СВЦЭМ!$D$33:$D$776,СВЦЭМ!$A$33:$A$776,$A114,СВЦЭМ!$B$33:$B$776,G$83)+'СЕТ СН'!$H$11+СВЦЭМ!$D$10+'СЕТ СН'!$H$6-'СЕТ СН'!$H$23</f>
        <v>1019.4282794200001</v>
      </c>
      <c r="H114" s="36">
        <f>SUMIFS(СВЦЭМ!$D$33:$D$776,СВЦЭМ!$A$33:$A$776,$A114,СВЦЭМ!$B$33:$B$776,H$83)+'СЕТ СН'!$H$11+СВЦЭМ!$D$10+'СЕТ СН'!$H$6-'СЕТ СН'!$H$23</f>
        <v>1023.6981170399999</v>
      </c>
      <c r="I114" s="36">
        <f>SUMIFS(СВЦЭМ!$D$33:$D$776,СВЦЭМ!$A$33:$A$776,$A114,СВЦЭМ!$B$33:$B$776,I$83)+'СЕТ СН'!$H$11+СВЦЭМ!$D$10+'СЕТ СН'!$H$6-'СЕТ СН'!$H$23</f>
        <v>1000.84712089</v>
      </c>
      <c r="J114" s="36">
        <f>SUMIFS(СВЦЭМ!$D$33:$D$776,СВЦЭМ!$A$33:$A$776,$A114,СВЦЭМ!$B$33:$B$776,J$83)+'СЕТ СН'!$H$11+СВЦЭМ!$D$10+'СЕТ СН'!$H$6-'СЕТ СН'!$H$23</f>
        <v>980.39450768999995</v>
      </c>
      <c r="K114" s="36">
        <f>SUMIFS(СВЦЭМ!$D$33:$D$776,СВЦЭМ!$A$33:$A$776,$A114,СВЦЭМ!$B$33:$B$776,K$83)+'СЕТ СН'!$H$11+СВЦЭМ!$D$10+'СЕТ СН'!$H$6-'СЕТ СН'!$H$23</f>
        <v>989.08637105000003</v>
      </c>
      <c r="L114" s="36">
        <f>SUMIFS(СВЦЭМ!$D$33:$D$776,СВЦЭМ!$A$33:$A$776,$A114,СВЦЭМ!$B$33:$B$776,L$83)+'СЕТ СН'!$H$11+СВЦЭМ!$D$10+'СЕТ СН'!$H$6-'СЕТ СН'!$H$23</f>
        <v>987.97982640999999</v>
      </c>
      <c r="M114" s="36">
        <f>SUMIFS(СВЦЭМ!$D$33:$D$776,СВЦЭМ!$A$33:$A$776,$A114,СВЦЭМ!$B$33:$B$776,M$83)+'СЕТ СН'!$H$11+СВЦЭМ!$D$10+'СЕТ СН'!$H$6-'СЕТ СН'!$H$23</f>
        <v>939.84703136000007</v>
      </c>
      <c r="N114" s="36">
        <f>SUMIFS(СВЦЭМ!$D$33:$D$776,СВЦЭМ!$A$33:$A$776,$A114,СВЦЭМ!$B$33:$B$776,N$83)+'СЕТ СН'!$H$11+СВЦЭМ!$D$10+'СЕТ СН'!$H$6-'СЕТ СН'!$H$23</f>
        <v>871.17428538000013</v>
      </c>
      <c r="O114" s="36">
        <f>SUMIFS(СВЦЭМ!$D$33:$D$776,СВЦЭМ!$A$33:$A$776,$A114,СВЦЭМ!$B$33:$B$776,O$83)+'СЕТ СН'!$H$11+СВЦЭМ!$D$10+'СЕТ СН'!$H$6-'СЕТ СН'!$H$23</f>
        <v>848.2167895</v>
      </c>
      <c r="P114" s="36">
        <f>SUMIFS(СВЦЭМ!$D$33:$D$776,СВЦЭМ!$A$33:$A$776,$A114,СВЦЭМ!$B$33:$B$776,P$83)+'СЕТ СН'!$H$11+СВЦЭМ!$D$10+'СЕТ СН'!$H$6-'СЕТ СН'!$H$23</f>
        <v>856.65925425</v>
      </c>
      <c r="Q114" s="36">
        <f>SUMIFS(СВЦЭМ!$D$33:$D$776,СВЦЭМ!$A$33:$A$776,$A114,СВЦЭМ!$B$33:$B$776,Q$83)+'СЕТ СН'!$H$11+СВЦЭМ!$D$10+'СЕТ СН'!$H$6-'СЕТ СН'!$H$23</f>
        <v>856.86705196000003</v>
      </c>
      <c r="R114" s="36">
        <f>SUMIFS(СВЦЭМ!$D$33:$D$776,СВЦЭМ!$A$33:$A$776,$A114,СВЦЭМ!$B$33:$B$776,R$83)+'СЕТ СН'!$H$11+СВЦЭМ!$D$10+'СЕТ СН'!$H$6-'СЕТ СН'!$H$23</f>
        <v>859.38232534999997</v>
      </c>
      <c r="S114" s="36">
        <f>SUMIFS(СВЦЭМ!$D$33:$D$776,СВЦЭМ!$A$33:$A$776,$A114,СВЦЭМ!$B$33:$B$776,S$83)+'СЕТ СН'!$H$11+СВЦЭМ!$D$10+'СЕТ СН'!$H$6-'СЕТ СН'!$H$23</f>
        <v>871.96665607</v>
      </c>
      <c r="T114" s="36">
        <f>SUMIFS(СВЦЭМ!$D$33:$D$776,СВЦЭМ!$A$33:$A$776,$A114,СВЦЭМ!$B$33:$B$776,T$83)+'СЕТ СН'!$H$11+СВЦЭМ!$D$10+'СЕТ СН'!$H$6-'СЕТ СН'!$H$23</f>
        <v>853.99837367999999</v>
      </c>
      <c r="U114" s="36">
        <f>SUMIFS(СВЦЭМ!$D$33:$D$776,СВЦЭМ!$A$33:$A$776,$A114,СВЦЭМ!$B$33:$B$776,U$83)+'СЕТ СН'!$H$11+СВЦЭМ!$D$10+'СЕТ СН'!$H$6-'СЕТ СН'!$H$23</f>
        <v>833.53252107999992</v>
      </c>
      <c r="V114" s="36">
        <f>SUMIFS(СВЦЭМ!$D$33:$D$776,СВЦЭМ!$A$33:$A$776,$A114,СВЦЭМ!$B$33:$B$776,V$83)+'СЕТ СН'!$H$11+СВЦЭМ!$D$10+'СЕТ СН'!$H$6-'СЕТ СН'!$H$23</f>
        <v>795.96625934999997</v>
      </c>
      <c r="W114" s="36">
        <f>SUMIFS(СВЦЭМ!$D$33:$D$776,СВЦЭМ!$A$33:$A$776,$A114,СВЦЭМ!$B$33:$B$776,W$83)+'СЕТ СН'!$H$11+СВЦЭМ!$D$10+'СЕТ СН'!$H$6-'СЕТ СН'!$H$23</f>
        <v>791.21427461999997</v>
      </c>
      <c r="X114" s="36">
        <f>SUMIFS(СВЦЭМ!$D$33:$D$776,СВЦЭМ!$A$33:$A$776,$A114,СВЦЭМ!$B$33:$B$776,X$83)+'СЕТ СН'!$H$11+СВЦЭМ!$D$10+'СЕТ СН'!$H$6-'СЕТ СН'!$H$23</f>
        <v>823.18341768999994</v>
      </c>
      <c r="Y114" s="36">
        <f>SUMIFS(СВЦЭМ!$D$33:$D$776,СВЦЭМ!$A$33:$A$776,$A114,СВЦЭМ!$B$33:$B$776,Y$83)+'СЕТ СН'!$H$11+СВЦЭМ!$D$10+'СЕТ СН'!$H$6-'СЕТ СН'!$H$23</f>
        <v>891.09766717000002</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3" t="s">
        <v>7</v>
      </c>
      <c r="B117" s="126" t="s">
        <v>73</v>
      </c>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8"/>
    </row>
    <row r="118" spans="1:27" ht="12.75" customHeight="1" x14ac:dyDescent="0.2">
      <c r="A118" s="124"/>
      <c r="B118" s="129"/>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1"/>
    </row>
    <row r="119" spans="1:27" ht="12.75" customHeight="1" x14ac:dyDescent="0.2">
      <c r="A119" s="12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01.05.2020</v>
      </c>
      <c r="B120" s="36">
        <f>SUMIFS(СВЦЭМ!$D$33:$D$776,СВЦЭМ!$A$33:$A$776,$A120,СВЦЭМ!$B$33:$B$776,B$119)+'СЕТ СН'!$I$11+СВЦЭМ!$D$10+'СЕТ СН'!$I$6-'СЕТ СН'!$I$23</f>
        <v>1476.5648804100001</v>
      </c>
      <c r="C120" s="36">
        <f>SUMIFS(СВЦЭМ!$D$33:$D$776,СВЦЭМ!$A$33:$A$776,$A120,СВЦЭМ!$B$33:$B$776,C$119)+'СЕТ СН'!$I$11+СВЦЭМ!$D$10+'СЕТ СН'!$I$6-'СЕТ СН'!$I$23</f>
        <v>1517.6337786099998</v>
      </c>
      <c r="D120" s="36">
        <f>SUMIFS(СВЦЭМ!$D$33:$D$776,СВЦЭМ!$A$33:$A$776,$A120,СВЦЭМ!$B$33:$B$776,D$119)+'СЕТ СН'!$I$11+СВЦЭМ!$D$10+'СЕТ СН'!$I$6-'СЕТ СН'!$I$23</f>
        <v>1515.1839140799998</v>
      </c>
      <c r="E120" s="36">
        <f>SUMIFS(СВЦЭМ!$D$33:$D$776,СВЦЭМ!$A$33:$A$776,$A120,СВЦЭМ!$B$33:$B$776,E$119)+'СЕТ СН'!$I$11+СВЦЭМ!$D$10+'СЕТ СН'!$I$6-'СЕТ СН'!$I$23</f>
        <v>1510.8929781000002</v>
      </c>
      <c r="F120" s="36">
        <f>SUMIFS(СВЦЭМ!$D$33:$D$776,СВЦЭМ!$A$33:$A$776,$A120,СВЦЭМ!$B$33:$B$776,F$119)+'СЕТ СН'!$I$11+СВЦЭМ!$D$10+'СЕТ СН'!$I$6-'СЕТ СН'!$I$23</f>
        <v>1528.5441943199999</v>
      </c>
      <c r="G120" s="36">
        <f>SUMIFS(СВЦЭМ!$D$33:$D$776,СВЦЭМ!$A$33:$A$776,$A120,СВЦЭМ!$B$33:$B$776,G$119)+'СЕТ СН'!$I$11+СВЦЭМ!$D$10+'СЕТ СН'!$I$6-'СЕТ СН'!$I$23</f>
        <v>1521.3578192099999</v>
      </c>
      <c r="H120" s="36">
        <f>SUMIFS(СВЦЭМ!$D$33:$D$776,СВЦЭМ!$A$33:$A$776,$A120,СВЦЭМ!$B$33:$B$776,H$119)+'СЕТ СН'!$I$11+СВЦЭМ!$D$10+'СЕТ СН'!$I$6-'СЕТ СН'!$I$23</f>
        <v>1515.9179779900001</v>
      </c>
      <c r="I120" s="36">
        <f>SUMIFS(СВЦЭМ!$D$33:$D$776,СВЦЭМ!$A$33:$A$776,$A120,СВЦЭМ!$B$33:$B$776,I$119)+'СЕТ СН'!$I$11+СВЦЭМ!$D$10+'СЕТ СН'!$I$6-'СЕТ СН'!$I$23</f>
        <v>1490.9093943600001</v>
      </c>
      <c r="J120" s="36">
        <f>SUMIFS(СВЦЭМ!$D$33:$D$776,СВЦЭМ!$A$33:$A$776,$A120,СВЦЭМ!$B$33:$B$776,J$119)+'СЕТ СН'!$I$11+СВЦЭМ!$D$10+'СЕТ СН'!$I$6-'СЕТ СН'!$I$23</f>
        <v>1474.8295477500001</v>
      </c>
      <c r="K120" s="36">
        <f>SUMIFS(СВЦЭМ!$D$33:$D$776,СВЦЭМ!$A$33:$A$776,$A120,СВЦЭМ!$B$33:$B$776,K$119)+'СЕТ СН'!$I$11+СВЦЭМ!$D$10+'СЕТ СН'!$I$6-'СЕТ СН'!$I$23</f>
        <v>1474.02937279</v>
      </c>
      <c r="L120" s="36">
        <f>SUMIFS(СВЦЭМ!$D$33:$D$776,СВЦЭМ!$A$33:$A$776,$A120,СВЦЭМ!$B$33:$B$776,L$119)+'СЕТ СН'!$I$11+СВЦЭМ!$D$10+'СЕТ СН'!$I$6-'СЕТ СН'!$I$23</f>
        <v>1453.8033226100001</v>
      </c>
      <c r="M120" s="36">
        <f>SUMIFS(СВЦЭМ!$D$33:$D$776,СВЦЭМ!$A$33:$A$776,$A120,СВЦЭМ!$B$33:$B$776,M$119)+'СЕТ СН'!$I$11+СВЦЭМ!$D$10+'СЕТ СН'!$I$6-'СЕТ СН'!$I$23</f>
        <v>1390.86207347</v>
      </c>
      <c r="N120" s="36">
        <f>SUMIFS(СВЦЭМ!$D$33:$D$776,СВЦЭМ!$A$33:$A$776,$A120,СВЦЭМ!$B$33:$B$776,N$119)+'СЕТ СН'!$I$11+СВЦЭМ!$D$10+'СЕТ СН'!$I$6-'СЕТ СН'!$I$23</f>
        <v>1328.0997818300002</v>
      </c>
      <c r="O120" s="36">
        <f>SUMIFS(СВЦЭМ!$D$33:$D$776,СВЦЭМ!$A$33:$A$776,$A120,СВЦЭМ!$B$33:$B$776,O$119)+'СЕТ СН'!$I$11+СВЦЭМ!$D$10+'СЕТ СН'!$I$6-'СЕТ СН'!$I$23</f>
        <v>1308.2809745300001</v>
      </c>
      <c r="P120" s="36">
        <f>SUMIFS(СВЦЭМ!$D$33:$D$776,СВЦЭМ!$A$33:$A$776,$A120,СВЦЭМ!$B$33:$B$776,P$119)+'СЕТ СН'!$I$11+СВЦЭМ!$D$10+'СЕТ СН'!$I$6-'СЕТ СН'!$I$23</f>
        <v>1316.9597673500002</v>
      </c>
      <c r="Q120" s="36">
        <f>SUMIFS(СВЦЭМ!$D$33:$D$776,СВЦЭМ!$A$33:$A$776,$A120,СВЦЭМ!$B$33:$B$776,Q$119)+'СЕТ СН'!$I$11+СВЦЭМ!$D$10+'СЕТ СН'!$I$6-'СЕТ СН'!$I$23</f>
        <v>1319.6531233999999</v>
      </c>
      <c r="R120" s="36">
        <f>SUMIFS(СВЦЭМ!$D$33:$D$776,СВЦЭМ!$A$33:$A$776,$A120,СВЦЭМ!$B$33:$B$776,R$119)+'СЕТ СН'!$I$11+СВЦЭМ!$D$10+'СЕТ СН'!$I$6-'СЕТ СН'!$I$23</f>
        <v>1317.3810464600001</v>
      </c>
      <c r="S120" s="36">
        <f>SUMIFS(СВЦЭМ!$D$33:$D$776,СВЦЭМ!$A$33:$A$776,$A120,СВЦЭМ!$B$33:$B$776,S$119)+'СЕТ СН'!$I$11+СВЦЭМ!$D$10+'СЕТ СН'!$I$6-'СЕТ СН'!$I$23</f>
        <v>1314.9479091600001</v>
      </c>
      <c r="T120" s="36">
        <f>SUMIFS(СВЦЭМ!$D$33:$D$776,СВЦЭМ!$A$33:$A$776,$A120,СВЦЭМ!$B$33:$B$776,T$119)+'СЕТ СН'!$I$11+СВЦЭМ!$D$10+'СЕТ СН'!$I$6-'СЕТ СН'!$I$23</f>
        <v>1304.6017182800001</v>
      </c>
      <c r="U120" s="36">
        <f>SUMIFS(СВЦЭМ!$D$33:$D$776,СВЦЭМ!$A$33:$A$776,$A120,СВЦЭМ!$B$33:$B$776,U$119)+'СЕТ СН'!$I$11+СВЦЭМ!$D$10+'СЕТ СН'!$I$6-'СЕТ СН'!$I$23</f>
        <v>1286.1990325100001</v>
      </c>
      <c r="V120" s="36">
        <f>SUMIFS(СВЦЭМ!$D$33:$D$776,СВЦЭМ!$A$33:$A$776,$A120,СВЦЭМ!$B$33:$B$776,V$119)+'СЕТ СН'!$I$11+СВЦЭМ!$D$10+'СЕТ СН'!$I$6-'СЕТ СН'!$I$23</f>
        <v>1276.1291096700002</v>
      </c>
      <c r="W120" s="36">
        <f>SUMIFS(СВЦЭМ!$D$33:$D$776,СВЦЭМ!$A$33:$A$776,$A120,СВЦЭМ!$B$33:$B$776,W$119)+'СЕТ СН'!$I$11+СВЦЭМ!$D$10+'СЕТ СН'!$I$6-'СЕТ СН'!$I$23</f>
        <v>1282.8279843700002</v>
      </c>
      <c r="X120" s="36">
        <f>SUMIFS(СВЦЭМ!$D$33:$D$776,СВЦЭМ!$A$33:$A$776,$A120,СВЦЭМ!$B$33:$B$776,X$119)+'СЕТ СН'!$I$11+СВЦЭМ!$D$10+'СЕТ СН'!$I$6-'СЕТ СН'!$I$23</f>
        <v>1314.4588149400001</v>
      </c>
      <c r="Y120" s="36">
        <f>SUMIFS(СВЦЭМ!$D$33:$D$776,СВЦЭМ!$A$33:$A$776,$A120,СВЦЭМ!$B$33:$B$776,Y$119)+'СЕТ СН'!$I$11+СВЦЭМ!$D$10+'СЕТ СН'!$I$6-'СЕТ СН'!$I$23</f>
        <v>1417.1180729900002</v>
      </c>
      <c r="AA120" s="45"/>
    </row>
    <row r="121" spans="1:27" ht="15.75" x14ac:dyDescent="0.2">
      <c r="A121" s="35">
        <f>A120+1</f>
        <v>43953</v>
      </c>
      <c r="B121" s="36">
        <f>SUMIFS(СВЦЭМ!$D$33:$D$776,СВЦЭМ!$A$33:$A$776,$A121,СВЦЭМ!$B$33:$B$776,B$119)+'СЕТ СН'!$I$11+СВЦЭМ!$D$10+'СЕТ СН'!$I$6-'СЕТ СН'!$I$23</f>
        <v>1509.3102700999998</v>
      </c>
      <c r="C121" s="36">
        <f>SUMIFS(СВЦЭМ!$D$33:$D$776,СВЦЭМ!$A$33:$A$776,$A121,СВЦЭМ!$B$33:$B$776,C$119)+'СЕТ СН'!$I$11+СВЦЭМ!$D$10+'СЕТ СН'!$I$6-'СЕТ СН'!$I$23</f>
        <v>1532.1845898900001</v>
      </c>
      <c r="D121" s="36">
        <f>SUMIFS(СВЦЭМ!$D$33:$D$776,СВЦЭМ!$A$33:$A$776,$A121,СВЦЭМ!$B$33:$B$776,D$119)+'СЕТ СН'!$I$11+СВЦЭМ!$D$10+'СЕТ СН'!$I$6-'СЕТ СН'!$I$23</f>
        <v>1544.6147077000001</v>
      </c>
      <c r="E121" s="36">
        <f>SUMIFS(СВЦЭМ!$D$33:$D$776,СВЦЭМ!$A$33:$A$776,$A121,СВЦЭМ!$B$33:$B$776,E$119)+'СЕТ СН'!$I$11+СВЦЭМ!$D$10+'СЕТ СН'!$I$6-'СЕТ СН'!$I$23</f>
        <v>1540.5378912000001</v>
      </c>
      <c r="F121" s="36">
        <f>SUMIFS(СВЦЭМ!$D$33:$D$776,СВЦЭМ!$A$33:$A$776,$A121,СВЦЭМ!$B$33:$B$776,F$119)+'СЕТ СН'!$I$11+СВЦЭМ!$D$10+'СЕТ СН'!$I$6-'СЕТ СН'!$I$23</f>
        <v>1536.6070042599999</v>
      </c>
      <c r="G121" s="36">
        <f>SUMIFS(СВЦЭМ!$D$33:$D$776,СВЦЭМ!$A$33:$A$776,$A121,СВЦЭМ!$B$33:$B$776,G$119)+'СЕТ СН'!$I$11+СВЦЭМ!$D$10+'СЕТ СН'!$I$6-'СЕТ СН'!$I$23</f>
        <v>1538.6050822799998</v>
      </c>
      <c r="H121" s="36">
        <f>SUMIFS(СВЦЭМ!$D$33:$D$776,СВЦЭМ!$A$33:$A$776,$A121,СВЦЭМ!$B$33:$B$776,H$119)+'СЕТ СН'!$I$11+СВЦЭМ!$D$10+'СЕТ СН'!$I$6-'СЕТ СН'!$I$23</f>
        <v>1536.8385521599998</v>
      </c>
      <c r="I121" s="36">
        <f>SUMIFS(СВЦЭМ!$D$33:$D$776,СВЦЭМ!$A$33:$A$776,$A121,СВЦЭМ!$B$33:$B$776,I$119)+'СЕТ СН'!$I$11+СВЦЭМ!$D$10+'СЕТ СН'!$I$6-'СЕТ СН'!$I$23</f>
        <v>1524.9251771899999</v>
      </c>
      <c r="J121" s="36">
        <f>SUMIFS(СВЦЭМ!$D$33:$D$776,СВЦЭМ!$A$33:$A$776,$A121,СВЦЭМ!$B$33:$B$776,J$119)+'СЕТ СН'!$I$11+СВЦЭМ!$D$10+'СЕТ СН'!$I$6-'СЕТ СН'!$I$23</f>
        <v>1481.9053223200001</v>
      </c>
      <c r="K121" s="36">
        <f>SUMIFS(СВЦЭМ!$D$33:$D$776,СВЦЭМ!$A$33:$A$776,$A121,СВЦЭМ!$B$33:$B$776,K$119)+'СЕТ СН'!$I$11+СВЦЭМ!$D$10+'СЕТ СН'!$I$6-'СЕТ СН'!$I$23</f>
        <v>1456.38259363</v>
      </c>
      <c r="L121" s="36">
        <f>SUMIFS(СВЦЭМ!$D$33:$D$776,СВЦЭМ!$A$33:$A$776,$A121,СВЦЭМ!$B$33:$B$776,L$119)+'СЕТ СН'!$I$11+СВЦЭМ!$D$10+'СЕТ СН'!$I$6-'СЕТ СН'!$I$23</f>
        <v>1440.2869195600001</v>
      </c>
      <c r="M121" s="36">
        <f>SUMIFS(СВЦЭМ!$D$33:$D$776,СВЦЭМ!$A$33:$A$776,$A121,СВЦЭМ!$B$33:$B$776,M$119)+'СЕТ СН'!$I$11+СВЦЭМ!$D$10+'СЕТ СН'!$I$6-'СЕТ СН'!$I$23</f>
        <v>1380.4555926200001</v>
      </c>
      <c r="N121" s="36">
        <f>SUMIFS(СВЦЭМ!$D$33:$D$776,СВЦЭМ!$A$33:$A$776,$A121,СВЦЭМ!$B$33:$B$776,N$119)+'СЕТ СН'!$I$11+СВЦЭМ!$D$10+'СЕТ СН'!$I$6-'СЕТ СН'!$I$23</f>
        <v>1326.32379799</v>
      </c>
      <c r="O121" s="36">
        <f>SUMIFS(СВЦЭМ!$D$33:$D$776,СВЦЭМ!$A$33:$A$776,$A121,СВЦЭМ!$B$33:$B$776,O$119)+'СЕТ СН'!$I$11+СВЦЭМ!$D$10+'СЕТ СН'!$I$6-'СЕТ СН'!$I$23</f>
        <v>1305.1831922400002</v>
      </c>
      <c r="P121" s="36">
        <f>SUMIFS(СВЦЭМ!$D$33:$D$776,СВЦЭМ!$A$33:$A$776,$A121,СВЦЭМ!$B$33:$B$776,P$119)+'СЕТ СН'!$I$11+СВЦЭМ!$D$10+'СЕТ СН'!$I$6-'СЕТ СН'!$I$23</f>
        <v>1311.3552278300001</v>
      </c>
      <c r="Q121" s="36">
        <f>SUMIFS(СВЦЭМ!$D$33:$D$776,СВЦЭМ!$A$33:$A$776,$A121,СВЦЭМ!$B$33:$B$776,Q$119)+'СЕТ СН'!$I$11+СВЦЭМ!$D$10+'СЕТ СН'!$I$6-'СЕТ СН'!$I$23</f>
        <v>1313.8700844700002</v>
      </c>
      <c r="R121" s="36">
        <f>SUMIFS(СВЦЭМ!$D$33:$D$776,СВЦЭМ!$A$33:$A$776,$A121,СВЦЭМ!$B$33:$B$776,R$119)+'СЕТ СН'!$I$11+СВЦЭМ!$D$10+'СЕТ СН'!$I$6-'СЕТ СН'!$I$23</f>
        <v>1320.12016943</v>
      </c>
      <c r="S121" s="36">
        <f>SUMIFS(СВЦЭМ!$D$33:$D$776,СВЦЭМ!$A$33:$A$776,$A121,СВЦЭМ!$B$33:$B$776,S$119)+'СЕТ СН'!$I$11+СВЦЭМ!$D$10+'СЕТ СН'!$I$6-'СЕТ СН'!$I$23</f>
        <v>1320.2018247000001</v>
      </c>
      <c r="T121" s="36">
        <f>SUMIFS(СВЦЭМ!$D$33:$D$776,СВЦЭМ!$A$33:$A$776,$A121,СВЦЭМ!$B$33:$B$776,T$119)+'СЕТ СН'!$I$11+СВЦЭМ!$D$10+'СЕТ СН'!$I$6-'СЕТ СН'!$I$23</f>
        <v>1313.8576780399999</v>
      </c>
      <c r="U121" s="36">
        <f>SUMIFS(СВЦЭМ!$D$33:$D$776,СВЦЭМ!$A$33:$A$776,$A121,СВЦЭМ!$B$33:$B$776,U$119)+'СЕТ СН'!$I$11+СВЦЭМ!$D$10+'СЕТ СН'!$I$6-'СЕТ СН'!$I$23</f>
        <v>1306.64976527</v>
      </c>
      <c r="V121" s="36">
        <f>SUMIFS(СВЦЭМ!$D$33:$D$776,СВЦЭМ!$A$33:$A$776,$A121,СВЦЭМ!$B$33:$B$776,V$119)+'СЕТ СН'!$I$11+СВЦЭМ!$D$10+'СЕТ СН'!$I$6-'СЕТ СН'!$I$23</f>
        <v>1287.9897110500001</v>
      </c>
      <c r="W121" s="36">
        <f>SUMIFS(СВЦЭМ!$D$33:$D$776,СВЦЭМ!$A$33:$A$776,$A121,СВЦЭМ!$B$33:$B$776,W$119)+'СЕТ СН'!$I$11+СВЦЭМ!$D$10+'СЕТ СН'!$I$6-'СЕТ СН'!$I$23</f>
        <v>1273.0579411200001</v>
      </c>
      <c r="X121" s="36">
        <f>SUMIFS(СВЦЭМ!$D$33:$D$776,СВЦЭМ!$A$33:$A$776,$A121,СВЦЭМ!$B$33:$B$776,X$119)+'СЕТ СН'!$I$11+СВЦЭМ!$D$10+'СЕТ СН'!$I$6-'СЕТ СН'!$I$23</f>
        <v>1308.9849055200002</v>
      </c>
      <c r="Y121" s="36">
        <f>SUMIFS(СВЦЭМ!$D$33:$D$776,СВЦЭМ!$A$33:$A$776,$A121,СВЦЭМ!$B$33:$B$776,Y$119)+'СЕТ СН'!$I$11+СВЦЭМ!$D$10+'СЕТ СН'!$I$6-'СЕТ СН'!$I$23</f>
        <v>1390.9139122300001</v>
      </c>
    </row>
    <row r="122" spans="1:27" ht="15.75" x14ac:dyDescent="0.2">
      <c r="A122" s="35">
        <f t="shared" ref="A122:A150" si="3">A121+1</f>
        <v>43954</v>
      </c>
      <c r="B122" s="36">
        <f>SUMIFS(СВЦЭМ!$D$33:$D$776,СВЦЭМ!$A$33:$A$776,$A122,СВЦЭМ!$B$33:$B$776,B$119)+'СЕТ СН'!$I$11+СВЦЭМ!$D$10+'СЕТ СН'!$I$6-'СЕТ СН'!$I$23</f>
        <v>1420.87947704</v>
      </c>
      <c r="C122" s="36">
        <f>SUMIFS(СВЦЭМ!$D$33:$D$776,СВЦЭМ!$A$33:$A$776,$A122,СВЦЭМ!$B$33:$B$776,C$119)+'СЕТ СН'!$I$11+СВЦЭМ!$D$10+'СЕТ СН'!$I$6-'СЕТ СН'!$I$23</f>
        <v>1433.0008015399999</v>
      </c>
      <c r="D122" s="36">
        <f>SUMIFS(СВЦЭМ!$D$33:$D$776,СВЦЭМ!$A$33:$A$776,$A122,СВЦЭМ!$B$33:$B$776,D$119)+'СЕТ СН'!$I$11+СВЦЭМ!$D$10+'СЕТ СН'!$I$6-'СЕТ СН'!$I$23</f>
        <v>1431.45581808</v>
      </c>
      <c r="E122" s="36">
        <f>SUMIFS(СВЦЭМ!$D$33:$D$776,СВЦЭМ!$A$33:$A$776,$A122,СВЦЭМ!$B$33:$B$776,E$119)+'СЕТ СН'!$I$11+СВЦЭМ!$D$10+'СЕТ СН'!$I$6-'СЕТ СН'!$I$23</f>
        <v>1428.67759368</v>
      </c>
      <c r="F122" s="36">
        <f>SUMIFS(СВЦЭМ!$D$33:$D$776,СВЦЭМ!$A$33:$A$776,$A122,СВЦЭМ!$B$33:$B$776,F$119)+'СЕТ СН'!$I$11+СВЦЭМ!$D$10+'СЕТ СН'!$I$6-'СЕТ СН'!$I$23</f>
        <v>1426.3152060100001</v>
      </c>
      <c r="G122" s="36">
        <f>SUMIFS(СВЦЭМ!$D$33:$D$776,СВЦЭМ!$A$33:$A$776,$A122,СВЦЭМ!$B$33:$B$776,G$119)+'СЕТ СН'!$I$11+СВЦЭМ!$D$10+'СЕТ СН'!$I$6-'СЕТ СН'!$I$23</f>
        <v>1429.53299113</v>
      </c>
      <c r="H122" s="36">
        <f>SUMIFS(СВЦЭМ!$D$33:$D$776,СВЦЭМ!$A$33:$A$776,$A122,СВЦЭМ!$B$33:$B$776,H$119)+'СЕТ СН'!$I$11+СВЦЭМ!$D$10+'СЕТ СН'!$I$6-'СЕТ СН'!$I$23</f>
        <v>1435.8726392799999</v>
      </c>
      <c r="I122" s="36">
        <f>SUMIFS(СВЦЭМ!$D$33:$D$776,СВЦЭМ!$A$33:$A$776,$A122,СВЦЭМ!$B$33:$B$776,I$119)+'СЕТ СН'!$I$11+СВЦЭМ!$D$10+'СЕТ СН'!$I$6-'СЕТ СН'!$I$23</f>
        <v>1432.1065212600001</v>
      </c>
      <c r="J122" s="36">
        <f>SUMIFS(СВЦЭМ!$D$33:$D$776,СВЦЭМ!$A$33:$A$776,$A122,СВЦЭМ!$B$33:$B$776,J$119)+'СЕТ СН'!$I$11+СВЦЭМ!$D$10+'СЕТ СН'!$I$6-'СЕТ СН'!$I$23</f>
        <v>1425.02797145</v>
      </c>
      <c r="K122" s="36">
        <f>SUMIFS(СВЦЭМ!$D$33:$D$776,СВЦЭМ!$A$33:$A$776,$A122,СВЦЭМ!$B$33:$B$776,K$119)+'СЕТ СН'!$I$11+СВЦЭМ!$D$10+'СЕТ СН'!$I$6-'СЕТ СН'!$I$23</f>
        <v>1397.64804488</v>
      </c>
      <c r="L122" s="36">
        <f>SUMIFS(СВЦЭМ!$D$33:$D$776,СВЦЭМ!$A$33:$A$776,$A122,СВЦЭМ!$B$33:$B$776,L$119)+'СЕТ СН'!$I$11+СВЦЭМ!$D$10+'СЕТ СН'!$I$6-'СЕТ СН'!$I$23</f>
        <v>1364.5306201200001</v>
      </c>
      <c r="M122" s="36">
        <f>SUMIFS(СВЦЭМ!$D$33:$D$776,СВЦЭМ!$A$33:$A$776,$A122,СВЦЭМ!$B$33:$B$776,M$119)+'СЕТ СН'!$I$11+СВЦЭМ!$D$10+'СЕТ СН'!$I$6-'СЕТ СН'!$I$23</f>
        <v>1309.5053936700001</v>
      </c>
      <c r="N122" s="36">
        <f>SUMIFS(СВЦЭМ!$D$33:$D$776,СВЦЭМ!$A$33:$A$776,$A122,СВЦЭМ!$B$33:$B$776,N$119)+'СЕТ СН'!$I$11+СВЦЭМ!$D$10+'СЕТ СН'!$I$6-'СЕТ СН'!$I$23</f>
        <v>1267.7645498400002</v>
      </c>
      <c r="O122" s="36">
        <f>SUMIFS(СВЦЭМ!$D$33:$D$776,СВЦЭМ!$A$33:$A$776,$A122,СВЦЭМ!$B$33:$B$776,O$119)+'СЕТ СН'!$I$11+СВЦЭМ!$D$10+'СЕТ СН'!$I$6-'СЕТ СН'!$I$23</f>
        <v>1278.3879199400001</v>
      </c>
      <c r="P122" s="36">
        <f>SUMIFS(СВЦЭМ!$D$33:$D$776,СВЦЭМ!$A$33:$A$776,$A122,СВЦЭМ!$B$33:$B$776,P$119)+'СЕТ СН'!$I$11+СВЦЭМ!$D$10+'СЕТ СН'!$I$6-'СЕТ СН'!$I$23</f>
        <v>1304.5844285100002</v>
      </c>
      <c r="Q122" s="36">
        <f>SUMIFS(СВЦЭМ!$D$33:$D$776,СВЦЭМ!$A$33:$A$776,$A122,СВЦЭМ!$B$33:$B$776,Q$119)+'СЕТ СН'!$I$11+СВЦЭМ!$D$10+'СЕТ СН'!$I$6-'СЕТ СН'!$I$23</f>
        <v>1327.36747367</v>
      </c>
      <c r="R122" s="36">
        <f>SUMIFS(СВЦЭМ!$D$33:$D$776,СВЦЭМ!$A$33:$A$776,$A122,СВЦЭМ!$B$33:$B$776,R$119)+'СЕТ СН'!$I$11+СВЦЭМ!$D$10+'СЕТ СН'!$I$6-'СЕТ СН'!$I$23</f>
        <v>1339.7689109900002</v>
      </c>
      <c r="S122" s="36">
        <f>SUMIFS(СВЦЭМ!$D$33:$D$776,СВЦЭМ!$A$33:$A$776,$A122,СВЦЭМ!$B$33:$B$776,S$119)+'СЕТ СН'!$I$11+СВЦЭМ!$D$10+'СЕТ СН'!$I$6-'СЕТ СН'!$I$23</f>
        <v>1339.73959496</v>
      </c>
      <c r="T122" s="36">
        <f>SUMIFS(СВЦЭМ!$D$33:$D$776,СВЦЭМ!$A$33:$A$776,$A122,СВЦЭМ!$B$33:$B$776,T$119)+'СЕТ СН'!$I$11+СВЦЭМ!$D$10+'СЕТ СН'!$I$6-'СЕТ СН'!$I$23</f>
        <v>1327.3092849499999</v>
      </c>
      <c r="U122" s="36">
        <f>SUMIFS(СВЦЭМ!$D$33:$D$776,СВЦЭМ!$A$33:$A$776,$A122,СВЦЭМ!$B$33:$B$776,U$119)+'СЕТ СН'!$I$11+СВЦЭМ!$D$10+'СЕТ СН'!$I$6-'СЕТ СН'!$I$23</f>
        <v>1311.3582156000002</v>
      </c>
      <c r="V122" s="36">
        <f>SUMIFS(СВЦЭМ!$D$33:$D$776,СВЦЭМ!$A$33:$A$776,$A122,СВЦЭМ!$B$33:$B$776,V$119)+'СЕТ СН'!$I$11+СВЦЭМ!$D$10+'СЕТ СН'!$I$6-'СЕТ СН'!$I$23</f>
        <v>1262.4990494000001</v>
      </c>
      <c r="W122" s="36">
        <f>SUMIFS(СВЦЭМ!$D$33:$D$776,СВЦЭМ!$A$33:$A$776,$A122,СВЦЭМ!$B$33:$B$776,W$119)+'СЕТ СН'!$I$11+СВЦЭМ!$D$10+'СЕТ СН'!$I$6-'СЕТ СН'!$I$23</f>
        <v>1256.8521173200002</v>
      </c>
      <c r="X122" s="36">
        <f>SUMIFS(СВЦЭМ!$D$33:$D$776,СВЦЭМ!$A$33:$A$776,$A122,СВЦЭМ!$B$33:$B$776,X$119)+'СЕТ СН'!$I$11+СВЦЭМ!$D$10+'СЕТ СН'!$I$6-'СЕТ СН'!$I$23</f>
        <v>1299.21909501</v>
      </c>
      <c r="Y122" s="36">
        <f>SUMIFS(СВЦЭМ!$D$33:$D$776,СВЦЭМ!$A$33:$A$776,$A122,СВЦЭМ!$B$33:$B$776,Y$119)+'СЕТ СН'!$I$11+СВЦЭМ!$D$10+'СЕТ СН'!$I$6-'СЕТ СН'!$I$23</f>
        <v>1394.0087079499999</v>
      </c>
    </row>
    <row r="123" spans="1:27" ht="15.75" x14ac:dyDescent="0.2">
      <c r="A123" s="35">
        <f t="shared" si="3"/>
        <v>43955</v>
      </c>
      <c r="B123" s="36">
        <f>SUMIFS(СВЦЭМ!$D$33:$D$776,СВЦЭМ!$A$33:$A$776,$A123,СВЦЭМ!$B$33:$B$776,B$119)+'СЕТ СН'!$I$11+СВЦЭМ!$D$10+'СЕТ СН'!$I$6-'СЕТ СН'!$I$23</f>
        <v>1459.1552910700002</v>
      </c>
      <c r="C123" s="36">
        <f>SUMIFS(СВЦЭМ!$D$33:$D$776,СВЦЭМ!$A$33:$A$776,$A123,СВЦЭМ!$B$33:$B$776,C$119)+'СЕТ СН'!$I$11+СВЦЭМ!$D$10+'СЕТ СН'!$I$6-'СЕТ СН'!$I$23</f>
        <v>1459.8700812300001</v>
      </c>
      <c r="D123" s="36">
        <f>SUMIFS(СВЦЭМ!$D$33:$D$776,СВЦЭМ!$A$33:$A$776,$A123,СВЦЭМ!$B$33:$B$776,D$119)+'СЕТ СН'!$I$11+СВЦЭМ!$D$10+'СЕТ СН'!$I$6-'СЕТ СН'!$I$23</f>
        <v>1444.6857455600002</v>
      </c>
      <c r="E123" s="36">
        <f>SUMIFS(СВЦЭМ!$D$33:$D$776,СВЦЭМ!$A$33:$A$776,$A123,СВЦЭМ!$B$33:$B$776,E$119)+'СЕТ СН'!$I$11+СВЦЭМ!$D$10+'СЕТ СН'!$I$6-'СЕТ СН'!$I$23</f>
        <v>1441.20452217</v>
      </c>
      <c r="F123" s="36">
        <f>SUMIFS(СВЦЭМ!$D$33:$D$776,СВЦЭМ!$A$33:$A$776,$A123,СВЦЭМ!$B$33:$B$776,F$119)+'СЕТ СН'!$I$11+СВЦЭМ!$D$10+'СЕТ СН'!$I$6-'СЕТ СН'!$I$23</f>
        <v>1436.0944741000001</v>
      </c>
      <c r="G123" s="36">
        <f>SUMIFS(СВЦЭМ!$D$33:$D$776,СВЦЭМ!$A$33:$A$776,$A123,СВЦЭМ!$B$33:$B$776,G$119)+'СЕТ СН'!$I$11+СВЦЭМ!$D$10+'СЕТ СН'!$I$6-'СЕТ СН'!$I$23</f>
        <v>1442.5382119000001</v>
      </c>
      <c r="H123" s="36">
        <f>SUMIFS(СВЦЭМ!$D$33:$D$776,СВЦЭМ!$A$33:$A$776,$A123,СВЦЭМ!$B$33:$B$776,H$119)+'СЕТ СН'!$I$11+СВЦЭМ!$D$10+'СЕТ СН'!$I$6-'СЕТ СН'!$I$23</f>
        <v>1445.0038658100002</v>
      </c>
      <c r="I123" s="36">
        <f>SUMIFS(СВЦЭМ!$D$33:$D$776,СВЦЭМ!$A$33:$A$776,$A123,СВЦЭМ!$B$33:$B$776,I$119)+'СЕТ СН'!$I$11+СВЦЭМ!$D$10+'СЕТ СН'!$I$6-'СЕТ СН'!$I$23</f>
        <v>1456.07010285</v>
      </c>
      <c r="J123" s="36">
        <f>SUMIFS(СВЦЭМ!$D$33:$D$776,СВЦЭМ!$A$33:$A$776,$A123,СВЦЭМ!$B$33:$B$776,J$119)+'СЕТ СН'!$I$11+СВЦЭМ!$D$10+'СЕТ СН'!$I$6-'СЕТ СН'!$I$23</f>
        <v>1447.7599322599999</v>
      </c>
      <c r="K123" s="36">
        <f>SUMIFS(СВЦЭМ!$D$33:$D$776,СВЦЭМ!$A$33:$A$776,$A123,СВЦЭМ!$B$33:$B$776,K$119)+'СЕТ СН'!$I$11+СВЦЭМ!$D$10+'СЕТ СН'!$I$6-'СЕТ СН'!$I$23</f>
        <v>1407.98977605</v>
      </c>
      <c r="L123" s="36">
        <f>SUMIFS(СВЦЭМ!$D$33:$D$776,СВЦЭМ!$A$33:$A$776,$A123,СВЦЭМ!$B$33:$B$776,L$119)+'СЕТ СН'!$I$11+СВЦЭМ!$D$10+'СЕТ СН'!$I$6-'СЕТ СН'!$I$23</f>
        <v>1396.5796887400002</v>
      </c>
      <c r="M123" s="36">
        <f>SUMIFS(СВЦЭМ!$D$33:$D$776,СВЦЭМ!$A$33:$A$776,$A123,СВЦЭМ!$B$33:$B$776,M$119)+'СЕТ СН'!$I$11+СВЦЭМ!$D$10+'СЕТ СН'!$I$6-'СЕТ СН'!$I$23</f>
        <v>1329.42726969</v>
      </c>
      <c r="N123" s="36">
        <f>SUMIFS(СВЦЭМ!$D$33:$D$776,СВЦЭМ!$A$33:$A$776,$A123,СВЦЭМ!$B$33:$B$776,N$119)+'СЕТ СН'!$I$11+СВЦЭМ!$D$10+'СЕТ СН'!$I$6-'СЕТ СН'!$I$23</f>
        <v>1276.27184818</v>
      </c>
      <c r="O123" s="36">
        <f>SUMIFS(СВЦЭМ!$D$33:$D$776,СВЦЭМ!$A$33:$A$776,$A123,СВЦЭМ!$B$33:$B$776,O$119)+'СЕТ СН'!$I$11+СВЦЭМ!$D$10+'СЕТ СН'!$I$6-'СЕТ СН'!$I$23</f>
        <v>1259.0512682000001</v>
      </c>
      <c r="P123" s="36">
        <f>SUMIFS(СВЦЭМ!$D$33:$D$776,СВЦЭМ!$A$33:$A$776,$A123,СВЦЭМ!$B$33:$B$776,P$119)+'СЕТ СН'!$I$11+СВЦЭМ!$D$10+'СЕТ СН'!$I$6-'СЕТ СН'!$I$23</f>
        <v>1270.9906927400002</v>
      </c>
      <c r="Q123" s="36">
        <f>SUMIFS(СВЦЭМ!$D$33:$D$776,СВЦЭМ!$A$33:$A$776,$A123,СВЦЭМ!$B$33:$B$776,Q$119)+'СЕТ СН'!$I$11+СВЦЭМ!$D$10+'СЕТ СН'!$I$6-'СЕТ СН'!$I$23</f>
        <v>1278.2787502400001</v>
      </c>
      <c r="R123" s="36">
        <f>SUMIFS(СВЦЭМ!$D$33:$D$776,СВЦЭМ!$A$33:$A$776,$A123,СВЦЭМ!$B$33:$B$776,R$119)+'СЕТ СН'!$I$11+СВЦЭМ!$D$10+'СЕТ СН'!$I$6-'СЕТ СН'!$I$23</f>
        <v>1258.2203947100002</v>
      </c>
      <c r="S123" s="36">
        <f>SUMIFS(СВЦЭМ!$D$33:$D$776,СВЦЭМ!$A$33:$A$776,$A123,СВЦЭМ!$B$33:$B$776,S$119)+'СЕТ СН'!$I$11+СВЦЭМ!$D$10+'СЕТ СН'!$I$6-'СЕТ СН'!$I$23</f>
        <v>1257.0150200600001</v>
      </c>
      <c r="T123" s="36">
        <f>SUMIFS(СВЦЭМ!$D$33:$D$776,СВЦЭМ!$A$33:$A$776,$A123,СВЦЭМ!$B$33:$B$776,T$119)+'СЕТ СН'!$I$11+СВЦЭМ!$D$10+'СЕТ СН'!$I$6-'СЕТ СН'!$I$23</f>
        <v>1244.6826258800002</v>
      </c>
      <c r="U123" s="36">
        <f>SUMIFS(СВЦЭМ!$D$33:$D$776,СВЦЭМ!$A$33:$A$776,$A123,СВЦЭМ!$B$33:$B$776,U$119)+'СЕТ СН'!$I$11+СВЦЭМ!$D$10+'СЕТ СН'!$I$6-'СЕТ СН'!$I$23</f>
        <v>1230.7821139500002</v>
      </c>
      <c r="V123" s="36">
        <f>SUMIFS(СВЦЭМ!$D$33:$D$776,СВЦЭМ!$A$33:$A$776,$A123,СВЦЭМ!$B$33:$B$776,V$119)+'СЕТ СН'!$I$11+СВЦЭМ!$D$10+'СЕТ СН'!$I$6-'СЕТ СН'!$I$23</f>
        <v>1220.3286827500001</v>
      </c>
      <c r="W123" s="36">
        <f>SUMIFS(СВЦЭМ!$D$33:$D$776,СВЦЭМ!$A$33:$A$776,$A123,СВЦЭМ!$B$33:$B$776,W$119)+'СЕТ СН'!$I$11+СВЦЭМ!$D$10+'СЕТ СН'!$I$6-'СЕТ СН'!$I$23</f>
        <v>1222.2399845700002</v>
      </c>
      <c r="X123" s="36">
        <f>SUMIFS(СВЦЭМ!$D$33:$D$776,СВЦЭМ!$A$33:$A$776,$A123,СВЦЭМ!$B$33:$B$776,X$119)+'СЕТ СН'!$I$11+СВЦЭМ!$D$10+'СЕТ СН'!$I$6-'СЕТ СН'!$I$23</f>
        <v>1257.2506373800002</v>
      </c>
      <c r="Y123" s="36">
        <f>SUMIFS(СВЦЭМ!$D$33:$D$776,СВЦЭМ!$A$33:$A$776,$A123,СВЦЭМ!$B$33:$B$776,Y$119)+'СЕТ СН'!$I$11+СВЦЭМ!$D$10+'СЕТ СН'!$I$6-'СЕТ СН'!$I$23</f>
        <v>1344.5630721</v>
      </c>
    </row>
    <row r="124" spans="1:27" ht="15.75" x14ac:dyDescent="0.2">
      <c r="A124" s="35">
        <f t="shared" si="3"/>
        <v>43956</v>
      </c>
      <c r="B124" s="36">
        <f>SUMIFS(СВЦЭМ!$D$33:$D$776,СВЦЭМ!$A$33:$A$776,$A124,СВЦЭМ!$B$33:$B$776,B$119)+'СЕТ СН'!$I$11+СВЦЭМ!$D$10+'СЕТ СН'!$I$6-'СЕТ СН'!$I$23</f>
        <v>1423.0616541899999</v>
      </c>
      <c r="C124" s="36">
        <f>SUMIFS(СВЦЭМ!$D$33:$D$776,СВЦЭМ!$A$33:$A$776,$A124,СВЦЭМ!$B$33:$B$776,C$119)+'СЕТ СН'!$I$11+СВЦЭМ!$D$10+'СЕТ СН'!$I$6-'СЕТ СН'!$I$23</f>
        <v>1451.9987992800002</v>
      </c>
      <c r="D124" s="36">
        <f>SUMIFS(СВЦЭМ!$D$33:$D$776,СВЦЭМ!$A$33:$A$776,$A124,СВЦЭМ!$B$33:$B$776,D$119)+'СЕТ СН'!$I$11+СВЦЭМ!$D$10+'СЕТ СН'!$I$6-'СЕТ СН'!$I$23</f>
        <v>1448.6149882899999</v>
      </c>
      <c r="E124" s="36">
        <f>SUMIFS(СВЦЭМ!$D$33:$D$776,СВЦЭМ!$A$33:$A$776,$A124,СВЦЭМ!$B$33:$B$776,E$119)+'СЕТ СН'!$I$11+СВЦЭМ!$D$10+'СЕТ СН'!$I$6-'СЕТ СН'!$I$23</f>
        <v>1442.8046942800001</v>
      </c>
      <c r="F124" s="36">
        <f>SUMIFS(СВЦЭМ!$D$33:$D$776,СВЦЭМ!$A$33:$A$776,$A124,СВЦЭМ!$B$33:$B$776,F$119)+'СЕТ СН'!$I$11+СВЦЭМ!$D$10+'СЕТ СН'!$I$6-'СЕТ СН'!$I$23</f>
        <v>1435.0144398100001</v>
      </c>
      <c r="G124" s="36">
        <f>SUMIFS(СВЦЭМ!$D$33:$D$776,СВЦЭМ!$A$33:$A$776,$A124,СВЦЭМ!$B$33:$B$776,G$119)+'СЕТ СН'!$I$11+СВЦЭМ!$D$10+'СЕТ СН'!$I$6-'СЕТ СН'!$I$23</f>
        <v>1439.52099542</v>
      </c>
      <c r="H124" s="36">
        <f>SUMIFS(СВЦЭМ!$D$33:$D$776,СВЦЭМ!$A$33:$A$776,$A124,СВЦЭМ!$B$33:$B$776,H$119)+'СЕТ СН'!$I$11+СВЦЭМ!$D$10+'СЕТ СН'!$I$6-'СЕТ СН'!$I$23</f>
        <v>1438.7725159000001</v>
      </c>
      <c r="I124" s="36">
        <f>SUMIFS(СВЦЭМ!$D$33:$D$776,СВЦЭМ!$A$33:$A$776,$A124,СВЦЭМ!$B$33:$B$776,I$119)+'СЕТ СН'!$I$11+СВЦЭМ!$D$10+'СЕТ СН'!$I$6-'СЕТ СН'!$I$23</f>
        <v>1435.3362835800001</v>
      </c>
      <c r="J124" s="36">
        <f>SUMIFS(СВЦЭМ!$D$33:$D$776,СВЦЭМ!$A$33:$A$776,$A124,СВЦЭМ!$B$33:$B$776,J$119)+'СЕТ СН'!$I$11+СВЦЭМ!$D$10+'СЕТ СН'!$I$6-'СЕТ СН'!$I$23</f>
        <v>1404.94275799</v>
      </c>
      <c r="K124" s="36">
        <f>SUMIFS(СВЦЭМ!$D$33:$D$776,СВЦЭМ!$A$33:$A$776,$A124,СВЦЭМ!$B$33:$B$776,K$119)+'СЕТ СН'!$I$11+СВЦЭМ!$D$10+'СЕТ СН'!$I$6-'СЕТ СН'!$I$23</f>
        <v>1369.2603844099999</v>
      </c>
      <c r="L124" s="36">
        <f>SUMIFS(СВЦЭМ!$D$33:$D$776,СВЦЭМ!$A$33:$A$776,$A124,СВЦЭМ!$B$33:$B$776,L$119)+'СЕТ СН'!$I$11+СВЦЭМ!$D$10+'СЕТ СН'!$I$6-'СЕТ СН'!$I$23</f>
        <v>1359.80074178</v>
      </c>
      <c r="M124" s="36">
        <f>SUMIFS(СВЦЭМ!$D$33:$D$776,СВЦЭМ!$A$33:$A$776,$A124,СВЦЭМ!$B$33:$B$776,M$119)+'СЕТ СН'!$I$11+СВЦЭМ!$D$10+'СЕТ СН'!$I$6-'СЕТ СН'!$I$23</f>
        <v>1312.6983111200002</v>
      </c>
      <c r="N124" s="36">
        <f>SUMIFS(СВЦЭМ!$D$33:$D$776,СВЦЭМ!$A$33:$A$776,$A124,СВЦЭМ!$B$33:$B$776,N$119)+'СЕТ СН'!$I$11+СВЦЭМ!$D$10+'СЕТ СН'!$I$6-'СЕТ СН'!$I$23</f>
        <v>1255.7587273500001</v>
      </c>
      <c r="O124" s="36">
        <f>SUMIFS(СВЦЭМ!$D$33:$D$776,СВЦЭМ!$A$33:$A$776,$A124,СВЦЭМ!$B$33:$B$776,O$119)+'СЕТ СН'!$I$11+СВЦЭМ!$D$10+'СЕТ СН'!$I$6-'СЕТ СН'!$I$23</f>
        <v>1251.77765572</v>
      </c>
      <c r="P124" s="36">
        <f>SUMIFS(СВЦЭМ!$D$33:$D$776,СВЦЭМ!$A$33:$A$776,$A124,СВЦЭМ!$B$33:$B$776,P$119)+'СЕТ СН'!$I$11+СВЦЭМ!$D$10+'СЕТ СН'!$I$6-'СЕТ СН'!$I$23</f>
        <v>1258.3777113800002</v>
      </c>
      <c r="Q124" s="36">
        <f>SUMIFS(СВЦЭМ!$D$33:$D$776,СВЦЭМ!$A$33:$A$776,$A124,СВЦЭМ!$B$33:$B$776,Q$119)+'СЕТ СН'!$I$11+СВЦЭМ!$D$10+'СЕТ СН'!$I$6-'СЕТ СН'!$I$23</f>
        <v>1260.9635476799999</v>
      </c>
      <c r="R124" s="36">
        <f>SUMIFS(СВЦЭМ!$D$33:$D$776,СВЦЭМ!$A$33:$A$776,$A124,СВЦЭМ!$B$33:$B$776,R$119)+'СЕТ СН'!$I$11+СВЦЭМ!$D$10+'СЕТ СН'!$I$6-'СЕТ СН'!$I$23</f>
        <v>1262.51324144</v>
      </c>
      <c r="S124" s="36">
        <f>SUMIFS(СВЦЭМ!$D$33:$D$776,СВЦЭМ!$A$33:$A$776,$A124,СВЦЭМ!$B$33:$B$776,S$119)+'СЕТ СН'!$I$11+СВЦЭМ!$D$10+'СЕТ СН'!$I$6-'СЕТ СН'!$I$23</f>
        <v>1263.6820556600001</v>
      </c>
      <c r="T124" s="36">
        <f>SUMIFS(СВЦЭМ!$D$33:$D$776,СВЦЭМ!$A$33:$A$776,$A124,СВЦЭМ!$B$33:$B$776,T$119)+'СЕТ СН'!$I$11+СВЦЭМ!$D$10+'СЕТ СН'!$I$6-'СЕТ СН'!$I$23</f>
        <v>1251.2514099700002</v>
      </c>
      <c r="U124" s="36">
        <f>SUMIFS(СВЦЭМ!$D$33:$D$776,СВЦЭМ!$A$33:$A$776,$A124,СВЦЭМ!$B$33:$B$776,U$119)+'СЕТ СН'!$I$11+СВЦЭМ!$D$10+'СЕТ СН'!$I$6-'СЕТ СН'!$I$23</f>
        <v>1231.9126683700001</v>
      </c>
      <c r="V124" s="36">
        <f>SUMIFS(СВЦЭМ!$D$33:$D$776,СВЦЭМ!$A$33:$A$776,$A124,СВЦЭМ!$B$33:$B$776,V$119)+'СЕТ СН'!$I$11+СВЦЭМ!$D$10+'СЕТ СН'!$I$6-'СЕТ СН'!$I$23</f>
        <v>1195.54914405</v>
      </c>
      <c r="W124" s="36">
        <f>SUMIFS(СВЦЭМ!$D$33:$D$776,СВЦЭМ!$A$33:$A$776,$A124,СВЦЭМ!$B$33:$B$776,W$119)+'СЕТ СН'!$I$11+СВЦЭМ!$D$10+'СЕТ СН'!$I$6-'СЕТ СН'!$I$23</f>
        <v>1206.73521351</v>
      </c>
      <c r="X124" s="36">
        <f>SUMIFS(СВЦЭМ!$D$33:$D$776,СВЦЭМ!$A$33:$A$776,$A124,СВЦЭМ!$B$33:$B$776,X$119)+'СЕТ СН'!$I$11+СВЦЭМ!$D$10+'СЕТ СН'!$I$6-'СЕТ СН'!$I$23</f>
        <v>1245.0900876400001</v>
      </c>
      <c r="Y124" s="36">
        <f>SUMIFS(СВЦЭМ!$D$33:$D$776,СВЦЭМ!$A$33:$A$776,$A124,СВЦЭМ!$B$33:$B$776,Y$119)+'СЕТ СН'!$I$11+СВЦЭМ!$D$10+'СЕТ СН'!$I$6-'СЕТ СН'!$I$23</f>
        <v>1333.1831365200001</v>
      </c>
    </row>
    <row r="125" spans="1:27" ht="15.75" x14ac:dyDescent="0.2">
      <c r="A125" s="35">
        <f t="shared" si="3"/>
        <v>43957</v>
      </c>
      <c r="B125" s="36">
        <f>SUMIFS(СВЦЭМ!$D$33:$D$776,СВЦЭМ!$A$33:$A$776,$A125,СВЦЭМ!$B$33:$B$776,B$119)+'СЕТ СН'!$I$11+СВЦЭМ!$D$10+'СЕТ СН'!$I$6-'СЕТ СН'!$I$23</f>
        <v>1405.4122436</v>
      </c>
      <c r="C125" s="36">
        <f>SUMIFS(СВЦЭМ!$D$33:$D$776,СВЦЭМ!$A$33:$A$776,$A125,СВЦЭМ!$B$33:$B$776,C$119)+'СЕТ СН'!$I$11+СВЦЭМ!$D$10+'СЕТ СН'!$I$6-'СЕТ СН'!$I$23</f>
        <v>1435.00727712</v>
      </c>
      <c r="D125" s="36">
        <f>SUMIFS(СВЦЭМ!$D$33:$D$776,СВЦЭМ!$A$33:$A$776,$A125,СВЦЭМ!$B$33:$B$776,D$119)+'СЕТ СН'!$I$11+СВЦЭМ!$D$10+'СЕТ СН'!$I$6-'СЕТ СН'!$I$23</f>
        <v>1455.9033157200001</v>
      </c>
      <c r="E125" s="36">
        <f>SUMIFS(СВЦЭМ!$D$33:$D$776,СВЦЭМ!$A$33:$A$776,$A125,СВЦЭМ!$B$33:$B$776,E$119)+'СЕТ СН'!$I$11+СВЦЭМ!$D$10+'СЕТ СН'!$I$6-'СЕТ СН'!$I$23</f>
        <v>1455.4483276800001</v>
      </c>
      <c r="F125" s="36">
        <f>SUMIFS(СВЦЭМ!$D$33:$D$776,СВЦЭМ!$A$33:$A$776,$A125,СВЦЭМ!$B$33:$B$776,F$119)+'СЕТ СН'!$I$11+СВЦЭМ!$D$10+'СЕТ СН'!$I$6-'СЕТ СН'!$I$23</f>
        <v>1450.07760697</v>
      </c>
      <c r="G125" s="36">
        <f>SUMIFS(СВЦЭМ!$D$33:$D$776,СВЦЭМ!$A$33:$A$776,$A125,СВЦЭМ!$B$33:$B$776,G$119)+'СЕТ СН'!$I$11+СВЦЭМ!$D$10+'СЕТ СН'!$I$6-'СЕТ СН'!$I$23</f>
        <v>1379.4266832600001</v>
      </c>
      <c r="H125" s="36">
        <f>SUMIFS(СВЦЭМ!$D$33:$D$776,СВЦЭМ!$A$33:$A$776,$A125,СВЦЭМ!$B$33:$B$776,H$119)+'СЕТ СН'!$I$11+СВЦЭМ!$D$10+'СЕТ СН'!$I$6-'СЕТ СН'!$I$23</f>
        <v>1402.15236349</v>
      </c>
      <c r="I125" s="36">
        <f>SUMIFS(СВЦЭМ!$D$33:$D$776,СВЦЭМ!$A$33:$A$776,$A125,СВЦЭМ!$B$33:$B$776,I$119)+'СЕТ СН'!$I$11+СВЦЭМ!$D$10+'СЕТ СН'!$I$6-'СЕТ СН'!$I$23</f>
        <v>1412.5417279000001</v>
      </c>
      <c r="J125" s="36">
        <f>SUMIFS(СВЦЭМ!$D$33:$D$776,СВЦЭМ!$A$33:$A$776,$A125,СВЦЭМ!$B$33:$B$776,J$119)+'СЕТ СН'!$I$11+СВЦЭМ!$D$10+'СЕТ СН'!$I$6-'СЕТ СН'!$I$23</f>
        <v>1364.59963135</v>
      </c>
      <c r="K125" s="36">
        <f>SUMIFS(СВЦЭМ!$D$33:$D$776,СВЦЭМ!$A$33:$A$776,$A125,СВЦЭМ!$B$33:$B$776,K$119)+'СЕТ СН'!$I$11+СВЦЭМ!$D$10+'СЕТ СН'!$I$6-'СЕТ СН'!$I$23</f>
        <v>1344.5793829700001</v>
      </c>
      <c r="L125" s="36">
        <f>SUMIFS(СВЦЭМ!$D$33:$D$776,СВЦЭМ!$A$33:$A$776,$A125,СВЦЭМ!$B$33:$B$776,L$119)+'СЕТ СН'!$I$11+СВЦЭМ!$D$10+'СЕТ СН'!$I$6-'СЕТ СН'!$I$23</f>
        <v>1335.4651058100001</v>
      </c>
      <c r="M125" s="36">
        <f>SUMIFS(СВЦЭМ!$D$33:$D$776,СВЦЭМ!$A$33:$A$776,$A125,СВЦЭМ!$B$33:$B$776,M$119)+'СЕТ СН'!$I$11+СВЦЭМ!$D$10+'СЕТ СН'!$I$6-'СЕТ СН'!$I$23</f>
        <v>1292.719533</v>
      </c>
      <c r="N125" s="36">
        <f>SUMIFS(СВЦЭМ!$D$33:$D$776,СВЦЭМ!$A$33:$A$776,$A125,СВЦЭМ!$B$33:$B$776,N$119)+'СЕТ СН'!$I$11+СВЦЭМ!$D$10+'СЕТ СН'!$I$6-'СЕТ СН'!$I$23</f>
        <v>1238.2796242500001</v>
      </c>
      <c r="O125" s="36">
        <f>SUMIFS(СВЦЭМ!$D$33:$D$776,СВЦЭМ!$A$33:$A$776,$A125,СВЦЭМ!$B$33:$B$776,O$119)+'СЕТ СН'!$I$11+СВЦЭМ!$D$10+'СЕТ СН'!$I$6-'СЕТ СН'!$I$23</f>
        <v>1277.66840813</v>
      </c>
      <c r="P125" s="36">
        <f>SUMIFS(СВЦЭМ!$D$33:$D$776,СВЦЭМ!$A$33:$A$776,$A125,СВЦЭМ!$B$33:$B$776,P$119)+'СЕТ СН'!$I$11+СВЦЭМ!$D$10+'СЕТ СН'!$I$6-'СЕТ СН'!$I$23</f>
        <v>1285.11077847</v>
      </c>
      <c r="Q125" s="36">
        <f>SUMIFS(СВЦЭМ!$D$33:$D$776,СВЦЭМ!$A$33:$A$776,$A125,СВЦЭМ!$B$33:$B$776,Q$119)+'СЕТ СН'!$I$11+СВЦЭМ!$D$10+'СЕТ СН'!$I$6-'СЕТ СН'!$I$23</f>
        <v>1286.4377548000002</v>
      </c>
      <c r="R125" s="36">
        <f>SUMIFS(СВЦЭМ!$D$33:$D$776,СВЦЭМ!$A$33:$A$776,$A125,СВЦЭМ!$B$33:$B$776,R$119)+'СЕТ СН'!$I$11+СВЦЭМ!$D$10+'СЕТ СН'!$I$6-'СЕТ СН'!$I$23</f>
        <v>1294.5494067700001</v>
      </c>
      <c r="S125" s="36">
        <f>SUMIFS(СВЦЭМ!$D$33:$D$776,СВЦЭМ!$A$33:$A$776,$A125,СВЦЭМ!$B$33:$B$776,S$119)+'СЕТ СН'!$I$11+СВЦЭМ!$D$10+'СЕТ СН'!$I$6-'СЕТ СН'!$I$23</f>
        <v>1301.5800258899999</v>
      </c>
      <c r="T125" s="36">
        <f>SUMIFS(СВЦЭМ!$D$33:$D$776,СВЦЭМ!$A$33:$A$776,$A125,СВЦЭМ!$B$33:$B$776,T$119)+'СЕТ СН'!$I$11+СВЦЭМ!$D$10+'СЕТ СН'!$I$6-'СЕТ СН'!$I$23</f>
        <v>1309.75890248</v>
      </c>
      <c r="U125" s="36">
        <f>SUMIFS(СВЦЭМ!$D$33:$D$776,СВЦЭМ!$A$33:$A$776,$A125,СВЦЭМ!$B$33:$B$776,U$119)+'СЕТ СН'!$I$11+СВЦЭМ!$D$10+'СЕТ СН'!$I$6-'СЕТ СН'!$I$23</f>
        <v>1311.5238441800002</v>
      </c>
      <c r="V125" s="36">
        <f>SUMIFS(СВЦЭМ!$D$33:$D$776,СВЦЭМ!$A$33:$A$776,$A125,СВЦЭМ!$B$33:$B$776,V$119)+'СЕТ СН'!$I$11+СВЦЭМ!$D$10+'СЕТ СН'!$I$6-'СЕТ СН'!$I$23</f>
        <v>1303.0018057299999</v>
      </c>
      <c r="W125" s="36">
        <f>SUMIFS(СВЦЭМ!$D$33:$D$776,СВЦЭМ!$A$33:$A$776,$A125,СВЦЭМ!$B$33:$B$776,W$119)+'СЕТ СН'!$I$11+СВЦЭМ!$D$10+'СЕТ СН'!$I$6-'СЕТ СН'!$I$23</f>
        <v>1304.21618223</v>
      </c>
      <c r="X125" s="36">
        <f>SUMIFS(СВЦЭМ!$D$33:$D$776,СВЦЭМ!$A$33:$A$776,$A125,СВЦЭМ!$B$33:$B$776,X$119)+'СЕТ СН'!$I$11+СВЦЭМ!$D$10+'СЕТ СН'!$I$6-'СЕТ СН'!$I$23</f>
        <v>1293.4278696900001</v>
      </c>
      <c r="Y125" s="36">
        <f>SUMIFS(СВЦЭМ!$D$33:$D$776,СВЦЭМ!$A$33:$A$776,$A125,СВЦЭМ!$B$33:$B$776,Y$119)+'СЕТ СН'!$I$11+СВЦЭМ!$D$10+'СЕТ СН'!$I$6-'СЕТ СН'!$I$23</f>
        <v>1344.7906852000001</v>
      </c>
    </row>
    <row r="126" spans="1:27" ht="15.75" x14ac:dyDescent="0.2">
      <c r="A126" s="35">
        <f t="shared" si="3"/>
        <v>43958</v>
      </c>
      <c r="B126" s="36">
        <f>SUMIFS(СВЦЭМ!$D$33:$D$776,СВЦЭМ!$A$33:$A$776,$A126,СВЦЭМ!$B$33:$B$776,B$119)+'СЕТ СН'!$I$11+СВЦЭМ!$D$10+'СЕТ СН'!$I$6-'СЕТ СН'!$I$23</f>
        <v>1438.7896843100002</v>
      </c>
      <c r="C126" s="36">
        <f>SUMIFS(СВЦЭМ!$D$33:$D$776,СВЦЭМ!$A$33:$A$776,$A126,СВЦЭМ!$B$33:$B$776,C$119)+'СЕТ СН'!$I$11+СВЦЭМ!$D$10+'СЕТ СН'!$I$6-'СЕТ СН'!$I$23</f>
        <v>1448.6249348000001</v>
      </c>
      <c r="D126" s="36">
        <f>SUMIFS(СВЦЭМ!$D$33:$D$776,СВЦЭМ!$A$33:$A$776,$A126,СВЦЭМ!$B$33:$B$776,D$119)+'СЕТ СН'!$I$11+СВЦЭМ!$D$10+'СЕТ СН'!$I$6-'СЕТ СН'!$I$23</f>
        <v>1444.5382774700001</v>
      </c>
      <c r="E126" s="36">
        <f>SUMIFS(СВЦЭМ!$D$33:$D$776,СВЦЭМ!$A$33:$A$776,$A126,СВЦЭМ!$B$33:$B$776,E$119)+'СЕТ СН'!$I$11+СВЦЭМ!$D$10+'СЕТ СН'!$I$6-'СЕТ СН'!$I$23</f>
        <v>1439.57654501</v>
      </c>
      <c r="F126" s="36">
        <f>SUMIFS(СВЦЭМ!$D$33:$D$776,СВЦЭМ!$A$33:$A$776,$A126,СВЦЭМ!$B$33:$B$776,F$119)+'СЕТ СН'!$I$11+СВЦЭМ!$D$10+'СЕТ СН'!$I$6-'СЕТ СН'!$I$23</f>
        <v>1436.87654365</v>
      </c>
      <c r="G126" s="36">
        <f>SUMIFS(СВЦЭМ!$D$33:$D$776,СВЦЭМ!$A$33:$A$776,$A126,СВЦЭМ!$B$33:$B$776,G$119)+'СЕТ СН'!$I$11+СВЦЭМ!$D$10+'СЕТ СН'!$I$6-'СЕТ СН'!$I$23</f>
        <v>1451.7508281200001</v>
      </c>
      <c r="H126" s="36">
        <f>SUMIFS(СВЦЭМ!$D$33:$D$776,СВЦЭМ!$A$33:$A$776,$A126,СВЦЭМ!$B$33:$B$776,H$119)+'СЕТ СН'!$I$11+СВЦЭМ!$D$10+'СЕТ СН'!$I$6-'СЕТ СН'!$I$23</f>
        <v>1451.8135176599999</v>
      </c>
      <c r="I126" s="36">
        <f>SUMIFS(СВЦЭМ!$D$33:$D$776,СВЦЭМ!$A$33:$A$776,$A126,СВЦЭМ!$B$33:$B$776,I$119)+'СЕТ СН'!$I$11+СВЦЭМ!$D$10+'СЕТ СН'!$I$6-'СЕТ СН'!$I$23</f>
        <v>1439.7806513700002</v>
      </c>
      <c r="J126" s="36">
        <f>SUMIFS(СВЦЭМ!$D$33:$D$776,СВЦЭМ!$A$33:$A$776,$A126,СВЦЭМ!$B$33:$B$776,J$119)+'СЕТ СН'!$I$11+СВЦЭМ!$D$10+'СЕТ СН'!$I$6-'СЕТ СН'!$I$23</f>
        <v>1398.1919003800001</v>
      </c>
      <c r="K126" s="36">
        <f>SUMIFS(СВЦЭМ!$D$33:$D$776,СВЦЭМ!$A$33:$A$776,$A126,СВЦЭМ!$B$33:$B$776,K$119)+'СЕТ СН'!$I$11+СВЦЭМ!$D$10+'СЕТ СН'!$I$6-'СЕТ СН'!$I$23</f>
        <v>1389.9179681300002</v>
      </c>
      <c r="L126" s="36">
        <f>SUMIFS(СВЦЭМ!$D$33:$D$776,СВЦЭМ!$A$33:$A$776,$A126,СВЦЭМ!$B$33:$B$776,L$119)+'СЕТ СН'!$I$11+СВЦЭМ!$D$10+'СЕТ СН'!$I$6-'СЕТ СН'!$I$23</f>
        <v>1382.68643309</v>
      </c>
      <c r="M126" s="36">
        <f>SUMIFS(СВЦЭМ!$D$33:$D$776,СВЦЭМ!$A$33:$A$776,$A126,СВЦЭМ!$B$33:$B$776,M$119)+'СЕТ СН'!$I$11+СВЦЭМ!$D$10+'СЕТ СН'!$I$6-'СЕТ СН'!$I$23</f>
        <v>1327.5319321900001</v>
      </c>
      <c r="N126" s="36">
        <f>SUMIFS(СВЦЭМ!$D$33:$D$776,СВЦЭМ!$A$33:$A$776,$A126,СВЦЭМ!$B$33:$B$776,N$119)+'СЕТ СН'!$I$11+СВЦЭМ!$D$10+'СЕТ СН'!$I$6-'СЕТ СН'!$I$23</f>
        <v>1275.0394392400001</v>
      </c>
      <c r="O126" s="36">
        <f>SUMIFS(СВЦЭМ!$D$33:$D$776,СВЦЭМ!$A$33:$A$776,$A126,СВЦЭМ!$B$33:$B$776,O$119)+'СЕТ СН'!$I$11+СВЦЭМ!$D$10+'СЕТ СН'!$I$6-'СЕТ СН'!$I$23</f>
        <v>1263.88626075</v>
      </c>
      <c r="P126" s="36">
        <f>SUMIFS(СВЦЭМ!$D$33:$D$776,СВЦЭМ!$A$33:$A$776,$A126,СВЦЭМ!$B$33:$B$776,P$119)+'СЕТ СН'!$I$11+СВЦЭМ!$D$10+'СЕТ СН'!$I$6-'СЕТ СН'!$I$23</f>
        <v>1273.10531653</v>
      </c>
      <c r="Q126" s="36">
        <f>SUMIFS(СВЦЭМ!$D$33:$D$776,СВЦЭМ!$A$33:$A$776,$A126,СВЦЭМ!$B$33:$B$776,Q$119)+'СЕТ СН'!$I$11+СВЦЭМ!$D$10+'СЕТ СН'!$I$6-'СЕТ СН'!$I$23</f>
        <v>1278.4554866100002</v>
      </c>
      <c r="R126" s="36">
        <f>SUMIFS(СВЦЭМ!$D$33:$D$776,СВЦЭМ!$A$33:$A$776,$A126,СВЦЭМ!$B$33:$B$776,R$119)+'СЕТ СН'!$I$11+СВЦЭМ!$D$10+'СЕТ СН'!$I$6-'СЕТ СН'!$I$23</f>
        <v>1272.54971062</v>
      </c>
      <c r="S126" s="36">
        <f>SUMIFS(СВЦЭМ!$D$33:$D$776,СВЦЭМ!$A$33:$A$776,$A126,СВЦЭМ!$B$33:$B$776,S$119)+'СЕТ СН'!$I$11+СВЦЭМ!$D$10+'СЕТ СН'!$I$6-'СЕТ СН'!$I$23</f>
        <v>1265.4158459499999</v>
      </c>
      <c r="T126" s="36">
        <f>SUMIFS(СВЦЭМ!$D$33:$D$776,СВЦЭМ!$A$33:$A$776,$A126,СВЦЭМ!$B$33:$B$776,T$119)+'СЕТ СН'!$I$11+СВЦЭМ!$D$10+'СЕТ СН'!$I$6-'СЕТ СН'!$I$23</f>
        <v>1236.6091593400001</v>
      </c>
      <c r="U126" s="36">
        <f>SUMIFS(СВЦЭМ!$D$33:$D$776,СВЦЭМ!$A$33:$A$776,$A126,СВЦЭМ!$B$33:$B$776,U$119)+'СЕТ СН'!$I$11+СВЦЭМ!$D$10+'СЕТ СН'!$I$6-'СЕТ СН'!$I$23</f>
        <v>1212.6394264800001</v>
      </c>
      <c r="V126" s="36">
        <f>SUMIFS(СВЦЭМ!$D$33:$D$776,СВЦЭМ!$A$33:$A$776,$A126,СВЦЭМ!$B$33:$B$776,V$119)+'СЕТ СН'!$I$11+СВЦЭМ!$D$10+'СЕТ СН'!$I$6-'СЕТ СН'!$I$23</f>
        <v>1193.71258848</v>
      </c>
      <c r="W126" s="36">
        <f>SUMIFS(СВЦЭМ!$D$33:$D$776,СВЦЭМ!$A$33:$A$776,$A126,СВЦЭМ!$B$33:$B$776,W$119)+'СЕТ СН'!$I$11+СВЦЭМ!$D$10+'СЕТ СН'!$I$6-'СЕТ СН'!$I$23</f>
        <v>1199.4806854399999</v>
      </c>
      <c r="X126" s="36">
        <f>SUMIFS(СВЦЭМ!$D$33:$D$776,СВЦЭМ!$A$33:$A$776,$A126,СВЦЭМ!$B$33:$B$776,X$119)+'СЕТ СН'!$I$11+СВЦЭМ!$D$10+'СЕТ СН'!$I$6-'СЕТ СН'!$I$23</f>
        <v>1244.2753623399999</v>
      </c>
      <c r="Y126" s="36">
        <f>SUMIFS(СВЦЭМ!$D$33:$D$776,СВЦЭМ!$A$33:$A$776,$A126,СВЦЭМ!$B$33:$B$776,Y$119)+'СЕТ СН'!$I$11+СВЦЭМ!$D$10+'СЕТ СН'!$I$6-'СЕТ СН'!$I$23</f>
        <v>1314.5749290399999</v>
      </c>
    </row>
    <row r="127" spans="1:27" ht="15.75" x14ac:dyDescent="0.2">
      <c r="A127" s="35">
        <f t="shared" si="3"/>
        <v>43959</v>
      </c>
      <c r="B127" s="36">
        <f>SUMIFS(СВЦЭМ!$D$33:$D$776,СВЦЭМ!$A$33:$A$776,$A127,СВЦЭМ!$B$33:$B$776,B$119)+'СЕТ СН'!$I$11+СВЦЭМ!$D$10+'СЕТ СН'!$I$6-'СЕТ СН'!$I$23</f>
        <v>1431.4364464</v>
      </c>
      <c r="C127" s="36">
        <f>SUMIFS(СВЦЭМ!$D$33:$D$776,СВЦЭМ!$A$33:$A$776,$A127,СВЦЭМ!$B$33:$B$776,C$119)+'СЕТ СН'!$I$11+СВЦЭМ!$D$10+'СЕТ СН'!$I$6-'СЕТ СН'!$I$23</f>
        <v>1436.2137206800001</v>
      </c>
      <c r="D127" s="36">
        <f>SUMIFS(СВЦЭМ!$D$33:$D$776,СВЦЭМ!$A$33:$A$776,$A127,СВЦЭМ!$B$33:$B$776,D$119)+'СЕТ СН'!$I$11+СВЦЭМ!$D$10+'СЕТ СН'!$I$6-'СЕТ СН'!$I$23</f>
        <v>1428.3851605300001</v>
      </c>
      <c r="E127" s="36">
        <f>SUMIFS(СВЦЭМ!$D$33:$D$776,СВЦЭМ!$A$33:$A$776,$A127,СВЦЭМ!$B$33:$B$776,E$119)+'СЕТ СН'!$I$11+СВЦЭМ!$D$10+'СЕТ СН'!$I$6-'СЕТ СН'!$I$23</f>
        <v>1429.6305652599999</v>
      </c>
      <c r="F127" s="36">
        <f>SUMIFS(СВЦЭМ!$D$33:$D$776,СВЦЭМ!$A$33:$A$776,$A127,СВЦЭМ!$B$33:$B$776,F$119)+'СЕТ СН'!$I$11+СВЦЭМ!$D$10+'СЕТ СН'!$I$6-'СЕТ СН'!$I$23</f>
        <v>1422.7103834</v>
      </c>
      <c r="G127" s="36">
        <f>SUMIFS(СВЦЭМ!$D$33:$D$776,СВЦЭМ!$A$33:$A$776,$A127,СВЦЭМ!$B$33:$B$776,G$119)+'СЕТ СН'!$I$11+СВЦЭМ!$D$10+'СЕТ СН'!$I$6-'СЕТ СН'!$I$23</f>
        <v>1432.33640528</v>
      </c>
      <c r="H127" s="36">
        <f>SUMIFS(СВЦЭМ!$D$33:$D$776,СВЦЭМ!$A$33:$A$776,$A127,СВЦЭМ!$B$33:$B$776,H$119)+'СЕТ СН'!$I$11+СВЦЭМ!$D$10+'СЕТ СН'!$I$6-'СЕТ СН'!$I$23</f>
        <v>1419.94056793</v>
      </c>
      <c r="I127" s="36">
        <f>SUMIFS(СВЦЭМ!$D$33:$D$776,СВЦЭМ!$A$33:$A$776,$A127,СВЦЭМ!$B$33:$B$776,I$119)+'СЕТ СН'!$I$11+СВЦЭМ!$D$10+'СЕТ СН'!$I$6-'СЕТ СН'!$I$23</f>
        <v>1394.73491629</v>
      </c>
      <c r="J127" s="36">
        <f>SUMIFS(СВЦЭМ!$D$33:$D$776,СВЦЭМ!$A$33:$A$776,$A127,СВЦЭМ!$B$33:$B$776,J$119)+'СЕТ СН'!$I$11+СВЦЭМ!$D$10+'СЕТ СН'!$I$6-'СЕТ СН'!$I$23</f>
        <v>1366.8871334200001</v>
      </c>
      <c r="K127" s="36">
        <f>SUMIFS(СВЦЭМ!$D$33:$D$776,СВЦЭМ!$A$33:$A$776,$A127,СВЦЭМ!$B$33:$B$776,K$119)+'СЕТ СН'!$I$11+СВЦЭМ!$D$10+'СЕТ СН'!$I$6-'СЕТ СН'!$I$23</f>
        <v>1368.3570447500001</v>
      </c>
      <c r="L127" s="36">
        <f>SUMIFS(СВЦЭМ!$D$33:$D$776,СВЦЭМ!$A$33:$A$776,$A127,СВЦЭМ!$B$33:$B$776,L$119)+'СЕТ СН'!$I$11+СВЦЭМ!$D$10+'СЕТ СН'!$I$6-'СЕТ СН'!$I$23</f>
        <v>1366.4407055800002</v>
      </c>
      <c r="M127" s="36">
        <f>SUMIFS(СВЦЭМ!$D$33:$D$776,СВЦЭМ!$A$33:$A$776,$A127,СВЦЭМ!$B$33:$B$776,M$119)+'СЕТ СН'!$I$11+СВЦЭМ!$D$10+'СЕТ СН'!$I$6-'СЕТ СН'!$I$23</f>
        <v>1317.2925669800002</v>
      </c>
      <c r="N127" s="36">
        <f>SUMIFS(СВЦЭМ!$D$33:$D$776,СВЦЭМ!$A$33:$A$776,$A127,СВЦЭМ!$B$33:$B$776,N$119)+'СЕТ СН'!$I$11+СВЦЭМ!$D$10+'СЕТ СН'!$I$6-'СЕТ СН'!$I$23</f>
        <v>1257.1919145000002</v>
      </c>
      <c r="O127" s="36">
        <f>SUMIFS(СВЦЭМ!$D$33:$D$776,СВЦЭМ!$A$33:$A$776,$A127,СВЦЭМ!$B$33:$B$776,O$119)+'СЕТ СН'!$I$11+СВЦЭМ!$D$10+'СЕТ СН'!$I$6-'СЕТ СН'!$I$23</f>
        <v>1246.0221800899999</v>
      </c>
      <c r="P127" s="36">
        <f>SUMIFS(СВЦЭМ!$D$33:$D$776,СВЦЭМ!$A$33:$A$776,$A127,СВЦЭМ!$B$33:$B$776,P$119)+'СЕТ СН'!$I$11+СВЦЭМ!$D$10+'СЕТ СН'!$I$6-'СЕТ СН'!$I$23</f>
        <v>1251.7517953800002</v>
      </c>
      <c r="Q127" s="36">
        <f>SUMIFS(СВЦЭМ!$D$33:$D$776,СВЦЭМ!$A$33:$A$776,$A127,СВЦЭМ!$B$33:$B$776,Q$119)+'СЕТ СН'!$I$11+СВЦЭМ!$D$10+'СЕТ СН'!$I$6-'СЕТ СН'!$I$23</f>
        <v>1254.49716459</v>
      </c>
      <c r="R127" s="36">
        <f>SUMIFS(СВЦЭМ!$D$33:$D$776,СВЦЭМ!$A$33:$A$776,$A127,СВЦЭМ!$B$33:$B$776,R$119)+'СЕТ СН'!$I$11+СВЦЭМ!$D$10+'СЕТ СН'!$I$6-'СЕТ СН'!$I$23</f>
        <v>1251.8878477200001</v>
      </c>
      <c r="S127" s="36">
        <f>SUMIFS(СВЦЭМ!$D$33:$D$776,СВЦЭМ!$A$33:$A$776,$A127,СВЦЭМ!$B$33:$B$776,S$119)+'СЕТ СН'!$I$11+СВЦЭМ!$D$10+'СЕТ СН'!$I$6-'СЕТ СН'!$I$23</f>
        <v>1256.88248193</v>
      </c>
      <c r="T127" s="36">
        <f>SUMIFS(СВЦЭМ!$D$33:$D$776,СВЦЭМ!$A$33:$A$776,$A127,СВЦЭМ!$B$33:$B$776,T$119)+'СЕТ СН'!$I$11+СВЦЭМ!$D$10+'СЕТ СН'!$I$6-'СЕТ СН'!$I$23</f>
        <v>1248.6064049400002</v>
      </c>
      <c r="U127" s="36">
        <f>SUMIFS(СВЦЭМ!$D$33:$D$776,СВЦЭМ!$A$33:$A$776,$A127,СВЦЭМ!$B$33:$B$776,U$119)+'СЕТ СН'!$I$11+СВЦЭМ!$D$10+'СЕТ СН'!$I$6-'СЕТ СН'!$I$23</f>
        <v>1229.5236305799999</v>
      </c>
      <c r="V127" s="36">
        <f>SUMIFS(СВЦЭМ!$D$33:$D$776,СВЦЭМ!$A$33:$A$776,$A127,СВЦЭМ!$B$33:$B$776,V$119)+'СЕТ СН'!$I$11+СВЦЭМ!$D$10+'СЕТ СН'!$I$6-'СЕТ СН'!$I$23</f>
        <v>1200.9120843999999</v>
      </c>
      <c r="W127" s="36">
        <f>SUMIFS(СВЦЭМ!$D$33:$D$776,СВЦЭМ!$A$33:$A$776,$A127,СВЦЭМ!$B$33:$B$776,W$119)+'СЕТ СН'!$I$11+СВЦЭМ!$D$10+'СЕТ СН'!$I$6-'СЕТ СН'!$I$23</f>
        <v>1197.8602776500002</v>
      </c>
      <c r="X127" s="36">
        <f>SUMIFS(СВЦЭМ!$D$33:$D$776,СВЦЭМ!$A$33:$A$776,$A127,СВЦЭМ!$B$33:$B$776,X$119)+'СЕТ СН'!$I$11+СВЦЭМ!$D$10+'СЕТ СН'!$I$6-'СЕТ СН'!$I$23</f>
        <v>1244.2687142700001</v>
      </c>
      <c r="Y127" s="36">
        <f>SUMIFS(СВЦЭМ!$D$33:$D$776,СВЦЭМ!$A$33:$A$776,$A127,СВЦЭМ!$B$33:$B$776,Y$119)+'СЕТ СН'!$I$11+СВЦЭМ!$D$10+'СЕТ СН'!$I$6-'СЕТ СН'!$I$23</f>
        <v>1319.2593321200002</v>
      </c>
    </row>
    <row r="128" spans="1:27" ht="15.75" x14ac:dyDescent="0.2">
      <c r="A128" s="35">
        <f t="shared" si="3"/>
        <v>43960</v>
      </c>
      <c r="B128" s="36">
        <f>SUMIFS(СВЦЭМ!$D$33:$D$776,СВЦЭМ!$A$33:$A$776,$A128,СВЦЭМ!$B$33:$B$776,B$119)+'СЕТ СН'!$I$11+СВЦЭМ!$D$10+'СЕТ СН'!$I$6-'СЕТ СН'!$I$23</f>
        <v>1422.86463157</v>
      </c>
      <c r="C128" s="36">
        <f>SUMIFS(СВЦЭМ!$D$33:$D$776,СВЦЭМ!$A$33:$A$776,$A128,СВЦЭМ!$B$33:$B$776,C$119)+'СЕТ СН'!$I$11+СВЦЭМ!$D$10+'СЕТ СН'!$I$6-'СЕТ СН'!$I$23</f>
        <v>1410.2137302199999</v>
      </c>
      <c r="D128" s="36">
        <f>SUMIFS(СВЦЭМ!$D$33:$D$776,СВЦЭМ!$A$33:$A$776,$A128,СВЦЭМ!$B$33:$B$776,D$119)+'СЕТ СН'!$I$11+СВЦЭМ!$D$10+'СЕТ СН'!$I$6-'СЕТ СН'!$I$23</f>
        <v>1392.1022982300001</v>
      </c>
      <c r="E128" s="36">
        <f>SUMIFS(СВЦЭМ!$D$33:$D$776,СВЦЭМ!$A$33:$A$776,$A128,СВЦЭМ!$B$33:$B$776,E$119)+'СЕТ СН'!$I$11+СВЦЭМ!$D$10+'СЕТ СН'!$I$6-'СЕТ СН'!$I$23</f>
        <v>1388.46060659</v>
      </c>
      <c r="F128" s="36">
        <f>SUMIFS(СВЦЭМ!$D$33:$D$776,СВЦЭМ!$A$33:$A$776,$A128,СВЦЭМ!$B$33:$B$776,F$119)+'СЕТ СН'!$I$11+СВЦЭМ!$D$10+'СЕТ СН'!$I$6-'СЕТ СН'!$I$23</f>
        <v>1379.3110161100001</v>
      </c>
      <c r="G128" s="36">
        <f>SUMIFS(СВЦЭМ!$D$33:$D$776,СВЦЭМ!$A$33:$A$776,$A128,СВЦЭМ!$B$33:$B$776,G$119)+'СЕТ СН'!$I$11+СВЦЭМ!$D$10+'СЕТ СН'!$I$6-'СЕТ СН'!$I$23</f>
        <v>1380.9179235199999</v>
      </c>
      <c r="H128" s="36">
        <f>SUMIFS(СВЦЭМ!$D$33:$D$776,СВЦЭМ!$A$33:$A$776,$A128,СВЦЭМ!$B$33:$B$776,H$119)+'СЕТ СН'!$I$11+СВЦЭМ!$D$10+'СЕТ СН'!$I$6-'СЕТ СН'!$I$23</f>
        <v>1386.7873563100002</v>
      </c>
      <c r="I128" s="36">
        <f>SUMIFS(СВЦЭМ!$D$33:$D$776,СВЦЭМ!$A$33:$A$776,$A128,СВЦЭМ!$B$33:$B$776,I$119)+'СЕТ СН'!$I$11+СВЦЭМ!$D$10+'СЕТ СН'!$I$6-'СЕТ СН'!$I$23</f>
        <v>1392.8491687300002</v>
      </c>
      <c r="J128" s="36">
        <f>SUMIFS(СВЦЭМ!$D$33:$D$776,СВЦЭМ!$A$33:$A$776,$A128,СВЦЭМ!$B$33:$B$776,J$119)+'СЕТ СН'!$I$11+СВЦЭМ!$D$10+'СЕТ СН'!$I$6-'СЕТ СН'!$I$23</f>
        <v>1393.3088522100002</v>
      </c>
      <c r="K128" s="36">
        <f>SUMIFS(СВЦЭМ!$D$33:$D$776,СВЦЭМ!$A$33:$A$776,$A128,СВЦЭМ!$B$33:$B$776,K$119)+'СЕТ СН'!$I$11+СВЦЭМ!$D$10+'СЕТ СН'!$I$6-'СЕТ СН'!$I$23</f>
        <v>1366.7586786700001</v>
      </c>
      <c r="L128" s="36">
        <f>SUMIFS(СВЦЭМ!$D$33:$D$776,СВЦЭМ!$A$33:$A$776,$A128,СВЦЭМ!$B$33:$B$776,L$119)+'СЕТ СН'!$I$11+СВЦЭМ!$D$10+'СЕТ СН'!$I$6-'СЕТ СН'!$I$23</f>
        <v>1375.8363885900001</v>
      </c>
      <c r="M128" s="36">
        <f>SUMIFS(СВЦЭМ!$D$33:$D$776,СВЦЭМ!$A$33:$A$776,$A128,СВЦЭМ!$B$33:$B$776,M$119)+'СЕТ СН'!$I$11+СВЦЭМ!$D$10+'СЕТ СН'!$I$6-'СЕТ СН'!$I$23</f>
        <v>1323.4415120000001</v>
      </c>
      <c r="N128" s="36">
        <f>SUMIFS(СВЦЭМ!$D$33:$D$776,СВЦЭМ!$A$33:$A$776,$A128,СВЦЭМ!$B$33:$B$776,N$119)+'СЕТ СН'!$I$11+СВЦЭМ!$D$10+'СЕТ СН'!$I$6-'СЕТ СН'!$I$23</f>
        <v>1268.7231693600002</v>
      </c>
      <c r="O128" s="36">
        <f>SUMIFS(СВЦЭМ!$D$33:$D$776,СВЦЭМ!$A$33:$A$776,$A128,СВЦЭМ!$B$33:$B$776,O$119)+'СЕТ СН'!$I$11+СВЦЭМ!$D$10+'СЕТ СН'!$I$6-'СЕТ СН'!$I$23</f>
        <v>1248.87988498</v>
      </c>
      <c r="P128" s="36">
        <f>SUMIFS(СВЦЭМ!$D$33:$D$776,СВЦЭМ!$A$33:$A$776,$A128,СВЦЭМ!$B$33:$B$776,P$119)+'СЕТ СН'!$I$11+СВЦЭМ!$D$10+'СЕТ СН'!$I$6-'СЕТ СН'!$I$23</f>
        <v>1254.19010755</v>
      </c>
      <c r="Q128" s="36">
        <f>SUMIFS(СВЦЭМ!$D$33:$D$776,СВЦЭМ!$A$33:$A$776,$A128,СВЦЭМ!$B$33:$B$776,Q$119)+'СЕТ СН'!$I$11+СВЦЭМ!$D$10+'СЕТ СН'!$I$6-'СЕТ СН'!$I$23</f>
        <v>1246.2157484100001</v>
      </c>
      <c r="R128" s="36">
        <f>SUMIFS(СВЦЭМ!$D$33:$D$776,СВЦЭМ!$A$33:$A$776,$A128,СВЦЭМ!$B$33:$B$776,R$119)+'СЕТ СН'!$I$11+СВЦЭМ!$D$10+'СЕТ СН'!$I$6-'СЕТ СН'!$I$23</f>
        <v>1248.7292115600001</v>
      </c>
      <c r="S128" s="36">
        <f>SUMIFS(СВЦЭМ!$D$33:$D$776,СВЦЭМ!$A$33:$A$776,$A128,СВЦЭМ!$B$33:$B$776,S$119)+'СЕТ СН'!$I$11+СВЦЭМ!$D$10+'СЕТ СН'!$I$6-'СЕТ СН'!$I$23</f>
        <v>1260.0559150900001</v>
      </c>
      <c r="T128" s="36">
        <f>SUMIFS(СВЦЭМ!$D$33:$D$776,СВЦЭМ!$A$33:$A$776,$A128,СВЦЭМ!$B$33:$B$776,T$119)+'СЕТ СН'!$I$11+СВЦЭМ!$D$10+'СЕТ СН'!$I$6-'СЕТ СН'!$I$23</f>
        <v>1250.42458977</v>
      </c>
      <c r="U128" s="36">
        <f>SUMIFS(СВЦЭМ!$D$33:$D$776,СВЦЭМ!$A$33:$A$776,$A128,СВЦЭМ!$B$33:$B$776,U$119)+'СЕТ СН'!$I$11+СВЦЭМ!$D$10+'СЕТ СН'!$I$6-'СЕТ СН'!$I$23</f>
        <v>1242.1343924</v>
      </c>
      <c r="V128" s="36">
        <f>SUMIFS(СВЦЭМ!$D$33:$D$776,СВЦЭМ!$A$33:$A$776,$A128,СВЦЭМ!$B$33:$B$776,V$119)+'СЕТ СН'!$I$11+СВЦЭМ!$D$10+'СЕТ СН'!$I$6-'СЕТ СН'!$I$23</f>
        <v>1230.0259343900002</v>
      </c>
      <c r="W128" s="36">
        <f>SUMIFS(СВЦЭМ!$D$33:$D$776,СВЦЭМ!$A$33:$A$776,$A128,СВЦЭМ!$B$33:$B$776,W$119)+'СЕТ СН'!$I$11+СВЦЭМ!$D$10+'СЕТ СН'!$I$6-'СЕТ СН'!$I$23</f>
        <v>1221.9463328300001</v>
      </c>
      <c r="X128" s="36">
        <f>SUMIFS(СВЦЭМ!$D$33:$D$776,СВЦЭМ!$A$33:$A$776,$A128,СВЦЭМ!$B$33:$B$776,X$119)+'СЕТ СН'!$I$11+СВЦЭМ!$D$10+'СЕТ СН'!$I$6-'СЕТ СН'!$I$23</f>
        <v>1265.38928521</v>
      </c>
      <c r="Y128" s="36">
        <f>SUMIFS(СВЦЭМ!$D$33:$D$776,СВЦЭМ!$A$33:$A$776,$A128,СВЦЭМ!$B$33:$B$776,Y$119)+'СЕТ СН'!$I$11+СВЦЭМ!$D$10+'СЕТ СН'!$I$6-'СЕТ СН'!$I$23</f>
        <v>1355.6323086800001</v>
      </c>
    </row>
    <row r="129" spans="1:25" ht="15.75" x14ac:dyDescent="0.2">
      <c r="A129" s="35">
        <f t="shared" si="3"/>
        <v>43961</v>
      </c>
      <c r="B129" s="36">
        <f>SUMIFS(СВЦЭМ!$D$33:$D$776,СВЦЭМ!$A$33:$A$776,$A129,СВЦЭМ!$B$33:$B$776,B$119)+'СЕТ СН'!$I$11+СВЦЭМ!$D$10+'СЕТ СН'!$I$6-'СЕТ СН'!$I$23</f>
        <v>1399.2150344500001</v>
      </c>
      <c r="C129" s="36">
        <f>SUMIFS(СВЦЭМ!$D$33:$D$776,СВЦЭМ!$A$33:$A$776,$A129,СВЦЭМ!$B$33:$B$776,C$119)+'СЕТ СН'!$I$11+СВЦЭМ!$D$10+'СЕТ СН'!$I$6-'СЕТ СН'!$I$23</f>
        <v>1429.1051819500001</v>
      </c>
      <c r="D129" s="36">
        <f>SUMIFS(СВЦЭМ!$D$33:$D$776,СВЦЭМ!$A$33:$A$776,$A129,СВЦЭМ!$B$33:$B$776,D$119)+'СЕТ СН'!$I$11+СВЦЭМ!$D$10+'СЕТ СН'!$I$6-'СЕТ СН'!$I$23</f>
        <v>1435.7395275700001</v>
      </c>
      <c r="E129" s="36">
        <f>SUMIFS(СВЦЭМ!$D$33:$D$776,СВЦЭМ!$A$33:$A$776,$A129,СВЦЭМ!$B$33:$B$776,E$119)+'СЕТ СН'!$I$11+СВЦЭМ!$D$10+'СЕТ СН'!$I$6-'СЕТ СН'!$I$23</f>
        <v>1456.9340055299999</v>
      </c>
      <c r="F129" s="36">
        <f>SUMIFS(СВЦЭМ!$D$33:$D$776,СВЦЭМ!$A$33:$A$776,$A129,СВЦЭМ!$B$33:$B$776,F$119)+'СЕТ СН'!$I$11+СВЦЭМ!$D$10+'СЕТ СН'!$I$6-'СЕТ СН'!$I$23</f>
        <v>1449.39321806</v>
      </c>
      <c r="G129" s="36">
        <f>SUMIFS(СВЦЭМ!$D$33:$D$776,СВЦЭМ!$A$33:$A$776,$A129,СВЦЭМ!$B$33:$B$776,G$119)+'СЕТ СН'!$I$11+СВЦЭМ!$D$10+'СЕТ СН'!$I$6-'СЕТ СН'!$I$23</f>
        <v>1447.3758363100001</v>
      </c>
      <c r="H129" s="36">
        <f>SUMIFS(СВЦЭМ!$D$33:$D$776,СВЦЭМ!$A$33:$A$776,$A129,СВЦЭМ!$B$33:$B$776,H$119)+'СЕТ СН'!$I$11+СВЦЭМ!$D$10+'СЕТ СН'!$I$6-'СЕТ СН'!$I$23</f>
        <v>1440.3960255400002</v>
      </c>
      <c r="I129" s="36">
        <f>SUMIFS(СВЦЭМ!$D$33:$D$776,СВЦЭМ!$A$33:$A$776,$A129,СВЦЭМ!$B$33:$B$776,I$119)+'СЕТ СН'!$I$11+СВЦЭМ!$D$10+'СЕТ СН'!$I$6-'СЕТ СН'!$I$23</f>
        <v>1411.7357095299999</v>
      </c>
      <c r="J129" s="36">
        <f>SUMIFS(СВЦЭМ!$D$33:$D$776,СВЦЭМ!$A$33:$A$776,$A129,СВЦЭМ!$B$33:$B$776,J$119)+'СЕТ СН'!$I$11+СВЦЭМ!$D$10+'СЕТ СН'!$I$6-'СЕТ СН'!$I$23</f>
        <v>1405.6621631500002</v>
      </c>
      <c r="K129" s="36">
        <f>SUMIFS(СВЦЭМ!$D$33:$D$776,СВЦЭМ!$A$33:$A$776,$A129,СВЦЭМ!$B$33:$B$776,K$119)+'СЕТ СН'!$I$11+СВЦЭМ!$D$10+'СЕТ СН'!$I$6-'СЕТ СН'!$I$23</f>
        <v>1374.9327034200001</v>
      </c>
      <c r="L129" s="36">
        <f>SUMIFS(СВЦЭМ!$D$33:$D$776,СВЦЭМ!$A$33:$A$776,$A129,СВЦЭМ!$B$33:$B$776,L$119)+'СЕТ СН'!$I$11+СВЦЭМ!$D$10+'СЕТ СН'!$I$6-'СЕТ СН'!$I$23</f>
        <v>1367.29376161</v>
      </c>
      <c r="M129" s="36">
        <f>SUMIFS(СВЦЭМ!$D$33:$D$776,СВЦЭМ!$A$33:$A$776,$A129,СВЦЭМ!$B$33:$B$776,M$119)+'СЕТ СН'!$I$11+СВЦЭМ!$D$10+'СЕТ СН'!$I$6-'СЕТ СН'!$I$23</f>
        <v>1322.2273608800001</v>
      </c>
      <c r="N129" s="36">
        <f>SUMIFS(СВЦЭМ!$D$33:$D$776,СВЦЭМ!$A$33:$A$776,$A129,СВЦЭМ!$B$33:$B$776,N$119)+'СЕТ СН'!$I$11+СВЦЭМ!$D$10+'СЕТ СН'!$I$6-'СЕТ СН'!$I$23</f>
        <v>1267.85475064</v>
      </c>
      <c r="O129" s="36">
        <f>SUMIFS(СВЦЭМ!$D$33:$D$776,СВЦЭМ!$A$33:$A$776,$A129,СВЦЭМ!$B$33:$B$776,O$119)+'СЕТ СН'!$I$11+СВЦЭМ!$D$10+'СЕТ СН'!$I$6-'СЕТ СН'!$I$23</f>
        <v>1251.49964217</v>
      </c>
      <c r="P129" s="36">
        <f>SUMIFS(СВЦЭМ!$D$33:$D$776,СВЦЭМ!$A$33:$A$776,$A129,СВЦЭМ!$B$33:$B$776,P$119)+'СЕТ СН'!$I$11+СВЦЭМ!$D$10+'СЕТ СН'!$I$6-'СЕТ СН'!$I$23</f>
        <v>1253.6839435000002</v>
      </c>
      <c r="Q129" s="36">
        <f>SUMIFS(СВЦЭМ!$D$33:$D$776,СВЦЭМ!$A$33:$A$776,$A129,СВЦЭМ!$B$33:$B$776,Q$119)+'СЕТ СН'!$I$11+СВЦЭМ!$D$10+'СЕТ СН'!$I$6-'СЕТ СН'!$I$23</f>
        <v>1261.3124132400001</v>
      </c>
      <c r="R129" s="36">
        <f>SUMIFS(СВЦЭМ!$D$33:$D$776,СВЦЭМ!$A$33:$A$776,$A129,СВЦЭМ!$B$33:$B$776,R$119)+'СЕТ СН'!$I$11+СВЦЭМ!$D$10+'СЕТ СН'!$I$6-'СЕТ СН'!$I$23</f>
        <v>1258.74010658</v>
      </c>
      <c r="S129" s="36">
        <f>SUMIFS(СВЦЭМ!$D$33:$D$776,СВЦЭМ!$A$33:$A$776,$A129,СВЦЭМ!$B$33:$B$776,S$119)+'СЕТ СН'!$I$11+СВЦЭМ!$D$10+'СЕТ СН'!$I$6-'СЕТ СН'!$I$23</f>
        <v>1261.32263777</v>
      </c>
      <c r="T129" s="36">
        <f>SUMIFS(СВЦЭМ!$D$33:$D$776,СВЦЭМ!$A$33:$A$776,$A129,СВЦЭМ!$B$33:$B$776,T$119)+'СЕТ СН'!$I$11+СВЦЭМ!$D$10+'СЕТ СН'!$I$6-'СЕТ СН'!$I$23</f>
        <v>1251.20641415</v>
      </c>
      <c r="U129" s="36">
        <f>SUMIFS(СВЦЭМ!$D$33:$D$776,СВЦЭМ!$A$33:$A$776,$A129,СВЦЭМ!$B$33:$B$776,U$119)+'СЕТ СН'!$I$11+СВЦЭМ!$D$10+'СЕТ СН'!$I$6-'СЕТ СН'!$I$23</f>
        <v>1238.44592053</v>
      </c>
      <c r="V129" s="36">
        <f>SUMIFS(СВЦЭМ!$D$33:$D$776,СВЦЭМ!$A$33:$A$776,$A129,СВЦЭМ!$B$33:$B$776,V$119)+'СЕТ СН'!$I$11+СВЦЭМ!$D$10+'СЕТ СН'!$I$6-'СЕТ СН'!$I$23</f>
        <v>1219.3678770000001</v>
      </c>
      <c r="W129" s="36">
        <f>SUMIFS(СВЦЭМ!$D$33:$D$776,СВЦЭМ!$A$33:$A$776,$A129,СВЦЭМ!$B$33:$B$776,W$119)+'СЕТ СН'!$I$11+СВЦЭМ!$D$10+'СЕТ СН'!$I$6-'СЕТ СН'!$I$23</f>
        <v>1215.8038111999999</v>
      </c>
      <c r="X129" s="36">
        <f>SUMIFS(СВЦЭМ!$D$33:$D$776,СВЦЭМ!$A$33:$A$776,$A129,СВЦЭМ!$B$33:$B$776,X$119)+'СЕТ СН'!$I$11+СВЦЭМ!$D$10+'СЕТ СН'!$I$6-'СЕТ СН'!$I$23</f>
        <v>1253.5882186200001</v>
      </c>
      <c r="Y129" s="36">
        <f>SUMIFS(СВЦЭМ!$D$33:$D$776,СВЦЭМ!$A$33:$A$776,$A129,СВЦЭМ!$B$33:$B$776,Y$119)+'СЕТ СН'!$I$11+СВЦЭМ!$D$10+'СЕТ СН'!$I$6-'СЕТ СН'!$I$23</f>
        <v>1344.3744476100001</v>
      </c>
    </row>
    <row r="130" spans="1:25" ht="15.75" x14ac:dyDescent="0.2">
      <c r="A130" s="35">
        <f t="shared" si="3"/>
        <v>43962</v>
      </c>
      <c r="B130" s="36">
        <f>SUMIFS(СВЦЭМ!$D$33:$D$776,СВЦЭМ!$A$33:$A$776,$A130,СВЦЭМ!$B$33:$B$776,B$119)+'СЕТ СН'!$I$11+СВЦЭМ!$D$10+'СЕТ СН'!$I$6-'СЕТ СН'!$I$23</f>
        <v>1322.9288054200001</v>
      </c>
      <c r="C130" s="36">
        <f>SUMIFS(СВЦЭМ!$D$33:$D$776,СВЦЭМ!$A$33:$A$776,$A130,СВЦЭМ!$B$33:$B$776,C$119)+'СЕТ СН'!$I$11+СВЦЭМ!$D$10+'СЕТ СН'!$I$6-'СЕТ СН'!$I$23</f>
        <v>1403.2635312699999</v>
      </c>
      <c r="D130" s="36">
        <f>SUMIFS(СВЦЭМ!$D$33:$D$776,СВЦЭМ!$A$33:$A$776,$A130,СВЦЭМ!$B$33:$B$776,D$119)+'СЕТ СН'!$I$11+СВЦЭМ!$D$10+'СЕТ СН'!$I$6-'СЕТ СН'!$I$23</f>
        <v>1438.1720566200001</v>
      </c>
      <c r="E130" s="36">
        <f>SUMIFS(СВЦЭМ!$D$33:$D$776,СВЦЭМ!$A$33:$A$776,$A130,СВЦЭМ!$B$33:$B$776,E$119)+'СЕТ СН'!$I$11+СВЦЭМ!$D$10+'СЕТ СН'!$I$6-'СЕТ СН'!$I$23</f>
        <v>1429.4462309800001</v>
      </c>
      <c r="F130" s="36">
        <f>SUMIFS(СВЦЭМ!$D$33:$D$776,СВЦЭМ!$A$33:$A$776,$A130,СВЦЭМ!$B$33:$B$776,F$119)+'СЕТ СН'!$I$11+СВЦЭМ!$D$10+'СЕТ СН'!$I$6-'СЕТ СН'!$I$23</f>
        <v>1422.6348738500001</v>
      </c>
      <c r="G130" s="36">
        <f>SUMIFS(СВЦЭМ!$D$33:$D$776,СВЦЭМ!$A$33:$A$776,$A130,СВЦЭМ!$B$33:$B$776,G$119)+'СЕТ СН'!$I$11+СВЦЭМ!$D$10+'СЕТ СН'!$I$6-'СЕТ СН'!$I$23</f>
        <v>1425.0362672199999</v>
      </c>
      <c r="H130" s="36">
        <f>SUMIFS(СВЦЭМ!$D$33:$D$776,СВЦЭМ!$A$33:$A$776,$A130,СВЦЭМ!$B$33:$B$776,H$119)+'СЕТ СН'!$I$11+СВЦЭМ!$D$10+'СЕТ СН'!$I$6-'СЕТ СН'!$I$23</f>
        <v>1431.8629399000001</v>
      </c>
      <c r="I130" s="36">
        <f>SUMIFS(СВЦЭМ!$D$33:$D$776,СВЦЭМ!$A$33:$A$776,$A130,СВЦЭМ!$B$33:$B$776,I$119)+'СЕТ СН'!$I$11+СВЦЭМ!$D$10+'СЕТ СН'!$I$6-'СЕТ СН'!$I$23</f>
        <v>1445.36205655</v>
      </c>
      <c r="J130" s="36">
        <f>SUMIFS(СВЦЭМ!$D$33:$D$776,СВЦЭМ!$A$33:$A$776,$A130,СВЦЭМ!$B$33:$B$776,J$119)+'СЕТ СН'!$I$11+СВЦЭМ!$D$10+'СЕТ СН'!$I$6-'СЕТ СН'!$I$23</f>
        <v>1394.9037812000001</v>
      </c>
      <c r="K130" s="36">
        <f>SUMIFS(СВЦЭМ!$D$33:$D$776,СВЦЭМ!$A$33:$A$776,$A130,СВЦЭМ!$B$33:$B$776,K$119)+'СЕТ СН'!$I$11+СВЦЭМ!$D$10+'СЕТ СН'!$I$6-'СЕТ СН'!$I$23</f>
        <v>1334.3976974000002</v>
      </c>
      <c r="L130" s="36">
        <f>SUMIFS(СВЦЭМ!$D$33:$D$776,СВЦЭМ!$A$33:$A$776,$A130,СВЦЭМ!$B$33:$B$776,L$119)+'СЕТ СН'!$I$11+СВЦЭМ!$D$10+'СЕТ СН'!$I$6-'СЕТ СН'!$I$23</f>
        <v>1325.9034610000001</v>
      </c>
      <c r="M130" s="36">
        <f>SUMIFS(СВЦЭМ!$D$33:$D$776,СВЦЭМ!$A$33:$A$776,$A130,СВЦЭМ!$B$33:$B$776,M$119)+'СЕТ СН'!$I$11+СВЦЭМ!$D$10+'СЕТ СН'!$I$6-'СЕТ СН'!$I$23</f>
        <v>1326.2564779600002</v>
      </c>
      <c r="N130" s="36">
        <f>SUMIFS(СВЦЭМ!$D$33:$D$776,СВЦЭМ!$A$33:$A$776,$A130,СВЦЭМ!$B$33:$B$776,N$119)+'СЕТ СН'!$I$11+СВЦЭМ!$D$10+'СЕТ СН'!$I$6-'СЕТ СН'!$I$23</f>
        <v>1338.2939630400001</v>
      </c>
      <c r="O130" s="36">
        <f>SUMIFS(СВЦЭМ!$D$33:$D$776,СВЦЭМ!$A$33:$A$776,$A130,СВЦЭМ!$B$33:$B$776,O$119)+'СЕТ СН'!$I$11+СВЦЭМ!$D$10+'СЕТ СН'!$I$6-'СЕТ СН'!$I$23</f>
        <v>1336.61556341</v>
      </c>
      <c r="P130" s="36">
        <f>SUMIFS(СВЦЭМ!$D$33:$D$776,СВЦЭМ!$A$33:$A$776,$A130,СВЦЭМ!$B$33:$B$776,P$119)+'СЕТ СН'!$I$11+СВЦЭМ!$D$10+'СЕТ СН'!$I$6-'СЕТ СН'!$I$23</f>
        <v>1354.4055595300001</v>
      </c>
      <c r="Q130" s="36">
        <f>SUMIFS(СВЦЭМ!$D$33:$D$776,СВЦЭМ!$A$33:$A$776,$A130,СВЦЭМ!$B$33:$B$776,Q$119)+'СЕТ СН'!$I$11+СВЦЭМ!$D$10+'СЕТ СН'!$I$6-'СЕТ СН'!$I$23</f>
        <v>1362.4261086500001</v>
      </c>
      <c r="R130" s="36">
        <f>SUMIFS(СВЦЭМ!$D$33:$D$776,СВЦЭМ!$A$33:$A$776,$A130,СВЦЭМ!$B$33:$B$776,R$119)+'СЕТ СН'!$I$11+СВЦЭМ!$D$10+'СЕТ СН'!$I$6-'СЕТ СН'!$I$23</f>
        <v>1356.81957809</v>
      </c>
      <c r="S130" s="36">
        <f>SUMIFS(СВЦЭМ!$D$33:$D$776,СВЦЭМ!$A$33:$A$776,$A130,СВЦЭМ!$B$33:$B$776,S$119)+'СЕТ СН'!$I$11+СВЦЭМ!$D$10+'СЕТ СН'!$I$6-'СЕТ СН'!$I$23</f>
        <v>1360.47584899</v>
      </c>
      <c r="T130" s="36">
        <f>SUMIFS(СВЦЭМ!$D$33:$D$776,СВЦЭМ!$A$33:$A$776,$A130,СВЦЭМ!$B$33:$B$776,T$119)+'СЕТ СН'!$I$11+СВЦЭМ!$D$10+'СЕТ СН'!$I$6-'СЕТ СН'!$I$23</f>
        <v>1346.70422222</v>
      </c>
      <c r="U130" s="36">
        <f>SUMIFS(СВЦЭМ!$D$33:$D$776,СВЦЭМ!$A$33:$A$776,$A130,СВЦЭМ!$B$33:$B$776,U$119)+'СЕТ СН'!$I$11+СВЦЭМ!$D$10+'СЕТ СН'!$I$6-'СЕТ СН'!$I$23</f>
        <v>1309.08791449</v>
      </c>
      <c r="V130" s="36">
        <f>SUMIFS(СВЦЭМ!$D$33:$D$776,СВЦЭМ!$A$33:$A$776,$A130,СВЦЭМ!$B$33:$B$776,V$119)+'СЕТ СН'!$I$11+СВЦЭМ!$D$10+'СЕТ СН'!$I$6-'СЕТ СН'!$I$23</f>
        <v>1276.72514688</v>
      </c>
      <c r="W130" s="36">
        <f>SUMIFS(СВЦЭМ!$D$33:$D$776,СВЦЭМ!$A$33:$A$776,$A130,СВЦЭМ!$B$33:$B$776,W$119)+'СЕТ СН'!$I$11+СВЦЭМ!$D$10+'СЕТ СН'!$I$6-'СЕТ СН'!$I$23</f>
        <v>1259.3052916400002</v>
      </c>
      <c r="X130" s="36">
        <f>SUMIFS(СВЦЭМ!$D$33:$D$776,СВЦЭМ!$A$33:$A$776,$A130,СВЦЭМ!$B$33:$B$776,X$119)+'СЕТ СН'!$I$11+СВЦЭМ!$D$10+'СЕТ СН'!$I$6-'СЕТ СН'!$I$23</f>
        <v>1255.8358866200001</v>
      </c>
      <c r="Y130" s="36">
        <f>SUMIFS(СВЦЭМ!$D$33:$D$776,СВЦЭМ!$A$33:$A$776,$A130,СВЦЭМ!$B$33:$B$776,Y$119)+'СЕТ СН'!$I$11+СВЦЭМ!$D$10+'СЕТ СН'!$I$6-'СЕТ СН'!$I$23</f>
        <v>1308.3738716</v>
      </c>
    </row>
    <row r="131" spans="1:25" ht="15.75" x14ac:dyDescent="0.2">
      <c r="A131" s="35">
        <f t="shared" si="3"/>
        <v>43963</v>
      </c>
      <c r="B131" s="36">
        <f>SUMIFS(СВЦЭМ!$D$33:$D$776,СВЦЭМ!$A$33:$A$776,$A131,СВЦЭМ!$B$33:$B$776,B$119)+'СЕТ СН'!$I$11+СВЦЭМ!$D$10+'СЕТ СН'!$I$6-'СЕТ СН'!$I$23</f>
        <v>1438.83306975</v>
      </c>
      <c r="C131" s="36">
        <f>SUMIFS(СВЦЭМ!$D$33:$D$776,СВЦЭМ!$A$33:$A$776,$A131,СВЦЭМ!$B$33:$B$776,C$119)+'СЕТ СН'!$I$11+СВЦЭМ!$D$10+'СЕТ СН'!$I$6-'СЕТ СН'!$I$23</f>
        <v>1478.0277884000002</v>
      </c>
      <c r="D131" s="36">
        <f>SUMIFS(СВЦЭМ!$D$33:$D$776,СВЦЭМ!$A$33:$A$776,$A131,СВЦЭМ!$B$33:$B$776,D$119)+'СЕТ СН'!$I$11+СВЦЭМ!$D$10+'СЕТ СН'!$I$6-'СЕТ СН'!$I$23</f>
        <v>1466.0055807399999</v>
      </c>
      <c r="E131" s="36">
        <f>SUMIFS(СВЦЭМ!$D$33:$D$776,СВЦЭМ!$A$33:$A$776,$A131,СВЦЭМ!$B$33:$B$776,E$119)+'СЕТ СН'!$I$11+СВЦЭМ!$D$10+'СЕТ СН'!$I$6-'СЕТ СН'!$I$23</f>
        <v>1465.1802780500002</v>
      </c>
      <c r="F131" s="36">
        <f>SUMIFS(СВЦЭМ!$D$33:$D$776,СВЦЭМ!$A$33:$A$776,$A131,СВЦЭМ!$B$33:$B$776,F$119)+'СЕТ СН'!$I$11+СВЦЭМ!$D$10+'СЕТ СН'!$I$6-'СЕТ СН'!$I$23</f>
        <v>1472.9578464800002</v>
      </c>
      <c r="G131" s="36">
        <f>SUMIFS(СВЦЭМ!$D$33:$D$776,СВЦЭМ!$A$33:$A$776,$A131,СВЦЭМ!$B$33:$B$776,G$119)+'СЕТ СН'!$I$11+СВЦЭМ!$D$10+'СЕТ СН'!$I$6-'СЕТ СН'!$I$23</f>
        <v>1462.17317069</v>
      </c>
      <c r="H131" s="36">
        <f>SUMIFS(СВЦЭМ!$D$33:$D$776,СВЦЭМ!$A$33:$A$776,$A131,СВЦЭМ!$B$33:$B$776,H$119)+'СЕТ СН'!$I$11+СВЦЭМ!$D$10+'СЕТ СН'!$I$6-'СЕТ СН'!$I$23</f>
        <v>1471.39078178</v>
      </c>
      <c r="I131" s="36">
        <f>SUMIFS(СВЦЭМ!$D$33:$D$776,СВЦЭМ!$A$33:$A$776,$A131,СВЦЭМ!$B$33:$B$776,I$119)+'СЕТ СН'!$I$11+СВЦЭМ!$D$10+'СЕТ СН'!$I$6-'СЕТ СН'!$I$23</f>
        <v>1432.81116909</v>
      </c>
      <c r="J131" s="36">
        <f>SUMIFS(СВЦЭМ!$D$33:$D$776,СВЦЭМ!$A$33:$A$776,$A131,СВЦЭМ!$B$33:$B$776,J$119)+'СЕТ СН'!$I$11+СВЦЭМ!$D$10+'СЕТ СН'!$I$6-'СЕТ СН'!$I$23</f>
        <v>1385.3636525699999</v>
      </c>
      <c r="K131" s="36">
        <f>SUMIFS(СВЦЭМ!$D$33:$D$776,СВЦЭМ!$A$33:$A$776,$A131,СВЦЭМ!$B$33:$B$776,K$119)+'СЕТ СН'!$I$11+СВЦЭМ!$D$10+'СЕТ СН'!$I$6-'СЕТ СН'!$I$23</f>
        <v>1365.76386211</v>
      </c>
      <c r="L131" s="36">
        <f>SUMIFS(СВЦЭМ!$D$33:$D$776,СВЦЭМ!$A$33:$A$776,$A131,СВЦЭМ!$B$33:$B$776,L$119)+'СЕТ СН'!$I$11+СВЦЭМ!$D$10+'СЕТ СН'!$I$6-'СЕТ СН'!$I$23</f>
        <v>1363.00046849</v>
      </c>
      <c r="M131" s="36">
        <f>SUMIFS(СВЦЭМ!$D$33:$D$776,СВЦЭМ!$A$33:$A$776,$A131,СВЦЭМ!$B$33:$B$776,M$119)+'СЕТ СН'!$I$11+СВЦЭМ!$D$10+'СЕТ СН'!$I$6-'СЕТ СН'!$I$23</f>
        <v>1335.2975674700001</v>
      </c>
      <c r="N131" s="36">
        <f>SUMIFS(СВЦЭМ!$D$33:$D$776,СВЦЭМ!$A$33:$A$776,$A131,СВЦЭМ!$B$33:$B$776,N$119)+'СЕТ СН'!$I$11+СВЦЭМ!$D$10+'СЕТ СН'!$I$6-'СЕТ СН'!$I$23</f>
        <v>1333.6615529800001</v>
      </c>
      <c r="O131" s="36">
        <f>SUMIFS(СВЦЭМ!$D$33:$D$776,СВЦЭМ!$A$33:$A$776,$A131,СВЦЭМ!$B$33:$B$776,O$119)+'СЕТ СН'!$I$11+СВЦЭМ!$D$10+'СЕТ СН'!$I$6-'СЕТ СН'!$I$23</f>
        <v>1341.03064098</v>
      </c>
      <c r="P131" s="36">
        <f>SUMIFS(СВЦЭМ!$D$33:$D$776,СВЦЭМ!$A$33:$A$776,$A131,СВЦЭМ!$B$33:$B$776,P$119)+'СЕТ СН'!$I$11+СВЦЭМ!$D$10+'СЕТ СН'!$I$6-'СЕТ СН'!$I$23</f>
        <v>1351.86925593</v>
      </c>
      <c r="Q131" s="36">
        <f>SUMIFS(СВЦЭМ!$D$33:$D$776,СВЦЭМ!$A$33:$A$776,$A131,СВЦЭМ!$B$33:$B$776,Q$119)+'СЕТ СН'!$I$11+СВЦЭМ!$D$10+'СЕТ СН'!$I$6-'СЕТ СН'!$I$23</f>
        <v>1350.86582043</v>
      </c>
      <c r="R131" s="36">
        <f>SUMIFS(СВЦЭМ!$D$33:$D$776,СВЦЭМ!$A$33:$A$776,$A131,СВЦЭМ!$B$33:$B$776,R$119)+'СЕТ СН'!$I$11+СВЦЭМ!$D$10+'СЕТ СН'!$I$6-'СЕТ СН'!$I$23</f>
        <v>1351.7534281000001</v>
      </c>
      <c r="S131" s="36">
        <f>SUMIFS(СВЦЭМ!$D$33:$D$776,СВЦЭМ!$A$33:$A$776,$A131,СВЦЭМ!$B$33:$B$776,S$119)+'СЕТ СН'!$I$11+СВЦЭМ!$D$10+'СЕТ СН'!$I$6-'СЕТ СН'!$I$23</f>
        <v>1352.6863065</v>
      </c>
      <c r="T131" s="36">
        <f>SUMIFS(СВЦЭМ!$D$33:$D$776,СВЦЭМ!$A$33:$A$776,$A131,СВЦЭМ!$B$33:$B$776,T$119)+'СЕТ СН'!$I$11+СВЦЭМ!$D$10+'СЕТ СН'!$I$6-'СЕТ СН'!$I$23</f>
        <v>1357.78935333</v>
      </c>
      <c r="U131" s="36">
        <f>SUMIFS(СВЦЭМ!$D$33:$D$776,СВЦЭМ!$A$33:$A$776,$A131,СВЦЭМ!$B$33:$B$776,U$119)+'СЕТ СН'!$I$11+СВЦЭМ!$D$10+'СЕТ СН'!$I$6-'СЕТ СН'!$I$23</f>
        <v>1356.0502502600002</v>
      </c>
      <c r="V131" s="36">
        <f>SUMIFS(СВЦЭМ!$D$33:$D$776,СВЦЭМ!$A$33:$A$776,$A131,СВЦЭМ!$B$33:$B$776,V$119)+'СЕТ СН'!$I$11+СВЦЭМ!$D$10+'СЕТ СН'!$I$6-'СЕТ СН'!$I$23</f>
        <v>1323.95113913</v>
      </c>
      <c r="W131" s="36">
        <f>SUMIFS(СВЦЭМ!$D$33:$D$776,СВЦЭМ!$A$33:$A$776,$A131,СВЦЭМ!$B$33:$B$776,W$119)+'СЕТ СН'!$I$11+СВЦЭМ!$D$10+'СЕТ СН'!$I$6-'СЕТ СН'!$I$23</f>
        <v>1322.5202062100002</v>
      </c>
      <c r="X131" s="36">
        <f>SUMIFS(СВЦЭМ!$D$33:$D$776,СВЦЭМ!$A$33:$A$776,$A131,СВЦЭМ!$B$33:$B$776,X$119)+'СЕТ СН'!$I$11+СВЦЭМ!$D$10+'СЕТ СН'!$I$6-'СЕТ СН'!$I$23</f>
        <v>1344.7276134600002</v>
      </c>
      <c r="Y131" s="36">
        <f>SUMIFS(СВЦЭМ!$D$33:$D$776,СВЦЭМ!$A$33:$A$776,$A131,СВЦЭМ!$B$33:$B$776,Y$119)+'СЕТ СН'!$I$11+СВЦЭМ!$D$10+'СЕТ СН'!$I$6-'СЕТ СН'!$I$23</f>
        <v>1364.4713195100001</v>
      </c>
    </row>
    <row r="132" spans="1:25" ht="15.75" x14ac:dyDescent="0.2">
      <c r="A132" s="35">
        <f t="shared" si="3"/>
        <v>43964</v>
      </c>
      <c r="B132" s="36">
        <f>SUMIFS(СВЦЭМ!$D$33:$D$776,СВЦЭМ!$A$33:$A$776,$A132,СВЦЭМ!$B$33:$B$776,B$119)+'СЕТ СН'!$I$11+СВЦЭМ!$D$10+'СЕТ СН'!$I$6-'СЕТ СН'!$I$23</f>
        <v>1386.4420853800002</v>
      </c>
      <c r="C132" s="36">
        <f>SUMIFS(СВЦЭМ!$D$33:$D$776,СВЦЭМ!$A$33:$A$776,$A132,СВЦЭМ!$B$33:$B$776,C$119)+'СЕТ СН'!$I$11+СВЦЭМ!$D$10+'СЕТ СН'!$I$6-'СЕТ СН'!$I$23</f>
        <v>1430.3076439000001</v>
      </c>
      <c r="D132" s="36">
        <f>SUMIFS(СВЦЭМ!$D$33:$D$776,СВЦЭМ!$A$33:$A$776,$A132,СВЦЭМ!$B$33:$B$776,D$119)+'СЕТ СН'!$I$11+СВЦЭМ!$D$10+'СЕТ СН'!$I$6-'СЕТ СН'!$I$23</f>
        <v>1437.7535645100002</v>
      </c>
      <c r="E132" s="36">
        <f>SUMIFS(СВЦЭМ!$D$33:$D$776,СВЦЭМ!$A$33:$A$776,$A132,СВЦЭМ!$B$33:$B$776,E$119)+'СЕТ СН'!$I$11+СВЦЭМ!$D$10+'СЕТ СН'!$I$6-'СЕТ СН'!$I$23</f>
        <v>1437.6383789000001</v>
      </c>
      <c r="F132" s="36">
        <f>SUMIFS(СВЦЭМ!$D$33:$D$776,СВЦЭМ!$A$33:$A$776,$A132,СВЦЭМ!$B$33:$B$776,F$119)+'СЕТ СН'!$I$11+СВЦЭМ!$D$10+'СЕТ СН'!$I$6-'СЕТ СН'!$I$23</f>
        <v>1430.8471643900002</v>
      </c>
      <c r="G132" s="36">
        <f>SUMIFS(СВЦЭМ!$D$33:$D$776,СВЦЭМ!$A$33:$A$776,$A132,СВЦЭМ!$B$33:$B$776,G$119)+'СЕТ СН'!$I$11+СВЦЭМ!$D$10+'СЕТ СН'!$I$6-'СЕТ СН'!$I$23</f>
        <v>1438.3721892600001</v>
      </c>
      <c r="H132" s="36">
        <f>SUMIFS(СВЦЭМ!$D$33:$D$776,СВЦЭМ!$A$33:$A$776,$A132,СВЦЭМ!$B$33:$B$776,H$119)+'СЕТ СН'!$I$11+СВЦЭМ!$D$10+'СЕТ СН'!$I$6-'СЕТ СН'!$I$23</f>
        <v>1434.8183560900002</v>
      </c>
      <c r="I132" s="36">
        <f>SUMIFS(СВЦЭМ!$D$33:$D$776,СВЦЭМ!$A$33:$A$776,$A132,СВЦЭМ!$B$33:$B$776,I$119)+'СЕТ СН'!$I$11+СВЦЭМ!$D$10+'СЕТ СН'!$I$6-'СЕТ СН'!$I$23</f>
        <v>1388.11466292</v>
      </c>
      <c r="J132" s="36">
        <f>SUMIFS(СВЦЭМ!$D$33:$D$776,СВЦЭМ!$A$33:$A$776,$A132,СВЦЭМ!$B$33:$B$776,J$119)+'СЕТ СН'!$I$11+СВЦЭМ!$D$10+'СЕТ СН'!$I$6-'СЕТ СН'!$I$23</f>
        <v>1334.1407727800001</v>
      </c>
      <c r="K132" s="36">
        <f>SUMIFS(СВЦЭМ!$D$33:$D$776,СВЦЭМ!$A$33:$A$776,$A132,СВЦЭМ!$B$33:$B$776,K$119)+'СЕТ СН'!$I$11+СВЦЭМ!$D$10+'СЕТ СН'!$I$6-'СЕТ СН'!$I$23</f>
        <v>1325.89556739</v>
      </c>
      <c r="L132" s="36">
        <f>SUMIFS(СВЦЭМ!$D$33:$D$776,СВЦЭМ!$A$33:$A$776,$A132,СВЦЭМ!$B$33:$B$776,L$119)+'СЕТ СН'!$I$11+СВЦЭМ!$D$10+'СЕТ СН'!$I$6-'СЕТ СН'!$I$23</f>
        <v>1316.8545857500001</v>
      </c>
      <c r="M132" s="36">
        <f>SUMIFS(СВЦЭМ!$D$33:$D$776,СВЦЭМ!$A$33:$A$776,$A132,СВЦЭМ!$B$33:$B$776,M$119)+'СЕТ СН'!$I$11+СВЦЭМ!$D$10+'СЕТ СН'!$I$6-'СЕТ СН'!$I$23</f>
        <v>1310.9063329400001</v>
      </c>
      <c r="N132" s="36">
        <f>SUMIFS(СВЦЭМ!$D$33:$D$776,СВЦЭМ!$A$33:$A$776,$A132,СВЦЭМ!$B$33:$B$776,N$119)+'СЕТ СН'!$I$11+СВЦЭМ!$D$10+'СЕТ СН'!$I$6-'СЕТ СН'!$I$23</f>
        <v>1319.8864335500002</v>
      </c>
      <c r="O132" s="36">
        <f>SUMIFS(СВЦЭМ!$D$33:$D$776,СВЦЭМ!$A$33:$A$776,$A132,СВЦЭМ!$B$33:$B$776,O$119)+'СЕТ СН'!$I$11+СВЦЭМ!$D$10+'СЕТ СН'!$I$6-'СЕТ СН'!$I$23</f>
        <v>1327.9996329099999</v>
      </c>
      <c r="P132" s="36">
        <f>SUMIFS(СВЦЭМ!$D$33:$D$776,СВЦЭМ!$A$33:$A$776,$A132,СВЦЭМ!$B$33:$B$776,P$119)+'СЕТ СН'!$I$11+СВЦЭМ!$D$10+'СЕТ СН'!$I$6-'СЕТ СН'!$I$23</f>
        <v>1338.9570180200001</v>
      </c>
      <c r="Q132" s="36">
        <f>SUMIFS(СВЦЭМ!$D$33:$D$776,СВЦЭМ!$A$33:$A$776,$A132,СВЦЭМ!$B$33:$B$776,Q$119)+'СЕТ СН'!$I$11+СВЦЭМ!$D$10+'СЕТ СН'!$I$6-'СЕТ СН'!$I$23</f>
        <v>1330.5668364799999</v>
      </c>
      <c r="R132" s="36">
        <f>SUMIFS(СВЦЭМ!$D$33:$D$776,СВЦЭМ!$A$33:$A$776,$A132,СВЦЭМ!$B$33:$B$776,R$119)+'СЕТ СН'!$I$11+СВЦЭМ!$D$10+'СЕТ СН'!$I$6-'СЕТ СН'!$I$23</f>
        <v>1325.4613957000001</v>
      </c>
      <c r="S132" s="36">
        <f>SUMIFS(СВЦЭМ!$D$33:$D$776,СВЦЭМ!$A$33:$A$776,$A132,СВЦЭМ!$B$33:$B$776,S$119)+'СЕТ СН'!$I$11+СВЦЭМ!$D$10+'СЕТ СН'!$I$6-'СЕТ СН'!$I$23</f>
        <v>1339.1556185300001</v>
      </c>
      <c r="T132" s="36">
        <f>SUMIFS(СВЦЭМ!$D$33:$D$776,СВЦЭМ!$A$33:$A$776,$A132,СВЦЭМ!$B$33:$B$776,T$119)+'СЕТ СН'!$I$11+СВЦЭМ!$D$10+'СЕТ СН'!$I$6-'СЕТ СН'!$I$23</f>
        <v>1311.48963078</v>
      </c>
      <c r="U132" s="36">
        <f>SUMIFS(СВЦЭМ!$D$33:$D$776,СВЦЭМ!$A$33:$A$776,$A132,СВЦЭМ!$B$33:$B$776,U$119)+'СЕТ СН'!$I$11+СВЦЭМ!$D$10+'СЕТ СН'!$I$6-'СЕТ СН'!$I$23</f>
        <v>1279.6042668600001</v>
      </c>
      <c r="V132" s="36">
        <f>SUMIFS(СВЦЭМ!$D$33:$D$776,СВЦЭМ!$A$33:$A$776,$A132,СВЦЭМ!$B$33:$B$776,V$119)+'СЕТ СН'!$I$11+СВЦЭМ!$D$10+'СЕТ СН'!$I$6-'СЕТ СН'!$I$23</f>
        <v>1263.9470753999999</v>
      </c>
      <c r="W132" s="36">
        <f>SUMIFS(СВЦЭМ!$D$33:$D$776,СВЦЭМ!$A$33:$A$776,$A132,СВЦЭМ!$B$33:$B$776,W$119)+'СЕТ СН'!$I$11+СВЦЭМ!$D$10+'СЕТ СН'!$I$6-'СЕТ СН'!$I$23</f>
        <v>1259.57925533</v>
      </c>
      <c r="X132" s="36">
        <f>SUMIFS(СВЦЭМ!$D$33:$D$776,СВЦЭМ!$A$33:$A$776,$A132,СВЦЭМ!$B$33:$B$776,X$119)+'СЕТ СН'!$I$11+СВЦЭМ!$D$10+'СЕТ СН'!$I$6-'СЕТ СН'!$I$23</f>
        <v>1272.3902525000001</v>
      </c>
      <c r="Y132" s="36">
        <f>SUMIFS(СВЦЭМ!$D$33:$D$776,СВЦЭМ!$A$33:$A$776,$A132,СВЦЭМ!$B$33:$B$776,Y$119)+'СЕТ СН'!$I$11+СВЦЭМ!$D$10+'СЕТ СН'!$I$6-'СЕТ СН'!$I$23</f>
        <v>1293.5496252400001</v>
      </c>
    </row>
    <row r="133" spans="1:25" ht="15.75" x14ac:dyDescent="0.2">
      <c r="A133" s="35">
        <f t="shared" si="3"/>
        <v>43965</v>
      </c>
      <c r="B133" s="36">
        <f>SUMIFS(СВЦЭМ!$D$33:$D$776,СВЦЭМ!$A$33:$A$776,$A133,СВЦЭМ!$B$33:$B$776,B$119)+'СЕТ СН'!$I$11+СВЦЭМ!$D$10+'СЕТ СН'!$I$6-'СЕТ СН'!$I$23</f>
        <v>1359.8738973899999</v>
      </c>
      <c r="C133" s="36">
        <f>SUMIFS(СВЦЭМ!$D$33:$D$776,СВЦЭМ!$A$33:$A$776,$A133,СВЦЭМ!$B$33:$B$776,C$119)+'СЕТ СН'!$I$11+СВЦЭМ!$D$10+'СЕТ СН'!$I$6-'СЕТ СН'!$I$23</f>
        <v>1398.25754654</v>
      </c>
      <c r="D133" s="36">
        <f>SUMIFS(СВЦЭМ!$D$33:$D$776,СВЦЭМ!$A$33:$A$776,$A133,СВЦЭМ!$B$33:$B$776,D$119)+'СЕТ СН'!$I$11+СВЦЭМ!$D$10+'СЕТ СН'!$I$6-'СЕТ СН'!$I$23</f>
        <v>1406.4810406300001</v>
      </c>
      <c r="E133" s="36">
        <f>SUMIFS(СВЦЭМ!$D$33:$D$776,СВЦЭМ!$A$33:$A$776,$A133,СВЦЭМ!$B$33:$B$776,E$119)+'СЕТ СН'!$I$11+СВЦЭМ!$D$10+'СЕТ СН'!$I$6-'СЕТ СН'!$I$23</f>
        <v>1440.9445231499999</v>
      </c>
      <c r="F133" s="36">
        <f>SUMIFS(СВЦЭМ!$D$33:$D$776,СВЦЭМ!$A$33:$A$776,$A133,СВЦЭМ!$B$33:$B$776,F$119)+'СЕТ СН'!$I$11+СВЦЭМ!$D$10+'СЕТ СН'!$I$6-'СЕТ СН'!$I$23</f>
        <v>1420.92932316</v>
      </c>
      <c r="G133" s="36">
        <f>SUMIFS(СВЦЭМ!$D$33:$D$776,СВЦЭМ!$A$33:$A$776,$A133,СВЦЭМ!$B$33:$B$776,G$119)+'СЕТ СН'!$I$11+СВЦЭМ!$D$10+'СЕТ СН'!$I$6-'СЕТ СН'!$I$23</f>
        <v>1413.9713764100002</v>
      </c>
      <c r="H133" s="36">
        <f>SUMIFS(СВЦЭМ!$D$33:$D$776,СВЦЭМ!$A$33:$A$776,$A133,СВЦЭМ!$B$33:$B$776,H$119)+'СЕТ СН'!$I$11+СВЦЭМ!$D$10+'СЕТ СН'!$I$6-'СЕТ СН'!$I$23</f>
        <v>1410.5410038099999</v>
      </c>
      <c r="I133" s="36">
        <f>SUMIFS(СВЦЭМ!$D$33:$D$776,СВЦЭМ!$A$33:$A$776,$A133,СВЦЭМ!$B$33:$B$776,I$119)+'СЕТ СН'!$I$11+СВЦЭМ!$D$10+'СЕТ СН'!$I$6-'СЕТ СН'!$I$23</f>
        <v>1373.1921005300001</v>
      </c>
      <c r="J133" s="36">
        <f>SUMIFS(СВЦЭМ!$D$33:$D$776,СВЦЭМ!$A$33:$A$776,$A133,СВЦЭМ!$B$33:$B$776,J$119)+'СЕТ СН'!$I$11+СВЦЭМ!$D$10+'СЕТ СН'!$I$6-'СЕТ СН'!$I$23</f>
        <v>1325.3062651800001</v>
      </c>
      <c r="K133" s="36">
        <f>SUMIFS(СВЦЭМ!$D$33:$D$776,СВЦЭМ!$A$33:$A$776,$A133,СВЦЭМ!$B$33:$B$776,K$119)+'СЕТ СН'!$I$11+СВЦЭМ!$D$10+'СЕТ СН'!$I$6-'СЕТ СН'!$I$23</f>
        <v>1304.9218009599999</v>
      </c>
      <c r="L133" s="36">
        <f>SUMIFS(СВЦЭМ!$D$33:$D$776,СВЦЭМ!$A$33:$A$776,$A133,СВЦЭМ!$B$33:$B$776,L$119)+'СЕТ СН'!$I$11+СВЦЭМ!$D$10+'СЕТ СН'!$I$6-'СЕТ СН'!$I$23</f>
        <v>1294.5975733800001</v>
      </c>
      <c r="M133" s="36">
        <f>SUMIFS(СВЦЭМ!$D$33:$D$776,СВЦЭМ!$A$33:$A$776,$A133,СВЦЭМ!$B$33:$B$776,M$119)+'СЕТ СН'!$I$11+СВЦЭМ!$D$10+'СЕТ СН'!$I$6-'СЕТ СН'!$I$23</f>
        <v>1295.6002154400001</v>
      </c>
      <c r="N133" s="36">
        <f>SUMIFS(СВЦЭМ!$D$33:$D$776,СВЦЭМ!$A$33:$A$776,$A133,СВЦЭМ!$B$33:$B$776,N$119)+'СЕТ СН'!$I$11+СВЦЭМ!$D$10+'СЕТ СН'!$I$6-'СЕТ СН'!$I$23</f>
        <v>1290.50582179</v>
      </c>
      <c r="O133" s="36">
        <f>SUMIFS(СВЦЭМ!$D$33:$D$776,СВЦЭМ!$A$33:$A$776,$A133,СВЦЭМ!$B$33:$B$776,O$119)+'СЕТ СН'!$I$11+СВЦЭМ!$D$10+'СЕТ СН'!$I$6-'СЕТ СН'!$I$23</f>
        <v>1304.32109898</v>
      </c>
      <c r="P133" s="36">
        <f>SUMIFS(СВЦЭМ!$D$33:$D$776,СВЦЭМ!$A$33:$A$776,$A133,СВЦЭМ!$B$33:$B$776,P$119)+'СЕТ СН'!$I$11+СВЦЭМ!$D$10+'СЕТ СН'!$I$6-'СЕТ СН'!$I$23</f>
        <v>1328.7712694300001</v>
      </c>
      <c r="Q133" s="36">
        <f>SUMIFS(СВЦЭМ!$D$33:$D$776,СВЦЭМ!$A$33:$A$776,$A133,СВЦЭМ!$B$33:$B$776,Q$119)+'СЕТ СН'!$I$11+СВЦЭМ!$D$10+'СЕТ СН'!$I$6-'СЕТ СН'!$I$23</f>
        <v>1318.01567974</v>
      </c>
      <c r="R133" s="36">
        <f>SUMIFS(СВЦЭМ!$D$33:$D$776,СВЦЭМ!$A$33:$A$776,$A133,СВЦЭМ!$B$33:$B$776,R$119)+'СЕТ СН'!$I$11+СВЦЭМ!$D$10+'СЕТ СН'!$I$6-'СЕТ СН'!$I$23</f>
        <v>1314.22076526</v>
      </c>
      <c r="S133" s="36">
        <f>SUMIFS(СВЦЭМ!$D$33:$D$776,СВЦЭМ!$A$33:$A$776,$A133,СВЦЭМ!$B$33:$B$776,S$119)+'СЕТ СН'!$I$11+СВЦЭМ!$D$10+'СЕТ СН'!$I$6-'СЕТ СН'!$I$23</f>
        <v>1333.1281081300001</v>
      </c>
      <c r="T133" s="36">
        <f>SUMIFS(СВЦЭМ!$D$33:$D$776,СВЦЭМ!$A$33:$A$776,$A133,СВЦЭМ!$B$33:$B$776,T$119)+'СЕТ СН'!$I$11+СВЦЭМ!$D$10+'СЕТ СН'!$I$6-'СЕТ СН'!$I$23</f>
        <v>1312.34504965</v>
      </c>
      <c r="U133" s="36">
        <f>SUMIFS(СВЦЭМ!$D$33:$D$776,СВЦЭМ!$A$33:$A$776,$A133,СВЦЭМ!$B$33:$B$776,U$119)+'СЕТ СН'!$I$11+СВЦЭМ!$D$10+'СЕТ СН'!$I$6-'СЕТ СН'!$I$23</f>
        <v>1282.52526098</v>
      </c>
      <c r="V133" s="36">
        <f>SUMIFS(СВЦЭМ!$D$33:$D$776,СВЦЭМ!$A$33:$A$776,$A133,СВЦЭМ!$B$33:$B$776,V$119)+'СЕТ СН'!$I$11+СВЦЭМ!$D$10+'СЕТ СН'!$I$6-'СЕТ СН'!$I$23</f>
        <v>1258.61848955</v>
      </c>
      <c r="W133" s="36">
        <f>SUMIFS(СВЦЭМ!$D$33:$D$776,СВЦЭМ!$A$33:$A$776,$A133,СВЦЭМ!$B$33:$B$776,W$119)+'СЕТ СН'!$I$11+СВЦЭМ!$D$10+'СЕТ СН'!$I$6-'СЕТ СН'!$I$23</f>
        <v>1249.5181046600001</v>
      </c>
      <c r="X133" s="36">
        <f>SUMIFS(СВЦЭМ!$D$33:$D$776,СВЦЭМ!$A$33:$A$776,$A133,СВЦЭМ!$B$33:$B$776,X$119)+'СЕТ СН'!$I$11+СВЦЭМ!$D$10+'СЕТ СН'!$I$6-'СЕТ СН'!$I$23</f>
        <v>1256.9815055600002</v>
      </c>
      <c r="Y133" s="36">
        <f>SUMIFS(СВЦЭМ!$D$33:$D$776,СВЦЭМ!$A$33:$A$776,$A133,СВЦЭМ!$B$33:$B$776,Y$119)+'СЕТ СН'!$I$11+СВЦЭМ!$D$10+'СЕТ СН'!$I$6-'СЕТ СН'!$I$23</f>
        <v>1288.25948926</v>
      </c>
    </row>
    <row r="134" spans="1:25" ht="15.75" x14ac:dyDescent="0.2">
      <c r="A134" s="35">
        <f t="shared" si="3"/>
        <v>43966</v>
      </c>
      <c r="B134" s="36">
        <f>SUMIFS(СВЦЭМ!$D$33:$D$776,СВЦЭМ!$A$33:$A$776,$A134,СВЦЭМ!$B$33:$B$776,B$119)+'СЕТ СН'!$I$11+СВЦЭМ!$D$10+'СЕТ СН'!$I$6-'СЕТ СН'!$I$23</f>
        <v>1348.58183566</v>
      </c>
      <c r="C134" s="36">
        <f>SUMIFS(СВЦЭМ!$D$33:$D$776,СВЦЭМ!$A$33:$A$776,$A134,СВЦЭМ!$B$33:$B$776,C$119)+'СЕТ СН'!$I$11+СВЦЭМ!$D$10+'СЕТ СН'!$I$6-'СЕТ СН'!$I$23</f>
        <v>1402.5941301800001</v>
      </c>
      <c r="D134" s="36">
        <f>SUMIFS(СВЦЭМ!$D$33:$D$776,СВЦЭМ!$A$33:$A$776,$A134,СВЦЭМ!$B$33:$B$776,D$119)+'СЕТ СН'!$I$11+СВЦЭМ!$D$10+'СЕТ СН'!$I$6-'СЕТ СН'!$I$23</f>
        <v>1426.2422449300002</v>
      </c>
      <c r="E134" s="36">
        <f>SUMIFS(СВЦЭМ!$D$33:$D$776,СВЦЭМ!$A$33:$A$776,$A134,СВЦЭМ!$B$33:$B$776,E$119)+'СЕТ СН'!$I$11+СВЦЭМ!$D$10+'СЕТ СН'!$I$6-'СЕТ СН'!$I$23</f>
        <v>1424.96501188</v>
      </c>
      <c r="F134" s="36">
        <f>SUMIFS(СВЦЭМ!$D$33:$D$776,СВЦЭМ!$A$33:$A$776,$A134,СВЦЭМ!$B$33:$B$776,F$119)+'СЕТ СН'!$I$11+СВЦЭМ!$D$10+'СЕТ СН'!$I$6-'СЕТ СН'!$I$23</f>
        <v>1417.2653338</v>
      </c>
      <c r="G134" s="36">
        <f>SUMIFS(СВЦЭМ!$D$33:$D$776,СВЦЭМ!$A$33:$A$776,$A134,СВЦЭМ!$B$33:$B$776,G$119)+'СЕТ СН'!$I$11+СВЦЭМ!$D$10+'СЕТ СН'!$I$6-'СЕТ СН'!$I$23</f>
        <v>1426.4141221899999</v>
      </c>
      <c r="H134" s="36">
        <f>SUMIFS(СВЦЭМ!$D$33:$D$776,СВЦЭМ!$A$33:$A$776,$A134,СВЦЭМ!$B$33:$B$776,H$119)+'СЕТ СН'!$I$11+СВЦЭМ!$D$10+'СЕТ СН'!$I$6-'СЕТ СН'!$I$23</f>
        <v>1433.6248696800001</v>
      </c>
      <c r="I134" s="36">
        <f>SUMIFS(СВЦЭМ!$D$33:$D$776,СВЦЭМ!$A$33:$A$776,$A134,СВЦЭМ!$B$33:$B$776,I$119)+'СЕТ СН'!$I$11+СВЦЭМ!$D$10+'СЕТ СН'!$I$6-'СЕТ СН'!$I$23</f>
        <v>1390.5434187000001</v>
      </c>
      <c r="J134" s="36">
        <f>SUMIFS(СВЦЭМ!$D$33:$D$776,СВЦЭМ!$A$33:$A$776,$A134,СВЦЭМ!$B$33:$B$776,J$119)+'СЕТ СН'!$I$11+СВЦЭМ!$D$10+'СЕТ СН'!$I$6-'СЕТ СН'!$I$23</f>
        <v>1330.6174366</v>
      </c>
      <c r="K134" s="36">
        <f>SUMIFS(СВЦЭМ!$D$33:$D$776,СВЦЭМ!$A$33:$A$776,$A134,СВЦЭМ!$B$33:$B$776,K$119)+'СЕТ СН'!$I$11+СВЦЭМ!$D$10+'СЕТ СН'!$I$6-'СЕТ СН'!$I$23</f>
        <v>1264.61014445</v>
      </c>
      <c r="L134" s="36">
        <f>SUMIFS(СВЦЭМ!$D$33:$D$776,СВЦЭМ!$A$33:$A$776,$A134,СВЦЭМ!$B$33:$B$776,L$119)+'СЕТ СН'!$I$11+СВЦЭМ!$D$10+'СЕТ СН'!$I$6-'СЕТ СН'!$I$23</f>
        <v>1253.7263513</v>
      </c>
      <c r="M134" s="36">
        <f>SUMIFS(СВЦЭМ!$D$33:$D$776,СВЦЭМ!$A$33:$A$776,$A134,СВЦЭМ!$B$33:$B$776,M$119)+'СЕТ СН'!$I$11+СВЦЭМ!$D$10+'СЕТ СН'!$I$6-'СЕТ СН'!$I$23</f>
        <v>1273.7352218400001</v>
      </c>
      <c r="N134" s="36">
        <f>SUMIFS(СВЦЭМ!$D$33:$D$776,СВЦЭМ!$A$33:$A$776,$A134,СВЦЭМ!$B$33:$B$776,N$119)+'СЕТ СН'!$I$11+СВЦЭМ!$D$10+'СЕТ СН'!$I$6-'СЕТ СН'!$I$23</f>
        <v>1279.3445991799999</v>
      </c>
      <c r="O134" s="36">
        <f>SUMIFS(СВЦЭМ!$D$33:$D$776,СВЦЭМ!$A$33:$A$776,$A134,СВЦЭМ!$B$33:$B$776,O$119)+'СЕТ СН'!$I$11+СВЦЭМ!$D$10+'СЕТ СН'!$I$6-'СЕТ СН'!$I$23</f>
        <v>1281.71761754</v>
      </c>
      <c r="P134" s="36">
        <f>SUMIFS(СВЦЭМ!$D$33:$D$776,СВЦЭМ!$A$33:$A$776,$A134,СВЦЭМ!$B$33:$B$776,P$119)+'СЕТ СН'!$I$11+СВЦЭМ!$D$10+'СЕТ СН'!$I$6-'СЕТ СН'!$I$23</f>
        <v>1287.8914482600001</v>
      </c>
      <c r="Q134" s="36">
        <f>SUMIFS(СВЦЭМ!$D$33:$D$776,СВЦЭМ!$A$33:$A$776,$A134,СВЦЭМ!$B$33:$B$776,Q$119)+'СЕТ СН'!$I$11+СВЦЭМ!$D$10+'СЕТ СН'!$I$6-'СЕТ СН'!$I$23</f>
        <v>1283.2804013800001</v>
      </c>
      <c r="R134" s="36">
        <f>SUMIFS(СВЦЭМ!$D$33:$D$776,СВЦЭМ!$A$33:$A$776,$A134,СВЦЭМ!$B$33:$B$776,R$119)+'СЕТ СН'!$I$11+СВЦЭМ!$D$10+'СЕТ СН'!$I$6-'СЕТ СН'!$I$23</f>
        <v>1278.9282070200002</v>
      </c>
      <c r="S134" s="36">
        <f>SUMIFS(СВЦЭМ!$D$33:$D$776,СВЦЭМ!$A$33:$A$776,$A134,СВЦЭМ!$B$33:$B$776,S$119)+'СЕТ СН'!$I$11+СВЦЭМ!$D$10+'СЕТ СН'!$I$6-'СЕТ СН'!$I$23</f>
        <v>1288.5424667900002</v>
      </c>
      <c r="T134" s="36">
        <f>SUMIFS(СВЦЭМ!$D$33:$D$776,СВЦЭМ!$A$33:$A$776,$A134,СВЦЭМ!$B$33:$B$776,T$119)+'СЕТ СН'!$I$11+СВЦЭМ!$D$10+'СЕТ СН'!$I$6-'СЕТ СН'!$I$23</f>
        <v>1283.0762276700002</v>
      </c>
      <c r="U134" s="36">
        <f>SUMIFS(СВЦЭМ!$D$33:$D$776,СВЦЭМ!$A$33:$A$776,$A134,СВЦЭМ!$B$33:$B$776,U$119)+'СЕТ СН'!$I$11+СВЦЭМ!$D$10+'СЕТ СН'!$I$6-'СЕТ СН'!$I$23</f>
        <v>1286.0272440200001</v>
      </c>
      <c r="V134" s="36">
        <f>SUMIFS(СВЦЭМ!$D$33:$D$776,СВЦЭМ!$A$33:$A$776,$A134,СВЦЭМ!$B$33:$B$776,V$119)+'СЕТ СН'!$I$11+СВЦЭМ!$D$10+'СЕТ СН'!$I$6-'СЕТ СН'!$I$23</f>
        <v>1278.7893168700002</v>
      </c>
      <c r="W134" s="36">
        <f>SUMIFS(СВЦЭМ!$D$33:$D$776,СВЦЭМ!$A$33:$A$776,$A134,СВЦЭМ!$B$33:$B$776,W$119)+'СЕТ СН'!$I$11+СВЦЭМ!$D$10+'СЕТ СН'!$I$6-'СЕТ СН'!$I$23</f>
        <v>1266.3198853700001</v>
      </c>
      <c r="X134" s="36">
        <f>SUMIFS(СВЦЭМ!$D$33:$D$776,СВЦЭМ!$A$33:$A$776,$A134,СВЦЭМ!$B$33:$B$776,X$119)+'СЕТ СН'!$I$11+СВЦЭМ!$D$10+'СЕТ СН'!$I$6-'СЕТ СН'!$I$23</f>
        <v>1268.5355918600001</v>
      </c>
      <c r="Y134" s="36">
        <f>SUMIFS(СВЦЭМ!$D$33:$D$776,СВЦЭМ!$A$33:$A$776,$A134,СВЦЭМ!$B$33:$B$776,Y$119)+'СЕТ СН'!$I$11+СВЦЭМ!$D$10+'СЕТ СН'!$I$6-'СЕТ СН'!$I$23</f>
        <v>1272.2920866300001</v>
      </c>
    </row>
    <row r="135" spans="1:25" ht="15.75" x14ac:dyDescent="0.2">
      <c r="A135" s="35">
        <f t="shared" si="3"/>
        <v>43967</v>
      </c>
      <c r="B135" s="36">
        <f>SUMIFS(СВЦЭМ!$D$33:$D$776,СВЦЭМ!$A$33:$A$776,$A135,СВЦЭМ!$B$33:$B$776,B$119)+'СЕТ СН'!$I$11+СВЦЭМ!$D$10+'СЕТ СН'!$I$6-'СЕТ СН'!$I$23</f>
        <v>1382.0541550800001</v>
      </c>
      <c r="C135" s="36">
        <f>SUMIFS(СВЦЭМ!$D$33:$D$776,СВЦЭМ!$A$33:$A$776,$A135,СВЦЭМ!$B$33:$B$776,C$119)+'СЕТ СН'!$I$11+СВЦЭМ!$D$10+'СЕТ СН'!$I$6-'СЕТ СН'!$I$23</f>
        <v>1421.27683759</v>
      </c>
      <c r="D135" s="36">
        <f>SUMIFS(СВЦЭМ!$D$33:$D$776,СВЦЭМ!$A$33:$A$776,$A135,СВЦЭМ!$B$33:$B$776,D$119)+'СЕТ СН'!$I$11+СВЦЭМ!$D$10+'СЕТ СН'!$I$6-'СЕТ СН'!$I$23</f>
        <v>1422.7555805100001</v>
      </c>
      <c r="E135" s="36">
        <f>SUMIFS(СВЦЭМ!$D$33:$D$776,СВЦЭМ!$A$33:$A$776,$A135,СВЦЭМ!$B$33:$B$776,E$119)+'СЕТ СН'!$I$11+СВЦЭМ!$D$10+'СЕТ СН'!$I$6-'СЕТ СН'!$I$23</f>
        <v>1435.3939515900001</v>
      </c>
      <c r="F135" s="36">
        <f>SUMIFS(СВЦЭМ!$D$33:$D$776,СВЦЭМ!$A$33:$A$776,$A135,СВЦЭМ!$B$33:$B$776,F$119)+'СЕТ СН'!$I$11+СВЦЭМ!$D$10+'СЕТ СН'!$I$6-'СЕТ СН'!$I$23</f>
        <v>1435.4092249800001</v>
      </c>
      <c r="G135" s="36">
        <f>SUMIFS(СВЦЭМ!$D$33:$D$776,СВЦЭМ!$A$33:$A$776,$A135,СВЦЭМ!$B$33:$B$776,G$119)+'СЕТ СН'!$I$11+СВЦЭМ!$D$10+'СЕТ СН'!$I$6-'СЕТ СН'!$I$23</f>
        <v>1435.2673914400002</v>
      </c>
      <c r="H135" s="36">
        <f>SUMIFS(СВЦЭМ!$D$33:$D$776,СВЦЭМ!$A$33:$A$776,$A135,СВЦЭМ!$B$33:$B$776,H$119)+'СЕТ СН'!$I$11+СВЦЭМ!$D$10+'СЕТ СН'!$I$6-'СЕТ СН'!$I$23</f>
        <v>1442.5745410500001</v>
      </c>
      <c r="I135" s="36">
        <f>SUMIFS(СВЦЭМ!$D$33:$D$776,СВЦЭМ!$A$33:$A$776,$A135,СВЦЭМ!$B$33:$B$776,I$119)+'СЕТ СН'!$I$11+СВЦЭМ!$D$10+'СЕТ СН'!$I$6-'СЕТ СН'!$I$23</f>
        <v>1375.53030184</v>
      </c>
      <c r="J135" s="36">
        <f>SUMIFS(СВЦЭМ!$D$33:$D$776,СВЦЭМ!$A$33:$A$776,$A135,СВЦЭМ!$B$33:$B$776,J$119)+'СЕТ СН'!$I$11+СВЦЭМ!$D$10+'СЕТ СН'!$I$6-'СЕТ СН'!$I$23</f>
        <v>1305.0384998300001</v>
      </c>
      <c r="K135" s="36">
        <f>SUMIFS(СВЦЭМ!$D$33:$D$776,СВЦЭМ!$A$33:$A$776,$A135,СВЦЭМ!$B$33:$B$776,K$119)+'СЕТ СН'!$I$11+СВЦЭМ!$D$10+'СЕТ СН'!$I$6-'СЕТ СН'!$I$23</f>
        <v>1303.9775773599999</v>
      </c>
      <c r="L135" s="36">
        <f>SUMIFS(СВЦЭМ!$D$33:$D$776,СВЦЭМ!$A$33:$A$776,$A135,СВЦЭМ!$B$33:$B$776,L$119)+'СЕТ СН'!$I$11+СВЦЭМ!$D$10+'СЕТ СН'!$I$6-'СЕТ СН'!$I$23</f>
        <v>1308.8443657900002</v>
      </c>
      <c r="M135" s="36">
        <f>SUMIFS(СВЦЭМ!$D$33:$D$776,СВЦЭМ!$A$33:$A$776,$A135,СВЦЭМ!$B$33:$B$776,M$119)+'СЕТ СН'!$I$11+СВЦЭМ!$D$10+'СЕТ СН'!$I$6-'СЕТ СН'!$I$23</f>
        <v>1304.7179799800001</v>
      </c>
      <c r="N135" s="36">
        <f>SUMIFS(СВЦЭМ!$D$33:$D$776,СВЦЭМ!$A$33:$A$776,$A135,СВЦЭМ!$B$33:$B$776,N$119)+'СЕТ СН'!$I$11+СВЦЭМ!$D$10+'СЕТ СН'!$I$6-'СЕТ СН'!$I$23</f>
        <v>1294.7978282200002</v>
      </c>
      <c r="O135" s="36">
        <f>SUMIFS(СВЦЭМ!$D$33:$D$776,СВЦЭМ!$A$33:$A$776,$A135,СВЦЭМ!$B$33:$B$776,O$119)+'СЕТ СН'!$I$11+СВЦЭМ!$D$10+'СЕТ СН'!$I$6-'СЕТ СН'!$I$23</f>
        <v>1289.6153480800001</v>
      </c>
      <c r="P135" s="36">
        <f>SUMIFS(СВЦЭМ!$D$33:$D$776,СВЦЭМ!$A$33:$A$776,$A135,СВЦЭМ!$B$33:$B$776,P$119)+'СЕТ СН'!$I$11+СВЦЭМ!$D$10+'СЕТ СН'!$I$6-'СЕТ СН'!$I$23</f>
        <v>1295.0849737600001</v>
      </c>
      <c r="Q135" s="36">
        <f>SUMIFS(СВЦЭМ!$D$33:$D$776,СВЦЭМ!$A$33:$A$776,$A135,СВЦЭМ!$B$33:$B$776,Q$119)+'СЕТ СН'!$I$11+СВЦЭМ!$D$10+'СЕТ СН'!$I$6-'СЕТ СН'!$I$23</f>
        <v>1292.4050588300001</v>
      </c>
      <c r="R135" s="36">
        <f>SUMIFS(СВЦЭМ!$D$33:$D$776,СВЦЭМ!$A$33:$A$776,$A135,СВЦЭМ!$B$33:$B$776,R$119)+'СЕТ СН'!$I$11+СВЦЭМ!$D$10+'СЕТ СН'!$I$6-'СЕТ СН'!$I$23</f>
        <v>1288.55364721</v>
      </c>
      <c r="S135" s="36">
        <f>SUMIFS(СВЦЭМ!$D$33:$D$776,СВЦЭМ!$A$33:$A$776,$A135,СВЦЭМ!$B$33:$B$776,S$119)+'СЕТ СН'!$I$11+СВЦЭМ!$D$10+'СЕТ СН'!$I$6-'СЕТ СН'!$I$23</f>
        <v>1284.9402950600002</v>
      </c>
      <c r="T135" s="36">
        <f>SUMIFS(СВЦЭМ!$D$33:$D$776,СВЦЭМ!$A$33:$A$776,$A135,СВЦЭМ!$B$33:$B$776,T$119)+'СЕТ СН'!$I$11+СВЦЭМ!$D$10+'СЕТ СН'!$I$6-'СЕТ СН'!$I$23</f>
        <v>1283.91907382</v>
      </c>
      <c r="U135" s="36">
        <f>SUMIFS(СВЦЭМ!$D$33:$D$776,СВЦЭМ!$A$33:$A$776,$A135,СВЦЭМ!$B$33:$B$776,U$119)+'СЕТ СН'!$I$11+СВЦЭМ!$D$10+'СЕТ СН'!$I$6-'СЕТ СН'!$I$23</f>
        <v>1276.6204348199999</v>
      </c>
      <c r="V135" s="36">
        <f>SUMIFS(СВЦЭМ!$D$33:$D$776,СВЦЭМ!$A$33:$A$776,$A135,СВЦЭМ!$B$33:$B$776,V$119)+'СЕТ СН'!$I$11+СВЦЭМ!$D$10+'СЕТ СН'!$I$6-'СЕТ СН'!$I$23</f>
        <v>1275.75320949</v>
      </c>
      <c r="W135" s="36">
        <f>SUMIFS(СВЦЭМ!$D$33:$D$776,СВЦЭМ!$A$33:$A$776,$A135,СВЦЭМ!$B$33:$B$776,W$119)+'СЕТ СН'!$I$11+СВЦЭМ!$D$10+'СЕТ СН'!$I$6-'СЕТ СН'!$I$23</f>
        <v>1277.2484358800002</v>
      </c>
      <c r="X135" s="36">
        <f>SUMIFS(СВЦЭМ!$D$33:$D$776,СВЦЭМ!$A$33:$A$776,$A135,СВЦЭМ!$B$33:$B$776,X$119)+'СЕТ СН'!$I$11+СВЦЭМ!$D$10+'СЕТ СН'!$I$6-'СЕТ СН'!$I$23</f>
        <v>1278.1608436500001</v>
      </c>
      <c r="Y135" s="36">
        <f>SUMIFS(СВЦЭМ!$D$33:$D$776,СВЦЭМ!$A$33:$A$776,$A135,СВЦЭМ!$B$33:$B$776,Y$119)+'СЕТ СН'!$I$11+СВЦЭМ!$D$10+'СЕТ СН'!$I$6-'СЕТ СН'!$I$23</f>
        <v>1296.8874257299999</v>
      </c>
    </row>
    <row r="136" spans="1:25" ht="15.75" x14ac:dyDescent="0.2">
      <c r="A136" s="35">
        <f t="shared" si="3"/>
        <v>43968</v>
      </c>
      <c r="B136" s="36">
        <f>SUMIFS(СВЦЭМ!$D$33:$D$776,СВЦЭМ!$A$33:$A$776,$A136,СВЦЭМ!$B$33:$B$776,B$119)+'СЕТ СН'!$I$11+СВЦЭМ!$D$10+'СЕТ СН'!$I$6-'СЕТ СН'!$I$23</f>
        <v>1386.0769845700001</v>
      </c>
      <c r="C136" s="36">
        <f>SUMIFS(СВЦЭМ!$D$33:$D$776,СВЦЭМ!$A$33:$A$776,$A136,СВЦЭМ!$B$33:$B$776,C$119)+'СЕТ СН'!$I$11+СВЦЭМ!$D$10+'СЕТ СН'!$I$6-'СЕТ СН'!$I$23</f>
        <v>1420.4641967699999</v>
      </c>
      <c r="D136" s="36">
        <f>SUMIFS(СВЦЭМ!$D$33:$D$776,СВЦЭМ!$A$33:$A$776,$A136,СВЦЭМ!$B$33:$B$776,D$119)+'СЕТ СН'!$I$11+СВЦЭМ!$D$10+'СЕТ СН'!$I$6-'СЕТ СН'!$I$23</f>
        <v>1427.7635136900001</v>
      </c>
      <c r="E136" s="36">
        <f>SUMIFS(СВЦЭМ!$D$33:$D$776,СВЦЭМ!$A$33:$A$776,$A136,СВЦЭМ!$B$33:$B$776,E$119)+'СЕТ СН'!$I$11+СВЦЭМ!$D$10+'СЕТ СН'!$I$6-'СЕТ СН'!$I$23</f>
        <v>1435.20055957</v>
      </c>
      <c r="F136" s="36">
        <f>SUMIFS(СВЦЭМ!$D$33:$D$776,СВЦЭМ!$A$33:$A$776,$A136,СВЦЭМ!$B$33:$B$776,F$119)+'СЕТ СН'!$I$11+СВЦЭМ!$D$10+'СЕТ СН'!$I$6-'СЕТ СН'!$I$23</f>
        <v>1428.3582698700002</v>
      </c>
      <c r="G136" s="36">
        <f>SUMIFS(СВЦЭМ!$D$33:$D$776,СВЦЭМ!$A$33:$A$776,$A136,СВЦЭМ!$B$33:$B$776,G$119)+'СЕТ СН'!$I$11+СВЦЭМ!$D$10+'СЕТ СН'!$I$6-'СЕТ СН'!$I$23</f>
        <v>1429.74136692</v>
      </c>
      <c r="H136" s="36">
        <f>SUMIFS(СВЦЭМ!$D$33:$D$776,СВЦЭМ!$A$33:$A$776,$A136,СВЦЭМ!$B$33:$B$776,H$119)+'СЕТ СН'!$I$11+СВЦЭМ!$D$10+'СЕТ СН'!$I$6-'СЕТ СН'!$I$23</f>
        <v>1435.13031602</v>
      </c>
      <c r="I136" s="36">
        <f>SUMIFS(СВЦЭМ!$D$33:$D$776,СВЦЭМ!$A$33:$A$776,$A136,СВЦЭМ!$B$33:$B$776,I$119)+'СЕТ СН'!$I$11+СВЦЭМ!$D$10+'СЕТ СН'!$I$6-'СЕТ СН'!$I$23</f>
        <v>1394.5449588900001</v>
      </c>
      <c r="J136" s="36">
        <f>SUMIFS(СВЦЭМ!$D$33:$D$776,СВЦЭМ!$A$33:$A$776,$A136,СВЦЭМ!$B$33:$B$776,J$119)+'СЕТ СН'!$I$11+СВЦЭМ!$D$10+'СЕТ СН'!$I$6-'СЕТ СН'!$I$23</f>
        <v>1327.0631936</v>
      </c>
      <c r="K136" s="36">
        <f>SUMIFS(СВЦЭМ!$D$33:$D$776,СВЦЭМ!$A$33:$A$776,$A136,СВЦЭМ!$B$33:$B$776,K$119)+'СЕТ СН'!$I$11+СВЦЭМ!$D$10+'СЕТ СН'!$I$6-'СЕТ СН'!$I$23</f>
        <v>1297.9609221999999</v>
      </c>
      <c r="L136" s="36">
        <f>SUMIFS(СВЦЭМ!$D$33:$D$776,СВЦЭМ!$A$33:$A$776,$A136,СВЦЭМ!$B$33:$B$776,L$119)+'СЕТ СН'!$I$11+СВЦЭМ!$D$10+'СЕТ СН'!$I$6-'СЕТ СН'!$I$23</f>
        <v>1297.96259149</v>
      </c>
      <c r="M136" s="36">
        <f>SUMIFS(СВЦЭМ!$D$33:$D$776,СВЦЭМ!$A$33:$A$776,$A136,СВЦЭМ!$B$33:$B$776,M$119)+'СЕТ СН'!$I$11+СВЦЭМ!$D$10+'СЕТ СН'!$I$6-'СЕТ СН'!$I$23</f>
        <v>1296.5044585800001</v>
      </c>
      <c r="N136" s="36">
        <f>SUMIFS(СВЦЭМ!$D$33:$D$776,СВЦЭМ!$A$33:$A$776,$A136,СВЦЭМ!$B$33:$B$776,N$119)+'СЕТ СН'!$I$11+СВЦЭМ!$D$10+'СЕТ СН'!$I$6-'СЕТ СН'!$I$23</f>
        <v>1292.47270196</v>
      </c>
      <c r="O136" s="36">
        <f>SUMIFS(СВЦЭМ!$D$33:$D$776,СВЦЭМ!$A$33:$A$776,$A136,СВЦЭМ!$B$33:$B$776,O$119)+'СЕТ СН'!$I$11+СВЦЭМ!$D$10+'СЕТ СН'!$I$6-'СЕТ СН'!$I$23</f>
        <v>1292.29380272</v>
      </c>
      <c r="P136" s="36">
        <f>SUMIFS(СВЦЭМ!$D$33:$D$776,СВЦЭМ!$A$33:$A$776,$A136,СВЦЭМ!$B$33:$B$776,P$119)+'СЕТ СН'!$I$11+СВЦЭМ!$D$10+'СЕТ СН'!$I$6-'СЕТ СН'!$I$23</f>
        <v>1297.89637586</v>
      </c>
      <c r="Q136" s="36">
        <f>SUMIFS(СВЦЭМ!$D$33:$D$776,СВЦЭМ!$A$33:$A$776,$A136,СВЦЭМ!$B$33:$B$776,Q$119)+'СЕТ СН'!$I$11+СВЦЭМ!$D$10+'СЕТ СН'!$I$6-'СЕТ СН'!$I$23</f>
        <v>1300.43017259</v>
      </c>
      <c r="R136" s="36">
        <f>SUMIFS(СВЦЭМ!$D$33:$D$776,СВЦЭМ!$A$33:$A$776,$A136,СВЦЭМ!$B$33:$B$776,R$119)+'СЕТ СН'!$I$11+СВЦЭМ!$D$10+'СЕТ СН'!$I$6-'СЕТ СН'!$I$23</f>
        <v>1297.3348905800001</v>
      </c>
      <c r="S136" s="36">
        <f>SUMIFS(СВЦЭМ!$D$33:$D$776,СВЦЭМ!$A$33:$A$776,$A136,СВЦЭМ!$B$33:$B$776,S$119)+'СЕТ СН'!$I$11+СВЦЭМ!$D$10+'СЕТ СН'!$I$6-'СЕТ СН'!$I$23</f>
        <v>1298.90267911</v>
      </c>
      <c r="T136" s="36">
        <f>SUMIFS(СВЦЭМ!$D$33:$D$776,СВЦЭМ!$A$33:$A$776,$A136,СВЦЭМ!$B$33:$B$776,T$119)+'СЕТ СН'!$I$11+СВЦЭМ!$D$10+'СЕТ СН'!$I$6-'СЕТ СН'!$I$23</f>
        <v>1288.4890511100002</v>
      </c>
      <c r="U136" s="36">
        <f>SUMIFS(СВЦЭМ!$D$33:$D$776,СВЦЭМ!$A$33:$A$776,$A136,СВЦЭМ!$B$33:$B$776,U$119)+'СЕТ СН'!$I$11+СВЦЭМ!$D$10+'СЕТ СН'!$I$6-'СЕТ СН'!$I$23</f>
        <v>1272.89258655</v>
      </c>
      <c r="V136" s="36">
        <f>SUMIFS(СВЦЭМ!$D$33:$D$776,СВЦЭМ!$A$33:$A$776,$A136,СВЦЭМ!$B$33:$B$776,V$119)+'СЕТ СН'!$I$11+СВЦЭМ!$D$10+'СЕТ СН'!$I$6-'СЕТ СН'!$I$23</f>
        <v>1235.7691384499999</v>
      </c>
      <c r="W136" s="36">
        <f>SUMIFS(СВЦЭМ!$D$33:$D$776,СВЦЭМ!$A$33:$A$776,$A136,СВЦЭМ!$B$33:$B$776,W$119)+'СЕТ СН'!$I$11+СВЦЭМ!$D$10+'СЕТ СН'!$I$6-'СЕТ СН'!$I$23</f>
        <v>1241.17923015</v>
      </c>
      <c r="X136" s="36">
        <f>SUMIFS(СВЦЭМ!$D$33:$D$776,СВЦЭМ!$A$33:$A$776,$A136,СВЦЭМ!$B$33:$B$776,X$119)+'СЕТ СН'!$I$11+СВЦЭМ!$D$10+'СЕТ СН'!$I$6-'СЕТ СН'!$I$23</f>
        <v>1241.15060939</v>
      </c>
      <c r="Y136" s="36">
        <f>SUMIFS(СВЦЭМ!$D$33:$D$776,СВЦЭМ!$A$33:$A$776,$A136,СВЦЭМ!$B$33:$B$776,Y$119)+'СЕТ СН'!$I$11+СВЦЭМ!$D$10+'СЕТ СН'!$I$6-'СЕТ СН'!$I$23</f>
        <v>1271.7167964300002</v>
      </c>
    </row>
    <row r="137" spans="1:25" ht="15.75" x14ac:dyDescent="0.2">
      <c r="A137" s="35">
        <f t="shared" si="3"/>
        <v>43969</v>
      </c>
      <c r="B137" s="36">
        <f>SUMIFS(СВЦЭМ!$D$33:$D$776,СВЦЭМ!$A$33:$A$776,$A137,СВЦЭМ!$B$33:$B$776,B$119)+'СЕТ СН'!$I$11+СВЦЭМ!$D$10+'СЕТ СН'!$I$6-'СЕТ СН'!$I$23</f>
        <v>1389.90327596</v>
      </c>
      <c r="C137" s="36">
        <f>SUMIFS(СВЦЭМ!$D$33:$D$776,СВЦЭМ!$A$33:$A$776,$A137,СВЦЭМ!$B$33:$B$776,C$119)+'СЕТ СН'!$I$11+СВЦЭМ!$D$10+'СЕТ СН'!$I$6-'СЕТ СН'!$I$23</f>
        <v>1408.2070530999999</v>
      </c>
      <c r="D137" s="36">
        <f>SUMIFS(СВЦЭМ!$D$33:$D$776,СВЦЭМ!$A$33:$A$776,$A137,СВЦЭМ!$B$33:$B$776,D$119)+'СЕТ СН'!$I$11+СВЦЭМ!$D$10+'СЕТ СН'!$I$6-'СЕТ СН'!$I$23</f>
        <v>1396.54535287</v>
      </c>
      <c r="E137" s="36">
        <f>SUMIFS(СВЦЭМ!$D$33:$D$776,СВЦЭМ!$A$33:$A$776,$A137,СВЦЭМ!$B$33:$B$776,E$119)+'СЕТ СН'!$I$11+СВЦЭМ!$D$10+'СЕТ СН'!$I$6-'СЕТ СН'!$I$23</f>
        <v>1407.1273323700002</v>
      </c>
      <c r="F137" s="36">
        <f>SUMIFS(СВЦЭМ!$D$33:$D$776,СВЦЭМ!$A$33:$A$776,$A137,СВЦЭМ!$B$33:$B$776,F$119)+'СЕТ СН'!$I$11+СВЦЭМ!$D$10+'СЕТ СН'!$I$6-'СЕТ СН'!$I$23</f>
        <v>1403.16660714</v>
      </c>
      <c r="G137" s="36">
        <f>SUMIFS(СВЦЭМ!$D$33:$D$776,СВЦЭМ!$A$33:$A$776,$A137,СВЦЭМ!$B$33:$B$776,G$119)+'СЕТ СН'!$I$11+СВЦЭМ!$D$10+'СЕТ СН'!$I$6-'СЕТ СН'!$I$23</f>
        <v>1406.5389228600002</v>
      </c>
      <c r="H137" s="36">
        <f>SUMIFS(СВЦЭМ!$D$33:$D$776,СВЦЭМ!$A$33:$A$776,$A137,СВЦЭМ!$B$33:$B$776,H$119)+'СЕТ СН'!$I$11+СВЦЭМ!$D$10+'СЕТ СН'!$I$6-'СЕТ СН'!$I$23</f>
        <v>1404.3185460100001</v>
      </c>
      <c r="I137" s="36">
        <f>SUMIFS(СВЦЭМ!$D$33:$D$776,СВЦЭМ!$A$33:$A$776,$A137,СВЦЭМ!$B$33:$B$776,I$119)+'СЕТ СН'!$I$11+СВЦЭМ!$D$10+'СЕТ СН'!$I$6-'СЕТ СН'!$I$23</f>
        <v>1374.73609637</v>
      </c>
      <c r="J137" s="36">
        <f>SUMIFS(СВЦЭМ!$D$33:$D$776,СВЦЭМ!$A$33:$A$776,$A137,СВЦЭМ!$B$33:$B$776,J$119)+'СЕТ СН'!$I$11+СВЦЭМ!$D$10+'СЕТ СН'!$I$6-'СЕТ СН'!$I$23</f>
        <v>1283.74912907</v>
      </c>
      <c r="K137" s="36">
        <f>SUMIFS(СВЦЭМ!$D$33:$D$776,СВЦЭМ!$A$33:$A$776,$A137,СВЦЭМ!$B$33:$B$776,K$119)+'СЕТ СН'!$I$11+СВЦЭМ!$D$10+'СЕТ СН'!$I$6-'СЕТ СН'!$I$23</f>
        <v>1266.98988766</v>
      </c>
      <c r="L137" s="36">
        <f>SUMIFS(СВЦЭМ!$D$33:$D$776,СВЦЭМ!$A$33:$A$776,$A137,СВЦЭМ!$B$33:$B$776,L$119)+'СЕТ СН'!$I$11+СВЦЭМ!$D$10+'СЕТ СН'!$I$6-'СЕТ СН'!$I$23</f>
        <v>1274.71198316</v>
      </c>
      <c r="M137" s="36">
        <f>SUMIFS(СВЦЭМ!$D$33:$D$776,СВЦЭМ!$A$33:$A$776,$A137,СВЦЭМ!$B$33:$B$776,M$119)+'СЕТ СН'!$I$11+СВЦЭМ!$D$10+'СЕТ СН'!$I$6-'СЕТ СН'!$I$23</f>
        <v>1275.77158156</v>
      </c>
      <c r="N137" s="36">
        <f>SUMIFS(СВЦЭМ!$D$33:$D$776,СВЦЭМ!$A$33:$A$776,$A137,СВЦЭМ!$B$33:$B$776,N$119)+'СЕТ СН'!$I$11+СВЦЭМ!$D$10+'СЕТ СН'!$I$6-'СЕТ СН'!$I$23</f>
        <v>1266.4517923000001</v>
      </c>
      <c r="O137" s="36">
        <f>SUMIFS(СВЦЭМ!$D$33:$D$776,СВЦЭМ!$A$33:$A$776,$A137,СВЦЭМ!$B$33:$B$776,O$119)+'СЕТ СН'!$I$11+СВЦЭМ!$D$10+'СЕТ СН'!$I$6-'СЕТ СН'!$I$23</f>
        <v>1267.5174419700002</v>
      </c>
      <c r="P137" s="36">
        <f>SUMIFS(СВЦЭМ!$D$33:$D$776,СВЦЭМ!$A$33:$A$776,$A137,СВЦЭМ!$B$33:$B$776,P$119)+'СЕТ СН'!$I$11+СВЦЭМ!$D$10+'СЕТ СН'!$I$6-'СЕТ СН'!$I$23</f>
        <v>1286.1697302900002</v>
      </c>
      <c r="Q137" s="36">
        <f>SUMIFS(СВЦЭМ!$D$33:$D$776,СВЦЭМ!$A$33:$A$776,$A137,СВЦЭМ!$B$33:$B$776,Q$119)+'СЕТ СН'!$I$11+СВЦЭМ!$D$10+'СЕТ СН'!$I$6-'СЕТ СН'!$I$23</f>
        <v>1273.7152471300001</v>
      </c>
      <c r="R137" s="36">
        <f>SUMIFS(СВЦЭМ!$D$33:$D$776,СВЦЭМ!$A$33:$A$776,$A137,СВЦЭМ!$B$33:$B$776,R$119)+'СЕТ СН'!$I$11+СВЦЭМ!$D$10+'СЕТ СН'!$I$6-'СЕТ СН'!$I$23</f>
        <v>1273.7287479800002</v>
      </c>
      <c r="S137" s="36">
        <f>SUMIFS(СВЦЭМ!$D$33:$D$776,СВЦЭМ!$A$33:$A$776,$A137,СВЦЭМ!$B$33:$B$776,S$119)+'СЕТ СН'!$I$11+СВЦЭМ!$D$10+'СЕТ СН'!$I$6-'СЕТ СН'!$I$23</f>
        <v>1288.9054383100001</v>
      </c>
      <c r="T137" s="36">
        <f>SUMIFS(СВЦЭМ!$D$33:$D$776,СВЦЭМ!$A$33:$A$776,$A137,СВЦЭМ!$B$33:$B$776,T$119)+'СЕТ СН'!$I$11+СВЦЭМ!$D$10+'СЕТ СН'!$I$6-'СЕТ СН'!$I$23</f>
        <v>1279.5249894200001</v>
      </c>
      <c r="U137" s="36">
        <f>SUMIFS(СВЦЭМ!$D$33:$D$776,СВЦЭМ!$A$33:$A$776,$A137,СВЦЭМ!$B$33:$B$776,U$119)+'СЕТ СН'!$I$11+СВЦЭМ!$D$10+'СЕТ СН'!$I$6-'СЕТ СН'!$I$23</f>
        <v>1269.7885620000002</v>
      </c>
      <c r="V137" s="36">
        <f>SUMIFS(СВЦЭМ!$D$33:$D$776,СВЦЭМ!$A$33:$A$776,$A137,СВЦЭМ!$B$33:$B$776,V$119)+'СЕТ СН'!$I$11+СВЦЭМ!$D$10+'СЕТ СН'!$I$6-'СЕТ СН'!$I$23</f>
        <v>1244.5427588800001</v>
      </c>
      <c r="W137" s="36">
        <f>SUMIFS(СВЦЭМ!$D$33:$D$776,СВЦЭМ!$A$33:$A$776,$A137,СВЦЭМ!$B$33:$B$776,W$119)+'СЕТ СН'!$I$11+СВЦЭМ!$D$10+'СЕТ СН'!$I$6-'СЕТ СН'!$I$23</f>
        <v>1248.5530224900001</v>
      </c>
      <c r="X137" s="36">
        <f>SUMIFS(СВЦЭМ!$D$33:$D$776,СВЦЭМ!$A$33:$A$776,$A137,СВЦЭМ!$B$33:$B$776,X$119)+'СЕТ СН'!$I$11+СВЦЭМ!$D$10+'СЕТ СН'!$I$6-'СЕТ СН'!$I$23</f>
        <v>1248.05470208</v>
      </c>
      <c r="Y137" s="36">
        <f>SUMIFS(СВЦЭМ!$D$33:$D$776,СВЦЭМ!$A$33:$A$776,$A137,СВЦЭМ!$B$33:$B$776,Y$119)+'СЕТ СН'!$I$11+СВЦЭМ!$D$10+'СЕТ СН'!$I$6-'СЕТ СН'!$I$23</f>
        <v>1272.92565092</v>
      </c>
    </row>
    <row r="138" spans="1:25" ht="15.75" x14ac:dyDescent="0.2">
      <c r="A138" s="35">
        <f t="shared" si="3"/>
        <v>43970</v>
      </c>
      <c r="B138" s="36">
        <f>SUMIFS(СВЦЭМ!$D$33:$D$776,СВЦЭМ!$A$33:$A$776,$A138,СВЦЭМ!$B$33:$B$776,B$119)+'СЕТ СН'!$I$11+СВЦЭМ!$D$10+'СЕТ СН'!$I$6-'СЕТ СН'!$I$23</f>
        <v>1401.3356569900002</v>
      </c>
      <c r="C138" s="36">
        <f>SUMIFS(СВЦЭМ!$D$33:$D$776,СВЦЭМ!$A$33:$A$776,$A138,СВЦЭМ!$B$33:$B$776,C$119)+'СЕТ СН'!$I$11+СВЦЭМ!$D$10+'СЕТ СН'!$I$6-'СЕТ СН'!$I$23</f>
        <v>1428.3866157699999</v>
      </c>
      <c r="D138" s="36">
        <f>SUMIFS(СВЦЭМ!$D$33:$D$776,СВЦЭМ!$A$33:$A$776,$A138,СВЦЭМ!$B$33:$B$776,D$119)+'СЕТ СН'!$I$11+СВЦЭМ!$D$10+'СЕТ СН'!$I$6-'СЕТ СН'!$I$23</f>
        <v>1419.5393291999999</v>
      </c>
      <c r="E138" s="36">
        <f>SUMIFS(СВЦЭМ!$D$33:$D$776,СВЦЭМ!$A$33:$A$776,$A138,СВЦЭМ!$B$33:$B$776,E$119)+'СЕТ СН'!$I$11+СВЦЭМ!$D$10+'СЕТ СН'!$I$6-'СЕТ СН'!$I$23</f>
        <v>1414.79085059</v>
      </c>
      <c r="F138" s="36">
        <f>SUMIFS(СВЦЭМ!$D$33:$D$776,СВЦЭМ!$A$33:$A$776,$A138,СВЦЭМ!$B$33:$B$776,F$119)+'СЕТ СН'!$I$11+СВЦЭМ!$D$10+'СЕТ СН'!$I$6-'СЕТ СН'!$I$23</f>
        <v>1409.0267020400001</v>
      </c>
      <c r="G138" s="36">
        <f>SUMIFS(СВЦЭМ!$D$33:$D$776,СВЦЭМ!$A$33:$A$776,$A138,СВЦЭМ!$B$33:$B$776,G$119)+'СЕТ СН'!$I$11+СВЦЭМ!$D$10+'СЕТ СН'!$I$6-'СЕТ СН'!$I$23</f>
        <v>1417.7909421100001</v>
      </c>
      <c r="H138" s="36">
        <f>SUMIFS(СВЦЭМ!$D$33:$D$776,СВЦЭМ!$A$33:$A$776,$A138,СВЦЭМ!$B$33:$B$776,H$119)+'СЕТ СН'!$I$11+СВЦЭМ!$D$10+'СЕТ СН'!$I$6-'СЕТ СН'!$I$23</f>
        <v>1418.4463058400002</v>
      </c>
      <c r="I138" s="36">
        <f>SUMIFS(СВЦЭМ!$D$33:$D$776,СВЦЭМ!$A$33:$A$776,$A138,СВЦЭМ!$B$33:$B$776,I$119)+'СЕТ СН'!$I$11+СВЦЭМ!$D$10+'СЕТ СН'!$I$6-'СЕТ СН'!$I$23</f>
        <v>1392.4782378899999</v>
      </c>
      <c r="J138" s="36">
        <f>SUMIFS(СВЦЭМ!$D$33:$D$776,СВЦЭМ!$A$33:$A$776,$A138,СВЦЭМ!$B$33:$B$776,J$119)+'СЕТ СН'!$I$11+СВЦЭМ!$D$10+'СЕТ СН'!$I$6-'СЕТ СН'!$I$23</f>
        <v>1297.1969725399999</v>
      </c>
      <c r="K138" s="36">
        <f>SUMIFS(СВЦЭМ!$D$33:$D$776,СВЦЭМ!$A$33:$A$776,$A138,СВЦЭМ!$B$33:$B$776,K$119)+'СЕТ СН'!$I$11+СВЦЭМ!$D$10+'СЕТ СН'!$I$6-'СЕТ СН'!$I$23</f>
        <v>1280.5267466700002</v>
      </c>
      <c r="L138" s="36">
        <f>SUMIFS(СВЦЭМ!$D$33:$D$776,СВЦЭМ!$A$33:$A$776,$A138,СВЦЭМ!$B$33:$B$776,L$119)+'СЕТ СН'!$I$11+СВЦЭМ!$D$10+'СЕТ СН'!$I$6-'СЕТ СН'!$I$23</f>
        <v>1277.67600741</v>
      </c>
      <c r="M138" s="36">
        <f>SUMIFS(СВЦЭМ!$D$33:$D$776,СВЦЭМ!$A$33:$A$776,$A138,СВЦЭМ!$B$33:$B$776,M$119)+'СЕТ СН'!$I$11+СВЦЭМ!$D$10+'СЕТ СН'!$I$6-'СЕТ СН'!$I$23</f>
        <v>1261.4496746899999</v>
      </c>
      <c r="N138" s="36">
        <f>SUMIFS(СВЦЭМ!$D$33:$D$776,СВЦЭМ!$A$33:$A$776,$A138,СВЦЭМ!$B$33:$B$776,N$119)+'СЕТ СН'!$I$11+СВЦЭМ!$D$10+'СЕТ СН'!$I$6-'СЕТ СН'!$I$23</f>
        <v>1260.8972362100001</v>
      </c>
      <c r="O138" s="36">
        <f>SUMIFS(СВЦЭМ!$D$33:$D$776,СВЦЭМ!$A$33:$A$776,$A138,СВЦЭМ!$B$33:$B$776,O$119)+'СЕТ СН'!$I$11+СВЦЭМ!$D$10+'СЕТ СН'!$I$6-'СЕТ СН'!$I$23</f>
        <v>1268.9792026</v>
      </c>
      <c r="P138" s="36">
        <f>SUMIFS(СВЦЭМ!$D$33:$D$776,СВЦЭМ!$A$33:$A$776,$A138,СВЦЭМ!$B$33:$B$776,P$119)+'СЕТ СН'!$I$11+СВЦЭМ!$D$10+'СЕТ СН'!$I$6-'СЕТ СН'!$I$23</f>
        <v>1275.4039851</v>
      </c>
      <c r="Q138" s="36">
        <f>SUMIFS(СВЦЭМ!$D$33:$D$776,СВЦЭМ!$A$33:$A$776,$A138,СВЦЭМ!$B$33:$B$776,Q$119)+'СЕТ СН'!$I$11+СВЦЭМ!$D$10+'СЕТ СН'!$I$6-'СЕТ СН'!$I$23</f>
        <v>1280.1727037999999</v>
      </c>
      <c r="R138" s="36">
        <f>SUMIFS(СВЦЭМ!$D$33:$D$776,СВЦЭМ!$A$33:$A$776,$A138,СВЦЭМ!$B$33:$B$776,R$119)+'СЕТ СН'!$I$11+СВЦЭМ!$D$10+'СЕТ СН'!$I$6-'СЕТ СН'!$I$23</f>
        <v>1282.82979636</v>
      </c>
      <c r="S138" s="36">
        <f>SUMIFS(СВЦЭМ!$D$33:$D$776,СВЦЭМ!$A$33:$A$776,$A138,СВЦЭМ!$B$33:$B$776,S$119)+'СЕТ СН'!$I$11+СВЦЭМ!$D$10+'СЕТ СН'!$I$6-'СЕТ СН'!$I$23</f>
        <v>1292.1249162399999</v>
      </c>
      <c r="T138" s="36">
        <f>SUMIFS(СВЦЭМ!$D$33:$D$776,СВЦЭМ!$A$33:$A$776,$A138,СВЦЭМ!$B$33:$B$776,T$119)+'СЕТ СН'!$I$11+СВЦЭМ!$D$10+'СЕТ СН'!$I$6-'СЕТ СН'!$I$23</f>
        <v>1288.18360035</v>
      </c>
      <c r="U138" s="36">
        <f>SUMIFS(СВЦЭМ!$D$33:$D$776,СВЦЭМ!$A$33:$A$776,$A138,СВЦЭМ!$B$33:$B$776,U$119)+'СЕТ СН'!$I$11+СВЦЭМ!$D$10+'СЕТ СН'!$I$6-'СЕТ СН'!$I$23</f>
        <v>1272.4515827099999</v>
      </c>
      <c r="V138" s="36">
        <f>SUMIFS(СВЦЭМ!$D$33:$D$776,СВЦЭМ!$A$33:$A$776,$A138,СВЦЭМ!$B$33:$B$776,V$119)+'СЕТ СН'!$I$11+СВЦЭМ!$D$10+'СЕТ СН'!$I$6-'СЕТ СН'!$I$23</f>
        <v>1267.6875482800001</v>
      </c>
      <c r="W138" s="36">
        <f>SUMIFS(СВЦЭМ!$D$33:$D$776,СВЦЭМ!$A$33:$A$776,$A138,СВЦЭМ!$B$33:$B$776,W$119)+'СЕТ СН'!$I$11+СВЦЭМ!$D$10+'СЕТ СН'!$I$6-'СЕТ СН'!$I$23</f>
        <v>1273.39374421</v>
      </c>
      <c r="X138" s="36">
        <f>SUMIFS(СВЦЭМ!$D$33:$D$776,СВЦЭМ!$A$33:$A$776,$A138,СВЦЭМ!$B$33:$B$776,X$119)+'СЕТ СН'!$I$11+СВЦЭМ!$D$10+'СЕТ СН'!$I$6-'СЕТ СН'!$I$23</f>
        <v>1266.9073890300001</v>
      </c>
      <c r="Y138" s="36">
        <f>SUMIFS(СВЦЭМ!$D$33:$D$776,СВЦЭМ!$A$33:$A$776,$A138,СВЦЭМ!$B$33:$B$776,Y$119)+'СЕТ СН'!$I$11+СВЦЭМ!$D$10+'СЕТ СН'!$I$6-'СЕТ СН'!$I$23</f>
        <v>1280.8116205800002</v>
      </c>
    </row>
    <row r="139" spans="1:25" ht="15.75" x14ac:dyDescent="0.2">
      <c r="A139" s="35">
        <f t="shared" si="3"/>
        <v>43971</v>
      </c>
      <c r="B139" s="36">
        <f>SUMIFS(СВЦЭМ!$D$33:$D$776,СВЦЭМ!$A$33:$A$776,$A139,СВЦЭМ!$B$33:$B$776,B$119)+'СЕТ СН'!$I$11+СВЦЭМ!$D$10+'СЕТ СН'!$I$6-'СЕТ СН'!$I$23</f>
        <v>1361.1351963900001</v>
      </c>
      <c r="C139" s="36">
        <f>SUMIFS(СВЦЭМ!$D$33:$D$776,СВЦЭМ!$A$33:$A$776,$A139,СВЦЭМ!$B$33:$B$776,C$119)+'СЕТ СН'!$I$11+СВЦЭМ!$D$10+'СЕТ СН'!$I$6-'СЕТ СН'!$I$23</f>
        <v>1371.20638594</v>
      </c>
      <c r="D139" s="36">
        <f>SUMIFS(СВЦЭМ!$D$33:$D$776,СВЦЭМ!$A$33:$A$776,$A139,СВЦЭМ!$B$33:$B$776,D$119)+'СЕТ СН'!$I$11+СВЦЭМ!$D$10+'СЕТ СН'!$I$6-'СЕТ СН'!$I$23</f>
        <v>1389.1124370299999</v>
      </c>
      <c r="E139" s="36">
        <f>SUMIFS(СВЦЭМ!$D$33:$D$776,СВЦЭМ!$A$33:$A$776,$A139,СВЦЭМ!$B$33:$B$776,E$119)+'СЕТ СН'!$I$11+СВЦЭМ!$D$10+'СЕТ СН'!$I$6-'СЕТ СН'!$I$23</f>
        <v>1384.5431898400002</v>
      </c>
      <c r="F139" s="36">
        <f>SUMIFS(СВЦЭМ!$D$33:$D$776,СВЦЭМ!$A$33:$A$776,$A139,СВЦЭМ!$B$33:$B$776,F$119)+'СЕТ СН'!$I$11+СВЦЭМ!$D$10+'СЕТ СН'!$I$6-'СЕТ СН'!$I$23</f>
        <v>1377.69616481</v>
      </c>
      <c r="G139" s="36">
        <f>SUMIFS(СВЦЭМ!$D$33:$D$776,СВЦЭМ!$A$33:$A$776,$A139,СВЦЭМ!$B$33:$B$776,G$119)+'СЕТ СН'!$I$11+СВЦЭМ!$D$10+'СЕТ СН'!$I$6-'СЕТ СН'!$I$23</f>
        <v>1387.7402879700001</v>
      </c>
      <c r="H139" s="36">
        <f>SUMIFS(СВЦЭМ!$D$33:$D$776,СВЦЭМ!$A$33:$A$776,$A139,СВЦЭМ!$B$33:$B$776,H$119)+'СЕТ СН'!$I$11+СВЦЭМ!$D$10+'СЕТ СН'!$I$6-'СЕТ СН'!$I$23</f>
        <v>1394.6669722500001</v>
      </c>
      <c r="I139" s="36">
        <f>SUMIFS(СВЦЭМ!$D$33:$D$776,СВЦЭМ!$A$33:$A$776,$A139,СВЦЭМ!$B$33:$B$776,I$119)+'СЕТ СН'!$I$11+СВЦЭМ!$D$10+'СЕТ СН'!$I$6-'СЕТ СН'!$I$23</f>
        <v>1380.1748393900002</v>
      </c>
      <c r="J139" s="36">
        <f>SUMIFS(СВЦЭМ!$D$33:$D$776,СВЦЭМ!$A$33:$A$776,$A139,СВЦЭМ!$B$33:$B$776,J$119)+'СЕТ СН'!$I$11+СВЦЭМ!$D$10+'СЕТ СН'!$I$6-'СЕТ СН'!$I$23</f>
        <v>1277.7687685000001</v>
      </c>
      <c r="K139" s="36">
        <f>SUMIFS(СВЦЭМ!$D$33:$D$776,СВЦЭМ!$A$33:$A$776,$A139,СВЦЭМ!$B$33:$B$776,K$119)+'СЕТ СН'!$I$11+СВЦЭМ!$D$10+'СЕТ СН'!$I$6-'СЕТ СН'!$I$23</f>
        <v>1283.3152161800001</v>
      </c>
      <c r="L139" s="36">
        <f>SUMIFS(СВЦЭМ!$D$33:$D$776,СВЦЭМ!$A$33:$A$776,$A139,СВЦЭМ!$B$33:$B$776,L$119)+'СЕТ СН'!$I$11+СВЦЭМ!$D$10+'СЕТ СН'!$I$6-'СЕТ СН'!$I$23</f>
        <v>1287.0239289900001</v>
      </c>
      <c r="M139" s="36">
        <f>SUMIFS(СВЦЭМ!$D$33:$D$776,СВЦЭМ!$A$33:$A$776,$A139,СВЦЭМ!$B$33:$B$776,M$119)+'СЕТ СН'!$I$11+СВЦЭМ!$D$10+'СЕТ СН'!$I$6-'СЕТ СН'!$I$23</f>
        <v>1289.7645197000002</v>
      </c>
      <c r="N139" s="36">
        <f>SUMIFS(СВЦЭМ!$D$33:$D$776,СВЦЭМ!$A$33:$A$776,$A139,СВЦЭМ!$B$33:$B$776,N$119)+'СЕТ СН'!$I$11+СВЦЭМ!$D$10+'СЕТ СН'!$I$6-'СЕТ СН'!$I$23</f>
        <v>1289.4843296900001</v>
      </c>
      <c r="O139" s="36">
        <f>SUMIFS(СВЦЭМ!$D$33:$D$776,СВЦЭМ!$A$33:$A$776,$A139,СВЦЭМ!$B$33:$B$776,O$119)+'СЕТ СН'!$I$11+СВЦЭМ!$D$10+'СЕТ СН'!$I$6-'СЕТ СН'!$I$23</f>
        <v>1294.46357833</v>
      </c>
      <c r="P139" s="36">
        <f>SUMIFS(СВЦЭМ!$D$33:$D$776,СВЦЭМ!$A$33:$A$776,$A139,СВЦЭМ!$B$33:$B$776,P$119)+'СЕТ СН'!$I$11+СВЦЭМ!$D$10+'СЕТ СН'!$I$6-'СЕТ СН'!$I$23</f>
        <v>1296.5698293</v>
      </c>
      <c r="Q139" s="36">
        <f>SUMIFS(СВЦЭМ!$D$33:$D$776,СВЦЭМ!$A$33:$A$776,$A139,СВЦЭМ!$B$33:$B$776,Q$119)+'СЕТ СН'!$I$11+СВЦЭМ!$D$10+'СЕТ СН'!$I$6-'СЕТ СН'!$I$23</f>
        <v>1297.3148906500001</v>
      </c>
      <c r="R139" s="36">
        <f>SUMIFS(СВЦЭМ!$D$33:$D$776,СВЦЭМ!$A$33:$A$776,$A139,СВЦЭМ!$B$33:$B$776,R$119)+'СЕТ СН'!$I$11+СВЦЭМ!$D$10+'СЕТ СН'!$I$6-'СЕТ СН'!$I$23</f>
        <v>1298.35894656</v>
      </c>
      <c r="S139" s="36">
        <f>SUMIFS(СВЦЭМ!$D$33:$D$776,СВЦЭМ!$A$33:$A$776,$A139,СВЦЭМ!$B$33:$B$776,S$119)+'СЕТ СН'!$I$11+СВЦЭМ!$D$10+'СЕТ СН'!$I$6-'СЕТ СН'!$I$23</f>
        <v>1300.3219401199999</v>
      </c>
      <c r="T139" s="36">
        <f>SUMIFS(СВЦЭМ!$D$33:$D$776,СВЦЭМ!$A$33:$A$776,$A139,СВЦЭМ!$B$33:$B$776,T$119)+'СЕТ СН'!$I$11+СВЦЭМ!$D$10+'СЕТ СН'!$I$6-'СЕТ СН'!$I$23</f>
        <v>1299.4237369500001</v>
      </c>
      <c r="U139" s="36">
        <f>SUMIFS(СВЦЭМ!$D$33:$D$776,СВЦЭМ!$A$33:$A$776,$A139,СВЦЭМ!$B$33:$B$776,U$119)+'СЕТ СН'!$I$11+СВЦЭМ!$D$10+'СЕТ СН'!$I$6-'СЕТ СН'!$I$23</f>
        <v>1286.3900773400001</v>
      </c>
      <c r="V139" s="36">
        <f>SUMIFS(СВЦЭМ!$D$33:$D$776,СВЦЭМ!$A$33:$A$776,$A139,СВЦЭМ!$B$33:$B$776,V$119)+'СЕТ СН'!$I$11+СВЦЭМ!$D$10+'СЕТ СН'!$I$6-'СЕТ СН'!$I$23</f>
        <v>1282.08631311</v>
      </c>
      <c r="W139" s="36">
        <f>SUMIFS(СВЦЭМ!$D$33:$D$776,СВЦЭМ!$A$33:$A$776,$A139,СВЦЭМ!$B$33:$B$776,W$119)+'СЕТ СН'!$I$11+СВЦЭМ!$D$10+'СЕТ СН'!$I$6-'СЕТ СН'!$I$23</f>
        <v>1286.66499707</v>
      </c>
      <c r="X139" s="36">
        <f>SUMIFS(СВЦЭМ!$D$33:$D$776,СВЦЭМ!$A$33:$A$776,$A139,СВЦЭМ!$B$33:$B$776,X$119)+'СЕТ СН'!$I$11+СВЦЭМ!$D$10+'СЕТ СН'!$I$6-'СЕТ СН'!$I$23</f>
        <v>1286.78449761</v>
      </c>
      <c r="Y139" s="36">
        <f>SUMIFS(СВЦЭМ!$D$33:$D$776,СВЦЭМ!$A$33:$A$776,$A139,СВЦЭМ!$B$33:$B$776,Y$119)+'СЕТ СН'!$I$11+СВЦЭМ!$D$10+'СЕТ СН'!$I$6-'СЕТ СН'!$I$23</f>
        <v>1291.76236713</v>
      </c>
    </row>
    <row r="140" spans="1:25" ht="15.75" x14ac:dyDescent="0.2">
      <c r="A140" s="35">
        <f t="shared" si="3"/>
        <v>43972</v>
      </c>
      <c r="B140" s="36">
        <f>SUMIFS(СВЦЭМ!$D$33:$D$776,СВЦЭМ!$A$33:$A$776,$A140,СВЦЭМ!$B$33:$B$776,B$119)+'СЕТ СН'!$I$11+СВЦЭМ!$D$10+'СЕТ СН'!$I$6-'СЕТ СН'!$I$23</f>
        <v>1359.52006968</v>
      </c>
      <c r="C140" s="36">
        <f>SUMIFS(СВЦЭМ!$D$33:$D$776,СВЦЭМ!$A$33:$A$776,$A140,СВЦЭМ!$B$33:$B$776,C$119)+'СЕТ СН'!$I$11+СВЦЭМ!$D$10+'СЕТ СН'!$I$6-'СЕТ СН'!$I$23</f>
        <v>1392.8994693</v>
      </c>
      <c r="D140" s="36">
        <f>SUMIFS(СВЦЭМ!$D$33:$D$776,СВЦЭМ!$A$33:$A$776,$A140,СВЦЭМ!$B$33:$B$776,D$119)+'СЕТ СН'!$I$11+СВЦЭМ!$D$10+'СЕТ СН'!$I$6-'СЕТ СН'!$I$23</f>
        <v>1414.0080519799999</v>
      </c>
      <c r="E140" s="36">
        <f>SUMIFS(СВЦЭМ!$D$33:$D$776,СВЦЭМ!$A$33:$A$776,$A140,СВЦЭМ!$B$33:$B$776,E$119)+'СЕТ СН'!$I$11+СВЦЭМ!$D$10+'СЕТ СН'!$I$6-'СЕТ СН'!$I$23</f>
        <v>1413.22362131</v>
      </c>
      <c r="F140" s="36">
        <f>SUMIFS(СВЦЭМ!$D$33:$D$776,СВЦЭМ!$A$33:$A$776,$A140,СВЦЭМ!$B$33:$B$776,F$119)+'СЕТ СН'!$I$11+СВЦЭМ!$D$10+'СЕТ СН'!$I$6-'СЕТ СН'!$I$23</f>
        <v>1407.8068188100001</v>
      </c>
      <c r="G140" s="36">
        <f>SUMIFS(СВЦЭМ!$D$33:$D$776,СВЦЭМ!$A$33:$A$776,$A140,СВЦЭМ!$B$33:$B$776,G$119)+'СЕТ СН'!$I$11+СВЦЭМ!$D$10+'СЕТ СН'!$I$6-'СЕТ СН'!$I$23</f>
        <v>1418.4880680800002</v>
      </c>
      <c r="H140" s="36">
        <f>SUMIFS(СВЦЭМ!$D$33:$D$776,СВЦЭМ!$A$33:$A$776,$A140,СВЦЭМ!$B$33:$B$776,H$119)+'СЕТ СН'!$I$11+СВЦЭМ!$D$10+'СЕТ СН'!$I$6-'СЕТ СН'!$I$23</f>
        <v>1408.2083980000002</v>
      </c>
      <c r="I140" s="36">
        <f>SUMIFS(СВЦЭМ!$D$33:$D$776,СВЦЭМ!$A$33:$A$776,$A140,СВЦЭМ!$B$33:$B$776,I$119)+'СЕТ СН'!$I$11+СВЦЭМ!$D$10+'СЕТ СН'!$I$6-'СЕТ СН'!$I$23</f>
        <v>1393.0102409400001</v>
      </c>
      <c r="J140" s="36">
        <f>SUMIFS(СВЦЭМ!$D$33:$D$776,СВЦЭМ!$A$33:$A$776,$A140,СВЦЭМ!$B$33:$B$776,J$119)+'СЕТ СН'!$I$11+СВЦЭМ!$D$10+'СЕТ СН'!$I$6-'СЕТ СН'!$I$23</f>
        <v>1353.1624826900002</v>
      </c>
      <c r="K140" s="36">
        <f>SUMIFS(СВЦЭМ!$D$33:$D$776,СВЦЭМ!$A$33:$A$776,$A140,СВЦЭМ!$B$33:$B$776,K$119)+'СЕТ СН'!$I$11+СВЦЭМ!$D$10+'СЕТ СН'!$I$6-'СЕТ СН'!$I$23</f>
        <v>1347.5043229400001</v>
      </c>
      <c r="L140" s="36">
        <f>SUMIFS(СВЦЭМ!$D$33:$D$776,СВЦЭМ!$A$33:$A$776,$A140,СВЦЭМ!$B$33:$B$776,L$119)+'СЕТ СН'!$I$11+СВЦЭМ!$D$10+'СЕТ СН'!$I$6-'СЕТ СН'!$I$23</f>
        <v>1350.1512439000001</v>
      </c>
      <c r="M140" s="36">
        <f>SUMIFS(СВЦЭМ!$D$33:$D$776,СВЦЭМ!$A$33:$A$776,$A140,СВЦЭМ!$B$33:$B$776,M$119)+'СЕТ СН'!$I$11+СВЦЭМ!$D$10+'СЕТ СН'!$I$6-'СЕТ СН'!$I$23</f>
        <v>1303.4490016</v>
      </c>
      <c r="N140" s="36">
        <f>SUMIFS(СВЦЭМ!$D$33:$D$776,СВЦЭМ!$A$33:$A$776,$A140,СВЦЭМ!$B$33:$B$776,N$119)+'СЕТ СН'!$I$11+СВЦЭМ!$D$10+'СЕТ СН'!$I$6-'СЕТ СН'!$I$23</f>
        <v>1247.20966937</v>
      </c>
      <c r="O140" s="36">
        <f>SUMIFS(СВЦЭМ!$D$33:$D$776,СВЦЭМ!$A$33:$A$776,$A140,СВЦЭМ!$B$33:$B$776,O$119)+'СЕТ СН'!$I$11+СВЦЭМ!$D$10+'СЕТ СН'!$I$6-'СЕТ СН'!$I$23</f>
        <v>1222.2716171400002</v>
      </c>
      <c r="P140" s="36">
        <f>SUMIFS(СВЦЭМ!$D$33:$D$776,СВЦЭМ!$A$33:$A$776,$A140,СВЦЭМ!$B$33:$B$776,P$119)+'СЕТ СН'!$I$11+СВЦЭМ!$D$10+'СЕТ СН'!$I$6-'СЕТ СН'!$I$23</f>
        <v>1220.2696859299999</v>
      </c>
      <c r="Q140" s="36">
        <f>SUMIFS(СВЦЭМ!$D$33:$D$776,СВЦЭМ!$A$33:$A$776,$A140,СВЦЭМ!$B$33:$B$776,Q$119)+'СЕТ СН'!$I$11+СВЦЭМ!$D$10+'СЕТ СН'!$I$6-'СЕТ СН'!$I$23</f>
        <v>1224.2039211400001</v>
      </c>
      <c r="R140" s="36">
        <f>SUMIFS(СВЦЭМ!$D$33:$D$776,СВЦЭМ!$A$33:$A$776,$A140,СВЦЭМ!$B$33:$B$776,R$119)+'СЕТ СН'!$I$11+СВЦЭМ!$D$10+'СЕТ СН'!$I$6-'СЕТ СН'!$I$23</f>
        <v>1218.95883761</v>
      </c>
      <c r="S140" s="36">
        <f>SUMIFS(СВЦЭМ!$D$33:$D$776,СВЦЭМ!$A$33:$A$776,$A140,СВЦЭМ!$B$33:$B$776,S$119)+'СЕТ СН'!$I$11+СВЦЭМ!$D$10+'СЕТ СН'!$I$6-'СЕТ СН'!$I$23</f>
        <v>1225.89792132</v>
      </c>
      <c r="T140" s="36">
        <f>SUMIFS(СВЦЭМ!$D$33:$D$776,СВЦЭМ!$A$33:$A$776,$A140,СВЦЭМ!$B$33:$B$776,T$119)+'СЕТ СН'!$I$11+СВЦЭМ!$D$10+'СЕТ СН'!$I$6-'СЕТ СН'!$I$23</f>
        <v>1224.06654643</v>
      </c>
      <c r="U140" s="36">
        <f>SUMIFS(СВЦЭМ!$D$33:$D$776,СВЦЭМ!$A$33:$A$776,$A140,СВЦЭМ!$B$33:$B$776,U$119)+'СЕТ СН'!$I$11+СВЦЭМ!$D$10+'СЕТ СН'!$I$6-'СЕТ СН'!$I$23</f>
        <v>1221.3507671699999</v>
      </c>
      <c r="V140" s="36">
        <f>SUMIFS(СВЦЭМ!$D$33:$D$776,СВЦЭМ!$A$33:$A$776,$A140,СВЦЭМ!$B$33:$B$776,V$119)+'СЕТ СН'!$I$11+СВЦЭМ!$D$10+'СЕТ СН'!$I$6-'СЕТ СН'!$I$23</f>
        <v>1218.54074287</v>
      </c>
      <c r="W140" s="36">
        <f>SUMIFS(СВЦЭМ!$D$33:$D$776,СВЦЭМ!$A$33:$A$776,$A140,СВЦЭМ!$B$33:$B$776,W$119)+'СЕТ СН'!$I$11+СВЦЭМ!$D$10+'СЕТ СН'!$I$6-'СЕТ СН'!$I$23</f>
        <v>1187.7971326900001</v>
      </c>
      <c r="X140" s="36">
        <f>SUMIFS(СВЦЭМ!$D$33:$D$776,СВЦЭМ!$A$33:$A$776,$A140,СВЦЭМ!$B$33:$B$776,X$119)+'СЕТ СН'!$I$11+СВЦЭМ!$D$10+'СЕТ СН'!$I$6-'СЕТ СН'!$I$23</f>
        <v>1228.4011718800002</v>
      </c>
      <c r="Y140" s="36">
        <f>SUMIFS(СВЦЭМ!$D$33:$D$776,СВЦЭМ!$A$33:$A$776,$A140,СВЦЭМ!$B$33:$B$776,Y$119)+'СЕТ СН'!$I$11+СВЦЭМ!$D$10+'СЕТ СН'!$I$6-'СЕТ СН'!$I$23</f>
        <v>1275.85018461</v>
      </c>
    </row>
    <row r="141" spans="1:25" ht="15.75" x14ac:dyDescent="0.2">
      <c r="A141" s="35">
        <f t="shared" si="3"/>
        <v>43973</v>
      </c>
      <c r="B141" s="36">
        <f>SUMIFS(СВЦЭМ!$D$33:$D$776,СВЦЭМ!$A$33:$A$776,$A141,СВЦЭМ!$B$33:$B$776,B$119)+'СЕТ СН'!$I$11+СВЦЭМ!$D$10+'СЕТ СН'!$I$6-'СЕТ СН'!$I$23</f>
        <v>1357.8647654400002</v>
      </c>
      <c r="C141" s="36">
        <f>SUMIFS(СВЦЭМ!$D$33:$D$776,СВЦЭМ!$A$33:$A$776,$A141,СВЦЭМ!$B$33:$B$776,C$119)+'СЕТ СН'!$I$11+СВЦЭМ!$D$10+'СЕТ СН'!$I$6-'СЕТ СН'!$I$23</f>
        <v>1398.74842629</v>
      </c>
      <c r="D141" s="36">
        <f>SUMIFS(СВЦЭМ!$D$33:$D$776,СВЦЭМ!$A$33:$A$776,$A141,СВЦЭМ!$B$33:$B$776,D$119)+'СЕТ СН'!$I$11+СВЦЭМ!$D$10+'СЕТ СН'!$I$6-'СЕТ СН'!$I$23</f>
        <v>1418.8283287700001</v>
      </c>
      <c r="E141" s="36">
        <f>SUMIFS(СВЦЭМ!$D$33:$D$776,СВЦЭМ!$A$33:$A$776,$A141,СВЦЭМ!$B$33:$B$776,E$119)+'СЕТ СН'!$I$11+СВЦЭМ!$D$10+'СЕТ СН'!$I$6-'СЕТ СН'!$I$23</f>
        <v>1415.66163886</v>
      </c>
      <c r="F141" s="36">
        <f>SUMIFS(СВЦЭМ!$D$33:$D$776,СВЦЭМ!$A$33:$A$776,$A141,СВЦЭМ!$B$33:$B$776,F$119)+'СЕТ СН'!$I$11+СВЦЭМ!$D$10+'СЕТ СН'!$I$6-'СЕТ СН'!$I$23</f>
        <v>1409.2939088200001</v>
      </c>
      <c r="G141" s="36">
        <f>SUMIFS(СВЦЭМ!$D$33:$D$776,СВЦЭМ!$A$33:$A$776,$A141,СВЦЭМ!$B$33:$B$776,G$119)+'СЕТ СН'!$I$11+СВЦЭМ!$D$10+'СЕТ СН'!$I$6-'СЕТ СН'!$I$23</f>
        <v>1418.58436807</v>
      </c>
      <c r="H141" s="36">
        <f>SUMIFS(СВЦЭМ!$D$33:$D$776,СВЦЭМ!$A$33:$A$776,$A141,СВЦЭМ!$B$33:$B$776,H$119)+'СЕТ СН'!$I$11+СВЦЭМ!$D$10+'СЕТ СН'!$I$6-'СЕТ СН'!$I$23</f>
        <v>1420.2863594400001</v>
      </c>
      <c r="I141" s="36">
        <f>SUMIFS(СВЦЭМ!$D$33:$D$776,СВЦЭМ!$A$33:$A$776,$A141,СВЦЭМ!$B$33:$B$776,I$119)+'СЕТ СН'!$I$11+СВЦЭМ!$D$10+'СЕТ СН'!$I$6-'СЕТ СН'!$I$23</f>
        <v>1383.09807624</v>
      </c>
      <c r="J141" s="36">
        <f>SUMIFS(СВЦЭМ!$D$33:$D$776,СВЦЭМ!$A$33:$A$776,$A141,СВЦЭМ!$B$33:$B$776,J$119)+'СЕТ СН'!$I$11+СВЦЭМ!$D$10+'СЕТ СН'!$I$6-'СЕТ СН'!$I$23</f>
        <v>1336.0533920800001</v>
      </c>
      <c r="K141" s="36">
        <f>SUMIFS(СВЦЭМ!$D$33:$D$776,СВЦЭМ!$A$33:$A$776,$A141,СВЦЭМ!$B$33:$B$776,K$119)+'СЕТ СН'!$I$11+СВЦЭМ!$D$10+'СЕТ СН'!$I$6-'СЕТ СН'!$I$23</f>
        <v>1319.15358423</v>
      </c>
      <c r="L141" s="36">
        <f>SUMIFS(СВЦЭМ!$D$33:$D$776,СВЦЭМ!$A$33:$A$776,$A141,СВЦЭМ!$B$33:$B$776,L$119)+'СЕТ СН'!$I$11+СВЦЭМ!$D$10+'СЕТ СН'!$I$6-'СЕТ СН'!$I$23</f>
        <v>1307.5614261300002</v>
      </c>
      <c r="M141" s="36">
        <f>SUMIFS(СВЦЭМ!$D$33:$D$776,СВЦЭМ!$A$33:$A$776,$A141,СВЦЭМ!$B$33:$B$776,M$119)+'СЕТ СН'!$I$11+СВЦЭМ!$D$10+'СЕТ СН'!$I$6-'СЕТ СН'!$I$23</f>
        <v>1259.3824002900001</v>
      </c>
      <c r="N141" s="36">
        <f>SUMIFS(СВЦЭМ!$D$33:$D$776,СВЦЭМ!$A$33:$A$776,$A141,СВЦЭМ!$B$33:$B$776,N$119)+'СЕТ СН'!$I$11+СВЦЭМ!$D$10+'СЕТ СН'!$I$6-'СЕТ СН'!$I$23</f>
        <v>1207.5639903199999</v>
      </c>
      <c r="O141" s="36">
        <f>SUMIFS(СВЦЭМ!$D$33:$D$776,СВЦЭМ!$A$33:$A$776,$A141,СВЦЭМ!$B$33:$B$776,O$119)+'СЕТ СН'!$I$11+СВЦЭМ!$D$10+'СЕТ СН'!$I$6-'СЕТ СН'!$I$23</f>
        <v>1193.30398145</v>
      </c>
      <c r="P141" s="36">
        <f>SUMIFS(СВЦЭМ!$D$33:$D$776,СВЦЭМ!$A$33:$A$776,$A141,СВЦЭМ!$B$33:$B$776,P$119)+'СЕТ СН'!$I$11+СВЦЭМ!$D$10+'СЕТ СН'!$I$6-'СЕТ СН'!$I$23</f>
        <v>1211.32806811</v>
      </c>
      <c r="Q141" s="36">
        <f>SUMIFS(СВЦЭМ!$D$33:$D$776,СВЦЭМ!$A$33:$A$776,$A141,СВЦЭМ!$B$33:$B$776,Q$119)+'СЕТ СН'!$I$11+СВЦЭМ!$D$10+'СЕТ СН'!$I$6-'СЕТ СН'!$I$23</f>
        <v>1216.3848384800001</v>
      </c>
      <c r="R141" s="36">
        <f>SUMIFS(СВЦЭМ!$D$33:$D$776,СВЦЭМ!$A$33:$A$776,$A141,СВЦЭМ!$B$33:$B$776,R$119)+'СЕТ СН'!$I$11+СВЦЭМ!$D$10+'СЕТ СН'!$I$6-'СЕТ СН'!$I$23</f>
        <v>1216.8228507900001</v>
      </c>
      <c r="S141" s="36">
        <f>SUMIFS(СВЦЭМ!$D$33:$D$776,СВЦЭМ!$A$33:$A$776,$A141,СВЦЭМ!$B$33:$B$776,S$119)+'СЕТ СН'!$I$11+СВЦЭМ!$D$10+'СЕТ СН'!$I$6-'СЕТ СН'!$I$23</f>
        <v>1220.9076953600002</v>
      </c>
      <c r="T141" s="36">
        <f>SUMIFS(СВЦЭМ!$D$33:$D$776,СВЦЭМ!$A$33:$A$776,$A141,СВЦЭМ!$B$33:$B$776,T$119)+'СЕТ СН'!$I$11+СВЦЭМ!$D$10+'СЕТ СН'!$I$6-'СЕТ СН'!$I$23</f>
        <v>1208.0572233600001</v>
      </c>
      <c r="U141" s="36">
        <f>SUMIFS(СВЦЭМ!$D$33:$D$776,СВЦЭМ!$A$33:$A$776,$A141,СВЦЭМ!$B$33:$B$776,U$119)+'СЕТ СН'!$I$11+СВЦЭМ!$D$10+'СЕТ СН'!$I$6-'СЕТ СН'!$I$23</f>
        <v>1196.23057758</v>
      </c>
      <c r="V141" s="36">
        <f>SUMIFS(СВЦЭМ!$D$33:$D$776,СВЦЭМ!$A$33:$A$776,$A141,СВЦЭМ!$B$33:$B$776,V$119)+'СЕТ СН'!$I$11+СВЦЭМ!$D$10+'СЕТ СН'!$I$6-'СЕТ СН'!$I$23</f>
        <v>1179.6298703299999</v>
      </c>
      <c r="W141" s="36">
        <f>SUMIFS(СВЦЭМ!$D$33:$D$776,СВЦЭМ!$A$33:$A$776,$A141,СВЦЭМ!$B$33:$B$776,W$119)+'СЕТ СН'!$I$11+СВЦЭМ!$D$10+'СЕТ СН'!$I$6-'СЕТ СН'!$I$23</f>
        <v>1171.7523893900002</v>
      </c>
      <c r="X141" s="36">
        <f>SUMIFS(СВЦЭМ!$D$33:$D$776,СВЦЭМ!$A$33:$A$776,$A141,СВЦЭМ!$B$33:$B$776,X$119)+'СЕТ СН'!$I$11+СВЦЭМ!$D$10+'СЕТ СН'!$I$6-'СЕТ СН'!$I$23</f>
        <v>1190.33499803</v>
      </c>
      <c r="Y141" s="36">
        <f>SUMIFS(СВЦЭМ!$D$33:$D$776,СВЦЭМ!$A$33:$A$776,$A141,СВЦЭМ!$B$33:$B$776,Y$119)+'СЕТ СН'!$I$11+СВЦЭМ!$D$10+'СЕТ СН'!$I$6-'СЕТ СН'!$I$23</f>
        <v>1228.2050945200001</v>
      </c>
    </row>
    <row r="142" spans="1:25" ht="15.75" x14ac:dyDescent="0.2">
      <c r="A142" s="35">
        <f t="shared" si="3"/>
        <v>43974</v>
      </c>
      <c r="B142" s="36">
        <f>SUMIFS(СВЦЭМ!$D$33:$D$776,СВЦЭМ!$A$33:$A$776,$A142,СВЦЭМ!$B$33:$B$776,B$119)+'СЕТ СН'!$I$11+СВЦЭМ!$D$10+'СЕТ СН'!$I$6-'СЕТ СН'!$I$23</f>
        <v>1330.0100895600001</v>
      </c>
      <c r="C142" s="36">
        <f>SUMIFS(СВЦЭМ!$D$33:$D$776,СВЦЭМ!$A$33:$A$776,$A142,СВЦЭМ!$B$33:$B$776,C$119)+'СЕТ СН'!$I$11+СВЦЭМ!$D$10+'СЕТ СН'!$I$6-'СЕТ СН'!$I$23</f>
        <v>1366.30862546</v>
      </c>
      <c r="D142" s="36">
        <f>SUMIFS(СВЦЭМ!$D$33:$D$776,СВЦЭМ!$A$33:$A$776,$A142,СВЦЭМ!$B$33:$B$776,D$119)+'СЕТ СН'!$I$11+СВЦЭМ!$D$10+'СЕТ СН'!$I$6-'СЕТ СН'!$I$23</f>
        <v>1386.8450004400001</v>
      </c>
      <c r="E142" s="36">
        <f>SUMIFS(СВЦЭМ!$D$33:$D$776,СВЦЭМ!$A$33:$A$776,$A142,СВЦЭМ!$B$33:$B$776,E$119)+'СЕТ СН'!$I$11+СВЦЭМ!$D$10+'СЕТ СН'!$I$6-'СЕТ СН'!$I$23</f>
        <v>1400.97549417</v>
      </c>
      <c r="F142" s="36">
        <f>SUMIFS(СВЦЭМ!$D$33:$D$776,СВЦЭМ!$A$33:$A$776,$A142,СВЦЭМ!$B$33:$B$776,F$119)+'СЕТ СН'!$I$11+СВЦЭМ!$D$10+'СЕТ СН'!$I$6-'СЕТ СН'!$I$23</f>
        <v>1404.8670646099999</v>
      </c>
      <c r="G142" s="36">
        <f>SUMIFS(СВЦЭМ!$D$33:$D$776,СВЦЭМ!$A$33:$A$776,$A142,СВЦЭМ!$B$33:$B$776,G$119)+'СЕТ СН'!$I$11+СВЦЭМ!$D$10+'СЕТ СН'!$I$6-'СЕТ СН'!$I$23</f>
        <v>1402.8765916699999</v>
      </c>
      <c r="H142" s="36">
        <f>SUMIFS(СВЦЭМ!$D$33:$D$776,СВЦЭМ!$A$33:$A$776,$A142,СВЦЭМ!$B$33:$B$776,H$119)+'СЕТ СН'!$I$11+СВЦЭМ!$D$10+'СЕТ СН'!$I$6-'СЕТ СН'!$I$23</f>
        <v>1394.88901906</v>
      </c>
      <c r="I142" s="36">
        <f>SUMIFS(СВЦЭМ!$D$33:$D$776,СВЦЭМ!$A$33:$A$776,$A142,СВЦЭМ!$B$33:$B$776,I$119)+'СЕТ СН'!$I$11+СВЦЭМ!$D$10+'СЕТ СН'!$I$6-'СЕТ СН'!$I$23</f>
        <v>1370.5748495900002</v>
      </c>
      <c r="J142" s="36">
        <f>SUMIFS(СВЦЭМ!$D$33:$D$776,СВЦЭМ!$A$33:$A$776,$A142,СВЦЭМ!$B$33:$B$776,J$119)+'СЕТ СН'!$I$11+СВЦЭМ!$D$10+'СЕТ СН'!$I$6-'СЕТ СН'!$I$23</f>
        <v>1334.4444376900001</v>
      </c>
      <c r="K142" s="36">
        <f>SUMIFS(СВЦЭМ!$D$33:$D$776,СВЦЭМ!$A$33:$A$776,$A142,СВЦЭМ!$B$33:$B$776,K$119)+'СЕТ СН'!$I$11+СВЦЭМ!$D$10+'СЕТ СН'!$I$6-'СЕТ СН'!$I$23</f>
        <v>1296.8553071000001</v>
      </c>
      <c r="L142" s="36">
        <f>SUMIFS(СВЦЭМ!$D$33:$D$776,СВЦЭМ!$A$33:$A$776,$A142,СВЦЭМ!$B$33:$B$776,L$119)+'СЕТ СН'!$I$11+СВЦЭМ!$D$10+'СЕТ СН'!$I$6-'СЕТ СН'!$I$23</f>
        <v>1277.15073981</v>
      </c>
      <c r="M142" s="36">
        <f>SUMIFS(СВЦЭМ!$D$33:$D$776,СВЦЭМ!$A$33:$A$776,$A142,СВЦЭМ!$B$33:$B$776,M$119)+'СЕТ СН'!$I$11+СВЦЭМ!$D$10+'СЕТ СН'!$I$6-'СЕТ СН'!$I$23</f>
        <v>1223.07188068</v>
      </c>
      <c r="N142" s="36">
        <f>SUMIFS(СВЦЭМ!$D$33:$D$776,СВЦЭМ!$A$33:$A$776,$A142,СВЦЭМ!$B$33:$B$776,N$119)+'СЕТ СН'!$I$11+СВЦЭМ!$D$10+'СЕТ СН'!$I$6-'СЕТ СН'!$I$23</f>
        <v>1171.41764592</v>
      </c>
      <c r="O142" s="36">
        <f>SUMIFS(СВЦЭМ!$D$33:$D$776,СВЦЭМ!$A$33:$A$776,$A142,СВЦЭМ!$B$33:$B$776,O$119)+'СЕТ СН'!$I$11+СВЦЭМ!$D$10+'СЕТ СН'!$I$6-'СЕТ СН'!$I$23</f>
        <v>1162.2028069</v>
      </c>
      <c r="P142" s="36">
        <f>SUMIFS(СВЦЭМ!$D$33:$D$776,СВЦЭМ!$A$33:$A$776,$A142,СВЦЭМ!$B$33:$B$776,P$119)+'СЕТ СН'!$I$11+СВЦЭМ!$D$10+'СЕТ СН'!$I$6-'СЕТ СН'!$I$23</f>
        <v>1187.4082423899999</v>
      </c>
      <c r="Q142" s="36">
        <f>SUMIFS(СВЦЭМ!$D$33:$D$776,СВЦЭМ!$A$33:$A$776,$A142,СВЦЭМ!$B$33:$B$776,Q$119)+'СЕТ СН'!$I$11+СВЦЭМ!$D$10+'СЕТ СН'!$I$6-'СЕТ СН'!$I$23</f>
        <v>1189.9232658000001</v>
      </c>
      <c r="R142" s="36">
        <f>SUMIFS(СВЦЭМ!$D$33:$D$776,СВЦЭМ!$A$33:$A$776,$A142,СВЦЭМ!$B$33:$B$776,R$119)+'СЕТ СН'!$I$11+СВЦЭМ!$D$10+'СЕТ СН'!$I$6-'СЕТ СН'!$I$23</f>
        <v>1195.5498260899999</v>
      </c>
      <c r="S142" s="36">
        <f>SUMIFS(СВЦЭМ!$D$33:$D$776,СВЦЭМ!$A$33:$A$776,$A142,СВЦЭМ!$B$33:$B$776,S$119)+'СЕТ СН'!$I$11+СВЦЭМ!$D$10+'СЕТ СН'!$I$6-'СЕТ СН'!$I$23</f>
        <v>1205.7323705900001</v>
      </c>
      <c r="T142" s="36">
        <f>SUMIFS(СВЦЭМ!$D$33:$D$776,СВЦЭМ!$A$33:$A$776,$A142,СВЦЭМ!$B$33:$B$776,T$119)+'СЕТ СН'!$I$11+СВЦЭМ!$D$10+'СЕТ СН'!$I$6-'СЕТ СН'!$I$23</f>
        <v>1215.3008698000001</v>
      </c>
      <c r="U142" s="36">
        <f>SUMIFS(СВЦЭМ!$D$33:$D$776,СВЦЭМ!$A$33:$A$776,$A142,СВЦЭМ!$B$33:$B$776,U$119)+'СЕТ СН'!$I$11+СВЦЭМ!$D$10+'СЕТ СН'!$I$6-'СЕТ СН'!$I$23</f>
        <v>1216.00177082</v>
      </c>
      <c r="V142" s="36">
        <f>SUMIFS(СВЦЭМ!$D$33:$D$776,СВЦЭМ!$A$33:$A$776,$A142,СВЦЭМ!$B$33:$B$776,V$119)+'СЕТ СН'!$I$11+СВЦЭМ!$D$10+'СЕТ СН'!$I$6-'СЕТ СН'!$I$23</f>
        <v>1209.3805436800001</v>
      </c>
      <c r="W142" s="36">
        <f>SUMIFS(СВЦЭМ!$D$33:$D$776,СВЦЭМ!$A$33:$A$776,$A142,СВЦЭМ!$B$33:$B$776,W$119)+'СЕТ СН'!$I$11+СВЦЭМ!$D$10+'СЕТ СН'!$I$6-'СЕТ СН'!$I$23</f>
        <v>1203.9603938099999</v>
      </c>
      <c r="X142" s="36">
        <f>SUMIFS(СВЦЭМ!$D$33:$D$776,СВЦЭМ!$A$33:$A$776,$A142,СВЦЭМ!$B$33:$B$776,X$119)+'СЕТ СН'!$I$11+СВЦЭМ!$D$10+'СЕТ СН'!$I$6-'СЕТ СН'!$I$23</f>
        <v>1230.3735698999999</v>
      </c>
      <c r="Y142" s="36">
        <f>SUMIFS(СВЦЭМ!$D$33:$D$776,СВЦЭМ!$A$33:$A$776,$A142,СВЦЭМ!$B$33:$B$776,Y$119)+'СЕТ СН'!$I$11+СВЦЭМ!$D$10+'СЕТ СН'!$I$6-'СЕТ СН'!$I$23</f>
        <v>1305.2554925200002</v>
      </c>
    </row>
    <row r="143" spans="1:25" ht="15.75" x14ac:dyDescent="0.2">
      <c r="A143" s="35">
        <f t="shared" si="3"/>
        <v>43975</v>
      </c>
      <c r="B143" s="36">
        <f>SUMIFS(СВЦЭМ!$D$33:$D$776,СВЦЭМ!$A$33:$A$776,$A143,СВЦЭМ!$B$33:$B$776,B$119)+'СЕТ СН'!$I$11+СВЦЭМ!$D$10+'СЕТ СН'!$I$6-'СЕТ СН'!$I$23</f>
        <v>1372.8677521300001</v>
      </c>
      <c r="C143" s="36">
        <f>SUMIFS(СВЦЭМ!$D$33:$D$776,СВЦЭМ!$A$33:$A$776,$A143,СВЦЭМ!$B$33:$B$776,C$119)+'СЕТ СН'!$I$11+СВЦЭМ!$D$10+'СЕТ СН'!$I$6-'СЕТ СН'!$I$23</f>
        <v>1397.1001538600001</v>
      </c>
      <c r="D143" s="36">
        <f>SUMIFS(СВЦЭМ!$D$33:$D$776,СВЦЭМ!$A$33:$A$776,$A143,СВЦЭМ!$B$33:$B$776,D$119)+'СЕТ СН'!$I$11+СВЦЭМ!$D$10+'СЕТ СН'!$I$6-'СЕТ СН'!$I$23</f>
        <v>1406.0774584599999</v>
      </c>
      <c r="E143" s="36">
        <f>SUMIFS(СВЦЭМ!$D$33:$D$776,СВЦЭМ!$A$33:$A$776,$A143,СВЦЭМ!$B$33:$B$776,E$119)+'СЕТ СН'!$I$11+СВЦЭМ!$D$10+'СЕТ СН'!$I$6-'СЕТ СН'!$I$23</f>
        <v>1402.2316337000002</v>
      </c>
      <c r="F143" s="36">
        <f>SUMIFS(СВЦЭМ!$D$33:$D$776,СВЦЭМ!$A$33:$A$776,$A143,СВЦЭМ!$B$33:$B$776,F$119)+'СЕТ СН'!$I$11+СВЦЭМ!$D$10+'СЕТ СН'!$I$6-'СЕТ СН'!$I$23</f>
        <v>1397.93778617</v>
      </c>
      <c r="G143" s="36">
        <f>SUMIFS(СВЦЭМ!$D$33:$D$776,СВЦЭМ!$A$33:$A$776,$A143,СВЦЭМ!$B$33:$B$776,G$119)+'СЕТ СН'!$I$11+СВЦЭМ!$D$10+'СЕТ СН'!$I$6-'СЕТ СН'!$I$23</f>
        <v>1396.4755802300001</v>
      </c>
      <c r="H143" s="36">
        <f>SUMIFS(СВЦЭМ!$D$33:$D$776,СВЦЭМ!$A$33:$A$776,$A143,СВЦЭМ!$B$33:$B$776,H$119)+'СЕТ СН'!$I$11+СВЦЭМ!$D$10+'СЕТ СН'!$I$6-'СЕТ СН'!$I$23</f>
        <v>1387.2293433300001</v>
      </c>
      <c r="I143" s="36">
        <f>SUMIFS(СВЦЭМ!$D$33:$D$776,СВЦЭМ!$A$33:$A$776,$A143,СВЦЭМ!$B$33:$B$776,I$119)+'СЕТ СН'!$I$11+СВЦЭМ!$D$10+'СЕТ СН'!$I$6-'СЕТ СН'!$I$23</f>
        <v>1355.1675528000001</v>
      </c>
      <c r="J143" s="36">
        <f>SUMIFS(СВЦЭМ!$D$33:$D$776,СВЦЭМ!$A$33:$A$776,$A143,СВЦЭМ!$B$33:$B$776,J$119)+'СЕТ СН'!$I$11+СВЦЭМ!$D$10+'СЕТ СН'!$I$6-'СЕТ СН'!$I$23</f>
        <v>1343.16647014</v>
      </c>
      <c r="K143" s="36">
        <f>SUMIFS(СВЦЭМ!$D$33:$D$776,СВЦЭМ!$A$33:$A$776,$A143,СВЦЭМ!$B$33:$B$776,K$119)+'СЕТ СН'!$I$11+СВЦЭМ!$D$10+'СЕТ СН'!$I$6-'СЕТ СН'!$I$23</f>
        <v>1313.5504294500001</v>
      </c>
      <c r="L143" s="36">
        <f>SUMIFS(СВЦЭМ!$D$33:$D$776,СВЦЭМ!$A$33:$A$776,$A143,СВЦЭМ!$B$33:$B$776,L$119)+'СЕТ СН'!$I$11+СВЦЭМ!$D$10+'СЕТ СН'!$I$6-'СЕТ СН'!$I$23</f>
        <v>1324.42000852</v>
      </c>
      <c r="M143" s="36">
        <f>SUMIFS(СВЦЭМ!$D$33:$D$776,СВЦЭМ!$A$33:$A$776,$A143,СВЦЭМ!$B$33:$B$776,M$119)+'СЕТ СН'!$I$11+СВЦЭМ!$D$10+'СЕТ СН'!$I$6-'СЕТ СН'!$I$23</f>
        <v>1288.2784424900001</v>
      </c>
      <c r="N143" s="36">
        <f>SUMIFS(СВЦЭМ!$D$33:$D$776,СВЦЭМ!$A$33:$A$776,$A143,СВЦЭМ!$B$33:$B$776,N$119)+'СЕТ СН'!$I$11+СВЦЭМ!$D$10+'СЕТ СН'!$I$6-'СЕТ СН'!$I$23</f>
        <v>1242.1314027000001</v>
      </c>
      <c r="O143" s="36">
        <f>SUMIFS(СВЦЭМ!$D$33:$D$776,СВЦЭМ!$A$33:$A$776,$A143,СВЦЭМ!$B$33:$B$776,O$119)+'СЕТ СН'!$I$11+СВЦЭМ!$D$10+'СЕТ СН'!$I$6-'СЕТ СН'!$I$23</f>
        <v>1212.6586160300001</v>
      </c>
      <c r="P143" s="36">
        <f>SUMIFS(СВЦЭМ!$D$33:$D$776,СВЦЭМ!$A$33:$A$776,$A143,СВЦЭМ!$B$33:$B$776,P$119)+'СЕТ СН'!$I$11+СВЦЭМ!$D$10+'СЕТ СН'!$I$6-'СЕТ СН'!$I$23</f>
        <v>1217.7836435500001</v>
      </c>
      <c r="Q143" s="36">
        <f>SUMIFS(СВЦЭМ!$D$33:$D$776,СВЦЭМ!$A$33:$A$776,$A143,СВЦЭМ!$B$33:$B$776,Q$119)+'СЕТ СН'!$I$11+СВЦЭМ!$D$10+'СЕТ СН'!$I$6-'СЕТ СН'!$I$23</f>
        <v>1223.18982329</v>
      </c>
      <c r="R143" s="36">
        <f>SUMIFS(СВЦЭМ!$D$33:$D$776,СВЦЭМ!$A$33:$A$776,$A143,СВЦЭМ!$B$33:$B$776,R$119)+'СЕТ СН'!$I$11+СВЦЭМ!$D$10+'СЕТ СН'!$I$6-'СЕТ СН'!$I$23</f>
        <v>1210.0513638500001</v>
      </c>
      <c r="S143" s="36">
        <f>SUMIFS(СВЦЭМ!$D$33:$D$776,СВЦЭМ!$A$33:$A$776,$A143,СВЦЭМ!$B$33:$B$776,S$119)+'СЕТ СН'!$I$11+СВЦЭМ!$D$10+'СЕТ СН'!$I$6-'СЕТ СН'!$I$23</f>
        <v>1216.24589896</v>
      </c>
      <c r="T143" s="36">
        <f>SUMIFS(СВЦЭМ!$D$33:$D$776,СВЦЭМ!$A$33:$A$776,$A143,СВЦЭМ!$B$33:$B$776,T$119)+'СЕТ СН'!$I$11+СВЦЭМ!$D$10+'СЕТ СН'!$I$6-'СЕТ СН'!$I$23</f>
        <v>1212.4871398800001</v>
      </c>
      <c r="U143" s="36">
        <f>SUMIFS(СВЦЭМ!$D$33:$D$776,СВЦЭМ!$A$33:$A$776,$A143,СВЦЭМ!$B$33:$B$776,U$119)+'СЕТ СН'!$I$11+СВЦЭМ!$D$10+'СЕТ СН'!$I$6-'СЕТ СН'!$I$23</f>
        <v>1198.4430898800001</v>
      </c>
      <c r="V143" s="36">
        <f>SUMIFS(СВЦЭМ!$D$33:$D$776,СВЦЭМ!$A$33:$A$776,$A143,СВЦЭМ!$B$33:$B$776,V$119)+'СЕТ СН'!$I$11+СВЦЭМ!$D$10+'СЕТ СН'!$I$6-'СЕТ СН'!$I$23</f>
        <v>1165.1152699500001</v>
      </c>
      <c r="W143" s="36">
        <f>SUMIFS(СВЦЭМ!$D$33:$D$776,СВЦЭМ!$A$33:$A$776,$A143,СВЦЭМ!$B$33:$B$776,W$119)+'СЕТ СН'!$I$11+СВЦЭМ!$D$10+'СЕТ СН'!$I$6-'СЕТ СН'!$I$23</f>
        <v>1169.6808981600002</v>
      </c>
      <c r="X143" s="36">
        <f>SUMIFS(СВЦЭМ!$D$33:$D$776,СВЦЭМ!$A$33:$A$776,$A143,СВЦЭМ!$B$33:$B$776,X$119)+'СЕТ СН'!$I$11+СВЦЭМ!$D$10+'СЕТ СН'!$I$6-'СЕТ СН'!$I$23</f>
        <v>1195.2432569900002</v>
      </c>
      <c r="Y143" s="36">
        <f>SUMIFS(СВЦЭМ!$D$33:$D$776,СВЦЭМ!$A$33:$A$776,$A143,СВЦЭМ!$B$33:$B$776,Y$119)+'СЕТ СН'!$I$11+СВЦЭМ!$D$10+'СЕТ СН'!$I$6-'СЕТ СН'!$I$23</f>
        <v>1274.1026090400001</v>
      </c>
    </row>
    <row r="144" spans="1:25" ht="15.75" x14ac:dyDescent="0.2">
      <c r="A144" s="35">
        <f t="shared" si="3"/>
        <v>43976</v>
      </c>
      <c r="B144" s="36">
        <f>SUMIFS(СВЦЭМ!$D$33:$D$776,СВЦЭМ!$A$33:$A$776,$A144,СВЦЭМ!$B$33:$B$776,B$119)+'СЕТ СН'!$I$11+СВЦЭМ!$D$10+'СЕТ СН'!$I$6-'СЕТ СН'!$I$23</f>
        <v>1422.04591893</v>
      </c>
      <c r="C144" s="36">
        <f>SUMIFS(СВЦЭМ!$D$33:$D$776,СВЦЭМ!$A$33:$A$776,$A144,СВЦЭМ!$B$33:$B$776,C$119)+'СЕТ СН'!$I$11+СВЦЭМ!$D$10+'СЕТ СН'!$I$6-'СЕТ СН'!$I$23</f>
        <v>1417.2608904799999</v>
      </c>
      <c r="D144" s="36">
        <f>SUMIFS(СВЦЭМ!$D$33:$D$776,СВЦЭМ!$A$33:$A$776,$A144,СВЦЭМ!$B$33:$B$776,D$119)+'СЕТ СН'!$I$11+СВЦЭМ!$D$10+'СЕТ СН'!$I$6-'СЕТ СН'!$I$23</f>
        <v>1405.1698111000001</v>
      </c>
      <c r="E144" s="36">
        <f>SUMIFS(СВЦЭМ!$D$33:$D$776,СВЦЭМ!$A$33:$A$776,$A144,СВЦЭМ!$B$33:$B$776,E$119)+'СЕТ СН'!$I$11+СВЦЭМ!$D$10+'СЕТ СН'!$I$6-'СЕТ СН'!$I$23</f>
        <v>1398.29698265</v>
      </c>
      <c r="F144" s="36">
        <f>SUMIFS(СВЦЭМ!$D$33:$D$776,СВЦЭМ!$A$33:$A$776,$A144,СВЦЭМ!$B$33:$B$776,F$119)+'СЕТ СН'!$I$11+СВЦЭМ!$D$10+'СЕТ СН'!$I$6-'СЕТ СН'!$I$23</f>
        <v>1396.1191367000001</v>
      </c>
      <c r="G144" s="36">
        <f>SUMIFS(СВЦЭМ!$D$33:$D$776,СВЦЭМ!$A$33:$A$776,$A144,СВЦЭМ!$B$33:$B$776,G$119)+'СЕТ СН'!$I$11+СВЦЭМ!$D$10+'СЕТ СН'!$I$6-'СЕТ СН'!$I$23</f>
        <v>1399.5770845000002</v>
      </c>
      <c r="H144" s="36">
        <f>SUMIFS(СВЦЭМ!$D$33:$D$776,СВЦЭМ!$A$33:$A$776,$A144,СВЦЭМ!$B$33:$B$776,H$119)+'СЕТ СН'!$I$11+СВЦЭМ!$D$10+'СЕТ СН'!$I$6-'СЕТ СН'!$I$23</f>
        <v>1402.71594484</v>
      </c>
      <c r="I144" s="36">
        <f>SUMIFS(СВЦЭМ!$D$33:$D$776,СВЦЭМ!$A$33:$A$776,$A144,СВЦЭМ!$B$33:$B$776,I$119)+'СЕТ СН'!$I$11+СВЦЭМ!$D$10+'СЕТ СН'!$I$6-'СЕТ СН'!$I$23</f>
        <v>1377.8572674699999</v>
      </c>
      <c r="J144" s="36">
        <f>SUMIFS(СВЦЭМ!$D$33:$D$776,СВЦЭМ!$A$33:$A$776,$A144,СВЦЭМ!$B$33:$B$776,J$119)+'СЕТ СН'!$I$11+СВЦЭМ!$D$10+'СЕТ СН'!$I$6-'СЕТ СН'!$I$23</f>
        <v>1340.2682903899999</v>
      </c>
      <c r="K144" s="36">
        <f>SUMIFS(СВЦЭМ!$D$33:$D$776,СВЦЭМ!$A$33:$A$776,$A144,СВЦЭМ!$B$33:$B$776,K$119)+'СЕТ СН'!$I$11+СВЦЭМ!$D$10+'СЕТ СН'!$I$6-'СЕТ СН'!$I$23</f>
        <v>1333.3416022599999</v>
      </c>
      <c r="L144" s="36">
        <f>SUMIFS(СВЦЭМ!$D$33:$D$776,СВЦЭМ!$A$33:$A$776,$A144,СВЦЭМ!$B$33:$B$776,L$119)+'СЕТ СН'!$I$11+СВЦЭМ!$D$10+'СЕТ СН'!$I$6-'СЕТ СН'!$I$23</f>
        <v>1326.3492436500001</v>
      </c>
      <c r="M144" s="36">
        <f>SUMIFS(СВЦЭМ!$D$33:$D$776,СВЦЭМ!$A$33:$A$776,$A144,СВЦЭМ!$B$33:$B$776,M$119)+'СЕТ СН'!$I$11+СВЦЭМ!$D$10+'СЕТ СН'!$I$6-'СЕТ СН'!$I$23</f>
        <v>1264.5021182400001</v>
      </c>
      <c r="N144" s="36">
        <f>SUMIFS(СВЦЭМ!$D$33:$D$776,СВЦЭМ!$A$33:$A$776,$A144,СВЦЭМ!$B$33:$B$776,N$119)+'СЕТ СН'!$I$11+СВЦЭМ!$D$10+'СЕТ СН'!$I$6-'СЕТ СН'!$I$23</f>
        <v>1214.4781128499999</v>
      </c>
      <c r="O144" s="36">
        <f>SUMIFS(СВЦЭМ!$D$33:$D$776,СВЦЭМ!$A$33:$A$776,$A144,СВЦЭМ!$B$33:$B$776,O$119)+'СЕТ СН'!$I$11+СВЦЭМ!$D$10+'СЕТ СН'!$I$6-'СЕТ СН'!$I$23</f>
        <v>1194.66004563</v>
      </c>
      <c r="P144" s="36">
        <f>SUMIFS(СВЦЭМ!$D$33:$D$776,СВЦЭМ!$A$33:$A$776,$A144,СВЦЭМ!$B$33:$B$776,P$119)+'СЕТ СН'!$I$11+СВЦЭМ!$D$10+'СЕТ СН'!$I$6-'СЕТ СН'!$I$23</f>
        <v>1200.3118798099999</v>
      </c>
      <c r="Q144" s="36">
        <f>SUMIFS(СВЦЭМ!$D$33:$D$776,СВЦЭМ!$A$33:$A$776,$A144,СВЦЭМ!$B$33:$B$776,Q$119)+'СЕТ СН'!$I$11+СВЦЭМ!$D$10+'СЕТ СН'!$I$6-'СЕТ СН'!$I$23</f>
        <v>1201.8331941800002</v>
      </c>
      <c r="R144" s="36">
        <f>SUMIFS(СВЦЭМ!$D$33:$D$776,СВЦЭМ!$A$33:$A$776,$A144,СВЦЭМ!$B$33:$B$776,R$119)+'СЕТ СН'!$I$11+СВЦЭМ!$D$10+'СЕТ СН'!$I$6-'СЕТ СН'!$I$23</f>
        <v>1210.01339983</v>
      </c>
      <c r="S144" s="36">
        <f>SUMIFS(СВЦЭМ!$D$33:$D$776,СВЦЭМ!$A$33:$A$776,$A144,СВЦЭМ!$B$33:$B$776,S$119)+'СЕТ СН'!$I$11+СВЦЭМ!$D$10+'СЕТ СН'!$I$6-'СЕТ СН'!$I$23</f>
        <v>1206.1881444600001</v>
      </c>
      <c r="T144" s="36">
        <f>SUMIFS(СВЦЭМ!$D$33:$D$776,СВЦЭМ!$A$33:$A$776,$A144,СВЦЭМ!$B$33:$B$776,T$119)+'СЕТ СН'!$I$11+СВЦЭМ!$D$10+'СЕТ СН'!$I$6-'СЕТ СН'!$I$23</f>
        <v>1204.1883599100001</v>
      </c>
      <c r="U144" s="36">
        <f>SUMIFS(СВЦЭМ!$D$33:$D$776,СВЦЭМ!$A$33:$A$776,$A144,СВЦЭМ!$B$33:$B$776,U$119)+'СЕТ СН'!$I$11+СВЦЭМ!$D$10+'СЕТ СН'!$I$6-'СЕТ СН'!$I$23</f>
        <v>1200.08227678</v>
      </c>
      <c r="V144" s="36">
        <f>SUMIFS(СВЦЭМ!$D$33:$D$776,СВЦЭМ!$A$33:$A$776,$A144,СВЦЭМ!$B$33:$B$776,V$119)+'СЕТ СН'!$I$11+СВЦЭМ!$D$10+'СЕТ СН'!$I$6-'СЕТ СН'!$I$23</f>
        <v>1187.94566682</v>
      </c>
      <c r="W144" s="36">
        <f>SUMIFS(СВЦЭМ!$D$33:$D$776,СВЦЭМ!$A$33:$A$776,$A144,СВЦЭМ!$B$33:$B$776,W$119)+'СЕТ СН'!$I$11+СВЦЭМ!$D$10+'СЕТ СН'!$I$6-'СЕТ СН'!$I$23</f>
        <v>1191.7445581500001</v>
      </c>
      <c r="X144" s="36">
        <f>SUMIFS(СВЦЭМ!$D$33:$D$776,СВЦЭМ!$A$33:$A$776,$A144,СВЦЭМ!$B$33:$B$776,X$119)+'СЕТ СН'!$I$11+СВЦЭМ!$D$10+'СЕТ СН'!$I$6-'СЕТ СН'!$I$23</f>
        <v>1208.3158368700001</v>
      </c>
      <c r="Y144" s="36">
        <f>SUMIFS(СВЦЭМ!$D$33:$D$776,СВЦЭМ!$A$33:$A$776,$A144,СВЦЭМ!$B$33:$B$776,Y$119)+'СЕТ СН'!$I$11+СВЦЭМ!$D$10+'СЕТ СН'!$I$6-'СЕТ СН'!$I$23</f>
        <v>1290.2290817600001</v>
      </c>
    </row>
    <row r="145" spans="1:27" ht="15.75" x14ac:dyDescent="0.2">
      <c r="A145" s="35">
        <f t="shared" si="3"/>
        <v>43977</v>
      </c>
      <c r="B145" s="36">
        <f>SUMIFS(СВЦЭМ!$D$33:$D$776,СВЦЭМ!$A$33:$A$776,$A145,СВЦЭМ!$B$33:$B$776,B$119)+'СЕТ СН'!$I$11+СВЦЭМ!$D$10+'СЕТ СН'!$I$6-'СЕТ СН'!$I$23</f>
        <v>1374.3184215700001</v>
      </c>
      <c r="C145" s="36">
        <f>SUMIFS(СВЦЭМ!$D$33:$D$776,СВЦЭМ!$A$33:$A$776,$A145,СВЦЭМ!$B$33:$B$776,C$119)+'СЕТ СН'!$I$11+СВЦЭМ!$D$10+'СЕТ СН'!$I$6-'СЕТ СН'!$I$23</f>
        <v>1404.3846832600002</v>
      </c>
      <c r="D145" s="36">
        <f>SUMIFS(СВЦЭМ!$D$33:$D$776,СВЦЭМ!$A$33:$A$776,$A145,СВЦЭМ!$B$33:$B$776,D$119)+'СЕТ СН'!$I$11+СВЦЭМ!$D$10+'СЕТ СН'!$I$6-'СЕТ СН'!$I$23</f>
        <v>1395.1898971800001</v>
      </c>
      <c r="E145" s="36">
        <f>SUMIFS(СВЦЭМ!$D$33:$D$776,СВЦЭМ!$A$33:$A$776,$A145,СВЦЭМ!$B$33:$B$776,E$119)+'СЕТ СН'!$I$11+СВЦЭМ!$D$10+'СЕТ СН'!$I$6-'СЕТ СН'!$I$23</f>
        <v>1386.44589782</v>
      </c>
      <c r="F145" s="36">
        <f>SUMIFS(СВЦЭМ!$D$33:$D$776,СВЦЭМ!$A$33:$A$776,$A145,СВЦЭМ!$B$33:$B$776,F$119)+'СЕТ СН'!$I$11+СВЦЭМ!$D$10+'СЕТ СН'!$I$6-'СЕТ СН'!$I$23</f>
        <v>1384.2773997700001</v>
      </c>
      <c r="G145" s="36">
        <f>SUMIFS(СВЦЭМ!$D$33:$D$776,СВЦЭМ!$A$33:$A$776,$A145,СВЦЭМ!$B$33:$B$776,G$119)+'СЕТ СН'!$I$11+СВЦЭМ!$D$10+'СЕТ СН'!$I$6-'СЕТ СН'!$I$23</f>
        <v>1391.1233648699999</v>
      </c>
      <c r="H145" s="36">
        <f>SUMIFS(СВЦЭМ!$D$33:$D$776,СВЦЭМ!$A$33:$A$776,$A145,СВЦЭМ!$B$33:$B$776,H$119)+'СЕТ СН'!$I$11+СВЦЭМ!$D$10+'СЕТ СН'!$I$6-'СЕТ СН'!$I$23</f>
        <v>1401.1181127899999</v>
      </c>
      <c r="I145" s="36">
        <f>SUMIFS(СВЦЭМ!$D$33:$D$776,СВЦЭМ!$A$33:$A$776,$A145,СВЦЭМ!$B$33:$B$776,I$119)+'СЕТ СН'!$I$11+СВЦЭМ!$D$10+'СЕТ СН'!$I$6-'СЕТ СН'!$I$23</f>
        <v>1372.00194807</v>
      </c>
      <c r="J145" s="36">
        <f>SUMIFS(СВЦЭМ!$D$33:$D$776,СВЦЭМ!$A$33:$A$776,$A145,СВЦЭМ!$B$33:$B$776,J$119)+'СЕТ СН'!$I$11+СВЦЭМ!$D$10+'СЕТ СН'!$I$6-'СЕТ СН'!$I$23</f>
        <v>1338.62836012</v>
      </c>
      <c r="K145" s="36">
        <f>SUMIFS(СВЦЭМ!$D$33:$D$776,СВЦЭМ!$A$33:$A$776,$A145,СВЦЭМ!$B$33:$B$776,K$119)+'СЕТ СН'!$I$11+СВЦЭМ!$D$10+'СЕТ СН'!$I$6-'СЕТ СН'!$I$23</f>
        <v>1325.3446156099999</v>
      </c>
      <c r="L145" s="36">
        <f>SUMIFS(СВЦЭМ!$D$33:$D$776,СВЦЭМ!$A$33:$A$776,$A145,СВЦЭМ!$B$33:$B$776,L$119)+'СЕТ СН'!$I$11+СВЦЭМ!$D$10+'СЕТ СН'!$I$6-'СЕТ СН'!$I$23</f>
        <v>1327.40296461</v>
      </c>
      <c r="M145" s="36">
        <f>SUMIFS(СВЦЭМ!$D$33:$D$776,СВЦЭМ!$A$33:$A$776,$A145,СВЦЭМ!$B$33:$B$776,M$119)+'СЕТ СН'!$I$11+СВЦЭМ!$D$10+'СЕТ СН'!$I$6-'СЕТ СН'!$I$23</f>
        <v>1270.4144428200002</v>
      </c>
      <c r="N145" s="36">
        <f>SUMIFS(СВЦЭМ!$D$33:$D$776,СВЦЭМ!$A$33:$A$776,$A145,СВЦЭМ!$B$33:$B$776,N$119)+'СЕТ СН'!$I$11+СВЦЭМ!$D$10+'СЕТ СН'!$I$6-'СЕТ СН'!$I$23</f>
        <v>1222.97332783</v>
      </c>
      <c r="O145" s="36">
        <f>SUMIFS(СВЦЭМ!$D$33:$D$776,СВЦЭМ!$A$33:$A$776,$A145,СВЦЭМ!$B$33:$B$776,O$119)+'СЕТ СН'!$I$11+СВЦЭМ!$D$10+'СЕТ СН'!$I$6-'СЕТ СН'!$I$23</f>
        <v>1202.9931992400002</v>
      </c>
      <c r="P145" s="36">
        <f>SUMIFS(СВЦЭМ!$D$33:$D$776,СВЦЭМ!$A$33:$A$776,$A145,СВЦЭМ!$B$33:$B$776,P$119)+'СЕТ СН'!$I$11+СВЦЭМ!$D$10+'СЕТ СН'!$I$6-'СЕТ СН'!$I$23</f>
        <v>1207.6522216600001</v>
      </c>
      <c r="Q145" s="36">
        <f>SUMIFS(СВЦЭМ!$D$33:$D$776,СВЦЭМ!$A$33:$A$776,$A145,СВЦЭМ!$B$33:$B$776,Q$119)+'СЕТ СН'!$I$11+СВЦЭМ!$D$10+'СЕТ СН'!$I$6-'СЕТ СН'!$I$23</f>
        <v>1212.81446768</v>
      </c>
      <c r="R145" s="36">
        <f>SUMIFS(СВЦЭМ!$D$33:$D$776,СВЦЭМ!$A$33:$A$776,$A145,СВЦЭМ!$B$33:$B$776,R$119)+'СЕТ СН'!$I$11+СВЦЭМ!$D$10+'СЕТ СН'!$I$6-'СЕТ СН'!$I$23</f>
        <v>1211.1111211000002</v>
      </c>
      <c r="S145" s="36">
        <f>SUMIFS(СВЦЭМ!$D$33:$D$776,СВЦЭМ!$A$33:$A$776,$A145,СВЦЭМ!$B$33:$B$776,S$119)+'СЕТ СН'!$I$11+СВЦЭМ!$D$10+'СЕТ СН'!$I$6-'СЕТ СН'!$I$23</f>
        <v>1210.6020447599999</v>
      </c>
      <c r="T145" s="36">
        <f>SUMIFS(СВЦЭМ!$D$33:$D$776,СВЦЭМ!$A$33:$A$776,$A145,СВЦЭМ!$B$33:$B$776,T$119)+'СЕТ СН'!$I$11+СВЦЭМ!$D$10+'СЕТ СН'!$I$6-'СЕТ СН'!$I$23</f>
        <v>1206.87674558</v>
      </c>
      <c r="U145" s="36">
        <f>SUMIFS(СВЦЭМ!$D$33:$D$776,СВЦЭМ!$A$33:$A$776,$A145,СВЦЭМ!$B$33:$B$776,U$119)+'СЕТ СН'!$I$11+СВЦЭМ!$D$10+'СЕТ СН'!$I$6-'СЕТ СН'!$I$23</f>
        <v>1194.2646580999999</v>
      </c>
      <c r="V145" s="36">
        <f>SUMIFS(СВЦЭМ!$D$33:$D$776,СВЦЭМ!$A$33:$A$776,$A145,СВЦЭМ!$B$33:$B$776,V$119)+'СЕТ СН'!$I$11+СВЦЭМ!$D$10+'СЕТ СН'!$I$6-'СЕТ СН'!$I$23</f>
        <v>1188.00576531</v>
      </c>
      <c r="W145" s="36">
        <f>SUMIFS(СВЦЭМ!$D$33:$D$776,СВЦЭМ!$A$33:$A$776,$A145,СВЦЭМ!$B$33:$B$776,W$119)+'СЕТ СН'!$I$11+СВЦЭМ!$D$10+'СЕТ СН'!$I$6-'СЕТ СН'!$I$23</f>
        <v>1183.6078454799999</v>
      </c>
      <c r="X145" s="36">
        <f>SUMIFS(СВЦЭМ!$D$33:$D$776,СВЦЭМ!$A$33:$A$776,$A145,СВЦЭМ!$B$33:$B$776,X$119)+'СЕТ СН'!$I$11+СВЦЭМ!$D$10+'СЕТ СН'!$I$6-'СЕТ СН'!$I$23</f>
        <v>1205.3186874800001</v>
      </c>
      <c r="Y145" s="36">
        <f>SUMIFS(СВЦЭМ!$D$33:$D$776,СВЦЭМ!$A$33:$A$776,$A145,СВЦЭМ!$B$33:$B$776,Y$119)+'СЕТ СН'!$I$11+СВЦЭМ!$D$10+'СЕТ СН'!$I$6-'СЕТ СН'!$I$23</f>
        <v>1272.5248480300002</v>
      </c>
    </row>
    <row r="146" spans="1:27" ht="15.75" x14ac:dyDescent="0.2">
      <c r="A146" s="35">
        <f t="shared" si="3"/>
        <v>43978</v>
      </c>
      <c r="B146" s="36">
        <f>SUMIFS(СВЦЭМ!$D$33:$D$776,СВЦЭМ!$A$33:$A$776,$A146,СВЦЭМ!$B$33:$B$776,B$119)+'СЕТ СН'!$I$11+СВЦЭМ!$D$10+'СЕТ СН'!$I$6-'СЕТ СН'!$I$23</f>
        <v>1358.17105666</v>
      </c>
      <c r="C146" s="36">
        <f>SUMIFS(СВЦЭМ!$D$33:$D$776,СВЦЭМ!$A$33:$A$776,$A146,СВЦЭМ!$B$33:$B$776,C$119)+'СЕТ СН'!$I$11+СВЦЭМ!$D$10+'СЕТ СН'!$I$6-'СЕТ СН'!$I$23</f>
        <v>1392.9748687800002</v>
      </c>
      <c r="D146" s="36">
        <f>SUMIFS(СВЦЭМ!$D$33:$D$776,СВЦЭМ!$A$33:$A$776,$A146,СВЦЭМ!$B$33:$B$776,D$119)+'СЕТ СН'!$I$11+СВЦЭМ!$D$10+'СЕТ СН'!$I$6-'СЕТ СН'!$I$23</f>
        <v>1411.51107987</v>
      </c>
      <c r="E146" s="36">
        <f>SUMIFS(СВЦЭМ!$D$33:$D$776,СВЦЭМ!$A$33:$A$776,$A146,СВЦЭМ!$B$33:$B$776,E$119)+'СЕТ СН'!$I$11+СВЦЭМ!$D$10+'СЕТ СН'!$I$6-'СЕТ СН'!$I$23</f>
        <v>1419.9148047799999</v>
      </c>
      <c r="F146" s="36">
        <f>SUMIFS(СВЦЭМ!$D$33:$D$776,СВЦЭМ!$A$33:$A$776,$A146,СВЦЭМ!$B$33:$B$776,F$119)+'СЕТ СН'!$I$11+СВЦЭМ!$D$10+'СЕТ СН'!$I$6-'СЕТ СН'!$I$23</f>
        <v>1413.72030339</v>
      </c>
      <c r="G146" s="36">
        <f>SUMIFS(СВЦЭМ!$D$33:$D$776,СВЦЭМ!$A$33:$A$776,$A146,СВЦЭМ!$B$33:$B$776,G$119)+'СЕТ СН'!$I$11+СВЦЭМ!$D$10+'СЕТ СН'!$I$6-'СЕТ СН'!$I$23</f>
        <v>1420.55363418</v>
      </c>
      <c r="H146" s="36">
        <f>SUMIFS(СВЦЭМ!$D$33:$D$776,СВЦЭМ!$A$33:$A$776,$A146,СВЦЭМ!$B$33:$B$776,H$119)+'СЕТ СН'!$I$11+СВЦЭМ!$D$10+'СЕТ СН'!$I$6-'СЕТ СН'!$I$23</f>
        <v>1403.0824292000002</v>
      </c>
      <c r="I146" s="36">
        <f>SUMIFS(СВЦЭМ!$D$33:$D$776,СВЦЭМ!$A$33:$A$776,$A146,СВЦЭМ!$B$33:$B$776,I$119)+'СЕТ СН'!$I$11+СВЦЭМ!$D$10+'СЕТ СН'!$I$6-'СЕТ СН'!$I$23</f>
        <v>1389.27103863</v>
      </c>
      <c r="J146" s="36">
        <f>SUMIFS(СВЦЭМ!$D$33:$D$776,СВЦЭМ!$A$33:$A$776,$A146,СВЦЭМ!$B$33:$B$776,J$119)+'СЕТ СН'!$I$11+СВЦЭМ!$D$10+'СЕТ СН'!$I$6-'СЕТ СН'!$I$23</f>
        <v>1354.5094816300002</v>
      </c>
      <c r="K146" s="36">
        <f>SUMIFS(СВЦЭМ!$D$33:$D$776,СВЦЭМ!$A$33:$A$776,$A146,СВЦЭМ!$B$33:$B$776,K$119)+'СЕТ СН'!$I$11+СВЦЭМ!$D$10+'СЕТ СН'!$I$6-'СЕТ СН'!$I$23</f>
        <v>1334.48610125</v>
      </c>
      <c r="L146" s="36">
        <f>SUMIFS(СВЦЭМ!$D$33:$D$776,СВЦЭМ!$A$33:$A$776,$A146,СВЦЭМ!$B$33:$B$776,L$119)+'СЕТ СН'!$I$11+СВЦЭМ!$D$10+'СЕТ СН'!$I$6-'СЕТ СН'!$I$23</f>
        <v>1314.4952779700002</v>
      </c>
      <c r="M146" s="36">
        <f>SUMIFS(СВЦЭМ!$D$33:$D$776,СВЦЭМ!$A$33:$A$776,$A146,СВЦЭМ!$B$33:$B$776,M$119)+'СЕТ СН'!$I$11+СВЦЭМ!$D$10+'СЕТ СН'!$I$6-'СЕТ СН'!$I$23</f>
        <v>1261.2627774699999</v>
      </c>
      <c r="N146" s="36">
        <f>SUMIFS(СВЦЭМ!$D$33:$D$776,СВЦЭМ!$A$33:$A$776,$A146,СВЦЭМ!$B$33:$B$776,N$119)+'СЕТ СН'!$I$11+СВЦЭМ!$D$10+'СЕТ СН'!$I$6-'СЕТ СН'!$I$23</f>
        <v>1203.35829807</v>
      </c>
      <c r="O146" s="36">
        <f>SUMIFS(СВЦЭМ!$D$33:$D$776,СВЦЭМ!$A$33:$A$776,$A146,СВЦЭМ!$B$33:$B$776,O$119)+'СЕТ СН'!$I$11+СВЦЭМ!$D$10+'СЕТ СН'!$I$6-'СЕТ СН'!$I$23</f>
        <v>1185.8090674300001</v>
      </c>
      <c r="P146" s="36">
        <f>SUMIFS(СВЦЭМ!$D$33:$D$776,СВЦЭМ!$A$33:$A$776,$A146,СВЦЭМ!$B$33:$B$776,P$119)+'СЕТ СН'!$I$11+СВЦЭМ!$D$10+'СЕТ СН'!$I$6-'СЕТ СН'!$I$23</f>
        <v>1180.57300515</v>
      </c>
      <c r="Q146" s="36">
        <f>SUMIFS(СВЦЭМ!$D$33:$D$776,СВЦЭМ!$A$33:$A$776,$A146,СВЦЭМ!$B$33:$B$776,Q$119)+'СЕТ СН'!$I$11+СВЦЭМ!$D$10+'СЕТ СН'!$I$6-'СЕТ СН'!$I$23</f>
        <v>1185.10461682</v>
      </c>
      <c r="R146" s="36">
        <f>SUMIFS(СВЦЭМ!$D$33:$D$776,СВЦЭМ!$A$33:$A$776,$A146,СВЦЭМ!$B$33:$B$776,R$119)+'СЕТ СН'!$I$11+СВЦЭМ!$D$10+'СЕТ СН'!$I$6-'СЕТ СН'!$I$23</f>
        <v>1188.6645270200002</v>
      </c>
      <c r="S146" s="36">
        <f>SUMIFS(СВЦЭМ!$D$33:$D$776,СВЦЭМ!$A$33:$A$776,$A146,СВЦЭМ!$B$33:$B$776,S$119)+'СЕТ СН'!$I$11+СВЦЭМ!$D$10+'СЕТ СН'!$I$6-'СЕТ СН'!$I$23</f>
        <v>1193.5112718999999</v>
      </c>
      <c r="T146" s="36">
        <f>SUMIFS(СВЦЭМ!$D$33:$D$776,СВЦЭМ!$A$33:$A$776,$A146,СВЦЭМ!$B$33:$B$776,T$119)+'СЕТ СН'!$I$11+СВЦЭМ!$D$10+'СЕТ СН'!$I$6-'СЕТ СН'!$I$23</f>
        <v>1189.15988466</v>
      </c>
      <c r="U146" s="36">
        <f>SUMIFS(СВЦЭМ!$D$33:$D$776,СВЦЭМ!$A$33:$A$776,$A146,СВЦЭМ!$B$33:$B$776,U$119)+'СЕТ СН'!$I$11+СВЦЭМ!$D$10+'СЕТ СН'!$I$6-'СЕТ СН'!$I$23</f>
        <v>1177.8218483200001</v>
      </c>
      <c r="V146" s="36">
        <f>SUMIFS(СВЦЭМ!$D$33:$D$776,СВЦЭМ!$A$33:$A$776,$A146,СВЦЭМ!$B$33:$B$776,V$119)+'СЕТ СН'!$I$11+СВЦЭМ!$D$10+'СЕТ СН'!$I$6-'СЕТ СН'!$I$23</f>
        <v>1167.5388996800002</v>
      </c>
      <c r="W146" s="36">
        <f>SUMIFS(СВЦЭМ!$D$33:$D$776,СВЦЭМ!$A$33:$A$776,$A146,СВЦЭМ!$B$33:$B$776,W$119)+'СЕТ СН'!$I$11+СВЦЭМ!$D$10+'СЕТ СН'!$I$6-'СЕТ СН'!$I$23</f>
        <v>1163.8395096600002</v>
      </c>
      <c r="X146" s="36">
        <f>SUMIFS(СВЦЭМ!$D$33:$D$776,СВЦЭМ!$A$33:$A$776,$A146,СВЦЭМ!$B$33:$B$776,X$119)+'СЕТ СН'!$I$11+СВЦЭМ!$D$10+'СЕТ СН'!$I$6-'СЕТ СН'!$I$23</f>
        <v>1201.0825952700002</v>
      </c>
      <c r="Y146" s="36">
        <f>SUMIFS(СВЦЭМ!$D$33:$D$776,СВЦЭМ!$A$33:$A$776,$A146,СВЦЭМ!$B$33:$B$776,Y$119)+'СЕТ СН'!$I$11+СВЦЭМ!$D$10+'СЕТ СН'!$I$6-'СЕТ СН'!$I$23</f>
        <v>1259.5049726299999</v>
      </c>
    </row>
    <row r="147" spans="1:27" ht="15.75" x14ac:dyDescent="0.2">
      <c r="A147" s="35">
        <f t="shared" si="3"/>
        <v>43979</v>
      </c>
      <c r="B147" s="36">
        <f>SUMIFS(СВЦЭМ!$D$33:$D$776,СВЦЭМ!$A$33:$A$776,$A147,СВЦЭМ!$B$33:$B$776,B$119)+'СЕТ СН'!$I$11+СВЦЭМ!$D$10+'СЕТ СН'!$I$6-'СЕТ СН'!$I$23</f>
        <v>1296.6805777300001</v>
      </c>
      <c r="C147" s="36">
        <f>SUMIFS(СВЦЭМ!$D$33:$D$776,СВЦЭМ!$A$33:$A$776,$A147,СВЦЭМ!$B$33:$B$776,C$119)+'СЕТ СН'!$I$11+СВЦЭМ!$D$10+'СЕТ СН'!$I$6-'СЕТ СН'!$I$23</f>
        <v>1311.92865089</v>
      </c>
      <c r="D147" s="36">
        <f>SUMIFS(СВЦЭМ!$D$33:$D$776,СВЦЭМ!$A$33:$A$776,$A147,СВЦЭМ!$B$33:$B$776,D$119)+'СЕТ СН'!$I$11+СВЦЭМ!$D$10+'СЕТ СН'!$I$6-'СЕТ СН'!$I$23</f>
        <v>1339.1960464600002</v>
      </c>
      <c r="E147" s="36">
        <f>SUMIFS(СВЦЭМ!$D$33:$D$776,СВЦЭМ!$A$33:$A$776,$A147,СВЦЭМ!$B$33:$B$776,E$119)+'СЕТ СН'!$I$11+СВЦЭМ!$D$10+'СЕТ СН'!$I$6-'СЕТ СН'!$I$23</f>
        <v>1355.10792201</v>
      </c>
      <c r="F147" s="36">
        <f>SUMIFS(СВЦЭМ!$D$33:$D$776,СВЦЭМ!$A$33:$A$776,$A147,СВЦЭМ!$B$33:$B$776,F$119)+'СЕТ СН'!$I$11+СВЦЭМ!$D$10+'СЕТ СН'!$I$6-'СЕТ СН'!$I$23</f>
        <v>1350.73940655</v>
      </c>
      <c r="G147" s="36">
        <f>SUMIFS(СВЦЭМ!$D$33:$D$776,СВЦЭМ!$A$33:$A$776,$A147,СВЦЭМ!$B$33:$B$776,G$119)+'СЕТ СН'!$I$11+СВЦЭМ!$D$10+'СЕТ СН'!$I$6-'СЕТ СН'!$I$23</f>
        <v>1355.3638610800001</v>
      </c>
      <c r="H147" s="36">
        <f>SUMIFS(СВЦЭМ!$D$33:$D$776,СВЦЭМ!$A$33:$A$776,$A147,СВЦЭМ!$B$33:$B$776,H$119)+'СЕТ СН'!$I$11+СВЦЭМ!$D$10+'СЕТ СН'!$I$6-'СЕТ СН'!$I$23</f>
        <v>1339.1538454000001</v>
      </c>
      <c r="I147" s="36">
        <f>SUMIFS(СВЦЭМ!$D$33:$D$776,СВЦЭМ!$A$33:$A$776,$A147,СВЦЭМ!$B$33:$B$776,I$119)+'СЕТ СН'!$I$11+СВЦЭМ!$D$10+'СЕТ СН'!$I$6-'СЕТ СН'!$I$23</f>
        <v>1342.0084702300001</v>
      </c>
      <c r="J147" s="36">
        <f>SUMIFS(СВЦЭМ!$D$33:$D$776,СВЦЭМ!$A$33:$A$776,$A147,СВЦЭМ!$B$33:$B$776,J$119)+'СЕТ СН'!$I$11+СВЦЭМ!$D$10+'СЕТ СН'!$I$6-'СЕТ СН'!$I$23</f>
        <v>1297.39810549</v>
      </c>
      <c r="K147" s="36">
        <f>SUMIFS(СВЦЭМ!$D$33:$D$776,СВЦЭМ!$A$33:$A$776,$A147,СВЦЭМ!$B$33:$B$776,K$119)+'СЕТ СН'!$I$11+СВЦЭМ!$D$10+'СЕТ СН'!$I$6-'СЕТ СН'!$I$23</f>
        <v>1285.4891097200002</v>
      </c>
      <c r="L147" s="36">
        <f>SUMIFS(СВЦЭМ!$D$33:$D$776,СВЦЭМ!$A$33:$A$776,$A147,СВЦЭМ!$B$33:$B$776,L$119)+'СЕТ СН'!$I$11+СВЦЭМ!$D$10+'СЕТ СН'!$I$6-'СЕТ СН'!$I$23</f>
        <v>1294.32436444</v>
      </c>
      <c r="M147" s="36">
        <f>SUMIFS(СВЦЭМ!$D$33:$D$776,СВЦЭМ!$A$33:$A$776,$A147,СВЦЭМ!$B$33:$B$776,M$119)+'СЕТ СН'!$I$11+СВЦЭМ!$D$10+'СЕТ СН'!$I$6-'СЕТ СН'!$I$23</f>
        <v>1271.2791504400002</v>
      </c>
      <c r="N147" s="36">
        <f>SUMIFS(СВЦЭМ!$D$33:$D$776,СВЦЭМ!$A$33:$A$776,$A147,СВЦЭМ!$B$33:$B$776,N$119)+'СЕТ СН'!$I$11+СВЦЭМ!$D$10+'СЕТ СН'!$I$6-'СЕТ СН'!$I$23</f>
        <v>1223.76971785</v>
      </c>
      <c r="O147" s="36">
        <f>SUMIFS(СВЦЭМ!$D$33:$D$776,СВЦЭМ!$A$33:$A$776,$A147,СВЦЭМ!$B$33:$B$776,O$119)+'СЕТ СН'!$I$11+СВЦЭМ!$D$10+'СЕТ СН'!$I$6-'СЕТ СН'!$I$23</f>
        <v>1201.41079782</v>
      </c>
      <c r="P147" s="36">
        <f>SUMIFS(СВЦЭМ!$D$33:$D$776,СВЦЭМ!$A$33:$A$776,$A147,СВЦЭМ!$B$33:$B$776,P$119)+'СЕТ СН'!$I$11+СВЦЭМ!$D$10+'СЕТ СН'!$I$6-'СЕТ СН'!$I$23</f>
        <v>1208.0828200400001</v>
      </c>
      <c r="Q147" s="36">
        <f>SUMIFS(СВЦЭМ!$D$33:$D$776,СВЦЭМ!$A$33:$A$776,$A147,СВЦЭМ!$B$33:$B$776,Q$119)+'СЕТ СН'!$I$11+СВЦЭМ!$D$10+'СЕТ СН'!$I$6-'СЕТ СН'!$I$23</f>
        <v>1209.37156826</v>
      </c>
      <c r="R147" s="36">
        <f>SUMIFS(СВЦЭМ!$D$33:$D$776,СВЦЭМ!$A$33:$A$776,$A147,СВЦЭМ!$B$33:$B$776,R$119)+'СЕТ СН'!$I$11+СВЦЭМ!$D$10+'СЕТ СН'!$I$6-'СЕТ СН'!$I$23</f>
        <v>1207.90917954</v>
      </c>
      <c r="S147" s="36">
        <f>SUMIFS(СВЦЭМ!$D$33:$D$776,СВЦЭМ!$A$33:$A$776,$A147,СВЦЭМ!$B$33:$B$776,S$119)+'СЕТ СН'!$I$11+СВЦЭМ!$D$10+'СЕТ СН'!$I$6-'СЕТ СН'!$I$23</f>
        <v>1214.2908035099999</v>
      </c>
      <c r="T147" s="36">
        <f>SUMIFS(СВЦЭМ!$D$33:$D$776,СВЦЭМ!$A$33:$A$776,$A147,СВЦЭМ!$B$33:$B$776,T$119)+'СЕТ СН'!$I$11+СВЦЭМ!$D$10+'СЕТ СН'!$I$6-'СЕТ СН'!$I$23</f>
        <v>1215.74541254</v>
      </c>
      <c r="U147" s="36">
        <f>SUMIFS(СВЦЭМ!$D$33:$D$776,СВЦЭМ!$A$33:$A$776,$A147,СВЦЭМ!$B$33:$B$776,U$119)+'СЕТ СН'!$I$11+СВЦЭМ!$D$10+'СЕТ СН'!$I$6-'СЕТ СН'!$I$23</f>
        <v>1208.84822863</v>
      </c>
      <c r="V147" s="36">
        <f>SUMIFS(СВЦЭМ!$D$33:$D$776,СВЦЭМ!$A$33:$A$776,$A147,СВЦЭМ!$B$33:$B$776,V$119)+'СЕТ СН'!$I$11+СВЦЭМ!$D$10+'СЕТ СН'!$I$6-'СЕТ СН'!$I$23</f>
        <v>1195.8069449100001</v>
      </c>
      <c r="W147" s="36">
        <f>SUMIFS(СВЦЭМ!$D$33:$D$776,СВЦЭМ!$A$33:$A$776,$A147,СВЦЭМ!$B$33:$B$776,W$119)+'СЕТ СН'!$I$11+СВЦЭМ!$D$10+'СЕТ СН'!$I$6-'СЕТ СН'!$I$23</f>
        <v>1192.63366606</v>
      </c>
      <c r="X147" s="36">
        <f>SUMIFS(СВЦЭМ!$D$33:$D$776,СВЦЭМ!$A$33:$A$776,$A147,СВЦЭМ!$B$33:$B$776,X$119)+'СЕТ СН'!$I$11+СВЦЭМ!$D$10+'СЕТ СН'!$I$6-'СЕТ СН'!$I$23</f>
        <v>1235.2866932300001</v>
      </c>
      <c r="Y147" s="36">
        <f>SUMIFS(СВЦЭМ!$D$33:$D$776,СВЦЭМ!$A$33:$A$776,$A147,СВЦЭМ!$B$33:$B$776,Y$119)+'СЕТ СН'!$I$11+СВЦЭМ!$D$10+'СЕТ СН'!$I$6-'СЕТ СН'!$I$23</f>
        <v>1301.1028864</v>
      </c>
    </row>
    <row r="148" spans="1:27" ht="15.75" x14ac:dyDescent="0.2">
      <c r="A148" s="35">
        <f t="shared" si="3"/>
        <v>43980</v>
      </c>
      <c r="B148" s="36">
        <f>SUMIFS(СВЦЭМ!$D$33:$D$776,СВЦЭМ!$A$33:$A$776,$A148,СВЦЭМ!$B$33:$B$776,B$119)+'СЕТ СН'!$I$11+СВЦЭМ!$D$10+'СЕТ СН'!$I$6-'СЕТ СН'!$I$23</f>
        <v>1312.02283506</v>
      </c>
      <c r="C148" s="36">
        <f>SUMIFS(СВЦЭМ!$D$33:$D$776,СВЦЭМ!$A$33:$A$776,$A148,СВЦЭМ!$B$33:$B$776,C$119)+'СЕТ СН'!$I$11+СВЦЭМ!$D$10+'СЕТ СН'!$I$6-'СЕТ СН'!$I$23</f>
        <v>1336.9540894900001</v>
      </c>
      <c r="D148" s="36">
        <f>SUMIFS(СВЦЭМ!$D$33:$D$776,СВЦЭМ!$A$33:$A$776,$A148,СВЦЭМ!$B$33:$B$776,D$119)+'СЕТ СН'!$I$11+СВЦЭМ!$D$10+'СЕТ СН'!$I$6-'СЕТ СН'!$I$23</f>
        <v>1334.42616509</v>
      </c>
      <c r="E148" s="36">
        <f>SUMIFS(СВЦЭМ!$D$33:$D$776,СВЦЭМ!$A$33:$A$776,$A148,СВЦЭМ!$B$33:$B$776,E$119)+'СЕТ СН'!$I$11+СВЦЭМ!$D$10+'СЕТ СН'!$I$6-'СЕТ СН'!$I$23</f>
        <v>1334.0091661599999</v>
      </c>
      <c r="F148" s="36">
        <f>SUMIFS(СВЦЭМ!$D$33:$D$776,СВЦЭМ!$A$33:$A$776,$A148,СВЦЭМ!$B$33:$B$776,F$119)+'СЕТ СН'!$I$11+СВЦЭМ!$D$10+'СЕТ СН'!$I$6-'СЕТ СН'!$I$23</f>
        <v>1335.44373298</v>
      </c>
      <c r="G148" s="36">
        <f>SUMIFS(СВЦЭМ!$D$33:$D$776,СВЦЭМ!$A$33:$A$776,$A148,СВЦЭМ!$B$33:$B$776,G$119)+'СЕТ СН'!$I$11+СВЦЭМ!$D$10+'СЕТ СН'!$I$6-'СЕТ СН'!$I$23</f>
        <v>1340.17790393</v>
      </c>
      <c r="H148" s="36">
        <f>SUMIFS(СВЦЭМ!$D$33:$D$776,СВЦЭМ!$A$33:$A$776,$A148,СВЦЭМ!$B$33:$B$776,H$119)+'СЕТ СН'!$I$11+СВЦЭМ!$D$10+'СЕТ СН'!$I$6-'СЕТ СН'!$I$23</f>
        <v>1344.3972582800002</v>
      </c>
      <c r="I148" s="36">
        <f>SUMIFS(СВЦЭМ!$D$33:$D$776,СВЦЭМ!$A$33:$A$776,$A148,СВЦЭМ!$B$33:$B$776,I$119)+'СЕТ СН'!$I$11+СВЦЭМ!$D$10+'СЕТ СН'!$I$6-'СЕТ СН'!$I$23</f>
        <v>1326.0173206899999</v>
      </c>
      <c r="J148" s="36">
        <f>SUMIFS(СВЦЭМ!$D$33:$D$776,СВЦЭМ!$A$33:$A$776,$A148,СВЦЭМ!$B$33:$B$776,J$119)+'СЕТ СН'!$I$11+СВЦЭМ!$D$10+'СЕТ СН'!$I$6-'СЕТ СН'!$I$23</f>
        <v>1278.82915976</v>
      </c>
      <c r="K148" s="36">
        <f>SUMIFS(СВЦЭМ!$D$33:$D$776,СВЦЭМ!$A$33:$A$776,$A148,СВЦЭМ!$B$33:$B$776,K$119)+'СЕТ СН'!$I$11+СВЦЭМ!$D$10+'СЕТ СН'!$I$6-'СЕТ СН'!$I$23</f>
        <v>1262.9488446</v>
      </c>
      <c r="L148" s="36">
        <f>SUMIFS(СВЦЭМ!$D$33:$D$776,СВЦЭМ!$A$33:$A$776,$A148,СВЦЭМ!$B$33:$B$776,L$119)+'СЕТ СН'!$I$11+СВЦЭМ!$D$10+'СЕТ СН'!$I$6-'СЕТ СН'!$I$23</f>
        <v>1292.4625683200002</v>
      </c>
      <c r="M148" s="36">
        <f>SUMIFS(СВЦЭМ!$D$33:$D$776,СВЦЭМ!$A$33:$A$776,$A148,СВЦЭМ!$B$33:$B$776,M$119)+'СЕТ СН'!$I$11+СВЦЭМ!$D$10+'СЕТ СН'!$I$6-'СЕТ СН'!$I$23</f>
        <v>1218.25960515</v>
      </c>
      <c r="N148" s="36">
        <f>SUMIFS(СВЦЭМ!$D$33:$D$776,СВЦЭМ!$A$33:$A$776,$A148,СВЦЭМ!$B$33:$B$776,N$119)+'СЕТ СН'!$I$11+СВЦЭМ!$D$10+'СЕТ СН'!$I$6-'СЕТ СН'!$I$23</f>
        <v>1158.11811235</v>
      </c>
      <c r="O148" s="36">
        <f>SUMIFS(СВЦЭМ!$D$33:$D$776,СВЦЭМ!$A$33:$A$776,$A148,СВЦЭМ!$B$33:$B$776,O$119)+'СЕТ СН'!$I$11+СВЦЭМ!$D$10+'СЕТ СН'!$I$6-'СЕТ СН'!$I$23</f>
        <v>1146.8023336700001</v>
      </c>
      <c r="P148" s="36">
        <f>SUMIFS(СВЦЭМ!$D$33:$D$776,СВЦЭМ!$A$33:$A$776,$A148,СВЦЭМ!$B$33:$B$776,P$119)+'СЕТ СН'!$I$11+СВЦЭМ!$D$10+'СЕТ СН'!$I$6-'СЕТ СН'!$I$23</f>
        <v>1153.3667523300001</v>
      </c>
      <c r="Q148" s="36">
        <f>SUMIFS(СВЦЭМ!$D$33:$D$776,СВЦЭМ!$A$33:$A$776,$A148,СВЦЭМ!$B$33:$B$776,Q$119)+'СЕТ СН'!$I$11+СВЦЭМ!$D$10+'СЕТ СН'!$I$6-'СЕТ СН'!$I$23</f>
        <v>1146.5626463399999</v>
      </c>
      <c r="R148" s="36">
        <f>SUMIFS(СВЦЭМ!$D$33:$D$776,СВЦЭМ!$A$33:$A$776,$A148,СВЦЭМ!$B$33:$B$776,R$119)+'СЕТ СН'!$I$11+СВЦЭМ!$D$10+'СЕТ СН'!$I$6-'СЕТ СН'!$I$23</f>
        <v>1149.8084338600002</v>
      </c>
      <c r="S148" s="36">
        <f>SUMIFS(СВЦЭМ!$D$33:$D$776,СВЦЭМ!$A$33:$A$776,$A148,СВЦЭМ!$B$33:$B$776,S$119)+'СЕТ СН'!$I$11+СВЦЭМ!$D$10+'СЕТ СН'!$I$6-'СЕТ СН'!$I$23</f>
        <v>1158.28415311</v>
      </c>
      <c r="T148" s="36">
        <f>SUMIFS(СВЦЭМ!$D$33:$D$776,СВЦЭМ!$A$33:$A$776,$A148,СВЦЭМ!$B$33:$B$776,T$119)+'СЕТ СН'!$I$11+СВЦЭМ!$D$10+'СЕТ СН'!$I$6-'СЕТ СН'!$I$23</f>
        <v>1170.0064839900001</v>
      </c>
      <c r="U148" s="36">
        <f>SUMIFS(СВЦЭМ!$D$33:$D$776,СВЦЭМ!$A$33:$A$776,$A148,СВЦЭМ!$B$33:$B$776,U$119)+'СЕТ СН'!$I$11+СВЦЭМ!$D$10+'СЕТ СН'!$I$6-'СЕТ СН'!$I$23</f>
        <v>1176.07368481</v>
      </c>
      <c r="V148" s="36">
        <f>SUMIFS(СВЦЭМ!$D$33:$D$776,СВЦЭМ!$A$33:$A$776,$A148,СВЦЭМ!$B$33:$B$776,V$119)+'СЕТ СН'!$I$11+СВЦЭМ!$D$10+'СЕТ СН'!$I$6-'СЕТ СН'!$I$23</f>
        <v>1211.3167283800001</v>
      </c>
      <c r="W148" s="36">
        <f>SUMIFS(СВЦЭМ!$D$33:$D$776,СВЦЭМ!$A$33:$A$776,$A148,СВЦЭМ!$B$33:$B$776,W$119)+'СЕТ СН'!$I$11+СВЦЭМ!$D$10+'СЕТ СН'!$I$6-'СЕТ СН'!$I$23</f>
        <v>1243.14473739</v>
      </c>
      <c r="X148" s="36">
        <f>SUMIFS(СВЦЭМ!$D$33:$D$776,СВЦЭМ!$A$33:$A$776,$A148,СВЦЭМ!$B$33:$B$776,X$119)+'СЕТ СН'!$I$11+СВЦЭМ!$D$10+'СЕТ СН'!$I$6-'СЕТ СН'!$I$23</f>
        <v>1227.1105980100001</v>
      </c>
      <c r="Y148" s="36">
        <f>SUMIFS(СВЦЭМ!$D$33:$D$776,СВЦЭМ!$A$33:$A$776,$A148,СВЦЭМ!$B$33:$B$776,Y$119)+'СЕТ СН'!$I$11+СВЦЭМ!$D$10+'СЕТ СН'!$I$6-'СЕТ СН'!$I$23</f>
        <v>1268.85975166</v>
      </c>
    </row>
    <row r="149" spans="1:27" ht="15.75" x14ac:dyDescent="0.2">
      <c r="A149" s="35">
        <f t="shared" si="3"/>
        <v>43981</v>
      </c>
      <c r="B149" s="36">
        <f>SUMIFS(СВЦЭМ!$D$33:$D$776,СВЦЭМ!$A$33:$A$776,$A149,СВЦЭМ!$B$33:$B$776,B$119)+'СЕТ СН'!$I$11+СВЦЭМ!$D$10+'СЕТ СН'!$I$6-'СЕТ СН'!$I$23</f>
        <v>1349.57355938</v>
      </c>
      <c r="C149" s="36">
        <f>SUMIFS(СВЦЭМ!$D$33:$D$776,СВЦЭМ!$A$33:$A$776,$A149,СВЦЭМ!$B$33:$B$776,C$119)+'СЕТ СН'!$I$11+СВЦЭМ!$D$10+'СЕТ СН'!$I$6-'СЕТ СН'!$I$23</f>
        <v>1356.27332434</v>
      </c>
      <c r="D149" s="36">
        <f>SUMIFS(СВЦЭМ!$D$33:$D$776,СВЦЭМ!$A$33:$A$776,$A149,СВЦЭМ!$B$33:$B$776,D$119)+'СЕТ СН'!$I$11+СВЦЭМ!$D$10+'СЕТ СН'!$I$6-'СЕТ СН'!$I$23</f>
        <v>1357.7892324600002</v>
      </c>
      <c r="E149" s="36">
        <f>SUMIFS(СВЦЭМ!$D$33:$D$776,СВЦЭМ!$A$33:$A$776,$A149,СВЦЭМ!$B$33:$B$776,E$119)+'СЕТ СН'!$I$11+СВЦЭМ!$D$10+'СЕТ СН'!$I$6-'СЕТ СН'!$I$23</f>
        <v>1355.3005543500001</v>
      </c>
      <c r="F149" s="36">
        <f>SUMIFS(СВЦЭМ!$D$33:$D$776,СВЦЭМ!$A$33:$A$776,$A149,СВЦЭМ!$B$33:$B$776,F$119)+'СЕТ СН'!$I$11+СВЦЭМ!$D$10+'СЕТ СН'!$I$6-'СЕТ СН'!$I$23</f>
        <v>1354.5066555799999</v>
      </c>
      <c r="G149" s="36">
        <f>SUMIFS(СВЦЭМ!$D$33:$D$776,СВЦЭМ!$A$33:$A$776,$A149,СВЦЭМ!$B$33:$B$776,G$119)+'СЕТ СН'!$I$11+СВЦЭМ!$D$10+'СЕТ СН'!$I$6-'СЕТ СН'!$I$23</f>
        <v>1355.00288933</v>
      </c>
      <c r="H149" s="36">
        <f>SUMIFS(СВЦЭМ!$D$33:$D$776,СВЦЭМ!$A$33:$A$776,$A149,СВЦЭМ!$B$33:$B$776,H$119)+'СЕТ СН'!$I$11+СВЦЭМ!$D$10+'СЕТ СН'!$I$6-'СЕТ СН'!$I$23</f>
        <v>1342.05591293</v>
      </c>
      <c r="I149" s="36">
        <f>SUMIFS(СВЦЭМ!$D$33:$D$776,СВЦЭМ!$A$33:$A$776,$A149,СВЦЭМ!$B$33:$B$776,I$119)+'СЕТ СН'!$I$11+СВЦЭМ!$D$10+'СЕТ СН'!$I$6-'СЕТ СН'!$I$23</f>
        <v>1324.1925365000002</v>
      </c>
      <c r="J149" s="36">
        <f>SUMIFS(СВЦЭМ!$D$33:$D$776,СВЦЭМ!$A$33:$A$776,$A149,СВЦЭМ!$B$33:$B$776,J$119)+'СЕТ СН'!$I$11+СВЦЭМ!$D$10+'СЕТ СН'!$I$6-'СЕТ СН'!$I$23</f>
        <v>1293.1559768500001</v>
      </c>
      <c r="K149" s="36">
        <f>SUMIFS(СВЦЭМ!$D$33:$D$776,СВЦЭМ!$A$33:$A$776,$A149,СВЦЭМ!$B$33:$B$776,K$119)+'СЕТ СН'!$I$11+СВЦЭМ!$D$10+'СЕТ СН'!$I$6-'СЕТ СН'!$I$23</f>
        <v>1281.6699281599999</v>
      </c>
      <c r="L149" s="36">
        <f>SUMIFS(СВЦЭМ!$D$33:$D$776,СВЦЭМ!$A$33:$A$776,$A149,СВЦЭМ!$B$33:$B$776,L$119)+'СЕТ СН'!$I$11+СВЦЭМ!$D$10+'СЕТ СН'!$I$6-'СЕТ СН'!$I$23</f>
        <v>1272.7410755599999</v>
      </c>
      <c r="M149" s="36">
        <f>SUMIFS(СВЦЭМ!$D$33:$D$776,СВЦЭМ!$A$33:$A$776,$A149,СВЦЭМ!$B$33:$B$776,M$119)+'СЕТ СН'!$I$11+СВЦЭМ!$D$10+'СЕТ СН'!$I$6-'СЕТ СН'!$I$23</f>
        <v>1221.0791501799999</v>
      </c>
      <c r="N149" s="36">
        <f>SUMIFS(СВЦЭМ!$D$33:$D$776,СВЦЭМ!$A$33:$A$776,$A149,СВЦЭМ!$B$33:$B$776,N$119)+'СЕТ СН'!$I$11+СВЦЭМ!$D$10+'СЕТ СН'!$I$6-'СЕТ СН'!$I$23</f>
        <v>1173.3261904200001</v>
      </c>
      <c r="O149" s="36">
        <f>SUMIFS(СВЦЭМ!$D$33:$D$776,СВЦЭМ!$A$33:$A$776,$A149,СВЦЭМ!$B$33:$B$776,O$119)+'СЕТ СН'!$I$11+СВЦЭМ!$D$10+'СЕТ СН'!$I$6-'СЕТ СН'!$I$23</f>
        <v>1161.11984007</v>
      </c>
      <c r="P149" s="36">
        <f>SUMIFS(СВЦЭМ!$D$33:$D$776,СВЦЭМ!$A$33:$A$776,$A149,СВЦЭМ!$B$33:$B$776,P$119)+'СЕТ СН'!$I$11+СВЦЭМ!$D$10+'СЕТ СН'!$I$6-'СЕТ СН'!$I$23</f>
        <v>1163.8825053700002</v>
      </c>
      <c r="Q149" s="36">
        <f>SUMIFS(СВЦЭМ!$D$33:$D$776,СВЦЭМ!$A$33:$A$776,$A149,СВЦЭМ!$B$33:$B$776,Q$119)+'СЕТ СН'!$I$11+СВЦЭМ!$D$10+'СЕТ СН'!$I$6-'СЕТ СН'!$I$23</f>
        <v>1163.23093199</v>
      </c>
      <c r="R149" s="36">
        <f>SUMIFS(СВЦЭМ!$D$33:$D$776,СВЦЭМ!$A$33:$A$776,$A149,СВЦЭМ!$B$33:$B$776,R$119)+'СЕТ СН'!$I$11+СВЦЭМ!$D$10+'СЕТ СН'!$I$6-'СЕТ СН'!$I$23</f>
        <v>1162.2856155500001</v>
      </c>
      <c r="S149" s="36">
        <f>SUMIFS(СВЦЭМ!$D$33:$D$776,СВЦЭМ!$A$33:$A$776,$A149,СВЦЭМ!$B$33:$B$776,S$119)+'СЕТ СН'!$I$11+СВЦЭМ!$D$10+'СЕТ СН'!$I$6-'СЕТ СН'!$I$23</f>
        <v>1164.6600813700002</v>
      </c>
      <c r="T149" s="36">
        <f>SUMIFS(СВЦЭМ!$D$33:$D$776,СВЦЭМ!$A$33:$A$776,$A149,СВЦЭМ!$B$33:$B$776,T$119)+'СЕТ СН'!$I$11+СВЦЭМ!$D$10+'СЕТ СН'!$I$6-'СЕТ СН'!$I$23</f>
        <v>1159.4996452300002</v>
      </c>
      <c r="U149" s="36">
        <f>SUMIFS(СВЦЭМ!$D$33:$D$776,СВЦЭМ!$A$33:$A$776,$A149,СВЦЭМ!$B$33:$B$776,U$119)+'СЕТ СН'!$I$11+СВЦЭМ!$D$10+'СЕТ СН'!$I$6-'СЕТ СН'!$I$23</f>
        <v>1149.86208818</v>
      </c>
      <c r="V149" s="36">
        <f>SUMIFS(СВЦЭМ!$D$33:$D$776,СВЦЭМ!$A$33:$A$776,$A149,СВЦЭМ!$B$33:$B$776,V$119)+'СЕТ СН'!$I$11+СВЦЭМ!$D$10+'СЕТ СН'!$I$6-'СЕТ СН'!$I$23</f>
        <v>1157.01734536</v>
      </c>
      <c r="W149" s="36">
        <f>SUMIFS(СВЦЭМ!$D$33:$D$776,СВЦЭМ!$A$33:$A$776,$A149,СВЦЭМ!$B$33:$B$776,W$119)+'СЕТ СН'!$I$11+СВЦЭМ!$D$10+'СЕТ СН'!$I$6-'СЕТ СН'!$I$23</f>
        <v>1163.1600003200001</v>
      </c>
      <c r="X149" s="36">
        <f>SUMIFS(СВЦЭМ!$D$33:$D$776,СВЦЭМ!$A$33:$A$776,$A149,СВЦЭМ!$B$33:$B$776,X$119)+'СЕТ СН'!$I$11+СВЦЭМ!$D$10+'СЕТ СН'!$I$6-'СЕТ СН'!$I$23</f>
        <v>1166.0728854500001</v>
      </c>
      <c r="Y149" s="36">
        <f>SUMIFS(СВЦЭМ!$D$33:$D$776,СВЦЭМ!$A$33:$A$776,$A149,СВЦЭМ!$B$33:$B$776,Y$119)+'СЕТ СН'!$I$11+СВЦЭМ!$D$10+'СЕТ СН'!$I$6-'СЕТ СН'!$I$23</f>
        <v>1232.8418727400001</v>
      </c>
    </row>
    <row r="150" spans="1:27" ht="15.75" x14ac:dyDescent="0.2">
      <c r="A150" s="35">
        <f t="shared" si="3"/>
        <v>43982</v>
      </c>
      <c r="B150" s="36">
        <f>SUMIFS(СВЦЭМ!$D$33:$D$776,СВЦЭМ!$A$33:$A$776,$A150,СВЦЭМ!$B$33:$B$776,B$119)+'СЕТ СН'!$I$11+СВЦЭМ!$D$10+'СЕТ СН'!$I$6-'СЕТ СН'!$I$23</f>
        <v>1318.2359513700001</v>
      </c>
      <c r="C150" s="36">
        <f>SUMIFS(СВЦЭМ!$D$33:$D$776,СВЦЭМ!$A$33:$A$776,$A150,СВЦЭМ!$B$33:$B$776,C$119)+'СЕТ СН'!$I$11+СВЦЭМ!$D$10+'СЕТ СН'!$I$6-'СЕТ СН'!$I$23</f>
        <v>1327.0823468799999</v>
      </c>
      <c r="D150" s="36">
        <f>SUMIFS(СВЦЭМ!$D$33:$D$776,СВЦЭМ!$A$33:$A$776,$A150,СВЦЭМ!$B$33:$B$776,D$119)+'СЕТ СН'!$I$11+СВЦЭМ!$D$10+'СЕТ СН'!$I$6-'СЕТ СН'!$I$23</f>
        <v>1335.22335879</v>
      </c>
      <c r="E150" s="36">
        <f>SUMIFS(СВЦЭМ!$D$33:$D$776,СВЦЭМ!$A$33:$A$776,$A150,СВЦЭМ!$B$33:$B$776,E$119)+'СЕТ СН'!$I$11+СВЦЭМ!$D$10+'СЕТ СН'!$I$6-'СЕТ СН'!$I$23</f>
        <v>1330.1478102999999</v>
      </c>
      <c r="F150" s="36">
        <f>SUMIFS(СВЦЭМ!$D$33:$D$776,СВЦЭМ!$A$33:$A$776,$A150,СВЦЭМ!$B$33:$B$776,F$119)+'СЕТ СН'!$I$11+СВЦЭМ!$D$10+'СЕТ СН'!$I$6-'СЕТ СН'!$I$23</f>
        <v>1319.87370837</v>
      </c>
      <c r="G150" s="36">
        <f>SUMIFS(СВЦЭМ!$D$33:$D$776,СВЦЭМ!$A$33:$A$776,$A150,СВЦЭМ!$B$33:$B$776,G$119)+'СЕТ СН'!$I$11+СВЦЭМ!$D$10+'СЕТ СН'!$I$6-'СЕТ СН'!$I$23</f>
        <v>1323.5982794199999</v>
      </c>
      <c r="H150" s="36">
        <f>SUMIFS(СВЦЭМ!$D$33:$D$776,СВЦЭМ!$A$33:$A$776,$A150,СВЦЭМ!$B$33:$B$776,H$119)+'СЕТ СН'!$I$11+СВЦЭМ!$D$10+'СЕТ СН'!$I$6-'СЕТ СН'!$I$23</f>
        <v>1327.86811704</v>
      </c>
      <c r="I150" s="36">
        <f>SUMIFS(СВЦЭМ!$D$33:$D$776,СВЦЭМ!$A$33:$A$776,$A150,СВЦЭМ!$B$33:$B$776,I$119)+'СЕТ СН'!$I$11+СВЦЭМ!$D$10+'СЕТ СН'!$I$6-'СЕТ СН'!$I$23</f>
        <v>1305.0171208900001</v>
      </c>
      <c r="J150" s="36">
        <f>SUMIFS(СВЦЭМ!$D$33:$D$776,СВЦЭМ!$A$33:$A$776,$A150,СВЦЭМ!$B$33:$B$776,J$119)+'СЕТ СН'!$I$11+СВЦЭМ!$D$10+'СЕТ СН'!$I$6-'СЕТ СН'!$I$23</f>
        <v>1284.56450769</v>
      </c>
      <c r="K150" s="36">
        <f>SUMIFS(СВЦЭМ!$D$33:$D$776,СВЦЭМ!$A$33:$A$776,$A150,СВЦЭМ!$B$33:$B$776,K$119)+'СЕТ СН'!$I$11+СВЦЭМ!$D$10+'СЕТ СН'!$I$6-'СЕТ СН'!$I$23</f>
        <v>1293.2563710500001</v>
      </c>
      <c r="L150" s="36">
        <f>SUMIFS(СВЦЭМ!$D$33:$D$776,СВЦЭМ!$A$33:$A$776,$A150,СВЦЭМ!$B$33:$B$776,L$119)+'СЕТ СН'!$I$11+СВЦЭМ!$D$10+'СЕТ СН'!$I$6-'СЕТ СН'!$I$23</f>
        <v>1292.1498264100001</v>
      </c>
      <c r="M150" s="36">
        <f>SUMIFS(СВЦЭМ!$D$33:$D$776,СВЦЭМ!$A$33:$A$776,$A150,СВЦЭМ!$B$33:$B$776,M$119)+'СЕТ СН'!$I$11+СВЦЭМ!$D$10+'СЕТ СН'!$I$6-'СЕТ СН'!$I$23</f>
        <v>1244.0170313600001</v>
      </c>
      <c r="N150" s="36">
        <f>SUMIFS(СВЦЭМ!$D$33:$D$776,СВЦЭМ!$A$33:$A$776,$A150,СВЦЭМ!$B$33:$B$776,N$119)+'СЕТ СН'!$I$11+СВЦЭМ!$D$10+'СЕТ СН'!$I$6-'СЕТ СН'!$I$23</f>
        <v>1175.3442853800002</v>
      </c>
      <c r="O150" s="36">
        <f>SUMIFS(СВЦЭМ!$D$33:$D$776,СВЦЭМ!$A$33:$A$776,$A150,СВЦЭМ!$B$33:$B$776,O$119)+'СЕТ СН'!$I$11+СВЦЭМ!$D$10+'СЕТ СН'!$I$6-'СЕТ СН'!$I$23</f>
        <v>1152.3867895000001</v>
      </c>
      <c r="P150" s="36">
        <f>SUMIFS(СВЦЭМ!$D$33:$D$776,СВЦЭМ!$A$33:$A$776,$A150,СВЦЭМ!$B$33:$B$776,P$119)+'СЕТ СН'!$I$11+СВЦЭМ!$D$10+'СЕТ СН'!$I$6-'СЕТ СН'!$I$23</f>
        <v>1160.8292542500001</v>
      </c>
      <c r="Q150" s="36">
        <f>SUMIFS(СВЦЭМ!$D$33:$D$776,СВЦЭМ!$A$33:$A$776,$A150,СВЦЭМ!$B$33:$B$776,Q$119)+'СЕТ СН'!$I$11+СВЦЭМ!$D$10+'СЕТ СН'!$I$6-'СЕТ СН'!$I$23</f>
        <v>1161.0370519600001</v>
      </c>
      <c r="R150" s="36">
        <f>SUMIFS(СВЦЭМ!$D$33:$D$776,СВЦЭМ!$A$33:$A$776,$A150,СВЦЭМ!$B$33:$B$776,R$119)+'СЕТ СН'!$I$11+СВЦЭМ!$D$10+'СЕТ СН'!$I$6-'СЕТ СН'!$I$23</f>
        <v>1163.55232535</v>
      </c>
      <c r="S150" s="36">
        <f>SUMIFS(СВЦЭМ!$D$33:$D$776,СВЦЭМ!$A$33:$A$776,$A150,СВЦЭМ!$B$33:$B$776,S$119)+'СЕТ СН'!$I$11+СВЦЭМ!$D$10+'СЕТ СН'!$I$6-'СЕТ СН'!$I$23</f>
        <v>1176.1366560700001</v>
      </c>
      <c r="T150" s="36">
        <f>SUMIFS(СВЦЭМ!$D$33:$D$776,СВЦЭМ!$A$33:$A$776,$A150,СВЦЭМ!$B$33:$B$776,T$119)+'СЕТ СН'!$I$11+СВЦЭМ!$D$10+'СЕТ СН'!$I$6-'СЕТ СН'!$I$23</f>
        <v>1158.1683736800001</v>
      </c>
      <c r="U150" s="36">
        <f>SUMIFS(СВЦЭМ!$D$33:$D$776,СВЦЭМ!$A$33:$A$776,$A150,СВЦЭМ!$B$33:$B$776,U$119)+'СЕТ СН'!$I$11+СВЦЭМ!$D$10+'СЕТ СН'!$I$6-'СЕТ СН'!$I$23</f>
        <v>1137.70252108</v>
      </c>
      <c r="V150" s="36">
        <f>SUMIFS(СВЦЭМ!$D$33:$D$776,СВЦЭМ!$A$33:$A$776,$A150,СВЦЭМ!$B$33:$B$776,V$119)+'СЕТ СН'!$I$11+СВЦЭМ!$D$10+'СЕТ СН'!$I$6-'СЕТ СН'!$I$23</f>
        <v>1100.13625935</v>
      </c>
      <c r="W150" s="36">
        <f>SUMIFS(СВЦЭМ!$D$33:$D$776,СВЦЭМ!$A$33:$A$776,$A150,СВЦЭМ!$B$33:$B$776,W$119)+'СЕТ СН'!$I$11+СВЦЭМ!$D$10+'СЕТ СН'!$I$6-'СЕТ СН'!$I$23</f>
        <v>1095.38427462</v>
      </c>
      <c r="X150" s="36">
        <f>SUMIFS(СВЦЭМ!$D$33:$D$776,СВЦЭМ!$A$33:$A$776,$A150,СВЦЭМ!$B$33:$B$776,X$119)+'СЕТ СН'!$I$11+СВЦЭМ!$D$10+'СЕТ СН'!$I$6-'СЕТ СН'!$I$23</f>
        <v>1127.35341769</v>
      </c>
      <c r="Y150" s="36">
        <f>SUMIFS(СВЦЭМ!$D$33:$D$776,СВЦЭМ!$A$33:$A$776,$A150,СВЦЭМ!$B$33:$B$776,Y$119)+'СЕТ СН'!$I$11+СВЦЭМ!$D$10+'СЕТ СН'!$I$6-'СЕТ СН'!$I$23</f>
        <v>1195.2676671700001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3" t="s">
        <v>7</v>
      </c>
      <c r="B153" s="126" t="s">
        <v>139</v>
      </c>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8"/>
    </row>
    <row r="154" spans="1:27" ht="12.75" customHeight="1" x14ac:dyDescent="0.2">
      <c r="A154" s="124"/>
      <c r="B154" s="129"/>
      <c r="C154" s="130"/>
      <c r="D154" s="130"/>
      <c r="E154" s="130"/>
      <c r="F154" s="130"/>
      <c r="G154" s="130"/>
      <c r="H154" s="130"/>
      <c r="I154" s="130"/>
      <c r="J154" s="130"/>
      <c r="K154" s="130"/>
      <c r="L154" s="130"/>
      <c r="M154" s="130"/>
      <c r="N154" s="130"/>
      <c r="O154" s="130"/>
      <c r="P154" s="130"/>
      <c r="Q154" s="130"/>
      <c r="R154" s="130"/>
      <c r="S154" s="130"/>
      <c r="T154" s="130"/>
      <c r="U154" s="130"/>
      <c r="V154" s="130"/>
      <c r="W154" s="130"/>
      <c r="X154" s="130"/>
      <c r="Y154" s="131"/>
    </row>
    <row r="155" spans="1:27" s="46" customFormat="1" ht="12.75" customHeight="1" x14ac:dyDescent="0.2">
      <c r="A155" s="12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01.05.2020</v>
      </c>
      <c r="B156" s="36">
        <f>SUMIFS(СВЦЭМ!$E$33:$E$776,СВЦЭМ!$A$33:$A$776,$A156,СВЦЭМ!$B$33:$B$776,B$155)+'СЕТ СН'!$F$12</f>
        <v>140.30173205</v>
      </c>
      <c r="C156" s="36">
        <f>SUMIFS(СВЦЭМ!$E$33:$E$776,СВЦЭМ!$A$33:$A$776,$A156,СВЦЭМ!$B$33:$B$776,C$155)+'СЕТ СН'!$F$12</f>
        <v>146.43059145000001</v>
      </c>
      <c r="D156" s="36">
        <f>SUMIFS(СВЦЭМ!$E$33:$E$776,СВЦЭМ!$A$33:$A$776,$A156,СВЦЭМ!$B$33:$B$776,D$155)+'СЕТ СН'!$F$12</f>
        <v>146.06498936</v>
      </c>
      <c r="E156" s="36">
        <f>SUMIFS(СВЦЭМ!$E$33:$E$776,СВЦЭМ!$A$33:$A$776,$A156,СВЦЭМ!$B$33:$B$776,E$155)+'СЕТ СН'!$F$12</f>
        <v>145.42463755</v>
      </c>
      <c r="F156" s="36">
        <f>SUMIFS(СВЦЭМ!$E$33:$E$776,СВЦЭМ!$A$33:$A$776,$A156,СВЦЭМ!$B$33:$B$776,F$155)+'СЕТ СН'!$F$12</f>
        <v>148.05879203999999</v>
      </c>
      <c r="G156" s="36">
        <f>SUMIFS(СВЦЭМ!$E$33:$E$776,СВЦЭМ!$A$33:$A$776,$A156,СВЦЭМ!$B$33:$B$776,G$155)+'СЕТ СН'!$F$12</f>
        <v>146.98634343000001</v>
      </c>
      <c r="H156" s="36">
        <f>SUMIFS(СВЦЭМ!$E$33:$E$776,СВЦЭМ!$A$33:$A$776,$A156,СВЦЭМ!$B$33:$B$776,H$155)+'СЕТ СН'!$F$12</f>
        <v>146.17453635999999</v>
      </c>
      <c r="I156" s="36">
        <f>SUMIFS(СВЦЭМ!$E$33:$E$776,СВЦЭМ!$A$33:$A$776,$A156,СВЦЭМ!$B$33:$B$776,I$155)+'СЕТ СН'!$F$12</f>
        <v>142.44241546000001</v>
      </c>
      <c r="J156" s="36">
        <f>SUMIFS(СВЦЭМ!$E$33:$E$776,СВЦЭМ!$A$33:$A$776,$A156,СВЦЭМ!$B$33:$B$776,J$155)+'СЕТ СН'!$F$12</f>
        <v>140.04276211000001</v>
      </c>
      <c r="K156" s="36">
        <f>SUMIFS(СВЦЭМ!$E$33:$E$776,СВЦЭМ!$A$33:$A$776,$A156,СВЦЭМ!$B$33:$B$776,K$155)+'СЕТ СН'!$F$12</f>
        <v>139.92334912000001</v>
      </c>
      <c r="L156" s="36">
        <f>SUMIFS(СВЦЭМ!$E$33:$E$776,СВЦЭМ!$A$33:$A$776,$A156,СВЦЭМ!$B$33:$B$776,L$155)+'СЕТ СН'!$F$12</f>
        <v>136.90494290000001</v>
      </c>
      <c r="M156" s="36">
        <f>SUMIFS(СВЦЭМ!$E$33:$E$776,СВЦЭМ!$A$33:$A$776,$A156,СВЦЭМ!$B$33:$B$776,M$155)+'СЕТ СН'!$F$12</f>
        <v>127.51199389</v>
      </c>
      <c r="N156" s="36">
        <f>SUMIFS(СВЦЭМ!$E$33:$E$776,СВЦЭМ!$A$33:$A$776,$A156,СВЦЭМ!$B$33:$B$776,N$155)+'СЕТ СН'!$F$12</f>
        <v>118.14575134</v>
      </c>
      <c r="O156" s="36">
        <f>SUMIFS(СВЦЭМ!$E$33:$E$776,СВЦЭМ!$A$33:$A$776,$A156,СВЦЭМ!$B$33:$B$776,O$155)+'СЕТ СН'!$F$12</f>
        <v>115.18811943999999</v>
      </c>
      <c r="P156" s="36">
        <f>SUMIFS(СВЦЭМ!$E$33:$E$776,СВЦЭМ!$A$33:$A$776,$A156,СВЦЭМ!$B$33:$B$776,P$155)+'СЕТ СН'!$F$12</f>
        <v>116.48328691</v>
      </c>
      <c r="Q156" s="36">
        <f>SUMIFS(СВЦЭМ!$E$33:$E$776,СВЦЭМ!$A$33:$A$776,$A156,СВЦЭМ!$B$33:$B$776,Q$155)+'СЕТ СН'!$F$12</f>
        <v>116.88522612</v>
      </c>
      <c r="R156" s="36">
        <f>SUMIFS(СВЦЭМ!$E$33:$E$776,СВЦЭМ!$A$33:$A$776,$A156,СВЦЭМ!$B$33:$B$776,R$155)+'СЕТ СН'!$F$12</f>
        <v>116.54615591</v>
      </c>
      <c r="S156" s="36">
        <f>SUMIFS(СВЦЭМ!$E$33:$E$776,СВЦЭМ!$A$33:$A$776,$A156,СВЦЭМ!$B$33:$B$776,S$155)+'СЕТ СН'!$F$12</f>
        <v>116.18305008</v>
      </c>
      <c r="T156" s="36">
        <f>SUMIFS(СВЦЭМ!$E$33:$E$776,СВЦЭМ!$A$33:$A$776,$A156,СВЦЭМ!$B$33:$B$776,T$155)+'СЕТ СН'!$F$12</f>
        <v>114.63905080000001</v>
      </c>
      <c r="U156" s="36">
        <f>SUMIFS(СВЦЭМ!$E$33:$E$776,СВЦЭМ!$A$33:$A$776,$A156,СВЦЭМ!$B$33:$B$776,U$155)+'СЕТ СН'!$F$12</f>
        <v>111.8927518</v>
      </c>
      <c r="V156" s="36">
        <f>SUMIFS(СВЦЭМ!$E$33:$E$776,СВЦЭМ!$A$33:$A$776,$A156,СВЦЭМ!$B$33:$B$776,V$155)+'СЕТ СН'!$F$12</f>
        <v>110.38998099</v>
      </c>
      <c r="W156" s="36">
        <f>SUMIFS(СВЦЭМ!$E$33:$E$776,СВЦЭМ!$A$33:$A$776,$A156,СВЦЭМ!$B$33:$B$776,W$155)+'СЕТ СН'!$F$12</f>
        <v>111.38967816</v>
      </c>
      <c r="X156" s="36">
        <f>SUMIFS(СВЦЭМ!$E$33:$E$776,СВЦЭМ!$A$33:$A$776,$A156,СВЦЭМ!$B$33:$B$776,X$155)+'СЕТ СН'!$F$12</f>
        <v>116.11006079000001</v>
      </c>
      <c r="Y156" s="36">
        <f>SUMIFS(СВЦЭМ!$E$33:$E$776,СВЦЭМ!$A$33:$A$776,$A156,СВЦЭМ!$B$33:$B$776,Y$155)+'СЕТ СН'!$F$12</f>
        <v>131.43027114</v>
      </c>
      <c r="AA156" s="45"/>
    </row>
    <row r="157" spans="1:27" ht="15.75" x14ac:dyDescent="0.2">
      <c r="A157" s="35">
        <f>A156+1</f>
        <v>43953</v>
      </c>
      <c r="B157" s="36">
        <f>SUMIFS(СВЦЭМ!$E$33:$E$776,СВЦЭМ!$A$33:$A$776,$A157,СВЦЭМ!$B$33:$B$776,B$155)+'СЕТ СН'!$F$12</f>
        <v>145.18844433999999</v>
      </c>
      <c r="C157" s="36">
        <f>SUMIFS(СВЦЭМ!$E$33:$E$776,СВЦЭМ!$A$33:$A$776,$A157,СВЦЭМ!$B$33:$B$776,C$155)+'СЕТ СН'!$F$12</f>
        <v>148.60206135999999</v>
      </c>
      <c r="D157" s="36">
        <f>SUMIFS(СВЦЭМ!$E$33:$E$776,СВЦЭМ!$A$33:$A$776,$A157,СВЦЭМ!$B$33:$B$776,D$155)+'СЕТ СН'!$F$12</f>
        <v>150.45705254999999</v>
      </c>
      <c r="E157" s="36">
        <f>SUMIFS(СВЦЭМ!$E$33:$E$776,СВЦЭМ!$A$33:$A$776,$A157,СВЦЭМ!$B$33:$B$776,E$155)+'СЕТ СН'!$F$12</f>
        <v>149.84865456</v>
      </c>
      <c r="F157" s="36">
        <f>SUMIFS(СВЦЭМ!$E$33:$E$776,СВЦЭМ!$A$33:$A$776,$A157,СВЦЭМ!$B$33:$B$776,F$155)+'СЕТ СН'!$F$12</f>
        <v>149.26203416999999</v>
      </c>
      <c r="G157" s="36">
        <f>SUMIFS(СВЦЭМ!$E$33:$E$776,СВЦЭМ!$A$33:$A$776,$A157,СВЦЭМ!$B$33:$B$776,G$155)+'СЕТ СН'!$F$12</f>
        <v>149.56021454</v>
      </c>
      <c r="H157" s="36">
        <f>SUMIFS(СВЦЭМ!$E$33:$E$776,СВЦЭМ!$A$33:$A$776,$A157,СВЦЭМ!$B$33:$B$776,H$155)+'СЕТ СН'!$F$12</f>
        <v>149.29658889000001</v>
      </c>
      <c r="I157" s="36">
        <f>SUMIFS(СВЦЭМ!$E$33:$E$776,СВЦЭМ!$A$33:$A$776,$A157,СВЦЭМ!$B$33:$B$776,I$155)+'СЕТ СН'!$F$12</f>
        <v>147.51871309000001</v>
      </c>
      <c r="J157" s="36">
        <f>SUMIFS(СВЦЭМ!$E$33:$E$776,СВЦЭМ!$A$33:$A$776,$A157,СВЦЭМ!$B$33:$B$776,J$155)+'СЕТ СН'!$F$12</f>
        <v>141.0987054</v>
      </c>
      <c r="K157" s="36">
        <f>SUMIFS(СВЦЭМ!$E$33:$E$776,СВЦЭМ!$A$33:$A$776,$A157,СВЦЭМ!$B$33:$B$776,K$155)+'СЕТ СН'!$F$12</f>
        <v>137.28985678999999</v>
      </c>
      <c r="L157" s="36">
        <f>SUMIFS(СВЦЭМ!$E$33:$E$776,СВЦЭМ!$A$33:$A$776,$A157,СВЦЭМ!$B$33:$B$776,L$155)+'СЕТ СН'!$F$12</f>
        <v>134.88784145</v>
      </c>
      <c r="M157" s="36">
        <f>SUMIFS(СВЦЭМ!$E$33:$E$776,СВЦЭМ!$A$33:$A$776,$A157,СВЦЭМ!$B$33:$B$776,M$155)+'СЕТ СН'!$F$12</f>
        <v>125.95899731999999</v>
      </c>
      <c r="N157" s="36">
        <f>SUMIFS(СВЦЭМ!$E$33:$E$776,СВЦЭМ!$A$33:$A$776,$A157,СВЦЭМ!$B$33:$B$776,N$155)+'СЕТ СН'!$F$12</f>
        <v>117.88071488999999</v>
      </c>
      <c r="O157" s="36">
        <f>SUMIFS(СВЦЭМ!$E$33:$E$776,СВЦЭМ!$A$33:$A$776,$A157,СВЦЭМ!$B$33:$B$776,O$155)+'СЕТ СН'!$F$12</f>
        <v>114.72582625</v>
      </c>
      <c r="P157" s="36">
        <f>SUMIFS(СВЦЭМ!$E$33:$E$776,СВЦЭМ!$A$33:$A$776,$A157,СВЦЭМ!$B$33:$B$776,P$155)+'СЕТ СН'!$F$12</f>
        <v>115.64690132</v>
      </c>
      <c r="Q157" s="36">
        <f>SUMIFS(СВЦЭМ!$E$33:$E$776,СВЦЭМ!$A$33:$A$776,$A157,СВЦЭМ!$B$33:$B$776,Q$155)+'СЕТ СН'!$F$12</f>
        <v>116.02220242</v>
      </c>
      <c r="R157" s="36">
        <f>SUMIFS(СВЦЭМ!$E$33:$E$776,СВЦЭМ!$A$33:$A$776,$A157,СВЦЭМ!$B$33:$B$776,R$155)+'СЕТ СН'!$F$12</f>
        <v>116.95492508</v>
      </c>
      <c r="S157" s="36">
        <f>SUMIFS(СВЦЭМ!$E$33:$E$776,СВЦЭМ!$A$33:$A$776,$A157,СВЦЭМ!$B$33:$B$776,S$155)+'СЕТ СН'!$F$12</f>
        <v>116.96711079000001</v>
      </c>
      <c r="T157" s="36">
        <f>SUMIFS(СВЦЭМ!$E$33:$E$776,СВЦЭМ!$A$33:$A$776,$A157,СВЦЭМ!$B$33:$B$776,T$155)+'СЕТ СН'!$F$12</f>
        <v>116.02035097</v>
      </c>
      <c r="U157" s="36">
        <f>SUMIFS(СВЦЭМ!$E$33:$E$776,СВЦЭМ!$A$33:$A$776,$A157,СВЦЭМ!$B$33:$B$776,U$155)+'СЕТ СН'!$F$12</f>
        <v>114.94468821</v>
      </c>
      <c r="V157" s="36">
        <f>SUMIFS(СВЦЭМ!$E$33:$E$776,СВЦЭМ!$A$33:$A$776,$A157,СВЦЭМ!$B$33:$B$776,V$155)+'СЕТ СН'!$F$12</f>
        <v>112.1599812</v>
      </c>
      <c r="W157" s="36">
        <f>SUMIFS(СВЦЭМ!$E$33:$E$776,СВЦЭМ!$A$33:$A$776,$A157,СВЦЭМ!$B$33:$B$776,W$155)+'СЕТ СН'!$F$12</f>
        <v>109.93165946000001</v>
      </c>
      <c r="X157" s="36">
        <f>SUMIFS(СВЦЭМ!$E$33:$E$776,СВЦЭМ!$A$33:$A$776,$A157,СВЦЭМ!$B$33:$B$776,X$155)+'СЕТ СН'!$F$12</f>
        <v>115.29316959000001</v>
      </c>
      <c r="Y157" s="36">
        <f>SUMIFS(СВЦЭМ!$E$33:$E$776,СВЦЭМ!$A$33:$A$776,$A157,СВЦЭМ!$B$33:$B$776,Y$155)+'СЕТ СН'!$F$12</f>
        <v>127.51972997</v>
      </c>
    </row>
    <row r="158" spans="1:27" ht="15.75" x14ac:dyDescent="0.2">
      <c r="A158" s="35">
        <f t="shared" ref="A158:A186" si="4">A157+1</f>
        <v>43954</v>
      </c>
      <c r="B158" s="36">
        <f>SUMIFS(СВЦЭМ!$E$33:$E$776,СВЦЭМ!$A$33:$A$776,$A158,СВЦЭМ!$B$33:$B$776,B$155)+'СЕТ СН'!$F$12</f>
        <v>131.99159900000001</v>
      </c>
      <c r="C158" s="36">
        <f>SUMIFS(СВЦЭМ!$E$33:$E$776,СВЦЭМ!$A$33:$A$776,$A158,СВЦЭМ!$B$33:$B$776,C$155)+'СЕТ СН'!$F$12</f>
        <v>133.80050785</v>
      </c>
      <c r="D158" s="36">
        <f>SUMIFS(СВЦЭМ!$E$33:$E$776,СВЦЭМ!$A$33:$A$776,$A158,СВЦЭМ!$B$33:$B$776,D$155)+'СЕТ СН'!$F$12</f>
        <v>133.56994441000001</v>
      </c>
      <c r="E158" s="36">
        <f>SUMIFS(СВЦЭМ!$E$33:$E$776,СВЦЭМ!$A$33:$A$776,$A158,СВЦЭМ!$B$33:$B$776,E$155)+'СЕТ СН'!$F$12</f>
        <v>133.15533998999999</v>
      </c>
      <c r="F158" s="36">
        <f>SUMIFS(СВЦЭМ!$E$33:$E$776,СВЦЭМ!$A$33:$A$776,$A158,СВЦЭМ!$B$33:$B$776,F$155)+'СЕТ СН'!$F$12</f>
        <v>132.80279238</v>
      </c>
      <c r="G158" s="36">
        <f>SUMIFS(СВЦЭМ!$E$33:$E$776,СВЦЭМ!$A$33:$A$776,$A158,СВЦЭМ!$B$33:$B$776,G$155)+'СЕТ СН'!$F$12</f>
        <v>133.28299403</v>
      </c>
      <c r="H158" s="36">
        <f>SUMIFS(СВЦЭМ!$E$33:$E$776,СВЦЭМ!$A$33:$A$776,$A158,СВЦЭМ!$B$33:$B$776,H$155)+'СЕТ СН'!$F$12</f>
        <v>134.22908253</v>
      </c>
      <c r="I158" s="36">
        <f>SUMIFS(СВЦЭМ!$E$33:$E$776,СВЦЭМ!$A$33:$A$776,$A158,СВЦЭМ!$B$33:$B$776,I$155)+'СЕТ СН'!$F$12</f>
        <v>133.66705119</v>
      </c>
      <c r="J158" s="36">
        <f>SUMIFS(СВЦЭМ!$E$33:$E$776,СВЦЭМ!$A$33:$A$776,$A158,СВЦЭМ!$B$33:$B$776,J$155)+'СЕТ СН'!$F$12</f>
        <v>132.61069373999999</v>
      </c>
      <c r="K158" s="36">
        <f>SUMIFS(СВЦЭМ!$E$33:$E$776,СВЦЭМ!$A$33:$A$776,$A158,СВЦЭМ!$B$33:$B$776,K$155)+'СЕТ СН'!$F$12</f>
        <v>128.52468880999999</v>
      </c>
      <c r="L158" s="36">
        <f>SUMIFS(СВЦЭМ!$E$33:$E$776,СВЦЭМ!$A$33:$A$776,$A158,СВЦЭМ!$B$33:$B$776,L$155)+'СЕТ СН'!$F$12</f>
        <v>123.58245639</v>
      </c>
      <c r="M158" s="36">
        <f>SUMIFS(СВЦЭМ!$E$33:$E$776,СВЦЭМ!$A$33:$A$776,$A158,СВЦЭМ!$B$33:$B$776,M$155)+'СЕТ СН'!$F$12</f>
        <v>115.37084391</v>
      </c>
      <c r="N158" s="36">
        <f>SUMIFS(СВЦЭМ!$E$33:$E$776,СВЦЭМ!$A$33:$A$776,$A158,СВЦЭМ!$B$33:$B$776,N$155)+'СЕТ СН'!$F$12</f>
        <v>109.14170764000001</v>
      </c>
      <c r="O158" s="36">
        <f>SUMIFS(СВЦЭМ!$E$33:$E$776,СВЦЭМ!$A$33:$A$776,$A158,СВЦЭМ!$B$33:$B$776,O$155)+'СЕТ СН'!$F$12</f>
        <v>110.72707138</v>
      </c>
      <c r="P158" s="36">
        <f>SUMIFS(СВЦЭМ!$E$33:$E$776,СВЦЭМ!$A$33:$A$776,$A158,СВЦЭМ!$B$33:$B$776,P$155)+'СЕТ СН'!$F$12</f>
        <v>114.63647057999999</v>
      </c>
      <c r="Q158" s="36">
        <f>SUMIFS(СВЦЭМ!$E$33:$E$776,СВЦЭМ!$A$33:$A$776,$A158,СВЦЭМ!$B$33:$B$776,Q$155)+'СЕТ СН'!$F$12</f>
        <v>118.03646636000001</v>
      </c>
      <c r="R158" s="36">
        <f>SUMIFS(СВЦЭМ!$E$33:$E$776,СВЦЭМ!$A$33:$A$776,$A158,СВЦЭМ!$B$33:$B$776,R$155)+'СЕТ СН'!$F$12</f>
        <v>119.88717746</v>
      </c>
      <c r="S158" s="36">
        <f>SUMIFS(СВЦЭМ!$E$33:$E$776,СВЦЭМ!$A$33:$A$776,$A158,СВЦЭМ!$B$33:$B$776,S$155)+'СЕТ СН'!$F$12</f>
        <v>119.88280253000001</v>
      </c>
      <c r="T158" s="36">
        <f>SUMIFS(СВЦЭМ!$E$33:$E$776,СВЦЭМ!$A$33:$A$776,$A158,СВЦЭМ!$B$33:$B$776,T$155)+'СЕТ СН'!$F$12</f>
        <v>118.02778265000001</v>
      </c>
      <c r="U158" s="36">
        <f>SUMIFS(СВЦЭМ!$E$33:$E$776,СВЦЭМ!$A$33:$A$776,$A158,СВЦЭМ!$B$33:$B$776,U$155)+'СЕТ СН'!$F$12</f>
        <v>115.64734719</v>
      </c>
      <c r="V158" s="36">
        <f>SUMIFS(СВЦЭМ!$E$33:$E$776,СВЦЭМ!$A$33:$A$776,$A158,СВЦЭМ!$B$33:$B$776,V$155)+'СЕТ СН'!$F$12</f>
        <v>108.35591807</v>
      </c>
      <c r="W158" s="36">
        <f>SUMIFS(СВЦЭМ!$E$33:$E$776,СВЦЭМ!$A$33:$A$776,$A158,СВЦЭМ!$B$33:$B$776,W$155)+'СЕТ СН'!$F$12</f>
        <v>107.51320608</v>
      </c>
      <c r="X158" s="36">
        <f>SUMIFS(СВЦЭМ!$E$33:$E$776,СВЦЭМ!$A$33:$A$776,$A158,СВЦЭМ!$B$33:$B$776,X$155)+'СЕТ СН'!$F$12</f>
        <v>113.83578256</v>
      </c>
      <c r="Y158" s="36">
        <f>SUMIFS(СВЦЭМ!$E$33:$E$776,СВЦЭМ!$A$33:$A$776,$A158,СВЦЭМ!$B$33:$B$776,Y$155)+'СЕТ СН'!$F$12</f>
        <v>127.98157747</v>
      </c>
    </row>
    <row r="159" spans="1:27" ht="15.75" x14ac:dyDescent="0.2">
      <c r="A159" s="35">
        <f t="shared" si="4"/>
        <v>43955</v>
      </c>
      <c r="B159" s="36">
        <f>SUMIFS(СВЦЭМ!$E$33:$E$776,СВЦЭМ!$A$33:$A$776,$A159,СВЦЭМ!$B$33:$B$776,B$155)+'СЕТ СН'!$F$12</f>
        <v>137.70363641</v>
      </c>
      <c r="C159" s="36">
        <f>SUMIFS(СВЦЭМ!$E$33:$E$776,СВЦЭМ!$A$33:$A$776,$A159,СВЦЭМ!$B$33:$B$776,C$155)+'СЕТ СН'!$F$12</f>
        <v>137.81030711</v>
      </c>
      <c r="D159" s="36">
        <f>SUMIFS(СВЦЭМ!$E$33:$E$776,СВЦЭМ!$A$33:$A$776,$A159,СВЦЭМ!$B$33:$B$776,D$155)+'СЕТ СН'!$F$12</f>
        <v>135.54429407999999</v>
      </c>
      <c r="E159" s="36">
        <f>SUMIFS(СВЦЭМ!$E$33:$E$776,СВЦЭМ!$A$33:$A$776,$A159,СВЦЭМ!$B$33:$B$776,E$155)+'СЕТ СН'!$F$12</f>
        <v>135.02477859000001</v>
      </c>
      <c r="F159" s="36">
        <f>SUMIFS(СВЦЭМ!$E$33:$E$776,СВЦЭМ!$A$33:$A$776,$A159,СВЦЭМ!$B$33:$B$776,F$155)+'СЕТ СН'!$F$12</f>
        <v>134.26218774</v>
      </c>
      <c r="G159" s="36">
        <f>SUMIFS(СВЦЭМ!$E$33:$E$776,СВЦЭМ!$A$33:$A$776,$A159,СВЦЭМ!$B$33:$B$776,G$155)+'СЕТ СН'!$F$12</f>
        <v>135.22380991</v>
      </c>
      <c r="H159" s="36">
        <f>SUMIFS(СВЦЭМ!$E$33:$E$776,СВЦЭМ!$A$33:$A$776,$A159,СВЦЭМ!$B$33:$B$776,H$155)+'СЕТ СН'!$F$12</f>
        <v>135.59176830999999</v>
      </c>
      <c r="I159" s="36">
        <f>SUMIFS(СВЦЭМ!$E$33:$E$776,СВЦЭМ!$A$33:$A$776,$A159,СВЦЭМ!$B$33:$B$776,I$155)+'СЕТ СН'!$F$12</f>
        <v>137.24322266999999</v>
      </c>
      <c r="J159" s="36">
        <f>SUMIFS(СВЦЭМ!$E$33:$E$776,СВЦЭМ!$A$33:$A$776,$A159,СВЦЭМ!$B$33:$B$776,J$155)+'СЕТ СН'!$F$12</f>
        <v>136.00306602000001</v>
      </c>
      <c r="K159" s="36">
        <f>SUMIFS(СВЦЭМ!$E$33:$E$776,СВЦЭМ!$A$33:$A$776,$A159,СВЦЭМ!$B$33:$B$776,K$155)+'СЕТ СН'!$F$12</f>
        <v>130.06802254999999</v>
      </c>
      <c r="L159" s="36">
        <f>SUMIFS(СВЦЭМ!$E$33:$E$776,СВЦЭМ!$A$33:$A$776,$A159,СВЦЭМ!$B$33:$B$776,L$155)+'СЕТ СН'!$F$12</f>
        <v>128.36525417999999</v>
      </c>
      <c r="M159" s="36">
        <f>SUMIFS(СВЦЭМ!$E$33:$E$776,СВЦЭМ!$A$33:$A$776,$A159,СВЦЭМ!$B$33:$B$776,M$155)+'СЕТ СН'!$F$12</f>
        <v>118.34385713</v>
      </c>
      <c r="N159" s="36">
        <f>SUMIFS(СВЦЭМ!$E$33:$E$776,СВЦЭМ!$A$33:$A$776,$A159,СВЦЭМ!$B$33:$B$776,N$155)+'СЕТ СН'!$F$12</f>
        <v>110.41128238</v>
      </c>
      <c r="O159" s="36">
        <f>SUMIFS(СВЦЭМ!$E$33:$E$776,СВЦЭМ!$A$33:$A$776,$A159,СВЦЭМ!$B$33:$B$776,O$155)+'СЕТ СН'!$F$12</f>
        <v>107.84139328000001</v>
      </c>
      <c r="P159" s="36">
        <f>SUMIFS(СВЦЭМ!$E$33:$E$776,СВЦЭМ!$A$33:$A$776,$A159,СВЦЭМ!$B$33:$B$776,P$155)+'СЕТ СН'!$F$12</f>
        <v>109.62315655</v>
      </c>
      <c r="Q159" s="36">
        <f>SUMIFS(СВЦЭМ!$E$33:$E$776,СВЦЭМ!$A$33:$A$776,$A159,СВЦЭМ!$B$33:$B$776,Q$155)+'СЕТ СН'!$F$12</f>
        <v>110.71077959</v>
      </c>
      <c r="R159" s="36">
        <f>SUMIFS(СВЦЭМ!$E$33:$E$776,СВЦЭМ!$A$33:$A$776,$A159,СВЦЭМ!$B$33:$B$776,R$155)+'СЕТ СН'!$F$12</f>
        <v>107.71739904</v>
      </c>
      <c r="S159" s="36">
        <f>SUMIFS(СВЦЭМ!$E$33:$E$776,СВЦЭМ!$A$33:$A$776,$A159,СВЦЭМ!$B$33:$B$776,S$155)+'СЕТ СН'!$F$12</f>
        <v>107.53751665</v>
      </c>
      <c r="T159" s="36">
        <f>SUMIFS(СВЦЭМ!$E$33:$E$776,СВЦЭМ!$A$33:$A$776,$A159,СВЦЭМ!$B$33:$B$776,T$155)+'СЕТ СН'!$F$12</f>
        <v>105.69710910000001</v>
      </c>
      <c r="U159" s="36">
        <f>SUMIFS(СВЦЭМ!$E$33:$E$776,СВЦЭМ!$A$33:$A$776,$A159,СВЦЭМ!$B$33:$B$776,U$155)+'СЕТ СН'!$F$12</f>
        <v>103.62268571</v>
      </c>
      <c r="V159" s="36">
        <f>SUMIFS(СВЦЭМ!$E$33:$E$776,СВЦЭМ!$A$33:$A$776,$A159,СВЦЭМ!$B$33:$B$776,V$155)+'СЕТ СН'!$F$12</f>
        <v>102.06268257000001</v>
      </c>
      <c r="W159" s="36">
        <f>SUMIFS(СВЦЭМ!$E$33:$E$776,СВЦЭМ!$A$33:$A$776,$A159,СВЦЭМ!$B$33:$B$776,W$155)+'СЕТ СН'!$F$12</f>
        <v>102.34791301</v>
      </c>
      <c r="X159" s="36">
        <f>SUMIFS(СВЦЭМ!$E$33:$E$776,СВЦЭМ!$A$33:$A$776,$A159,СВЦЭМ!$B$33:$B$776,X$155)+'СЕТ СН'!$F$12</f>
        <v>107.57267867</v>
      </c>
      <c r="Y159" s="36">
        <f>SUMIFS(СВЦЭМ!$E$33:$E$776,СВЦЭМ!$A$33:$A$776,$A159,СВЦЭМ!$B$33:$B$776,Y$155)+'СЕТ СН'!$F$12</f>
        <v>120.60262736999999</v>
      </c>
    </row>
    <row r="160" spans="1:27" ht="15.75" x14ac:dyDescent="0.2">
      <c r="A160" s="35">
        <f t="shared" si="4"/>
        <v>43956</v>
      </c>
      <c r="B160" s="36">
        <f>SUMIFS(СВЦЭМ!$E$33:$E$776,СВЦЭМ!$A$33:$A$776,$A160,СВЦЭМ!$B$33:$B$776,B$155)+'СЕТ СН'!$F$12</f>
        <v>132.31725313999999</v>
      </c>
      <c r="C160" s="36">
        <f>SUMIFS(СВЦЭМ!$E$33:$E$776,СВЦЭМ!$A$33:$A$776,$A160,СВЦЭМ!$B$33:$B$776,C$155)+'СЕТ СН'!$F$12</f>
        <v>136.63564739</v>
      </c>
      <c r="D160" s="36">
        <f>SUMIFS(СВЦЭМ!$E$33:$E$776,СВЦЭМ!$A$33:$A$776,$A160,СВЦЭМ!$B$33:$B$776,D$155)+'СЕТ СН'!$F$12</f>
        <v>136.13066911000001</v>
      </c>
      <c r="E160" s="36">
        <f>SUMIFS(СВЦЭМ!$E$33:$E$776,СВЦЭМ!$A$33:$A$776,$A160,СВЦЭМ!$B$33:$B$776,E$155)+'СЕТ СН'!$F$12</f>
        <v>135.26357802999999</v>
      </c>
      <c r="F160" s="36">
        <f>SUMIFS(СВЦЭМ!$E$33:$E$776,СВЦЭМ!$A$33:$A$776,$A160,СВЦЭМ!$B$33:$B$776,F$155)+'СЕТ СН'!$F$12</f>
        <v>134.10101033999999</v>
      </c>
      <c r="G160" s="36">
        <f>SUMIFS(СВЦЭМ!$E$33:$E$776,СВЦЭМ!$A$33:$A$776,$A160,СВЦЭМ!$B$33:$B$776,G$155)+'СЕТ СН'!$F$12</f>
        <v>134.77353984000001</v>
      </c>
      <c r="H160" s="36">
        <f>SUMIFS(СВЦЭМ!$E$33:$E$776,СВЦЭМ!$A$33:$A$776,$A160,СВЦЭМ!$B$33:$B$776,H$155)+'СЕТ СН'!$F$12</f>
        <v>134.66184154999999</v>
      </c>
      <c r="I160" s="36">
        <f>SUMIFS(СВЦЭМ!$E$33:$E$776,СВЦЭМ!$A$33:$A$776,$A160,СВЦЭМ!$B$33:$B$776,I$155)+'СЕТ СН'!$F$12</f>
        <v>134.14904024000001</v>
      </c>
      <c r="J160" s="36">
        <f>SUMIFS(СВЦЭМ!$E$33:$E$776,СВЦЭМ!$A$33:$A$776,$A160,СВЦЭМ!$B$33:$B$776,J$155)+'СЕТ СН'!$F$12</f>
        <v>129.61330509000001</v>
      </c>
      <c r="K160" s="36">
        <f>SUMIFS(СВЦЭМ!$E$33:$E$776,СВЦЭМ!$A$33:$A$776,$A160,СВЦЭМ!$B$33:$B$776,K$155)+'СЕТ СН'!$F$12</f>
        <v>124.28829613000001</v>
      </c>
      <c r="L160" s="36">
        <f>SUMIFS(СВЦЭМ!$E$33:$E$776,СВЦЭМ!$A$33:$A$776,$A160,СВЦЭМ!$B$33:$B$776,L$155)+'СЕТ СН'!$F$12</f>
        <v>122.87659963</v>
      </c>
      <c r="M160" s="36">
        <f>SUMIFS(СВЦЭМ!$E$33:$E$776,СВЦЭМ!$A$33:$A$776,$A160,СВЦЭМ!$B$33:$B$776,M$155)+'СЕТ СН'!$F$12</f>
        <v>115.84733447000001</v>
      </c>
      <c r="N160" s="36">
        <f>SUMIFS(СВЦЭМ!$E$33:$E$776,СВЦЭМ!$A$33:$A$776,$A160,СВЦЭМ!$B$33:$B$776,N$155)+'СЕТ СН'!$F$12</f>
        <v>107.35003557</v>
      </c>
      <c r="O160" s="36">
        <f>SUMIFS(СВЦЭМ!$E$33:$E$776,СВЦЭМ!$A$33:$A$776,$A160,СВЦЭМ!$B$33:$B$776,O$155)+'СЕТ СН'!$F$12</f>
        <v>106.75592593</v>
      </c>
      <c r="P160" s="36">
        <f>SUMIFS(СВЦЭМ!$E$33:$E$776,СВЦЭМ!$A$33:$A$776,$A160,СВЦЭМ!$B$33:$B$776,P$155)+'СЕТ СН'!$F$12</f>
        <v>107.74087597</v>
      </c>
      <c r="Q160" s="36">
        <f>SUMIFS(СВЦЭМ!$E$33:$E$776,СВЦЭМ!$A$33:$A$776,$A160,СВЦЭМ!$B$33:$B$776,Q$155)+'СЕТ СН'!$F$12</f>
        <v>108.12676963</v>
      </c>
      <c r="R160" s="36">
        <f>SUMIFS(СВЦЭМ!$E$33:$E$776,СВЦЭМ!$A$33:$A$776,$A160,СВЦЭМ!$B$33:$B$776,R$155)+'СЕТ СН'!$F$12</f>
        <v>108.358036</v>
      </c>
      <c r="S160" s="36">
        <f>SUMIFS(СВЦЭМ!$E$33:$E$776,СВЦЭМ!$A$33:$A$776,$A160,СВЦЭМ!$B$33:$B$776,S$155)+'СЕТ СН'!$F$12</f>
        <v>108.53246235</v>
      </c>
      <c r="T160" s="36">
        <f>SUMIFS(СВЦЭМ!$E$33:$E$776,СВЦЭМ!$A$33:$A$776,$A160,СВЦЭМ!$B$33:$B$776,T$155)+'СЕТ СН'!$F$12</f>
        <v>106.67739238</v>
      </c>
      <c r="U160" s="36">
        <f>SUMIFS(СВЦЭМ!$E$33:$E$776,СВЦЭМ!$A$33:$A$776,$A160,СВЦЭМ!$B$33:$B$776,U$155)+'СЕТ СН'!$F$12</f>
        <v>103.79140241</v>
      </c>
      <c r="V160" s="36">
        <f>SUMIFS(СВЦЭМ!$E$33:$E$776,СВЦЭМ!$A$33:$A$776,$A160,СВЦЭМ!$B$33:$B$776,V$155)+'СЕТ СН'!$F$12</f>
        <v>98.364742870000001</v>
      </c>
      <c r="W160" s="36">
        <f>SUMIFS(СВЦЭМ!$E$33:$E$776,СВЦЭМ!$A$33:$A$776,$A160,СВЦЭМ!$B$33:$B$776,W$155)+'СЕТ СН'!$F$12</f>
        <v>100.03408025</v>
      </c>
      <c r="X160" s="36">
        <f>SUMIFS(СВЦЭМ!$E$33:$E$776,СВЦЭМ!$A$33:$A$776,$A160,СВЦЭМ!$B$33:$B$776,X$155)+'СЕТ СН'!$F$12</f>
        <v>105.75791608999999</v>
      </c>
      <c r="Y160" s="36">
        <f>SUMIFS(СВЦЭМ!$E$33:$E$776,СВЦЭМ!$A$33:$A$776,$A160,СВЦЭМ!$B$33:$B$776,Y$155)+'СЕТ СН'!$F$12</f>
        <v>118.90435865000001</v>
      </c>
    </row>
    <row r="161" spans="1:25" ht="15.75" x14ac:dyDescent="0.2">
      <c r="A161" s="35">
        <f t="shared" si="4"/>
        <v>43957</v>
      </c>
      <c r="B161" s="36">
        <f>SUMIFS(СВЦЭМ!$E$33:$E$776,СВЦЭМ!$A$33:$A$776,$A161,СВЦЭМ!$B$33:$B$776,B$155)+'СЕТ СН'!$F$12</f>
        <v>129.68336811</v>
      </c>
      <c r="C161" s="36">
        <f>SUMIFS(СВЦЭМ!$E$33:$E$776,СВЦЭМ!$A$33:$A$776,$A161,СВЦЭМ!$B$33:$B$776,C$155)+'СЕТ СН'!$F$12</f>
        <v>134.09994141999999</v>
      </c>
      <c r="D161" s="36">
        <f>SUMIFS(СВЦЭМ!$E$33:$E$776,СВЦЭМ!$A$33:$A$776,$A161,СВЦЭМ!$B$33:$B$776,D$155)+'СЕТ СН'!$F$12</f>
        <v>137.21833243</v>
      </c>
      <c r="E161" s="36">
        <f>SUMIFS(СВЦЭМ!$E$33:$E$776,СВЦЭМ!$A$33:$A$776,$A161,СВЦЭМ!$B$33:$B$776,E$155)+'СЕТ СН'!$F$12</f>
        <v>137.15043292999999</v>
      </c>
      <c r="F161" s="36">
        <f>SUMIFS(СВЦЭМ!$E$33:$E$776,СВЦЭМ!$A$33:$A$776,$A161,СВЦЭМ!$B$33:$B$776,F$155)+'СЕТ СН'!$F$12</f>
        <v>136.34894095000001</v>
      </c>
      <c r="G161" s="36">
        <f>SUMIFS(СВЦЭМ!$E$33:$E$776,СВЦЭМ!$A$33:$A$776,$A161,СВЦЭМ!$B$33:$B$776,G$155)+'СЕТ СН'!$F$12</f>
        <v>125.80544947</v>
      </c>
      <c r="H161" s="36">
        <f>SUMIFS(СВЦЭМ!$E$33:$E$776,СВЦЭМ!$A$33:$A$776,$A161,СВЦЭМ!$B$33:$B$776,H$155)+'СЕТ СН'!$F$12</f>
        <v>129.19688447999999</v>
      </c>
      <c r="I161" s="36">
        <f>SUMIFS(СВЦЭМ!$E$33:$E$776,СВЦЭМ!$A$33:$A$776,$A161,СВЦЭМ!$B$33:$B$776,I$155)+'СЕТ СН'!$F$12</f>
        <v>130.7473267</v>
      </c>
      <c r="J161" s="36">
        <f>SUMIFS(СВЦЭМ!$E$33:$E$776,СВЦЭМ!$A$33:$A$776,$A161,СВЦЭМ!$B$33:$B$776,J$155)+'СЕТ СН'!$F$12</f>
        <v>123.59275518</v>
      </c>
      <c r="K161" s="36">
        <f>SUMIFS(СВЦЭМ!$E$33:$E$776,СВЦЭМ!$A$33:$A$776,$A161,СВЦЭМ!$B$33:$B$776,K$155)+'СЕТ СН'!$F$12</f>
        <v>120.60506150000001</v>
      </c>
      <c r="L161" s="36">
        <f>SUMIFS(СВЦЭМ!$E$33:$E$776,СВЦЭМ!$A$33:$A$776,$A161,СВЦЭМ!$B$33:$B$776,L$155)+'СЕТ СН'!$F$12</f>
        <v>119.24490514</v>
      </c>
      <c r="M161" s="36">
        <f>SUMIFS(СВЦЭМ!$E$33:$E$776,СВЦЭМ!$A$33:$A$776,$A161,СВЦЭМ!$B$33:$B$776,M$155)+'СЕТ СН'!$F$12</f>
        <v>112.86582953999999</v>
      </c>
      <c r="N161" s="36">
        <f>SUMIFS(СВЦЭМ!$E$33:$E$776,СВЦЭМ!$A$33:$A$776,$A161,СВЦЭМ!$B$33:$B$776,N$155)+'СЕТ СН'!$F$12</f>
        <v>104.74156614</v>
      </c>
      <c r="O161" s="36">
        <f>SUMIFS(СВЦЭМ!$E$33:$E$776,СВЦЭМ!$A$33:$A$776,$A161,СВЦЭМ!$B$33:$B$776,O$155)+'СЕТ СН'!$F$12</f>
        <v>110.61969603999999</v>
      </c>
      <c r="P161" s="36">
        <f>SUMIFS(СВЦЭМ!$E$33:$E$776,СВЦЭМ!$A$33:$A$776,$A161,СВЦЭМ!$B$33:$B$776,P$155)+'СЕТ СН'!$F$12</f>
        <v>111.73034774</v>
      </c>
      <c r="Q161" s="36">
        <f>SUMIFS(СВЦЭМ!$E$33:$E$776,СВЦЭМ!$A$33:$A$776,$A161,СВЦЭМ!$B$33:$B$776,Q$155)+'СЕТ СН'!$F$12</f>
        <v>111.92837719000001</v>
      </c>
      <c r="R161" s="36">
        <f>SUMIFS(СВЦЭМ!$E$33:$E$776,СВЦЭМ!$A$33:$A$776,$A161,СВЦЭМ!$B$33:$B$776,R$155)+'СЕТ СН'!$F$12</f>
        <v>113.13890819</v>
      </c>
      <c r="S161" s="36">
        <f>SUMIFS(СВЦЭМ!$E$33:$E$776,СВЦЭМ!$A$33:$A$776,$A161,СВЦЭМ!$B$33:$B$776,S$155)+'СЕТ СН'!$F$12</f>
        <v>114.18811277</v>
      </c>
      <c r="T161" s="36">
        <f>SUMIFS(СВЦЭМ!$E$33:$E$776,СВЦЭМ!$A$33:$A$776,$A161,СВЦЭМ!$B$33:$B$776,T$155)+'СЕТ СН'!$F$12</f>
        <v>115.40867593999999</v>
      </c>
      <c r="U161" s="36">
        <f>SUMIFS(СВЦЭМ!$E$33:$E$776,СВЦЭМ!$A$33:$A$776,$A161,СВЦЭМ!$B$33:$B$776,U$155)+'СЕТ СН'!$F$12</f>
        <v>115.67206453999999</v>
      </c>
      <c r="V161" s="36">
        <f>SUMIFS(СВЦЭМ!$E$33:$E$776,СВЦЭМ!$A$33:$A$776,$A161,СВЦЭМ!$B$33:$B$776,V$155)+'СЕТ СН'!$F$12</f>
        <v>114.40029009</v>
      </c>
      <c r="W161" s="36">
        <f>SUMIFS(СВЦЭМ!$E$33:$E$776,СВЦЭМ!$A$33:$A$776,$A161,СВЦЭМ!$B$33:$B$776,W$155)+'СЕТ СН'!$F$12</f>
        <v>114.58151586</v>
      </c>
      <c r="X161" s="36">
        <f>SUMIFS(СВЦЭМ!$E$33:$E$776,СВЦЭМ!$A$33:$A$776,$A161,СВЦЭМ!$B$33:$B$776,X$155)+'СЕТ СН'!$F$12</f>
        <v>112.97153718</v>
      </c>
      <c r="Y161" s="36">
        <f>SUMIFS(СВЦЭМ!$E$33:$E$776,СВЦЭМ!$A$33:$A$776,$A161,СВЦЭМ!$B$33:$B$776,Y$155)+'СЕТ СН'!$F$12</f>
        <v>120.63659489</v>
      </c>
    </row>
    <row r="162" spans="1:25" ht="15.75" x14ac:dyDescent="0.2">
      <c r="A162" s="35">
        <f t="shared" si="4"/>
        <v>43958</v>
      </c>
      <c r="B162" s="36">
        <f>SUMIFS(СВЦЭМ!$E$33:$E$776,СВЦЭМ!$A$33:$A$776,$A162,СВЦЭМ!$B$33:$B$776,B$155)+'СЕТ СН'!$F$12</f>
        <v>134.66440365</v>
      </c>
      <c r="C162" s="36">
        <f>SUMIFS(СВЦЭМ!$E$33:$E$776,СВЦЭМ!$A$33:$A$776,$A162,СВЦЭМ!$B$33:$B$776,C$155)+'СЕТ СН'!$F$12</f>
        <v>136.13215346000001</v>
      </c>
      <c r="D162" s="36">
        <f>SUMIFS(СВЦЭМ!$E$33:$E$776,СВЦЭМ!$A$33:$A$776,$A162,СВЦЭМ!$B$33:$B$776,D$155)+'СЕТ СН'!$F$12</f>
        <v>135.52228689</v>
      </c>
      <c r="E162" s="36">
        <f>SUMIFS(СВЦЭМ!$E$33:$E$776,СВЦЭМ!$A$33:$A$776,$A162,СВЦЭМ!$B$33:$B$776,E$155)+'СЕТ СН'!$F$12</f>
        <v>134.78182971000001</v>
      </c>
      <c r="F162" s="36">
        <f>SUMIFS(СВЦЭМ!$E$33:$E$776,СВЦЭМ!$A$33:$A$776,$A162,СВЦЭМ!$B$33:$B$776,F$155)+'СЕТ СН'!$F$12</f>
        <v>134.37889878999999</v>
      </c>
      <c r="G162" s="36">
        <f>SUMIFS(СВЦЭМ!$E$33:$E$776,СВЦЭМ!$A$33:$A$776,$A162,СВЦЭМ!$B$33:$B$776,G$155)+'СЕТ СН'!$F$12</f>
        <v>136.59864177</v>
      </c>
      <c r="H162" s="36">
        <f>SUMIFS(СВЦЭМ!$E$33:$E$776,СВЦЭМ!$A$33:$A$776,$A162,СВЦЭМ!$B$33:$B$776,H$155)+'СЕТ СН'!$F$12</f>
        <v>136.60799714999999</v>
      </c>
      <c r="I162" s="36">
        <f>SUMIFS(СВЦЭМ!$E$33:$E$776,СВЦЭМ!$A$33:$A$776,$A162,СВЦЭМ!$B$33:$B$776,I$155)+'СЕТ СН'!$F$12</f>
        <v>134.81228923</v>
      </c>
      <c r="J162" s="36">
        <f>SUMIFS(СВЦЭМ!$E$33:$E$776,СВЦЭМ!$A$33:$A$776,$A162,СВЦЭМ!$B$33:$B$776,J$155)+'СЕТ СН'!$F$12</f>
        <v>128.60585032</v>
      </c>
      <c r="K162" s="36">
        <f>SUMIFS(СВЦЭМ!$E$33:$E$776,СВЦЭМ!$A$33:$A$776,$A162,СВЦЭМ!$B$33:$B$776,K$155)+'СЕТ СН'!$F$12</f>
        <v>127.37110165</v>
      </c>
      <c r="L162" s="36">
        <f>SUMIFS(СВЦЭМ!$E$33:$E$776,СВЦЭМ!$A$33:$A$776,$A162,СВЦЭМ!$B$33:$B$776,L$155)+'СЕТ СН'!$F$12</f>
        <v>126.29191366000001</v>
      </c>
      <c r="M162" s="36">
        <f>SUMIFS(СВЦЭМ!$E$33:$E$776,СВЦЭМ!$A$33:$A$776,$A162,СВЦЭМ!$B$33:$B$776,M$155)+'СЕТ СН'!$F$12</f>
        <v>118.06100910000001</v>
      </c>
      <c r="N162" s="36">
        <f>SUMIFS(СВЦЭМ!$E$33:$E$776,СВЦЭМ!$A$33:$A$776,$A162,СВЦЭМ!$B$33:$B$776,N$155)+'СЕТ СН'!$F$12</f>
        <v>110.22736556</v>
      </c>
      <c r="O162" s="36">
        <f>SUMIFS(СВЦЭМ!$E$33:$E$776,СВЦЭМ!$A$33:$A$776,$A162,СВЦЭМ!$B$33:$B$776,O$155)+'СЕТ СН'!$F$12</f>
        <v>108.56293660999999</v>
      </c>
      <c r="P162" s="36">
        <f>SUMIFS(СВЦЭМ!$E$33:$E$776,СВЦЭМ!$A$33:$A$776,$A162,СВЦЭМ!$B$33:$B$776,P$155)+'СЕТ СН'!$F$12</f>
        <v>109.93872947</v>
      </c>
      <c r="Q162" s="36">
        <f>SUMIFS(СВЦЭМ!$E$33:$E$776,СВЦЭМ!$A$33:$A$776,$A162,СВЦЭМ!$B$33:$B$776,Q$155)+'СЕТ СН'!$F$12</f>
        <v>110.73715459</v>
      </c>
      <c r="R162" s="36">
        <f>SUMIFS(СВЦЭМ!$E$33:$E$776,СВЦЭМ!$A$33:$A$776,$A162,СВЦЭМ!$B$33:$B$776,R$155)+'СЕТ СН'!$F$12</f>
        <v>109.8558144</v>
      </c>
      <c r="S162" s="36">
        <f>SUMIFS(СВЦЭМ!$E$33:$E$776,СВЦЭМ!$A$33:$A$776,$A162,СВЦЭМ!$B$33:$B$776,S$155)+'СЕТ СН'!$F$12</f>
        <v>108.79120211</v>
      </c>
      <c r="T162" s="36">
        <f>SUMIFS(СВЦЭМ!$E$33:$E$776,СВЦЭМ!$A$33:$A$776,$A162,СВЦЭМ!$B$33:$B$776,T$155)+'СЕТ СН'!$F$12</f>
        <v>104.49227664999999</v>
      </c>
      <c r="U162" s="36">
        <f>SUMIFS(СВЦЭМ!$E$33:$E$776,СВЦЭМ!$A$33:$A$776,$A162,СВЦЭМ!$B$33:$B$776,U$155)+'СЕТ СН'!$F$12</f>
        <v>100.91518719</v>
      </c>
      <c r="V162" s="36">
        <f>SUMIFS(СВЦЭМ!$E$33:$E$776,СВЦЭМ!$A$33:$A$776,$A162,СВЦЭМ!$B$33:$B$776,V$155)+'СЕТ СН'!$F$12</f>
        <v>98.090667080000003</v>
      </c>
      <c r="W162" s="36">
        <f>SUMIFS(СВЦЭМ!$E$33:$E$776,СВЦЭМ!$A$33:$A$776,$A162,СВЦЭМ!$B$33:$B$776,W$155)+'СЕТ СН'!$F$12</f>
        <v>98.951460940000004</v>
      </c>
      <c r="X162" s="36">
        <f>SUMIFS(СВЦЭМ!$E$33:$E$776,СВЦЭМ!$A$33:$A$776,$A162,СВЦЭМ!$B$33:$B$776,X$155)+'СЕТ СН'!$F$12</f>
        <v>105.6363317</v>
      </c>
      <c r="Y162" s="36">
        <f>SUMIFS(СВЦЭМ!$E$33:$E$776,СВЦЭМ!$A$33:$A$776,$A162,СВЦЭМ!$B$33:$B$776,Y$155)+'СЕТ СН'!$F$12</f>
        <v>116.12738890999999</v>
      </c>
    </row>
    <row r="163" spans="1:25" ht="15.75" x14ac:dyDescent="0.2">
      <c r="A163" s="35">
        <f t="shared" si="4"/>
        <v>43959</v>
      </c>
      <c r="B163" s="36">
        <f>SUMIFS(СВЦЭМ!$E$33:$E$776,СВЦЭМ!$A$33:$A$776,$A163,СВЦЭМ!$B$33:$B$776,B$155)+'СЕТ СН'!$F$12</f>
        <v>133.56705350999999</v>
      </c>
      <c r="C163" s="36">
        <f>SUMIFS(СВЦЭМ!$E$33:$E$776,СВЦЭМ!$A$33:$A$776,$A163,СВЦЭМ!$B$33:$B$776,C$155)+'СЕТ СН'!$F$12</f>
        <v>134.27998332999999</v>
      </c>
      <c r="D163" s="36">
        <f>SUMIFS(СВЦЭМ!$E$33:$E$776,СВЦЭМ!$A$33:$A$776,$A163,СВЦЭМ!$B$33:$B$776,D$155)+'СЕТ СН'!$F$12</f>
        <v>133.11169914000001</v>
      </c>
      <c r="E163" s="36">
        <f>SUMIFS(СВЦЭМ!$E$33:$E$776,СВЦЭМ!$A$33:$A$776,$A163,СВЦЭМ!$B$33:$B$776,E$155)+'СЕТ СН'!$F$12</f>
        <v>133.29755537</v>
      </c>
      <c r="F163" s="36">
        <f>SUMIFS(СВЦЭМ!$E$33:$E$776,СВЦЭМ!$A$33:$A$776,$A163,СВЦЭМ!$B$33:$B$776,F$155)+'СЕТ СН'!$F$12</f>
        <v>132.26483174000001</v>
      </c>
      <c r="G163" s="36">
        <f>SUMIFS(СВЦЭМ!$E$33:$E$776,СВЦЭМ!$A$33:$A$776,$A163,СВЦЭМ!$B$33:$B$776,G$155)+'СЕТ СН'!$F$12</f>
        <v>133.70135761</v>
      </c>
      <c r="H163" s="36">
        <f>SUMIFS(СВЦЭМ!$E$33:$E$776,СВЦЭМ!$A$33:$A$776,$A163,СВЦЭМ!$B$33:$B$776,H$155)+'СЕТ СН'!$F$12</f>
        <v>131.85148221</v>
      </c>
      <c r="I163" s="36">
        <f>SUMIFS(СВЦЭМ!$E$33:$E$776,СВЦЭМ!$A$33:$A$776,$A163,СВЦЭМ!$B$33:$B$776,I$155)+'СЕТ СН'!$F$12</f>
        <v>128.08995214999999</v>
      </c>
      <c r="J163" s="36">
        <f>SUMIFS(СВЦЭМ!$E$33:$E$776,СВЦЭМ!$A$33:$A$776,$A163,СВЦЭМ!$B$33:$B$776,J$155)+'СЕТ СН'!$F$12</f>
        <v>123.93412734</v>
      </c>
      <c r="K163" s="36">
        <f>SUMIFS(СВЦЭМ!$E$33:$E$776,СВЦЭМ!$A$33:$A$776,$A163,СВЦЭМ!$B$33:$B$776,K$155)+'СЕТ СН'!$F$12</f>
        <v>124.1534875</v>
      </c>
      <c r="L163" s="36">
        <f>SUMIFS(СВЦЭМ!$E$33:$E$776,СВЦЭМ!$A$33:$A$776,$A163,СВЦЭМ!$B$33:$B$776,L$155)+'СЕТ СН'!$F$12</f>
        <v>123.86750531</v>
      </c>
      <c r="M163" s="36">
        <f>SUMIFS(СВЦЭМ!$E$33:$E$776,СВЦЭМ!$A$33:$A$776,$A163,СВЦЭМ!$B$33:$B$776,M$155)+'СЕТ СН'!$F$12</f>
        <v>116.53295180000001</v>
      </c>
      <c r="N163" s="36">
        <f>SUMIFS(СВЦЭМ!$E$33:$E$776,СВЦЭМ!$A$33:$A$776,$A163,СВЦЭМ!$B$33:$B$776,N$155)+'СЕТ СН'!$F$12</f>
        <v>107.56391524</v>
      </c>
      <c r="O163" s="36">
        <f>SUMIFS(СВЦЭМ!$E$33:$E$776,СВЦЭМ!$A$33:$A$776,$A163,СВЦЭМ!$B$33:$B$776,O$155)+'СЕТ СН'!$F$12</f>
        <v>105.8970156</v>
      </c>
      <c r="P163" s="36">
        <f>SUMIFS(СВЦЭМ!$E$33:$E$776,СВЦЭМ!$A$33:$A$776,$A163,СВЦЭМ!$B$33:$B$776,P$155)+'СЕТ СН'!$F$12</f>
        <v>106.7520667</v>
      </c>
      <c r="Q163" s="36">
        <f>SUMIFS(СВЦЭМ!$E$33:$E$776,СВЦЭМ!$A$33:$A$776,$A163,СВЦЭМ!$B$33:$B$776,Q$155)+'СЕТ СН'!$F$12</f>
        <v>107.16176802</v>
      </c>
      <c r="R163" s="36">
        <f>SUMIFS(СВЦЭМ!$E$33:$E$776,СВЦЭМ!$A$33:$A$776,$A163,СВЦЭМ!$B$33:$B$776,R$155)+'СЕТ СН'!$F$12</f>
        <v>106.77237028</v>
      </c>
      <c r="S163" s="36">
        <f>SUMIFS(СВЦЭМ!$E$33:$E$776,СВЦЭМ!$A$33:$A$776,$A163,СВЦЭМ!$B$33:$B$776,S$155)+'СЕТ СН'!$F$12</f>
        <v>107.5177375</v>
      </c>
      <c r="T163" s="36">
        <f>SUMIFS(СВЦЭМ!$E$33:$E$776,СВЦЭМ!$A$33:$A$776,$A163,СВЦЭМ!$B$33:$B$776,T$155)+'СЕТ СН'!$F$12</f>
        <v>106.28266877</v>
      </c>
      <c r="U163" s="36">
        <f>SUMIFS(СВЦЭМ!$E$33:$E$776,СВЦЭМ!$A$33:$A$776,$A163,СВЦЭМ!$B$33:$B$776,U$155)+'СЕТ СН'!$F$12</f>
        <v>103.43487770999999</v>
      </c>
      <c r="V163" s="36">
        <f>SUMIFS(СВЦЭМ!$E$33:$E$776,СВЦЭМ!$A$33:$A$776,$A163,СВЦЭМ!$B$33:$B$776,V$155)+'СЕТ СН'!$F$12</f>
        <v>99.165073750000005</v>
      </c>
      <c r="W163" s="36">
        <f>SUMIFS(СВЦЭМ!$E$33:$E$776,СВЦЭМ!$A$33:$A$776,$A163,СВЦЭМ!$B$33:$B$776,W$155)+'СЕТ СН'!$F$12</f>
        <v>98.709641649999995</v>
      </c>
      <c r="X163" s="36">
        <f>SUMIFS(СВЦЭМ!$E$33:$E$776,СВЦЭМ!$A$33:$A$776,$A163,СВЦЭМ!$B$33:$B$776,X$155)+'СЕТ СН'!$F$12</f>
        <v>105.63533957999999</v>
      </c>
      <c r="Y163" s="36">
        <f>SUMIFS(СВЦЭМ!$E$33:$E$776,СВЦЭМ!$A$33:$A$776,$A163,СВЦЭМ!$B$33:$B$776,Y$155)+'СЕТ СН'!$F$12</f>
        <v>116.82645923</v>
      </c>
    </row>
    <row r="164" spans="1:25" ht="15.75" x14ac:dyDescent="0.2">
      <c r="A164" s="35">
        <f t="shared" si="4"/>
        <v>43960</v>
      </c>
      <c r="B164" s="36">
        <f>SUMIFS(СВЦЭМ!$E$33:$E$776,СВЦЭМ!$A$33:$A$776,$A164,СВЦЭМ!$B$33:$B$776,B$155)+'СЕТ СН'!$F$12</f>
        <v>132.28785074999999</v>
      </c>
      <c r="C164" s="36">
        <f>SUMIFS(СВЦЭМ!$E$33:$E$776,СВЦЭМ!$A$33:$A$776,$A164,СВЦЭМ!$B$33:$B$776,C$155)+'СЕТ СН'!$F$12</f>
        <v>130.39991122999999</v>
      </c>
      <c r="D164" s="36">
        <f>SUMIFS(СВЦЭМ!$E$33:$E$776,СВЦЭМ!$A$33:$A$776,$A164,СВЦЭМ!$B$33:$B$776,D$155)+'СЕТ СН'!$F$12</f>
        <v>127.69707708999999</v>
      </c>
      <c r="E164" s="36">
        <f>SUMIFS(СВЦЭМ!$E$33:$E$776,СВЦЭМ!$A$33:$A$776,$A164,СВЦЭМ!$B$33:$B$776,E$155)+'СЕТ СН'!$F$12</f>
        <v>127.15361435</v>
      </c>
      <c r="F164" s="36">
        <f>SUMIFS(СВЦЭМ!$E$33:$E$776,СВЦЭМ!$A$33:$A$776,$A164,СВЦЭМ!$B$33:$B$776,F$155)+'СЕТ СН'!$F$12</f>
        <v>125.78818805</v>
      </c>
      <c r="G164" s="36">
        <f>SUMIFS(СВЦЭМ!$E$33:$E$776,СВЦЭМ!$A$33:$A$776,$A164,СВЦЭМ!$B$33:$B$776,G$155)+'СЕТ СН'!$F$12</f>
        <v>126.02799262000001</v>
      </c>
      <c r="H164" s="36">
        <f>SUMIFS(СВЦЭМ!$E$33:$E$776,СВЦЭМ!$A$33:$A$776,$A164,СВЦЭМ!$B$33:$B$776,H$155)+'СЕТ СН'!$F$12</f>
        <v>126.90390918999999</v>
      </c>
      <c r="I164" s="36">
        <f>SUMIFS(СВЦЭМ!$E$33:$E$776,СВЦЭМ!$A$33:$A$776,$A164,СВЦЭМ!$B$33:$B$776,I$155)+'СЕТ СН'!$F$12</f>
        <v>127.80853526</v>
      </c>
      <c r="J164" s="36">
        <f>SUMIFS(СВЦЭМ!$E$33:$E$776,СВЦЭМ!$A$33:$A$776,$A164,СВЦЭМ!$B$33:$B$776,J$155)+'СЕТ СН'!$F$12</f>
        <v>127.87713548000001</v>
      </c>
      <c r="K164" s="36">
        <f>SUMIFS(СВЦЭМ!$E$33:$E$776,СВЦЭМ!$A$33:$A$776,$A164,СВЦЭМ!$B$33:$B$776,K$155)+'СЕТ СН'!$F$12</f>
        <v>123.91495758000001</v>
      </c>
      <c r="L164" s="36">
        <f>SUMIFS(СВЦЭМ!$E$33:$E$776,СВЦЭМ!$A$33:$A$776,$A164,СВЦЭМ!$B$33:$B$776,L$155)+'СЕТ СН'!$F$12</f>
        <v>125.26965688</v>
      </c>
      <c r="M164" s="36">
        <f>SUMIFS(СВЦЭМ!$E$33:$E$776,СВЦЭМ!$A$33:$A$776,$A164,СВЦЭМ!$B$33:$B$776,M$155)+'СЕТ СН'!$F$12</f>
        <v>117.45058098</v>
      </c>
      <c r="N164" s="36">
        <f>SUMIFS(СВЦЭМ!$E$33:$E$776,СВЦЭМ!$A$33:$A$776,$A164,СВЦЭМ!$B$33:$B$776,N$155)+'СЕТ СН'!$F$12</f>
        <v>109.28476587999999</v>
      </c>
      <c r="O164" s="36">
        <f>SUMIFS(СВЦЭМ!$E$33:$E$776,СВЦЭМ!$A$33:$A$776,$A164,СВЦЭМ!$B$33:$B$776,O$155)+'СЕТ СН'!$F$12</f>
        <v>106.32348118</v>
      </c>
      <c r="P164" s="36">
        <f>SUMIFS(СВЦЭМ!$E$33:$E$776,СВЦЭМ!$A$33:$A$776,$A164,СВЦЭМ!$B$33:$B$776,P$155)+'СЕТ СН'!$F$12</f>
        <v>107.11594479</v>
      </c>
      <c r="Q164" s="36">
        <f>SUMIFS(СВЦЭМ!$E$33:$E$776,СВЦЭМ!$A$33:$A$776,$A164,СВЦЭМ!$B$33:$B$776,Q$155)+'СЕТ СН'!$F$12</f>
        <v>105.92590249</v>
      </c>
      <c r="R164" s="36">
        <f>SUMIFS(СВЦЭМ!$E$33:$E$776,СВЦЭМ!$A$33:$A$776,$A164,СВЦЭМ!$B$33:$B$776,R$155)+'СЕТ СН'!$F$12</f>
        <v>106.30099564</v>
      </c>
      <c r="S164" s="36">
        <f>SUMIFS(СВЦЭМ!$E$33:$E$776,СВЦЭМ!$A$33:$A$776,$A164,СВЦЭМ!$B$33:$B$776,S$155)+'СЕТ СН'!$F$12</f>
        <v>107.99132035</v>
      </c>
      <c r="T164" s="36">
        <f>SUMIFS(СВЦЭМ!$E$33:$E$776,СВЦЭМ!$A$33:$A$776,$A164,СВЦЭМ!$B$33:$B$776,T$155)+'СЕТ СН'!$F$12</f>
        <v>106.55400303</v>
      </c>
      <c r="U164" s="36">
        <f>SUMIFS(СВЦЭМ!$E$33:$E$776,СВЦЭМ!$A$33:$A$776,$A164,СВЦЭМ!$B$33:$B$776,U$155)+'СЕТ СН'!$F$12</f>
        <v>105.31682705</v>
      </c>
      <c r="V164" s="36">
        <f>SUMIFS(СВЦЭМ!$E$33:$E$776,СВЦЭМ!$A$33:$A$776,$A164,СВЦЭМ!$B$33:$B$776,V$155)+'СЕТ СН'!$F$12</f>
        <v>103.50983831000001</v>
      </c>
      <c r="W164" s="36">
        <f>SUMIFS(СВЦЭМ!$E$33:$E$776,СВЦЭМ!$A$33:$A$776,$A164,СВЦЭМ!$B$33:$B$776,W$155)+'СЕТ СН'!$F$12</f>
        <v>102.30409031000001</v>
      </c>
      <c r="X164" s="36">
        <f>SUMIFS(СВЦЭМ!$E$33:$E$776,СВЦЭМ!$A$33:$A$776,$A164,СВЦЭМ!$B$33:$B$776,X$155)+'СЕТ СН'!$F$12</f>
        <v>108.78723836</v>
      </c>
      <c r="Y164" s="36">
        <f>SUMIFS(СВЦЭМ!$E$33:$E$776,СВЦЭМ!$A$33:$A$776,$A164,СВЦЭМ!$B$33:$B$776,Y$155)+'СЕТ СН'!$F$12</f>
        <v>122.25452936000001</v>
      </c>
    </row>
    <row r="165" spans="1:25" ht="15.75" x14ac:dyDescent="0.2">
      <c r="A165" s="35">
        <f t="shared" si="4"/>
        <v>43961</v>
      </c>
      <c r="B165" s="36">
        <f>SUMIFS(СВЦЭМ!$E$33:$E$776,СВЦЭМ!$A$33:$A$776,$A165,СВЦЭМ!$B$33:$B$776,B$155)+'СЕТ СН'!$F$12</f>
        <v>128.7585363</v>
      </c>
      <c r="C165" s="36">
        <f>SUMIFS(СВЦЭМ!$E$33:$E$776,СВЦЭМ!$A$33:$A$776,$A165,СВЦЭМ!$B$33:$B$776,C$155)+'СЕТ СН'!$F$12</f>
        <v>133.21915053000001</v>
      </c>
      <c r="D165" s="36">
        <f>SUMIFS(СВЦЭМ!$E$33:$E$776,СВЦЭМ!$A$33:$A$776,$A165,СВЦЭМ!$B$33:$B$776,D$155)+'СЕТ СН'!$F$12</f>
        <v>134.20921779</v>
      </c>
      <c r="E165" s="36">
        <f>SUMIFS(СВЦЭМ!$E$33:$E$776,СВЦЭМ!$A$33:$A$776,$A165,СВЦЭМ!$B$33:$B$776,E$155)+'СЕТ СН'!$F$12</f>
        <v>137.37214596999999</v>
      </c>
      <c r="F165" s="36">
        <f>SUMIFS(СВЦЭМ!$E$33:$E$776,СВЦЭМ!$A$33:$A$776,$A165,СВЦЭМ!$B$33:$B$776,F$155)+'СЕТ СН'!$F$12</f>
        <v>136.24680713999999</v>
      </c>
      <c r="G165" s="36">
        <f>SUMIFS(СВЦЭМ!$E$33:$E$776,СВЦЭМ!$A$33:$A$776,$A165,СВЦЭМ!$B$33:$B$776,G$155)+'СЕТ СН'!$F$12</f>
        <v>135.94574600000001</v>
      </c>
      <c r="H165" s="36">
        <f>SUMIFS(СВЦЭМ!$E$33:$E$776,СВЦЭМ!$A$33:$A$776,$A165,СВЦЭМ!$B$33:$B$776,H$155)+'СЕТ СН'!$F$12</f>
        <v>134.90412373000001</v>
      </c>
      <c r="I165" s="36">
        <f>SUMIFS(СВЦЭМ!$E$33:$E$776,СВЦЭМ!$A$33:$A$776,$A165,СВЦЭМ!$B$33:$B$776,I$155)+'СЕТ СН'!$F$12</f>
        <v>130.62704167999999</v>
      </c>
      <c r="J165" s="36">
        <f>SUMIFS(СВЦЭМ!$E$33:$E$776,СВЦЭМ!$A$33:$A$776,$A165,СВЦЭМ!$B$33:$B$776,J$155)+'СЕТ СН'!$F$12</f>
        <v>129.72066451000001</v>
      </c>
      <c r="K165" s="36">
        <f>SUMIFS(СВЦЭМ!$E$33:$E$776,СВЦЭМ!$A$33:$A$776,$A165,СВЦЭМ!$B$33:$B$776,K$155)+'СЕТ СН'!$F$12</f>
        <v>125.13479669</v>
      </c>
      <c r="L165" s="36">
        <f>SUMIFS(СВЦЭМ!$E$33:$E$776,СВЦЭМ!$A$33:$A$776,$A165,СВЦЭМ!$B$33:$B$776,L$155)+'СЕТ СН'!$F$12</f>
        <v>123.99480993</v>
      </c>
      <c r="M165" s="36">
        <f>SUMIFS(СВЦЭМ!$E$33:$E$776,СВЦЭМ!$A$33:$A$776,$A165,СВЦЭМ!$B$33:$B$776,M$155)+'СЕТ СН'!$F$12</f>
        <v>117.26938884</v>
      </c>
      <c r="N165" s="36">
        <f>SUMIFS(СВЦЭМ!$E$33:$E$776,СВЦЭМ!$A$33:$A$776,$A165,СВЦЭМ!$B$33:$B$776,N$155)+'СЕТ СН'!$F$12</f>
        <v>109.15516863000001</v>
      </c>
      <c r="O165" s="36">
        <f>SUMIFS(СВЦЭМ!$E$33:$E$776,СВЦЭМ!$A$33:$A$776,$A165,СВЦЭМ!$B$33:$B$776,O$155)+'СЕТ СН'!$F$12</f>
        <v>106.71443696</v>
      </c>
      <c r="P165" s="36">
        <f>SUMIFS(СВЦЭМ!$E$33:$E$776,СВЦЭМ!$A$33:$A$776,$A165,СВЦЭМ!$B$33:$B$776,P$155)+'СЕТ СН'!$F$12</f>
        <v>107.04040811</v>
      </c>
      <c r="Q165" s="36">
        <f>SUMIFS(СВЦЭМ!$E$33:$E$776,СВЦЭМ!$A$33:$A$776,$A165,СВЦЭМ!$B$33:$B$776,Q$155)+'СЕТ СН'!$F$12</f>
        <v>108.17883209</v>
      </c>
      <c r="R165" s="36">
        <f>SUMIFS(СВЦЭМ!$E$33:$E$776,СВЦЭМ!$A$33:$A$776,$A165,СВЦЭМ!$B$33:$B$776,R$155)+'СЕТ СН'!$F$12</f>
        <v>107.79495751</v>
      </c>
      <c r="S165" s="36">
        <f>SUMIFS(СВЦЭМ!$E$33:$E$776,СВЦЭМ!$A$33:$A$776,$A165,СВЦЭМ!$B$33:$B$776,S$155)+'СЕТ СН'!$F$12</f>
        <v>108.18035793</v>
      </c>
      <c r="T165" s="36">
        <f>SUMIFS(СВЦЭМ!$E$33:$E$776,СВЦЭМ!$A$33:$A$776,$A165,СВЦЭМ!$B$33:$B$776,T$155)+'СЕТ СН'!$F$12</f>
        <v>106.67067749</v>
      </c>
      <c r="U165" s="36">
        <f>SUMIFS(СВЦЭМ!$E$33:$E$776,СВЦЭМ!$A$33:$A$776,$A165,СВЦЭМ!$B$33:$B$776,U$155)+'СЕТ СН'!$F$12</f>
        <v>104.76638312999999</v>
      </c>
      <c r="V165" s="36">
        <f>SUMIFS(СВЦЭМ!$E$33:$E$776,СВЦЭМ!$A$33:$A$776,$A165,СВЦЭМ!$B$33:$B$776,V$155)+'СЕТ СН'!$F$12</f>
        <v>101.91929807</v>
      </c>
      <c r="W165" s="36">
        <f>SUMIFS(СВЦЭМ!$E$33:$E$776,СВЦЭМ!$A$33:$A$776,$A165,СВЦЭМ!$B$33:$B$776,W$155)+'СЕТ СН'!$F$12</f>
        <v>101.38741971</v>
      </c>
      <c r="X165" s="36">
        <f>SUMIFS(СВЦЭМ!$E$33:$E$776,СВЦЭМ!$A$33:$A$776,$A165,СВЦЭМ!$B$33:$B$776,X$155)+'СЕТ СН'!$F$12</f>
        <v>107.02612274000001</v>
      </c>
      <c r="Y165" s="36">
        <f>SUMIFS(СВЦЭМ!$E$33:$E$776,СВЦЭМ!$A$33:$A$776,$A165,СВЦЭМ!$B$33:$B$776,Y$155)+'СЕТ СН'!$F$12</f>
        <v>120.57447826000001</v>
      </c>
    </row>
    <row r="166" spans="1:25" ht="15.75" x14ac:dyDescent="0.2">
      <c r="A166" s="35">
        <f t="shared" si="4"/>
        <v>43962</v>
      </c>
      <c r="B166" s="36">
        <f>SUMIFS(СВЦЭМ!$E$33:$E$776,СВЦЭМ!$A$33:$A$776,$A166,СВЦЭМ!$B$33:$B$776,B$155)+'СЕТ СН'!$F$12</f>
        <v>117.37406793</v>
      </c>
      <c r="C166" s="36">
        <f>SUMIFS(СВЦЭМ!$E$33:$E$776,СВЦЭМ!$A$33:$A$776,$A166,СВЦЭМ!$B$33:$B$776,C$155)+'СЕТ СН'!$F$12</f>
        <v>129.36270804</v>
      </c>
      <c r="D166" s="36">
        <f>SUMIFS(СВЦЭМ!$E$33:$E$776,СВЦЭМ!$A$33:$A$776,$A166,СВЦЭМ!$B$33:$B$776,D$155)+'СЕТ СН'!$F$12</f>
        <v>134.57223285000001</v>
      </c>
      <c r="E166" s="36">
        <f>SUMIFS(СВЦЭМ!$E$33:$E$776,СВЦЭМ!$A$33:$A$776,$A166,СВЦЭМ!$B$33:$B$776,E$155)+'СЕТ СН'!$F$12</f>
        <v>133.27004650000001</v>
      </c>
      <c r="F166" s="36">
        <f>SUMIFS(СВЦЭМ!$E$33:$E$776,СВЦЭМ!$A$33:$A$776,$A166,СВЦЭМ!$B$33:$B$776,F$155)+'СЕТ СН'!$F$12</f>
        <v>132.25356317999999</v>
      </c>
      <c r="G166" s="36">
        <f>SUMIFS(СВЦЭМ!$E$33:$E$776,СВЦЭМ!$A$33:$A$776,$A166,СВЦЭМ!$B$33:$B$776,G$155)+'СЕТ СН'!$F$12</f>
        <v>132.61193175</v>
      </c>
      <c r="H166" s="36">
        <f>SUMIFS(СВЦЭМ!$E$33:$E$776,СВЦЭМ!$A$33:$A$776,$A166,СВЦЭМ!$B$33:$B$776,H$155)+'СЕТ СН'!$F$12</f>
        <v>133.63070067000001</v>
      </c>
      <c r="I166" s="36">
        <f>SUMIFS(СВЦЭМ!$E$33:$E$776,СВЦЭМ!$A$33:$A$776,$A166,СВЦЭМ!$B$33:$B$776,I$155)+'СЕТ СН'!$F$12</f>
        <v>135.64522239999999</v>
      </c>
      <c r="J166" s="36">
        <f>SUMIFS(СВЦЭМ!$E$33:$E$776,СВЦЭМ!$A$33:$A$776,$A166,СВЦЭМ!$B$33:$B$776,J$155)+'СЕТ СН'!$F$12</f>
        <v>128.11515247</v>
      </c>
      <c r="K166" s="36">
        <f>SUMIFS(СВЦЭМ!$E$33:$E$776,СВЦЭМ!$A$33:$A$776,$A166,СВЦЭМ!$B$33:$B$776,K$155)+'СЕТ СН'!$F$12</f>
        <v>119.08561194000001</v>
      </c>
      <c r="L166" s="36">
        <f>SUMIFS(СВЦЭМ!$E$33:$E$776,СВЦЭМ!$A$33:$A$776,$A166,СВЦЭМ!$B$33:$B$776,L$155)+'СЕТ СН'!$F$12</f>
        <v>117.81798649</v>
      </c>
      <c r="M166" s="36">
        <f>SUMIFS(СВЦЭМ!$E$33:$E$776,СВЦЭМ!$A$33:$A$776,$A166,СВЦЭМ!$B$33:$B$776,M$155)+'СЕТ СН'!$F$12</f>
        <v>117.87066848000001</v>
      </c>
      <c r="N166" s="36">
        <f>SUMIFS(СВЦЭМ!$E$33:$E$776,СВЦЭМ!$A$33:$A$776,$A166,СВЦЭМ!$B$33:$B$776,N$155)+'СЕТ СН'!$F$12</f>
        <v>119.66706567999999</v>
      </c>
      <c r="O166" s="36">
        <f>SUMIFS(СВЦЭМ!$E$33:$E$776,СВЦЭМ!$A$33:$A$776,$A166,СВЦЭМ!$B$33:$B$776,O$155)+'СЕТ СН'!$F$12</f>
        <v>119.41659206</v>
      </c>
      <c r="P166" s="36">
        <f>SUMIFS(СВЦЭМ!$E$33:$E$776,СВЦЭМ!$A$33:$A$776,$A166,СВЦЭМ!$B$33:$B$776,P$155)+'СЕТ СН'!$F$12</f>
        <v>122.07145717</v>
      </c>
      <c r="Q166" s="36">
        <f>SUMIFS(СВЦЭМ!$E$33:$E$776,СВЦЭМ!$A$33:$A$776,$A166,СВЦЭМ!$B$33:$B$776,Q$155)+'СЕТ СН'!$F$12</f>
        <v>123.26839257</v>
      </c>
      <c r="R166" s="36">
        <f>SUMIFS(СВЦЭМ!$E$33:$E$776,СВЦЭМ!$A$33:$A$776,$A166,СВЦЭМ!$B$33:$B$776,R$155)+'СЕТ СН'!$F$12</f>
        <v>122.43170985</v>
      </c>
      <c r="S166" s="36">
        <f>SUMIFS(СВЦЭМ!$E$33:$E$776,СВЦЭМ!$A$33:$A$776,$A166,СВЦЭМ!$B$33:$B$776,S$155)+'СЕТ СН'!$F$12</f>
        <v>122.97734831</v>
      </c>
      <c r="T166" s="36">
        <f>SUMIFS(СВЦЭМ!$E$33:$E$776,СВЦЭМ!$A$33:$A$776,$A166,СВЦЭМ!$B$33:$B$776,T$155)+'СЕТ СН'!$F$12</f>
        <v>120.92215890999999</v>
      </c>
      <c r="U166" s="36">
        <f>SUMIFS(СВЦЭМ!$E$33:$E$776,СВЦЭМ!$A$33:$A$776,$A166,СВЦЭМ!$B$33:$B$776,U$155)+'СЕТ СН'!$F$12</f>
        <v>115.30854198999999</v>
      </c>
      <c r="V166" s="36">
        <f>SUMIFS(СВЦЭМ!$E$33:$E$776,СВЦЭМ!$A$33:$A$776,$A166,СВЦЭМ!$B$33:$B$776,V$155)+'СЕТ СН'!$F$12</f>
        <v>110.47892976999999</v>
      </c>
      <c r="W166" s="36">
        <f>SUMIFS(СВЦЭМ!$E$33:$E$776,СВЦЭМ!$A$33:$A$776,$A166,СВЦЭМ!$B$33:$B$776,W$155)+'СЕТ СН'!$F$12</f>
        <v>107.87930211</v>
      </c>
      <c r="X166" s="36">
        <f>SUMIFS(СВЦЭМ!$E$33:$E$776,СВЦЭМ!$A$33:$A$776,$A166,СВЦЭМ!$B$33:$B$776,X$155)+'СЕТ СН'!$F$12</f>
        <v>107.36155032000001</v>
      </c>
      <c r="Y166" s="36">
        <f>SUMIFS(СВЦЭМ!$E$33:$E$776,СВЦЭМ!$A$33:$A$776,$A166,СВЦЭМ!$B$33:$B$776,Y$155)+'СЕТ СН'!$F$12</f>
        <v>115.2019828</v>
      </c>
    </row>
    <row r="167" spans="1:25" ht="15.75" x14ac:dyDescent="0.2">
      <c r="A167" s="35">
        <f t="shared" si="4"/>
        <v>43963</v>
      </c>
      <c r="B167" s="36">
        <f>SUMIFS(СВЦЭМ!$E$33:$E$776,СВЦЭМ!$A$33:$A$776,$A167,СВЦЭМ!$B$33:$B$776,B$155)+'СЕТ СН'!$F$12</f>
        <v>134.67087821999999</v>
      </c>
      <c r="C167" s="36">
        <f>SUMIFS(СВЦЭМ!$E$33:$E$776,СВЦЭМ!$A$33:$A$776,$A167,СВЦЭМ!$B$33:$B$776,C$155)+'СЕТ СН'!$F$12</f>
        <v>140.52004707</v>
      </c>
      <c r="D167" s="36">
        <f>SUMIFS(СВЦЭМ!$E$33:$E$776,СВЦЭМ!$A$33:$A$776,$A167,СВЦЭМ!$B$33:$B$776,D$155)+'СЕТ СН'!$F$12</f>
        <v>138.72592976999999</v>
      </c>
      <c r="E167" s="36">
        <f>SUMIFS(СВЦЭМ!$E$33:$E$776,СВЦЭМ!$A$33:$A$776,$A167,СВЦЭМ!$B$33:$B$776,E$155)+'СЕТ СН'!$F$12</f>
        <v>138.60276689</v>
      </c>
      <c r="F167" s="36">
        <f>SUMIFS(СВЦЭМ!$E$33:$E$776,СВЦЭМ!$A$33:$A$776,$A167,СВЦЭМ!$B$33:$B$776,F$155)+'СЕТ СН'!$F$12</f>
        <v>139.7634414</v>
      </c>
      <c r="G167" s="36">
        <f>SUMIFS(СВЦЭМ!$E$33:$E$776,СВЦЭМ!$A$33:$A$776,$A167,СВЦЭМ!$B$33:$B$776,G$155)+'СЕТ СН'!$F$12</f>
        <v>138.15400543999999</v>
      </c>
      <c r="H167" s="36">
        <f>SUMIFS(СВЦЭМ!$E$33:$E$776,СВЦЭМ!$A$33:$A$776,$A167,СВЦЭМ!$B$33:$B$776,H$155)+'СЕТ СН'!$F$12</f>
        <v>139.52958269999999</v>
      </c>
      <c r="I167" s="36">
        <f>SUMIFS(СВЦЭМ!$E$33:$E$776,СВЦЭМ!$A$33:$A$776,$A167,СВЦЭМ!$B$33:$B$776,I$155)+'СЕТ СН'!$F$12</f>
        <v>133.77220832</v>
      </c>
      <c r="J167" s="36">
        <f>SUMIFS(СВЦЭМ!$E$33:$E$776,СВЦЭМ!$A$33:$A$776,$A167,СВЦЭМ!$B$33:$B$776,J$155)+'СЕТ СН'!$F$12</f>
        <v>126.69144476</v>
      </c>
      <c r="K167" s="36">
        <f>SUMIFS(СВЦЭМ!$E$33:$E$776,СВЦЭМ!$A$33:$A$776,$A167,СВЦЭМ!$B$33:$B$776,K$155)+'СЕТ СН'!$F$12</f>
        <v>123.76649753</v>
      </c>
      <c r="L167" s="36">
        <f>SUMIFS(СВЦЭМ!$E$33:$E$776,СВЦЭМ!$A$33:$A$776,$A167,СВЦЭМ!$B$33:$B$776,L$155)+'СЕТ СН'!$F$12</f>
        <v>123.35410635</v>
      </c>
      <c r="M167" s="36">
        <f>SUMIFS(СВЦЭМ!$E$33:$E$776,СВЦЭМ!$A$33:$A$776,$A167,СВЦЭМ!$B$33:$B$776,M$155)+'СЕТ СН'!$F$12</f>
        <v>119.21990279000001</v>
      </c>
      <c r="N167" s="36">
        <f>SUMIFS(СВЦЭМ!$E$33:$E$776,СВЦЭМ!$A$33:$A$776,$A167,СВЦЭМ!$B$33:$B$776,N$155)+'СЕТ СН'!$F$12</f>
        <v>118.97575446</v>
      </c>
      <c r="O167" s="36">
        <f>SUMIFS(СВЦЭМ!$E$33:$E$776,СВЦЭМ!$A$33:$A$776,$A167,СВЦЭМ!$B$33:$B$776,O$155)+'СЕТ СН'!$F$12</f>
        <v>120.07546997</v>
      </c>
      <c r="P167" s="36">
        <f>SUMIFS(СВЦЭМ!$E$33:$E$776,СВЦЭМ!$A$33:$A$776,$A167,СВЦЭМ!$B$33:$B$776,P$155)+'СЕТ СН'!$F$12</f>
        <v>121.69295545999999</v>
      </c>
      <c r="Q167" s="36">
        <f>SUMIFS(СВЦЭМ!$E$33:$E$776,СВЦЭМ!$A$33:$A$776,$A167,СВЦЭМ!$B$33:$B$776,Q$155)+'СЕТ СН'!$F$12</f>
        <v>121.54320918000001</v>
      </c>
      <c r="R167" s="36">
        <f>SUMIFS(СВЦЭМ!$E$33:$E$776,СВЦЭМ!$A$33:$A$776,$A167,СВЦЭМ!$B$33:$B$776,R$155)+'СЕТ СН'!$F$12</f>
        <v>121.67567006</v>
      </c>
      <c r="S167" s="36">
        <f>SUMIFS(СВЦЭМ!$E$33:$E$776,СВЦЭМ!$A$33:$A$776,$A167,СВЦЭМ!$B$33:$B$776,S$155)+'СЕТ СН'!$F$12</f>
        <v>121.81488686</v>
      </c>
      <c r="T167" s="36">
        <f>SUMIFS(СВЦЭМ!$E$33:$E$776,СВЦЭМ!$A$33:$A$776,$A167,СВЦЭМ!$B$33:$B$776,T$155)+'СЕТ СН'!$F$12</f>
        <v>122.57643289000001</v>
      </c>
      <c r="U167" s="36">
        <f>SUMIFS(СВЦЭМ!$E$33:$E$776,СВЦЭМ!$A$33:$A$776,$A167,СВЦЭМ!$B$33:$B$776,U$155)+'СЕТ СН'!$F$12</f>
        <v>122.31690029000001</v>
      </c>
      <c r="V167" s="36">
        <f>SUMIFS(СВЦЭМ!$E$33:$E$776,СВЦЭМ!$A$33:$A$776,$A167,СВЦЭМ!$B$33:$B$776,V$155)+'СЕТ СН'!$F$12</f>
        <v>117.52663447</v>
      </c>
      <c r="W167" s="36">
        <f>SUMIFS(СВЦЭМ!$E$33:$E$776,СВЦЭМ!$A$33:$A$776,$A167,СВЦЭМ!$B$33:$B$776,W$155)+'СЕТ СН'!$F$12</f>
        <v>117.3130912</v>
      </c>
      <c r="X167" s="36">
        <f>SUMIFS(СВЦЭМ!$E$33:$E$776,СВЦЭМ!$A$33:$A$776,$A167,СВЦЭМ!$B$33:$B$776,X$155)+'СЕТ СН'!$F$12</f>
        <v>120.62718246999999</v>
      </c>
      <c r="Y167" s="36">
        <f>SUMIFS(СВЦЭМ!$E$33:$E$776,СВЦЭМ!$A$33:$A$776,$A167,СВЦЭМ!$B$33:$B$776,Y$155)+'СЕТ СН'!$F$12</f>
        <v>123.57360674</v>
      </c>
    </row>
    <row r="168" spans="1:25" ht="15.75" x14ac:dyDescent="0.2">
      <c r="A168" s="35">
        <f t="shared" si="4"/>
        <v>43964</v>
      </c>
      <c r="B168" s="36">
        <f>SUMIFS(СВЦЭМ!$E$33:$E$776,СВЦЭМ!$A$33:$A$776,$A168,СВЦЭМ!$B$33:$B$776,B$155)+'СЕТ СН'!$F$12</f>
        <v>126.85238317</v>
      </c>
      <c r="C168" s="36">
        <f>SUMIFS(СВЦЭМ!$E$33:$E$776,СВЦЭМ!$A$33:$A$776,$A168,СВЦЭМ!$B$33:$B$776,C$155)+'СЕТ СН'!$F$12</f>
        <v>133.39859824999999</v>
      </c>
      <c r="D168" s="36">
        <f>SUMIFS(СВЦЭМ!$E$33:$E$776,СВЦЭМ!$A$33:$A$776,$A168,СВЦЭМ!$B$33:$B$776,D$155)+'СЕТ СН'!$F$12</f>
        <v>134.50977976999999</v>
      </c>
      <c r="E168" s="36">
        <f>SUMIFS(СВЦЭМ!$E$33:$E$776,СВЦЭМ!$A$33:$A$776,$A168,СВЦЭМ!$B$33:$B$776,E$155)+'СЕТ СН'!$F$12</f>
        <v>134.4925902</v>
      </c>
      <c r="F168" s="36">
        <f>SUMIFS(СВЦЭМ!$E$33:$E$776,СВЦЭМ!$A$33:$A$776,$A168,СВЦЭМ!$B$33:$B$776,F$155)+'СЕТ СН'!$F$12</f>
        <v>133.47911282999999</v>
      </c>
      <c r="G168" s="36">
        <f>SUMIFS(СВЦЭМ!$E$33:$E$776,СВЦЭМ!$A$33:$A$776,$A168,СВЦЭМ!$B$33:$B$776,G$155)+'СЕТ СН'!$F$12</f>
        <v>134.60209936000001</v>
      </c>
      <c r="H168" s="36">
        <f>SUMIFS(СВЦЭМ!$E$33:$E$776,СВЦЭМ!$A$33:$A$776,$A168,СВЦЭМ!$B$33:$B$776,H$155)+'СЕТ СН'!$F$12</f>
        <v>134.07174806</v>
      </c>
      <c r="I168" s="36">
        <f>SUMIFS(СВЦЭМ!$E$33:$E$776,СВЦЭМ!$A$33:$A$776,$A168,СВЦЭМ!$B$33:$B$776,I$155)+'СЕТ СН'!$F$12</f>
        <v>127.10198793000001</v>
      </c>
      <c r="J168" s="36">
        <f>SUMIFS(СВЦЭМ!$E$33:$E$776,СВЦЭМ!$A$33:$A$776,$A168,СВЦЭМ!$B$33:$B$776,J$155)+'СЕТ СН'!$F$12</f>
        <v>119.04727015</v>
      </c>
      <c r="K168" s="36">
        <f>SUMIFS(СВЦЭМ!$E$33:$E$776,СВЦЭМ!$A$33:$A$776,$A168,СВЦЭМ!$B$33:$B$776,K$155)+'СЕТ СН'!$F$12</f>
        <v>117.81680849</v>
      </c>
      <c r="L168" s="36">
        <f>SUMIFS(СВЦЭМ!$E$33:$E$776,СВЦЭМ!$A$33:$A$776,$A168,СВЦЭМ!$B$33:$B$776,L$155)+'СЕТ СН'!$F$12</f>
        <v>116.46759028</v>
      </c>
      <c r="M168" s="36">
        <f>SUMIFS(СВЦЭМ!$E$33:$E$776,СВЦЭМ!$A$33:$A$776,$A168,СВЦЭМ!$B$33:$B$776,M$155)+'СЕТ СН'!$F$12</f>
        <v>115.57991112000001</v>
      </c>
      <c r="N168" s="36">
        <f>SUMIFS(СВЦЭМ!$E$33:$E$776,СВЦЭМ!$A$33:$A$776,$A168,СВЦЭМ!$B$33:$B$776,N$155)+'СЕТ СН'!$F$12</f>
        <v>116.92004384000001</v>
      </c>
      <c r="O168" s="36">
        <f>SUMIFS(СВЦЭМ!$E$33:$E$776,СВЦЭМ!$A$33:$A$776,$A168,СВЦЭМ!$B$33:$B$776,O$155)+'СЕТ СН'!$F$12</f>
        <v>118.13080576</v>
      </c>
      <c r="P168" s="36">
        <f>SUMIFS(СВЦЭМ!$E$33:$E$776,СВЦЭМ!$A$33:$A$776,$A168,СВЦЭМ!$B$33:$B$776,P$155)+'СЕТ СН'!$F$12</f>
        <v>119.76601574999999</v>
      </c>
      <c r="Q168" s="36">
        <f>SUMIFS(СВЦЭМ!$E$33:$E$776,СВЦЭМ!$A$33:$A$776,$A168,СВЦЭМ!$B$33:$B$776,Q$155)+'СЕТ СН'!$F$12</f>
        <v>118.51391878</v>
      </c>
      <c r="R168" s="36">
        <f>SUMIFS(СВЦЭМ!$E$33:$E$776,СВЦЭМ!$A$33:$A$776,$A168,СВЦЭМ!$B$33:$B$776,R$155)+'СЕТ СН'!$F$12</f>
        <v>117.75201549000001</v>
      </c>
      <c r="S168" s="36">
        <f>SUMIFS(СВЦЭМ!$E$33:$E$776,СВЦЭМ!$A$33:$A$776,$A168,СВЦЭМ!$B$33:$B$776,S$155)+'СЕТ СН'!$F$12</f>
        <v>119.79565362</v>
      </c>
      <c r="T168" s="36">
        <f>SUMIFS(СВЦЭМ!$E$33:$E$776,СВЦЭМ!$A$33:$A$776,$A168,СВЦЭМ!$B$33:$B$776,T$155)+'СЕТ СН'!$F$12</f>
        <v>115.66695875000001</v>
      </c>
      <c r="U168" s="36">
        <f>SUMIFS(СВЦЭМ!$E$33:$E$776,СВЦЭМ!$A$33:$A$776,$A168,СВЦЭМ!$B$33:$B$776,U$155)+'СЕТ СН'!$F$12</f>
        <v>110.9085912</v>
      </c>
      <c r="V168" s="36">
        <f>SUMIFS(СВЦЭМ!$E$33:$E$776,СВЦЭМ!$A$33:$A$776,$A168,СВЦЭМ!$B$33:$B$776,V$155)+'СЕТ СН'!$F$12</f>
        <v>108.5720122</v>
      </c>
      <c r="W168" s="36">
        <f>SUMIFS(СВЦЭМ!$E$33:$E$776,СВЦЭМ!$A$33:$A$776,$A168,СВЦЭМ!$B$33:$B$776,W$155)+'СЕТ СН'!$F$12</f>
        <v>107.9201867</v>
      </c>
      <c r="X168" s="36">
        <f>SUMIFS(СВЦЭМ!$E$33:$E$776,СВЦЭМ!$A$33:$A$776,$A168,СВЦЭМ!$B$33:$B$776,X$155)+'СЕТ СН'!$F$12</f>
        <v>109.83201789</v>
      </c>
      <c r="Y168" s="36">
        <f>SUMIFS(СВЦЭМ!$E$33:$E$776,СВЦЭМ!$A$33:$A$776,$A168,СВЦЭМ!$B$33:$B$776,Y$155)+'СЕТ СН'!$F$12</f>
        <v>112.9897072</v>
      </c>
    </row>
    <row r="169" spans="1:25" ht="15.75" x14ac:dyDescent="0.2">
      <c r="A169" s="35">
        <f t="shared" si="4"/>
        <v>43965</v>
      </c>
      <c r="B169" s="36">
        <f>SUMIFS(СВЦЭМ!$E$33:$E$776,СВЦЭМ!$A$33:$A$776,$A169,СВЦЭМ!$B$33:$B$776,B$155)+'СЕТ СН'!$F$12</f>
        <v>122.88751689999999</v>
      </c>
      <c r="C169" s="36">
        <f>SUMIFS(СВЦЭМ!$E$33:$E$776,СВЦЭМ!$A$33:$A$776,$A169,СВЦЭМ!$B$33:$B$776,C$155)+'СЕТ СН'!$F$12</f>
        <v>128.61564694</v>
      </c>
      <c r="D169" s="36">
        <f>SUMIFS(СВЦЭМ!$E$33:$E$776,СВЦЭМ!$A$33:$A$776,$A169,СВЦЭМ!$B$33:$B$776,D$155)+'СЕТ СН'!$F$12</f>
        <v>129.84286854000001</v>
      </c>
      <c r="E169" s="36">
        <f>SUMIFS(СВЦЭМ!$E$33:$E$776,СВЦЭМ!$A$33:$A$776,$A169,СВЦЭМ!$B$33:$B$776,E$155)+'СЕТ СН'!$F$12</f>
        <v>134.98597799999999</v>
      </c>
      <c r="F169" s="36">
        <f>SUMIFS(СВЦЭМ!$E$33:$E$776,СВЦЭМ!$A$33:$A$776,$A169,СВЦЭМ!$B$33:$B$776,F$155)+'СЕТ СН'!$F$12</f>
        <v>131.99903771000001</v>
      </c>
      <c r="G169" s="36">
        <f>SUMIFS(СВЦЭМ!$E$33:$E$776,СВЦЭМ!$A$33:$A$776,$A169,СВЦЭМ!$B$33:$B$776,G$155)+'СЕТ СН'!$F$12</f>
        <v>130.96067829</v>
      </c>
      <c r="H169" s="36">
        <f>SUMIFS(СВЦЭМ!$E$33:$E$776,СВЦЭМ!$A$33:$A$776,$A169,СВЦЭМ!$B$33:$B$776,H$155)+'СЕТ СН'!$F$12</f>
        <v>130.44875145</v>
      </c>
      <c r="I169" s="36">
        <f>SUMIFS(СВЦЭМ!$E$33:$E$776,СВЦЭМ!$A$33:$A$776,$A169,СВЦЭМ!$B$33:$B$776,I$155)+'СЕТ СН'!$F$12</f>
        <v>124.87504026000001</v>
      </c>
      <c r="J169" s="36">
        <f>SUMIFS(СВЦЭМ!$E$33:$E$776,СВЦЭМ!$A$33:$A$776,$A169,СВЦЭМ!$B$33:$B$776,J$155)+'СЕТ СН'!$F$12</f>
        <v>117.72886481</v>
      </c>
      <c r="K169" s="36">
        <f>SUMIFS(СВЦЭМ!$E$33:$E$776,СВЦЭМ!$A$33:$A$776,$A169,СВЦЭМ!$B$33:$B$776,K$155)+'СЕТ СН'!$F$12</f>
        <v>114.68681789</v>
      </c>
      <c r="L169" s="36">
        <f>SUMIFS(СВЦЭМ!$E$33:$E$776,СВЦЭМ!$A$33:$A$776,$A169,СВЦЭМ!$B$33:$B$776,L$155)+'СЕТ СН'!$F$12</f>
        <v>113.14609627</v>
      </c>
      <c r="M169" s="36">
        <f>SUMIFS(СВЦЭМ!$E$33:$E$776,СВЦЭМ!$A$33:$A$776,$A169,СВЦЭМ!$B$33:$B$776,M$155)+'СЕТ СН'!$F$12</f>
        <v>113.29572415</v>
      </c>
      <c r="N169" s="36">
        <f>SUMIFS(СВЦЭМ!$E$33:$E$776,СВЦЭМ!$A$33:$A$776,$A169,СВЦЭМ!$B$33:$B$776,N$155)+'СЕТ СН'!$F$12</f>
        <v>112.53546946</v>
      </c>
      <c r="O169" s="36">
        <f>SUMIFS(СВЦЭМ!$E$33:$E$776,СВЦЭМ!$A$33:$A$776,$A169,СВЦЭМ!$B$33:$B$776,O$155)+'СЕТ СН'!$F$12</f>
        <v>114.59717297</v>
      </c>
      <c r="P169" s="36">
        <f>SUMIFS(СВЦЭМ!$E$33:$E$776,СВЦЭМ!$A$33:$A$776,$A169,СВЦЭМ!$B$33:$B$776,P$155)+'СЕТ СН'!$F$12</f>
        <v>118.24595985000001</v>
      </c>
      <c r="Q169" s="36">
        <f>SUMIFS(СВЦЭМ!$E$33:$E$776,СВЦЭМ!$A$33:$A$776,$A169,СВЦЭМ!$B$33:$B$776,Q$155)+'СЕТ СН'!$F$12</f>
        <v>116.64086451999999</v>
      </c>
      <c r="R169" s="36">
        <f>SUMIFS(СВЦЭМ!$E$33:$E$776,СВЦЭМ!$A$33:$A$776,$A169,СВЦЭМ!$B$33:$B$776,R$155)+'СЕТ СН'!$F$12</f>
        <v>116.07453578000001</v>
      </c>
      <c r="S169" s="36">
        <f>SUMIFS(СВЦЭМ!$E$33:$E$776,СВЦЭМ!$A$33:$A$776,$A169,СВЦЭМ!$B$33:$B$776,S$155)+'СЕТ СН'!$F$12</f>
        <v>118.89614656000001</v>
      </c>
      <c r="T169" s="36">
        <f>SUMIFS(СВЦЭМ!$E$33:$E$776,СВЦЭМ!$A$33:$A$776,$A169,СВЦЭМ!$B$33:$B$776,T$155)+'СЕТ СН'!$F$12</f>
        <v>115.79461599</v>
      </c>
      <c r="U169" s="36">
        <f>SUMIFS(СВЦЭМ!$E$33:$E$776,СВЦЭМ!$A$33:$A$776,$A169,СВЦЭМ!$B$33:$B$776,U$155)+'СЕТ СН'!$F$12</f>
        <v>111.34450166000001</v>
      </c>
      <c r="V169" s="36">
        <f>SUMIFS(СВЦЭМ!$E$33:$E$776,СВЦЭМ!$A$33:$A$776,$A169,СВЦЭМ!$B$33:$B$776,V$155)+'СЕТ СН'!$F$12</f>
        <v>107.77680817</v>
      </c>
      <c r="W169" s="36">
        <f>SUMIFS(СВЦЭМ!$E$33:$E$776,СВЦЭМ!$A$33:$A$776,$A169,СВЦЭМ!$B$33:$B$776,W$155)+'СЕТ СН'!$F$12</f>
        <v>106.41872499</v>
      </c>
      <c r="X169" s="36">
        <f>SUMIFS(СВЦЭМ!$E$33:$E$776,СВЦЭМ!$A$33:$A$776,$A169,СВЦЭМ!$B$33:$B$776,X$155)+'СЕТ СН'!$F$12</f>
        <v>107.53251516</v>
      </c>
      <c r="Y169" s="36">
        <f>SUMIFS(СВЦЭМ!$E$33:$E$776,СВЦЭМ!$A$33:$A$776,$A169,СВЦЭМ!$B$33:$B$776,Y$155)+'СЕТ СН'!$F$12</f>
        <v>112.20024117</v>
      </c>
    </row>
    <row r="170" spans="1:25" ht="15.75" x14ac:dyDescent="0.2">
      <c r="A170" s="35">
        <f t="shared" si="4"/>
        <v>43966</v>
      </c>
      <c r="B170" s="36">
        <f>SUMIFS(СВЦЭМ!$E$33:$E$776,СВЦЭМ!$A$33:$A$776,$A170,СВЦЭМ!$B$33:$B$776,B$155)+'СЕТ СН'!$F$12</f>
        <v>121.20236190999999</v>
      </c>
      <c r="C170" s="36">
        <f>SUMIFS(СВЦЭМ!$E$33:$E$776,СВЦЭМ!$A$33:$A$776,$A170,СВЦЭМ!$B$33:$B$776,C$155)+'СЕТ СН'!$F$12</f>
        <v>129.26281091000001</v>
      </c>
      <c r="D170" s="36">
        <f>SUMIFS(СВЦЭМ!$E$33:$E$776,СВЦЭМ!$A$33:$A$776,$A170,СВЦЭМ!$B$33:$B$776,D$155)+'СЕТ СН'!$F$12</f>
        <v>132.79190414000001</v>
      </c>
      <c r="E170" s="36">
        <f>SUMIFS(СВЦЭМ!$E$33:$E$776,СВЦЭМ!$A$33:$A$776,$A170,СВЦЭМ!$B$33:$B$776,E$155)+'СЕТ СН'!$F$12</f>
        <v>132.60129806</v>
      </c>
      <c r="F170" s="36">
        <f>SUMIFS(СВЦЭМ!$E$33:$E$776,СВЦЭМ!$A$33:$A$776,$A170,СВЦЭМ!$B$33:$B$776,F$155)+'СЕТ СН'!$F$12</f>
        <v>131.4522474</v>
      </c>
      <c r="G170" s="36">
        <f>SUMIFS(СВЦЭМ!$E$33:$E$776,СВЦЭМ!$A$33:$A$776,$A170,СВЦЭМ!$B$33:$B$776,G$155)+'СЕТ СН'!$F$12</f>
        <v>132.817554</v>
      </c>
      <c r="H170" s="36">
        <f>SUMIFS(СВЦЭМ!$E$33:$E$776,СВЦЭМ!$A$33:$A$776,$A170,СВЦЭМ!$B$33:$B$776,H$155)+'СЕТ СН'!$F$12</f>
        <v>133.89363979000001</v>
      </c>
      <c r="I170" s="36">
        <f>SUMIFS(СВЦЭМ!$E$33:$E$776,СВЦЭМ!$A$33:$A$776,$A170,СВЦЭМ!$B$33:$B$776,I$155)+'СЕТ СН'!$F$12</f>
        <v>127.46443988999999</v>
      </c>
      <c r="J170" s="36">
        <f>SUMIFS(СВЦЭМ!$E$33:$E$776,СВЦЭМ!$A$33:$A$776,$A170,СВЦЭМ!$B$33:$B$776,J$155)+'СЕТ СН'!$F$12</f>
        <v>118.52147002</v>
      </c>
      <c r="K170" s="36">
        <f>SUMIFS(СВЦЭМ!$E$33:$E$776,СВЦЭМ!$A$33:$A$776,$A170,СВЦЭМ!$B$33:$B$776,K$155)+'СЕТ СН'!$F$12</f>
        <v>108.67096438</v>
      </c>
      <c r="L170" s="36">
        <f>SUMIFS(СВЦЭМ!$E$33:$E$776,СВЦЭМ!$A$33:$A$776,$A170,СВЦЭМ!$B$33:$B$776,L$155)+'СЕТ СН'!$F$12</f>
        <v>107.04673678</v>
      </c>
      <c r="M170" s="36">
        <f>SUMIFS(СВЦЭМ!$E$33:$E$776,СВЦЭМ!$A$33:$A$776,$A170,СВЦЭМ!$B$33:$B$776,M$155)+'СЕТ СН'!$F$12</f>
        <v>110.03273249999999</v>
      </c>
      <c r="N170" s="36">
        <f>SUMIFS(СВЦЭМ!$E$33:$E$776,СВЦЭМ!$A$33:$A$776,$A170,СВЦЭМ!$B$33:$B$776,N$155)+'СЕТ СН'!$F$12</f>
        <v>110.86984006</v>
      </c>
      <c r="O170" s="36">
        <f>SUMIFS(СВЦЭМ!$E$33:$E$776,СВЦЭМ!$A$33:$A$776,$A170,СВЦЭМ!$B$33:$B$776,O$155)+'СЕТ СН'!$F$12</f>
        <v>111.22397413</v>
      </c>
      <c r="P170" s="36">
        <f>SUMIFS(СВЦЭМ!$E$33:$E$776,СВЦЭМ!$A$33:$A$776,$A170,СВЦЭМ!$B$33:$B$776,P$155)+'СЕТ СН'!$F$12</f>
        <v>112.14531709000001</v>
      </c>
      <c r="Q170" s="36">
        <f>SUMIFS(СВЦЭМ!$E$33:$E$776,СВЦЭМ!$A$33:$A$776,$A170,СВЦЭМ!$B$33:$B$776,Q$155)+'СЕТ СН'!$F$12</f>
        <v>111.45719398</v>
      </c>
      <c r="R170" s="36">
        <f>SUMIFS(СВЦЭМ!$E$33:$E$776,СВЦЭМ!$A$33:$A$776,$A170,СВЦЭМ!$B$33:$B$776,R$155)+'СЕТ СН'!$F$12</f>
        <v>110.80770036</v>
      </c>
      <c r="S170" s="36">
        <f>SUMIFS(СВЦЭМ!$E$33:$E$776,СВЦЭМ!$A$33:$A$776,$A170,СВЦЭМ!$B$33:$B$776,S$155)+'СЕТ СН'!$F$12</f>
        <v>112.24247093</v>
      </c>
      <c r="T170" s="36">
        <f>SUMIFS(СВЦЭМ!$E$33:$E$776,СВЦЭМ!$A$33:$A$776,$A170,СВЦЭМ!$B$33:$B$776,T$155)+'СЕТ СН'!$F$12</f>
        <v>111.4267244</v>
      </c>
      <c r="U170" s="36">
        <f>SUMIFS(СВЦЭМ!$E$33:$E$776,СВЦЭМ!$A$33:$A$776,$A170,СВЦЭМ!$B$33:$B$776,U$155)+'СЕТ СН'!$F$12</f>
        <v>111.86711519000001</v>
      </c>
      <c r="V170" s="36">
        <f>SUMIFS(СВЦЭМ!$E$33:$E$776,СВЦЭМ!$A$33:$A$776,$A170,СВЦЭМ!$B$33:$B$776,V$155)+'СЕТ СН'!$F$12</f>
        <v>110.78697328</v>
      </c>
      <c r="W170" s="36">
        <f>SUMIFS(СВЦЭМ!$E$33:$E$776,СВЦЭМ!$A$33:$A$776,$A170,СВЦЭМ!$B$33:$B$776,W$155)+'СЕТ СН'!$F$12</f>
        <v>108.92611517</v>
      </c>
      <c r="X170" s="36">
        <f>SUMIFS(СВЦЭМ!$E$33:$E$776,СВЦЭМ!$A$33:$A$776,$A170,СВЦЭМ!$B$33:$B$776,X$155)+'СЕТ СН'!$F$12</f>
        <v>109.25677302</v>
      </c>
      <c r="Y170" s="36">
        <f>SUMIFS(СВЦЭМ!$E$33:$E$776,СВЦЭМ!$A$33:$A$776,$A170,СВЦЭМ!$B$33:$B$776,Y$155)+'СЕТ СН'!$F$12</f>
        <v>109.81736823999999</v>
      </c>
    </row>
    <row r="171" spans="1:25" ht="15.75" x14ac:dyDescent="0.2">
      <c r="A171" s="35">
        <f t="shared" si="4"/>
        <v>43967</v>
      </c>
      <c r="B171" s="36">
        <f>SUMIFS(СВЦЭМ!$E$33:$E$776,СВЦЭМ!$A$33:$A$776,$A171,СВЦЭМ!$B$33:$B$776,B$155)+'СЕТ СН'!$F$12</f>
        <v>126.19755653999999</v>
      </c>
      <c r="C171" s="36">
        <f>SUMIFS(СВЦЭМ!$E$33:$E$776,СВЦЭМ!$A$33:$A$776,$A171,СВЦЭМ!$B$33:$B$776,C$155)+'СЕТ СН'!$F$12</f>
        <v>132.05089853999999</v>
      </c>
      <c r="D171" s="36">
        <f>SUMIFS(СВЦЭМ!$E$33:$E$776,СВЦЭМ!$A$33:$A$776,$A171,СВЦЭМ!$B$33:$B$776,D$155)+'СЕТ СН'!$F$12</f>
        <v>132.27157667</v>
      </c>
      <c r="E171" s="36">
        <f>SUMIFS(СВЦЭМ!$E$33:$E$776,СВЦЭМ!$A$33:$A$776,$A171,СВЦЭМ!$B$33:$B$776,E$155)+'СЕТ СН'!$F$12</f>
        <v>134.15764623999999</v>
      </c>
      <c r="F171" s="36">
        <f>SUMIFS(СВЦЭМ!$E$33:$E$776,СВЦЭМ!$A$33:$A$776,$A171,СВЦЭМ!$B$33:$B$776,F$155)+'СЕТ СН'!$F$12</f>
        <v>134.15992555</v>
      </c>
      <c r="G171" s="36">
        <f>SUMIFS(СВЦЭМ!$E$33:$E$776,СВЦЭМ!$A$33:$A$776,$A171,СВЦЭМ!$B$33:$B$776,G$155)+'СЕТ СН'!$F$12</f>
        <v>134.13875922</v>
      </c>
      <c r="H171" s="36">
        <f>SUMIFS(СВЦЭМ!$E$33:$E$776,СВЦЭМ!$A$33:$A$776,$A171,СВЦЭМ!$B$33:$B$776,H$155)+'СЕТ СН'!$F$12</f>
        <v>135.22923144000001</v>
      </c>
      <c r="I171" s="36">
        <f>SUMIFS(СВЦЭМ!$E$33:$E$776,СВЦЭМ!$A$33:$A$776,$A171,СВЦЭМ!$B$33:$B$776,I$155)+'СЕТ СН'!$F$12</f>
        <v>125.22397846</v>
      </c>
      <c r="J171" s="36">
        <f>SUMIFS(СВЦЭМ!$E$33:$E$776,СВЦЭМ!$A$33:$A$776,$A171,СВЦЭМ!$B$33:$B$776,J$155)+'СЕТ СН'!$F$12</f>
        <v>114.70423328</v>
      </c>
      <c r="K171" s="36">
        <f>SUMIFS(СВЦЭМ!$E$33:$E$776,СВЦЭМ!$A$33:$A$776,$A171,СВЦЭМ!$B$33:$B$776,K$155)+'СЕТ СН'!$F$12</f>
        <v>114.545908</v>
      </c>
      <c r="L171" s="36">
        <f>SUMIFS(СВЦЭМ!$E$33:$E$776,СВЦЭМ!$A$33:$A$776,$A171,СВЦЭМ!$B$33:$B$776,L$155)+'СЕТ СН'!$F$12</f>
        <v>115.27219633999999</v>
      </c>
      <c r="M171" s="36">
        <f>SUMIFS(СВЦЭМ!$E$33:$E$776,СВЦЭМ!$A$33:$A$776,$A171,СВЦЭМ!$B$33:$B$776,M$155)+'СЕТ СН'!$F$12</f>
        <v>114.65640095000001</v>
      </c>
      <c r="N171" s="36">
        <f>SUMIFS(СВЦЭМ!$E$33:$E$776,СВЦЭМ!$A$33:$A$776,$A171,СВЦЭМ!$B$33:$B$776,N$155)+'СЕТ СН'!$F$12</f>
        <v>113.17598101999999</v>
      </c>
      <c r="O171" s="36">
        <f>SUMIFS(СВЦЭМ!$E$33:$E$776,СВЦЭМ!$A$33:$A$776,$A171,СВЦЭМ!$B$33:$B$776,O$155)+'СЕТ СН'!$F$12</f>
        <v>112.40258086</v>
      </c>
      <c r="P171" s="36">
        <f>SUMIFS(СВЦЭМ!$E$33:$E$776,СВЦЭМ!$A$33:$A$776,$A171,СВЦЭМ!$B$33:$B$776,P$155)+'СЕТ СН'!$F$12</f>
        <v>113.21883278</v>
      </c>
      <c r="Q171" s="36">
        <f>SUMIFS(СВЦЭМ!$E$33:$E$776,СВЦЭМ!$A$33:$A$776,$A171,СВЦЭМ!$B$33:$B$776,Q$155)+'СЕТ СН'!$F$12</f>
        <v>112.81889943</v>
      </c>
      <c r="R171" s="36">
        <f>SUMIFS(СВЦЭМ!$E$33:$E$776,СВЦЭМ!$A$33:$A$776,$A171,СВЦЭМ!$B$33:$B$776,R$155)+'СЕТ СН'!$F$12</f>
        <v>112.24413942</v>
      </c>
      <c r="S171" s="36">
        <f>SUMIFS(СВЦЭМ!$E$33:$E$776,СВЦЭМ!$A$33:$A$776,$A171,СВЦЭМ!$B$33:$B$776,S$155)+'СЕТ СН'!$F$12</f>
        <v>111.70490588</v>
      </c>
      <c r="T171" s="36">
        <f>SUMIFS(СВЦЭМ!$E$33:$E$776,СВЦЭМ!$A$33:$A$776,$A171,СВЦЭМ!$B$33:$B$776,T$155)+'СЕТ СН'!$F$12</f>
        <v>111.55250537000001</v>
      </c>
      <c r="U171" s="36">
        <f>SUMIFS(СВЦЭМ!$E$33:$E$776,СВЦЭМ!$A$33:$A$776,$A171,СВЦЭМ!$B$33:$B$776,U$155)+'СЕТ СН'!$F$12</f>
        <v>110.46330321000001</v>
      </c>
      <c r="V171" s="36">
        <f>SUMIFS(СВЦЭМ!$E$33:$E$776,СВЦЭМ!$A$33:$A$776,$A171,СВЦЭМ!$B$33:$B$776,V$155)+'СЕТ СН'!$F$12</f>
        <v>110.33388406</v>
      </c>
      <c r="W171" s="36">
        <f>SUMIFS(СВЦЭМ!$E$33:$E$776,СВЦЭМ!$A$33:$A$776,$A171,СВЦЭМ!$B$33:$B$776,W$155)+'СЕТ СН'!$F$12</f>
        <v>110.55702207</v>
      </c>
      <c r="X171" s="36">
        <f>SUMIFS(СВЦЭМ!$E$33:$E$776,СВЦЭМ!$A$33:$A$776,$A171,СВЦЭМ!$B$33:$B$776,X$155)+'СЕТ СН'!$F$12</f>
        <v>110.69318396</v>
      </c>
      <c r="Y171" s="36">
        <f>SUMIFS(СВЦЭМ!$E$33:$E$776,СВЦЭМ!$A$33:$A$776,$A171,СВЦЭМ!$B$33:$B$776,Y$155)+'СЕТ СН'!$F$12</f>
        <v>113.48781916999999</v>
      </c>
    </row>
    <row r="172" spans="1:25" ht="15.75" x14ac:dyDescent="0.2">
      <c r="A172" s="35">
        <f t="shared" si="4"/>
        <v>43968</v>
      </c>
      <c r="B172" s="36">
        <f>SUMIFS(СВЦЭМ!$E$33:$E$776,СВЦЭМ!$A$33:$A$776,$A172,СВЦЭМ!$B$33:$B$776,B$155)+'СЕТ СН'!$F$12</f>
        <v>126.79789786000001</v>
      </c>
      <c r="C172" s="36">
        <f>SUMIFS(СВЦЭМ!$E$33:$E$776,СВЦЭМ!$A$33:$A$776,$A172,СВЦЭМ!$B$33:$B$776,C$155)+'СЕТ СН'!$F$12</f>
        <v>131.92962523</v>
      </c>
      <c r="D172" s="36">
        <f>SUMIFS(СВЦЭМ!$E$33:$E$776,СВЦЭМ!$A$33:$A$776,$A172,СВЦЭМ!$B$33:$B$776,D$155)+'СЕТ СН'!$F$12</f>
        <v>133.01892855</v>
      </c>
      <c r="E172" s="36">
        <f>SUMIFS(СВЦЭМ!$E$33:$E$776,СВЦЭМ!$A$33:$A$776,$A172,СВЦЭМ!$B$33:$B$776,E$155)+'СЕТ СН'!$F$12</f>
        <v>134.12878566000001</v>
      </c>
      <c r="F172" s="36">
        <f>SUMIFS(СВЦЭМ!$E$33:$E$776,СВЦЭМ!$A$33:$A$776,$A172,СВЦЭМ!$B$33:$B$776,F$155)+'СЕТ СН'!$F$12</f>
        <v>133.10768615000001</v>
      </c>
      <c r="G172" s="36">
        <f>SUMIFS(СВЦЭМ!$E$33:$E$776,СВЦЭМ!$A$33:$A$776,$A172,СВЦЭМ!$B$33:$B$776,G$155)+'СЕТ СН'!$F$12</f>
        <v>133.31409070000001</v>
      </c>
      <c r="H172" s="36">
        <f>SUMIFS(СВЦЭМ!$E$33:$E$776,СВЦЭМ!$A$33:$A$776,$A172,СВЦЭМ!$B$33:$B$776,H$155)+'СЕТ СН'!$F$12</f>
        <v>134.11830295999999</v>
      </c>
      <c r="I172" s="36">
        <f>SUMIFS(СВЦЭМ!$E$33:$E$776,СВЦЭМ!$A$33:$A$776,$A172,СВЦЭМ!$B$33:$B$776,I$155)+'СЕТ СН'!$F$12</f>
        <v>128.06160413000001</v>
      </c>
      <c r="J172" s="36">
        <f>SUMIFS(СВЦЭМ!$E$33:$E$776,СВЦЭМ!$A$33:$A$776,$A172,СВЦЭМ!$B$33:$B$776,J$155)+'СЕТ СН'!$F$12</f>
        <v>117.99105754999999</v>
      </c>
      <c r="K172" s="36">
        <f>SUMIFS(СВЦЭМ!$E$33:$E$776,СВЦЭМ!$A$33:$A$776,$A172,СВЦЭМ!$B$33:$B$776,K$155)+'СЕТ СН'!$F$12</f>
        <v>113.64802091</v>
      </c>
      <c r="L172" s="36">
        <f>SUMIFS(СВЦЭМ!$E$33:$E$776,СВЦЭМ!$A$33:$A$776,$A172,СВЦЭМ!$B$33:$B$776,L$155)+'СЕТ СН'!$F$12</f>
        <v>113.64827002</v>
      </c>
      <c r="M172" s="36">
        <f>SUMIFS(СВЦЭМ!$E$33:$E$776,СВЦЭМ!$A$33:$A$776,$A172,СВЦЭМ!$B$33:$B$776,M$155)+'СЕТ СН'!$F$12</f>
        <v>113.43066760000001</v>
      </c>
      <c r="N172" s="36">
        <f>SUMIFS(СВЦЭМ!$E$33:$E$776,СВЦЭМ!$A$33:$A$776,$A172,СВЦЭМ!$B$33:$B$776,N$155)+'СЕТ СН'!$F$12</f>
        <v>112.82899406</v>
      </c>
      <c r="O172" s="36">
        <f>SUMIFS(СВЦЭМ!$E$33:$E$776,СВЦЭМ!$A$33:$A$776,$A172,СВЦЭМ!$B$33:$B$776,O$155)+'СЕТ СН'!$F$12</f>
        <v>112.80229627999999</v>
      </c>
      <c r="P172" s="36">
        <f>SUMIFS(СВЦЭМ!$E$33:$E$776,СВЦЭМ!$A$33:$A$776,$A172,СВЦЭМ!$B$33:$B$776,P$155)+'СЕТ СН'!$F$12</f>
        <v>113.63838843000001</v>
      </c>
      <c r="Q172" s="36">
        <f>SUMIFS(СВЦЭМ!$E$33:$E$776,СВЦЭМ!$A$33:$A$776,$A172,СВЦЭМ!$B$33:$B$776,Q$155)+'СЕТ СН'!$F$12</f>
        <v>114.01651603000001</v>
      </c>
      <c r="R172" s="36">
        <f>SUMIFS(СВЦЭМ!$E$33:$E$776,СВЦЭМ!$A$33:$A$776,$A172,СВЦЭМ!$B$33:$B$776,R$155)+'СЕТ СН'!$F$12</f>
        <v>113.55459596</v>
      </c>
      <c r="S172" s="36">
        <f>SUMIFS(СВЦЭМ!$E$33:$E$776,СВЦЭМ!$A$33:$A$776,$A172,СВЦЭМ!$B$33:$B$776,S$155)+'СЕТ СН'!$F$12</f>
        <v>113.78856268</v>
      </c>
      <c r="T172" s="36">
        <f>SUMIFS(СВЦЭМ!$E$33:$E$776,СВЦЭМ!$A$33:$A$776,$A172,СВЦЭМ!$B$33:$B$776,T$155)+'СЕТ СН'!$F$12</f>
        <v>112.23449952</v>
      </c>
      <c r="U172" s="36">
        <f>SUMIFS(СВЦЭМ!$E$33:$E$776,СВЦЭМ!$A$33:$A$776,$A172,СВЦЭМ!$B$33:$B$776,U$155)+'СЕТ СН'!$F$12</f>
        <v>109.90698301</v>
      </c>
      <c r="V172" s="36">
        <f>SUMIFS(СВЦЭМ!$E$33:$E$776,СВЦЭМ!$A$33:$A$776,$A172,СВЦЭМ!$B$33:$B$776,V$155)+'СЕТ СН'!$F$12</f>
        <v>104.36691731000001</v>
      </c>
      <c r="W172" s="36">
        <f>SUMIFS(СВЦЭМ!$E$33:$E$776,СВЦЭМ!$A$33:$A$776,$A172,СВЦЭМ!$B$33:$B$776,W$155)+'СЕТ СН'!$F$12</f>
        <v>105.17428476000001</v>
      </c>
      <c r="X172" s="36">
        <f>SUMIFS(СВЦЭМ!$E$33:$E$776,СВЦЭМ!$A$33:$A$776,$A172,СВЦЭМ!$B$33:$B$776,X$155)+'СЕТ СН'!$F$12</f>
        <v>105.17001358</v>
      </c>
      <c r="Y172" s="36">
        <f>SUMIFS(СВЦЭМ!$E$33:$E$776,СВЦЭМ!$A$33:$A$776,$A172,СВЦЭМ!$B$33:$B$776,Y$155)+'СЕТ СН'!$F$12</f>
        <v>109.73151562</v>
      </c>
    </row>
    <row r="173" spans="1:25" ht="15.75" x14ac:dyDescent="0.2">
      <c r="A173" s="35">
        <f t="shared" si="4"/>
        <v>43969</v>
      </c>
      <c r="B173" s="36">
        <f>SUMIFS(СВЦЭМ!$E$33:$E$776,СВЦЭМ!$A$33:$A$776,$A173,СВЦЭМ!$B$33:$B$776,B$155)+'СЕТ СН'!$F$12</f>
        <v>127.36890909</v>
      </c>
      <c r="C173" s="36">
        <f>SUMIFS(СВЦЭМ!$E$33:$E$776,СВЦЭМ!$A$33:$A$776,$A173,СВЦЭМ!$B$33:$B$776,C$155)+'СЕТ СН'!$F$12</f>
        <v>130.10044758999999</v>
      </c>
      <c r="D173" s="36">
        <f>SUMIFS(СВЦЭМ!$E$33:$E$776,СВЦЭМ!$A$33:$A$776,$A173,СВЦЭМ!$B$33:$B$776,D$155)+'СЕТ СН'!$F$12</f>
        <v>128.36013011</v>
      </c>
      <c r="E173" s="36">
        <f>SUMIFS(СВЦЭМ!$E$33:$E$776,СВЦЭМ!$A$33:$A$776,$A173,СВЦЭМ!$B$33:$B$776,E$155)+'СЕТ СН'!$F$12</f>
        <v>129.93931698</v>
      </c>
      <c r="F173" s="36">
        <f>SUMIFS(СВЦЭМ!$E$33:$E$776,СВЦЭМ!$A$33:$A$776,$A173,СВЦЭМ!$B$33:$B$776,F$155)+'СЕТ СН'!$F$12</f>
        <v>129.34824370999999</v>
      </c>
      <c r="G173" s="36">
        <f>SUMIFS(СВЦЭМ!$E$33:$E$776,СВЦЭМ!$A$33:$A$776,$A173,СВЦЭМ!$B$33:$B$776,G$155)+'СЕТ СН'!$F$12</f>
        <v>129.85150651000001</v>
      </c>
      <c r="H173" s="36">
        <f>SUMIFS(СВЦЭМ!$E$33:$E$776,СВЦЭМ!$A$33:$A$776,$A173,СВЦЭМ!$B$33:$B$776,H$155)+'СЕТ СН'!$F$12</f>
        <v>129.52015169000001</v>
      </c>
      <c r="I173" s="36">
        <f>SUMIFS(СВЦЭМ!$E$33:$E$776,СВЦЭМ!$A$33:$A$776,$A173,СВЦЭМ!$B$33:$B$776,I$155)+'СЕТ СН'!$F$12</f>
        <v>125.10545632</v>
      </c>
      <c r="J173" s="36">
        <f>SUMIFS(СВЦЭМ!$E$33:$E$776,СВЦЭМ!$A$33:$A$776,$A173,СВЦЭМ!$B$33:$B$776,J$155)+'СЕТ СН'!$F$12</f>
        <v>111.5271439</v>
      </c>
      <c r="K173" s="36">
        <f>SUMIFS(СВЦЭМ!$E$33:$E$776,СВЦЭМ!$A$33:$A$776,$A173,СВЦЭМ!$B$33:$B$776,K$155)+'СЕТ СН'!$F$12</f>
        <v>109.02610202</v>
      </c>
      <c r="L173" s="36">
        <f>SUMIFS(СВЦЭМ!$E$33:$E$776,СВЦЭМ!$A$33:$A$776,$A173,СВЦЭМ!$B$33:$B$776,L$155)+'СЕТ СН'!$F$12</f>
        <v>110.17849811000001</v>
      </c>
      <c r="M173" s="36">
        <f>SUMIFS(СВЦЭМ!$E$33:$E$776,СВЦЭМ!$A$33:$A$776,$A173,СВЦЭМ!$B$33:$B$776,M$155)+'СЕТ СН'!$F$12</f>
        <v>110.33662579</v>
      </c>
      <c r="N173" s="36">
        <f>SUMIFS(СВЦЭМ!$E$33:$E$776,СВЦЭМ!$A$33:$A$776,$A173,СВЦЭМ!$B$33:$B$776,N$155)+'СЕТ СН'!$F$12</f>
        <v>108.94580010999999</v>
      </c>
      <c r="O173" s="36">
        <f>SUMIFS(СВЦЭМ!$E$33:$E$776,СВЦЭМ!$A$33:$A$776,$A173,СВЦЭМ!$B$33:$B$776,O$155)+'СЕТ СН'!$F$12</f>
        <v>109.10483085</v>
      </c>
      <c r="P173" s="36">
        <f>SUMIFS(СВЦЭМ!$E$33:$E$776,СВЦЭМ!$A$33:$A$776,$A173,СВЦЭМ!$B$33:$B$776,P$155)+'СЕТ СН'!$F$12</f>
        <v>111.88837893</v>
      </c>
      <c r="Q173" s="36">
        <f>SUMIFS(СВЦЭМ!$E$33:$E$776,СВЦЭМ!$A$33:$A$776,$A173,СВЦЭМ!$B$33:$B$776,Q$155)+'СЕТ СН'!$F$12</f>
        <v>110.0297516</v>
      </c>
      <c r="R173" s="36">
        <f>SUMIFS(СВЦЭМ!$E$33:$E$776,СВЦЭМ!$A$33:$A$776,$A173,СВЦЭМ!$B$33:$B$776,R$155)+'СЕТ СН'!$F$12</f>
        <v>110.03176637999999</v>
      </c>
      <c r="S173" s="36">
        <f>SUMIFS(СВЦЭМ!$E$33:$E$776,СВЦЭМ!$A$33:$A$776,$A173,СВЦЭМ!$B$33:$B$776,S$155)+'СЕТ СН'!$F$12</f>
        <v>112.29663847</v>
      </c>
      <c r="T173" s="36">
        <f>SUMIFS(СВЦЭМ!$E$33:$E$776,СВЦЭМ!$A$33:$A$776,$A173,СВЦЭМ!$B$33:$B$776,T$155)+'СЕТ СН'!$F$12</f>
        <v>110.89676034</v>
      </c>
      <c r="U173" s="36">
        <f>SUMIFS(СВЦЭМ!$E$33:$E$776,СВЦЭМ!$A$33:$A$776,$A173,СВЦЭМ!$B$33:$B$776,U$155)+'СЕТ СН'!$F$12</f>
        <v>109.44375826</v>
      </c>
      <c r="V173" s="36">
        <f>SUMIFS(СВЦЭМ!$E$33:$E$776,СВЦЭМ!$A$33:$A$776,$A173,СВЦЭМ!$B$33:$B$776,V$155)+'СЕТ СН'!$F$12</f>
        <v>105.67623625</v>
      </c>
      <c r="W173" s="36">
        <f>SUMIFS(СВЦЭМ!$E$33:$E$776,СВЦЭМ!$A$33:$A$776,$A173,СВЦЭМ!$B$33:$B$776,W$155)+'СЕТ СН'!$F$12</f>
        <v>106.27470231</v>
      </c>
      <c r="X173" s="36">
        <f>SUMIFS(СВЦЭМ!$E$33:$E$776,СВЦЭМ!$A$33:$A$776,$A173,СВЦЭМ!$B$33:$B$776,X$155)+'СЕТ СН'!$F$12</f>
        <v>106.20033616000001</v>
      </c>
      <c r="Y173" s="36">
        <f>SUMIFS(СВЦЭМ!$E$33:$E$776,СВЦЭМ!$A$33:$A$776,$A173,СВЦЭМ!$B$33:$B$776,Y$155)+'СЕТ СН'!$F$12</f>
        <v>109.91191732</v>
      </c>
    </row>
    <row r="174" spans="1:25" ht="15.75" x14ac:dyDescent="0.2">
      <c r="A174" s="35">
        <f t="shared" si="4"/>
        <v>43970</v>
      </c>
      <c r="B174" s="36">
        <f>SUMIFS(СВЦЭМ!$E$33:$E$776,СВЦЭМ!$A$33:$A$776,$A174,СВЦЭМ!$B$33:$B$776,B$155)+'СЕТ СН'!$F$12</f>
        <v>129.07500443000001</v>
      </c>
      <c r="C174" s="36">
        <f>SUMIFS(СВЦЭМ!$E$33:$E$776,СВЦЭМ!$A$33:$A$776,$A174,СВЦЭМ!$B$33:$B$776,C$155)+'СЕТ СН'!$F$12</f>
        <v>133.11191631</v>
      </c>
      <c r="D174" s="36">
        <f>SUMIFS(СВЦЭМ!$E$33:$E$776,СВЦЭМ!$A$33:$A$776,$A174,СВЦЭМ!$B$33:$B$776,D$155)+'СЕТ СН'!$F$12</f>
        <v>131.79160390999999</v>
      </c>
      <c r="E174" s="36">
        <f>SUMIFS(СВЦЭМ!$E$33:$E$776,СВЦЭМ!$A$33:$A$776,$A174,СВЦЭМ!$B$33:$B$776,E$155)+'СЕТ СН'!$F$12</f>
        <v>131.08297137</v>
      </c>
      <c r="F174" s="36">
        <f>SUMIFS(СВЦЭМ!$E$33:$E$776,СВЦЭМ!$A$33:$A$776,$A174,СВЦЭМ!$B$33:$B$776,F$155)+'СЕТ СН'!$F$12</f>
        <v>130.22276675000001</v>
      </c>
      <c r="G174" s="36">
        <f>SUMIFS(СВЦЭМ!$E$33:$E$776,СВЦЭМ!$A$33:$A$776,$A174,СВЦЭМ!$B$33:$B$776,G$155)+'СЕТ СН'!$F$12</f>
        <v>131.53068582</v>
      </c>
      <c r="H174" s="36">
        <f>SUMIFS(СВЦЭМ!$E$33:$E$776,СВЦЭМ!$A$33:$A$776,$A174,СВЦЭМ!$B$33:$B$776,H$155)+'СЕТ СН'!$F$12</f>
        <v>131.62848811000001</v>
      </c>
      <c r="I174" s="36">
        <f>SUMIFS(СВЦЭМ!$E$33:$E$776,СВЦЭМ!$A$33:$A$776,$A174,СВЦЭМ!$B$33:$B$776,I$155)+'СЕТ СН'!$F$12</f>
        <v>127.75317991999999</v>
      </c>
      <c r="J174" s="36">
        <f>SUMIFS(СВЦЭМ!$E$33:$E$776,СВЦЭМ!$A$33:$A$776,$A174,СВЦЭМ!$B$33:$B$776,J$155)+'СЕТ СН'!$F$12</f>
        <v>113.53401395</v>
      </c>
      <c r="K174" s="36">
        <f>SUMIFS(СВЦЭМ!$E$33:$E$776,СВЦЭМ!$A$33:$A$776,$A174,СВЦЭМ!$B$33:$B$776,K$155)+'СЕТ СН'!$F$12</f>
        <v>111.04625618</v>
      </c>
      <c r="L174" s="36">
        <f>SUMIFS(СВЦЭМ!$E$33:$E$776,СВЦЭМ!$A$33:$A$776,$A174,СВЦЭМ!$B$33:$B$776,L$155)+'СЕТ СН'!$F$12</f>
        <v>110.62083011</v>
      </c>
      <c r="M174" s="36">
        <f>SUMIFS(СВЦЭМ!$E$33:$E$776,СВЦЭМ!$A$33:$A$776,$A174,СВЦЭМ!$B$33:$B$776,M$155)+'СЕТ СН'!$F$12</f>
        <v>108.19931611</v>
      </c>
      <c r="N174" s="36">
        <f>SUMIFS(СВЦЭМ!$E$33:$E$776,СВЦЭМ!$A$33:$A$776,$A174,СВЦЭМ!$B$33:$B$776,N$155)+'СЕТ СН'!$F$12</f>
        <v>108.11687372999999</v>
      </c>
      <c r="O174" s="36">
        <f>SUMIFS(СВЦЭМ!$E$33:$E$776,СВЦЭМ!$A$33:$A$776,$A174,СВЦЭМ!$B$33:$B$776,O$155)+'СЕТ СН'!$F$12</f>
        <v>109.32297464</v>
      </c>
      <c r="P174" s="36">
        <f>SUMIFS(СВЦЭМ!$E$33:$E$776,СВЦЭМ!$A$33:$A$776,$A174,СВЦЭМ!$B$33:$B$776,P$155)+'СЕТ СН'!$F$12</f>
        <v>110.28176805</v>
      </c>
      <c r="Q174" s="36">
        <f>SUMIFS(СВЦЭМ!$E$33:$E$776,СВЦЭМ!$A$33:$A$776,$A174,СВЦЭМ!$B$33:$B$776,Q$155)+'СЕТ СН'!$F$12</f>
        <v>110.99342109</v>
      </c>
      <c r="R174" s="36">
        <f>SUMIFS(СВЦЭМ!$E$33:$E$776,СВЦЭМ!$A$33:$A$776,$A174,СВЦЭМ!$B$33:$B$776,R$155)+'СЕТ СН'!$F$12</f>
        <v>111.38994857</v>
      </c>
      <c r="S174" s="36">
        <f>SUMIFS(СВЦЭМ!$E$33:$E$776,СВЦЭМ!$A$33:$A$776,$A174,СВЦЭМ!$B$33:$B$776,S$155)+'СЕТ СН'!$F$12</f>
        <v>112.77709274999999</v>
      </c>
      <c r="T174" s="36">
        <f>SUMIFS(СВЦЭМ!$E$33:$E$776,СВЦЭМ!$A$33:$A$776,$A174,СВЦЭМ!$B$33:$B$776,T$155)+'СЕТ СН'!$F$12</f>
        <v>112.18891600000001</v>
      </c>
      <c r="U174" s="36">
        <f>SUMIFS(СВЦЭМ!$E$33:$E$776,СВЦЭМ!$A$33:$A$776,$A174,СВЦЭМ!$B$33:$B$776,U$155)+'СЕТ СН'!$F$12</f>
        <v>109.84117042</v>
      </c>
      <c r="V174" s="36">
        <f>SUMIFS(СВЦЭМ!$E$33:$E$776,СВЦЭМ!$A$33:$A$776,$A174,СВЦЭМ!$B$33:$B$776,V$155)+'СЕТ СН'!$F$12</f>
        <v>109.13021642</v>
      </c>
      <c r="W174" s="36">
        <f>SUMIFS(СВЦЭМ!$E$33:$E$776,СВЦЭМ!$A$33:$A$776,$A174,СВЦЭМ!$B$33:$B$776,W$155)+'СЕТ СН'!$F$12</f>
        <v>109.98177257</v>
      </c>
      <c r="X174" s="36">
        <f>SUMIFS(СВЦЭМ!$E$33:$E$776,СВЦЭМ!$A$33:$A$776,$A174,СВЦЭМ!$B$33:$B$776,X$155)+'СЕТ СН'!$F$12</f>
        <v>109.01379045</v>
      </c>
      <c r="Y174" s="36">
        <f>SUMIFS(СВЦЭМ!$E$33:$E$776,СВЦЭМ!$A$33:$A$776,$A174,СВЦЭМ!$B$33:$B$776,Y$155)+'СЕТ СН'!$F$12</f>
        <v>111.08876893999999</v>
      </c>
    </row>
    <row r="175" spans="1:25" ht="15.75" x14ac:dyDescent="0.2">
      <c r="A175" s="35">
        <f t="shared" si="4"/>
        <v>43971</v>
      </c>
      <c r="B175" s="36">
        <f>SUMIFS(СВЦЭМ!$E$33:$E$776,СВЦЭМ!$A$33:$A$776,$A175,СВЦЭМ!$B$33:$B$776,B$155)+'СЕТ СН'!$F$12</f>
        <v>123.07574509</v>
      </c>
      <c r="C175" s="36">
        <f>SUMIFS(СВЦЭМ!$E$33:$E$776,СВЦЭМ!$A$33:$A$776,$A175,СВЦЭМ!$B$33:$B$776,C$155)+'СЕТ СН'!$F$12</f>
        <v>124.57870493</v>
      </c>
      <c r="D175" s="36">
        <f>SUMIFS(СВЦЭМ!$E$33:$E$776,СВЦЭМ!$A$33:$A$776,$A175,СВЦЭМ!$B$33:$B$776,D$155)+'СЕТ СН'!$F$12</f>
        <v>127.25088934999999</v>
      </c>
      <c r="E175" s="36">
        <f>SUMIFS(СВЦЭМ!$E$33:$E$776,СВЦЭМ!$A$33:$A$776,$A175,СВЦЭМ!$B$33:$B$776,E$155)+'СЕТ СН'!$F$12</f>
        <v>126.56900415</v>
      </c>
      <c r="F175" s="36">
        <f>SUMIFS(СВЦЭМ!$E$33:$E$776,СВЦЭМ!$A$33:$A$776,$A175,СВЦЭМ!$B$33:$B$776,F$155)+'СЕТ СН'!$F$12</f>
        <v>125.54719798000001</v>
      </c>
      <c r="G175" s="36">
        <f>SUMIFS(СВЦЭМ!$E$33:$E$776,СВЦЭМ!$A$33:$A$776,$A175,СВЦЭМ!$B$33:$B$776,G$155)+'СЕТ СН'!$F$12</f>
        <v>127.04611860999999</v>
      </c>
      <c r="H175" s="36">
        <f>SUMIFS(СВЦЭМ!$E$33:$E$776,СВЦЭМ!$A$33:$A$776,$A175,СВЦЭМ!$B$33:$B$776,H$155)+'СЕТ СН'!$F$12</f>
        <v>128.07981262000001</v>
      </c>
      <c r="I175" s="36">
        <f>SUMIFS(СВЦЭМ!$E$33:$E$776,СВЦЭМ!$A$33:$A$776,$A175,СВЦЭМ!$B$33:$B$776,I$155)+'СЕТ СН'!$F$12</f>
        <v>125.91709950000001</v>
      </c>
      <c r="J175" s="36">
        <f>SUMIFS(СВЦЭМ!$E$33:$E$776,СВЦЭМ!$A$33:$A$776,$A175,СВЦЭМ!$B$33:$B$776,J$155)+'СЕТ СН'!$F$12</f>
        <v>110.63467317999999</v>
      </c>
      <c r="K175" s="36">
        <f>SUMIFS(СВЦЭМ!$E$33:$E$776,СВЦЭМ!$A$33:$A$776,$A175,СВЦЭМ!$B$33:$B$776,K$155)+'СЕТ СН'!$F$12</f>
        <v>111.46238952</v>
      </c>
      <c r="L175" s="36">
        <f>SUMIFS(СВЦЭМ!$E$33:$E$776,СВЦЭМ!$A$33:$A$776,$A175,СВЦЭМ!$B$33:$B$776,L$155)+'СЕТ СН'!$F$12</f>
        <v>112.01585407</v>
      </c>
      <c r="M175" s="36">
        <f>SUMIFS(СВЦЭМ!$E$33:$E$776,СВЦЭМ!$A$33:$A$776,$A175,СВЦЭМ!$B$33:$B$776,M$155)+'СЕТ СН'!$F$12</f>
        <v>112.42484227999999</v>
      </c>
      <c r="N175" s="36">
        <f>SUMIFS(СВЦЭМ!$E$33:$E$776,СВЦЭМ!$A$33:$A$776,$A175,СВЦЭМ!$B$33:$B$776,N$155)+'СЕТ СН'!$F$12</f>
        <v>112.38302852</v>
      </c>
      <c r="O175" s="36">
        <f>SUMIFS(СВЦЭМ!$E$33:$E$776,СВЦЭМ!$A$33:$A$776,$A175,СВЦЭМ!$B$33:$B$776,O$155)+'СЕТ СН'!$F$12</f>
        <v>113.1260997</v>
      </c>
      <c r="P175" s="36">
        <f>SUMIFS(СВЦЭМ!$E$33:$E$776,СВЦЭМ!$A$33:$A$776,$A175,СВЦЭМ!$B$33:$B$776,P$155)+'СЕТ СН'!$F$12</f>
        <v>113.44042311</v>
      </c>
      <c r="Q175" s="36">
        <f>SUMIFS(СВЦЭМ!$E$33:$E$776,СВЦЭМ!$A$33:$A$776,$A175,СВЦЭМ!$B$33:$B$776,Q$155)+'СЕТ СН'!$F$12</f>
        <v>113.5516113</v>
      </c>
      <c r="R175" s="36">
        <f>SUMIFS(СВЦЭМ!$E$33:$E$776,СВЦЭМ!$A$33:$A$776,$A175,СВЦЭМ!$B$33:$B$776,R$155)+'СЕТ СН'!$F$12</f>
        <v>113.70741952</v>
      </c>
      <c r="S175" s="36">
        <f>SUMIFS(СВЦЭМ!$E$33:$E$776,СВЦЭМ!$A$33:$A$776,$A175,СВЦЭМ!$B$33:$B$776,S$155)+'СЕТ СН'!$F$12</f>
        <v>114.00036411000001</v>
      </c>
      <c r="T175" s="36">
        <f>SUMIFS(СВЦЭМ!$E$33:$E$776,СВЦЭМ!$A$33:$A$776,$A175,СВЦЭМ!$B$33:$B$776,T$155)+'СЕТ СН'!$F$12</f>
        <v>113.86632202</v>
      </c>
      <c r="U175" s="36">
        <f>SUMIFS(СВЦЭМ!$E$33:$E$776,СВЦЭМ!$A$33:$A$776,$A175,СВЦЭМ!$B$33:$B$776,U$155)+'СЕТ СН'!$F$12</f>
        <v>111.92126211</v>
      </c>
      <c r="V175" s="36">
        <f>SUMIFS(СВЦЭМ!$E$33:$E$776,СВЦЭМ!$A$33:$A$776,$A175,СВЦЭМ!$B$33:$B$776,V$155)+'СЕТ СН'!$F$12</f>
        <v>111.27899589</v>
      </c>
      <c r="W175" s="36">
        <f>SUMIFS(СВЦЭМ!$E$33:$E$776,СВЦЭМ!$A$33:$A$776,$A175,СВЦЭМ!$B$33:$B$776,W$155)+'СЕТ СН'!$F$12</f>
        <v>111.96228936999999</v>
      </c>
      <c r="X175" s="36">
        <f>SUMIFS(СВЦЭМ!$E$33:$E$776,СВЦЭМ!$A$33:$A$776,$A175,СВЦЭМ!$B$33:$B$776,X$155)+'СЕТ СН'!$F$12</f>
        <v>111.98012285999999</v>
      </c>
      <c r="Y175" s="36">
        <f>SUMIFS(СВЦЭМ!$E$33:$E$776,СВЦЭМ!$A$33:$A$776,$A175,СВЦЭМ!$B$33:$B$776,Y$155)+'СЕТ СН'!$F$12</f>
        <v>112.72298824000001</v>
      </c>
    </row>
    <row r="176" spans="1:25" ht="15.75" x14ac:dyDescent="0.2">
      <c r="A176" s="35">
        <f t="shared" si="4"/>
        <v>43972</v>
      </c>
      <c r="B176" s="36">
        <f>SUMIFS(СВЦЭМ!$E$33:$E$776,СВЦЭМ!$A$33:$A$776,$A176,СВЦЭМ!$B$33:$B$776,B$155)+'СЕТ СН'!$F$12</f>
        <v>122.83471392</v>
      </c>
      <c r="C176" s="36">
        <f>SUMIFS(СВЦЭМ!$E$33:$E$776,СВЦЭМ!$A$33:$A$776,$A176,СВЦЭМ!$B$33:$B$776,C$155)+'СЕТ СН'!$F$12</f>
        <v>127.81604179999999</v>
      </c>
      <c r="D176" s="36">
        <f>SUMIFS(СВЦЭМ!$E$33:$E$776,СВЦЭМ!$A$33:$A$776,$A176,СВЦЭМ!$B$33:$B$776,D$155)+'СЕТ СН'!$F$12</f>
        <v>130.96615152000001</v>
      </c>
      <c r="E176" s="36">
        <f>SUMIFS(СВЦЭМ!$E$33:$E$776,СВЦЭМ!$A$33:$A$776,$A176,СВЦЭМ!$B$33:$B$776,E$155)+'СЕТ СН'!$F$12</f>
        <v>130.84908811</v>
      </c>
      <c r="F176" s="36">
        <f>SUMIFS(СВЦЭМ!$E$33:$E$776,СВЦЭМ!$A$33:$A$776,$A176,СВЦЭМ!$B$33:$B$776,F$155)+'СЕТ СН'!$F$12</f>
        <v>130.04071919</v>
      </c>
      <c r="G176" s="36">
        <f>SUMIFS(СВЦЭМ!$E$33:$E$776,СВЦЭМ!$A$33:$A$776,$A176,СВЦЭМ!$B$33:$B$776,G$155)+'СЕТ СН'!$F$12</f>
        <v>131.63472044</v>
      </c>
      <c r="H176" s="36">
        <f>SUMIFS(СВЦЭМ!$E$33:$E$776,СВЦЭМ!$A$33:$A$776,$A176,СВЦЭМ!$B$33:$B$776,H$155)+'СЕТ СН'!$F$12</f>
        <v>130.10064829000001</v>
      </c>
      <c r="I176" s="36">
        <f>SUMIFS(СВЦЭМ!$E$33:$E$776,СВЦЭМ!$A$33:$A$776,$A176,СВЦЭМ!$B$33:$B$776,I$155)+'СЕТ СН'!$F$12</f>
        <v>127.83257265</v>
      </c>
      <c r="J176" s="36">
        <f>SUMIFS(СВЦЭМ!$E$33:$E$776,СВЦЭМ!$A$33:$A$776,$A176,СВЦЭМ!$B$33:$B$776,J$155)+'СЕТ СН'!$F$12</f>
        <v>121.88594835000001</v>
      </c>
      <c r="K176" s="36">
        <f>SUMIFS(СВЦЭМ!$E$33:$E$776,СВЦЭМ!$A$33:$A$776,$A176,СВЦЭМ!$B$33:$B$776,K$155)+'СЕТ СН'!$F$12</f>
        <v>121.04156080999999</v>
      </c>
      <c r="L176" s="36">
        <f>SUMIFS(СВЦЭМ!$E$33:$E$776,СВЦЭМ!$A$33:$A$776,$A176,СВЦЭМ!$B$33:$B$776,L$155)+'СЕТ СН'!$F$12</f>
        <v>121.43657035</v>
      </c>
      <c r="M176" s="36">
        <f>SUMIFS(СВЦЭМ!$E$33:$E$776,СВЦЭМ!$A$33:$A$776,$A176,СВЦЭМ!$B$33:$B$776,M$155)+'СЕТ СН'!$F$12</f>
        <v>114.46702673999999</v>
      </c>
      <c r="N176" s="36">
        <f>SUMIFS(СВЦЭМ!$E$33:$E$776,СВЦЭМ!$A$33:$A$776,$A176,СВЦЭМ!$B$33:$B$776,N$155)+'СЕТ СН'!$F$12</f>
        <v>106.07422889</v>
      </c>
      <c r="O176" s="36">
        <f>SUMIFS(СВЦЭМ!$E$33:$E$776,СВЦЭМ!$A$33:$A$776,$A176,СВЦЭМ!$B$33:$B$776,O$155)+'СЕТ СН'!$F$12</f>
        <v>102.35263365</v>
      </c>
      <c r="P176" s="36">
        <f>SUMIFS(СВЦЭМ!$E$33:$E$776,СВЦЭМ!$A$33:$A$776,$A176,СВЦЭМ!$B$33:$B$776,P$155)+'СЕТ СН'!$F$12</f>
        <v>102.05387826</v>
      </c>
      <c r="Q176" s="36">
        <f>SUMIFS(СВЦЭМ!$E$33:$E$776,СВЦЭМ!$A$33:$A$776,$A176,СВЦЭМ!$B$33:$B$776,Q$155)+'СЕТ СН'!$F$12</f>
        <v>102.64099833</v>
      </c>
      <c r="R176" s="36">
        <f>SUMIFS(СВЦЭМ!$E$33:$E$776,СВЦЭМ!$A$33:$A$776,$A176,СВЦЭМ!$B$33:$B$776,R$155)+'СЕТ СН'!$F$12</f>
        <v>101.85825565</v>
      </c>
      <c r="S176" s="36">
        <f>SUMIFS(СВЦЭМ!$E$33:$E$776,СВЦЭМ!$A$33:$A$776,$A176,СВЦЭМ!$B$33:$B$776,S$155)+'СЕТ СН'!$F$12</f>
        <v>102.89380007</v>
      </c>
      <c r="T176" s="36">
        <f>SUMIFS(СВЦЭМ!$E$33:$E$776,СВЦЭМ!$A$33:$A$776,$A176,СВЦЭМ!$B$33:$B$776,T$155)+'СЕТ СН'!$F$12</f>
        <v>102.62049741</v>
      </c>
      <c r="U176" s="36">
        <f>SUMIFS(СВЦЭМ!$E$33:$E$776,СВЦЭМ!$A$33:$A$776,$A176,СВЦЭМ!$B$33:$B$776,U$155)+'СЕТ СН'!$F$12</f>
        <v>102.2152119</v>
      </c>
      <c r="V176" s="36">
        <f>SUMIFS(СВЦЭМ!$E$33:$E$776,СВЦЭМ!$A$33:$A$776,$A176,СВЦЭМ!$B$33:$B$776,V$155)+'СЕТ СН'!$F$12</f>
        <v>101.79586187</v>
      </c>
      <c r="W176" s="36">
        <f>SUMIFS(СВЦЭМ!$E$33:$E$776,СВЦЭМ!$A$33:$A$776,$A176,СВЦЭМ!$B$33:$B$776,W$155)+'СЕТ СН'!$F$12</f>
        <v>97.207882330000004</v>
      </c>
      <c r="X176" s="36">
        <f>SUMIFS(СВЦЭМ!$E$33:$E$776,СВЦЭМ!$A$33:$A$776,$A176,СВЦЭМ!$B$33:$B$776,X$155)+'СЕТ СН'!$F$12</f>
        <v>103.26736916</v>
      </c>
      <c r="Y176" s="36">
        <f>SUMIFS(СВЦЭМ!$E$33:$E$776,СВЦЭМ!$A$33:$A$776,$A176,СВЦЭМ!$B$33:$B$776,Y$155)+'СЕТ СН'!$F$12</f>
        <v>110.348356</v>
      </c>
    </row>
    <row r="177" spans="1:27" ht="15.75" x14ac:dyDescent="0.2">
      <c r="A177" s="35">
        <f t="shared" si="4"/>
        <v>43973</v>
      </c>
      <c r="B177" s="36">
        <f>SUMIFS(СВЦЭМ!$E$33:$E$776,СВЦЭМ!$A$33:$A$776,$A177,СВЦЭМ!$B$33:$B$776,B$155)+'СЕТ СН'!$F$12</f>
        <v>122.58768692</v>
      </c>
      <c r="C177" s="36">
        <f>SUMIFS(СВЦЭМ!$E$33:$E$776,СВЦЭМ!$A$33:$A$776,$A177,СВЦЭМ!$B$33:$B$776,C$155)+'СЕТ СН'!$F$12</f>
        <v>128.68890268999999</v>
      </c>
      <c r="D177" s="36">
        <f>SUMIFS(СВЦЭМ!$E$33:$E$776,СВЦЭМ!$A$33:$A$776,$A177,СВЦЭМ!$B$33:$B$776,D$155)+'СЕТ СН'!$F$12</f>
        <v>131.68549876</v>
      </c>
      <c r="E177" s="36">
        <f>SUMIFS(СВЦЭМ!$E$33:$E$776,СВЦЭМ!$A$33:$A$776,$A177,СВЦЭМ!$B$33:$B$776,E$155)+'СЕТ СН'!$F$12</f>
        <v>131.21292224000001</v>
      </c>
      <c r="F177" s="36">
        <f>SUMIFS(СВЦЭМ!$E$33:$E$776,СВЦЭМ!$A$33:$A$776,$A177,СВЦЭМ!$B$33:$B$776,F$155)+'СЕТ СН'!$F$12</f>
        <v>130.26264298000001</v>
      </c>
      <c r="G177" s="36">
        <f>SUMIFS(СВЦЭМ!$E$33:$E$776,СВЦЭМ!$A$33:$A$776,$A177,СВЦЭМ!$B$33:$B$776,G$155)+'СЕТ СН'!$F$12</f>
        <v>131.64909162999999</v>
      </c>
      <c r="H177" s="36">
        <f>SUMIFS(СВЦЭМ!$E$33:$E$776,СВЦЭМ!$A$33:$A$776,$A177,СВЦЭМ!$B$33:$B$776,H$155)+'СЕТ СН'!$F$12</f>
        <v>131.90308592</v>
      </c>
      <c r="I177" s="36">
        <f>SUMIFS(СВЦЭМ!$E$33:$E$776,СВЦЭМ!$A$33:$A$776,$A177,СВЦЭМ!$B$33:$B$776,I$155)+'СЕТ СН'!$F$12</f>
        <v>126.35334465</v>
      </c>
      <c r="J177" s="36">
        <f>SUMIFS(СВЦЭМ!$E$33:$E$776,СВЦЭМ!$A$33:$A$776,$A177,СВЦЭМ!$B$33:$B$776,J$155)+'СЕТ СН'!$F$12</f>
        <v>119.33269721000001</v>
      </c>
      <c r="K177" s="36">
        <f>SUMIFS(СВЦЭМ!$E$33:$E$776,СВЦЭМ!$A$33:$A$776,$A177,СВЦЭМ!$B$33:$B$776,K$155)+'СЕТ СН'!$F$12</f>
        <v>116.8106781</v>
      </c>
      <c r="L177" s="36">
        <f>SUMIFS(СВЦЭМ!$E$33:$E$776,СВЦЭМ!$A$33:$A$776,$A177,СВЦЭМ!$B$33:$B$776,L$155)+'СЕТ СН'!$F$12</f>
        <v>115.08073864000001</v>
      </c>
      <c r="M177" s="36">
        <f>SUMIFS(СВЦЭМ!$E$33:$E$776,СВЦЭМ!$A$33:$A$776,$A177,СВЦЭМ!$B$33:$B$776,M$155)+'СЕТ СН'!$F$12</f>
        <v>107.89080930999999</v>
      </c>
      <c r="N177" s="36">
        <f>SUMIFS(СВЦЭМ!$E$33:$E$776,СВЦЭМ!$A$33:$A$776,$A177,СВЦЭМ!$B$33:$B$776,N$155)+'СЕТ СН'!$F$12</f>
        <v>100.1577616</v>
      </c>
      <c r="O177" s="36">
        <f>SUMIFS(СВЦЭМ!$E$33:$E$776,СВЦЭМ!$A$33:$A$776,$A177,СВЦЭМ!$B$33:$B$776,O$155)+'СЕТ СН'!$F$12</f>
        <v>98.029689180000005</v>
      </c>
      <c r="P177" s="36">
        <f>SUMIFS(СВЦЭМ!$E$33:$E$776,СВЦЭМ!$A$33:$A$776,$A177,СВЦЭМ!$B$33:$B$776,P$155)+'СЕТ СН'!$F$12</f>
        <v>100.71948847</v>
      </c>
      <c r="Q177" s="36">
        <f>SUMIFS(СВЦЭМ!$E$33:$E$776,СВЦЭМ!$A$33:$A$776,$A177,СВЦЭМ!$B$33:$B$776,Q$155)+'СЕТ СН'!$F$12</f>
        <v>101.47412850000001</v>
      </c>
      <c r="R177" s="36">
        <f>SUMIFS(СВЦЭМ!$E$33:$E$776,СВЦЭМ!$A$33:$A$776,$A177,СВЦЭМ!$B$33:$B$776,R$155)+'СЕТ СН'!$F$12</f>
        <v>101.53949464999999</v>
      </c>
      <c r="S177" s="36">
        <f>SUMIFS(СВЦЭМ!$E$33:$E$776,СВЦЭМ!$A$33:$A$776,$A177,СВЦЭМ!$B$33:$B$776,S$155)+'СЕТ СН'!$F$12</f>
        <v>102.1490907</v>
      </c>
      <c r="T177" s="36">
        <f>SUMIFS(СВЦЭМ!$E$33:$E$776,СВЦЭМ!$A$33:$A$776,$A177,СВЦЭМ!$B$33:$B$776,T$155)+'СЕТ СН'!$F$12</f>
        <v>100.23136854000001</v>
      </c>
      <c r="U177" s="36">
        <f>SUMIFS(СВЦЭМ!$E$33:$E$776,СВЦЭМ!$A$33:$A$776,$A177,СВЦЭМ!$B$33:$B$776,U$155)+'СЕТ СН'!$F$12</f>
        <v>98.466435649999994</v>
      </c>
      <c r="V177" s="36">
        <f>SUMIFS(СВЦЭМ!$E$33:$E$776,СВЦЭМ!$A$33:$A$776,$A177,СВЦЭМ!$B$33:$B$776,V$155)+'СЕТ СН'!$F$12</f>
        <v>95.989052389999998</v>
      </c>
      <c r="W177" s="36">
        <f>SUMIFS(СВЦЭМ!$E$33:$E$776,СВЦЭМ!$A$33:$A$776,$A177,СВЦЭМ!$B$33:$B$776,W$155)+'СЕТ СН'!$F$12</f>
        <v>94.81346757</v>
      </c>
      <c r="X177" s="36">
        <f>SUMIFS(СВЦЭМ!$E$33:$E$776,СВЦЭМ!$A$33:$A$776,$A177,СВЦЭМ!$B$33:$B$776,X$155)+'СЕТ СН'!$F$12</f>
        <v>97.586617110000006</v>
      </c>
      <c r="Y177" s="36">
        <f>SUMIFS(СВЦЭМ!$E$33:$E$776,СВЦЭМ!$A$33:$A$776,$A177,СВЦЭМ!$B$33:$B$776,Y$155)+'СЕТ СН'!$F$12</f>
        <v>103.23810783</v>
      </c>
    </row>
    <row r="178" spans="1:27" ht="15.75" x14ac:dyDescent="0.2">
      <c r="A178" s="35">
        <f t="shared" si="4"/>
        <v>43974</v>
      </c>
      <c r="B178" s="36">
        <f>SUMIFS(СВЦЭМ!$E$33:$E$776,СВЦЭМ!$A$33:$A$776,$A178,СВЦЭМ!$B$33:$B$776,B$155)+'СЕТ СН'!$F$12</f>
        <v>118.43083344</v>
      </c>
      <c r="C178" s="36">
        <f>SUMIFS(СВЦЭМ!$E$33:$E$776,СВЦЭМ!$A$33:$A$776,$A178,СВЦЭМ!$B$33:$B$776,C$155)+'СЕТ СН'!$F$12</f>
        <v>123.84779451999999</v>
      </c>
      <c r="D178" s="36">
        <f>SUMIFS(СВЦЭМ!$E$33:$E$776,СВЦЭМ!$A$33:$A$776,$A178,СВЦЭМ!$B$33:$B$776,D$155)+'СЕТ СН'!$F$12</f>
        <v>126.91251163</v>
      </c>
      <c r="E178" s="36">
        <f>SUMIFS(СВЦЭМ!$E$33:$E$776,СВЦЭМ!$A$33:$A$776,$A178,СВЦЭМ!$B$33:$B$776,E$155)+'СЕТ СН'!$F$12</f>
        <v>129.02125604</v>
      </c>
      <c r="F178" s="36">
        <f>SUMIFS(СВЦЭМ!$E$33:$E$776,СВЦЭМ!$A$33:$A$776,$A178,СВЦЭМ!$B$33:$B$776,F$155)+'СЕТ СН'!$F$12</f>
        <v>129.60200909</v>
      </c>
      <c r="G178" s="36">
        <f>SUMIFS(СВЦЭМ!$E$33:$E$776,СВЦЭМ!$A$33:$A$776,$A178,СВЦЭМ!$B$33:$B$776,G$155)+'СЕТ СН'!$F$12</f>
        <v>129.30496366</v>
      </c>
      <c r="H178" s="36">
        <f>SUMIFS(СВЦЭМ!$E$33:$E$776,СВЦЭМ!$A$33:$A$776,$A178,СВЦЭМ!$B$33:$B$776,H$155)+'СЕТ СН'!$F$12</f>
        <v>128.11294946000001</v>
      </c>
      <c r="I178" s="36">
        <f>SUMIFS(СВЦЭМ!$E$33:$E$776,СВЦЭМ!$A$33:$A$776,$A178,СВЦЭМ!$B$33:$B$776,I$155)+'СЕТ СН'!$F$12</f>
        <v>124.48445848999999</v>
      </c>
      <c r="J178" s="36">
        <f>SUMIFS(СВЦЭМ!$E$33:$E$776,СВЦЭМ!$A$33:$A$776,$A178,СВЦЭМ!$B$33:$B$776,J$155)+'СЕТ СН'!$F$12</f>
        <v>119.09258715999999</v>
      </c>
      <c r="K178" s="36">
        <f>SUMIFS(СВЦЭМ!$E$33:$E$776,СВЦЭМ!$A$33:$A$776,$A178,СВЦЭМ!$B$33:$B$776,K$155)+'СЕТ СН'!$F$12</f>
        <v>113.48302599</v>
      </c>
      <c r="L178" s="36">
        <f>SUMIFS(СВЦЭМ!$E$33:$E$776,СВЦЭМ!$A$33:$A$776,$A178,СВЦЭМ!$B$33:$B$776,L$155)+'СЕТ СН'!$F$12</f>
        <v>110.54244253</v>
      </c>
      <c r="M178" s="36">
        <f>SUMIFS(СВЦЭМ!$E$33:$E$776,СВЦЭМ!$A$33:$A$776,$A178,СВЦЭМ!$B$33:$B$776,M$155)+'СЕТ СН'!$F$12</f>
        <v>102.47205986</v>
      </c>
      <c r="N178" s="36">
        <f>SUMIFS(СВЦЭМ!$E$33:$E$776,СВЦЭМ!$A$33:$A$776,$A178,СВЦЭМ!$B$33:$B$776,N$155)+'СЕТ СН'!$F$12</f>
        <v>94.763512599999999</v>
      </c>
      <c r="O178" s="36">
        <f>SUMIFS(СВЦЭМ!$E$33:$E$776,СВЦЭМ!$A$33:$A$776,$A178,СВЦЭМ!$B$33:$B$776,O$155)+'СЕТ СН'!$F$12</f>
        <v>93.388349030000001</v>
      </c>
      <c r="P178" s="36">
        <f>SUMIFS(СВЦЭМ!$E$33:$E$776,СВЦЭМ!$A$33:$A$776,$A178,СВЦЭМ!$B$33:$B$776,P$155)+'СЕТ СН'!$F$12</f>
        <v>97.149846830000001</v>
      </c>
      <c r="Q178" s="36">
        <f>SUMIFS(СВЦЭМ!$E$33:$E$776,СВЦЭМ!$A$33:$A$776,$A178,СВЦЭМ!$B$33:$B$776,Q$155)+'СЕТ СН'!$F$12</f>
        <v>97.525172819999995</v>
      </c>
      <c r="R178" s="36">
        <f>SUMIFS(СВЦЭМ!$E$33:$E$776,СВЦЭМ!$A$33:$A$776,$A178,СВЦЭМ!$B$33:$B$776,R$155)+'СЕТ СН'!$F$12</f>
        <v>98.364844649999995</v>
      </c>
      <c r="S178" s="36">
        <f>SUMIFS(СВЦЭМ!$E$33:$E$776,СВЦЭМ!$A$33:$A$776,$A178,СВЦЭМ!$B$33:$B$776,S$155)+'СЕТ СН'!$F$12</f>
        <v>99.884422400000005</v>
      </c>
      <c r="T178" s="36">
        <f>SUMIFS(СВЦЭМ!$E$33:$E$776,СВЦЭМ!$A$33:$A$776,$A178,СВЦЭМ!$B$33:$B$776,T$155)+'СЕТ СН'!$F$12</f>
        <v>101.31236395000001</v>
      </c>
      <c r="U178" s="36">
        <f>SUMIFS(СВЦЭМ!$E$33:$E$776,СВЦЭМ!$A$33:$A$776,$A178,СВЦЭМ!$B$33:$B$776,U$155)+'СЕТ СН'!$F$12</f>
        <v>101.41696193</v>
      </c>
      <c r="V178" s="36">
        <f>SUMIFS(СВЦЭМ!$E$33:$E$776,СВЦЭМ!$A$33:$A$776,$A178,СВЦЭМ!$B$33:$B$776,V$155)+'СЕТ СН'!$F$12</f>
        <v>100.42885239</v>
      </c>
      <c r="W178" s="36">
        <f>SUMIFS(СВЦЭМ!$E$33:$E$776,СВЦЭМ!$A$33:$A$776,$A178,СВЦЭМ!$B$33:$B$776,W$155)+'СЕТ СН'!$F$12</f>
        <v>99.619983930000004</v>
      </c>
      <c r="X178" s="36">
        <f>SUMIFS(СВЦЭМ!$E$33:$E$776,СВЦЭМ!$A$33:$A$776,$A178,СВЦЭМ!$B$33:$B$776,X$155)+'СЕТ СН'!$F$12</f>
        <v>103.56171721</v>
      </c>
      <c r="Y178" s="36">
        <f>SUMIFS(СВЦЭМ!$E$33:$E$776,СВЦЭМ!$A$33:$A$776,$A178,СВЦЭМ!$B$33:$B$776,Y$155)+'СЕТ СН'!$F$12</f>
        <v>114.73661588</v>
      </c>
    </row>
    <row r="179" spans="1:27" ht="15.75" x14ac:dyDescent="0.2">
      <c r="A179" s="35">
        <f t="shared" si="4"/>
        <v>43975</v>
      </c>
      <c r="B179" s="36">
        <f>SUMIFS(СВЦЭМ!$E$33:$E$776,СВЦЭМ!$A$33:$A$776,$A179,СВЦЭМ!$B$33:$B$776,B$155)+'СЕТ СН'!$F$12</f>
        <v>124.82663659000001</v>
      </c>
      <c r="C179" s="36">
        <f>SUMIFS(СВЦЭМ!$E$33:$E$776,СВЦЭМ!$A$33:$A$776,$A179,СВЦЭМ!$B$33:$B$776,C$155)+'СЕТ СН'!$F$12</f>
        <v>128.44292505999999</v>
      </c>
      <c r="D179" s="36">
        <f>SUMIFS(СВЦЭМ!$E$33:$E$776,СВЦЭМ!$A$33:$A$776,$A179,СВЦЭМ!$B$33:$B$776,D$155)+'СЕТ СН'!$F$12</f>
        <v>129.78264052</v>
      </c>
      <c r="E179" s="36">
        <f>SUMIFS(СВЦЭМ!$E$33:$E$776,СВЦЭМ!$A$33:$A$776,$A179,СВЦЭМ!$B$33:$B$776,E$155)+'СЕТ СН'!$F$12</f>
        <v>129.20871425999999</v>
      </c>
      <c r="F179" s="36">
        <f>SUMIFS(СВЦЭМ!$E$33:$E$776,СВЦЭМ!$A$33:$A$776,$A179,СВЦЭМ!$B$33:$B$776,F$155)+'СЕТ СН'!$F$12</f>
        <v>128.56792795000001</v>
      </c>
      <c r="G179" s="36">
        <f>SUMIFS(СВЦЭМ!$E$33:$E$776,СВЦЭМ!$A$33:$A$776,$A179,СВЦЭМ!$B$33:$B$776,G$155)+'СЕТ СН'!$F$12</f>
        <v>128.34971769000001</v>
      </c>
      <c r="H179" s="36">
        <f>SUMIFS(СВЦЭМ!$E$33:$E$776,СВЦЭМ!$A$33:$A$776,$A179,СВЦЭМ!$B$33:$B$776,H$155)+'СЕТ СН'!$F$12</f>
        <v>126.9698685</v>
      </c>
      <c r="I179" s="36">
        <f>SUMIFS(СВЦЭМ!$E$33:$E$776,СВЦЭМ!$A$33:$A$776,$A179,СВЦЭМ!$B$33:$B$776,I$155)+'СЕТ СН'!$F$12</f>
        <v>122.18517217</v>
      </c>
      <c r="J179" s="36">
        <f>SUMIFS(СВЦЭМ!$E$33:$E$776,СВЦЭМ!$A$33:$A$776,$A179,СВЦЭМ!$B$33:$B$776,J$155)+'СЕТ СН'!$F$12</f>
        <v>120.39420744</v>
      </c>
      <c r="K179" s="36">
        <f>SUMIFS(СВЦЭМ!$E$33:$E$776,СВЦЭМ!$A$33:$A$776,$A179,СВЦЭМ!$B$33:$B$776,K$155)+'СЕТ СН'!$F$12</f>
        <v>115.97449915</v>
      </c>
      <c r="L179" s="36">
        <f>SUMIFS(СВЦЭМ!$E$33:$E$776,СВЦЭМ!$A$33:$A$776,$A179,СВЦЭМ!$B$33:$B$776,L$155)+'СЕТ СН'!$F$12</f>
        <v>117.59660554</v>
      </c>
      <c r="M179" s="36">
        <f>SUMIFS(СВЦЭМ!$E$33:$E$776,СВЦЭМ!$A$33:$A$776,$A179,СВЦЭМ!$B$33:$B$776,M$155)+'СЕТ СН'!$F$12</f>
        <v>112.20306963</v>
      </c>
      <c r="N179" s="36">
        <f>SUMIFS(СВЦЭМ!$E$33:$E$776,СВЦЭМ!$A$33:$A$776,$A179,СВЦЭМ!$B$33:$B$776,N$155)+'СЕТ СН'!$F$12</f>
        <v>105.31638089</v>
      </c>
      <c r="O179" s="36">
        <f>SUMIFS(СВЦЭМ!$E$33:$E$776,СВЦЭМ!$A$33:$A$776,$A179,СВЦЭМ!$B$33:$B$776,O$155)+'СЕТ СН'!$F$12</f>
        <v>100.91805092</v>
      </c>
      <c r="P179" s="36">
        <f>SUMIFS(СВЦЭМ!$E$33:$E$776,СВЦЭМ!$A$33:$A$776,$A179,СВЦЭМ!$B$33:$B$776,P$155)+'СЕТ СН'!$F$12</f>
        <v>101.68287721</v>
      </c>
      <c r="Q179" s="36">
        <f>SUMIFS(СВЦЭМ!$E$33:$E$776,СВЦЭМ!$A$33:$A$776,$A179,СВЦЭМ!$B$33:$B$776,Q$155)+'СЕТ СН'!$F$12</f>
        <v>102.48966086</v>
      </c>
      <c r="R179" s="36">
        <f>SUMIFS(СВЦЭМ!$E$33:$E$776,СВЦЭМ!$A$33:$A$776,$A179,СВЦЭМ!$B$33:$B$776,R$155)+'СЕТ СН'!$F$12</f>
        <v>100.52896130000001</v>
      </c>
      <c r="S179" s="36">
        <f>SUMIFS(СВЦЭМ!$E$33:$E$776,СВЦЭМ!$A$33:$A$776,$A179,СВЦЭМ!$B$33:$B$776,S$155)+'СЕТ СН'!$F$12</f>
        <v>101.45339405</v>
      </c>
      <c r="T179" s="36">
        <f>SUMIFS(СВЦЭМ!$E$33:$E$776,СВЦЭМ!$A$33:$A$776,$A179,СВЦЭМ!$B$33:$B$776,T$155)+'СЕТ СН'!$F$12</f>
        <v>100.89246092</v>
      </c>
      <c r="U179" s="36">
        <f>SUMIFS(СВЦЭМ!$E$33:$E$776,СВЦЭМ!$A$33:$A$776,$A179,СВЦЭМ!$B$33:$B$776,U$155)+'СЕТ СН'!$F$12</f>
        <v>98.796616819999997</v>
      </c>
      <c r="V179" s="36">
        <f>SUMIFS(СВЦЭМ!$E$33:$E$776,СВЦЭМ!$A$33:$A$776,$A179,СВЦЭМ!$B$33:$B$776,V$155)+'СЕТ СН'!$F$12</f>
        <v>93.822986369999995</v>
      </c>
      <c r="W179" s="36">
        <f>SUMIFS(СВЦЭМ!$E$33:$E$776,СВЦЭМ!$A$33:$A$776,$A179,СВЦЭМ!$B$33:$B$776,W$155)+'СЕТ СН'!$F$12</f>
        <v>94.504331489999998</v>
      </c>
      <c r="X179" s="36">
        <f>SUMIFS(СВЦЭМ!$E$33:$E$776,СВЦЭМ!$A$33:$A$776,$A179,СВЦЭМ!$B$33:$B$776,X$155)+'СЕТ СН'!$F$12</f>
        <v>98.319094250000006</v>
      </c>
      <c r="Y179" s="36">
        <f>SUMIFS(СВЦЭМ!$E$33:$E$776,СВЦЭМ!$A$33:$A$776,$A179,СВЦЭМ!$B$33:$B$776,Y$155)+'СЕТ СН'!$F$12</f>
        <v>110.08755902</v>
      </c>
    </row>
    <row r="180" spans="1:27" ht="15.75" x14ac:dyDescent="0.2">
      <c r="A180" s="35">
        <f t="shared" si="4"/>
        <v>43976</v>
      </c>
      <c r="B180" s="36">
        <f>SUMIFS(СВЦЭМ!$E$33:$E$776,СВЦЭМ!$A$33:$A$776,$A180,СВЦЭМ!$B$33:$B$776,B$155)+'СЕТ СН'!$F$12</f>
        <v>132.16567132</v>
      </c>
      <c r="C180" s="36">
        <f>SUMIFS(СВЦЭМ!$E$33:$E$776,СВЦЭМ!$A$33:$A$776,$A180,СВЦЭМ!$B$33:$B$776,C$155)+'СЕТ СН'!$F$12</f>
        <v>131.45158430999999</v>
      </c>
      <c r="D180" s="36">
        <f>SUMIFS(СВЦЭМ!$E$33:$E$776,СВЦЭМ!$A$33:$A$776,$A180,СВЦЭМ!$B$33:$B$776,D$155)+'СЕТ СН'!$F$12</f>
        <v>129.64718904</v>
      </c>
      <c r="E180" s="36">
        <f>SUMIFS(СВЦЭМ!$E$33:$E$776,СВЦЭМ!$A$33:$A$776,$A180,СВЦЭМ!$B$33:$B$776,E$155)+'СЕТ СН'!$F$12</f>
        <v>128.62153212999999</v>
      </c>
      <c r="F180" s="36">
        <f>SUMIFS(СВЦЭМ!$E$33:$E$776,СВЦЭМ!$A$33:$A$776,$A180,СВЦЭМ!$B$33:$B$776,F$155)+'СЕТ СН'!$F$12</f>
        <v>128.29652433999999</v>
      </c>
      <c r="G180" s="36">
        <f>SUMIFS(СВЦЭМ!$E$33:$E$776,СВЦЭМ!$A$33:$A$776,$A180,СВЦЭМ!$B$33:$B$776,G$155)+'СЕТ СН'!$F$12</f>
        <v>128.81256633000001</v>
      </c>
      <c r="H180" s="36">
        <f>SUMIFS(СВЦЭМ!$E$33:$E$776,СВЦЭМ!$A$33:$A$776,$A180,СВЦЭМ!$B$33:$B$776,H$155)+'СЕТ СН'!$F$12</f>
        <v>129.28098975</v>
      </c>
      <c r="I180" s="36">
        <f>SUMIFS(СВЦЭМ!$E$33:$E$776,СВЦЭМ!$A$33:$A$776,$A180,СВЦЭМ!$B$33:$B$776,I$155)+'СЕТ СН'!$F$12</f>
        <v>125.57123991</v>
      </c>
      <c r="J180" s="36">
        <f>SUMIFS(СВЦЭМ!$E$33:$E$776,СВЦЭМ!$A$33:$A$776,$A180,СВЦЭМ!$B$33:$B$776,J$155)+'СЕТ СН'!$F$12</f>
        <v>119.96170164999999</v>
      </c>
      <c r="K180" s="36">
        <f>SUMIFS(СВЦЭМ!$E$33:$E$776,СВЦЭМ!$A$33:$A$776,$A180,СВЦЭМ!$B$33:$B$776,K$155)+'СЕТ СН'!$F$12</f>
        <v>118.92800706</v>
      </c>
      <c r="L180" s="36">
        <f>SUMIFS(СВЦЭМ!$E$33:$E$776,СВЦЭМ!$A$33:$A$776,$A180,СВЦЭМ!$B$33:$B$776,L$155)+'СЕТ СН'!$F$12</f>
        <v>117.88451223</v>
      </c>
      <c r="M180" s="36">
        <f>SUMIFS(СВЦЭМ!$E$33:$E$776,СВЦЭМ!$A$33:$A$776,$A180,СВЦЭМ!$B$33:$B$776,M$155)+'СЕТ СН'!$F$12</f>
        <v>108.65484324000001</v>
      </c>
      <c r="N180" s="36">
        <f>SUMIFS(СВЦЭМ!$E$33:$E$776,СВЦЭМ!$A$33:$A$776,$A180,СВЦЭМ!$B$33:$B$776,N$155)+'СЕТ СН'!$F$12</f>
        <v>101.18958096999999</v>
      </c>
      <c r="O180" s="36">
        <f>SUMIFS(СВЦЭМ!$E$33:$E$776,СВЦЭМ!$A$33:$A$776,$A180,СВЦЭМ!$B$33:$B$776,O$155)+'СЕТ СН'!$F$12</f>
        <v>98.232059520000007</v>
      </c>
      <c r="P180" s="36">
        <f>SUMIFS(СВЦЭМ!$E$33:$E$776,СВЦЭМ!$A$33:$A$776,$A180,СВЦЭМ!$B$33:$B$776,P$155)+'СЕТ СН'!$F$12</f>
        <v>99.075503060000003</v>
      </c>
      <c r="Q180" s="36">
        <f>SUMIFS(СВЦЭМ!$E$33:$E$776,СВЦЭМ!$A$33:$A$776,$A180,СВЦЭМ!$B$33:$B$776,Q$155)+'СЕТ СН'!$F$12</f>
        <v>99.302534280000003</v>
      </c>
      <c r="R180" s="36">
        <f>SUMIFS(СВЦЭМ!$E$33:$E$776,СВЦЭМ!$A$33:$A$776,$A180,СВЦЭМ!$B$33:$B$776,R$155)+'СЕТ СН'!$F$12</f>
        <v>100.52329579000001</v>
      </c>
      <c r="S180" s="36">
        <f>SUMIFS(СВЦЭМ!$E$33:$E$776,СВЦЭМ!$A$33:$A$776,$A180,СВЦЭМ!$B$33:$B$776,S$155)+'СЕТ СН'!$F$12</f>
        <v>99.952439170000005</v>
      </c>
      <c r="T180" s="36">
        <f>SUMIFS(СВЦЭМ!$E$33:$E$776,СВЦЭМ!$A$33:$A$776,$A180,СВЦЭМ!$B$33:$B$776,T$155)+'СЕТ СН'!$F$12</f>
        <v>99.654004130000004</v>
      </c>
      <c r="U180" s="36">
        <f>SUMIFS(СВЦЭМ!$E$33:$E$776,СВЦЭМ!$A$33:$A$776,$A180,СВЦЭМ!$B$33:$B$776,U$155)+'СЕТ СН'!$F$12</f>
        <v>99.041238570000004</v>
      </c>
      <c r="V180" s="36">
        <f>SUMIFS(СВЦЭМ!$E$33:$E$776,СВЦЭМ!$A$33:$A$776,$A180,СВЦЭМ!$B$33:$B$776,V$155)+'СЕТ СН'!$F$12</f>
        <v>97.230048609999997</v>
      </c>
      <c r="W180" s="36">
        <f>SUMIFS(СВЦЭМ!$E$33:$E$776,СВЦЭМ!$A$33:$A$776,$A180,СВЦЭМ!$B$33:$B$776,W$155)+'СЕТ СН'!$F$12</f>
        <v>97.796970830000006</v>
      </c>
      <c r="X180" s="36">
        <f>SUMIFS(СВЦЭМ!$E$33:$E$776,СВЦЭМ!$A$33:$A$776,$A180,СВЦЭМ!$B$33:$B$776,X$155)+'СЕТ СН'!$F$12</f>
        <v>100.26996235999999</v>
      </c>
      <c r="Y180" s="36">
        <f>SUMIFS(СВЦЭМ!$E$33:$E$776,СВЦЭМ!$A$33:$A$776,$A180,СВЦЭМ!$B$33:$B$776,Y$155)+'СЕТ СН'!$F$12</f>
        <v>112.49417055000001</v>
      </c>
    </row>
    <row r="181" spans="1:27" ht="15.75" x14ac:dyDescent="0.2">
      <c r="A181" s="35">
        <f t="shared" si="4"/>
        <v>43977</v>
      </c>
      <c r="B181" s="36">
        <f>SUMIFS(СВЦЭМ!$E$33:$E$776,СВЦЭМ!$A$33:$A$776,$A181,СВЦЭМ!$B$33:$B$776,B$155)+'СЕТ СН'!$F$12</f>
        <v>125.04312520000001</v>
      </c>
      <c r="C181" s="36">
        <f>SUMIFS(СВЦЭМ!$E$33:$E$776,СВЦЭМ!$A$33:$A$776,$A181,СВЦЭМ!$B$33:$B$776,C$155)+'СЕТ СН'!$F$12</f>
        <v>129.53002158999999</v>
      </c>
      <c r="D181" s="36">
        <f>SUMIFS(СВЦЭМ!$E$33:$E$776,СВЦЭМ!$A$33:$A$776,$A181,СВЦЭМ!$B$33:$B$776,D$155)+'СЕТ СН'!$F$12</f>
        <v>128.15785059000001</v>
      </c>
      <c r="E181" s="36">
        <f>SUMIFS(СВЦЭМ!$E$33:$E$776,СВЦЭМ!$A$33:$A$776,$A181,СВЦЭМ!$B$33:$B$776,E$155)+'СЕТ СН'!$F$12</f>
        <v>126.85295211</v>
      </c>
      <c r="F181" s="36">
        <f>SUMIFS(СВЦЭМ!$E$33:$E$776,СВЦЭМ!$A$33:$A$776,$A181,СВЦЭМ!$B$33:$B$776,F$155)+'СЕТ СН'!$F$12</f>
        <v>126.52933934000001</v>
      </c>
      <c r="G181" s="36">
        <f>SUMIFS(СВЦЭМ!$E$33:$E$776,СВЦЭМ!$A$33:$A$776,$A181,СВЦЭМ!$B$33:$B$776,G$155)+'СЕТ СН'!$F$12</f>
        <v>127.55098734000001</v>
      </c>
      <c r="H181" s="36">
        <f>SUMIFS(СВЦЭМ!$E$33:$E$776,СВЦЭМ!$A$33:$A$776,$A181,СВЦЭМ!$B$33:$B$776,H$155)+'СЕТ СН'!$F$12</f>
        <v>129.04253953</v>
      </c>
      <c r="I181" s="36">
        <f>SUMIFS(СВЦЭМ!$E$33:$E$776,СВЦЭМ!$A$33:$A$776,$A181,СВЦЭМ!$B$33:$B$776,I$155)+'СЕТ СН'!$F$12</f>
        <v>124.69742952999999</v>
      </c>
      <c r="J181" s="36">
        <f>SUMIFS(СВЦЭМ!$E$33:$E$776,СВЦЭМ!$A$33:$A$776,$A181,СВЦЭМ!$B$33:$B$776,J$155)+'СЕТ СН'!$F$12</f>
        <v>119.71696894999999</v>
      </c>
      <c r="K181" s="36">
        <f>SUMIFS(СВЦЭМ!$E$33:$E$776,СВЦЭМ!$A$33:$A$776,$A181,СВЦЭМ!$B$33:$B$776,K$155)+'СЕТ СН'!$F$12</f>
        <v>117.73458798</v>
      </c>
      <c r="L181" s="36">
        <f>SUMIFS(СВЦЭМ!$E$33:$E$776,СВЦЭМ!$A$33:$A$776,$A181,СВЦЭМ!$B$33:$B$776,L$155)+'СЕТ СН'!$F$12</f>
        <v>118.0417628</v>
      </c>
      <c r="M181" s="36">
        <f>SUMIFS(СВЦЭМ!$E$33:$E$776,СВЦЭМ!$A$33:$A$776,$A181,СВЦЭМ!$B$33:$B$776,M$155)+'СЕТ СН'!$F$12</f>
        <v>109.5371607</v>
      </c>
      <c r="N181" s="36">
        <f>SUMIFS(СВЦЭМ!$E$33:$E$776,СВЦЭМ!$A$33:$A$776,$A181,СВЦЭМ!$B$33:$B$776,N$155)+'СЕТ СН'!$F$12</f>
        <v>102.45735246</v>
      </c>
      <c r="O181" s="36">
        <f>SUMIFS(СВЦЭМ!$E$33:$E$776,СВЦЭМ!$A$33:$A$776,$A181,СВЦЭМ!$B$33:$B$776,O$155)+'СЕТ СН'!$F$12</f>
        <v>99.475645999999998</v>
      </c>
      <c r="P181" s="36">
        <f>SUMIFS(СВЦЭМ!$E$33:$E$776,СВЦЭМ!$A$33:$A$776,$A181,СВЦЭМ!$B$33:$B$776,P$155)+'СЕТ СН'!$F$12</f>
        <v>100.17092868</v>
      </c>
      <c r="Q181" s="36">
        <f>SUMIFS(СВЦЭМ!$E$33:$E$776,СВЦЭМ!$A$33:$A$776,$A181,СВЦЭМ!$B$33:$B$776,Q$155)+'СЕТ СН'!$F$12</f>
        <v>100.94130921999999</v>
      </c>
      <c r="R181" s="36">
        <f>SUMIFS(СВЦЭМ!$E$33:$E$776,СВЦЭМ!$A$33:$A$776,$A181,СВЦЭМ!$B$33:$B$776,R$155)+'СЕТ СН'!$F$12</f>
        <v>100.68711268</v>
      </c>
      <c r="S181" s="36">
        <f>SUMIFS(СВЦЭМ!$E$33:$E$776,СВЦЭМ!$A$33:$A$776,$A181,СВЦЭМ!$B$33:$B$776,S$155)+'СЕТ СН'!$F$12</f>
        <v>100.61114139</v>
      </c>
      <c r="T181" s="36">
        <f>SUMIFS(СВЦЭМ!$E$33:$E$776,СВЦЭМ!$A$33:$A$776,$A181,СВЦЭМ!$B$33:$B$776,T$155)+'СЕТ СН'!$F$12</f>
        <v>100.05520159</v>
      </c>
      <c r="U181" s="36">
        <f>SUMIFS(СВЦЭМ!$E$33:$E$776,СВЦЭМ!$A$33:$A$776,$A181,СВЦЭМ!$B$33:$B$776,U$155)+'СЕТ СН'!$F$12</f>
        <v>98.173054410000006</v>
      </c>
      <c r="V181" s="36">
        <f>SUMIFS(СВЦЭМ!$E$33:$E$776,СВЦЭМ!$A$33:$A$776,$A181,СВЦЭМ!$B$33:$B$776,V$155)+'СЕТ СН'!$F$12</f>
        <v>97.239017329999996</v>
      </c>
      <c r="W181" s="36">
        <f>SUMIFS(СВЦЭМ!$E$33:$E$776,СВЦЭМ!$A$33:$A$776,$A181,СВЦЭМ!$B$33:$B$776,W$155)+'СЕТ СН'!$F$12</f>
        <v>96.582699930000004</v>
      </c>
      <c r="X181" s="36">
        <f>SUMIFS(СВЦЭМ!$E$33:$E$776,СВЦЭМ!$A$33:$A$776,$A181,СВЦЭМ!$B$33:$B$776,X$155)+'СЕТ СН'!$F$12</f>
        <v>99.82268698</v>
      </c>
      <c r="Y181" s="36">
        <f>SUMIFS(СВЦЭМ!$E$33:$E$776,СВЦЭМ!$A$33:$A$776,$A181,СВЦЭМ!$B$33:$B$776,Y$155)+'СЕТ СН'!$F$12</f>
        <v>109.85210406</v>
      </c>
    </row>
    <row r="182" spans="1:27" ht="15.75" x14ac:dyDescent="0.2">
      <c r="A182" s="35">
        <f t="shared" si="4"/>
        <v>43978</v>
      </c>
      <c r="B182" s="36">
        <f>SUMIFS(СВЦЭМ!$E$33:$E$776,СВЦЭМ!$A$33:$A$776,$A182,СВЦЭМ!$B$33:$B$776,B$155)+'СЕТ СН'!$F$12</f>
        <v>122.63339585999999</v>
      </c>
      <c r="C182" s="36">
        <f>SUMIFS(СВЦЭМ!$E$33:$E$776,СВЦЭМ!$A$33:$A$776,$A182,СВЦЭМ!$B$33:$B$776,C$155)+'СЕТ СН'!$F$12</f>
        <v>127.82729393</v>
      </c>
      <c r="D182" s="36">
        <f>SUMIFS(СВЦЭМ!$E$33:$E$776,СВЦЭМ!$A$33:$A$776,$A182,СВЦЭМ!$B$33:$B$776,D$155)+'СЕТ СН'!$F$12</f>
        <v>130.59351939000001</v>
      </c>
      <c r="E182" s="36">
        <f>SUMIFS(СВЦЭМ!$E$33:$E$776,СВЦЭМ!$A$33:$A$776,$A182,СВЦЭМ!$B$33:$B$776,E$155)+'СЕТ СН'!$F$12</f>
        <v>131.84763749000001</v>
      </c>
      <c r="F182" s="36">
        <f>SUMIFS(СВЦЭМ!$E$33:$E$776,СВЦЭМ!$A$33:$A$776,$A182,СВЦЭМ!$B$33:$B$776,F$155)+'СЕТ СН'!$F$12</f>
        <v>130.92320975999999</v>
      </c>
      <c r="G182" s="36">
        <f>SUMIFS(СВЦЭМ!$E$33:$E$776,СВЦЭМ!$A$33:$A$776,$A182,СВЦЭМ!$B$33:$B$776,G$155)+'СЕТ СН'!$F$12</f>
        <v>131.94297229</v>
      </c>
      <c r="H182" s="36">
        <f>SUMIFS(СВЦЭМ!$E$33:$E$776,СВЦЭМ!$A$33:$A$776,$A182,СВЦЭМ!$B$33:$B$776,H$155)+'СЕТ СН'!$F$12</f>
        <v>129.33568152999999</v>
      </c>
      <c r="I182" s="36">
        <f>SUMIFS(СВЦЭМ!$E$33:$E$776,СВЦЭМ!$A$33:$A$776,$A182,СВЦЭМ!$B$33:$B$776,I$155)+'СЕТ СН'!$F$12</f>
        <v>127.27455802999999</v>
      </c>
      <c r="J182" s="36">
        <f>SUMIFS(СВЦЭМ!$E$33:$E$776,СВЦЭМ!$A$33:$A$776,$A182,СВЦЭМ!$B$33:$B$776,J$155)+'СЕТ СН'!$F$12</f>
        <v>122.08696584</v>
      </c>
      <c r="K182" s="36">
        <f>SUMIFS(СВЦЭМ!$E$33:$E$776,СВЦЭМ!$A$33:$A$776,$A182,СВЦЭМ!$B$33:$B$776,K$155)+'СЕТ СН'!$F$12</f>
        <v>119.09880475999999</v>
      </c>
      <c r="L182" s="36">
        <f>SUMIFS(СВЦЭМ!$E$33:$E$776,СВЦЭМ!$A$33:$A$776,$A182,СВЦЭМ!$B$33:$B$776,L$155)+'СЕТ СН'!$F$12</f>
        <v>116.1155023</v>
      </c>
      <c r="M182" s="36">
        <f>SUMIFS(СВЦЭМ!$E$33:$E$776,СВЦЭМ!$A$33:$A$776,$A182,СВЦЭМ!$B$33:$B$776,M$155)+'СЕТ СН'!$F$12</f>
        <v>108.17142475999999</v>
      </c>
      <c r="N182" s="36">
        <f>SUMIFS(СВЦЭМ!$E$33:$E$776,СВЦЭМ!$A$33:$A$776,$A182,СВЦЭМ!$B$33:$B$776,N$155)+'СЕТ СН'!$F$12</f>
        <v>99.530131019999999</v>
      </c>
      <c r="O182" s="36">
        <f>SUMIFS(СВЦЭМ!$E$33:$E$776,СВЦЭМ!$A$33:$A$776,$A182,СВЦЭМ!$B$33:$B$776,O$155)+'СЕТ СН'!$F$12</f>
        <v>96.911196200000006</v>
      </c>
      <c r="P182" s="36">
        <f>SUMIFS(СВЦЭМ!$E$33:$E$776,СВЦЭМ!$A$33:$A$776,$A182,СВЦЭМ!$B$33:$B$776,P$155)+'СЕТ СН'!$F$12</f>
        <v>96.129799790000007</v>
      </c>
      <c r="Q182" s="36">
        <f>SUMIFS(СВЦЭМ!$E$33:$E$776,СВЦЭМ!$A$33:$A$776,$A182,СВЦЭМ!$B$33:$B$776,Q$155)+'СЕТ СН'!$F$12</f>
        <v>96.806068499999995</v>
      </c>
      <c r="R182" s="36">
        <f>SUMIFS(СВЦЭМ!$E$33:$E$776,СВЦЭМ!$A$33:$A$776,$A182,СВЦЭМ!$B$33:$B$776,R$155)+'СЕТ СН'!$F$12</f>
        <v>97.337326709999999</v>
      </c>
      <c r="S182" s="36">
        <f>SUMIFS(СВЦЭМ!$E$33:$E$776,СВЦЭМ!$A$33:$A$776,$A182,СВЦЭМ!$B$33:$B$776,S$155)+'СЕТ СН'!$F$12</f>
        <v>98.060623879999994</v>
      </c>
      <c r="T182" s="36">
        <f>SUMIFS(СВЦЭМ!$E$33:$E$776,СВЦЭМ!$A$33:$A$776,$A182,СВЦЭМ!$B$33:$B$776,T$155)+'СЕТ СН'!$F$12</f>
        <v>97.411250710000004</v>
      </c>
      <c r="U182" s="36">
        <f>SUMIFS(СВЦЭМ!$E$33:$E$776,СВЦЭМ!$A$33:$A$776,$A182,СВЦЭМ!$B$33:$B$776,U$155)+'СЕТ СН'!$F$12</f>
        <v>95.719234760000006</v>
      </c>
      <c r="V182" s="36">
        <f>SUMIFS(СВЦЭМ!$E$33:$E$776,СВЦЭМ!$A$33:$A$776,$A182,СВЦЭМ!$B$33:$B$776,V$155)+'СЕТ СН'!$F$12</f>
        <v>94.184673349999997</v>
      </c>
      <c r="W182" s="36">
        <f>SUMIFS(СВЦЭМ!$E$33:$E$776,СВЦЭМ!$A$33:$A$776,$A182,СВЦЭМ!$B$33:$B$776,W$155)+'СЕТ СН'!$F$12</f>
        <v>93.632600069999995</v>
      </c>
      <c r="X182" s="36">
        <f>SUMIFS(СВЦЭМ!$E$33:$E$776,СВЦЭМ!$A$33:$A$776,$A182,СВЦЭМ!$B$33:$B$776,X$155)+'СЕТ СН'!$F$12</f>
        <v>99.190519699999996</v>
      </c>
      <c r="Y182" s="36">
        <f>SUMIFS(СВЦЭМ!$E$33:$E$776,СВЦЭМ!$A$33:$A$776,$A182,СВЦЭМ!$B$33:$B$776,Y$155)+'СЕТ СН'!$F$12</f>
        <v>107.90910123</v>
      </c>
    </row>
    <row r="183" spans="1:27" ht="15.75" x14ac:dyDescent="0.2">
      <c r="A183" s="35">
        <f t="shared" si="4"/>
        <v>43979</v>
      </c>
      <c r="B183" s="36">
        <f>SUMIFS(СВЦЭМ!$E$33:$E$776,СВЦЭМ!$A$33:$A$776,$A183,СВЦЭМ!$B$33:$B$776,B$155)+'СЕТ СН'!$F$12</f>
        <v>113.4569505</v>
      </c>
      <c r="C183" s="36">
        <f>SUMIFS(СВЦЭМ!$E$33:$E$776,СВЦЭМ!$A$33:$A$776,$A183,СВЦЭМ!$B$33:$B$776,C$155)+'СЕТ СН'!$F$12</f>
        <v>115.7324753</v>
      </c>
      <c r="D183" s="36">
        <f>SUMIFS(СВЦЭМ!$E$33:$E$776,СВЦЭМ!$A$33:$A$776,$A183,СВЦЭМ!$B$33:$B$776,D$155)+'СЕТ СН'!$F$12</f>
        <v>119.80168682999999</v>
      </c>
      <c r="E183" s="36">
        <f>SUMIFS(СВЦЭМ!$E$33:$E$776,СВЦЭМ!$A$33:$A$776,$A183,СВЦЭМ!$B$33:$B$776,E$155)+'СЕТ СН'!$F$12</f>
        <v>122.17627324999999</v>
      </c>
      <c r="F183" s="36">
        <f>SUMIFS(СВЦЭМ!$E$33:$E$776,СВЦЭМ!$A$33:$A$776,$A183,СВЦЭМ!$B$33:$B$776,F$155)+'СЕТ СН'!$F$12</f>
        <v>121.52434398</v>
      </c>
      <c r="G183" s="36">
        <f>SUMIFS(СВЦЭМ!$E$33:$E$776,СВЦЭМ!$A$33:$A$776,$A183,СВЦЭМ!$B$33:$B$776,G$155)+'СЕТ СН'!$F$12</f>
        <v>122.21446795999999</v>
      </c>
      <c r="H183" s="36">
        <f>SUMIFS(СВЦЭМ!$E$33:$E$776,СВЦЭМ!$A$33:$A$776,$A183,СВЦЭМ!$B$33:$B$776,H$155)+'СЕТ СН'!$F$12</f>
        <v>119.79538900999999</v>
      </c>
      <c r="I183" s="36">
        <f>SUMIFS(СВЦЭМ!$E$33:$E$776,СВЦЭМ!$A$33:$A$776,$A183,СВЦЭМ!$B$33:$B$776,I$155)+'СЕТ СН'!$F$12</f>
        <v>120.22139494</v>
      </c>
      <c r="J183" s="36">
        <f>SUMIFS(СВЦЭМ!$E$33:$E$776,СВЦЭМ!$A$33:$A$776,$A183,СВЦЭМ!$B$33:$B$776,J$155)+'СЕТ СН'!$F$12</f>
        <v>113.56402975</v>
      </c>
      <c r="K183" s="36">
        <f>SUMIFS(СВЦЭМ!$E$33:$E$776,СВЦЭМ!$A$33:$A$776,$A183,СВЦЭМ!$B$33:$B$776,K$155)+'СЕТ СН'!$F$12</f>
        <v>111.78680747</v>
      </c>
      <c r="L183" s="36">
        <f>SUMIFS(СВЦЭМ!$E$33:$E$776,СВЦЭМ!$A$33:$A$776,$A183,СВЦЭМ!$B$33:$B$776,L$155)+'СЕТ СН'!$F$12</f>
        <v>113.10532431</v>
      </c>
      <c r="M183" s="36">
        <f>SUMIFS(СВЦЭМ!$E$33:$E$776,СВЦЭМ!$A$33:$A$776,$A183,СВЦЭМ!$B$33:$B$776,M$155)+'СЕТ СН'!$F$12</f>
        <v>109.66620413</v>
      </c>
      <c r="N183" s="36">
        <f>SUMIFS(СВЦЭМ!$E$33:$E$776,СВЦЭМ!$A$33:$A$776,$A183,СВЦЭМ!$B$33:$B$776,N$155)+'СЕТ СН'!$F$12</f>
        <v>102.57620061</v>
      </c>
      <c r="O183" s="36">
        <f>SUMIFS(СВЦЭМ!$E$33:$E$776,СВЦЭМ!$A$33:$A$776,$A183,СВЦЭМ!$B$33:$B$776,O$155)+'СЕТ СН'!$F$12</f>
        <v>99.239498549999993</v>
      </c>
      <c r="P183" s="36">
        <f>SUMIFS(СВЦЭМ!$E$33:$E$776,СВЦЭМ!$A$33:$A$776,$A183,СВЦЭМ!$B$33:$B$776,P$155)+'СЕТ СН'!$F$12</f>
        <v>100.23518842</v>
      </c>
      <c r="Q183" s="36">
        <f>SUMIFS(СВЦЭМ!$E$33:$E$776,СВЦЭМ!$A$33:$A$776,$A183,СВЦЭМ!$B$33:$B$776,Q$155)+'СЕТ СН'!$F$12</f>
        <v>100.42751296</v>
      </c>
      <c r="R183" s="36">
        <f>SUMIFS(СВЦЭМ!$E$33:$E$776,СВЦЭМ!$A$33:$A$776,$A183,СВЦЭМ!$B$33:$B$776,R$155)+'СЕТ СН'!$F$12</f>
        <v>100.20927543000001</v>
      </c>
      <c r="S183" s="36">
        <f>SUMIFS(СВЦЭМ!$E$33:$E$776,СВЦЭМ!$A$33:$A$776,$A183,СВЦЭМ!$B$33:$B$776,S$155)+'СЕТ СН'!$F$12</f>
        <v>101.16162813</v>
      </c>
      <c r="T183" s="36">
        <f>SUMIFS(СВЦЭМ!$E$33:$E$776,СВЦЭМ!$A$33:$A$776,$A183,СВЦЭМ!$B$33:$B$776,T$155)+'СЕТ СН'!$F$12</f>
        <v>101.37870467</v>
      </c>
      <c r="U183" s="36">
        <f>SUMIFS(СВЦЭМ!$E$33:$E$776,СВЦЭМ!$A$33:$A$776,$A183,СВЦЭМ!$B$33:$B$776,U$155)+'СЕТ СН'!$F$12</f>
        <v>100.34941310000001</v>
      </c>
      <c r="V183" s="36">
        <f>SUMIFS(СВЦЭМ!$E$33:$E$776,СВЦЭМ!$A$33:$A$776,$A183,СВЦЭМ!$B$33:$B$776,V$155)+'СЕТ СН'!$F$12</f>
        <v>98.403215419999995</v>
      </c>
      <c r="W183" s="36">
        <f>SUMIFS(СВЦЭМ!$E$33:$E$776,СВЦЭМ!$A$33:$A$776,$A183,СВЦЭМ!$B$33:$B$776,W$155)+'СЕТ СН'!$F$12</f>
        <v>97.929655600000004</v>
      </c>
      <c r="X183" s="36">
        <f>SUMIFS(СВЦЭМ!$E$33:$E$776,СВЦЭМ!$A$33:$A$776,$A183,СВЦЭМ!$B$33:$B$776,X$155)+'СЕТ СН'!$F$12</f>
        <v>104.29492028</v>
      </c>
      <c r="Y183" s="36">
        <f>SUMIFS(СВЦЭМ!$E$33:$E$776,СВЦЭМ!$A$33:$A$776,$A183,СВЦЭМ!$B$33:$B$776,Y$155)+'СЕТ СН'!$F$12</f>
        <v>114.11690753000001</v>
      </c>
    </row>
    <row r="184" spans="1:27" ht="15.75" x14ac:dyDescent="0.2">
      <c r="A184" s="35">
        <f t="shared" si="4"/>
        <v>43980</v>
      </c>
      <c r="B184" s="36">
        <f>SUMIFS(СВЦЭМ!$E$33:$E$776,СВЦЭМ!$A$33:$A$776,$A184,СВЦЭМ!$B$33:$B$776,B$155)+'СЕТ СН'!$F$12</f>
        <v>115.74653075000001</v>
      </c>
      <c r="C184" s="36">
        <f>SUMIFS(СВЦЭМ!$E$33:$E$776,СВЦЭМ!$A$33:$A$776,$A184,СВЦЭМ!$B$33:$B$776,C$155)+'СЕТ СН'!$F$12</f>
        <v>119.46711153</v>
      </c>
      <c r="D184" s="36">
        <f>SUMIFS(СВЦЭМ!$E$33:$E$776,СВЦЭМ!$A$33:$A$776,$A184,СВЦЭМ!$B$33:$B$776,D$155)+'СЕТ СН'!$F$12</f>
        <v>119.08986027</v>
      </c>
      <c r="E184" s="36">
        <f>SUMIFS(СВЦЭМ!$E$33:$E$776,СВЦЭМ!$A$33:$A$776,$A184,СВЦЭМ!$B$33:$B$776,E$155)+'СЕТ СН'!$F$12</f>
        <v>119.02763002</v>
      </c>
      <c r="F184" s="36">
        <f>SUMIFS(СВЦЭМ!$E$33:$E$776,СВЦЭМ!$A$33:$A$776,$A184,СВЦЭМ!$B$33:$B$776,F$155)+'СЕТ СН'!$F$12</f>
        <v>119.24171559</v>
      </c>
      <c r="G184" s="36">
        <f>SUMIFS(СВЦЭМ!$E$33:$E$776,СВЦЭМ!$A$33:$A$776,$A184,СВЦЭМ!$B$33:$B$776,G$155)+'СЕТ СН'!$F$12</f>
        <v>119.94821295</v>
      </c>
      <c r="H184" s="36">
        <f>SUMIFS(СВЦЭМ!$E$33:$E$776,СВЦЭМ!$A$33:$A$776,$A184,СВЦЭМ!$B$33:$B$776,H$155)+'СЕТ СН'!$F$12</f>
        <v>120.57788238000001</v>
      </c>
      <c r="I184" s="36">
        <f>SUMIFS(СВЦЭМ!$E$33:$E$776,СВЦЭМ!$A$33:$A$776,$A184,СВЦЭМ!$B$33:$B$776,I$155)+'СЕТ СН'!$F$12</f>
        <v>117.83497817999999</v>
      </c>
      <c r="J184" s="36">
        <f>SUMIFS(СВЦЭМ!$E$33:$E$776,СВЦЭМ!$A$33:$A$776,$A184,СВЦЭМ!$B$33:$B$776,J$155)+'СЕТ СН'!$F$12</f>
        <v>110.79291918</v>
      </c>
      <c r="K184" s="36">
        <f>SUMIFS(СВЦЭМ!$E$33:$E$776,СВЦЭМ!$A$33:$A$776,$A184,СВЦЭМ!$B$33:$B$776,K$155)+'СЕТ СН'!$F$12</f>
        <v>108.42304263</v>
      </c>
      <c r="L184" s="36">
        <f>SUMIFS(СВЦЭМ!$E$33:$E$776,СВЦЭМ!$A$33:$A$776,$A184,СВЦЭМ!$B$33:$B$776,L$155)+'СЕТ СН'!$F$12</f>
        <v>112.82748178</v>
      </c>
      <c r="M184" s="36">
        <f>SUMIFS(СВЦЭМ!$E$33:$E$776,СВЦЭМ!$A$33:$A$776,$A184,СВЦЭМ!$B$33:$B$776,M$155)+'СЕТ СН'!$F$12</f>
        <v>101.75390667000001</v>
      </c>
      <c r="N184" s="36">
        <f>SUMIFS(СВЦЭМ!$E$33:$E$776,СВЦЭМ!$A$33:$A$776,$A184,СВЦЭМ!$B$33:$B$776,N$155)+'СЕТ СН'!$F$12</f>
        <v>92.778775370000005</v>
      </c>
      <c r="O184" s="36">
        <f>SUMIFS(СВЦЭМ!$E$33:$E$776,СВЦЭМ!$A$33:$A$776,$A184,СВЦЭМ!$B$33:$B$776,O$155)+'СЕТ СН'!$F$12</f>
        <v>91.090081010000006</v>
      </c>
      <c r="P184" s="36">
        <f>SUMIFS(СВЦЭМ!$E$33:$E$776,СВЦЭМ!$A$33:$A$776,$A184,СВЦЭМ!$B$33:$B$776,P$155)+'СЕТ СН'!$F$12</f>
        <v>92.069712820000007</v>
      </c>
      <c r="Q184" s="36">
        <f>SUMIFS(СВЦЭМ!$E$33:$E$776,СВЦЭМ!$A$33:$A$776,$A184,СВЦЭМ!$B$33:$B$776,Q$155)+'СЕТ СН'!$F$12</f>
        <v>91.054311609999999</v>
      </c>
      <c r="R184" s="36">
        <f>SUMIFS(СВЦЭМ!$E$33:$E$776,СВЦЭМ!$A$33:$A$776,$A184,СВЦЭМ!$B$33:$B$776,R$155)+'СЕТ СН'!$F$12</f>
        <v>91.538692159999997</v>
      </c>
      <c r="S184" s="36">
        <f>SUMIFS(СВЦЭМ!$E$33:$E$776,СВЦЭМ!$A$33:$A$776,$A184,СВЦЭМ!$B$33:$B$776,S$155)+'СЕТ СН'!$F$12</f>
        <v>92.803554230000003</v>
      </c>
      <c r="T184" s="36">
        <f>SUMIFS(СВЦЭМ!$E$33:$E$776,СВЦЭМ!$A$33:$A$776,$A184,СВЦЭМ!$B$33:$B$776,T$155)+'СЕТ СН'!$F$12</f>
        <v>94.552919829999993</v>
      </c>
      <c r="U184" s="36">
        <f>SUMIFS(СВЦЭМ!$E$33:$E$776,СВЦЭМ!$A$33:$A$776,$A184,СВЦЭМ!$B$33:$B$776,U$155)+'СЕТ СН'!$F$12</f>
        <v>95.458350030000005</v>
      </c>
      <c r="V184" s="36">
        <f>SUMIFS(СВЦЭМ!$E$33:$E$776,СВЦЭМ!$A$33:$A$776,$A184,СВЦЭМ!$B$33:$B$776,V$155)+'СЕТ СН'!$F$12</f>
        <v>100.7177962</v>
      </c>
      <c r="W184" s="36">
        <f>SUMIFS(СВЦЭМ!$E$33:$E$776,СВЦЭМ!$A$33:$A$776,$A184,СВЦЭМ!$B$33:$B$776,W$155)+'СЕТ СН'!$F$12</f>
        <v>105.46760447</v>
      </c>
      <c r="X184" s="36">
        <f>SUMIFS(СВЦЭМ!$E$33:$E$776,СВЦЭМ!$A$33:$A$776,$A184,СВЦЭМ!$B$33:$B$776,X$155)+'СЕТ СН'!$F$12</f>
        <v>103.07477218</v>
      </c>
      <c r="Y184" s="36">
        <f>SUMIFS(СВЦЭМ!$E$33:$E$776,СВЦЭМ!$A$33:$A$776,$A184,СВЦЭМ!$B$33:$B$776,Y$155)+'СЕТ СН'!$F$12</f>
        <v>109.30514855</v>
      </c>
    </row>
    <row r="185" spans="1:27" ht="15.75" x14ac:dyDescent="0.2">
      <c r="A185" s="35">
        <f t="shared" si="4"/>
        <v>43981</v>
      </c>
      <c r="B185" s="36">
        <f>SUMIFS(СВЦЭМ!$E$33:$E$776,СВЦЭМ!$A$33:$A$776,$A185,СВЦЭМ!$B$33:$B$776,B$155)+'СЕТ СН'!$F$12</f>
        <v>121.35036040999999</v>
      </c>
      <c r="C185" s="36">
        <f>SUMIFS(СВЦЭМ!$E$33:$E$776,СВЦЭМ!$A$33:$A$776,$A185,СВЦЭМ!$B$33:$B$776,C$155)+'СЕТ СН'!$F$12</f>
        <v>122.35019044000001</v>
      </c>
      <c r="D185" s="36">
        <f>SUMIFS(СВЦЭМ!$E$33:$E$776,СВЦЭМ!$A$33:$A$776,$A185,СВЦЭМ!$B$33:$B$776,D$155)+'СЕТ СН'!$F$12</f>
        <v>122.57641486</v>
      </c>
      <c r="E185" s="36">
        <f>SUMIFS(СВЦЭМ!$E$33:$E$776,СВЦЭМ!$A$33:$A$776,$A185,СВЦЭМ!$B$33:$B$776,E$155)+'СЕТ СН'!$F$12</f>
        <v>122.20502046999999</v>
      </c>
      <c r="F185" s="36">
        <f>SUMIFS(СВЦЭМ!$E$33:$E$776,СВЦЭМ!$A$33:$A$776,$A185,СВЦЭМ!$B$33:$B$776,F$155)+'СЕТ СН'!$F$12</f>
        <v>122.0865441</v>
      </c>
      <c r="G185" s="36">
        <f>SUMIFS(СВЦЭМ!$E$33:$E$776,СВЦЭМ!$A$33:$A$776,$A185,СВЦЭМ!$B$33:$B$776,G$155)+'СЕТ СН'!$F$12</f>
        <v>122.16059885</v>
      </c>
      <c r="H185" s="36">
        <f>SUMIFS(СВЦЭМ!$E$33:$E$776,СВЦЭМ!$A$33:$A$776,$A185,СВЦЭМ!$B$33:$B$776,H$155)+'СЕТ СН'!$F$12</f>
        <v>120.22847499</v>
      </c>
      <c r="I185" s="36">
        <f>SUMIFS(СВЦЭМ!$E$33:$E$776,СВЦЭМ!$A$33:$A$776,$A185,СВЦЭМ!$B$33:$B$776,I$155)+'СЕТ СН'!$F$12</f>
        <v>117.56265907</v>
      </c>
      <c r="J185" s="36">
        <f>SUMIFS(СВЦЭМ!$E$33:$E$776,СВЦЭМ!$A$33:$A$776,$A185,СВЦЭМ!$B$33:$B$776,J$155)+'СЕТ СН'!$F$12</f>
        <v>112.93096163</v>
      </c>
      <c r="K185" s="36">
        <f>SUMIFS(СВЦЭМ!$E$33:$E$776,СВЦЭМ!$A$33:$A$776,$A185,СВЦЭМ!$B$33:$B$776,K$155)+'СЕТ СН'!$F$12</f>
        <v>111.21685727000001</v>
      </c>
      <c r="L185" s="36">
        <f>SUMIFS(СВЦЭМ!$E$33:$E$776,СВЦЭМ!$A$33:$A$776,$A185,СВЦЭМ!$B$33:$B$776,L$155)+'СЕТ СН'!$F$12</f>
        <v>109.88437248</v>
      </c>
      <c r="M185" s="36">
        <f>SUMIFS(СВЦЭМ!$E$33:$E$776,СВЦЭМ!$A$33:$A$776,$A185,СВЦЭМ!$B$33:$B$776,M$155)+'СЕТ СН'!$F$12</f>
        <v>102.17467752</v>
      </c>
      <c r="N185" s="36">
        <f>SUMIFS(СВЦЭМ!$E$33:$E$776,СВЦЭМ!$A$33:$A$776,$A185,СВЦЭМ!$B$33:$B$776,N$155)+'СЕТ СН'!$F$12</f>
        <v>95.048331559999994</v>
      </c>
      <c r="O185" s="36">
        <f>SUMIFS(СВЦЭМ!$E$33:$E$776,СВЦЭМ!$A$33:$A$776,$A185,СВЦЭМ!$B$33:$B$776,O$155)+'СЕТ СН'!$F$12</f>
        <v>93.22673399</v>
      </c>
      <c r="P185" s="36">
        <f>SUMIFS(СВЦЭМ!$E$33:$E$776,СВЦЭМ!$A$33:$A$776,$A185,СВЦЭМ!$B$33:$B$776,P$155)+'СЕТ СН'!$F$12</f>
        <v>93.639016470000001</v>
      </c>
      <c r="Q185" s="36">
        <f>SUMIFS(СВЦЭМ!$E$33:$E$776,СВЦЭМ!$A$33:$A$776,$A185,СВЦЭМ!$B$33:$B$776,Q$155)+'СЕТ СН'!$F$12</f>
        <v>93.541779829999996</v>
      </c>
      <c r="R185" s="36">
        <f>SUMIFS(СВЦЭМ!$E$33:$E$776,СВЦЭМ!$A$33:$A$776,$A185,СВЦЭМ!$B$33:$B$776,R$155)+'СЕТ СН'!$F$12</f>
        <v>93.40070686</v>
      </c>
      <c r="S185" s="36">
        <f>SUMIFS(СВЦЭМ!$E$33:$E$776,СВЦЭМ!$A$33:$A$776,$A185,СВЦЭМ!$B$33:$B$776,S$155)+'СЕТ СН'!$F$12</f>
        <v>93.755056940000003</v>
      </c>
      <c r="T185" s="36">
        <f>SUMIFS(СВЦЭМ!$E$33:$E$776,СВЦЭМ!$A$33:$A$776,$A185,СВЦЭМ!$B$33:$B$776,T$155)+'СЕТ СН'!$F$12</f>
        <v>92.984946489999999</v>
      </c>
      <c r="U185" s="36">
        <f>SUMIFS(СВЦЭМ!$E$33:$E$776,СВЦЭМ!$A$33:$A$776,$A185,СВЦЭМ!$B$33:$B$776,U$155)+'СЕТ СН'!$F$12</f>
        <v>91.546699180000005</v>
      </c>
      <c r="V185" s="36">
        <f>SUMIFS(СВЦЭМ!$E$33:$E$776,СВЦЭМ!$A$33:$A$776,$A185,СВЦЭМ!$B$33:$B$776,V$155)+'СЕТ СН'!$F$12</f>
        <v>92.61450395</v>
      </c>
      <c r="W185" s="36">
        <f>SUMIFS(СВЦЭМ!$E$33:$E$776,СВЦЭМ!$A$33:$A$776,$A185,СВЦЭМ!$B$33:$B$776,W$155)+'СЕТ СН'!$F$12</f>
        <v>93.531194450000001</v>
      </c>
      <c r="X185" s="36">
        <f>SUMIFS(СВЦЭМ!$E$33:$E$776,СВЦЭМ!$A$33:$A$776,$A185,СВЦЭМ!$B$33:$B$776,X$155)+'СЕТ СН'!$F$12</f>
        <v>93.965894770000006</v>
      </c>
      <c r="Y185" s="36">
        <f>SUMIFS(СВЦЭМ!$E$33:$E$776,СВЦЭМ!$A$33:$A$776,$A185,СВЦЭМ!$B$33:$B$776,Y$155)+'СЕТ СН'!$F$12</f>
        <v>103.93007092000001</v>
      </c>
    </row>
    <row r="186" spans="1:27" ht="15.75" x14ac:dyDescent="0.2">
      <c r="A186" s="35">
        <f t="shared" si="4"/>
        <v>43982</v>
      </c>
      <c r="B186" s="36">
        <f>SUMIFS(СВЦЭМ!$E$33:$E$776,СВЦЭМ!$A$33:$A$776,$A186,СВЦЭМ!$B$33:$B$776,B$155)+'СЕТ СН'!$F$12</f>
        <v>116.67373644</v>
      </c>
      <c r="C186" s="36">
        <f>SUMIFS(СВЦЭМ!$E$33:$E$776,СВЦЭМ!$A$33:$A$776,$A186,СВЦЭМ!$B$33:$B$776,C$155)+'СЕТ СН'!$F$12</f>
        <v>117.99391587</v>
      </c>
      <c r="D186" s="36">
        <f>SUMIFS(СВЦЭМ!$E$33:$E$776,СВЦЭМ!$A$33:$A$776,$A186,СВЦЭМ!$B$33:$B$776,D$155)+'СЕТ СН'!$F$12</f>
        <v>119.20882836</v>
      </c>
      <c r="E186" s="36">
        <f>SUMIFS(СВЦЭМ!$E$33:$E$776,СВЦЭМ!$A$33:$A$776,$A186,СВЦЭМ!$B$33:$B$776,E$155)+'СЕТ СН'!$F$12</f>
        <v>118.451386</v>
      </c>
      <c r="F186" s="36">
        <f>SUMIFS(СВЦЭМ!$E$33:$E$776,СВЦЭМ!$A$33:$A$776,$A186,СВЦЭМ!$B$33:$B$776,F$155)+'СЕТ СН'!$F$12</f>
        <v>116.91814481</v>
      </c>
      <c r="G186" s="36">
        <f>SUMIFS(СВЦЭМ!$E$33:$E$776,СВЦЭМ!$A$33:$A$776,$A186,СВЦЭМ!$B$33:$B$776,G$155)+'СЕТ СН'!$F$12</f>
        <v>117.47397595</v>
      </c>
      <c r="H186" s="36">
        <f>SUMIFS(СВЦЭМ!$E$33:$E$776,СВЦЭМ!$A$33:$A$776,$A186,СВЦЭМ!$B$33:$B$776,H$155)+'СЕТ СН'!$F$12</f>
        <v>118.11117917</v>
      </c>
      <c r="I186" s="36">
        <f>SUMIFS(СВЦЭМ!$E$33:$E$776,СВЦЭМ!$A$33:$A$776,$A186,СВЦЭМ!$B$33:$B$776,I$155)+'СЕТ СН'!$F$12</f>
        <v>114.70104282</v>
      </c>
      <c r="J186" s="36">
        <f>SUMIFS(СВЦЭМ!$E$33:$E$776,СВЦЭМ!$A$33:$A$776,$A186,СВЦЭМ!$B$33:$B$776,J$155)+'СЕТ СН'!$F$12</f>
        <v>111.64882578</v>
      </c>
      <c r="K186" s="36">
        <f>SUMIFS(СВЦЭМ!$E$33:$E$776,СВЦЭМ!$A$33:$A$776,$A186,СВЦЭМ!$B$33:$B$776,K$155)+'СЕТ СН'!$F$12</f>
        <v>112.94594382</v>
      </c>
      <c r="L186" s="36">
        <f>SUMIFS(СВЦЭМ!$E$33:$E$776,СВЦЭМ!$A$33:$A$776,$A186,СВЦЭМ!$B$33:$B$776,L$155)+'СЕТ СН'!$F$12</f>
        <v>112.78081018</v>
      </c>
      <c r="M186" s="36">
        <f>SUMIFS(СВЦЭМ!$E$33:$E$776,СВЦЭМ!$A$33:$A$776,$A186,СВЦЭМ!$B$33:$B$776,M$155)+'СЕТ СН'!$F$12</f>
        <v>105.59778004</v>
      </c>
      <c r="N186" s="36">
        <f>SUMIFS(СВЦЭМ!$E$33:$E$776,СВЦЭМ!$A$33:$A$776,$A186,СВЦЭМ!$B$33:$B$776,N$155)+'СЕТ СН'!$F$12</f>
        <v>95.349499129999998</v>
      </c>
      <c r="O186" s="36">
        <f>SUMIFS(СВЦЭМ!$E$33:$E$776,СВЦЭМ!$A$33:$A$776,$A186,СВЦЭМ!$B$33:$B$776,O$155)+'СЕТ СН'!$F$12</f>
        <v>91.923469440000005</v>
      </c>
      <c r="P186" s="36">
        <f>SUMIFS(СВЦЭМ!$E$33:$E$776,СВЦЭМ!$A$33:$A$776,$A186,СВЦЭМ!$B$33:$B$776,P$155)+'СЕТ СН'!$F$12</f>
        <v>93.183368830000006</v>
      </c>
      <c r="Q186" s="36">
        <f>SUMIFS(СВЦЭМ!$E$33:$E$776,СВЦЭМ!$A$33:$A$776,$A186,СВЦЭМ!$B$33:$B$776,Q$155)+'СЕТ СН'!$F$12</f>
        <v>93.214379230000006</v>
      </c>
      <c r="R186" s="36">
        <f>SUMIFS(СВЦЭМ!$E$33:$E$776,СВЦЭМ!$A$33:$A$776,$A186,СВЦЭМ!$B$33:$B$776,R$155)+'СЕТ СН'!$F$12</f>
        <v>93.589742520000001</v>
      </c>
      <c r="S186" s="36">
        <f>SUMIFS(СВЦЭМ!$E$33:$E$776,СВЦЭМ!$A$33:$A$776,$A186,СВЦЭМ!$B$33:$B$776,S$155)+'СЕТ СН'!$F$12</f>
        <v>95.467747459999998</v>
      </c>
      <c r="T186" s="36">
        <f>SUMIFS(СВЦЭМ!$E$33:$E$776,СВЦЭМ!$A$33:$A$776,$A186,СВЦЭМ!$B$33:$B$776,T$155)+'СЕТ СН'!$F$12</f>
        <v>92.786276049999998</v>
      </c>
      <c r="U186" s="36">
        <f>SUMIFS(СВЦЭМ!$E$33:$E$776,СВЦЭМ!$A$33:$A$776,$A186,СВЦЭМ!$B$33:$B$776,U$155)+'СЕТ СН'!$F$12</f>
        <v>89.732083250000002</v>
      </c>
      <c r="V186" s="36">
        <f>SUMIFS(СВЦЭМ!$E$33:$E$776,СВЦЭМ!$A$33:$A$776,$A186,СВЦЭМ!$B$33:$B$776,V$155)+'СЕТ СН'!$F$12</f>
        <v>84.125934880000003</v>
      </c>
      <c r="W186" s="36">
        <f>SUMIFS(СВЦЭМ!$E$33:$E$776,СВЦЭМ!$A$33:$A$776,$A186,СВЦЭМ!$B$33:$B$776,W$155)+'СЕТ СН'!$F$12</f>
        <v>83.416779099999999</v>
      </c>
      <c r="X186" s="36">
        <f>SUMIFS(СВЦЭМ!$E$33:$E$776,СВЦЭМ!$A$33:$A$776,$A186,СВЦЭМ!$B$33:$B$776,X$155)+'СЕТ СН'!$F$12</f>
        <v>88.187649320000006</v>
      </c>
      <c r="Y186" s="36">
        <f>SUMIFS(СВЦЭМ!$E$33:$E$776,СВЦЭМ!$A$33:$A$776,$A186,СВЦЭМ!$B$33:$B$776,Y$155)+'СЕТ СН'!$F$12</f>
        <v>98.322737059999994</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3" t="s">
        <v>7</v>
      </c>
      <c r="B188" s="126" t="s">
        <v>138</v>
      </c>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8"/>
    </row>
    <row r="189" spans="1:27" ht="12.75" customHeight="1" x14ac:dyDescent="0.2">
      <c r="A189" s="124"/>
      <c r="B189" s="129"/>
      <c r="C189" s="130"/>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1"/>
    </row>
    <row r="190" spans="1:27" s="46" customFormat="1" ht="12.75" customHeight="1" x14ac:dyDescent="0.2">
      <c r="A190" s="12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01.05.2020</v>
      </c>
      <c r="B191" s="36">
        <f>SUMIFS(СВЦЭМ!$F$33:$F$776,СВЦЭМ!$A$33:$A$776,$A191,СВЦЭМ!$B$33:$B$776,B$190)+'СЕТ СН'!$F$12</f>
        <v>140.30173205</v>
      </c>
      <c r="C191" s="36">
        <f>SUMIFS(СВЦЭМ!$F$33:$F$776,СВЦЭМ!$A$33:$A$776,$A191,СВЦЭМ!$B$33:$B$776,C$190)+'СЕТ СН'!$F$12</f>
        <v>146.43059145000001</v>
      </c>
      <c r="D191" s="36">
        <f>SUMIFS(СВЦЭМ!$F$33:$F$776,СВЦЭМ!$A$33:$A$776,$A191,СВЦЭМ!$B$33:$B$776,D$190)+'СЕТ СН'!$F$12</f>
        <v>146.06498936</v>
      </c>
      <c r="E191" s="36">
        <f>SUMIFS(СВЦЭМ!$F$33:$F$776,СВЦЭМ!$A$33:$A$776,$A191,СВЦЭМ!$B$33:$B$776,E$190)+'СЕТ СН'!$F$12</f>
        <v>145.42463755</v>
      </c>
      <c r="F191" s="36">
        <f>SUMIFS(СВЦЭМ!$F$33:$F$776,СВЦЭМ!$A$33:$A$776,$A191,СВЦЭМ!$B$33:$B$776,F$190)+'СЕТ СН'!$F$12</f>
        <v>148.05879203999999</v>
      </c>
      <c r="G191" s="36">
        <f>SUMIFS(СВЦЭМ!$F$33:$F$776,СВЦЭМ!$A$33:$A$776,$A191,СВЦЭМ!$B$33:$B$776,G$190)+'СЕТ СН'!$F$12</f>
        <v>146.98634343000001</v>
      </c>
      <c r="H191" s="36">
        <f>SUMIFS(СВЦЭМ!$F$33:$F$776,СВЦЭМ!$A$33:$A$776,$A191,СВЦЭМ!$B$33:$B$776,H$190)+'СЕТ СН'!$F$12</f>
        <v>146.17453635999999</v>
      </c>
      <c r="I191" s="36">
        <f>SUMIFS(СВЦЭМ!$F$33:$F$776,СВЦЭМ!$A$33:$A$776,$A191,СВЦЭМ!$B$33:$B$776,I$190)+'СЕТ СН'!$F$12</f>
        <v>142.44241546000001</v>
      </c>
      <c r="J191" s="36">
        <f>SUMIFS(СВЦЭМ!$F$33:$F$776,СВЦЭМ!$A$33:$A$776,$A191,СВЦЭМ!$B$33:$B$776,J$190)+'СЕТ СН'!$F$12</f>
        <v>140.04276211000001</v>
      </c>
      <c r="K191" s="36">
        <f>SUMIFS(СВЦЭМ!$F$33:$F$776,СВЦЭМ!$A$33:$A$776,$A191,СВЦЭМ!$B$33:$B$776,K$190)+'СЕТ СН'!$F$12</f>
        <v>139.92334912000001</v>
      </c>
      <c r="L191" s="36">
        <f>SUMIFS(СВЦЭМ!$F$33:$F$776,СВЦЭМ!$A$33:$A$776,$A191,СВЦЭМ!$B$33:$B$776,L$190)+'СЕТ СН'!$F$12</f>
        <v>136.90494290000001</v>
      </c>
      <c r="M191" s="36">
        <f>SUMIFS(СВЦЭМ!$F$33:$F$776,СВЦЭМ!$A$33:$A$776,$A191,СВЦЭМ!$B$33:$B$776,M$190)+'СЕТ СН'!$F$12</f>
        <v>127.51199389</v>
      </c>
      <c r="N191" s="36">
        <f>SUMIFS(СВЦЭМ!$F$33:$F$776,СВЦЭМ!$A$33:$A$776,$A191,СВЦЭМ!$B$33:$B$776,N$190)+'СЕТ СН'!$F$12</f>
        <v>118.14575134</v>
      </c>
      <c r="O191" s="36">
        <f>SUMIFS(СВЦЭМ!$F$33:$F$776,СВЦЭМ!$A$33:$A$776,$A191,СВЦЭМ!$B$33:$B$776,O$190)+'СЕТ СН'!$F$12</f>
        <v>115.18811943999999</v>
      </c>
      <c r="P191" s="36">
        <f>SUMIFS(СВЦЭМ!$F$33:$F$776,СВЦЭМ!$A$33:$A$776,$A191,СВЦЭМ!$B$33:$B$776,P$190)+'СЕТ СН'!$F$12</f>
        <v>116.48328691</v>
      </c>
      <c r="Q191" s="36">
        <f>SUMIFS(СВЦЭМ!$F$33:$F$776,СВЦЭМ!$A$33:$A$776,$A191,СВЦЭМ!$B$33:$B$776,Q$190)+'СЕТ СН'!$F$12</f>
        <v>116.88522612</v>
      </c>
      <c r="R191" s="36">
        <f>SUMIFS(СВЦЭМ!$F$33:$F$776,СВЦЭМ!$A$33:$A$776,$A191,СВЦЭМ!$B$33:$B$776,R$190)+'СЕТ СН'!$F$12</f>
        <v>116.54615591</v>
      </c>
      <c r="S191" s="36">
        <f>SUMIFS(СВЦЭМ!$F$33:$F$776,СВЦЭМ!$A$33:$A$776,$A191,СВЦЭМ!$B$33:$B$776,S$190)+'СЕТ СН'!$F$12</f>
        <v>116.18305008</v>
      </c>
      <c r="T191" s="36">
        <f>SUMIFS(СВЦЭМ!$F$33:$F$776,СВЦЭМ!$A$33:$A$776,$A191,СВЦЭМ!$B$33:$B$776,T$190)+'СЕТ СН'!$F$12</f>
        <v>114.63905080000001</v>
      </c>
      <c r="U191" s="36">
        <f>SUMIFS(СВЦЭМ!$F$33:$F$776,СВЦЭМ!$A$33:$A$776,$A191,СВЦЭМ!$B$33:$B$776,U$190)+'СЕТ СН'!$F$12</f>
        <v>111.8927518</v>
      </c>
      <c r="V191" s="36">
        <f>SUMIFS(СВЦЭМ!$F$33:$F$776,СВЦЭМ!$A$33:$A$776,$A191,СВЦЭМ!$B$33:$B$776,V$190)+'СЕТ СН'!$F$12</f>
        <v>110.38998099</v>
      </c>
      <c r="W191" s="36">
        <f>SUMIFS(СВЦЭМ!$F$33:$F$776,СВЦЭМ!$A$33:$A$776,$A191,СВЦЭМ!$B$33:$B$776,W$190)+'СЕТ СН'!$F$12</f>
        <v>111.38967816</v>
      </c>
      <c r="X191" s="36">
        <f>SUMIFS(СВЦЭМ!$F$33:$F$776,СВЦЭМ!$A$33:$A$776,$A191,СВЦЭМ!$B$33:$B$776,X$190)+'СЕТ СН'!$F$12</f>
        <v>116.11006079000001</v>
      </c>
      <c r="Y191" s="36">
        <f>SUMIFS(СВЦЭМ!$F$33:$F$776,СВЦЭМ!$A$33:$A$776,$A191,СВЦЭМ!$B$33:$B$776,Y$190)+'СЕТ СН'!$F$12</f>
        <v>131.43027114</v>
      </c>
      <c r="AA191" s="45"/>
    </row>
    <row r="192" spans="1:27" ht="15.75" x14ac:dyDescent="0.2">
      <c r="A192" s="35">
        <f>A191+1</f>
        <v>43953</v>
      </c>
      <c r="B192" s="36">
        <f>SUMIFS(СВЦЭМ!$F$33:$F$776,СВЦЭМ!$A$33:$A$776,$A192,СВЦЭМ!$B$33:$B$776,B$190)+'СЕТ СН'!$F$12</f>
        <v>145.18844433999999</v>
      </c>
      <c r="C192" s="36">
        <f>SUMIFS(СВЦЭМ!$F$33:$F$776,СВЦЭМ!$A$33:$A$776,$A192,СВЦЭМ!$B$33:$B$776,C$190)+'СЕТ СН'!$F$12</f>
        <v>148.60206135999999</v>
      </c>
      <c r="D192" s="36">
        <f>SUMIFS(СВЦЭМ!$F$33:$F$776,СВЦЭМ!$A$33:$A$776,$A192,СВЦЭМ!$B$33:$B$776,D$190)+'СЕТ СН'!$F$12</f>
        <v>150.45705254999999</v>
      </c>
      <c r="E192" s="36">
        <f>SUMIFS(СВЦЭМ!$F$33:$F$776,СВЦЭМ!$A$33:$A$776,$A192,СВЦЭМ!$B$33:$B$776,E$190)+'СЕТ СН'!$F$12</f>
        <v>149.84865456</v>
      </c>
      <c r="F192" s="36">
        <f>SUMIFS(СВЦЭМ!$F$33:$F$776,СВЦЭМ!$A$33:$A$776,$A192,СВЦЭМ!$B$33:$B$776,F$190)+'СЕТ СН'!$F$12</f>
        <v>149.26203416999999</v>
      </c>
      <c r="G192" s="36">
        <f>SUMIFS(СВЦЭМ!$F$33:$F$776,СВЦЭМ!$A$33:$A$776,$A192,СВЦЭМ!$B$33:$B$776,G$190)+'СЕТ СН'!$F$12</f>
        <v>149.56021454</v>
      </c>
      <c r="H192" s="36">
        <f>SUMIFS(СВЦЭМ!$F$33:$F$776,СВЦЭМ!$A$33:$A$776,$A192,СВЦЭМ!$B$33:$B$776,H$190)+'СЕТ СН'!$F$12</f>
        <v>149.29658889000001</v>
      </c>
      <c r="I192" s="36">
        <f>SUMIFS(СВЦЭМ!$F$33:$F$776,СВЦЭМ!$A$33:$A$776,$A192,СВЦЭМ!$B$33:$B$776,I$190)+'СЕТ СН'!$F$12</f>
        <v>147.51871309000001</v>
      </c>
      <c r="J192" s="36">
        <f>SUMIFS(СВЦЭМ!$F$33:$F$776,СВЦЭМ!$A$33:$A$776,$A192,СВЦЭМ!$B$33:$B$776,J$190)+'СЕТ СН'!$F$12</f>
        <v>141.0987054</v>
      </c>
      <c r="K192" s="36">
        <f>SUMIFS(СВЦЭМ!$F$33:$F$776,СВЦЭМ!$A$33:$A$776,$A192,СВЦЭМ!$B$33:$B$776,K$190)+'СЕТ СН'!$F$12</f>
        <v>137.28985678999999</v>
      </c>
      <c r="L192" s="36">
        <f>SUMIFS(СВЦЭМ!$F$33:$F$776,СВЦЭМ!$A$33:$A$776,$A192,СВЦЭМ!$B$33:$B$776,L$190)+'СЕТ СН'!$F$12</f>
        <v>134.88784145</v>
      </c>
      <c r="M192" s="36">
        <f>SUMIFS(СВЦЭМ!$F$33:$F$776,СВЦЭМ!$A$33:$A$776,$A192,СВЦЭМ!$B$33:$B$776,M$190)+'СЕТ СН'!$F$12</f>
        <v>125.95899731999999</v>
      </c>
      <c r="N192" s="36">
        <f>SUMIFS(СВЦЭМ!$F$33:$F$776,СВЦЭМ!$A$33:$A$776,$A192,СВЦЭМ!$B$33:$B$776,N$190)+'СЕТ СН'!$F$12</f>
        <v>117.88071488999999</v>
      </c>
      <c r="O192" s="36">
        <f>SUMIFS(СВЦЭМ!$F$33:$F$776,СВЦЭМ!$A$33:$A$776,$A192,СВЦЭМ!$B$33:$B$776,O$190)+'СЕТ СН'!$F$12</f>
        <v>114.72582625</v>
      </c>
      <c r="P192" s="36">
        <f>SUMIFS(СВЦЭМ!$F$33:$F$776,СВЦЭМ!$A$33:$A$776,$A192,СВЦЭМ!$B$33:$B$776,P$190)+'СЕТ СН'!$F$12</f>
        <v>115.64690132</v>
      </c>
      <c r="Q192" s="36">
        <f>SUMIFS(СВЦЭМ!$F$33:$F$776,СВЦЭМ!$A$33:$A$776,$A192,СВЦЭМ!$B$33:$B$776,Q$190)+'СЕТ СН'!$F$12</f>
        <v>116.02220242</v>
      </c>
      <c r="R192" s="36">
        <f>SUMIFS(СВЦЭМ!$F$33:$F$776,СВЦЭМ!$A$33:$A$776,$A192,СВЦЭМ!$B$33:$B$776,R$190)+'СЕТ СН'!$F$12</f>
        <v>116.95492508</v>
      </c>
      <c r="S192" s="36">
        <f>SUMIFS(СВЦЭМ!$F$33:$F$776,СВЦЭМ!$A$33:$A$776,$A192,СВЦЭМ!$B$33:$B$776,S$190)+'СЕТ СН'!$F$12</f>
        <v>116.96711079000001</v>
      </c>
      <c r="T192" s="36">
        <f>SUMIFS(СВЦЭМ!$F$33:$F$776,СВЦЭМ!$A$33:$A$776,$A192,СВЦЭМ!$B$33:$B$776,T$190)+'СЕТ СН'!$F$12</f>
        <v>116.02035097</v>
      </c>
      <c r="U192" s="36">
        <f>SUMIFS(СВЦЭМ!$F$33:$F$776,СВЦЭМ!$A$33:$A$776,$A192,СВЦЭМ!$B$33:$B$776,U$190)+'СЕТ СН'!$F$12</f>
        <v>114.94468821</v>
      </c>
      <c r="V192" s="36">
        <f>SUMIFS(СВЦЭМ!$F$33:$F$776,СВЦЭМ!$A$33:$A$776,$A192,СВЦЭМ!$B$33:$B$776,V$190)+'СЕТ СН'!$F$12</f>
        <v>112.1599812</v>
      </c>
      <c r="W192" s="36">
        <f>SUMIFS(СВЦЭМ!$F$33:$F$776,СВЦЭМ!$A$33:$A$776,$A192,СВЦЭМ!$B$33:$B$776,W$190)+'СЕТ СН'!$F$12</f>
        <v>109.93165946000001</v>
      </c>
      <c r="X192" s="36">
        <f>SUMIFS(СВЦЭМ!$F$33:$F$776,СВЦЭМ!$A$33:$A$776,$A192,СВЦЭМ!$B$33:$B$776,X$190)+'СЕТ СН'!$F$12</f>
        <v>115.29316959000001</v>
      </c>
      <c r="Y192" s="36">
        <f>SUMIFS(СВЦЭМ!$F$33:$F$776,СВЦЭМ!$A$33:$A$776,$A192,СВЦЭМ!$B$33:$B$776,Y$190)+'СЕТ СН'!$F$12</f>
        <v>127.51972997</v>
      </c>
    </row>
    <row r="193" spans="1:25" ht="15.75" x14ac:dyDescent="0.2">
      <c r="A193" s="35">
        <f t="shared" ref="A193:A221" si="5">A192+1</f>
        <v>43954</v>
      </c>
      <c r="B193" s="36">
        <f>SUMIFS(СВЦЭМ!$F$33:$F$776,СВЦЭМ!$A$33:$A$776,$A193,СВЦЭМ!$B$33:$B$776,B$190)+'СЕТ СН'!$F$12</f>
        <v>131.99159900000001</v>
      </c>
      <c r="C193" s="36">
        <f>SUMIFS(СВЦЭМ!$F$33:$F$776,СВЦЭМ!$A$33:$A$776,$A193,СВЦЭМ!$B$33:$B$776,C$190)+'СЕТ СН'!$F$12</f>
        <v>133.80050785</v>
      </c>
      <c r="D193" s="36">
        <f>SUMIFS(СВЦЭМ!$F$33:$F$776,СВЦЭМ!$A$33:$A$776,$A193,СВЦЭМ!$B$33:$B$776,D$190)+'СЕТ СН'!$F$12</f>
        <v>133.56994441000001</v>
      </c>
      <c r="E193" s="36">
        <f>SUMIFS(СВЦЭМ!$F$33:$F$776,СВЦЭМ!$A$33:$A$776,$A193,СВЦЭМ!$B$33:$B$776,E$190)+'СЕТ СН'!$F$12</f>
        <v>133.15533998999999</v>
      </c>
      <c r="F193" s="36">
        <f>SUMIFS(СВЦЭМ!$F$33:$F$776,СВЦЭМ!$A$33:$A$776,$A193,СВЦЭМ!$B$33:$B$776,F$190)+'СЕТ СН'!$F$12</f>
        <v>132.80279238</v>
      </c>
      <c r="G193" s="36">
        <f>SUMIFS(СВЦЭМ!$F$33:$F$776,СВЦЭМ!$A$33:$A$776,$A193,СВЦЭМ!$B$33:$B$776,G$190)+'СЕТ СН'!$F$12</f>
        <v>133.28299403</v>
      </c>
      <c r="H193" s="36">
        <f>SUMIFS(СВЦЭМ!$F$33:$F$776,СВЦЭМ!$A$33:$A$776,$A193,СВЦЭМ!$B$33:$B$776,H$190)+'СЕТ СН'!$F$12</f>
        <v>134.22908253</v>
      </c>
      <c r="I193" s="36">
        <f>SUMIFS(СВЦЭМ!$F$33:$F$776,СВЦЭМ!$A$33:$A$776,$A193,СВЦЭМ!$B$33:$B$776,I$190)+'СЕТ СН'!$F$12</f>
        <v>133.66705119</v>
      </c>
      <c r="J193" s="36">
        <f>SUMIFS(СВЦЭМ!$F$33:$F$776,СВЦЭМ!$A$33:$A$776,$A193,СВЦЭМ!$B$33:$B$776,J$190)+'СЕТ СН'!$F$12</f>
        <v>132.61069373999999</v>
      </c>
      <c r="K193" s="36">
        <f>SUMIFS(СВЦЭМ!$F$33:$F$776,СВЦЭМ!$A$33:$A$776,$A193,СВЦЭМ!$B$33:$B$776,K$190)+'СЕТ СН'!$F$12</f>
        <v>128.52468880999999</v>
      </c>
      <c r="L193" s="36">
        <f>SUMIFS(СВЦЭМ!$F$33:$F$776,СВЦЭМ!$A$33:$A$776,$A193,СВЦЭМ!$B$33:$B$776,L$190)+'СЕТ СН'!$F$12</f>
        <v>123.58245639</v>
      </c>
      <c r="M193" s="36">
        <f>SUMIFS(СВЦЭМ!$F$33:$F$776,СВЦЭМ!$A$33:$A$776,$A193,СВЦЭМ!$B$33:$B$776,M$190)+'СЕТ СН'!$F$12</f>
        <v>115.37084391</v>
      </c>
      <c r="N193" s="36">
        <f>SUMIFS(СВЦЭМ!$F$33:$F$776,СВЦЭМ!$A$33:$A$776,$A193,СВЦЭМ!$B$33:$B$776,N$190)+'СЕТ СН'!$F$12</f>
        <v>109.14170764000001</v>
      </c>
      <c r="O193" s="36">
        <f>SUMIFS(СВЦЭМ!$F$33:$F$776,СВЦЭМ!$A$33:$A$776,$A193,СВЦЭМ!$B$33:$B$776,O$190)+'СЕТ СН'!$F$12</f>
        <v>110.72707138</v>
      </c>
      <c r="P193" s="36">
        <f>SUMIFS(СВЦЭМ!$F$33:$F$776,СВЦЭМ!$A$33:$A$776,$A193,СВЦЭМ!$B$33:$B$776,P$190)+'СЕТ СН'!$F$12</f>
        <v>114.63647057999999</v>
      </c>
      <c r="Q193" s="36">
        <f>SUMIFS(СВЦЭМ!$F$33:$F$776,СВЦЭМ!$A$33:$A$776,$A193,СВЦЭМ!$B$33:$B$776,Q$190)+'СЕТ СН'!$F$12</f>
        <v>118.03646636000001</v>
      </c>
      <c r="R193" s="36">
        <f>SUMIFS(СВЦЭМ!$F$33:$F$776,СВЦЭМ!$A$33:$A$776,$A193,СВЦЭМ!$B$33:$B$776,R$190)+'СЕТ СН'!$F$12</f>
        <v>119.88717746</v>
      </c>
      <c r="S193" s="36">
        <f>SUMIFS(СВЦЭМ!$F$33:$F$776,СВЦЭМ!$A$33:$A$776,$A193,СВЦЭМ!$B$33:$B$776,S$190)+'СЕТ СН'!$F$12</f>
        <v>119.88280253000001</v>
      </c>
      <c r="T193" s="36">
        <f>SUMIFS(СВЦЭМ!$F$33:$F$776,СВЦЭМ!$A$33:$A$776,$A193,СВЦЭМ!$B$33:$B$776,T$190)+'СЕТ СН'!$F$12</f>
        <v>118.02778265000001</v>
      </c>
      <c r="U193" s="36">
        <f>SUMIFS(СВЦЭМ!$F$33:$F$776,СВЦЭМ!$A$33:$A$776,$A193,СВЦЭМ!$B$33:$B$776,U$190)+'СЕТ СН'!$F$12</f>
        <v>115.64734719</v>
      </c>
      <c r="V193" s="36">
        <f>SUMIFS(СВЦЭМ!$F$33:$F$776,СВЦЭМ!$A$33:$A$776,$A193,СВЦЭМ!$B$33:$B$776,V$190)+'СЕТ СН'!$F$12</f>
        <v>108.35591807</v>
      </c>
      <c r="W193" s="36">
        <f>SUMIFS(СВЦЭМ!$F$33:$F$776,СВЦЭМ!$A$33:$A$776,$A193,СВЦЭМ!$B$33:$B$776,W$190)+'СЕТ СН'!$F$12</f>
        <v>107.51320608</v>
      </c>
      <c r="X193" s="36">
        <f>SUMIFS(СВЦЭМ!$F$33:$F$776,СВЦЭМ!$A$33:$A$776,$A193,СВЦЭМ!$B$33:$B$776,X$190)+'СЕТ СН'!$F$12</f>
        <v>113.83578256</v>
      </c>
      <c r="Y193" s="36">
        <f>SUMIFS(СВЦЭМ!$F$33:$F$776,СВЦЭМ!$A$33:$A$776,$A193,СВЦЭМ!$B$33:$B$776,Y$190)+'СЕТ СН'!$F$12</f>
        <v>127.98157747</v>
      </c>
    </row>
    <row r="194" spans="1:25" ht="15.75" x14ac:dyDescent="0.2">
      <c r="A194" s="35">
        <f t="shared" si="5"/>
        <v>43955</v>
      </c>
      <c r="B194" s="36">
        <f>SUMIFS(СВЦЭМ!$F$33:$F$776,СВЦЭМ!$A$33:$A$776,$A194,СВЦЭМ!$B$33:$B$776,B$190)+'СЕТ СН'!$F$12</f>
        <v>137.70363641</v>
      </c>
      <c r="C194" s="36">
        <f>SUMIFS(СВЦЭМ!$F$33:$F$776,СВЦЭМ!$A$33:$A$776,$A194,СВЦЭМ!$B$33:$B$776,C$190)+'СЕТ СН'!$F$12</f>
        <v>137.81030711</v>
      </c>
      <c r="D194" s="36">
        <f>SUMIFS(СВЦЭМ!$F$33:$F$776,СВЦЭМ!$A$33:$A$776,$A194,СВЦЭМ!$B$33:$B$776,D$190)+'СЕТ СН'!$F$12</f>
        <v>135.54429407999999</v>
      </c>
      <c r="E194" s="36">
        <f>SUMIFS(СВЦЭМ!$F$33:$F$776,СВЦЭМ!$A$33:$A$776,$A194,СВЦЭМ!$B$33:$B$776,E$190)+'СЕТ СН'!$F$12</f>
        <v>135.02477859000001</v>
      </c>
      <c r="F194" s="36">
        <f>SUMIFS(СВЦЭМ!$F$33:$F$776,СВЦЭМ!$A$33:$A$776,$A194,СВЦЭМ!$B$33:$B$776,F$190)+'СЕТ СН'!$F$12</f>
        <v>134.26218774</v>
      </c>
      <c r="G194" s="36">
        <f>SUMIFS(СВЦЭМ!$F$33:$F$776,СВЦЭМ!$A$33:$A$776,$A194,СВЦЭМ!$B$33:$B$776,G$190)+'СЕТ СН'!$F$12</f>
        <v>135.22380991</v>
      </c>
      <c r="H194" s="36">
        <f>SUMIFS(СВЦЭМ!$F$33:$F$776,СВЦЭМ!$A$33:$A$776,$A194,СВЦЭМ!$B$33:$B$776,H$190)+'СЕТ СН'!$F$12</f>
        <v>135.59176830999999</v>
      </c>
      <c r="I194" s="36">
        <f>SUMIFS(СВЦЭМ!$F$33:$F$776,СВЦЭМ!$A$33:$A$776,$A194,СВЦЭМ!$B$33:$B$776,I$190)+'СЕТ СН'!$F$12</f>
        <v>137.24322266999999</v>
      </c>
      <c r="J194" s="36">
        <f>SUMIFS(СВЦЭМ!$F$33:$F$776,СВЦЭМ!$A$33:$A$776,$A194,СВЦЭМ!$B$33:$B$776,J$190)+'СЕТ СН'!$F$12</f>
        <v>136.00306602000001</v>
      </c>
      <c r="K194" s="36">
        <f>SUMIFS(СВЦЭМ!$F$33:$F$776,СВЦЭМ!$A$33:$A$776,$A194,СВЦЭМ!$B$33:$B$776,K$190)+'СЕТ СН'!$F$12</f>
        <v>130.06802254999999</v>
      </c>
      <c r="L194" s="36">
        <f>SUMIFS(СВЦЭМ!$F$33:$F$776,СВЦЭМ!$A$33:$A$776,$A194,СВЦЭМ!$B$33:$B$776,L$190)+'СЕТ СН'!$F$12</f>
        <v>128.36525417999999</v>
      </c>
      <c r="M194" s="36">
        <f>SUMIFS(СВЦЭМ!$F$33:$F$776,СВЦЭМ!$A$33:$A$776,$A194,СВЦЭМ!$B$33:$B$776,M$190)+'СЕТ СН'!$F$12</f>
        <v>118.34385713</v>
      </c>
      <c r="N194" s="36">
        <f>SUMIFS(СВЦЭМ!$F$33:$F$776,СВЦЭМ!$A$33:$A$776,$A194,СВЦЭМ!$B$33:$B$776,N$190)+'СЕТ СН'!$F$12</f>
        <v>110.41128238</v>
      </c>
      <c r="O194" s="36">
        <f>SUMIFS(СВЦЭМ!$F$33:$F$776,СВЦЭМ!$A$33:$A$776,$A194,СВЦЭМ!$B$33:$B$776,O$190)+'СЕТ СН'!$F$12</f>
        <v>107.84139328000001</v>
      </c>
      <c r="P194" s="36">
        <f>SUMIFS(СВЦЭМ!$F$33:$F$776,СВЦЭМ!$A$33:$A$776,$A194,СВЦЭМ!$B$33:$B$776,P$190)+'СЕТ СН'!$F$12</f>
        <v>109.62315655</v>
      </c>
      <c r="Q194" s="36">
        <f>SUMIFS(СВЦЭМ!$F$33:$F$776,СВЦЭМ!$A$33:$A$776,$A194,СВЦЭМ!$B$33:$B$776,Q$190)+'СЕТ СН'!$F$12</f>
        <v>110.71077959</v>
      </c>
      <c r="R194" s="36">
        <f>SUMIFS(СВЦЭМ!$F$33:$F$776,СВЦЭМ!$A$33:$A$776,$A194,СВЦЭМ!$B$33:$B$776,R$190)+'СЕТ СН'!$F$12</f>
        <v>107.71739904</v>
      </c>
      <c r="S194" s="36">
        <f>SUMIFS(СВЦЭМ!$F$33:$F$776,СВЦЭМ!$A$33:$A$776,$A194,СВЦЭМ!$B$33:$B$776,S$190)+'СЕТ СН'!$F$12</f>
        <v>107.53751665</v>
      </c>
      <c r="T194" s="36">
        <f>SUMIFS(СВЦЭМ!$F$33:$F$776,СВЦЭМ!$A$33:$A$776,$A194,СВЦЭМ!$B$33:$B$776,T$190)+'СЕТ СН'!$F$12</f>
        <v>105.69710910000001</v>
      </c>
      <c r="U194" s="36">
        <f>SUMIFS(СВЦЭМ!$F$33:$F$776,СВЦЭМ!$A$33:$A$776,$A194,СВЦЭМ!$B$33:$B$776,U$190)+'СЕТ СН'!$F$12</f>
        <v>103.62268571</v>
      </c>
      <c r="V194" s="36">
        <f>SUMIFS(СВЦЭМ!$F$33:$F$776,СВЦЭМ!$A$33:$A$776,$A194,СВЦЭМ!$B$33:$B$776,V$190)+'СЕТ СН'!$F$12</f>
        <v>102.06268257000001</v>
      </c>
      <c r="W194" s="36">
        <f>SUMIFS(СВЦЭМ!$F$33:$F$776,СВЦЭМ!$A$33:$A$776,$A194,СВЦЭМ!$B$33:$B$776,W$190)+'СЕТ СН'!$F$12</f>
        <v>102.34791301</v>
      </c>
      <c r="X194" s="36">
        <f>SUMIFS(СВЦЭМ!$F$33:$F$776,СВЦЭМ!$A$33:$A$776,$A194,СВЦЭМ!$B$33:$B$776,X$190)+'СЕТ СН'!$F$12</f>
        <v>107.57267867</v>
      </c>
      <c r="Y194" s="36">
        <f>SUMIFS(СВЦЭМ!$F$33:$F$776,СВЦЭМ!$A$33:$A$776,$A194,СВЦЭМ!$B$33:$B$776,Y$190)+'СЕТ СН'!$F$12</f>
        <v>120.60262736999999</v>
      </c>
    </row>
    <row r="195" spans="1:25" ht="15.75" x14ac:dyDescent="0.2">
      <c r="A195" s="35">
        <f t="shared" si="5"/>
        <v>43956</v>
      </c>
      <c r="B195" s="36">
        <f>SUMIFS(СВЦЭМ!$F$33:$F$776,СВЦЭМ!$A$33:$A$776,$A195,СВЦЭМ!$B$33:$B$776,B$190)+'СЕТ СН'!$F$12</f>
        <v>132.31725313999999</v>
      </c>
      <c r="C195" s="36">
        <f>SUMIFS(СВЦЭМ!$F$33:$F$776,СВЦЭМ!$A$33:$A$776,$A195,СВЦЭМ!$B$33:$B$776,C$190)+'СЕТ СН'!$F$12</f>
        <v>136.63564739</v>
      </c>
      <c r="D195" s="36">
        <f>SUMIFS(СВЦЭМ!$F$33:$F$776,СВЦЭМ!$A$33:$A$776,$A195,СВЦЭМ!$B$33:$B$776,D$190)+'СЕТ СН'!$F$12</f>
        <v>136.13066911000001</v>
      </c>
      <c r="E195" s="36">
        <f>SUMIFS(СВЦЭМ!$F$33:$F$776,СВЦЭМ!$A$33:$A$776,$A195,СВЦЭМ!$B$33:$B$776,E$190)+'СЕТ СН'!$F$12</f>
        <v>135.26357802999999</v>
      </c>
      <c r="F195" s="36">
        <f>SUMIFS(СВЦЭМ!$F$33:$F$776,СВЦЭМ!$A$33:$A$776,$A195,СВЦЭМ!$B$33:$B$776,F$190)+'СЕТ СН'!$F$12</f>
        <v>134.10101033999999</v>
      </c>
      <c r="G195" s="36">
        <f>SUMIFS(СВЦЭМ!$F$33:$F$776,СВЦЭМ!$A$33:$A$776,$A195,СВЦЭМ!$B$33:$B$776,G$190)+'СЕТ СН'!$F$12</f>
        <v>134.77353984000001</v>
      </c>
      <c r="H195" s="36">
        <f>SUMIFS(СВЦЭМ!$F$33:$F$776,СВЦЭМ!$A$33:$A$776,$A195,СВЦЭМ!$B$33:$B$776,H$190)+'СЕТ СН'!$F$12</f>
        <v>134.66184154999999</v>
      </c>
      <c r="I195" s="36">
        <f>SUMIFS(СВЦЭМ!$F$33:$F$776,СВЦЭМ!$A$33:$A$776,$A195,СВЦЭМ!$B$33:$B$776,I$190)+'СЕТ СН'!$F$12</f>
        <v>134.14904024000001</v>
      </c>
      <c r="J195" s="36">
        <f>SUMIFS(СВЦЭМ!$F$33:$F$776,СВЦЭМ!$A$33:$A$776,$A195,СВЦЭМ!$B$33:$B$776,J$190)+'СЕТ СН'!$F$12</f>
        <v>129.61330509000001</v>
      </c>
      <c r="K195" s="36">
        <f>SUMIFS(СВЦЭМ!$F$33:$F$776,СВЦЭМ!$A$33:$A$776,$A195,СВЦЭМ!$B$33:$B$776,K$190)+'СЕТ СН'!$F$12</f>
        <v>124.28829613000001</v>
      </c>
      <c r="L195" s="36">
        <f>SUMIFS(СВЦЭМ!$F$33:$F$776,СВЦЭМ!$A$33:$A$776,$A195,СВЦЭМ!$B$33:$B$776,L$190)+'СЕТ СН'!$F$12</f>
        <v>122.87659963</v>
      </c>
      <c r="M195" s="36">
        <f>SUMIFS(СВЦЭМ!$F$33:$F$776,СВЦЭМ!$A$33:$A$776,$A195,СВЦЭМ!$B$33:$B$776,M$190)+'СЕТ СН'!$F$12</f>
        <v>115.84733447000001</v>
      </c>
      <c r="N195" s="36">
        <f>SUMIFS(СВЦЭМ!$F$33:$F$776,СВЦЭМ!$A$33:$A$776,$A195,СВЦЭМ!$B$33:$B$776,N$190)+'СЕТ СН'!$F$12</f>
        <v>107.35003557</v>
      </c>
      <c r="O195" s="36">
        <f>SUMIFS(СВЦЭМ!$F$33:$F$776,СВЦЭМ!$A$33:$A$776,$A195,СВЦЭМ!$B$33:$B$776,O$190)+'СЕТ СН'!$F$12</f>
        <v>106.75592593</v>
      </c>
      <c r="P195" s="36">
        <f>SUMIFS(СВЦЭМ!$F$33:$F$776,СВЦЭМ!$A$33:$A$776,$A195,СВЦЭМ!$B$33:$B$776,P$190)+'СЕТ СН'!$F$12</f>
        <v>107.74087597</v>
      </c>
      <c r="Q195" s="36">
        <f>SUMIFS(СВЦЭМ!$F$33:$F$776,СВЦЭМ!$A$33:$A$776,$A195,СВЦЭМ!$B$33:$B$776,Q$190)+'СЕТ СН'!$F$12</f>
        <v>108.12676963</v>
      </c>
      <c r="R195" s="36">
        <f>SUMIFS(СВЦЭМ!$F$33:$F$776,СВЦЭМ!$A$33:$A$776,$A195,СВЦЭМ!$B$33:$B$776,R$190)+'СЕТ СН'!$F$12</f>
        <v>108.358036</v>
      </c>
      <c r="S195" s="36">
        <f>SUMIFS(СВЦЭМ!$F$33:$F$776,СВЦЭМ!$A$33:$A$776,$A195,СВЦЭМ!$B$33:$B$776,S$190)+'СЕТ СН'!$F$12</f>
        <v>108.53246235</v>
      </c>
      <c r="T195" s="36">
        <f>SUMIFS(СВЦЭМ!$F$33:$F$776,СВЦЭМ!$A$33:$A$776,$A195,СВЦЭМ!$B$33:$B$776,T$190)+'СЕТ СН'!$F$12</f>
        <v>106.67739238</v>
      </c>
      <c r="U195" s="36">
        <f>SUMIFS(СВЦЭМ!$F$33:$F$776,СВЦЭМ!$A$33:$A$776,$A195,СВЦЭМ!$B$33:$B$776,U$190)+'СЕТ СН'!$F$12</f>
        <v>103.79140241</v>
      </c>
      <c r="V195" s="36">
        <f>SUMIFS(СВЦЭМ!$F$33:$F$776,СВЦЭМ!$A$33:$A$776,$A195,СВЦЭМ!$B$33:$B$776,V$190)+'СЕТ СН'!$F$12</f>
        <v>98.364742870000001</v>
      </c>
      <c r="W195" s="36">
        <f>SUMIFS(СВЦЭМ!$F$33:$F$776,СВЦЭМ!$A$33:$A$776,$A195,СВЦЭМ!$B$33:$B$776,W$190)+'СЕТ СН'!$F$12</f>
        <v>100.03408025</v>
      </c>
      <c r="X195" s="36">
        <f>SUMIFS(СВЦЭМ!$F$33:$F$776,СВЦЭМ!$A$33:$A$776,$A195,СВЦЭМ!$B$33:$B$776,X$190)+'СЕТ СН'!$F$12</f>
        <v>105.75791608999999</v>
      </c>
      <c r="Y195" s="36">
        <f>SUMIFS(СВЦЭМ!$F$33:$F$776,СВЦЭМ!$A$33:$A$776,$A195,СВЦЭМ!$B$33:$B$776,Y$190)+'СЕТ СН'!$F$12</f>
        <v>118.90435865000001</v>
      </c>
    </row>
    <row r="196" spans="1:25" ht="15.75" x14ac:dyDescent="0.2">
      <c r="A196" s="35">
        <f t="shared" si="5"/>
        <v>43957</v>
      </c>
      <c r="B196" s="36">
        <f>SUMIFS(СВЦЭМ!$F$33:$F$776,СВЦЭМ!$A$33:$A$776,$A196,СВЦЭМ!$B$33:$B$776,B$190)+'СЕТ СН'!$F$12</f>
        <v>129.68336811</v>
      </c>
      <c r="C196" s="36">
        <f>SUMIFS(СВЦЭМ!$F$33:$F$776,СВЦЭМ!$A$33:$A$776,$A196,СВЦЭМ!$B$33:$B$776,C$190)+'СЕТ СН'!$F$12</f>
        <v>134.09994141999999</v>
      </c>
      <c r="D196" s="36">
        <f>SUMIFS(СВЦЭМ!$F$33:$F$776,СВЦЭМ!$A$33:$A$776,$A196,СВЦЭМ!$B$33:$B$776,D$190)+'СЕТ СН'!$F$12</f>
        <v>137.21833243</v>
      </c>
      <c r="E196" s="36">
        <f>SUMIFS(СВЦЭМ!$F$33:$F$776,СВЦЭМ!$A$33:$A$776,$A196,СВЦЭМ!$B$33:$B$776,E$190)+'СЕТ СН'!$F$12</f>
        <v>137.15043292999999</v>
      </c>
      <c r="F196" s="36">
        <f>SUMIFS(СВЦЭМ!$F$33:$F$776,СВЦЭМ!$A$33:$A$776,$A196,СВЦЭМ!$B$33:$B$776,F$190)+'СЕТ СН'!$F$12</f>
        <v>136.34894095000001</v>
      </c>
      <c r="G196" s="36">
        <f>SUMIFS(СВЦЭМ!$F$33:$F$776,СВЦЭМ!$A$33:$A$776,$A196,СВЦЭМ!$B$33:$B$776,G$190)+'СЕТ СН'!$F$12</f>
        <v>125.80544947</v>
      </c>
      <c r="H196" s="36">
        <f>SUMIFS(СВЦЭМ!$F$33:$F$776,СВЦЭМ!$A$33:$A$776,$A196,СВЦЭМ!$B$33:$B$776,H$190)+'СЕТ СН'!$F$12</f>
        <v>129.19688447999999</v>
      </c>
      <c r="I196" s="36">
        <f>SUMIFS(СВЦЭМ!$F$33:$F$776,СВЦЭМ!$A$33:$A$776,$A196,СВЦЭМ!$B$33:$B$776,I$190)+'СЕТ СН'!$F$12</f>
        <v>130.7473267</v>
      </c>
      <c r="J196" s="36">
        <f>SUMIFS(СВЦЭМ!$F$33:$F$776,СВЦЭМ!$A$33:$A$776,$A196,СВЦЭМ!$B$33:$B$776,J$190)+'СЕТ СН'!$F$12</f>
        <v>123.59275518</v>
      </c>
      <c r="K196" s="36">
        <f>SUMIFS(СВЦЭМ!$F$33:$F$776,СВЦЭМ!$A$33:$A$776,$A196,СВЦЭМ!$B$33:$B$776,K$190)+'СЕТ СН'!$F$12</f>
        <v>120.60506150000001</v>
      </c>
      <c r="L196" s="36">
        <f>SUMIFS(СВЦЭМ!$F$33:$F$776,СВЦЭМ!$A$33:$A$776,$A196,СВЦЭМ!$B$33:$B$776,L$190)+'СЕТ СН'!$F$12</f>
        <v>119.24490514</v>
      </c>
      <c r="M196" s="36">
        <f>SUMIFS(СВЦЭМ!$F$33:$F$776,СВЦЭМ!$A$33:$A$776,$A196,СВЦЭМ!$B$33:$B$776,M$190)+'СЕТ СН'!$F$12</f>
        <v>112.86582953999999</v>
      </c>
      <c r="N196" s="36">
        <f>SUMIFS(СВЦЭМ!$F$33:$F$776,СВЦЭМ!$A$33:$A$776,$A196,СВЦЭМ!$B$33:$B$776,N$190)+'СЕТ СН'!$F$12</f>
        <v>104.74156614</v>
      </c>
      <c r="O196" s="36">
        <f>SUMIFS(СВЦЭМ!$F$33:$F$776,СВЦЭМ!$A$33:$A$776,$A196,СВЦЭМ!$B$33:$B$776,O$190)+'СЕТ СН'!$F$12</f>
        <v>110.61969603999999</v>
      </c>
      <c r="P196" s="36">
        <f>SUMIFS(СВЦЭМ!$F$33:$F$776,СВЦЭМ!$A$33:$A$776,$A196,СВЦЭМ!$B$33:$B$776,P$190)+'СЕТ СН'!$F$12</f>
        <v>111.73034774</v>
      </c>
      <c r="Q196" s="36">
        <f>SUMIFS(СВЦЭМ!$F$33:$F$776,СВЦЭМ!$A$33:$A$776,$A196,СВЦЭМ!$B$33:$B$776,Q$190)+'СЕТ СН'!$F$12</f>
        <v>111.92837719000001</v>
      </c>
      <c r="R196" s="36">
        <f>SUMIFS(СВЦЭМ!$F$33:$F$776,СВЦЭМ!$A$33:$A$776,$A196,СВЦЭМ!$B$33:$B$776,R$190)+'СЕТ СН'!$F$12</f>
        <v>113.13890819</v>
      </c>
      <c r="S196" s="36">
        <f>SUMIFS(СВЦЭМ!$F$33:$F$776,СВЦЭМ!$A$33:$A$776,$A196,СВЦЭМ!$B$33:$B$776,S$190)+'СЕТ СН'!$F$12</f>
        <v>114.18811277</v>
      </c>
      <c r="T196" s="36">
        <f>SUMIFS(СВЦЭМ!$F$33:$F$776,СВЦЭМ!$A$33:$A$776,$A196,СВЦЭМ!$B$33:$B$776,T$190)+'СЕТ СН'!$F$12</f>
        <v>115.40867593999999</v>
      </c>
      <c r="U196" s="36">
        <f>SUMIFS(СВЦЭМ!$F$33:$F$776,СВЦЭМ!$A$33:$A$776,$A196,СВЦЭМ!$B$33:$B$776,U$190)+'СЕТ СН'!$F$12</f>
        <v>115.67206453999999</v>
      </c>
      <c r="V196" s="36">
        <f>SUMIFS(СВЦЭМ!$F$33:$F$776,СВЦЭМ!$A$33:$A$776,$A196,СВЦЭМ!$B$33:$B$776,V$190)+'СЕТ СН'!$F$12</f>
        <v>114.40029009</v>
      </c>
      <c r="W196" s="36">
        <f>SUMIFS(СВЦЭМ!$F$33:$F$776,СВЦЭМ!$A$33:$A$776,$A196,СВЦЭМ!$B$33:$B$776,W$190)+'СЕТ СН'!$F$12</f>
        <v>114.58151586</v>
      </c>
      <c r="X196" s="36">
        <f>SUMIFS(СВЦЭМ!$F$33:$F$776,СВЦЭМ!$A$33:$A$776,$A196,СВЦЭМ!$B$33:$B$776,X$190)+'СЕТ СН'!$F$12</f>
        <v>112.97153718</v>
      </c>
      <c r="Y196" s="36">
        <f>SUMIFS(СВЦЭМ!$F$33:$F$776,СВЦЭМ!$A$33:$A$776,$A196,СВЦЭМ!$B$33:$B$776,Y$190)+'СЕТ СН'!$F$12</f>
        <v>120.63659489</v>
      </c>
    </row>
    <row r="197" spans="1:25" ht="15.75" x14ac:dyDescent="0.2">
      <c r="A197" s="35">
        <f t="shared" si="5"/>
        <v>43958</v>
      </c>
      <c r="B197" s="36">
        <f>SUMIFS(СВЦЭМ!$F$33:$F$776,СВЦЭМ!$A$33:$A$776,$A197,СВЦЭМ!$B$33:$B$776,B$190)+'СЕТ СН'!$F$12</f>
        <v>134.66440365</v>
      </c>
      <c r="C197" s="36">
        <f>SUMIFS(СВЦЭМ!$F$33:$F$776,СВЦЭМ!$A$33:$A$776,$A197,СВЦЭМ!$B$33:$B$776,C$190)+'СЕТ СН'!$F$12</f>
        <v>136.13215346000001</v>
      </c>
      <c r="D197" s="36">
        <f>SUMIFS(СВЦЭМ!$F$33:$F$776,СВЦЭМ!$A$33:$A$776,$A197,СВЦЭМ!$B$33:$B$776,D$190)+'СЕТ СН'!$F$12</f>
        <v>135.52228689</v>
      </c>
      <c r="E197" s="36">
        <f>SUMIFS(СВЦЭМ!$F$33:$F$776,СВЦЭМ!$A$33:$A$776,$A197,СВЦЭМ!$B$33:$B$776,E$190)+'СЕТ СН'!$F$12</f>
        <v>134.78182971000001</v>
      </c>
      <c r="F197" s="36">
        <f>SUMIFS(СВЦЭМ!$F$33:$F$776,СВЦЭМ!$A$33:$A$776,$A197,СВЦЭМ!$B$33:$B$776,F$190)+'СЕТ СН'!$F$12</f>
        <v>134.37889878999999</v>
      </c>
      <c r="G197" s="36">
        <f>SUMIFS(СВЦЭМ!$F$33:$F$776,СВЦЭМ!$A$33:$A$776,$A197,СВЦЭМ!$B$33:$B$776,G$190)+'СЕТ СН'!$F$12</f>
        <v>136.59864177</v>
      </c>
      <c r="H197" s="36">
        <f>SUMIFS(СВЦЭМ!$F$33:$F$776,СВЦЭМ!$A$33:$A$776,$A197,СВЦЭМ!$B$33:$B$776,H$190)+'СЕТ СН'!$F$12</f>
        <v>136.60799714999999</v>
      </c>
      <c r="I197" s="36">
        <f>SUMIFS(СВЦЭМ!$F$33:$F$776,СВЦЭМ!$A$33:$A$776,$A197,СВЦЭМ!$B$33:$B$776,I$190)+'СЕТ СН'!$F$12</f>
        <v>134.81228923</v>
      </c>
      <c r="J197" s="36">
        <f>SUMIFS(СВЦЭМ!$F$33:$F$776,СВЦЭМ!$A$33:$A$776,$A197,СВЦЭМ!$B$33:$B$776,J$190)+'СЕТ СН'!$F$12</f>
        <v>128.60585032</v>
      </c>
      <c r="K197" s="36">
        <f>SUMIFS(СВЦЭМ!$F$33:$F$776,СВЦЭМ!$A$33:$A$776,$A197,СВЦЭМ!$B$33:$B$776,K$190)+'СЕТ СН'!$F$12</f>
        <v>127.37110165</v>
      </c>
      <c r="L197" s="36">
        <f>SUMIFS(СВЦЭМ!$F$33:$F$776,СВЦЭМ!$A$33:$A$776,$A197,СВЦЭМ!$B$33:$B$776,L$190)+'СЕТ СН'!$F$12</f>
        <v>126.29191366000001</v>
      </c>
      <c r="M197" s="36">
        <f>SUMIFS(СВЦЭМ!$F$33:$F$776,СВЦЭМ!$A$33:$A$776,$A197,СВЦЭМ!$B$33:$B$776,M$190)+'СЕТ СН'!$F$12</f>
        <v>118.06100910000001</v>
      </c>
      <c r="N197" s="36">
        <f>SUMIFS(СВЦЭМ!$F$33:$F$776,СВЦЭМ!$A$33:$A$776,$A197,СВЦЭМ!$B$33:$B$776,N$190)+'СЕТ СН'!$F$12</f>
        <v>110.22736556</v>
      </c>
      <c r="O197" s="36">
        <f>SUMIFS(СВЦЭМ!$F$33:$F$776,СВЦЭМ!$A$33:$A$776,$A197,СВЦЭМ!$B$33:$B$776,O$190)+'СЕТ СН'!$F$12</f>
        <v>108.56293660999999</v>
      </c>
      <c r="P197" s="36">
        <f>SUMIFS(СВЦЭМ!$F$33:$F$776,СВЦЭМ!$A$33:$A$776,$A197,СВЦЭМ!$B$33:$B$776,P$190)+'СЕТ СН'!$F$12</f>
        <v>109.93872947</v>
      </c>
      <c r="Q197" s="36">
        <f>SUMIFS(СВЦЭМ!$F$33:$F$776,СВЦЭМ!$A$33:$A$776,$A197,СВЦЭМ!$B$33:$B$776,Q$190)+'СЕТ СН'!$F$12</f>
        <v>110.73715459</v>
      </c>
      <c r="R197" s="36">
        <f>SUMIFS(СВЦЭМ!$F$33:$F$776,СВЦЭМ!$A$33:$A$776,$A197,СВЦЭМ!$B$33:$B$776,R$190)+'СЕТ СН'!$F$12</f>
        <v>109.8558144</v>
      </c>
      <c r="S197" s="36">
        <f>SUMIFS(СВЦЭМ!$F$33:$F$776,СВЦЭМ!$A$33:$A$776,$A197,СВЦЭМ!$B$33:$B$776,S$190)+'СЕТ СН'!$F$12</f>
        <v>108.79120211</v>
      </c>
      <c r="T197" s="36">
        <f>SUMIFS(СВЦЭМ!$F$33:$F$776,СВЦЭМ!$A$33:$A$776,$A197,СВЦЭМ!$B$33:$B$776,T$190)+'СЕТ СН'!$F$12</f>
        <v>104.49227664999999</v>
      </c>
      <c r="U197" s="36">
        <f>SUMIFS(СВЦЭМ!$F$33:$F$776,СВЦЭМ!$A$33:$A$776,$A197,СВЦЭМ!$B$33:$B$776,U$190)+'СЕТ СН'!$F$12</f>
        <v>100.91518719</v>
      </c>
      <c r="V197" s="36">
        <f>SUMIFS(СВЦЭМ!$F$33:$F$776,СВЦЭМ!$A$33:$A$776,$A197,СВЦЭМ!$B$33:$B$776,V$190)+'СЕТ СН'!$F$12</f>
        <v>98.090667080000003</v>
      </c>
      <c r="W197" s="36">
        <f>SUMIFS(СВЦЭМ!$F$33:$F$776,СВЦЭМ!$A$33:$A$776,$A197,СВЦЭМ!$B$33:$B$776,W$190)+'СЕТ СН'!$F$12</f>
        <v>98.951460940000004</v>
      </c>
      <c r="X197" s="36">
        <f>SUMIFS(СВЦЭМ!$F$33:$F$776,СВЦЭМ!$A$33:$A$776,$A197,СВЦЭМ!$B$33:$B$776,X$190)+'СЕТ СН'!$F$12</f>
        <v>105.6363317</v>
      </c>
      <c r="Y197" s="36">
        <f>SUMIFS(СВЦЭМ!$F$33:$F$776,СВЦЭМ!$A$33:$A$776,$A197,СВЦЭМ!$B$33:$B$776,Y$190)+'СЕТ СН'!$F$12</f>
        <v>116.12738890999999</v>
      </c>
    </row>
    <row r="198" spans="1:25" ht="15.75" x14ac:dyDescent="0.2">
      <c r="A198" s="35">
        <f t="shared" si="5"/>
        <v>43959</v>
      </c>
      <c r="B198" s="36">
        <f>SUMIFS(СВЦЭМ!$F$33:$F$776,СВЦЭМ!$A$33:$A$776,$A198,СВЦЭМ!$B$33:$B$776,B$190)+'СЕТ СН'!$F$12</f>
        <v>133.56705350999999</v>
      </c>
      <c r="C198" s="36">
        <f>SUMIFS(СВЦЭМ!$F$33:$F$776,СВЦЭМ!$A$33:$A$776,$A198,СВЦЭМ!$B$33:$B$776,C$190)+'СЕТ СН'!$F$12</f>
        <v>134.27998332999999</v>
      </c>
      <c r="D198" s="36">
        <f>SUMIFS(СВЦЭМ!$F$33:$F$776,СВЦЭМ!$A$33:$A$776,$A198,СВЦЭМ!$B$33:$B$776,D$190)+'СЕТ СН'!$F$12</f>
        <v>133.11169914000001</v>
      </c>
      <c r="E198" s="36">
        <f>SUMIFS(СВЦЭМ!$F$33:$F$776,СВЦЭМ!$A$33:$A$776,$A198,СВЦЭМ!$B$33:$B$776,E$190)+'СЕТ СН'!$F$12</f>
        <v>133.29755537</v>
      </c>
      <c r="F198" s="36">
        <f>SUMIFS(СВЦЭМ!$F$33:$F$776,СВЦЭМ!$A$33:$A$776,$A198,СВЦЭМ!$B$33:$B$776,F$190)+'СЕТ СН'!$F$12</f>
        <v>132.26483174000001</v>
      </c>
      <c r="G198" s="36">
        <f>SUMIFS(СВЦЭМ!$F$33:$F$776,СВЦЭМ!$A$33:$A$776,$A198,СВЦЭМ!$B$33:$B$776,G$190)+'СЕТ СН'!$F$12</f>
        <v>133.70135761</v>
      </c>
      <c r="H198" s="36">
        <f>SUMIFS(СВЦЭМ!$F$33:$F$776,СВЦЭМ!$A$33:$A$776,$A198,СВЦЭМ!$B$33:$B$776,H$190)+'СЕТ СН'!$F$12</f>
        <v>131.85148221</v>
      </c>
      <c r="I198" s="36">
        <f>SUMIFS(СВЦЭМ!$F$33:$F$776,СВЦЭМ!$A$33:$A$776,$A198,СВЦЭМ!$B$33:$B$776,I$190)+'СЕТ СН'!$F$12</f>
        <v>128.08995214999999</v>
      </c>
      <c r="J198" s="36">
        <f>SUMIFS(СВЦЭМ!$F$33:$F$776,СВЦЭМ!$A$33:$A$776,$A198,СВЦЭМ!$B$33:$B$776,J$190)+'СЕТ СН'!$F$12</f>
        <v>123.93412734</v>
      </c>
      <c r="K198" s="36">
        <f>SUMIFS(СВЦЭМ!$F$33:$F$776,СВЦЭМ!$A$33:$A$776,$A198,СВЦЭМ!$B$33:$B$776,K$190)+'СЕТ СН'!$F$12</f>
        <v>124.1534875</v>
      </c>
      <c r="L198" s="36">
        <f>SUMIFS(СВЦЭМ!$F$33:$F$776,СВЦЭМ!$A$33:$A$776,$A198,СВЦЭМ!$B$33:$B$776,L$190)+'СЕТ СН'!$F$12</f>
        <v>123.86750531</v>
      </c>
      <c r="M198" s="36">
        <f>SUMIFS(СВЦЭМ!$F$33:$F$776,СВЦЭМ!$A$33:$A$776,$A198,СВЦЭМ!$B$33:$B$776,M$190)+'СЕТ СН'!$F$12</f>
        <v>116.53295180000001</v>
      </c>
      <c r="N198" s="36">
        <f>SUMIFS(СВЦЭМ!$F$33:$F$776,СВЦЭМ!$A$33:$A$776,$A198,СВЦЭМ!$B$33:$B$776,N$190)+'СЕТ СН'!$F$12</f>
        <v>107.56391524</v>
      </c>
      <c r="O198" s="36">
        <f>SUMIFS(СВЦЭМ!$F$33:$F$776,СВЦЭМ!$A$33:$A$776,$A198,СВЦЭМ!$B$33:$B$776,O$190)+'СЕТ СН'!$F$12</f>
        <v>105.8970156</v>
      </c>
      <c r="P198" s="36">
        <f>SUMIFS(СВЦЭМ!$F$33:$F$776,СВЦЭМ!$A$33:$A$776,$A198,СВЦЭМ!$B$33:$B$776,P$190)+'СЕТ СН'!$F$12</f>
        <v>106.7520667</v>
      </c>
      <c r="Q198" s="36">
        <f>SUMIFS(СВЦЭМ!$F$33:$F$776,СВЦЭМ!$A$33:$A$776,$A198,СВЦЭМ!$B$33:$B$776,Q$190)+'СЕТ СН'!$F$12</f>
        <v>107.16176802</v>
      </c>
      <c r="R198" s="36">
        <f>SUMIFS(СВЦЭМ!$F$33:$F$776,СВЦЭМ!$A$33:$A$776,$A198,СВЦЭМ!$B$33:$B$776,R$190)+'СЕТ СН'!$F$12</f>
        <v>106.77237028</v>
      </c>
      <c r="S198" s="36">
        <f>SUMIFS(СВЦЭМ!$F$33:$F$776,СВЦЭМ!$A$33:$A$776,$A198,СВЦЭМ!$B$33:$B$776,S$190)+'СЕТ СН'!$F$12</f>
        <v>107.5177375</v>
      </c>
      <c r="T198" s="36">
        <f>SUMIFS(СВЦЭМ!$F$33:$F$776,СВЦЭМ!$A$33:$A$776,$A198,СВЦЭМ!$B$33:$B$776,T$190)+'СЕТ СН'!$F$12</f>
        <v>106.28266877</v>
      </c>
      <c r="U198" s="36">
        <f>SUMIFS(СВЦЭМ!$F$33:$F$776,СВЦЭМ!$A$33:$A$776,$A198,СВЦЭМ!$B$33:$B$776,U$190)+'СЕТ СН'!$F$12</f>
        <v>103.43487770999999</v>
      </c>
      <c r="V198" s="36">
        <f>SUMIFS(СВЦЭМ!$F$33:$F$776,СВЦЭМ!$A$33:$A$776,$A198,СВЦЭМ!$B$33:$B$776,V$190)+'СЕТ СН'!$F$12</f>
        <v>99.165073750000005</v>
      </c>
      <c r="W198" s="36">
        <f>SUMIFS(СВЦЭМ!$F$33:$F$776,СВЦЭМ!$A$33:$A$776,$A198,СВЦЭМ!$B$33:$B$776,W$190)+'СЕТ СН'!$F$12</f>
        <v>98.709641649999995</v>
      </c>
      <c r="X198" s="36">
        <f>SUMIFS(СВЦЭМ!$F$33:$F$776,СВЦЭМ!$A$33:$A$776,$A198,СВЦЭМ!$B$33:$B$776,X$190)+'СЕТ СН'!$F$12</f>
        <v>105.63533957999999</v>
      </c>
      <c r="Y198" s="36">
        <f>SUMIFS(СВЦЭМ!$F$33:$F$776,СВЦЭМ!$A$33:$A$776,$A198,СВЦЭМ!$B$33:$B$776,Y$190)+'СЕТ СН'!$F$12</f>
        <v>116.82645923</v>
      </c>
    </row>
    <row r="199" spans="1:25" ht="15.75" x14ac:dyDescent="0.2">
      <c r="A199" s="35">
        <f t="shared" si="5"/>
        <v>43960</v>
      </c>
      <c r="B199" s="36">
        <f>SUMIFS(СВЦЭМ!$F$33:$F$776,СВЦЭМ!$A$33:$A$776,$A199,СВЦЭМ!$B$33:$B$776,B$190)+'СЕТ СН'!$F$12</f>
        <v>132.28785074999999</v>
      </c>
      <c r="C199" s="36">
        <f>SUMIFS(СВЦЭМ!$F$33:$F$776,СВЦЭМ!$A$33:$A$776,$A199,СВЦЭМ!$B$33:$B$776,C$190)+'СЕТ СН'!$F$12</f>
        <v>130.39991122999999</v>
      </c>
      <c r="D199" s="36">
        <f>SUMIFS(СВЦЭМ!$F$33:$F$776,СВЦЭМ!$A$33:$A$776,$A199,СВЦЭМ!$B$33:$B$776,D$190)+'СЕТ СН'!$F$12</f>
        <v>127.69707708999999</v>
      </c>
      <c r="E199" s="36">
        <f>SUMIFS(СВЦЭМ!$F$33:$F$776,СВЦЭМ!$A$33:$A$776,$A199,СВЦЭМ!$B$33:$B$776,E$190)+'СЕТ СН'!$F$12</f>
        <v>127.15361435</v>
      </c>
      <c r="F199" s="36">
        <f>SUMIFS(СВЦЭМ!$F$33:$F$776,СВЦЭМ!$A$33:$A$776,$A199,СВЦЭМ!$B$33:$B$776,F$190)+'СЕТ СН'!$F$12</f>
        <v>125.78818805</v>
      </c>
      <c r="G199" s="36">
        <f>SUMIFS(СВЦЭМ!$F$33:$F$776,СВЦЭМ!$A$33:$A$776,$A199,СВЦЭМ!$B$33:$B$776,G$190)+'СЕТ СН'!$F$12</f>
        <v>126.02799262000001</v>
      </c>
      <c r="H199" s="36">
        <f>SUMIFS(СВЦЭМ!$F$33:$F$776,СВЦЭМ!$A$33:$A$776,$A199,СВЦЭМ!$B$33:$B$776,H$190)+'СЕТ СН'!$F$12</f>
        <v>126.90390918999999</v>
      </c>
      <c r="I199" s="36">
        <f>SUMIFS(СВЦЭМ!$F$33:$F$776,СВЦЭМ!$A$33:$A$776,$A199,СВЦЭМ!$B$33:$B$776,I$190)+'СЕТ СН'!$F$12</f>
        <v>127.80853526</v>
      </c>
      <c r="J199" s="36">
        <f>SUMIFS(СВЦЭМ!$F$33:$F$776,СВЦЭМ!$A$33:$A$776,$A199,СВЦЭМ!$B$33:$B$776,J$190)+'СЕТ СН'!$F$12</f>
        <v>127.87713548000001</v>
      </c>
      <c r="K199" s="36">
        <f>SUMIFS(СВЦЭМ!$F$33:$F$776,СВЦЭМ!$A$33:$A$776,$A199,СВЦЭМ!$B$33:$B$776,K$190)+'СЕТ СН'!$F$12</f>
        <v>123.91495758000001</v>
      </c>
      <c r="L199" s="36">
        <f>SUMIFS(СВЦЭМ!$F$33:$F$776,СВЦЭМ!$A$33:$A$776,$A199,СВЦЭМ!$B$33:$B$776,L$190)+'СЕТ СН'!$F$12</f>
        <v>125.26965688</v>
      </c>
      <c r="M199" s="36">
        <f>SUMIFS(СВЦЭМ!$F$33:$F$776,СВЦЭМ!$A$33:$A$776,$A199,СВЦЭМ!$B$33:$B$776,M$190)+'СЕТ СН'!$F$12</f>
        <v>117.45058098</v>
      </c>
      <c r="N199" s="36">
        <f>SUMIFS(СВЦЭМ!$F$33:$F$776,СВЦЭМ!$A$33:$A$776,$A199,СВЦЭМ!$B$33:$B$776,N$190)+'СЕТ СН'!$F$12</f>
        <v>109.28476587999999</v>
      </c>
      <c r="O199" s="36">
        <f>SUMIFS(СВЦЭМ!$F$33:$F$776,СВЦЭМ!$A$33:$A$776,$A199,СВЦЭМ!$B$33:$B$776,O$190)+'СЕТ СН'!$F$12</f>
        <v>106.32348118</v>
      </c>
      <c r="P199" s="36">
        <f>SUMIFS(СВЦЭМ!$F$33:$F$776,СВЦЭМ!$A$33:$A$776,$A199,СВЦЭМ!$B$33:$B$776,P$190)+'СЕТ СН'!$F$12</f>
        <v>107.11594479</v>
      </c>
      <c r="Q199" s="36">
        <f>SUMIFS(СВЦЭМ!$F$33:$F$776,СВЦЭМ!$A$33:$A$776,$A199,СВЦЭМ!$B$33:$B$776,Q$190)+'СЕТ СН'!$F$12</f>
        <v>105.92590249</v>
      </c>
      <c r="R199" s="36">
        <f>SUMIFS(СВЦЭМ!$F$33:$F$776,СВЦЭМ!$A$33:$A$776,$A199,СВЦЭМ!$B$33:$B$776,R$190)+'СЕТ СН'!$F$12</f>
        <v>106.30099564</v>
      </c>
      <c r="S199" s="36">
        <f>SUMIFS(СВЦЭМ!$F$33:$F$776,СВЦЭМ!$A$33:$A$776,$A199,СВЦЭМ!$B$33:$B$776,S$190)+'СЕТ СН'!$F$12</f>
        <v>107.99132035</v>
      </c>
      <c r="T199" s="36">
        <f>SUMIFS(СВЦЭМ!$F$33:$F$776,СВЦЭМ!$A$33:$A$776,$A199,СВЦЭМ!$B$33:$B$776,T$190)+'СЕТ СН'!$F$12</f>
        <v>106.55400303</v>
      </c>
      <c r="U199" s="36">
        <f>SUMIFS(СВЦЭМ!$F$33:$F$776,СВЦЭМ!$A$33:$A$776,$A199,СВЦЭМ!$B$33:$B$776,U$190)+'СЕТ СН'!$F$12</f>
        <v>105.31682705</v>
      </c>
      <c r="V199" s="36">
        <f>SUMIFS(СВЦЭМ!$F$33:$F$776,СВЦЭМ!$A$33:$A$776,$A199,СВЦЭМ!$B$33:$B$776,V$190)+'СЕТ СН'!$F$12</f>
        <v>103.50983831000001</v>
      </c>
      <c r="W199" s="36">
        <f>SUMIFS(СВЦЭМ!$F$33:$F$776,СВЦЭМ!$A$33:$A$776,$A199,СВЦЭМ!$B$33:$B$776,W$190)+'СЕТ СН'!$F$12</f>
        <v>102.30409031000001</v>
      </c>
      <c r="X199" s="36">
        <f>SUMIFS(СВЦЭМ!$F$33:$F$776,СВЦЭМ!$A$33:$A$776,$A199,СВЦЭМ!$B$33:$B$776,X$190)+'СЕТ СН'!$F$12</f>
        <v>108.78723836</v>
      </c>
      <c r="Y199" s="36">
        <f>SUMIFS(СВЦЭМ!$F$33:$F$776,СВЦЭМ!$A$33:$A$776,$A199,СВЦЭМ!$B$33:$B$776,Y$190)+'СЕТ СН'!$F$12</f>
        <v>122.25452936000001</v>
      </c>
    </row>
    <row r="200" spans="1:25" ht="15.75" x14ac:dyDescent="0.2">
      <c r="A200" s="35">
        <f t="shared" si="5"/>
        <v>43961</v>
      </c>
      <c r="B200" s="36">
        <f>SUMIFS(СВЦЭМ!$F$33:$F$776,СВЦЭМ!$A$33:$A$776,$A200,СВЦЭМ!$B$33:$B$776,B$190)+'СЕТ СН'!$F$12</f>
        <v>128.7585363</v>
      </c>
      <c r="C200" s="36">
        <f>SUMIFS(СВЦЭМ!$F$33:$F$776,СВЦЭМ!$A$33:$A$776,$A200,СВЦЭМ!$B$33:$B$776,C$190)+'СЕТ СН'!$F$12</f>
        <v>133.21915053000001</v>
      </c>
      <c r="D200" s="36">
        <f>SUMIFS(СВЦЭМ!$F$33:$F$776,СВЦЭМ!$A$33:$A$776,$A200,СВЦЭМ!$B$33:$B$776,D$190)+'СЕТ СН'!$F$12</f>
        <v>134.20921779</v>
      </c>
      <c r="E200" s="36">
        <f>SUMIFS(СВЦЭМ!$F$33:$F$776,СВЦЭМ!$A$33:$A$776,$A200,СВЦЭМ!$B$33:$B$776,E$190)+'СЕТ СН'!$F$12</f>
        <v>137.37214596999999</v>
      </c>
      <c r="F200" s="36">
        <f>SUMIFS(СВЦЭМ!$F$33:$F$776,СВЦЭМ!$A$33:$A$776,$A200,СВЦЭМ!$B$33:$B$776,F$190)+'СЕТ СН'!$F$12</f>
        <v>136.24680713999999</v>
      </c>
      <c r="G200" s="36">
        <f>SUMIFS(СВЦЭМ!$F$33:$F$776,СВЦЭМ!$A$33:$A$776,$A200,СВЦЭМ!$B$33:$B$776,G$190)+'СЕТ СН'!$F$12</f>
        <v>135.94574600000001</v>
      </c>
      <c r="H200" s="36">
        <f>SUMIFS(СВЦЭМ!$F$33:$F$776,СВЦЭМ!$A$33:$A$776,$A200,СВЦЭМ!$B$33:$B$776,H$190)+'СЕТ СН'!$F$12</f>
        <v>134.90412373000001</v>
      </c>
      <c r="I200" s="36">
        <f>SUMIFS(СВЦЭМ!$F$33:$F$776,СВЦЭМ!$A$33:$A$776,$A200,СВЦЭМ!$B$33:$B$776,I$190)+'СЕТ СН'!$F$12</f>
        <v>130.62704167999999</v>
      </c>
      <c r="J200" s="36">
        <f>SUMIFS(СВЦЭМ!$F$33:$F$776,СВЦЭМ!$A$33:$A$776,$A200,СВЦЭМ!$B$33:$B$776,J$190)+'СЕТ СН'!$F$12</f>
        <v>129.72066451000001</v>
      </c>
      <c r="K200" s="36">
        <f>SUMIFS(СВЦЭМ!$F$33:$F$776,СВЦЭМ!$A$33:$A$776,$A200,СВЦЭМ!$B$33:$B$776,K$190)+'СЕТ СН'!$F$12</f>
        <v>125.13479669</v>
      </c>
      <c r="L200" s="36">
        <f>SUMIFS(СВЦЭМ!$F$33:$F$776,СВЦЭМ!$A$33:$A$776,$A200,СВЦЭМ!$B$33:$B$776,L$190)+'СЕТ СН'!$F$12</f>
        <v>123.99480993</v>
      </c>
      <c r="M200" s="36">
        <f>SUMIFS(СВЦЭМ!$F$33:$F$776,СВЦЭМ!$A$33:$A$776,$A200,СВЦЭМ!$B$33:$B$776,M$190)+'СЕТ СН'!$F$12</f>
        <v>117.26938884</v>
      </c>
      <c r="N200" s="36">
        <f>SUMIFS(СВЦЭМ!$F$33:$F$776,СВЦЭМ!$A$33:$A$776,$A200,СВЦЭМ!$B$33:$B$776,N$190)+'СЕТ СН'!$F$12</f>
        <v>109.15516863000001</v>
      </c>
      <c r="O200" s="36">
        <f>SUMIFS(СВЦЭМ!$F$33:$F$776,СВЦЭМ!$A$33:$A$776,$A200,СВЦЭМ!$B$33:$B$776,O$190)+'СЕТ СН'!$F$12</f>
        <v>106.71443696</v>
      </c>
      <c r="P200" s="36">
        <f>SUMIFS(СВЦЭМ!$F$33:$F$776,СВЦЭМ!$A$33:$A$776,$A200,СВЦЭМ!$B$33:$B$776,P$190)+'СЕТ СН'!$F$12</f>
        <v>107.04040811</v>
      </c>
      <c r="Q200" s="36">
        <f>SUMIFS(СВЦЭМ!$F$33:$F$776,СВЦЭМ!$A$33:$A$776,$A200,СВЦЭМ!$B$33:$B$776,Q$190)+'СЕТ СН'!$F$12</f>
        <v>108.17883209</v>
      </c>
      <c r="R200" s="36">
        <f>SUMIFS(СВЦЭМ!$F$33:$F$776,СВЦЭМ!$A$33:$A$776,$A200,СВЦЭМ!$B$33:$B$776,R$190)+'СЕТ СН'!$F$12</f>
        <v>107.79495751</v>
      </c>
      <c r="S200" s="36">
        <f>SUMIFS(СВЦЭМ!$F$33:$F$776,СВЦЭМ!$A$33:$A$776,$A200,СВЦЭМ!$B$33:$B$776,S$190)+'СЕТ СН'!$F$12</f>
        <v>108.18035793</v>
      </c>
      <c r="T200" s="36">
        <f>SUMIFS(СВЦЭМ!$F$33:$F$776,СВЦЭМ!$A$33:$A$776,$A200,СВЦЭМ!$B$33:$B$776,T$190)+'СЕТ СН'!$F$12</f>
        <v>106.67067749</v>
      </c>
      <c r="U200" s="36">
        <f>SUMIFS(СВЦЭМ!$F$33:$F$776,СВЦЭМ!$A$33:$A$776,$A200,СВЦЭМ!$B$33:$B$776,U$190)+'СЕТ СН'!$F$12</f>
        <v>104.76638312999999</v>
      </c>
      <c r="V200" s="36">
        <f>SUMIFS(СВЦЭМ!$F$33:$F$776,СВЦЭМ!$A$33:$A$776,$A200,СВЦЭМ!$B$33:$B$776,V$190)+'СЕТ СН'!$F$12</f>
        <v>101.91929807</v>
      </c>
      <c r="W200" s="36">
        <f>SUMIFS(СВЦЭМ!$F$33:$F$776,СВЦЭМ!$A$33:$A$776,$A200,СВЦЭМ!$B$33:$B$776,W$190)+'СЕТ СН'!$F$12</f>
        <v>101.38741971</v>
      </c>
      <c r="X200" s="36">
        <f>SUMIFS(СВЦЭМ!$F$33:$F$776,СВЦЭМ!$A$33:$A$776,$A200,СВЦЭМ!$B$33:$B$776,X$190)+'СЕТ СН'!$F$12</f>
        <v>107.02612274000001</v>
      </c>
      <c r="Y200" s="36">
        <f>SUMIFS(СВЦЭМ!$F$33:$F$776,СВЦЭМ!$A$33:$A$776,$A200,СВЦЭМ!$B$33:$B$776,Y$190)+'СЕТ СН'!$F$12</f>
        <v>120.57447826000001</v>
      </c>
    </row>
    <row r="201" spans="1:25" ht="15.75" x14ac:dyDescent="0.2">
      <c r="A201" s="35">
        <f t="shared" si="5"/>
        <v>43962</v>
      </c>
      <c r="B201" s="36">
        <f>SUMIFS(СВЦЭМ!$F$33:$F$776,СВЦЭМ!$A$33:$A$776,$A201,СВЦЭМ!$B$33:$B$776,B$190)+'СЕТ СН'!$F$12</f>
        <v>117.37406793</v>
      </c>
      <c r="C201" s="36">
        <f>SUMIFS(СВЦЭМ!$F$33:$F$776,СВЦЭМ!$A$33:$A$776,$A201,СВЦЭМ!$B$33:$B$776,C$190)+'СЕТ СН'!$F$12</f>
        <v>129.36270804</v>
      </c>
      <c r="D201" s="36">
        <f>SUMIFS(СВЦЭМ!$F$33:$F$776,СВЦЭМ!$A$33:$A$776,$A201,СВЦЭМ!$B$33:$B$776,D$190)+'СЕТ СН'!$F$12</f>
        <v>134.57223285000001</v>
      </c>
      <c r="E201" s="36">
        <f>SUMIFS(СВЦЭМ!$F$33:$F$776,СВЦЭМ!$A$33:$A$776,$A201,СВЦЭМ!$B$33:$B$776,E$190)+'СЕТ СН'!$F$12</f>
        <v>133.27004650000001</v>
      </c>
      <c r="F201" s="36">
        <f>SUMIFS(СВЦЭМ!$F$33:$F$776,СВЦЭМ!$A$33:$A$776,$A201,СВЦЭМ!$B$33:$B$776,F$190)+'СЕТ СН'!$F$12</f>
        <v>132.25356317999999</v>
      </c>
      <c r="G201" s="36">
        <f>SUMIFS(СВЦЭМ!$F$33:$F$776,СВЦЭМ!$A$33:$A$776,$A201,СВЦЭМ!$B$33:$B$776,G$190)+'СЕТ СН'!$F$12</f>
        <v>132.61193175</v>
      </c>
      <c r="H201" s="36">
        <f>SUMIFS(СВЦЭМ!$F$33:$F$776,СВЦЭМ!$A$33:$A$776,$A201,СВЦЭМ!$B$33:$B$776,H$190)+'СЕТ СН'!$F$12</f>
        <v>133.63070067000001</v>
      </c>
      <c r="I201" s="36">
        <f>SUMIFS(СВЦЭМ!$F$33:$F$776,СВЦЭМ!$A$33:$A$776,$A201,СВЦЭМ!$B$33:$B$776,I$190)+'СЕТ СН'!$F$12</f>
        <v>135.64522239999999</v>
      </c>
      <c r="J201" s="36">
        <f>SUMIFS(СВЦЭМ!$F$33:$F$776,СВЦЭМ!$A$33:$A$776,$A201,СВЦЭМ!$B$33:$B$776,J$190)+'СЕТ СН'!$F$12</f>
        <v>128.11515247</v>
      </c>
      <c r="K201" s="36">
        <f>SUMIFS(СВЦЭМ!$F$33:$F$776,СВЦЭМ!$A$33:$A$776,$A201,СВЦЭМ!$B$33:$B$776,K$190)+'СЕТ СН'!$F$12</f>
        <v>119.08561194000001</v>
      </c>
      <c r="L201" s="36">
        <f>SUMIFS(СВЦЭМ!$F$33:$F$776,СВЦЭМ!$A$33:$A$776,$A201,СВЦЭМ!$B$33:$B$776,L$190)+'СЕТ СН'!$F$12</f>
        <v>117.81798649</v>
      </c>
      <c r="M201" s="36">
        <f>SUMIFS(СВЦЭМ!$F$33:$F$776,СВЦЭМ!$A$33:$A$776,$A201,СВЦЭМ!$B$33:$B$776,M$190)+'СЕТ СН'!$F$12</f>
        <v>117.87066848000001</v>
      </c>
      <c r="N201" s="36">
        <f>SUMIFS(СВЦЭМ!$F$33:$F$776,СВЦЭМ!$A$33:$A$776,$A201,СВЦЭМ!$B$33:$B$776,N$190)+'СЕТ СН'!$F$12</f>
        <v>119.66706567999999</v>
      </c>
      <c r="O201" s="36">
        <f>SUMIFS(СВЦЭМ!$F$33:$F$776,СВЦЭМ!$A$33:$A$776,$A201,СВЦЭМ!$B$33:$B$776,O$190)+'СЕТ СН'!$F$12</f>
        <v>119.41659206</v>
      </c>
      <c r="P201" s="36">
        <f>SUMIFS(СВЦЭМ!$F$33:$F$776,СВЦЭМ!$A$33:$A$776,$A201,СВЦЭМ!$B$33:$B$776,P$190)+'СЕТ СН'!$F$12</f>
        <v>122.07145717</v>
      </c>
      <c r="Q201" s="36">
        <f>SUMIFS(СВЦЭМ!$F$33:$F$776,СВЦЭМ!$A$33:$A$776,$A201,СВЦЭМ!$B$33:$B$776,Q$190)+'СЕТ СН'!$F$12</f>
        <v>123.26839257</v>
      </c>
      <c r="R201" s="36">
        <f>SUMIFS(СВЦЭМ!$F$33:$F$776,СВЦЭМ!$A$33:$A$776,$A201,СВЦЭМ!$B$33:$B$776,R$190)+'СЕТ СН'!$F$12</f>
        <v>122.43170985</v>
      </c>
      <c r="S201" s="36">
        <f>SUMIFS(СВЦЭМ!$F$33:$F$776,СВЦЭМ!$A$33:$A$776,$A201,СВЦЭМ!$B$33:$B$776,S$190)+'СЕТ СН'!$F$12</f>
        <v>122.97734831</v>
      </c>
      <c r="T201" s="36">
        <f>SUMIFS(СВЦЭМ!$F$33:$F$776,СВЦЭМ!$A$33:$A$776,$A201,СВЦЭМ!$B$33:$B$776,T$190)+'СЕТ СН'!$F$12</f>
        <v>120.92215890999999</v>
      </c>
      <c r="U201" s="36">
        <f>SUMIFS(СВЦЭМ!$F$33:$F$776,СВЦЭМ!$A$33:$A$776,$A201,СВЦЭМ!$B$33:$B$776,U$190)+'СЕТ СН'!$F$12</f>
        <v>115.30854198999999</v>
      </c>
      <c r="V201" s="36">
        <f>SUMIFS(СВЦЭМ!$F$33:$F$776,СВЦЭМ!$A$33:$A$776,$A201,СВЦЭМ!$B$33:$B$776,V$190)+'СЕТ СН'!$F$12</f>
        <v>110.47892976999999</v>
      </c>
      <c r="W201" s="36">
        <f>SUMIFS(СВЦЭМ!$F$33:$F$776,СВЦЭМ!$A$33:$A$776,$A201,СВЦЭМ!$B$33:$B$776,W$190)+'СЕТ СН'!$F$12</f>
        <v>107.87930211</v>
      </c>
      <c r="X201" s="36">
        <f>SUMIFS(СВЦЭМ!$F$33:$F$776,СВЦЭМ!$A$33:$A$776,$A201,СВЦЭМ!$B$33:$B$776,X$190)+'СЕТ СН'!$F$12</f>
        <v>107.36155032000001</v>
      </c>
      <c r="Y201" s="36">
        <f>SUMIFS(СВЦЭМ!$F$33:$F$776,СВЦЭМ!$A$33:$A$776,$A201,СВЦЭМ!$B$33:$B$776,Y$190)+'СЕТ СН'!$F$12</f>
        <v>115.2019828</v>
      </c>
    </row>
    <row r="202" spans="1:25" ht="15.75" x14ac:dyDescent="0.2">
      <c r="A202" s="35">
        <f t="shared" si="5"/>
        <v>43963</v>
      </c>
      <c r="B202" s="36">
        <f>SUMIFS(СВЦЭМ!$F$33:$F$776,СВЦЭМ!$A$33:$A$776,$A202,СВЦЭМ!$B$33:$B$776,B$190)+'СЕТ СН'!$F$12</f>
        <v>134.67087821999999</v>
      </c>
      <c r="C202" s="36">
        <f>SUMIFS(СВЦЭМ!$F$33:$F$776,СВЦЭМ!$A$33:$A$776,$A202,СВЦЭМ!$B$33:$B$776,C$190)+'СЕТ СН'!$F$12</f>
        <v>140.52004707</v>
      </c>
      <c r="D202" s="36">
        <f>SUMIFS(СВЦЭМ!$F$33:$F$776,СВЦЭМ!$A$33:$A$776,$A202,СВЦЭМ!$B$33:$B$776,D$190)+'СЕТ СН'!$F$12</f>
        <v>138.72592976999999</v>
      </c>
      <c r="E202" s="36">
        <f>SUMIFS(СВЦЭМ!$F$33:$F$776,СВЦЭМ!$A$33:$A$776,$A202,СВЦЭМ!$B$33:$B$776,E$190)+'СЕТ СН'!$F$12</f>
        <v>138.60276689</v>
      </c>
      <c r="F202" s="36">
        <f>SUMIFS(СВЦЭМ!$F$33:$F$776,СВЦЭМ!$A$33:$A$776,$A202,СВЦЭМ!$B$33:$B$776,F$190)+'СЕТ СН'!$F$12</f>
        <v>139.7634414</v>
      </c>
      <c r="G202" s="36">
        <f>SUMIFS(СВЦЭМ!$F$33:$F$776,СВЦЭМ!$A$33:$A$776,$A202,СВЦЭМ!$B$33:$B$776,G$190)+'СЕТ СН'!$F$12</f>
        <v>138.15400543999999</v>
      </c>
      <c r="H202" s="36">
        <f>SUMIFS(СВЦЭМ!$F$33:$F$776,СВЦЭМ!$A$33:$A$776,$A202,СВЦЭМ!$B$33:$B$776,H$190)+'СЕТ СН'!$F$12</f>
        <v>139.52958269999999</v>
      </c>
      <c r="I202" s="36">
        <f>SUMIFS(СВЦЭМ!$F$33:$F$776,СВЦЭМ!$A$33:$A$776,$A202,СВЦЭМ!$B$33:$B$776,I$190)+'СЕТ СН'!$F$12</f>
        <v>133.77220832</v>
      </c>
      <c r="J202" s="36">
        <f>SUMIFS(СВЦЭМ!$F$33:$F$776,СВЦЭМ!$A$33:$A$776,$A202,СВЦЭМ!$B$33:$B$776,J$190)+'СЕТ СН'!$F$12</f>
        <v>126.69144476</v>
      </c>
      <c r="K202" s="36">
        <f>SUMIFS(СВЦЭМ!$F$33:$F$776,СВЦЭМ!$A$33:$A$776,$A202,СВЦЭМ!$B$33:$B$776,K$190)+'СЕТ СН'!$F$12</f>
        <v>123.76649753</v>
      </c>
      <c r="L202" s="36">
        <f>SUMIFS(СВЦЭМ!$F$33:$F$776,СВЦЭМ!$A$33:$A$776,$A202,СВЦЭМ!$B$33:$B$776,L$190)+'СЕТ СН'!$F$12</f>
        <v>123.35410635</v>
      </c>
      <c r="M202" s="36">
        <f>SUMIFS(СВЦЭМ!$F$33:$F$776,СВЦЭМ!$A$33:$A$776,$A202,СВЦЭМ!$B$33:$B$776,M$190)+'СЕТ СН'!$F$12</f>
        <v>119.21990279000001</v>
      </c>
      <c r="N202" s="36">
        <f>SUMIFS(СВЦЭМ!$F$33:$F$776,СВЦЭМ!$A$33:$A$776,$A202,СВЦЭМ!$B$33:$B$776,N$190)+'СЕТ СН'!$F$12</f>
        <v>118.97575446</v>
      </c>
      <c r="O202" s="36">
        <f>SUMIFS(СВЦЭМ!$F$33:$F$776,СВЦЭМ!$A$33:$A$776,$A202,СВЦЭМ!$B$33:$B$776,O$190)+'СЕТ СН'!$F$12</f>
        <v>120.07546997</v>
      </c>
      <c r="P202" s="36">
        <f>SUMIFS(СВЦЭМ!$F$33:$F$776,СВЦЭМ!$A$33:$A$776,$A202,СВЦЭМ!$B$33:$B$776,P$190)+'СЕТ СН'!$F$12</f>
        <v>121.69295545999999</v>
      </c>
      <c r="Q202" s="36">
        <f>SUMIFS(СВЦЭМ!$F$33:$F$776,СВЦЭМ!$A$33:$A$776,$A202,СВЦЭМ!$B$33:$B$776,Q$190)+'СЕТ СН'!$F$12</f>
        <v>121.54320918000001</v>
      </c>
      <c r="R202" s="36">
        <f>SUMIFS(СВЦЭМ!$F$33:$F$776,СВЦЭМ!$A$33:$A$776,$A202,СВЦЭМ!$B$33:$B$776,R$190)+'СЕТ СН'!$F$12</f>
        <v>121.67567006</v>
      </c>
      <c r="S202" s="36">
        <f>SUMIFS(СВЦЭМ!$F$33:$F$776,СВЦЭМ!$A$33:$A$776,$A202,СВЦЭМ!$B$33:$B$776,S$190)+'СЕТ СН'!$F$12</f>
        <v>121.81488686</v>
      </c>
      <c r="T202" s="36">
        <f>SUMIFS(СВЦЭМ!$F$33:$F$776,СВЦЭМ!$A$33:$A$776,$A202,СВЦЭМ!$B$33:$B$776,T$190)+'СЕТ СН'!$F$12</f>
        <v>122.57643289000001</v>
      </c>
      <c r="U202" s="36">
        <f>SUMIFS(СВЦЭМ!$F$33:$F$776,СВЦЭМ!$A$33:$A$776,$A202,СВЦЭМ!$B$33:$B$776,U$190)+'СЕТ СН'!$F$12</f>
        <v>122.31690029000001</v>
      </c>
      <c r="V202" s="36">
        <f>SUMIFS(СВЦЭМ!$F$33:$F$776,СВЦЭМ!$A$33:$A$776,$A202,СВЦЭМ!$B$33:$B$776,V$190)+'СЕТ СН'!$F$12</f>
        <v>117.52663447</v>
      </c>
      <c r="W202" s="36">
        <f>SUMIFS(СВЦЭМ!$F$33:$F$776,СВЦЭМ!$A$33:$A$776,$A202,СВЦЭМ!$B$33:$B$776,W$190)+'СЕТ СН'!$F$12</f>
        <v>117.3130912</v>
      </c>
      <c r="X202" s="36">
        <f>SUMIFS(СВЦЭМ!$F$33:$F$776,СВЦЭМ!$A$33:$A$776,$A202,СВЦЭМ!$B$33:$B$776,X$190)+'СЕТ СН'!$F$12</f>
        <v>120.62718246999999</v>
      </c>
      <c r="Y202" s="36">
        <f>SUMIFS(СВЦЭМ!$F$33:$F$776,СВЦЭМ!$A$33:$A$776,$A202,СВЦЭМ!$B$33:$B$776,Y$190)+'СЕТ СН'!$F$12</f>
        <v>123.57360674</v>
      </c>
    </row>
    <row r="203" spans="1:25" ht="15.75" x14ac:dyDescent="0.2">
      <c r="A203" s="35">
        <f t="shared" si="5"/>
        <v>43964</v>
      </c>
      <c r="B203" s="36">
        <f>SUMIFS(СВЦЭМ!$F$33:$F$776,СВЦЭМ!$A$33:$A$776,$A203,СВЦЭМ!$B$33:$B$776,B$190)+'СЕТ СН'!$F$12</f>
        <v>126.85238317</v>
      </c>
      <c r="C203" s="36">
        <f>SUMIFS(СВЦЭМ!$F$33:$F$776,СВЦЭМ!$A$33:$A$776,$A203,СВЦЭМ!$B$33:$B$776,C$190)+'СЕТ СН'!$F$12</f>
        <v>133.39859824999999</v>
      </c>
      <c r="D203" s="36">
        <f>SUMIFS(СВЦЭМ!$F$33:$F$776,СВЦЭМ!$A$33:$A$776,$A203,СВЦЭМ!$B$33:$B$776,D$190)+'СЕТ СН'!$F$12</f>
        <v>134.50977976999999</v>
      </c>
      <c r="E203" s="36">
        <f>SUMIFS(СВЦЭМ!$F$33:$F$776,СВЦЭМ!$A$33:$A$776,$A203,СВЦЭМ!$B$33:$B$776,E$190)+'СЕТ СН'!$F$12</f>
        <v>134.4925902</v>
      </c>
      <c r="F203" s="36">
        <f>SUMIFS(СВЦЭМ!$F$33:$F$776,СВЦЭМ!$A$33:$A$776,$A203,СВЦЭМ!$B$33:$B$776,F$190)+'СЕТ СН'!$F$12</f>
        <v>133.47911282999999</v>
      </c>
      <c r="G203" s="36">
        <f>SUMIFS(СВЦЭМ!$F$33:$F$776,СВЦЭМ!$A$33:$A$776,$A203,СВЦЭМ!$B$33:$B$776,G$190)+'СЕТ СН'!$F$12</f>
        <v>134.60209936000001</v>
      </c>
      <c r="H203" s="36">
        <f>SUMIFS(СВЦЭМ!$F$33:$F$776,СВЦЭМ!$A$33:$A$776,$A203,СВЦЭМ!$B$33:$B$776,H$190)+'СЕТ СН'!$F$12</f>
        <v>134.07174806</v>
      </c>
      <c r="I203" s="36">
        <f>SUMIFS(СВЦЭМ!$F$33:$F$776,СВЦЭМ!$A$33:$A$776,$A203,СВЦЭМ!$B$33:$B$776,I$190)+'СЕТ СН'!$F$12</f>
        <v>127.10198793000001</v>
      </c>
      <c r="J203" s="36">
        <f>SUMIFS(СВЦЭМ!$F$33:$F$776,СВЦЭМ!$A$33:$A$776,$A203,СВЦЭМ!$B$33:$B$776,J$190)+'СЕТ СН'!$F$12</f>
        <v>119.04727015</v>
      </c>
      <c r="K203" s="36">
        <f>SUMIFS(СВЦЭМ!$F$33:$F$776,СВЦЭМ!$A$33:$A$776,$A203,СВЦЭМ!$B$33:$B$776,K$190)+'СЕТ СН'!$F$12</f>
        <v>117.81680849</v>
      </c>
      <c r="L203" s="36">
        <f>SUMIFS(СВЦЭМ!$F$33:$F$776,СВЦЭМ!$A$33:$A$776,$A203,СВЦЭМ!$B$33:$B$776,L$190)+'СЕТ СН'!$F$12</f>
        <v>116.46759028</v>
      </c>
      <c r="M203" s="36">
        <f>SUMIFS(СВЦЭМ!$F$33:$F$776,СВЦЭМ!$A$33:$A$776,$A203,СВЦЭМ!$B$33:$B$776,M$190)+'СЕТ СН'!$F$12</f>
        <v>115.57991112000001</v>
      </c>
      <c r="N203" s="36">
        <f>SUMIFS(СВЦЭМ!$F$33:$F$776,СВЦЭМ!$A$33:$A$776,$A203,СВЦЭМ!$B$33:$B$776,N$190)+'СЕТ СН'!$F$12</f>
        <v>116.92004384000001</v>
      </c>
      <c r="O203" s="36">
        <f>SUMIFS(СВЦЭМ!$F$33:$F$776,СВЦЭМ!$A$33:$A$776,$A203,СВЦЭМ!$B$33:$B$776,O$190)+'СЕТ СН'!$F$12</f>
        <v>118.13080576</v>
      </c>
      <c r="P203" s="36">
        <f>SUMIFS(СВЦЭМ!$F$33:$F$776,СВЦЭМ!$A$33:$A$776,$A203,СВЦЭМ!$B$33:$B$776,P$190)+'СЕТ СН'!$F$12</f>
        <v>119.76601574999999</v>
      </c>
      <c r="Q203" s="36">
        <f>SUMIFS(СВЦЭМ!$F$33:$F$776,СВЦЭМ!$A$33:$A$776,$A203,СВЦЭМ!$B$33:$B$776,Q$190)+'СЕТ СН'!$F$12</f>
        <v>118.51391878</v>
      </c>
      <c r="R203" s="36">
        <f>SUMIFS(СВЦЭМ!$F$33:$F$776,СВЦЭМ!$A$33:$A$776,$A203,СВЦЭМ!$B$33:$B$776,R$190)+'СЕТ СН'!$F$12</f>
        <v>117.75201549000001</v>
      </c>
      <c r="S203" s="36">
        <f>SUMIFS(СВЦЭМ!$F$33:$F$776,СВЦЭМ!$A$33:$A$776,$A203,СВЦЭМ!$B$33:$B$776,S$190)+'СЕТ СН'!$F$12</f>
        <v>119.79565362</v>
      </c>
      <c r="T203" s="36">
        <f>SUMIFS(СВЦЭМ!$F$33:$F$776,СВЦЭМ!$A$33:$A$776,$A203,СВЦЭМ!$B$33:$B$776,T$190)+'СЕТ СН'!$F$12</f>
        <v>115.66695875000001</v>
      </c>
      <c r="U203" s="36">
        <f>SUMIFS(СВЦЭМ!$F$33:$F$776,СВЦЭМ!$A$33:$A$776,$A203,СВЦЭМ!$B$33:$B$776,U$190)+'СЕТ СН'!$F$12</f>
        <v>110.9085912</v>
      </c>
      <c r="V203" s="36">
        <f>SUMIFS(СВЦЭМ!$F$33:$F$776,СВЦЭМ!$A$33:$A$776,$A203,СВЦЭМ!$B$33:$B$776,V$190)+'СЕТ СН'!$F$12</f>
        <v>108.5720122</v>
      </c>
      <c r="W203" s="36">
        <f>SUMIFS(СВЦЭМ!$F$33:$F$776,СВЦЭМ!$A$33:$A$776,$A203,СВЦЭМ!$B$33:$B$776,W$190)+'СЕТ СН'!$F$12</f>
        <v>107.9201867</v>
      </c>
      <c r="X203" s="36">
        <f>SUMIFS(СВЦЭМ!$F$33:$F$776,СВЦЭМ!$A$33:$A$776,$A203,СВЦЭМ!$B$33:$B$776,X$190)+'СЕТ СН'!$F$12</f>
        <v>109.83201789</v>
      </c>
      <c r="Y203" s="36">
        <f>SUMIFS(СВЦЭМ!$F$33:$F$776,СВЦЭМ!$A$33:$A$776,$A203,СВЦЭМ!$B$33:$B$776,Y$190)+'СЕТ СН'!$F$12</f>
        <v>112.9897072</v>
      </c>
    </row>
    <row r="204" spans="1:25" ht="15.75" x14ac:dyDescent="0.2">
      <c r="A204" s="35">
        <f t="shared" si="5"/>
        <v>43965</v>
      </c>
      <c r="B204" s="36">
        <f>SUMIFS(СВЦЭМ!$F$33:$F$776,СВЦЭМ!$A$33:$A$776,$A204,СВЦЭМ!$B$33:$B$776,B$190)+'СЕТ СН'!$F$12</f>
        <v>122.88751689999999</v>
      </c>
      <c r="C204" s="36">
        <f>SUMIFS(СВЦЭМ!$F$33:$F$776,СВЦЭМ!$A$33:$A$776,$A204,СВЦЭМ!$B$33:$B$776,C$190)+'СЕТ СН'!$F$12</f>
        <v>128.61564694</v>
      </c>
      <c r="D204" s="36">
        <f>SUMIFS(СВЦЭМ!$F$33:$F$776,СВЦЭМ!$A$33:$A$776,$A204,СВЦЭМ!$B$33:$B$776,D$190)+'СЕТ СН'!$F$12</f>
        <v>129.84286854000001</v>
      </c>
      <c r="E204" s="36">
        <f>SUMIFS(СВЦЭМ!$F$33:$F$776,СВЦЭМ!$A$33:$A$776,$A204,СВЦЭМ!$B$33:$B$776,E$190)+'СЕТ СН'!$F$12</f>
        <v>134.98597799999999</v>
      </c>
      <c r="F204" s="36">
        <f>SUMIFS(СВЦЭМ!$F$33:$F$776,СВЦЭМ!$A$33:$A$776,$A204,СВЦЭМ!$B$33:$B$776,F$190)+'СЕТ СН'!$F$12</f>
        <v>131.99903771000001</v>
      </c>
      <c r="G204" s="36">
        <f>SUMIFS(СВЦЭМ!$F$33:$F$776,СВЦЭМ!$A$33:$A$776,$A204,СВЦЭМ!$B$33:$B$776,G$190)+'СЕТ СН'!$F$12</f>
        <v>130.96067829</v>
      </c>
      <c r="H204" s="36">
        <f>SUMIFS(СВЦЭМ!$F$33:$F$776,СВЦЭМ!$A$33:$A$776,$A204,СВЦЭМ!$B$33:$B$776,H$190)+'СЕТ СН'!$F$12</f>
        <v>130.44875145</v>
      </c>
      <c r="I204" s="36">
        <f>SUMIFS(СВЦЭМ!$F$33:$F$776,СВЦЭМ!$A$33:$A$776,$A204,СВЦЭМ!$B$33:$B$776,I$190)+'СЕТ СН'!$F$12</f>
        <v>124.87504026000001</v>
      </c>
      <c r="J204" s="36">
        <f>SUMIFS(СВЦЭМ!$F$33:$F$776,СВЦЭМ!$A$33:$A$776,$A204,СВЦЭМ!$B$33:$B$776,J$190)+'СЕТ СН'!$F$12</f>
        <v>117.72886481</v>
      </c>
      <c r="K204" s="36">
        <f>SUMIFS(СВЦЭМ!$F$33:$F$776,СВЦЭМ!$A$33:$A$776,$A204,СВЦЭМ!$B$33:$B$776,K$190)+'СЕТ СН'!$F$12</f>
        <v>114.68681789</v>
      </c>
      <c r="L204" s="36">
        <f>SUMIFS(СВЦЭМ!$F$33:$F$776,СВЦЭМ!$A$33:$A$776,$A204,СВЦЭМ!$B$33:$B$776,L$190)+'СЕТ СН'!$F$12</f>
        <v>113.14609627</v>
      </c>
      <c r="M204" s="36">
        <f>SUMIFS(СВЦЭМ!$F$33:$F$776,СВЦЭМ!$A$33:$A$776,$A204,СВЦЭМ!$B$33:$B$776,M$190)+'СЕТ СН'!$F$12</f>
        <v>113.29572415</v>
      </c>
      <c r="N204" s="36">
        <f>SUMIFS(СВЦЭМ!$F$33:$F$776,СВЦЭМ!$A$33:$A$776,$A204,СВЦЭМ!$B$33:$B$776,N$190)+'СЕТ СН'!$F$12</f>
        <v>112.53546946</v>
      </c>
      <c r="O204" s="36">
        <f>SUMIFS(СВЦЭМ!$F$33:$F$776,СВЦЭМ!$A$33:$A$776,$A204,СВЦЭМ!$B$33:$B$776,O$190)+'СЕТ СН'!$F$12</f>
        <v>114.59717297</v>
      </c>
      <c r="P204" s="36">
        <f>SUMIFS(СВЦЭМ!$F$33:$F$776,СВЦЭМ!$A$33:$A$776,$A204,СВЦЭМ!$B$33:$B$776,P$190)+'СЕТ СН'!$F$12</f>
        <v>118.24595985000001</v>
      </c>
      <c r="Q204" s="36">
        <f>SUMIFS(СВЦЭМ!$F$33:$F$776,СВЦЭМ!$A$33:$A$776,$A204,СВЦЭМ!$B$33:$B$776,Q$190)+'СЕТ СН'!$F$12</f>
        <v>116.64086451999999</v>
      </c>
      <c r="R204" s="36">
        <f>SUMIFS(СВЦЭМ!$F$33:$F$776,СВЦЭМ!$A$33:$A$776,$A204,СВЦЭМ!$B$33:$B$776,R$190)+'СЕТ СН'!$F$12</f>
        <v>116.07453578000001</v>
      </c>
      <c r="S204" s="36">
        <f>SUMIFS(СВЦЭМ!$F$33:$F$776,СВЦЭМ!$A$33:$A$776,$A204,СВЦЭМ!$B$33:$B$776,S$190)+'СЕТ СН'!$F$12</f>
        <v>118.89614656000001</v>
      </c>
      <c r="T204" s="36">
        <f>SUMIFS(СВЦЭМ!$F$33:$F$776,СВЦЭМ!$A$33:$A$776,$A204,СВЦЭМ!$B$33:$B$776,T$190)+'СЕТ СН'!$F$12</f>
        <v>115.79461599</v>
      </c>
      <c r="U204" s="36">
        <f>SUMIFS(СВЦЭМ!$F$33:$F$776,СВЦЭМ!$A$33:$A$776,$A204,СВЦЭМ!$B$33:$B$776,U$190)+'СЕТ СН'!$F$12</f>
        <v>111.34450166000001</v>
      </c>
      <c r="V204" s="36">
        <f>SUMIFS(СВЦЭМ!$F$33:$F$776,СВЦЭМ!$A$33:$A$776,$A204,СВЦЭМ!$B$33:$B$776,V$190)+'СЕТ СН'!$F$12</f>
        <v>107.77680817</v>
      </c>
      <c r="W204" s="36">
        <f>SUMIFS(СВЦЭМ!$F$33:$F$776,СВЦЭМ!$A$33:$A$776,$A204,СВЦЭМ!$B$33:$B$776,W$190)+'СЕТ СН'!$F$12</f>
        <v>106.41872499</v>
      </c>
      <c r="X204" s="36">
        <f>SUMIFS(СВЦЭМ!$F$33:$F$776,СВЦЭМ!$A$33:$A$776,$A204,СВЦЭМ!$B$33:$B$776,X$190)+'СЕТ СН'!$F$12</f>
        <v>107.53251516</v>
      </c>
      <c r="Y204" s="36">
        <f>SUMIFS(СВЦЭМ!$F$33:$F$776,СВЦЭМ!$A$33:$A$776,$A204,СВЦЭМ!$B$33:$B$776,Y$190)+'СЕТ СН'!$F$12</f>
        <v>112.20024117</v>
      </c>
    </row>
    <row r="205" spans="1:25" ht="15.75" x14ac:dyDescent="0.2">
      <c r="A205" s="35">
        <f t="shared" si="5"/>
        <v>43966</v>
      </c>
      <c r="B205" s="36">
        <f>SUMIFS(СВЦЭМ!$F$33:$F$776,СВЦЭМ!$A$33:$A$776,$A205,СВЦЭМ!$B$33:$B$776,B$190)+'СЕТ СН'!$F$12</f>
        <v>121.20236190999999</v>
      </c>
      <c r="C205" s="36">
        <f>SUMIFS(СВЦЭМ!$F$33:$F$776,СВЦЭМ!$A$33:$A$776,$A205,СВЦЭМ!$B$33:$B$776,C$190)+'СЕТ СН'!$F$12</f>
        <v>129.26281091000001</v>
      </c>
      <c r="D205" s="36">
        <f>SUMIFS(СВЦЭМ!$F$33:$F$776,СВЦЭМ!$A$33:$A$776,$A205,СВЦЭМ!$B$33:$B$776,D$190)+'СЕТ СН'!$F$12</f>
        <v>132.79190414000001</v>
      </c>
      <c r="E205" s="36">
        <f>SUMIFS(СВЦЭМ!$F$33:$F$776,СВЦЭМ!$A$33:$A$776,$A205,СВЦЭМ!$B$33:$B$776,E$190)+'СЕТ СН'!$F$12</f>
        <v>132.60129806</v>
      </c>
      <c r="F205" s="36">
        <f>SUMIFS(СВЦЭМ!$F$33:$F$776,СВЦЭМ!$A$33:$A$776,$A205,СВЦЭМ!$B$33:$B$776,F$190)+'СЕТ СН'!$F$12</f>
        <v>131.4522474</v>
      </c>
      <c r="G205" s="36">
        <f>SUMIFS(СВЦЭМ!$F$33:$F$776,СВЦЭМ!$A$33:$A$776,$A205,СВЦЭМ!$B$33:$B$776,G$190)+'СЕТ СН'!$F$12</f>
        <v>132.817554</v>
      </c>
      <c r="H205" s="36">
        <f>SUMIFS(СВЦЭМ!$F$33:$F$776,СВЦЭМ!$A$33:$A$776,$A205,СВЦЭМ!$B$33:$B$776,H$190)+'СЕТ СН'!$F$12</f>
        <v>133.89363979000001</v>
      </c>
      <c r="I205" s="36">
        <f>SUMIFS(СВЦЭМ!$F$33:$F$776,СВЦЭМ!$A$33:$A$776,$A205,СВЦЭМ!$B$33:$B$776,I$190)+'СЕТ СН'!$F$12</f>
        <v>127.46443988999999</v>
      </c>
      <c r="J205" s="36">
        <f>SUMIFS(СВЦЭМ!$F$33:$F$776,СВЦЭМ!$A$33:$A$776,$A205,СВЦЭМ!$B$33:$B$776,J$190)+'СЕТ СН'!$F$12</f>
        <v>118.52147002</v>
      </c>
      <c r="K205" s="36">
        <f>SUMIFS(СВЦЭМ!$F$33:$F$776,СВЦЭМ!$A$33:$A$776,$A205,СВЦЭМ!$B$33:$B$776,K$190)+'СЕТ СН'!$F$12</f>
        <v>108.67096438</v>
      </c>
      <c r="L205" s="36">
        <f>SUMIFS(СВЦЭМ!$F$33:$F$776,СВЦЭМ!$A$33:$A$776,$A205,СВЦЭМ!$B$33:$B$776,L$190)+'СЕТ СН'!$F$12</f>
        <v>107.04673678</v>
      </c>
      <c r="M205" s="36">
        <f>SUMIFS(СВЦЭМ!$F$33:$F$776,СВЦЭМ!$A$33:$A$776,$A205,СВЦЭМ!$B$33:$B$776,M$190)+'СЕТ СН'!$F$12</f>
        <v>110.03273249999999</v>
      </c>
      <c r="N205" s="36">
        <f>SUMIFS(СВЦЭМ!$F$33:$F$776,СВЦЭМ!$A$33:$A$776,$A205,СВЦЭМ!$B$33:$B$776,N$190)+'СЕТ СН'!$F$12</f>
        <v>110.86984006</v>
      </c>
      <c r="O205" s="36">
        <f>SUMIFS(СВЦЭМ!$F$33:$F$776,СВЦЭМ!$A$33:$A$776,$A205,СВЦЭМ!$B$33:$B$776,O$190)+'СЕТ СН'!$F$12</f>
        <v>111.22397413</v>
      </c>
      <c r="P205" s="36">
        <f>SUMIFS(СВЦЭМ!$F$33:$F$776,СВЦЭМ!$A$33:$A$776,$A205,СВЦЭМ!$B$33:$B$776,P$190)+'СЕТ СН'!$F$12</f>
        <v>112.14531709000001</v>
      </c>
      <c r="Q205" s="36">
        <f>SUMIFS(СВЦЭМ!$F$33:$F$776,СВЦЭМ!$A$33:$A$776,$A205,СВЦЭМ!$B$33:$B$776,Q$190)+'СЕТ СН'!$F$12</f>
        <v>111.45719398</v>
      </c>
      <c r="R205" s="36">
        <f>SUMIFS(СВЦЭМ!$F$33:$F$776,СВЦЭМ!$A$33:$A$776,$A205,СВЦЭМ!$B$33:$B$776,R$190)+'СЕТ СН'!$F$12</f>
        <v>110.80770036</v>
      </c>
      <c r="S205" s="36">
        <f>SUMIFS(СВЦЭМ!$F$33:$F$776,СВЦЭМ!$A$33:$A$776,$A205,СВЦЭМ!$B$33:$B$776,S$190)+'СЕТ СН'!$F$12</f>
        <v>112.24247093</v>
      </c>
      <c r="T205" s="36">
        <f>SUMIFS(СВЦЭМ!$F$33:$F$776,СВЦЭМ!$A$33:$A$776,$A205,СВЦЭМ!$B$33:$B$776,T$190)+'СЕТ СН'!$F$12</f>
        <v>111.4267244</v>
      </c>
      <c r="U205" s="36">
        <f>SUMIFS(СВЦЭМ!$F$33:$F$776,СВЦЭМ!$A$33:$A$776,$A205,СВЦЭМ!$B$33:$B$776,U$190)+'СЕТ СН'!$F$12</f>
        <v>111.86711519000001</v>
      </c>
      <c r="V205" s="36">
        <f>SUMIFS(СВЦЭМ!$F$33:$F$776,СВЦЭМ!$A$33:$A$776,$A205,СВЦЭМ!$B$33:$B$776,V$190)+'СЕТ СН'!$F$12</f>
        <v>110.78697328</v>
      </c>
      <c r="W205" s="36">
        <f>SUMIFS(СВЦЭМ!$F$33:$F$776,СВЦЭМ!$A$33:$A$776,$A205,СВЦЭМ!$B$33:$B$776,W$190)+'СЕТ СН'!$F$12</f>
        <v>108.92611517</v>
      </c>
      <c r="X205" s="36">
        <f>SUMIFS(СВЦЭМ!$F$33:$F$776,СВЦЭМ!$A$33:$A$776,$A205,СВЦЭМ!$B$33:$B$776,X$190)+'СЕТ СН'!$F$12</f>
        <v>109.25677302</v>
      </c>
      <c r="Y205" s="36">
        <f>SUMIFS(СВЦЭМ!$F$33:$F$776,СВЦЭМ!$A$33:$A$776,$A205,СВЦЭМ!$B$33:$B$776,Y$190)+'СЕТ СН'!$F$12</f>
        <v>109.81736823999999</v>
      </c>
    </row>
    <row r="206" spans="1:25" ht="15.75" x14ac:dyDescent="0.2">
      <c r="A206" s="35">
        <f t="shared" si="5"/>
        <v>43967</v>
      </c>
      <c r="B206" s="36">
        <f>SUMIFS(СВЦЭМ!$F$33:$F$776,СВЦЭМ!$A$33:$A$776,$A206,СВЦЭМ!$B$33:$B$776,B$190)+'СЕТ СН'!$F$12</f>
        <v>126.19755653999999</v>
      </c>
      <c r="C206" s="36">
        <f>SUMIFS(СВЦЭМ!$F$33:$F$776,СВЦЭМ!$A$33:$A$776,$A206,СВЦЭМ!$B$33:$B$776,C$190)+'СЕТ СН'!$F$12</f>
        <v>132.05089853999999</v>
      </c>
      <c r="D206" s="36">
        <f>SUMIFS(СВЦЭМ!$F$33:$F$776,СВЦЭМ!$A$33:$A$776,$A206,СВЦЭМ!$B$33:$B$776,D$190)+'СЕТ СН'!$F$12</f>
        <v>132.27157667</v>
      </c>
      <c r="E206" s="36">
        <f>SUMIFS(СВЦЭМ!$F$33:$F$776,СВЦЭМ!$A$33:$A$776,$A206,СВЦЭМ!$B$33:$B$776,E$190)+'СЕТ СН'!$F$12</f>
        <v>134.15764623999999</v>
      </c>
      <c r="F206" s="36">
        <f>SUMIFS(СВЦЭМ!$F$33:$F$776,СВЦЭМ!$A$33:$A$776,$A206,СВЦЭМ!$B$33:$B$776,F$190)+'СЕТ СН'!$F$12</f>
        <v>134.15992555</v>
      </c>
      <c r="G206" s="36">
        <f>SUMIFS(СВЦЭМ!$F$33:$F$776,СВЦЭМ!$A$33:$A$776,$A206,СВЦЭМ!$B$33:$B$776,G$190)+'СЕТ СН'!$F$12</f>
        <v>134.13875922</v>
      </c>
      <c r="H206" s="36">
        <f>SUMIFS(СВЦЭМ!$F$33:$F$776,СВЦЭМ!$A$33:$A$776,$A206,СВЦЭМ!$B$33:$B$776,H$190)+'СЕТ СН'!$F$12</f>
        <v>135.22923144000001</v>
      </c>
      <c r="I206" s="36">
        <f>SUMIFS(СВЦЭМ!$F$33:$F$776,СВЦЭМ!$A$33:$A$776,$A206,СВЦЭМ!$B$33:$B$776,I$190)+'СЕТ СН'!$F$12</f>
        <v>125.22397846</v>
      </c>
      <c r="J206" s="36">
        <f>SUMIFS(СВЦЭМ!$F$33:$F$776,СВЦЭМ!$A$33:$A$776,$A206,СВЦЭМ!$B$33:$B$776,J$190)+'СЕТ СН'!$F$12</f>
        <v>114.70423328</v>
      </c>
      <c r="K206" s="36">
        <f>SUMIFS(СВЦЭМ!$F$33:$F$776,СВЦЭМ!$A$33:$A$776,$A206,СВЦЭМ!$B$33:$B$776,K$190)+'СЕТ СН'!$F$12</f>
        <v>114.545908</v>
      </c>
      <c r="L206" s="36">
        <f>SUMIFS(СВЦЭМ!$F$33:$F$776,СВЦЭМ!$A$33:$A$776,$A206,СВЦЭМ!$B$33:$B$776,L$190)+'СЕТ СН'!$F$12</f>
        <v>115.27219633999999</v>
      </c>
      <c r="M206" s="36">
        <f>SUMIFS(СВЦЭМ!$F$33:$F$776,СВЦЭМ!$A$33:$A$776,$A206,СВЦЭМ!$B$33:$B$776,M$190)+'СЕТ СН'!$F$12</f>
        <v>114.65640095000001</v>
      </c>
      <c r="N206" s="36">
        <f>SUMIFS(СВЦЭМ!$F$33:$F$776,СВЦЭМ!$A$33:$A$776,$A206,СВЦЭМ!$B$33:$B$776,N$190)+'СЕТ СН'!$F$12</f>
        <v>113.17598101999999</v>
      </c>
      <c r="O206" s="36">
        <f>SUMIFS(СВЦЭМ!$F$33:$F$776,СВЦЭМ!$A$33:$A$776,$A206,СВЦЭМ!$B$33:$B$776,O$190)+'СЕТ СН'!$F$12</f>
        <v>112.40258086</v>
      </c>
      <c r="P206" s="36">
        <f>SUMIFS(СВЦЭМ!$F$33:$F$776,СВЦЭМ!$A$33:$A$776,$A206,СВЦЭМ!$B$33:$B$776,P$190)+'СЕТ СН'!$F$12</f>
        <v>113.21883278</v>
      </c>
      <c r="Q206" s="36">
        <f>SUMIFS(СВЦЭМ!$F$33:$F$776,СВЦЭМ!$A$33:$A$776,$A206,СВЦЭМ!$B$33:$B$776,Q$190)+'СЕТ СН'!$F$12</f>
        <v>112.81889943</v>
      </c>
      <c r="R206" s="36">
        <f>SUMIFS(СВЦЭМ!$F$33:$F$776,СВЦЭМ!$A$33:$A$776,$A206,СВЦЭМ!$B$33:$B$776,R$190)+'СЕТ СН'!$F$12</f>
        <v>112.24413942</v>
      </c>
      <c r="S206" s="36">
        <f>SUMIFS(СВЦЭМ!$F$33:$F$776,СВЦЭМ!$A$33:$A$776,$A206,СВЦЭМ!$B$33:$B$776,S$190)+'СЕТ СН'!$F$12</f>
        <v>111.70490588</v>
      </c>
      <c r="T206" s="36">
        <f>SUMIFS(СВЦЭМ!$F$33:$F$776,СВЦЭМ!$A$33:$A$776,$A206,СВЦЭМ!$B$33:$B$776,T$190)+'СЕТ СН'!$F$12</f>
        <v>111.55250537000001</v>
      </c>
      <c r="U206" s="36">
        <f>SUMIFS(СВЦЭМ!$F$33:$F$776,СВЦЭМ!$A$33:$A$776,$A206,СВЦЭМ!$B$33:$B$776,U$190)+'СЕТ СН'!$F$12</f>
        <v>110.46330321000001</v>
      </c>
      <c r="V206" s="36">
        <f>SUMIFS(СВЦЭМ!$F$33:$F$776,СВЦЭМ!$A$33:$A$776,$A206,СВЦЭМ!$B$33:$B$776,V$190)+'СЕТ СН'!$F$12</f>
        <v>110.33388406</v>
      </c>
      <c r="W206" s="36">
        <f>SUMIFS(СВЦЭМ!$F$33:$F$776,СВЦЭМ!$A$33:$A$776,$A206,СВЦЭМ!$B$33:$B$776,W$190)+'СЕТ СН'!$F$12</f>
        <v>110.55702207</v>
      </c>
      <c r="X206" s="36">
        <f>SUMIFS(СВЦЭМ!$F$33:$F$776,СВЦЭМ!$A$33:$A$776,$A206,СВЦЭМ!$B$33:$B$776,X$190)+'СЕТ СН'!$F$12</f>
        <v>110.69318396</v>
      </c>
      <c r="Y206" s="36">
        <f>SUMIFS(СВЦЭМ!$F$33:$F$776,СВЦЭМ!$A$33:$A$776,$A206,СВЦЭМ!$B$33:$B$776,Y$190)+'СЕТ СН'!$F$12</f>
        <v>113.48781916999999</v>
      </c>
    </row>
    <row r="207" spans="1:25" ht="15.75" x14ac:dyDescent="0.2">
      <c r="A207" s="35">
        <f t="shared" si="5"/>
        <v>43968</v>
      </c>
      <c r="B207" s="36">
        <f>SUMIFS(СВЦЭМ!$F$33:$F$776,СВЦЭМ!$A$33:$A$776,$A207,СВЦЭМ!$B$33:$B$776,B$190)+'СЕТ СН'!$F$12</f>
        <v>126.79789786000001</v>
      </c>
      <c r="C207" s="36">
        <f>SUMIFS(СВЦЭМ!$F$33:$F$776,СВЦЭМ!$A$33:$A$776,$A207,СВЦЭМ!$B$33:$B$776,C$190)+'СЕТ СН'!$F$12</f>
        <v>131.92962523</v>
      </c>
      <c r="D207" s="36">
        <f>SUMIFS(СВЦЭМ!$F$33:$F$776,СВЦЭМ!$A$33:$A$776,$A207,СВЦЭМ!$B$33:$B$776,D$190)+'СЕТ СН'!$F$12</f>
        <v>133.01892855</v>
      </c>
      <c r="E207" s="36">
        <f>SUMIFS(СВЦЭМ!$F$33:$F$776,СВЦЭМ!$A$33:$A$776,$A207,СВЦЭМ!$B$33:$B$776,E$190)+'СЕТ СН'!$F$12</f>
        <v>134.12878566000001</v>
      </c>
      <c r="F207" s="36">
        <f>SUMIFS(СВЦЭМ!$F$33:$F$776,СВЦЭМ!$A$33:$A$776,$A207,СВЦЭМ!$B$33:$B$776,F$190)+'СЕТ СН'!$F$12</f>
        <v>133.10768615000001</v>
      </c>
      <c r="G207" s="36">
        <f>SUMIFS(СВЦЭМ!$F$33:$F$776,СВЦЭМ!$A$33:$A$776,$A207,СВЦЭМ!$B$33:$B$776,G$190)+'СЕТ СН'!$F$12</f>
        <v>133.31409070000001</v>
      </c>
      <c r="H207" s="36">
        <f>SUMIFS(СВЦЭМ!$F$33:$F$776,СВЦЭМ!$A$33:$A$776,$A207,СВЦЭМ!$B$33:$B$776,H$190)+'СЕТ СН'!$F$12</f>
        <v>134.11830295999999</v>
      </c>
      <c r="I207" s="36">
        <f>SUMIFS(СВЦЭМ!$F$33:$F$776,СВЦЭМ!$A$33:$A$776,$A207,СВЦЭМ!$B$33:$B$776,I$190)+'СЕТ СН'!$F$12</f>
        <v>128.06160413000001</v>
      </c>
      <c r="J207" s="36">
        <f>SUMIFS(СВЦЭМ!$F$33:$F$776,СВЦЭМ!$A$33:$A$776,$A207,СВЦЭМ!$B$33:$B$776,J$190)+'СЕТ СН'!$F$12</f>
        <v>117.99105754999999</v>
      </c>
      <c r="K207" s="36">
        <f>SUMIFS(СВЦЭМ!$F$33:$F$776,СВЦЭМ!$A$33:$A$776,$A207,СВЦЭМ!$B$33:$B$776,K$190)+'СЕТ СН'!$F$12</f>
        <v>113.64802091</v>
      </c>
      <c r="L207" s="36">
        <f>SUMIFS(СВЦЭМ!$F$33:$F$776,СВЦЭМ!$A$33:$A$776,$A207,СВЦЭМ!$B$33:$B$776,L$190)+'СЕТ СН'!$F$12</f>
        <v>113.64827002</v>
      </c>
      <c r="M207" s="36">
        <f>SUMIFS(СВЦЭМ!$F$33:$F$776,СВЦЭМ!$A$33:$A$776,$A207,СВЦЭМ!$B$33:$B$776,M$190)+'СЕТ СН'!$F$12</f>
        <v>113.43066760000001</v>
      </c>
      <c r="N207" s="36">
        <f>SUMIFS(СВЦЭМ!$F$33:$F$776,СВЦЭМ!$A$33:$A$776,$A207,СВЦЭМ!$B$33:$B$776,N$190)+'СЕТ СН'!$F$12</f>
        <v>112.82899406</v>
      </c>
      <c r="O207" s="36">
        <f>SUMIFS(СВЦЭМ!$F$33:$F$776,СВЦЭМ!$A$33:$A$776,$A207,СВЦЭМ!$B$33:$B$776,O$190)+'СЕТ СН'!$F$12</f>
        <v>112.80229627999999</v>
      </c>
      <c r="P207" s="36">
        <f>SUMIFS(СВЦЭМ!$F$33:$F$776,СВЦЭМ!$A$33:$A$776,$A207,СВЦЭМ!$B$33:$B$776,P$190)+'СЕТ СН'!$F$12</f>
        <v>113.63838843000001</v>
      </c>
      <c r="Q207" s="36">
        <f>SUMIFS(СВЦЭМ!$F$33:$F$776,СВЦЭМ!$A$33:$A$776,$A207,СВЦЭМ!$B$33:$B$776,Q$190)+'СЕТ СН'!$F$12</f>
        <v>114.01651603000001</v>
      </c>
      <c r="R207" s="36">
        <f>SUMIFS(СВЦЭМ!$F$33:$F$776,СВЦЭМ!$A$33:$A$776,$A207,СВЦЭМ!$B$33:$B$776,R$190)+'СЕТ СН'!$F$12</f>
        <v>113.55459596</v>
      </c>
      <c r="S207" s="36">
        <f>SUMIFS(СВЦЭМ!$F$33:$F$776,СВЦЭМ!$A$33:$A$776,$A207,СВЦЭМ!$B$33:$B$776,S$190)+'СЕТ СН'!$F$12</f>
        <v>113.78856268</v>
      </c>
      <c r="T207" s="36">
        <f>SUMIFS(СВЦЭМ!$F$33:$F$776,СВЦЭМ!$A$33:$A$776,$A207,СВЦЭМ!$B$33:$B$776,T$190)+'СЕТ СН'!$F$12</f>
        <v>112.23449952</v>
      </c>
      <c r="U207" s="36">
        <f>SUMIFS(СВЦЭМ!$F$33:$F$776,СВЦЭМ!$A$33:$A$776,$A207,СВЦЭМ!$B$33:$B$776,U$190)+'СЕТ СН'!$F$12</f>
        <v>109.90698301</v>
      </c>
      <c r="V207" s="36">
        <f>SUMIFS(СВЦЭМ!$F$33:$F$776,СВЦЭМ!$A$33:$A$776,$A207,СВЦЭМ!$B$33:$B$776,V$190)+'СЕТ СН'!$F$12</f>
        <v>104.36691731000001</v>
      </c>
      <c r="W207" s="36">
        <f>SUMIFS(СВЦЭМ!$F$33:$F$776,СВЦЭМ!$A$33:$A$776,$A207,СВЦЭМ!$B$33:$B$776,W$190)+'СЕТ СН'!$F$12</f>
        <v>105.17428476000001</v>
      </c>
      <c r="X207" s="36">
        <f>SUMIFS(СВЦЭМ!$F$33:$F$776,СВЦЭМ!$A$33:$A$776,$A207,СВЦЭМ!$B$33:$B$776,X$190)+'СЕТ СН'!$F$12</f>
        <v>105.17001358</v>
      </c>
      <c r="Y207" s="36">
        <f>SUMIFS(СВЦЭМ!$F$33:$F$776,СВЦЭМ!$A$33:$A$776,$A207,СВЦЭМ!$B$33:$B$776,Y$190)+'СЕТ СН'!$F$12</f>
        <v>109.73151562</v>
      </c>
    </row>
    <row r="208" spans="1:25" ht="15.75" x14ac:dyDescent="0.2">
      <c r="A208" s="35">
        <f t="shared" si="5"/>
        <v>43969</v>
      </c>
      <c r="B208" s="36">
        <f>SUMIFS(СВЦЭМ!$F$33:$F$776,СВЦЭМ!$A$33:$A$776,$A208,СВЦЭМ!$B$33:$B$776,B$190)+'СЕТ СН'!$F$12</f>
        <v>127.36890909</v>
      </c>
      <c r="C208" s="36">
        <f>SUMIFS(СВЦЭМ!$F$33:$F$776,СВЦЭМ!$A$33:$A$776,$A208,СВЦЭМ!$B$33:$B$776,C$190)+'СЕТ СН'!$F$12</f>
        <v>130.10044758999999</v>
      </c>
      <c r="D208" s="36">
        <f>SUMIFS(СВЦЭМ!$F$33:$F$776,СВЦЭМ!$A$33:$A$776,$A208,СВЦЭМ!$B$33:$B$776,D$190)+'СЕТ СН'!$F$12</f>
        <v>128.36013011</v>
      </c>
      <c r="E208" s="36">
        <f>SUMIFS(СВЦЭМ!$F$33:$F$776,СВЦЭМ!$A$33:$A$776,$A208,СВЦЭМ!$B$33:$B$776,E$190)+'СЕТ СН'!$F$12</f>
        <v>129.93931698</v>
      </c>
      <c r="F208" s="36">
        <f>SUMIFS(СВЦЭМ!$F$33:$F$776,СВЦЭМ!$A$33:$A$776,$A208,СВЦЭМ!$B$33:$B$776,F$190)+'СЕТ СН'!$F$12</f>
        <v>129.34824370999999</v>
      </c>
      <c r="G208" s="36">
        <f>SUMIFS(СВЦЭМ!$F$33:$F$776,СВЦЭМ!$A$33:$A$776,$A208,СВЦЭМ!$B$33:$B$776,G$190)+'СЕТ СН'!$F$12</f>
        <v>129.85150651000001</v>
      </c>
      <c r="H208" s="36">
        <f>SUMIFS(СВЦЭМ!$F$33:$F$776,СВЦЭМ!$A$33:$A$776,$A208,СВЦЭМ!$B$33:$B$776,H$190)+'СЕТ СН'!$F$12</f>
        <v>129.52015169000001</v>
      </c>
      <c r="I208" s="36">
        <f>SUMIFS(СВЦЭМ!$F$33:$F$776,СВЦЭМ!$A$33:$A$776,$A208,СВЦЭМ!$B$33:$B$776,I$190)+'СЕТ СН'!$F$12</f>
        <v>125.10545632</v>
      </c>
      <c r="J208" s="36">
        <f>SUMIFS(СВЦЭМ!$F$33:$F$776,СВЦЭМ!$A$33:$A$776,$A208,СВЦЭМ!$B$33:$B$776,J$190)+'СЕТ СН'!$F$12</f>
        <v>111.5271439</v>
      </c>
      <c r="K208" s="36">
        <f>SUMIFS(СВЦЭМ!$F$33:$F$776,СВЦЭМ!$A$33:$A$776,$A208,СВЦЭМ!$B$33:$B$776,K$190)+'СЕТ СН'!$F$12</f>
        <v>109.02610202</v>
      </c>
      <c r="L208" s="36">
        <f>SUMIFS(СВЦЭМ!$F$33:$F$776,СВЦЭМ!$A$33:$A$776,$A208,СВЦЭМ!$B$33:$B$776,L$190)+'СЕТ СН'!$F$12</f>
        <v>110.17849811000001</v>
      </c>
      <c r="M208" s="36">
        <f>SUMIFS(СВЦЭМ!$F$33:$F$776,СВЦЭМ!$A$33:$A$776,$A208,СВЦЭМ!$B$33:$B$776,M$190)+'СЕТ СН'!$F$12</f>
        <v>110.33662579</v>
      </c>
      <c r="N208" s="36">
        <f>SUMIFS(СВЦЭМ!$F$33:$F$776,СВЦЭМ!$A$33:$A$776,$A208,СВЦЭМ!$B$33:$B$776,N$190)+'СЕТ СН'!$F$12</f>
        <v>108.94580010999999</v>
      </c>
      <c r="O208" s="36">
        <f>SUMIFS(СВЦЭМ!$F$33:$F$776,СВЦЭМ!$A$33:$A$776,$A208,СВЦЭМ!$B$33:$B$776,O$190)+'СЕТ СН'!$F$12</f>
        <v>109.10483085</v>
      </c>
      <c r="P208" s="36">
        <f>SUMIFS(СВЦЭМ!$F$33:$F$776,СВЦЭМ!$A$33:$A$776,$A208,СВЦЭМ!$B$33:$B$776,P$190)+'СЕТ СН'!$F$12</f>
        <v>111.88837893</v>
      </c>
      <c r="Q208" s="36">
        <f>SUMIFS(СВЦЭМ!$F$33:$F$776,СВЦЭМ!$A$33:$A$776,$A208,СВЦЭМ!$B$33:$B$776,Q$190)+'СЕТ СН'!$F$12</f>
        <v>110.0297516</v>
      </c>
      <c r="R208" s="36">
        <f>SUMIFS(СВЦЭМ!$F$33:$F$776,СВЦЭМ!$A$33:$A$776,$A208,СВЦЭМ!$B$33:$B$776,R$190)+'СЕТ СН'!$F$12</f>
        <v>110.03176637999999</v>
      </c>
      <c r="S208" s="36">
        <f>SUMIFS(СВЦЭМ!$F$33:$F$776,СВЦЭМ!$A$33:$A$776,$A208,СВЦЭМ!$B$33:$B$776,S$190)+'СЕТ СН'!$F$12</f>
        <v>112.29663847</v>
      </c>
      <c r="T208" s="36">
        <f>SUMIFS(СВЦЭМ!$F$33:$F$776,СВЦЭМ!$A$33:$A$776,$A208,СВЦЭМ!$B$33:$B$776,T$190)+'СЕТ СН'!$F$12</f>
        <v>110.89676034</v>
      </c>
      <c r="U208" s="36">
        <f>SUMIFS(СВЦЭМ!$F$33:$F$776,СВЦЭМ!$A$33:$A$776,$A208,СВЦЭМ!$B$33:$B$776,U$190)+'СЕТ СН'!$F$12</f>
        <v>109.44375826</v>
      </c>
      <c r="V208" s="36">
        <f>SUMIFS(СВЦЭМ!$F$33:$F$776,СВЦЭМ!$A$33:$A$776,$A208,СВЦЭМ!$B$33:$B$776,V$190)+'СЕТ СН'!$F$12</f>
        <v>105.67623625</v>
      </c>
      <c r="W208" s="36">
        <f>SUMIFS(СВЦЭМ!$F$33:$F$776,СВЦЭМ!$A$33:$A$776,$A208,СВЦЭМ!$B$33:$B$776,W$190)+'СЕТ СН'!$F$12</f>
        <v>106.27470231</v>
      </c>
      <c r="X208" s="36">
        <f>SUMIFS(СВЦЭМ!$F$33:$F$776,СВЦЭМ!$A$33:$A$776,$A208,СВЦЭМ!$B$33:$B$776,X$190)+'СЕТ СН'!$F$12</f>
        <v>106.20033616000001</v>
      </c>
      <c r="Y208" s="36">
        <f>SUMIFS(СВЦЭМ!$F$33:$F$776,СВЦЭМ!$A$33:$A$776,$A208,СВЦЭМ!$B$33:$B$776,Y$190)+'СЕТ СН'!$F$12</f>
        <v>109.91191732</v>
      </c>
    </row>
    <row r="209" spans="1:25" ht="15.75" x14ac:dyDescent="0.2">
      <c r="A209" s="35">
        <f t="shared" si="5"/>
        <v>43970</v>
      </c>
      <c r="B209" s="36">
        <f>SUMIFS(СВЦЭМ!$F$33:$F$776,СВЦЭМ!$A$33:$A$776,$A209,СВЦЭМ!$B$33:$B$776,B$190)+'СЕТ СН'!$F$12</f>
        <v>129.07500443000001</v>
      </c>
      <c r="C209" s="36">
        <f>SUMIFS(СВЦЭМ!$F$33:$F$776,СВЦЭМ!$A$33:$A$776,$A209,СВЦЭМ!$B$33:$B$776,C$190)+'СЕТ СН'!$F$12</f>
        <v>133.11191631</v>
      </c>
      <c r="D209" s="36">
        <f>SUMIFS(СВЦЭМ!$F$33:$F$776,СВЦЭМ!$A$33:$A$776,$A209,СВЦЭМ!$B$33:$B$776,D$190)+'СЕТ СН'!$F$12</f>
        <v>131.79160390999999</v>
      </c>
      <c r="E209" s="36">
        <f>SUMIFS(СВЦЭМ!$F$33:$F$776,СВЦЭМ!$A$33:$A$776,$A209,СВЦЭМ!$B$33:$B$776,E$190)+'СЕТ СН'!$F$12</f>
        <v>131.08297137</v>
      </c>
      <c r="F209" s="36">
        <f>SUMIFS(СВЦЭМ!$F$33:$F$776,СВЦЭМ!$A$33:$A$776,$A209,СВЦЭМ!$B$33:$B$776,F$190)+'СЕТ СН'!$F$12</f>
        <v>130.22276675000001</v>
      </c>
      <c r="G209" s="36">
        <f>SUMIFS(СВЦЭМ!$F$33:$F$776,СВЦЭМ!$A$33:$A$776,$A209,СВЦЭМ!$B$33:$B$776,G$190)+'СЕТ СН'!$F$12</f>
        <v>131.53068582</v>
      </c>
      <c r="H209" s="36">
        <f>SUMIFS(СВЦЭМ!$F$33:$F$776,СВЦЭМ!$A$33:$A$776,$A209,СВЦЭМ!$B$33:$B$776,H$190)+'СЕТ СН'!$F$12</f>
        <v>131.62848811000001</v>
      </c>
      <c r="I209" s="36">
        <f>SUMIFS(СВЦЭМ!$F$33:$F$776,СВЦЭМ!$A$33:$A$776,$A209,СВЦЭМ!$B$33:$B$776,I$190)+'СЕТ СН'!$F$12</f>
        <v>127.75317991999999</v>
      </c>
      <c r="J209" s="36">
        <f>SUMIFS(СВЦЭМ!$F$33:$F$776,СВЦЭМ!$A$33:$A$776,$A209,СВЦЭМ!$B$33:$B$776,J$190)+'СЕТ СН'!$F$12</f>
        <v>113.53401395</v>
      </c>
      <c r="K209" s="36">
        <f>SUMIFS(СВЦЭМ!$F$33:$F$776,СВЦЭМ!$A$33:$A$776,$A209,СВЦЭМ!$B$33:$B$776,K$190)+'СЕТ СН'!$F$12</f>
        <v>111.04625618</v>
      </c>
      <c r="L209" s="36">
        <f>SUMIFS(СВЦЭМ!$F$33:$F$776,СВЦЭМ!$A$33:$A$776,$A209,СВЦЭМ!$B$33:$B$776,L$190)+'СЕТ СН'!$F$12</f>
        <v>110.62083011</v>
      </c>
      <c r="M209" s="36">
        <f>SUMIFS(СВЦЭМ!$F$33:$F$776,СВЦЭМ!$A$33:$A$776,$A209,СВЦЭМ!$B$33:$B$776,M$190)+'СЕТ СН'!$F$12</f>
        <v>108.19931611</v>
      </c>
      <c r="N209" s="36">
        <f>SUMIFS(СВЦЭМ!$F$33:$F$776,СВЦЭМ!$A$33:$A$776,$A209,СВЦЭМ!$B$33:$B$776,N$190)+'СЕТ СН'!$F$12</f>
        <v>108.11687372999999</v>
      </c>
      <c r="O209" s="36">
        <f>SUMIFS(СВЦЭМ!$F$33:$F$776,СВЦЭМ!$A$33:$A$776,$A209,СВЦЭМ!$B$33:$B$776,O$190)+'СЕТ СН'!$F$12</f>
        <v>109.32297464</v>
      </c>
      <c r="P209" s="36">
        <f>SUMIFS(СВЦЭМ!$F$33:$F$776,СВЦЭМ!$A$33:$A$776,$A209,СВЦЭМ!$B$33:$B$776,P$190)+'СЕТ СН'!$F$12</f>
        <v>110.28176805</v>
      </c>
      <c r="Q209" s="36">
        <f>SUMIFS(СВЦЭМ!$F$33:$F$776,СВЦЭМ!$A$33:$A$776,$A209,СВЦЭМ!$B$33:$B$776,Q$190)+'СЕТ СН'!$F$12</f>
        <v>110.99342109</v>
      </c>
      <c r="R209" s="36">
        <f>SUMIFS(СВЦЭМ!$F$33:$F$776,СВЦЭМ!$A$33:$A$776,$A209,СВЦЭМ!$B$33:$B$776,R$190)+'СЕТ СН'!$F$12</f>
        <v>111.38994857</v>
      </c>
      <c r="S209" s="36">
        <f>SUMIFS(СВЦЭМ!$F$33:$F$776,СВЦЭМ!$A$33:$A$776,$A209,СВЦЭМ!$B$33:$B$776,S$190)+'СЕТ СН'!$F$12</f>
        <v>112.77709274999999</v>
      </c>
      <c r="T209" s="36">
        <f>SUMIFS(СВЦЭМ!$F$33:$F$776,СВЦЭМ!$A$33:$A$776,$A209,СВЦЭМ!$B$33:$B$776,T$190)+'СЕТ СН'!$F$12</f>
        <v>112.18891600000001</v>
      </c>
      <c r="U209" s="36">
        <f>SUMIFS(СВЦЭМ!$F$33:$F$776,СВЦЭМ!$A$33:$A$776,$A209,СВЦЭМ!$B$33:$B$776,U$190)+'СЕТ СН'!$F$12</f>
        <v>109.84117042</v>
      </c>
      <c r="V209" s="36">
        <f>SUMIFS(СВЦЭМ!$F$33:$F$776,СВЦЭМ!$A$33:$A$776,$A209,СВЦЭМ!$B$33:$B$776,V$190)+'СЕТ СН'!$F$12</f>
        <v>109.13021642</v>
      </c>
      <c r="W209" s="36">
        <f>SUMIFS(СВЦЭМ!$F$33:$F$776,СВЦЭМ!$A$33:$A$776,$A209,СВЦЭМ!$B$33:$B$776,W$190)+'СЕТ СН'!$F$12</f>
        <v>109.98177257</v>
      </c>
      <c r="X209" s="36">
        <f>SUMIFS(СВЦЭМ!$F$33:$F$776,СВЦЭМ!$A$33:$A$776,$A209,СВЦЭМ!$B$33:$B$776,X$190)+'СЕТ СН'!$F$12</f>
        <v>109.01379045</v>
      </c>
      <c r="Y209" s="36">
        <f>SUMIFS(СВЦЭМ!$F$33:$F$776,СВЦЭМ!$A$33:$A$776,$A209,СВЦЭМ!$B$33:$B$776,Y$190)+'СЕТ СН'!$F$12</f>
        <v>111.08876893999999</v>
      </c>
    </row>
    <row r="210" spans="1:25" ht="15.75" x14ac:dyDescent="0.2">
      <c r="A210" s="35">
        <f t="shared" si="5"/>
        <v>43971</v>
      </c>
      <c r="B210" s="36">
        <f>SUMIFS(СВЦЭМ!$F$33:$F$776,СВЦЭМ!$A$33:$A$776,$A210,СВЦЭМ!$B$33:$B$776,B$190)+'СЕТ СН'!$F$12</f>
        <v>123.07574509</v>
      </c>
      <c r="C210" s="36">
        <f>SUMIFS(СВЦЭМ!$F$33:$F$776,СВЦЭМ!$A$33:$A$776,$A210,СВЦЭМ!$B$33:$B$776,C$190)+'СЕТ СН'!$F$12</f>
        <v>124.57870493</v>
      </c>
      <c r="D210" s="36">
        <f>SUMIFS(СВЦЭМ!$F$33:$F$776,СВЦЭМ!$A$33:$A$776,$A210,СВЦЭМ!$B$33:$B$776,D$190)+'СЕТ СН'!$F$12</f>
        <v>127.25088934999999</v>
      </c>
      <c r="E210" s="36">
        <f>SUMIFS(СВЦЭМ!$F$33:$F$776,СВЦЭМ!$A$33:$A$776,$A210,СВЦЭМ!$B$33:$B$776,E$190)+'СЕТ СН'!$F$12</f>
        <v>126.56900415</v>
      </c>
      <c r="F210" s="36">
        <f>SUMIFS(СВЦЭМ!$F$33:$F$776,СВЦЭМ!$A$33:$A$776,$A210,СВЦЭМ!$B$33:$B$776,F$190)+'СЕТ СН'!$F$12</f>
        <v>125.54719798000001</v>
      </c>
      <c r="G210" s="36">
        <f>SUMIFS(СВЦЭМ!$F$33:$F$776,СВЦЭМ!$A$33:$A$776,$A210,СВЦЭМ!$B$33:$B$776,G$190)+'СЕТ СН'!$F$12</f>
        <v>127.04611860999999</v>
      </c>
      <c r="H210" s="36">
        <f>SUMIFS(СВЦЭМ!$F$33:$F$776,СВЦЭМ!$A$33:$A$776,$A210,СВЦЭМ!$B$33:$B$776,H$190)+'СЕТ СН'!$F$12</f>
        <v>128.07981262000001</v>
      </c>
      <c r="I210" s="36">
        <f>SUMIFS(СВЦЭМ!$F$33:$F$776,СВЦЭМ!$A$33:$A$776,$A210,СВЦЭМ!$B$33:$B$776,I$190)+'СЕТ СН'!$F$12</f>
        <v>125.91709950000001</v>
      </c>
      <c r="J210" s="36">
        <f>SUMIFS(СВЦЭМ!$F$33:$F$776,СВЦЭМ!$A$33:$A$776,$A210,СВЦЭМ!$B$33:$B$776,J$190)+'СЕТ СН'!$F$12</f>
        <v>110.63467317999999</v>
      </c>
      <c r="K210" s="36">
        <f>SUMIFS(СВЦЭМ!$F$33:$F$776,СВЦЭМ!$A$33:$A$776,$A210,СВЦЭМ!$B$33:$B$776,K$190)+'СЕТ СН'!$F$12</f>
        <v>111.46238952</v>
      </c>
      <c r="L210" s="36">
        <f>SUMIFS(СВЦЭМ!$F$33:$F$776,СВЦЭМ!$A$33:$A$776,$A210,СВЦЭМ!$B$33:$B$776,L$190)+'СЕТ СН'!$F$12</f>
        <v>112.01585407</v>
      </c>
      <c r="M210" s="36">
        <f>SUMIFS(СВЦЭМ!$F$33:$F$776,СВЦЭМ!$A$33:$A$776,$A210,СВЦЭМ!$B$33:$B$776,M$190)+'СЕТ СН'!$F$12</f>
        <v>112.42484227999999</v>
      </c>
      <c r="N210" s="36">
        <f>SUMIFS(СВЦЭМ!$F$33:$F$776,СВЦЭМ!$A$33:$A$776,$A210,СВЦЭМ!$B$33:$B$776,N$190)+'СЕТ СН'!$F$12</f>
        <v>112.38302852</v>
      </c>
      <c r="O210" s="36">
        <f>SUMIFS(СВЦЭМ!$F$33:$F$776,СВЦЭМ!$A$33:$A$776,$A210,СВЦЭМ!$B$33:$B$776,O$190)+'СЕТ СН'!$F$12</f>
        <v>113.1260997</v>
      </c>
      <c r="P210" s="36">
        <f>SUMIFS(СВЦЭМ!$F$33:$F$776,СВЦЭМ!$A$33:$A$776,$A210,СВЦЭМ!$B$33:$B$776,P$190)+'СЕТ СН'!$F$12</f>
        <v>113.44042311</v>
      </c>
      <c r="Q210" s="36">
        <f>SUMIFS(СВЦЭМ!$F$33:$F$776,СВЦЭМ!$A$33:$A$776,$A210,СВЦЭМ!$B$33:$B$776,Q$190)+'СЕТ СН'!$F$12</f>
        <v>113.5516113</v>
      </c>
      <c r="R210" s="36">
        <f>SUMIFS(СВЦЭМ!$F$33:$F$776,СВЦЭМ!$A$33:$A$776,$A210,СВЦЭМ!$B$33:$B$776,R$190)+'СЕТ СН'!$F$12</f>
        <v>113.70741952</v>
      </c>
      <c r="S210" s="36">
        <f>SUMIFS(СВЦЭМ!$F$33:$F$776,СВЦЭМ!$A$33:$A$776,$A210,СВЦЭМ!$B$33:$B$776,S$190)+'СЕТ СН'!$F$12</f>
        <v>114.00036411000001</v>
      </c>
      <c r="T210" s="36">
        <f>SUMIFS(СВЦЭМ!$F$33:$F$776,СВЦЭМ!$A$33:$A$776,$A210,СВЦЭМ!$B$33:$B$776,T$190)+'СЕТ СН'!$F$12</f>
        <v>113.86632202</v>
      </c>
      <c r="U210" s="36">
        <f>SUMIFS(СВЦЭМ!$F$33:$F$776,СВЦЭМ!$A$33:$A$776,$A210,СВЦЭМ!$B$33:$B$776,U$190)+'СЕТ СН'!$F$12</f>
        <v>111.92126211</v>
      </c>
      <c r="V210" s="36">
        <f>SUMIFS(СВЦЭМ!$F$33:$F$776,СВЦЭМ!$A$33:$A$776,$A210,СВЦЭМ!$B$33:$B$776,V$190)+'СЕТ СН'!$F$12</f>
        <v>111.27899589</v>
      </c>
      <c r="W210" s="36">
        <f>SUMIFS(СВЦЭМ!$F$33:$F$776,СВЦЭМ!$A$33:$A$776,$A210,СВЦЭМ!$B$33:$B$776,W$190)+'СЕТ СН'!$F$12</f>
        <v>111.96228936999999</v>
      </c>
      <c r="X210" s="36">
        <f>SUMIFS(СВЦЭМ!$F$33:$F$776,СВЦЭМ!$A$33:$A$776,$A210,СВЦЭМ!$B$33:$B$776,X$190)+'СЕТ СН'!$F$12</f>
        <v>111.98012285999999</v>
      </c>
      <c r="Y210" s="36">
        <f>SUMIFS(СВЦЭМ!$F$33:$F$776,СВЦЭМ!$A$33:$A$776,$A210,СВЦЭМ!$B$33:$B$776,Y$190)+'СЕТ СН'!$F$12</f>
        <v>112.72298824000001</v>
      </c>
    </row>
    <row r="211" spans="1:25" ht="15.75" x14ac:dyDescent="0.2">
      <c r="A211" s="35">
        <f t="shared" si="5"/>
        <v>43972</v>
      </c>
      <c r="B211" s="36">
        <f>SUMIFS(СВЦЭМ!$F$33:$F$776,СВЦЭМ!$A$33:$A$776,$A211,СВЦЭМ!$B$33:$B$776,B$190)+'СЕТ СН'!$F$12</f>
        <v>122.83471392</v>
      </c>
      <c r="C211" s="36">
        <f>SUMIFS(СВЦЭМ!$F$33:$F$776,СВЦЭМ!$A$33:$A$776,$A211,СВЦЭМ!$B$33:$B$776,C$190)+'СЕТ СН'!$F$12</f>
        <v>127.81604179999999</v>
      </c>
      <c r="D211" s="36">
        <f>SUMIFS(СВЦЭМ!$F$33:$F$776,СВЦЭМ!$A$33:$A$776,$A211,СВЦЭМ!$B$33:$B$776,D$190)+'СЕТ СН'!$F$12</f>
        <v>130.96615152000001</v>
      </c>
      <c r="E211" s="36">
        <f>SUMIFS(СВЦЭМ!$F$33:$F$776,СВЦЭМ!$A$33:$A$776,$A211,СВЦЭМ!$B$33:$B$776,E$190)+'СЕТ СН'!$F$12</f>
        <v>130.84908811</v>
      </c>
      <c r="F211" s="36">
        <f>SUMIFS(СВЦЭМ!$F$33:$F$776,СВЦЭМ!$A$33:$A$776,$A211,СВЦЭМ!$B$33:$B$776,F$190)+'СЕТ СН'!$F$12</f>
        <v>130.04071919</v>
      </c>
      <c r="G211" s="36">
        <f>SUMIFS(СВЦЭМ!$F$33:$F$776,СВЦЭМ!$A$33:$A$776,$A211,СВЦЭМ!$B$33:$B$776,G$190)+'СЕТ СН'!$F$12</f>
        <v>131.63472044</v>
      </c>
      <c r="H211" s="36">
        <f>SUMIFS(СВЦЭМ!$F$33:$F$776,СВЦЭМ!$A$33:$A$776,$A211,СВЦЭМ!$B$33:$B$776,H$190)+'СЕТ СН'!$F$12</f>
        <v>130.10064829000001</v>
      </c>
      <c r="I211" s="36">
        <f>SUMIFS(СВЦЭМ!$F$33:$F$776,СВЦЭМ!$A$33:$A$776,$A211,СВЦЭМ!$B$33:$B$776,I$190)+'СЕТ СН'!$F$12</f>
        <v>127.83257265</v>
      </c>
      <c r="J211" s="36">
        <f>SUMIFS(СВЦЭМ!$F$33:$F$776,СВЦЭМ!$A$33:$A$776,$A211,СВЦЭМ!$B$33:$B$776,J$190)+'СЕТ СН'!$F$12</f>
        <v>121.88594835000001</v>
      </c>
      <c r="K211" s="36">
        <f>SUMIFS(СВЦЭМ!$F$33:$F$776,СВЦЭМ!$A$33:$A$776,$A211,СВЦЭМ!$B$33:$B$776,K$190)+'СЕТ СН'!$F$12</f>
        <v>121.04156080999999</v>
      </c>
      <c r="L211" s="36">
        <f>SUMIFS(СВЦЭМ!$F$33:$F$776,СВЦЭМ!$A$33:$A$776,$A211,СВЦЭМ!$B$33:$B$776,L$190)+'СЕТ СН'!$F$12</f>
        <v>121.43657035</v>
      </c>
      <c r="M211" s="36">
        <f>SUMIFS(СВЦЭМ!$F$33:$F$776,СВЦЭМ!$A$33:$A$776,$A211,СВЦЭМ!$B$33:$B$776,M$190)+'СЕТ СН'!$F$12</f>
        <v>114.46702673999999</v>
      </c>
      <c r="N211" s="36">
        <f>SUMIFS(СВЦЭМ!$F$33:$F$776,СВЦЭМ!$A$33:$A$776,$A211,СВЦЭМ!$B$33:$B$776,N$190)+'СЕТ СН'!$F$12</f>
        <v>106.07422889</v>
      </c>
      <c r="O211" s="36">
        <f>SUMIFS(СВЦЭМ!$F$33:$F$776,СВЦЭМ!$A$33:$A$776,$A211,СВЦЭМ!$B$33:$B$776,O$190)+'СЕТ СН'!$F$12</f>
        <v>102.35263365</v>
      </c>
      <c r="P211" s="36">
        <f>SUMIFS(СВЦЭМ!$F$33:$F$776,СВЦЭМ!$A$33:$A$776,$A211,СВЦЭМ!$B$33:$B$776,P$190)+'СЕТ СН'!$F$12</f>
        <v>102.05387826</v>
      </c>
      <c r="Q211" s="36">
        <f>SUMIFS(СВЦЭМ!$F$33:$F$776,СВЦЭМ!$A$33:$A$776,$A211,СВЦЭМ!$B$33:$B$776,Q$190)+'СЕТ СН'!$F$12</f>
        <v>102.64099833</v>
      </c>
      <c r="R211" s="36">
        <f>SUMIFS(СВЦЭМ!$F$33:$F$776,СВЦЭМ!$A$33:$A$776,$A211,СВЦЭМ!$B$33:$B$776,R$190)+'СЕТ СН'!$F$12</f>
        <v>101.85825565</v>
      </c>
      <c r="S211" s="36">
        <f>SUMIFS(СВЦЭМ!$F$33:$F$776,СВЦЭМ!$A$33:$A$776,$A211,СВЦЭМ!$B$33:$B$776,S$190)+'СЕТ СН'!$F$12</f>
        <v>102.89380007</v>
      </c>
      <c r="T211" s="36">
        <f>SUMIFS(СВЦЭМ!$F$33:$F$776,СВЦЭМ!$A$33:$A$776,$A211,СВЦЭМ!$B$33:$B$776,T$190)+'СЕТ СН'!$F$12</f>
        <v>102.62049741</v>
      </c>
      <c r="U211" s="36">
        <f>SUMIFS(СВЦЭМ!$F$33:$F$776,СВЦЭМ!$A$33:$A$776,$A211,СВЦЭМ!$B$33:$B$776,U$190)+'СЕТ СН'!$F$12</f>
        <v>102.2152119</v>
      </c>
      <c r="V211" s="36">
        <f>SUMIFS(СВЦЭМ!$F$33:$F$776,СВЦЭМ!$A$33:$A$776,$A211,СВЦЭМ!$B$33:$B$776,V$190)+'СЕТ СН'!$F$12</f>
        <v>101.79586187</v>
      </c>
      <c r="W211" s="36">
        <f>SUMIFS(СВЦЭМ!$F$33:$F$776,СВЦЭМ!$A$33:$A$776,$A211,СВЦЭМ!$B$33:$B$776,W$190)+'СЕТ СН'!$F$12</f>
        <v>97.207882330000004</v>
      </c>
      <c r="X211" s="36">
        <f>SUMIFS(СВЦЭМ!$F$33:$F$776,СВЦЭМ!$A$33:$A$776,$A211,СВЦЭМ!$B$33:$B$776,X$190)+'СЕТ СН'!$F$12</f>
        <v>103.26736916</v>
      </c>
      <c r="Y211" s="36">
        <f>SUMIFS(СВЦЭМ!$F$33:$F$776,СВЦЭМ!$A$33:$A$776,$A211,СВЦЭМ!$B$33:$B$776,Y$190)+'СЕТ СН'!$F$12</f>
        <v>110.348356</v>
      </c>
    </row>
    <row r="212" spans="1:25" ht="15.75" x14ac:dyDescent="0.2">
      <c r="A212" s="35">
        <f t="shared" si="5"/>
        <v>43973</v>
      </c>
      <c r="B212" s="36">
        <f>SUMIFS(СВЦЭМ!$F$33:$F$776,СВЦЭМ!$A$33:$A$776,$A212,СВЦЭМ!$B$33:$B$776,B$190)+'СЕТ СН'!$F$12</f>
        <v>122.58768692</v>
      </c>
      <c r="C212" s="36">
        <f>SUMIFS(СВЦЭМ!$F$33:$F$776,СВЦЭМ!$A$33:$A$776,$A212,СВЦЭМ!$B$33:$B$776,C$190)+'СЕТ СН'!$F$12</f>
        <v>128.68890268999999</v>
      </c>
      <c r="D212" s="36">
        <f>SUMIFS(СВЦЭМ!$F$33:$F$776,СВЦЭМ!$A$33:$A$776,$A212,СВЦЭМ!$B$33:$B$776,D$190)+'СЕТ СН'!$F$12</f>
        <v>131.68549876</v>
      </c>
      <c r="E212" s="36">
        <f>SUMIFS(СВЦЭМ!$F$33:$F$776,СВЦЭМ!$A$33:$A$776,$A212,СВЦЭМ!$B$33:$B$776,E$190)+'СЕТ СН'!$F$12</f>
        <v>131.21292224000001</v>
      </c>
      <c r="F212" s="36">
        <f>SUMIFS(СВЦЭМ!$F$33:$F$776,СВЦЭМ!$A$33:$A$776,$A212,СВЦЭМ!$B$33:$B$776,F$190)+'СЕТ СН'!$F$12</f>
        <v>130.26264298000001</v>
      </c>
      <c r="G212" s="36">
        <f>SUMIFS(СВЦЭМ!$F$33:$F$776,СВЦЭМ!$A$33:$A$776,$A212,СВЦЭМ!$B$33:$B$776,G$190)+'СЕТ СН'!$F$12</f>
        <v>131.64909162999999</v>
      </c>
      <c r="H212" s="36">
        <f>SUMIFS(СВЦЭМ!$F$33:$F$776,СВЦЭМ!$A$33:$A$776,$A212,СВЦЭМ!$B$33:$B$776,H$190)+'СЕТ СН'!$F$12</f>
        <v>131.90308592</v>
      </c>
      <c r="I212" s="36">
        <f>SUMIFS(СВЦЭМ!$F$33:$F$776,СВЦЭМ!$A$33:$A$776,$A212,СВЦЭМ!$B$33:$B$776,I$190)+'СЕТ СН'!$F$12</f>
        <v>126.35334465</v>
      </c>
      <c r="J212" s="36">
        <f>SUMIFS(СВЦЭМ!$F$33:$F$776,СВЦЭМ!$A$33:$A$776,$A212,СВЦЭМ!$B$33:$B$776,J$190)+'СЕТ СН'!$F$12</f>
        <v>119.33269721000001</v>
      </c>
      <c r="K212" s="36">
        <f>SUMIFS(СВЦЭМ!$F$33:$F$776,СВЦЭМ!$A$33:$A$776,$A212,СВЦЭМ!$B$33:$B$776,K$190)+'СЕТ СН'!$F$12</f>
        <v>116.8106781</v>
      </c>
      <c r="L212" s="36">
        <f>SUMIFS(СВЦЭМ!$F$33:$F$776,СВЦЭМ!$A$33:$A$776,$A212,СВЦЭМ!$B$33:$B$776,L$190)+'СЕТ СН'!$F$12</f>
        <v>115.08073864000001</v>
      </c>
      <c r="M212" s="36">
        <f>SUMIFS(СВЦЭМ!$F$33:$F$776,СВЦЭМ!$A$33:$A$776,$A212,СВЦЭМ!$B$33:$B$776,M$190)+'СЕТ СН'!$F$12</f>
        <v>107.89080930999999</v>
      </c>
      <c r="N212" s="36">
        <f>SUMIFS(СВЦЭМ!$F$33:$F$776,СВЦЭМ!$A$33:$A$776,$A212,СВЦЭМ!$B$33:$B$776,N$190)+'СЕТ СН'!$F$12</f>
        <v>100.1577616</v>
      </c>
      <c r="O212" s="36">
        <f>SUMIFS(СВЦЭМ!$F$33:$F$776,СВЦЭМ!$A$33:$A$776,$A212,СВЦЭМ!$B$33:$B$776,O$190)+'СЕТ СН'!$F$12</f>
        <v>98.029689180000005</v>
      </c>
      <c r="P212" s="36">
        <f>SUMIFS(СВЦЭМ!$F$33:$F$776,СВЦЭМ!$A$33:$A$776,$A212,СВЦЭМ!$B$33:$B$776,P$190)+'СЕТ СН'!$F$12</f>
        <v>100.71948847</v>
      </c>
      <c r="Q212" s="36">
        <f>SUMIFS(СВЦЭМ!$F$33:$F$776,СВЦЭМ!$A$33:$A$776,$A212,СВЦЭМ!$B$33:$B$776,Q$190)+'СЕТ СН'!$F$12</f>
        <v>101.47412850000001</v>
      </c>
      <c r="R212" s="36">
        <f>SUMIFS(СВЦЭМ!$F$33:$F$776,СВЦЭМ!$A$33:$A$776,$A212,СВЦЭМ!$B$33:$B$776,R$190)+'СЕТ СН'!$F$12</f>
        <v>101.53949464999999</v>
      </c>
      <c r="S212" s="36">
        <f>SUMIFS(СВЦЭМ!$F$33:$F$776,СВЦЭМ!$A$33:$A$776,$A212,СВЦЭМ!$B$33:$B$776,S$190)+'СЕТ СН'!$F$12</f>
        <v>102.1490907</v>
      </c>
      <c r="T212" s="36">
        <f>SUMIFS(СВЦЭМ!$F$33:$F$776,СВЦЭМ!$A$33:$A$776,$A212,СВЦЭМ!$B$33:$B$776,T$190)+'СЕТ СН'!$F$12</f>
        <v>100.23136854000001</v>
      </c>
      <c r="U212" s="36">
        <f>SUMIFS(СВЦЭМ!$F$33:$F$776,СВЦЭМ!$A$33:$A$776,$A212,СВЦЭМ!$B$33:$B$776,U$190)+'СЕТ СН'!$F$12</f>
        <v>98.466435649999994</v>
      </c>
      <c r="V212" s="36">
        <f>SUMIFS(СВЦЭМ!$F$33:$F$776,СВЦЭМ!$A$33:$A$776,$A212,СВЦЭМ!$B$33:$B$776,V$190)+'СЕТ СН'!$F$12</f>
        <v>95.989052389999998</v>
      </c>
      <c r="W212" s="36">
        <f>SUMIFS(СВЦЭМ!$F$33:$F$776,СВЦЭМ!$A$33:$A$776,$A212,СВЦЭМ!$B$33:$B$776,W$190)+'СЕТ СН'!$F$12</f>
        <v>94.81346757</v>
      </c>
      <c r="X212" s="36">
        <f>SUMIFS(СВЦЭМ!$F$33:$F$776,СВЦЭМ!$A$33:$A$776,$A212,СВЦЭМ!$B$33:$B$776,X$190)+'СЕТ СН'!$F$12</f>
        <v>97.586617110000006</v>
      </c>
      <c r="Y212" s="36">
        <f>SUMIFS(СВЦЭМ!$F$33:$F$776,СВЦЭМ!$A$33:$A$776,$A212,СВЦЭМ!$B$33:$B$776,Y$190)+'СЕТ СН'!$F$12</f>
        <v>103.23810783</v>
      </c>
    </row>
    <row r="213" spans="1:25" ht="15.75" x14ac:dyDescent="0.2">
      <c r="A213" s="35">
        <f t="shared" si="5"/>
        <v>43974</v>
      </c>
      <c r="B213" s="36">
        <f>SUMIFS(СВЦЭМ!$F$33:$F$776,СВЦЭМ!$A$33:$A$776,$A213,СВЦЭМ!$B$33:$B$776,B$190)+'СЕТ СН'!$F$12</f>
        <v>118.43083344</v>
      </c>
      <c r="C213" s="36">
        <f>SUMIFS(СВЦЭМ!$F$33:$F$776,СВЦЭМ!$A$33:$A$776,$A213,СВЦЭМ!$B$33:$B$776,C$190)+'СЕТ СН'!$F$12</f>
        <v>123.84779451999999</v>
      </c>
      <c r="D213" s="36">
        <f>SUMIFS(СВЦЭМ!$F$33:$F$776,СВЦЭМ!$A$33:$A$776,$A213,СВЦЭМ!$B$33:$B$776,D$190)+'СЕТ СН'!$F$12</f>
        <v>126.91251163</v>
      </c>
      <c r="E213" s="36">
        <f>SUMIFS(СВЦЭМ!$F$33:$F$776,СВЦЭМ!$A$33:$A$776,$A213,СВЦЭМ!$B$33:$B$776,E$190)+'СЕТ СН'!$F$12</f>
        <v>129.02125604</v>
      </c>
      <c r="F213" s="36">
        <f>SUMIFS(СВЦЭМ!$F$33:$F$776,СВЦЭМ!$A$33:$A$776,$A213,СВЦЭМ!$B$33:$B$776,F$190)+'СЕТ СН'!$F$12</f>
        <v>129.60200909</v>
      </c>
      <c r="G213" s="36">
        <f>SUMIFS(СВЦЭМ!$F$33:$F$776,СВЦЭМ!$A$33:$A$776,$A213,СВЦЭМ!$B$33:$B$776,G$190)+'СЕТ СН'!$F$12</f>
        <v>129.30496366</v>
      </c>
      <c r="H213" s="36">
        <f>SUMIFS(СВЦЭМ!$F$33:$F$776,СВЦЭМ!$A$33:$A$776,$A213,СВЦЭМ!$B$33:$B$776,H$190)+'СЕТ СН'!$F$12</f>
        <v>128.11294946000001</v>
      </c>
      <c r="I213" s="36">
        <f>SUMIFS(СВЦЭМ!$F$33:$F$776,СВЦЭМ!$A$33:$A$776,$A213,СВЦЭМ!$B$33:$B$776,I$190)+'СЕТ СН'!$F$12</f>
        <v>124.48445848999999</v>
      </c>
      <c r="J213" s="36">
        <f>SUMIFS(СВЦЭМ!$F$33:$F$776,СВЦЭМ!$A$33:$A$776,$A213,СВЦЭМ!$B$33:$B$776,J$190)+'СЕТ СН'!$F$12</f>
        <v>119.09258715999999</v>
      </c>
      <c r="K213" s="36">
        <f>SUMIFS(СВЦЭМ!$F$33:$F$776,СВЦЭМ!$A$33:$A$776,$A213,СВЦЭМ!$B$33:$B$776,K$190)+'СЕТ СН'!$F$12</f>
        <v>113.48302599</v>
      </c>
      <c r="L213" s="36">
        <f>SUMIFS(СВЦЭМ!$F$33:$F$776,СВЦЭМ!$A$33:$A$776,$A213,СВЦЭМ!$B$33:$B$776,L$190)+'СЕТ СН'!$F$12</f>
        <v>110.54244253</v>
      </c>
      <c r="M213" s="36">
        <f>SUMIFS(СВЦЭМ!$F$33:$F$776,СВЦЭМ!$A$33:$A$776,$A213,СВЦЭМ!$B$33:$B$776,M$190)+'СЕТ СН'!$F$12</f>
        <v>102.47205986</v>
      </c>
      <c r="N213" s="36">
        <f>SUMIFS(СВЦЭМ!$F$33:$F$776,СВЦЭМ!$A$33:$A$776,$A213,СВЦЭМ!$B$33:$B$776,N$190)+'СЕТ СН'!$F$12</f>
        <v>94.763512599999999</v>
      </c>
      <c r="O213" s="36">
        <f>SUMIFS(СВЦЭМ!$F$33:$F$776,СВЦЭМ!$A$33:$A$776,$A213,СВЦЭМ!$B$33:$B$776,O$190)+'СЕТ СН'!$F$12</f>
        <v>93.388349030000001</v>
      </c>
      <c r="P213" s="36">
        <f>SUMIFS(СВЦЭМ!$F$33:$F$776,СВЦЭМ!$A$33:$A$776,$A213,СВЦЭМ!$B$33:$B$776,P$190)+'СЕТ СН'!$F$12</f>
        <v>97.149846830000001</v>
      </c>
      <c r="Q213" s="36">
        <f>SUMIFS(СВЦЭМ!$F$33:$F$776,СВЦЭМ!$A$33:$A$776,$A213,СВЦЭМ!$B$33:$B$776,Q$190)+'СЕТ СН'!$F$12</f>
        <v>97.525172819999995</v>
      </c>
      <c r="R213" s="36">
        <f>SUMIFS(СВЦЭМ!$F$33:$F$776,СВЦЭМ!$A$33:$A$776,$A213,СВЦЭМ!$B$33:$B$776,R$190)+'СЕТ СН'!$F$12</f>
        <v>98.364844649999995</v>
      </c>
      <c r="S213" s="36">
        <f>SUMIFS(СВЦЭМ!$F$33:$F$776,СВЦЭМ!$A$33:$A$776,$A213,СВЦЭМ!$B$33:$B$776,S$190)+'СЕТ СН'!$F$12</f>
        <v>99.884422400000005</v>
      </c>
      <c r="T213" s="36">
        <f>SUMIFS(СВЦЭМ!$F$33:$F$776,СВЦЭМ!$A$33:$A$776,$A213,СВЦЭМ!$B$33:$B$776,T$190)+'СЕТ СН'!$F$12</f>
        <v>101.31236395000001</v>
      </c>
      <c r="U213" s="36">
        <f>SUMIFS(СВЦЭМ!$F$33:$F$776,СВЦЭМ!$A$33:$A$776,$A213,СВЦЭМ!$B$33:$B$776,U$190)+'СЕТ СН'!$F$12</f>
        <v>101.41696193</v>
      </c>
      <c r="V213" s="36">
        <f>SUMIFS(СВЦЭМ!$F$33:$F$776,СВЦЭМ!$A$33:$A$776,$A213,СВЦЭМ!$B$33:$B$776,V$190)+'СЕТ СН'!$F$12</f>
        <v>100.42885239</v>
      </c>
      <c r="W213" s="36">
        <f>SUMIFS(СВЦЭМ!$F$33:$F$776,СВЦЭМ!$A$33:$A$776,$A213,СВЦЭМ!$B$33:$B$776,W$190)+'СЕТ СН'!$F$12</f>
        <v>99.619983930000004</v>
      </c>
      <c r="X213" s="36">
        <f>SUMIFS(СВЦЭМ!$F$33:$F$776,СВЦЭМ!$A$33:$A$776,$A213,СВЦЭМ!$B$33:$B$776,X$190)+'СЕТ СН'!$F$12</f>
        <v>103.56171721</v>
      </c>
      <c r="Y213" s="36">
        <f>SUMIFS(СВЦЭМ!$F$33:$F$776,СВЦЭМ!$A$33:$A$776,$A213,СВЦЭМ!$B$33:$B$776,Y$190)+'СЕТ СН'!$F$12</f>
        <v>114.73661588</v>
      </c>
    </row>
    <row r="214" spans="1:25" ht="15.75" x14ac:dyDescent="0.2">
      <c r="A214" s="35">
        <f t="shared" si="5"/>
        <v>43975</v>
      </c>
      <c r="B214" s="36">
        <f>SUMIFS(СВЦЭМ!$F$33:$F$776,СВЦЭМ!$A$33:$A$776,$A214,СВЦЭМ!$B$33:$B$776,B$190)+'СЕТ СН'!$F$12</f>
        <v>124.82663659000001</v>
      </c>
      <c r="C214" s="36">
        <f>SUMIFS(СВЦЭМ!$F$33:$F$776,СВЦЭМ!$A$33:$A$776,$A214,СВЦЭМ!$B$33:$B$776,C$190)+'СЕТ СН'!$F$12</f>
        <v>128.44292505999999</v>
      </c>
      <c r="D214" s="36">
        <f>SUMIFS(СВЦЭМ!$F$33:$F$776,СВЦЭМ!$A$33:$A$776,$A214,СВЦЭМ!$B$33:$B$776,D$190)+'СЕТ СН'!$F$12</f>
        <v>129.78264052</v>
      </c>
      <c r="E214" s="36">
        <f>SUMIFS(СВЦЭМ!$F$33:$F$776,СВЦЭМ!$A$33:$A$776,$A214,СВЦЭМ!$B$33:$B$776,E$190)+'СЕТ СН'!$F$12</f>
        <v>129.20871425999999</v>
      </c>
      <c r="F214" s="36">
        <f>SUMIFS(СВЦЭМ!$F$33:$F$776,СВЦЭМ!$A$33:$A$776,$A214,СВЦЭМ!$B$33:$B$776,F$190)+'СЕТ СН'!$F$12</f>
        <v>128.56792795000001</v>
      </c>
      <c r="G214" s="36">
        <f>SUMIFS(СВЦЭМ!$F$33:$F$776,СВЦЭМ!$A$33:$A$776,$A214,СВЦЭМ!$B$33:$B$776,G$190)+'СЕТ СН'!$F$12</f>
        <v>128.34971769000001</v>
      </c>
      <c r="H214" s="36">
        <f>SUMIFS(СВЦЭМ!$F$33:$F$776,СВЦЭМ!$A$33:$A$776,$A214,СВЦЭМ!$B$33:$B$776,H$190)+'СЕТ СН'!$F$12</f>
        <v>126.9698685</v>
      </c>
      <c r="I214" s="36">
        <f>SUMIFS(СВЦЭМ!$F$33:$F$776,СВЦЭМ!$A$33:$A$776,$A214,СВЦЭМ!$B$33:$B$776,I$190)+'СЕТ СН'!$F$12</f>
        <v>122.18517217</v>
      </c>
      <c r="J214" s="36">
        <f>SUMIFS(СВЦЭМ!$F$33:$F$776,СВЦЭМ!$A$33:$A$776,$A214,СВЦЭМ!$B$33:$B$776,J$190)+'СЕТ СН'!$F$12</f>
        <v>120.39420744</v>
      </c>
      <c r="K214" s="36">
        <f>SUMIFS(СВЦЭМ!$F$33:$F$776,СВЦЭМ!$A$33:$A$776,$A214,СВЦЭМ!$B$33:$B$776,K$190)+'СЕТ СН'!$F$12</f>
        <v>115.97449915</v>
      </c>
      <c r="L214" s="36">
        <f>SUMIFS(СВЦЭМ!$F$33:$F$776,СВЦЭМ!$A$33:$A$776,$A214,СВЦЭМ!$B$33:$B$776,L$190)+'СЕТ СН'!$F$12</f>
        <v>117.59660554</v>
      </c>
      <c r="M214" s="36">
        <f>SUMIFS(СВЦЭМ!$F$33:$F$776,СВЦЭМ!$A$33:$A$776,$A214,СВЦЭМ!$B$33:$B$776,M$190)+'СЕТ СН'!$F$12</f>
        <v>112.20306963</v>
      </c>
      <c r="N214" s="36">
        <f>SUMIFS(СВЦЭМ!$F$33:$F$776,СВЦЭМ!$A$33:$A$776,$A214,СВЦЭМ!$B$33:$B$776,N$190)+'СЕТ СН'!$F$12</f>
        <v>105.31638089</v>
      </c>
      <c r="O214" s="36">
        <f>SUMIFS(СВЦЭМ!$F$33:$F$776,СВЦЭМ!$A$33:$A$776,$A214,СВЦЭМ!$B$33:$B$776,O$190)+'СЕТ СН'!$F$12</f>
        <v>100.91805092</v>
      </c>
      <c r="P214" s="36">
        <f>SUMIFS(СВЦЭМ!$F$33:$F$776,СВЦЭМ!$A$33:$A$776,$A214,СВЦЭМ!$B$33:$B$776,P$190)+'СЕТ СН'!$F$12</f>
        <v>101.68287721</v>
      </c>
      <c r="Q214" s="36">
        <f>SUMIFS(СВЦЭМ!$F$33:$F$776,СВЦЭМ!$A$33:$A$776,$A214,СВЦЭМ!$B$33:$B$776,Q$190)+'СЕТ СН'!$F$12</f>
        <v>102.48966086</v>
      </c>
      <c r="R214" s="36">
        <f>SUMIFS(СВЦЭМ!$F$33:$F$776,СВЦЭМ!$A$33:$A$776,$A214,СВЦЭМ!$B$33:$B$776,R$190)+'СЕТ СН'!$F$12</f>
        <v>100.52896130000001</v>
      </c>
      <c r="S214" s="36">
        <f>SUMIFS(СВЦЭМ!$F$33:$F$776,СВЦЭМ!$A$33:$A$776,$A214,СВЦЭМ!$B$33:$B$776,S$190)+'СЕТ СН'!$F$12</f>
        <v>101.45339405</v>
      </c>
      <c r="T214" s="36">
        <f>SUMIFS(СВЦЭМ!$F$33:$F$776,СВЦЭМ!$A$33:$A$776,$A214,СВЦЭМ!$B$33:$B$776,T$190)+'СЕТ СН'!$F$12</f>
        <v>100.89246092</v>
      </c>
      <c r="U214" s="36">
        <f>SUMIFS(СВЦЭМ!$F$33:$F$776,СВЦЭМ!$A$33:$A$776,$A214,СВЦЭМ!$B$33:$B$776,U$190)+'СЕТ СН'!$F$12</f>
        <v>98.796616819999997</v>
      </c>
      <c r="V214" s="36">
        <f>SUMIFS(СВЦЭМ!$F$33:$F$776,СВЦЭМ!$A$33:$A$776,$A214,СВЦЭМ!$B$33:$B$776,V$190)+'СЕТ СН'!$F$12</f>
        <v>93.822986369999995</v>
      </c>
      <c r="W214" s="36">
        <f>SUMIFS(СВЦЭМ!$F$33:$F$776,СВЦЭМ!$A$33:$A$776,$A214,СВЦЭМ!$B$33:$B$776,W$190)+'СЕТ СН'!$F$12</f>
        <v>94.504331489999998</v>
      </c>
      <c r="X214" s="36">
        <f>SUMIFS(СВЦЭМ!$F$33:$F$776,СВЦЭМ!$A$33:$A$776,$A214,СВЦЭМ!$B$33:$B$776,X$190)+'СЕТ СН'!$F$12</f>
        <v>98.319094250000006</v>
      </c>
      <c r="Y214" s="36">
        <f>SUMIFS(СВЦЭМ!$F$33:$F$776,СВЦЭМ!$A$33:$A$776,$A214,СВЦЭМ!$B$33:$B$776,Y$190)+'СЕТ СН'!$F$12</f>
        <v>110.08755902</v>
      </c>
    </row>
    <row r="215" spans="1:25" ht="15.75" x14ac:dyDescent="0.2">
      <c r="A215" s="35">
        <f t="shared" si="5"/>
        <v>43976</v>
      </c>
      <c r="B215" s="36">
        <f>SUMIFS(СВЦЭМ!$F$33:$F$776,СВЦЭМ!$A$33:$A$776,$A215,СВЦЭМ!$B$33:$B$776,B$190)+'СЕТ СН'!$F$12</f>
        <v>132.16567132</v>
      </c>
      <c r="C215" s="36">
        <f>SUMIFS(СВЦЭМ!$F$33:$F$776,СВЦЭМ!$A$33:$A$776,$A215,СВЦЭМ!$B$33:$B$776,C$190)+'СЕТ СН'!$F$12</f>
        <v>131.45158430999999</v>
      </c>
      <c r="D215" s="36">
        <f>SUMIFS(СВЦЭМ!$F$33:$F$776,СВЦЭМ!$A$33:$A$776,$A215,СВЦЭМ!$B$33:$B$776,D$190)+'СЕТ СН'!$F$12</f>
        <v>129.64718904</v>
      </c>
      <c r="E215" s="36">
        <f>SUMIFS(СВЦЭМ!$F$33:$F$776,СВЦЭМ!$A$33:$A$776,$A215,СВЦЭМ!$B$33:$B$776,E$190)+'СЕТ СН'!$F$12</f>
        <v>128.62153212999999</v>
      </c>
      <c r="F215" s="36">
        <f>SUMIFS(СВЦЭМ!$F$33:$F$776,СВЦЭМ!$A$33:$A$776,$A215,СВЦЭМ!$B$33:$B$776,F$190)+'СЕТ СН'!$F$12</f>
        <v>128.29652433999999</v>
      </c>
      <c r="G215" s="36">
        <f>SUMIFS(СВЦЭМ!$F$33:$F$776,СВЦЭМ!$A$33:$A$776,$A215,СВЦЭМ!$B$33:$B$776,G$190)+'СЕТ СН'!$F$12</f>
        <v>128.81256633000001</v>
      </c>
      <c r="H215" s="36">
        <f>SUMIFS(СВЦЭМ!$F$33:$F$776,СВЦЭМ!$A$33:$A$776,$A215,СВЦЭМ!$B$33:$B$776,H$190)+'СЕТ СН'!$F$12</f>
        <v>129.28098975</v>
      </c>
      <c r="I215" s="36">
        <f>SUMIFS(СВЦЭМ!$F$33:$F$776,СВЦЭМ!$A$33:$A$776,$A215,СВЦЭМ!$B$33:$B$776,I$190)+'СЕТ СН'!$F$12</f>
        <v>125.57123991</v>
      </c>
      <c r="J215" s="36">
        <f>SUMIFS(СВЦЭМ!$F$33:$F$776,СВЦЭМ!$A$33:$A$776,$A215,СВЦЭМ!$B$33:$B$776,J$190)+'СЕТ СН'!$F$12</f>
        <v>119.96170164999999</v>
      </c>
      <c r="K215" s="36">
        <f>SUMIFS(СВЦЭМ!$F$33:$F$776,СВЦЭМ!$A$33:$A$776,$A215,СВЦЭМ!$B$33:$B$776,K$190)+'СЕТ СН'!$F$12</f>
        <v>118.92800706</v>
      </c>
      <c r="L215" s="36">
        <f>SUMIFS(СВЦЭМ!$F$33:$F$776,СВЦЭМ!$A$33:$A$776,$A215,СВЦЭМ!$B$33:$B$776,L$190)+'СЕТ СН'!$F$12</f>
        <v>117.88451223</v>
      </c>
      <c r="M215" s="36">
        <f>SUMIFS(СВЦЭМ!$F$33:$F$776,СВЦЭМ!$A$33:$A$776,$A215,СВЦЭМ!$B$33:$B$776,M$190)+'СЕТ СН'!$F$12</f>
        <v>108.65484324000001</v>
      </c>
      <c r="N215" s="36">
        <f>SUMIFS(СВЦЭМ!$F$33:$F$776,СВЦЭМ!$A$33:$A$776,$A215,СВЦЭМ!$B$33:$B$776,N$190)+'СЕТ СН'!$F$12</f>
        <v>101.18958096999999</v>
      </c>
      <c r="O215" s="36">
        <f>SUMIFS(СВЦЭМ!$F$33:$F$776,СВЦЭМ!$A$33:$A$776,$A215,СВЦЭМ!$B$33:$B$776,O$190)+'СЕТ СН'!$F$12</f>
        <v>98.232059520000007</v>
      </c>
      <c r="P215" s="36">
        <f>SUMIFS(СВЦЭМ!$F$33:$F$776,СВЦЭМ!$A$33:$A$776,$A215,СВЦЭМ!$B$33:$B$776,P$190)+'СЕТ СН'!$F$12</f>
        <v>99.075503060000003</v>
      </c>
      <c r="Q215" s="36">
        <f>SUMIFS(СВЦЭМ!$F$33:$F$776,СВЦЭМ!$A$33:$A$776,$A215,СВЦЭМ!$B$33:$B$776,Q$190)+'СЕТ СН'!$F$12</f>
        <v>99.302534280000003</v>
      </c>
      <c r="R215" s="36">
        <f>SUMIFS(СВЦЭМ!$F$33:$F$776,СВЦЭМ!$A$33:$A$776,$A215,СВЦЭМ!$B$33:$B$776,R$190)+'СЕТ СН'!$F$12</f>
        <v>100.52329579000001</v>
      </c>
      <c r="S215" s="36">
        <f>SUMIFS(СВЦЭМ!$F$33:$F$776,СВЦЭМ!$A$33:$A$776,$A215,СВЦЭМ!$B$33:$B$776,S$190)+'СЕТ СН'!$F$12</f>
        <v>99.952439170000005</v>
      </c>
      <c r="T215" s="36">
        <f>SUMIFS(СВЦЭМ!$F$33:$F$776,СВЦЭМ!$A$33:$A$776,$A215,СВЦЭМ!$B$33:$B$776,T$190)+'СЕТ СН'!$F$12</f>
        <v>99.654004130000004</v>
      </c>
      <c r="U215" s="36">
        <f>SUMIFS(СВЦЭМ!$F$33:$F$776,СВЦЭМ!$A$33:$A$776,$A215,СВЦЭМ!$B$33:$B$776,U$190)+'СЕТ СН'!$F$12</f>
        <v>99.041238570000004</v>
      </c>
      <c r="V215" s="36">
        <f>SUMIFS(СВЦЭМ!$F$33:$F$776,СВЦЭМ!$A$33:$A$776,$A215,СВЦЭМ!$B$33:$B$776,V$190)+'СЕТ СН'!$F$12</f>
        <v>97.230048609999997</v>
      </c>
      <c r="W215" s="36">
        <f>SUMIFS(СВЦЭМ!$F$33:$F$776,СВЦЭМ!$A$33:$A$776,$A215,СВЦЭМ!$B$33:$B$776,W$190)+'СЕТ СН'!$F$12</f>
        <v>97.796970830000006</v>
      </c>
      <c r="X215" s="36">
        <f>SUMIFS(СВЦЭМ!$F$33:$F$776,СВЦЭМ!$A$33:$A$776,$A215,СВЦЭМ!$B$33:$B$776,X$190)+'СЕТ СН'!$F$12</f>
        <v>100.26996235999999</v>
      </c>
      <c r="Y215" s="36">
        <f>SUMIFS(СВЦЭМ!$F$33:$F$776,СВЦЭМ!$A$33:$A$776,$A215,СВЦЭМ!$B$33:$B$776,Y$190)+'СЕТ СН'!$F$12</f>
        <v>112.49417055000001</v>
      </c>
    </row>
    <row r="216" spans="1:25" ht="15.75" x14ac:dyDescent="0.2">
      <c r="A216" s="35">
        <f t="shared" si="5"/>
        <v>43977</v>
      </c>
      <c r="B216" s="36">
        <f>SUMIFS(СВЦЭМ!$F$33:$F$776,СВЦЭМ!$A$33:$A$776,$A216,СВЦЭМ!$B$33:$B$776,B$190)+'СЕТ СН'!$F$12</f>
        <v>125.04312520000001</v>
      </c>
      <c r="C216" s="36">
        <f>SUMIFS(СВЦЭМ!$F$33:$F$776,СВЦЭМ!$A$33:$A$776,$A216,СВЦЭМ!$B$33:$B$776,C$190)+'СЕТ СН'!$F$12</f>
        <v>129.53002158999999</v>
      </c>
      <c r="D216" s="36">
        <f>SUMIFS(СВЦЭМ!$F$33:$F$776,СВЦЭМ!$A$33:$A$776,$A216,СВЦЭМ!$B$33:$B$776,D$190)+'СЕТ СН'!$F$12</f>
        <v>128.15785059000001</v>
      </c>
      <c r="E216" s="36">
        <f>SUMIFS(СВЦЭМ!$F$33:$F$776,СВЦЭМ!$A$33:$A$776,$A216,СВЦЭМ!$B$33:$B$776,E$190)+'СЕТ СН'!$F$12</f>
        <v>126.85295211</v>
      </c>
      <c r="F216" s="36">
        <f>SUMIFS(СВЦЭМ!$F$33:$F$776,СВЦЭМ!$A$33:$A$776,$A216,СВЦЭМ!$B$33:$B$776,F$190)+'СЕТ СН'!$F$12</f>
        <v>126.52933934000001</v>
      </c>
      <c r="G216" s="36">
        <f>SUMIFS(СВЦЭМ!$F$33:$F$776,СВЦЭМ!$A$33:$A$776,$A216,СВЦЭМ!$B$33:$B$776,G$190)+'СЕТ СН'!$F$12</f>
        <v>127.55098734000001</v>
      </c>
      <c r="H216" s="36">
        <f>SUMIFS(СВЦЭМ!$F$33:$F$776,СВЦЭМ!$A$33:$A$776,$A216,СВЦЭМ!$B$33:$B$776,H$190)+'СЕТ СН'!$F$12</f>
        <v>129.04253953</v>
      </c>
      <c r="I216" s="36">
        <f>SUMIFS(СВЦЭМ!$F$33:$F$776,СВЦЭМ!$A$33:$A$776,$A216,СВЦЭМ!$B$33:$B$776,I$190)+'СЕТ СН'!$F$12</f>
        <v>124.69742952999999</v>
      </c>
      <c r="J216" s="36">
        <f>SUMIFS(СВЦЭМ!$F$33:$F$776,СВЦЭМ!$A$33:$A$776,$A216,СВЦЭМ!$B$33:$B$776,J$190)+'СЕТ СН'!$F$12</f>
        <v>119.71696894999999</v>
      </c>
      <c r="K216" s="36">
        <f>SUMIFS(СВЦЭМ!$F$33:$F$776,СВЦЭМ!$A$33:$A$776,$A216,СВЦЭМ!$B$33:$B$776,K$190)+'СЕТ СН'!$F$12</f>
        <v>117.73458798</v>
      </c>
      <c r="L216" s="36">
        <f>SUMIFS(СВЦЭМ!$F$33:$F$776,СВЦЭМ!$A$33:$A$776,$A216,СВЦЭМ!$B$33:$B$776,L$190)+'СЕТ СН'!$F$12</f>
        <v>118.0417628</v>
      </c>
      <c r="M216" s="36">
        <f>SUMIFS(СВЦЭМ!$F$33:$F$776,СВЦЭМ!$A$33:$A$776,$A216,СВЦЭМ!$B$33:$B$776,M$190)+'СЕТ СН'!$F$12</f>
        <v>109.5371607</v>
      </c>
      <c r="N216" s="36">
        <f>SUMIFS(СВЦЭМ!$F$33:$F$776,СВЦЭМ!$A$33:$A$776,$A216,СВЦЭМ!$B$33:$B$776,N$190)+'СЕТ СН'!$F$12</f>
        <v>102.45735246</v>
      </c>
      <c r="O216" s="36">
        <f>SUMIFS(СВЦЭМ!$F$33:$F$776,СВЦЭМ!$A$33:$A$776,$A216,СВЦЭМ!$B$33:$B$776,O$190)+'СЕТ СН'!$F$12</f>
        <v>99.475645999999998</v>
      </c>
      <c r="P216" s="36">
        <f>SUMIFS(СВЦЭМ!$F$33:$F$776,СВЦЭМ!$A$33:$A$776,$A216,СВЦЭМ!$B$33:$B$776,P$190)+'СЕТ СН'!$F$12</f>
        <v>100.17092868</v>
      </c>
      <c r="Q216" s="36">
        <f>SUMIFS(СВЦЭМ!$F$33:$F$776,СВЦЭМ!$A$33:$A$776,$A216,СВЦЭМ!$B$33:$B$776,Q$190)+'СЕТ СН'!$F$12</f>
        <v>100.94130921999999</v>
      </c>
      <c r="R216" s="36">
        <f>SUMIFS(СВЦЭМ!$F$33:$F$776,СВЦЭМ!$A$33:$A$776,$A216,СВЦЭМ!$B$33:$B$776,R$190)+'СЕТ СН'!$F$12</f>
        <v>100.68711268</v>
      </c>
      <c r="S216" s="36">
        <f>SUMIFS(СВЦЭМ!$F$33:$F$776,СВЦЭМ!$A$33:$A$776,$A216,СВЦЭМ!$B$33:$B$776,S$190)+'СЕТ СН'!$F$12</f>
        <v>100.61114139</v>
      </c>
      <c r="T216" s="36">
        <f>SUMIFS(СВЦЭМ!$F$33:$F$776,СВЦЭМ!$A$33:$A$776,$A216,СВЦЭМ!$B$33:$B$776,T$190)+'СЕТ СН'!$F$12</f>
        <v>100.05520159</v>
      </c>
      <c r="U216" s="36">
        <f>SUMIFS(СВЦЭМ!$F$33:$F$776,СВЦЭМ!$A$33:$A$776,$A216,СВЦЭМ!$B$33:$B$776,U$190)+'СЕТ СН'!$F$12</f>
        <v>98.173054410000006</v>
      </c>
      <c r="V216" s="36">
        <f>SUMIFS(СВЦЭМ!$F$33:$F$776,СВЦЭМ!$A$33:$A$776,$A216,СВЦЭМ!$B$33:$B$776,V$190)+'СЕТ СН'!$F$12</f>
        <v>97.239017329999996</v>
      </c>
      <c r="W216" s="36">
        <f>SUMIFS(СВЦЭМ!$F$33:$F$776,СВЦЭМ!$A$33:$A$776,$A216,СВЦЭМ!$B$33:$B$776,W$190)+'СЕТ СН'!$F$12</f>
        <v>96.582699930000004</v>
      </c>
      <c r="X216" s="36">
        <f>SUMIFS(СВЦЭМ!$F$33:$F$776,СВЦЭМ!$A$33:$A$776,$A216,СВЦЭМ!$B$33:$B$776,X$190)+'СЕТ СН'!$F$12</f>
        <v>99.82268698</v>
      </c>
      <c r="Y216" s="36">
        <f>SUMIFS(СВЦЭМ!$F$33:$F$776,СВЦЭМ!$A$33:$A$776,$A216,СВЦЭМ!$B$33:$B$776,Y$190)+'СЕТ СН'!$F$12</f>
        <v>109.85210406</v>
      </c>
    </row>
    <row r="217" spans="1:25" ht="15.75" x14ac:dyDescent="0.2">
      <c r="A217" s="35">
        <f t="shared" si="5"/>
        <v>43978</v>
      </c>
      <c r="B217" s="36">
        <f>SUMIFS(СВЦЭМ!$F$33:$F$776,СВЦЭМ!$A$33:$A$776,$A217,СВЦЭМ!$B$33:$B$776,B$190)+'СЕТ СН'!$F$12</f>
        <v>122.63339585999999</v>
      </c>
      <c r="C217" s="36">
        <f>SUMIFS(СВЦЭМ!$F$33:$F$776,СВЦЭМ!$A$33:$A$776,$A217,СВЦЭМ!$B$33:$B$776,C$190)+'СЕТ СН'!$F$12</f>
        <v>127.82729393</v>
      </c>
      <c r="D217" s="36">
        <f>SUMIFS(СВЦЭМ!$F$33:$F$776,СВЦЭМ!$A$33:$A$776,$A217,СВЦЭМ!$B$33:$B$776,D$190)+'СЕТ СН'!$F$12</f>
        <v>130.59351939000001</v>
      </c>
      <c r="E217" s="36">
        <f>SUMIFS(СВЦЭМ!$F$33:$F$776,СВЦЭМ!$A$33:$A$776,$A217,СВЦЭМ!$B$33:$B$776,E$190)+'СЕТ СН'!$F$12</f>
        <v>131.84763749000001</v>
      </c>
      <c r="F217" s="36">
        <f>SUMIFS(СВЦЭМ!$F$33:$F$776,СВЦЭМ!$A$33:$A$776,$A217,СВЦЭМ!$B$33:$B$776,F$190)+'СЕТ СН'!$F$12</f>
        <v>130.92320975999999</v>
      </c>
      <c r="G217" s="36">
        <f>SUMIFS(СВЦЭМ!$F$33:$F$776,СВЦЭМ!$A$33:$A$776,$A217,СВЦЭМ!$B$33:$B$776,G$190)+'СЕТ СН'!$F$12</f>
        <v>131.94297229</v>
      </c>
      <c r="H217" s="36">
        <f>SUMIFS(СВЦЭМ!$F$33:$F$776,СВЦЭМ!$A$33:$A$776,$A217,СВЦЭМ!$B$33:$B$776,H$190)+'СЕТ СН'!$F$12</f>
        <v>129.33568152999999</v>
      </c>
      <c r="I217" s="36">
        <f>SUMIFS(СВЦЭМ!$F$33:$F$776,СВЦЭМ!$A$33:$A$776,$A217,СВЦЭМ!$B$33:$B$776,I$190)+'СЕТ СН'!$F$12</f>
        <v>127.27455802999999</v>
      </c>
      <c r="J217" s="36">
        <f>SUMIFS(СВЦЭМ!$F$33:$F$776,СВЦЭМ!$A$33:$A$776,$A217,СВЦЭМ!$B$33:$B$776,J$190)+'СЕТ СН'!$F$12</f>
        <v>122.08696584</v>
      </c>
      <c r="K217" s="36">
        <f>SUMIFS(СВЦЭМ!$F$33:$F$776,СВЦЭМ!$A$33:$A$776,$A217,СВЦЭМ!$B$33:$B$776,K$190)+'СЕТ СН'!$F$12</f>
        <v>119.09880475999999</v>
      </c>
      <c r="L217" s="36">
        <f>SUMIFS(СВЦЭМ!$F$33:$F$776,СВЦЭМ!$A$33:$A$776,$A217,СВЦЭМ!$B$33:$B$776,L$190)+'СЕТ СН'!$F$12</f>
        <v>116.1155023</v>
      </c>
      <c r="M217" s="36">
        <f>SUMIFS(СВЦЭМ!$F$33:$F$776,СВЦЭМ!$A$33:$A$776,$A217,СВЦЭМ!$B$33:$B$776,M$190)+'СЕТ СН'!$F$12</f>
        <v>108.17142475999999</v>
      </c>
      <c r="N217" s="36">
        <f>SUMIFS(СВЦЭМ!$F$33:$F$776,СВЦЭМ!$A$33:$A$776,$A217,СВЦЭМ!$B$33:$B$776,N$190)+'СЕТ СН'!$F$12</f>
        <v>99.530131019999999</v>
      </c>
      <c r="O217" s="36">
        <f>SUMIFS(СВЦЭМ!$F$33:$F$776,СВЦЭМ!$A$33:$A$776,$A217,СВЦЭМ!$B$33:$B$776,O$190)+'СЕТ СН'!$F$12</f>
        <v>96.911196200000006</v>
      </c>
      <c r="P217" s="36">
        <f>SUMIFS(СВЦЭМ!$F$33:$F$776,СВЦЭМ!$A$33:$A$776,$A217,СВЦЭМ!$B$33:$B$776,P$190)+'СЕТ СН'!$F$12</f>
        <v>96.129799790000007</v>
      </c>
      <c r="Q217" s="36">
        <f>SUMIFS(СВЦЭМ!$F$33:$F$776,СВЦЭМ!$A$33:$A$776,$A217,СВЦЭМ!$B$33:$B$776,Q$190)+'СЕТ СН'!$F$12</f>
        <v>96.806068499999995</v>
      </c>
      <c r="R217" s="36">
        <f>SUMIFS(СВЦЭМ!$F$33:$F$776,СВЦЭМ!$A$33:$A$776,$A217,СВЦЭМ!$B$33:$B$776,R$190)+'СЕТ СН'!$F$12</f>
        <v>97.337326709999999</v>
      </c>
      <c r="S217" s="36">
        <f>SUMIFS(СВЦЭМ!$F$33:$F$776,СВЦЭМ!$A$33:$A$776,$A217,СВЦЭМ!$B$33:$B$776,S$190)+'СЕТ СН'!$F$12</f>
        <v>98.060623879999994</v>
      </c>
      <c r="T217" s="36">
        <f>SUMIFS(СВЦЭМ!$F$33:$F$776,СВЦЭМ!$A$33:$A$776,$A217,СВЦЭМ!$B$33:$B$776,T$190)+'СЕТ СН'!$F$12</f>
        <v>97.411250710000004</v>
      </c>
      <c r="U217" s="36">
        <f>SUMIFS(СВЦЭМ!$F$33:$F$776,СВЦЭМ!$A$33:$A$776,$A217,СВЦЭМ!$B$33:$B$776,U$190)+'СЕТ СН'!$F$12</f>
        <v>95.719234760000006</v>
      </c>
      <c r="V217" s="36">
        <f>SUMIFS(СВЦЭМ!$F$33:$F$776,СВЦЭМ!$A$33:$A$776,$A217,СВЦЭМ!$B$33:$B$776,V$190)+'СЕТ СН'!$F$12</f>
        <v>94.184673349999997</v>
      </c>
      <c r="W217" s="36">
        <f>SUMIFS(СВЦЭМ!$F$33:$F$776,СВЦЭМ!$A$33:$A$776,$A217,СВЦЭМ!$B$33:$B$776,W$190)+'СЕТ СН'!$F$12</f>
        <v>93.632600069999995</v>
      </c>
      <c r="X217" s="36">
        <f>SUMIFS(СВЦЭМ!$F$33:$F$776,СВЦЭМ!$A$33:$A$776,$A217,СВЦЭМ!$B$33:$B$776,X$190)+'СЕТ СН'!$F$12</f>
        <v>99.190519699999996</v>
      </c>
      <c r="Y217" s="36">
        <f>SUMIFS(СВЦЭМ!$F$33:$F$776,СВЦЭМ!$A$33:$A$776,$A217,СВЦЭМ!$B$33:$B$776,Y$190)+'СЕТ СН'!$F$12</f>
        <v>107.90910123</v>
      </c>
    </row>
    <row r="218" spans="1:25" ht="15.75" x14ac:dyDescent="0.2">
      <c r="A218" s="35">
        <f t="shared" si="5"/>
        <v>43979</v>
      </c>
      <c r="B218" s="36">
        <f>SUMIFS(СВЦЭМ!$F$33:$F$776,СВЦЭМ!$A$33:$A$776,$A218,СВЦЭМ!$B$33:$B$776,B$190)+'СЕТ СН'!$F$12</f>
        <v>113.4569505</v>
      </c>
      <c r="C218" s="36">
        <f>SUMIFS(СВЦЭМ!$F$33:$F$776,СВЦЭМ!$A$33:$A$776,$A218,СВЦЭМ!$B$33:$B$776,C$190)+'СЕТ СН'!$F$12</f>
        <v>115.7324753</v>
      </c>
      <c r="D218" s="36">
        <f>SUMIFS(СВЦЭМ!$F$33:$F$776,СВЦЭМ!$A$33:$A$776,$A218,СВЦЭМ!$B$33:$B$776,D$190)+'СЕТ СН'!$F$12</f>
        <v>119.80168682999999</v>
      </c>
      <c r="E218" s="36">
        <f>SUMIFS(СВЦЭМ!$F$33:$F$776,СВЦЭМ!$A$33:$A$776,$A218,СВЦЭМ!$B$33:$B$776,E$190)+'СЕТ СН'!$F$12</f>
        <v>122.17627324999999</v>
      </c>
      <c r="F218" s="36">
        <f>SUMIFS(СВЦЭМ!$F$33:$F$776,СВЦЭМ!$A$33:$A$776,$A218,СВЦЭМ!$B$33:$B$776,F$190)+'СЕТ СН'!$F$12</f>
        <v>121.52434398</v>
      </c>
      <c r="G218" s="36">
        <f>SUMIFS(СВЦЭМ!$F$33:$F$776,СВЦЭМ!$A$33:$A$776,$A218,СВЦЭМ!$B$33:$B$776,G$190)+'СЕТ СН'!$F$12</f>
        <v>122.21446795999999</v>
      </c>
      <c r="H218" s="36">
        <f>SUMIFS(СВЦЭМ!$F$33:$F$776,СВЦЭМ!$A$33:$A$776,$A218,СВЦЭМ!$B$33:$B$776,H$190)+'СЕТ СН'!$F$12</f>
        <v>119.79538900999999</v>
      </c>
      <c r="I218" s="36">
        <f>SUMIFS(СВЦЭМ!$F$33:$F$776,СВЦЭМ!$A$33:$A$776,$A218,СВЦЭМ!$B$33:$B$776,I$190)+'СЕТ СН'!$F$12</f>
        <v>120.22139494</v>
      </c>
      <c r="J218" s="36">
        <f>SUMIFS(СВЦЭМ!$F$33:$F$776,СВЦЭМ!$A$33:$A$776,$A218,СВЦЭМ!$B$33:$B$776,J$190)+'СЕТ СН'!$F$12</f>
        <v>113.56402975</v>
      </c>
      <c r="K218" s="36">
        <f>SUMIFS(СВЦЭМ!$F$33:$F$776,СВЦЭМ!$A$33:$A$776,$A218,СВЦЭМ!$B$33:$B$776,K$190)+'СЕТ СН'!$F$12</f>
        <v>111.78680747</v>
      </c>
      <c r="L218" s="36">
        <f>SUMIFS(СВЦЭМ!$F$33:$F$776,СВЦЭМ!$A$33:$A$776,$A218,СВЦЭМ!$B$33:$B$776,L$190)+'СЕТ СН'!$F$12</f>
        <v>113.10532431</v>
      </c>
      <c r="M218" s="36">
        <f>SUMIFS(СВЦЭМ!$F$33:$F$776,СВЦЭМ!$A$33:$A$776,$A218,СВЦЭМ!$B$33:$B$776,M$190)+'СЕТ СН'!$F$12</f>
        <v>109.66620413</v>
      </c>
      <c r="N218" s="36">
        <f>SUMIFS(СВЦЭМ!$F$33:$F$776,СВЦЭМ!$A$33:$A$776,$A218,СВЦЭМ!$B$33:$B$776,N$190)+'СЕТ СН'!$F$12</f>
        <v>102.57620061</v>
      </c>
      <c r="O218" s="36">
        <f>SUMIFS(СВЦЭМ!$F$33:$F$776,СВЦЭМ!$A$33:$A$776,$A218,СВЦЭМ!$B$33:$B$776,O$190)+'СЕТ СН'!$F$12</f>
        <v>99.239498549999993</v>
      </c>
      <c r="P218" s="36">
        <f>SUMIFS(СВЦЭМ!$F$33:$F$776,СВЦЭМ!$A$33:$A$776,$A218,СВЦЭМ!$B$33:$B$776,P$190)+'СЕТ СН'!$F$12</f>
        <v>100.23518842</v>
      </c>
      <c r="Q218" s="36">
        <f>SUMIFS(СВЦЭМ!$F$33:$F$776,СВЦЭМ!$A$33:$A$776,$A218,СВЦЭМ!$B$33:$B$776,Q$190)+'СЕТ СН'!$F$12</f>
        <v>100.42751296</v>
      </c>
      <c r="R218" s="36">
        <f>SUMIFS(СВЦЭМ!$F$33:$F$776,СВЦЭМ!$A$33:$A$776,$A218,СВЦЭМ!$B$33:$B$776,R$190)+'СЕТ СН'!$F$12</f>
        <v>100.20927543000001</v>
      </c>
      <c r="S218" s="36">
        <f>SUMIFS(СВЦЭМ!$F$33:$F$776,СВЦЭМ!$A$33:$A$776,$A218,СВЦЭМ!$B$33:$B$776,S$190)+'СЕТ СН'!$F$12</f>
        <v>101.16162813</v>
      </c>
      <c r="T218" s="36">
        <f>SUMIFS(СВЦЭМ!$F$33:$F$776,СВЦЭМ!$A$33:$A$776,$A218,СВЦЭМ!$B$33:$B$776,T$190)+'СЕТ СН'!$F$12</f>
        <v>101.37870467</v>
      </c>
      <c r="U218" s="36">
        <f>SUMIFS(СВЦЭМ!$F$33:$F$776,СВЦЭМ!$A$33:$A$776,$A218,СВЦЭМ!$B$33:$B$776,U$190)+'СЕТ СН'!$F$12</f>
        <v>100.34941310000001</v>
      </c>
      <c r="V218" s="36">
        <f>SUMIFS(СВЦЭМ!$F$33:$F$776,СВЦЭМ!$A$33:$A$776,$A218,СВЦЭМ!$B$33:$B$776,V$190)+'СЕТ СН'!$F$12</f>
        <v>98.403215419999995</v>
      </c>
      <c r="W218" s="36">
        <f>SUMIFS(СВЦЭМ!$F$33:$F$776,СВЦЭМ!$A$33:$A$776,$A218,СВЦЭМ!$B$33:$B$776,W$190)+'СЕТ СН'!$F$12</f>
        <v>97.929655600000004</v>
      </c>
      <c r="X218" s="36">
        <f>SUMIFS(СВЦЭМ!$F$33:$F$776,СВЦЭМ!$A$33:$A$776,$A218,СВЦЭМ!$B$33:$B$776,X$190)+'СЕТ СН'!$F$12</f>
        <v>104.29492028</v>
      </c>
      <c r="Y218" s="36">
        <f>SUMIFS(СВЦЭМ!$F$33:$F$776,СВЦЭМ!$A$33:$A$776,$A218,СВЦЭМ!$B$33:$B$776,Y$190)+'СЕТ СН'!$F$12</f>
        <v>114.11690753000001</v>
      </c>
    </row>
    <row r="219" spans="1:25" ht="15.75" x14ac:dyDescent="0.2">
      <c r="A219" s="35">
        <f t="shared" si="5"/>
        <v>43980</v>
      </c>
      <c r="B219" s="36">
        <f>SUMIFS(СВЦЭМ!$F$33:$F$776,СВЦЭМ!$A$33:$A$776,$A219,СВЦЭМ!$B$33:$B$776,B$190)+'СЕТ СН'!$F$12</f>
        <v>115.74653075000001</v>
      </c>
      <c r="C219" s="36">
        <f>SUMIFS(СВЦЭМ!$F$33:$F$776,СВЦЭМ!$A$33:$A$776,$A219,СВЦЭМ!$B$33:$B$776,C$190)+'СЕТ СН'!$F$12</f>
        <v>119.46711153</v>
      </c>
      <c r="D219" s="36">
        <f>SUMIFS(СВЦЭМ!$F$33:$F$776,СВЦЭМ!$A$33:$A$776,$A219,СВЦЭМ!$B$33:$B$776,D$190)+'СЕТ СН'!$F$12</f>
        <v>119.08986027</v>
      </c>
      <c r="E219" s="36">
        <f>SUMIFS(СВЦЭМ!$F$33:$F$776,СВЦЭМ!$A$33:$A$776,$A219,СВЦЭМ!$B$33:$B$776,E$190)+'СЕТ СН'!$F$12</f>
        <v>119.02763002</v>
      </c>
      <c r="F219" s="36">
        <f>SUMIFS(СВЦЭМ!$F$33:$F$776,СВЦЭМ!$A$33:$A$776,$A219,СВЦЭМ!$B$33:$B$776,F$190)+'СЕТ СН'!$F$12</f>
        <v>119.24171559</v>
      </c>
      <c r="G219" s="36">
        <f>SUMIFS(СВЦЭМ!$F$33:$F$776,СВЦЭМ!$A$33:$A$776,$A219,СВЦЭМ!$B$33:$B$776,G$190)+'СЕТ СН'!$F$12</f>
        <v>119.94821295</v>
      </c>
      <c r="H219" s="36">
        <f>SUMIFS(СВЦЭМ!$F$33:$F$776,СВЦЭМ!$A$33:$A$776,$A219,СВЦЭМ!$B$33:$B$776,H$190)+'СЕТ СН'!$F$12</f>
        <v>120.57788238000001</v>
      </c>
      <c r="I219" s="36">
        <f>SUMIFS(СВЦЭМ!$F$33:$F$776,СВЦЭМ!$A$33:$A$776,$A219,СВЦЭМ!$B$33:$B$776,I$190)+'СЕТ СН'!$F$12</f>
        <v>117.83497817999999</v>
      </c>
      <c r="J219" s="36">
        <f>SUMIFS(СВЦЭМ!$F$33:$F$776,СВЦЭМ!$A$33:$A$776,$A219,СВЦЭМ!$B$33:$B$776,J$190)+'СЕТ СН'!$F$12</f>
        <v>110.79291918</v>
      </c>
      <c r="K219" s="36">
        <f>SUMIFS(СВЦЭМ!$F$33:$F$776,СВЦЭМ!$A$33:$A$776,$A219,СВЦЭМ!$B$33:$B$776,K$190)+'СЕТ СН'!$F$12</f>
        <v>108.42304263</v>
      </c>
      <c r="L219" s="36">
        <f>SUMIFS(СВЦЭМ!$F$33:$F$776,СВЦЭМ!$A$33:$A$776,$A219,СВЦЭМ!$B$33:$B$776,L$190)+'СЕТ СН'!$F$12</f>
        <v>112.82748178</v>
      </c>
      <c r="M219" s="36">
        <f>SUMIFS(СВЦЭМ!$F$33:$F$776,СВЦЭМ!$A$33:$A$776,$A219,СВЦЭМ!$B$33:$B$776,M$190)+'СЕТ СН'!$F$12</f>
        <v>101.75390667000001</v>
      </c>
      <c r="N219" s="36">
        <f>SUMIFS(СВЦЭМ!$F$33:$F$776,СВЦЭМ!$A$33:$A$776,$A219,СВЦЭМ!$B$33:$B$776,N$190)+'СЕТ СН'!$F$12</f>
        <v>92.778775370000005</v>
      </c>
      <c r="O219" s="36">
        <f>SUMIFS(СВЦЭМ!$F$33:$F$776,СВЦЭМ!$A$33:$A$776,$A219,СВЦЭМ!$B$33:$B$776,O$190)+'СЕТ СН'!$F$12</f>
        <v>91.090081010000006</v>
      </c>
      <c r="P219" s="36">
        <f>SUMIFS(СВЦЭМ!$F$33:$F$776,СВЦЭМ!$A$33:$A$776,$A219,СВЦЭМ!$B$33:$B$776,P$190)+'СЕТ СН'!$F$12</f>
        <v>92.069712820000007</v>
      </c>
      <c r="Q219" s="36">
        <f>SUMIFS(СВЦЭМ!$F$33:$F$776,СВЦЭМ!$A$33:$A$776,$A219,СВЦЭМ!$B$33:$B$776,Q$190)+'СЕТ СН'!$F$12</f>
        <v>91.054311609999999</v>
      </c>
      <c r="R219" s="36">
        <f>SUMIFS(СВЦЭМ!$F$33:$F$776,СВЦЭМ!$A$33:$A$776,$A219,СВЦЭМ!$B$33:$B$776,R$190)+'СЕТ СН'!$F$12</f>
        <v>91.538692159999997</v>
      </c>
      <c r="S219" s="36">
        <f>SUMIFS(СВЦЭМ!$F$33:$F$776,СВЦЭМ!$A$33:$A$776,$A219,СВЦЭМ!$B$33:$B$776,S$190)+'СЕТ СН'!$F$12</f>
        <v>92.803554230000003</v>
      </c>
      <c r="T219" s="36">
        <f>SUMIFS(СВЦЭМ!$F$33:$F$776,СВЦЭМ!$A$33:$A$776,$A219,СВЦЭМ!$B$33:$B$776,T$190)+'СЕТ СН'!$F$12</f>
        <v>94.552919829999993</v>
      </c>
      <c r="U219" s="36">
        <f>SUMIFS(СВЦЭМ!$F$33:$F$776,СВЦЭМ!$A$33:$A$776,$A219,СВЦЭМ!$B$33:$B$776,U$190)+'СЕТ СН'!$F$12</f>
        <v>95.458350030000005</v>
      </c>
      <c r="V219" s="36">
        <f>SUMIFS(СВЦЭМ!$F$33:$F$776,СВЦЭМ!$A$33:$A$776,$A219,СВЦЭМ!$B$33:$B$776,V$190)+'СЕТ СН'!$F$12</f>
        <v>100.7177962</v>
      </c>
      <c r="W219" s="36">
        <f>SUMIFS(СВЦЭМ!$F$33:$F$776,СВЦЭМ!$A$33:$A$776,$A219,СВЦЭМ!$B$33:$B$776,W$190)+'СЕТ СН'!$F$12</f>
        <v>105.46760447</v>
      </c>
      <c r="X219" s="36">
        <f>SUMIFS(СВЦЭМ!$F$33:$F$776,СВЦЭМ!$A$33:$A$776,$A219,СВЦЭМ!$B$33:$B$776,X$190)+'СЕТ СН'!$F$12</f>
        <v>103.07477218</v>
      </c>
      <c r="Y219" s="36">
        <f>SUMIFS(СВЦЭМ!$F$33:$F$776,СВЦЭМ!$A$33:$A$776,$A219,СВЦЭМ!$B$33:$B$776,Y$190)+'СЕТ СН'!$F$12</f>
        <v>109.30514855</v>
      </c>
    </row>
    <row r="220" spans="1:25" ht="15.75" x14ac:dyDescent="0.2">
      <c r="A220" s="35">
        <f t="shared" si="5"/>
        <v>43981</v>
      </c>
      <c r="B220" s="36">
        <f>SUMIFS(СВЦЭМ!$F$33:$F$776,СВЦЭМ!$A$33:$A$776,$A220,СВЦЭМ!$B$33:$B$776,B$190)+'СЕТ СН'!$F$12</f>
        <v>121.35036040999999</v>
      </c>
      <c r="C220" s="36">
        <f>SUMIFS(СВЦЭМ!$F$33:$F$776,СВЦЭМ!$A$33:$A$776,$A220,СВЦЭМ!$B$33:$B$776,C$190)+'СЕТ СН'!$F$12</f>
        <v>122.35019044000001</v>
      </c>
      <c r="D220" s="36">
        <f>SUMIFS(СВЦЭМ!$F$33:$F$776,СВЦЭМ!$A$33:$A$776,$A220,СВЦЭМ!$B$33:$B$776,D$190)+'СЕТ СН'!$F$12</f>
        <v>122.57641486</v>
      </c>
      <c r="E220" s="36">
        <f>SUMIFS(СВЦЭМ!$F$33:$F$776,СВЦЭМ!$A$33:$A$776,$A220,СВЦЭМ!$B$33:$B$776,E$190)+'СЕТ СН'!$F$12</f>
        <v>122.20502046999999</v>
      </c>
      <c r="F220" s="36">
        <f>SUMIFS(СВЦЭМ!$F$33:$F$776,СВЦЭМ!$A$33:$A$776,$A220,СВЦЭМ!$B$33:$B$776,F$190)+'СЕТ СН'!$F$12</f>
        <v>122.0865441</v>
      </c>
      <c r="G220" s="36">
        <f>SUMIFS(СВЦЭМ!$F$33:$F$776,СВЦЭМ!$A$33:$A$776,$A220,СВЦЭМ!$B$33:$B$776,G$190)+'СЕТ СН'!$F$12</f>
        <v>122.16059885</v>
      </c>
      <c r="H220" s="36">
        <f>SUMIFS(СВЦЭМ!$F$33:$F$776,СВЦЭМ!$A$33:$A$776,$A220,СВЦЭМ!$B$33:$B$776,H$190)+'СЕТ СН'!$F$12</f>
        <v>120.22847499</v>
      </c>
      <c r="I220" s="36">
        <f>SUMIFS(СВЦЭМ!$F$33:$F$776,СВЦЭМ!$A$33:$A$776,$A220,СВЦЭМ!$B$33:$B$776,I$190)+'СЕТ СН'!$F$12</f>
        <v>117.56265907</v>
      </c>
      <c r="J220" s="36">
        <f>SUMIFS(СВЦЭМ!$F$33:$F$776,СВЦЭМ!$A$33:$A$776,$A220,СВЦЭМ!$B$33:$B$776,J$190)+'СЕТ СН'!$F$12</f>
        <v>112.93096163</v>
      </c>
      <c r="K220" s="36">
        <f>SUMIFS(СВЦЭМ!$F$33:$F$776,СВЦЭМ!$A$33:$A$776,$A220,СВЦЭМ!$B$33:$B$776,K$190)+'СЕТ СН'!$F$12</f>
        <v>111.21685727000001</v>
      </c>
      <c r="L220" s="36">
        <f>SUMIFS(СВЦЭМ!$F$33:$F$776,СВЦЭМ!$A$33:$A$776,$A220,СВЦЭМ!$B$33:$B$776,L$190)+'СЕТ СН'!$F$12</f>
        <v>109.88437248</v>
      </c>
      <c r="M220" s="36">
        <f>SUMIFS(СВЦЭМ!$F$33:$F$776,СВЦЭМ!$A$33:$A$776,$A220,СВЦЭМ!$B$33:$B$776,M$190)+'СЕТ СН'!$F$12</f>
        <v>102.17467752</v>
      </c>
      <c r="N220" s="36">
        <f>SUMIFS(СВЦЭМ!$F$33:$F$776,СВЦЭМ!$A$33:$A$776,$A220,СВЦЭМ!$B$33:$B$776,N$190)+'СЕТ СН'!$F$12</f>
        <v>95.048331559999994</v>
      </c>
      <c r="O220" s="36">
        <f>SUMIFS(СВЦЭМ!$F$33:$F$776,СВЦЭМ!$A$33:$A$776,$A220,СВЦЭМ!$B$33:$B$776,O$190)+'СЕТ СН'!$F$12</f>
        <v>93.22673399</v>
      </c>
      <c r="P220" s="36">
        <f>SUMIFS(СВЦЭМ!$F$33:$F$776,СВЦЭМ!$A$33:$A$776,$A220,СВЦЭМ!$B$33:$B$776,P$190)+'СЕТ СН'!$F$12</f>
        <v>93.639016470000001</v>
      </c>
      <c r="Q220" s="36">
        <f>SUMIFS(СВЦЭМ!$F$33:$F$776,СВЦЭМ!$A$33:$A$776,$A220,СВЦЭМ!$B$33:$B$776,Q$190)+'СЕТ СН'!$F$12</f>
        <v>93.541779829999996</v>
      </c>
      <c r="R220" s="36">
        <f>SUMIFS(СВЦЭМ!$F$33:$F$776,СВЦЭМ!$A$33:$A$776,$A220,СВЦЭМ!$B$33:$B$776,R$190)+'СЕТ СН'!$F$12</f>
        <v>93.40070686</v>
      </c>
      <c r="S220" s="36">
        <f>SUMIFS(СВЦЭМ!$F$33:$F$776,СВЦЭМ!$A$33:$A$776,$A220,СВЦЭМ!$B$33:$B$776,S$190)+'СЕТ СН'!$F$12</f>
        <v>93.755056940000003</v>
      </c>
      <c r="T220" s="36">
        <f>SUMIFS(СВЦЭМ!$F$33:$F$776,СВЦЭМ!$A$33:$A$776,$A220,СВЦЭМ!$B$33:$B$776,T$190)+'СЕТ СН'!$F$12</f>
        <v>92.984946489999999</v>
      </c>
      <c r="U220" s="36">
        <f>SUMIFS(СВЦЭМ!$F$33:$F$776,СВЦЭМ!$A$33:$A$776,$A220,СВЦЭМ!$B$33:$B$776,U$190)+'СЕТ СН'!$F$12</f>
        <v>91.546699180000005</v>
      </c>
      <c r="V220" s="36">
        <f>SUMIFS(СВЦЭМ!$F$33:$F$776,СВЦЭМ!$A$33:$A$776,$A220,СВЦЭМ!$B$33:$B$776,V$190)+'СЕТ СН'!$F$12</f>
        <v>92.61450395</v>
      </c>
      <c r="W220" s="36">
        <f>SUMIFS(СВЦЭМ!$F$33:$F$776,СВЦЭМ!$A$33:$A$776,$A220,СВЦЭМ!$B$33:$B$776,W$190)+'СЕТ СН'!$F$12</f>
        <v>93.531194450000001</v>
      </c>
      <c r="X220" s="36">
        <f>SUMIFS(СВЦЭМ!$F$33:$F$776,СВЦЭМ!$A$33:$A$776,$A220,СВЦЭМ!$B$33:$B$776,X$190)+'СЕТ СН'!$F$12</f>
        <v>93.965894770000006</v>
      </c>
      <c r="Y220" s="36">
        <f>SUMIFS(СВЦЭМ!$F$33:$F$776,СВЦЭМ!$A$33:$A$776,$A220,СВЦЭМ!$B$33:$B$776,Y$190)+'СЕТ СН'!$F$12</f>
        <v>103.93007092000001</v>
      </c>
    </row>
    <row r="221" spans="1:25" ht="15.75" x14ac:dyDescent="0.2">
      <c r="A221" s="35">
        <f t="shared" si="5"/>
        <v>43982</v>
      </c>
      <c r="B221" s="36">
        <f>SUMIFS(СВЦЭМ!$F$33:$F$776,СВЦЭМ!$A$33:$A$776,$A221,СВЦЭМ!$B$33:$B$776,B$190)+'СЕТ СН'!$F$12</f>
        <v>116.67373644</v>
      </c>
      <c r="C221" s="36">
        <f>SUMIFS(СВЦЭМ!$F$33:$F$776,СВЦЭМ!$A$33:$A$776,$A221,СВЦЭМ!$B$33:$B$776,C$190)+'СЕТ СН'!$F$12</f>
        <v>117.99391587</v>
      </c>
      <c r="D221" s="36">
        <f>SUMIFS(СВЦЭМ!$F$33:$F$776,СВЦЭМ!$A$33:$A$776,$A221,СВЦЭМ!$B$33:$B$776,D$190)+'СЕТ СН'!$F$12</f>
        <v>119.20882836</v>
      </c>
      <c r="E221" s="36">
        <f>SUMIFS(СВЦЭМ!$F$33:$F$776,СВЦЭМ!$A$33:$A$776,$A221,СВЦЭМ!$B$33:$B$776,E$190)+'СЕТ СН'!$F$12</f>
        <v>118.451386</v>
      </c>
      <c r="F221" s="36">
        <f>SUMIFS(СВЦЭМ!$F$33:$F$776,СВЦЭМ!$A$33:$A$776,$A221,СВЦЭМ!$B$33:$B$776,F$190)+'СЕТ СН'!$F$12</f>
        <v>116.91814481</v>
      </c>
      <c r="G221" s="36">
        <f>SUMIFS(СВЦЭМ!$F$33:$F$776,СВЦЭМ!$A$33:$A$776,$A221,СВЦЭМ!$B$33:$B$776,G$190)+'СЕТ СН'!$F$12</f>
        <v>117.47397595</v>
      </c>
      <c r="H221" s="36">
        <f>SUMIFS(СВЦЭМ!$F$33:$F$776,СВЦЭМ!$A$33:$A$776,$A221,СВЦЭМ!$B$33:$B$776,H$190)+'СЕТ СН'!$F$12</f>
        <v>118.11117917</v>
      </c>
      <c r="I221" s="36">
        <f>SUMIFS(СВЦЭМ!$F$33:$F$776,СВЦЭМ!$A$33:$A$776,$A221,СВЦЭМ!$B$33:$B$776,I$190)+'СЕТ СН'!$F$12</f>
        <v>114.70104282</v>
      </c>
      <c r="J221" s="36">
        <f>SUMIFS(СВЦЭМ!$F$33:$F$776,СВЦЭМ!$A$33:$A$776,$A221,СВЦЭМ!$B$33:$B$776,J$190)+'СЕТ СН'!$F$12</f>
        <v>111.64882578</v>
      </c>
      <c r="K221" s="36">
        <f>SUMIFS(СВЦЭМ!$F$33:$F$776,СВЦЭМ!$A$33:$A$776,$A221,СВЦЭМ!$B$33:$B$776,K$190)+'СЕТ СН'!$F$12</f>
        <v>112.94594382</v>
      </c>
      <c r="L221" s="36">
        <f>SUMIFS(СВЦЭМ!$F$33:$F$776,СВЦЭМ!$A$33:$A$776,$A221,СВЦЭМ!$B$33:$B$776,L$190)+'СЕТ СН'!$F$12</f>
        <v>112.78081018</v>
      </c>
      <c r="M221" s="36">
        <f>SUMIFS(СВЦЭМ!$F$33:$F$776,СВЦЭМ!$A$33:$A$776,$A221,СВЦЭМ!$B$33:$B$776,M$190)+'СЕТ СН'!$F$12</f>
        <v>105.59778004</v>
      </c>
      <c r="N221" s="36">
        <f>SUMIFS(СВЦЭМ!$F$33:$F$776,СВЦЭМ!$A$33:$A$776,$A221,СВЦЭМ!$B$33:$B$776,N$190)+'СЕТ СН'!$F$12</f>
        <v>95.349499129999998</v>
      </c>
      <c r="O221" s="36">
        <f>SUMIFS(СВЦЭМ!$F$33:$F$776,СВЦЭМ!$A$33:$A$776,$A221,СВЦЭМ!$B$33:$B$776,O$190)+'СЕТ СН'!$F$12</f>
        <v>91.923469440000005</v>
      </c>
      <c r="P221" s="36">
        <f>SUMIFS(СВЦЭМ!$F$33:$F$776,СВЦЭМ!$A$33:$A$776,$A221,СВЦЭМ!$B$33:$B$776,P$190)+'СЕТ СН'!$F$12</f>
        <v>93.183368830000006</v>
      </c>
      <c r="Q221" s="36">
        <f>SUMIFS(СВЦЭМ!$F$33:$F$776,СВЦЭМ!$A$33:$A$776,$A221,СВЦЭМ!$B$33:$B$776,Q$190)+'СЕТ СН'!$F$12</f>
        <v>93.214379230000006</v>
      </c>
      <c r="R221" s="36">
        <f>SUMIFS(СВЦЭМ!$F$33:$F$776,СВЦЭМ!$A$33:$A$776,$A221,СВЦЭМ!$B$33:$B$776,R$190)+'СЕТ СН'!$F$12</f>
        <v>93.589742520000001</v>
      </c>
      <c r="S221" s="36">
        <f>SUMIFS(СВЦЭМ!$F$33:$F$776,СВЦЭМ!$A$33:$A$776,$A221,СВЦЭМ!$B$33:$B$776,S$190)+'СЕТ СН'!$F$12</f>
        <v>95.467747459999998</v>
      </c>
      <c r="T221" s="36">
        <f>SUMIFS(СВЦЭМ!$F$33:$F$776,СВЦЭМ!$A$33:$A$776,$A221,СВЦЭМ!$B$33:$B$776,T$190)+'СЕТ СН'!$F$12</f>
        <v>92.786276049999998</v>
      </c>
      <c r="U221" s="36">
        <f>SUMIFS(СВЦЭМ!$F$33:$F$776,СВЦЭМ!$A$33:$A$776,$A221,СВЦЭМ!$B$33:$B$776,U$190)+'СЕТ СН'!$F$12</f>
        <v>89.732083250000002</v>
      </c>
      <c r="V221" s="36">
        <f>SUMIFS(СВЦЭМ!$F$33:$F$776,СВЦЭМ!$A$33:$A$776,$A221,СВЦЭМ!$B$33:$B$776,V$190)+'СЕТ СН'!$F$12</f>
        <v>84.125934880000003</v>
      </c>
      <c r="W221" s="36">
        <f>SUMIFS(СВЦЭМ!$F$33:$F$776,СВЦЭМ!$A$33:$A$776,$A221,СВЦЭМ!$B$33:$B$776,W$190)+'СЕТ СН'!$F$12</f>
        <v>83.416779099999999</v>
      </c>
      <c r="X221" s="36">
        <f>SUMIFS(СВЦЭМ!$F$33:$F$776,СВЦЭМ!$A$33:$A$776,$A221,СВЦЭМ!$B$33:$B$776,X$190)+'СЕТ СН'!$F$12</f>
        <v>88.187649320000006</v>
      </c>
      <c r="Y221" s="36">
        <f>SUMIFS(СВЦЭМ!$F$33:$F$776,СВЦЭМ!$A$33:$A$776,$A221,СВЦЭМ!$B$33:$B$776,Y$190)+'СЕТ СН'!$F$12</f>
        <v>98.322737059999994</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3" t="s">
        <v>7</v>
      </c>
      <c r="B223" s="126" t="s">
        <v>116</v>
      </c>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8"/>
    </row>
    <row r="224" spans="1:25" ht="12.75" hidden="1" customHeight="1" x14ac:dyDescent="0.2">
      <c r="A224" s="124"/>
      <c r="B224" s="129"/>
      <c r="C224" s="130"/>
      <c r="D224" s="130"/>
      <c r="E224" s="130"/>
      <c r="F224" s="130"/>
      <c r="G224" s="130"/>
      <c r="H224" s="130"/>
      <c r="I224" s="130"/>
      <c r="J224" s="130"/>
      <c r="K224" s="130"/>
      <c r="L224" s="130"/>
      <c r="M224" s="130"/>
      <c r="N224" s="130"/>
      <c r="O224" s="130"/>
      <c r="P224" s="130"/>
      <c r="Q224" s="130"/>
      <c r="R224" s="130"/>
      <c r="S224" s="130"/>
      <c r="T224" s="130"/>
      <c r="U224" s="130"/>
      <c r="V224" s="130"/>
      <c r="W224" s="130"/>
      <c r="X224" s="130"/>
      <c r="Y224" s="131"/>
    </row>
    <row r="225" spans="1:27" s="46" customFormat="1" ht="12.75" hidden="1" customHeight="1" x14ac:dyDescent="0.2">
      <c r="A225" s="12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01.05.2020</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43953</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43954</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43955</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43956</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43957</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43958</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43959</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43960</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43961</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43962</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43963</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43964</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43965</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43966</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43967</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43968</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43969</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43970</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43971</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43972</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43973</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43974</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43975</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43976</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43977</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43978</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43979</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43980</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43981</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43982</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3" t="s">
        <v>7</v>
      </c>
      <c r="B258" s="126" t="s">
        <v>117</v>
      </c>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8"/>
    </row>
    <row r="259" spans="1:27" ht="12.75" hidden="1" customHeight="1" x14ac:dyDescent="0.2">
      <c r="A259" s="124"/>
      <c r="B259" s="129"/>
      <c r="C259" s="130"/>
      <c r="D259" s="130"/>
      <c r="E259" s="130"/>
      <c r="F259" s="130"/>
      <c r="G259" s="130"/>
      <c r="H259" s="130"/>
      <c r="I259" s="130"/>
      <c r="J259" s="130"/>
      <c r="K259" s="130"/>
      <c r="L259" s="130"/>
      <c r="M259" s="130"/>
      <c r="N259" s="130"/>
      <c r="O259" s="130"/>
      <c r="P259" s="130"/>
      <c r="Q259" s="130"/>
      <c r="R259" s="130"/>
      <c r="S259" s="130"/>
      <c r="T259" s="130"/>
      <c r="U259" s="130"/>
      <c r="V259" s="130"/>
      <c r="W259" s="130"/>
      <c r="X259" s="130"/>
      <c r="Y259" s="131"/>
    </row>
    <row r="260" spans="1:27" s="46" customFormat="1" ht="12.75" hidden="1" customHeight="1" x14ac:dyDescent="0.2">
      <c r="A260" s="12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01.05.2020</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43953</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43954</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43955</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43956</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43957</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43958</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43959</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43960</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43961</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43962</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43963</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43964</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43965</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43966</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43967</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43968</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43969</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43970</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43971</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43972</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43973</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43974</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43975</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43976</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43977</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43978</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43979</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43980</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43981</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43982</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3" t="s">
        <v>7</v>
      </c>
      <c r="B294" s="126" t="s">
        <v>118</v>
      </c>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8"/>
    </row>
    <row r="295" spans="1:27" ht="12.75" hidden="1" customHeight="1" x14ac:dyDescent="0.2">
      <c r="A295" s="124"/>
      <c r="B295" s="129"/>
      <c r="C295" s="130"/>
      <c r="D295" s="130"/>
      <c r="E295" s="130"/>
      <c r="F295" s="130"/>
      <c r="G295" s="130"/>
      <c r="H295" s="130"/>
      <c r="I295" s="130"/>
      <c r="J295" s="130"/>
      <c r="K295" s="130"/>
      <c r="L295" s="130"/>
      <c r="M295" s="130"/>
      <c r="N295" s="130"/>
      <c r="O295" s="130"/>
      <c r="P295" s="130"/>
      <c r="Q295" s="130"/>
      <c r="R295" s="130"/>
      <c r="S295" s="130"/>
      <c r="T295" s="130"/>
      <c r="U295" s="130"/>
      <c r="V295" s="130"/>
      <c r="W295" s="130"/>
      <c r="X295" s="130"/>
      <c r="Y295" s="131"/>
    </row>
    <row r="296" spans="1:27" s="46" customFormat="1" ht="12.75" hidden="1" customHeight="1" x14ac:dyDescent="0.2">
      <c r="A296" s="12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01.05.2020</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43953</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43954</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43955</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43956</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43957</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43958</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43959</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43960</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43961</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43962</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43963</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43964</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43965</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43966</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43967</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43968</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43969</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43970</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43971</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43972</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43973</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43974</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43975</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43976</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43977</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43978</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43979</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43980</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43981</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43982</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3" t="s">
        <v>7</v>
      </c>
      <c r="B329" s="126" t="s">
        <v>119</v>
      </c>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8"/>
    </row>
    <row r="330" spans="1:27" ht="12.75" hidden="1" customHeight="1" x14ac:dyDescent="0.2">
      <c r="A330" s="124"/>
      <c r="B330" s="129"/>
      <c r="C330" s="130"/>
      <c r="D330" s="130"/>
      <c r="E330" s="130"/>
      <c r="F330" s="130"/>
      <c r="G330" s="130"/>
      <c r="H330" s="130"/>
      <c r="I330" s="130"/>
      <c r="J330" s="130"/>
      <c r="K330" s="130"/>
      <c r="L330" s="130"/>
      <c r="M330" s="130"/>
      <c r="N330" s="130"/>
      <c r="O330" s="130"/>
      <c r="P330" s="130"/>
      <c r="Q330" s="130"/>
      <c r="R330" s="130"/>
      <c r="S330" s="130"/>
      <c r="T330" s="130"/>
      <c r="U330" s="130"/>
      <c r="V330" s="130"/>
      <c r="W330" s="130"/>
      <c r="X330" s="130"/>
      <c r="Y330" s="131"/>
    </row>
    <row r="331" spans="1:27" s="46" customFormat="1" ht="12.75" hidden="1" customHeight="1" x14ac:dyDescent="0.2">
      <c r="A331" s="12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01.05.2020</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43953</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43954</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43955</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43956</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43957</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43958</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43959</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43960</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43961</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43962</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43963</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43964</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43965</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43966</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43967</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43968</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43969</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43970</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43971</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43972</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43973</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43974</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43975</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43976</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43977</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43978</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43979</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43980</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43981</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43982</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3" t="s">
        <v>7</v>
      </c>
      <c r="B364" s="126" t="s">
        <v>120</v>
      </c>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8"/>
    </row>
    <row r="365" spans="1:27" ht="12.75" hidden="1" customHeight="1" x14ac:dyDescent="0.2">
      <c r="A365" s="124"/>
      <c r="B365" s="129"/>
      <c r="C365" s="130"/>
      <c r="D365" s="130"/>
      <c r="E365" s="130"/>
      <c r="F365" s="130"/>
      <c r="G365" s="130"/>
      <c r="H365" s="130"/>
      <c r="I365" s="130"/>
      <c r="J365" s="130"/>
      <c r="K365" s="130"/>
      <c r="L365" s="130"/>
      <c r="M365" s="130"/>
      <c r="N365" s="130"/>
      <c r="O365" s="130"/>
      <c r="P365" s="130"/>
      <c r="Q365" s="130"/>
      <c r="R365" s="130"/>
      <c r="S365" s="130"/>
      <c r="T365" s="130"/>
      <c r="U365" s="130"/>
      <c r="V365" s="130"/>
      <c r="W365" s="130"/>
      <c r="X365" s="130"/>
      <c r="Y365" s="131"/>
    </row>
    <row r="366" spans="1:27" s="46" customFormat="1" ht="12.75" hidden="1" customHeight="1" x14ac:dyDescent="0.2">
      <c r="A366" s="12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01.05.2020</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43953</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43954</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43955</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43956</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43957</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43958</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43959</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43960</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43961</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43962</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43963</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43964</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43965</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43966</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43967</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43968</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43969</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43970</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43971</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43972</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43973</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43974</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43975</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43976</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43977</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43978</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43979</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43980</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43981</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43982</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3" t="s">
        <v>7</v>
      </c>
      <c r="B399" s="126" t="s">
        <v>121</v>
      </c>
      <c r="C399" s="127"/>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8"/>
    </row>
    <row r="400" spans="1:26" ht="12.75" hidden="1" customHeight="1" x14ac:dyDescent="0.2">
      <c r="A400" s="124"/>
      <c r="B400" s="129"/>
      <c r="C400" s="130"/>
      <c r="D400" s="130"/>
      <c r="E400" s="130"/>
      <c r="F400" s="130"/>
      <c r="G400" s="130"/>
      <c r="H400" s="130"/>
      <c r="I400" s="130"/>
      <c r="J400" s="130"/>
      <c r="K400" s="130"/>
      <c r="L400" s="130"/>
      <c r="M400" s="130"/>
      <c r="N400" s="130"/>
      <c r="O400" s="130"/>
      <c r="P400" s="130"/>
      <c r="Q400" s="130"/>
      <c r="R400" s="130"/>
      <c r="S400" s="130"/>
      <c r="T400" s="130"/>
      <c r="U400" s="130"/>
      <c r="V400" s="130"/>
      <c r="W400" s="130"/>
      <c r="X400" s="130"/>
      <c r="Y400" s="131"/>
    </row>
    <row r="401" spans="1:27" s="46" customFormat="1" ht="12.75" hidden="1" customHeight="1" x14ac:dyDescent="0.2">
      <c r="A401" s="12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01.05.2020</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43953</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43954</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43955</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43956</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43957</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43958</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43959</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43960</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43961</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43962</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43963</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43964</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43965</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43966</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43967</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43968</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43969</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43970</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43971</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43972</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43973</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43974</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43975</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43976</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43977</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43978</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43979</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43980</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43981</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43982</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5.25" customHeight="1" x14ac:dyDescent="0.25">
      <c r="A435" s="152" t="s">
        <v>122</v>
      </c>
      <c r="B435" s="152"/>
      <c r="C435" s="152"/>
      <c r="D435" s="152"/>
      <c r="E435" s="152"/>
      <c r="F435" s="152"/>
      <c r="G435" s="152"/>
      <c r="H435" s="152"/>
      <c r="I435" s="152"/>
      <c r="J435" s="152"/>
      <c r="K435" s="152"/>
      <c r="L435" s="153">
        <f>СВЦЭМ!$D$18+'СЕТ СН'!$F$14</f>
        <v>0</v>
      </c>
      <c r="M435" s="154"/>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4" t="s">
        <v>74</v>
      </c>
      <c r="B437" s="134"/>
      <c r="C437" s="134"/>
      <c r="D437" s="134"/>
      <c r="E437" s="134"/>
      <c r="F437" s="134"/>
      <c r="G437" s="134"/>
      <c r="H437" s="134"/>
      <c r="I437" s="134"/>
      <c r="J437" s="134"/>
      <c r="K437" s="134"/>
      <c r="L437" s="134"/>
      <c r="M437" s="134"/>
      <c r="N437" s="135" t="s">
        <v>29</v>
      </c>
      <c r="O437" s="135"/>
      <c r="P437" s="135"/>
      <c r="Q437" s="135"/>
      <c r="R437" s="135"/>
      <c r="S437" s="135"/>
      <c r="T437" s="135"/>
      <c r="U437" s="135"/>
      <c r="V437" s="47"/>
      <c r="W437" s="47"/>
      <c r="X437" s="47"/>
      <c r="Y437" s="47"/>
    </row>
    <row r="438" spans="1:26" ht="15.75" x14ac:dyDescent="0.2">
      <c r="A438" s="134"/>
      <c r="B438" s="134"/>
      <c r="C438" s="134"/>
      <c r="D438" s="134"/>
      <c r="E438" s="134"/>
      <c r="F438" s="134"/>
      <c r="G438" s="134"/>
      <c r="H438" s="134"/>
      <c r="I438" s="134"/>
      <c r="J438" s="134"/>
      <c r="K438" s="134"/>
      <c r="L438" s="134"/>
      <c r="M438" s="134"/>
      <c r="N438" s="136" t="s">
        <v>0</v>
      </c>
      <c r="O438" s="136"/>
      <c r="P438" s="136" t="s">
        <v>1</v>
      </c>
      <c r="Q438" s="136"/>
      <c r="R438" s="136" t="s">
        <v>2</v>
      </c>
      <c r="S438" s="136"/>
      <c r="T438" s="136" t="s">
        <v>3</v>
      </c>
      <c r="U438" s="136"/>
      <c r="V438" s="47"/>
      <c r="W438" s="47"/>
      <c r="X438" s="47"/>
      <c r="Y438" s="47"/>
    </row>
    <row r="439" spans="1:26" ht="15.75" x14ac:dyDescent="0.2">
      <c r="A439" s="134"/>
      <c r="B439" s="134"/>
      <c r="C439" s="134"/>
      <c r="D439" s="134"/>
      <c r="E439" s="134"/>
      <c r="F439" s="134"/>
      <c r="G439" s="134"/>
      <c r="H439" s="134"/>
      <c r="I439" s="134"/>
      <c r="J439" s="134"/>
      <c r="K439" s="134"/>
      <c r="L439" s="134"/>
      <c r="M439" s="134"/>
      <c r="N439" s="137">
        <f>СВЦЭМ!$D$12+'СЕТ СН'!$F$10-'СЕТ СН'!$F$24</f>
        <v>527211.04793756967</v>
      </c>
      <c r="O439" s="138"/>
      <c r="P439" s="137">
        <f>СВЦЭМ!$D$12+'СЕТ СН'!$F$10-'СЕТ СН'!$G$24</f>
        <v>527211.04793756967</v>
      </c>
      <c r="Q439" s="138"/>
      <c r="R439" s="137">
        <f>СВЦЭМ!$D$12+'СЕТ СН'!$F$10-'СЕТ СН'!$H$24</f>
        <v>527211.04793756967</v>
      </c>
      <c r="S439" s="138"/>
      <c r="T439" s="137">
        <f>СВЦЭМ!$D$12+'СЕТ СН'!$F$10-'СЕТ СН'!$I$24</f>
        <v>527211.04793756967</v>
      </c>
      <c r="U439" s="138"/>
      <c r="V439" s="47"/>
      <c r="W439" s="47"/>
      <c r="X439" s="47"/>
      <c r="Y439" s="47"/>
    </row>
    <row r="440" spans="1:26" ht="30" customHeight="1" x14ac:dyDescent="0.25"/>
    <row r="441" spans="1:26" ht="15.75" x14ac:dyDescent="0.25">
      <c r="A441" s="143" t="s">
        <v>75</v>
      </c>
      <c r="B441" s="144"/>
      <c r="C441" s="144"/>
      <c r="D441" s="144"/>
      <c r="E441" s="144"/>
      <c r="F441" s="144"/>
      <c r="G441" s="144"/>
      <c r="H441" s="144"/>
      <c r="I441" s="144"/>
      <c r="J441" s="144"/>
      <c r="K441" s="144"/>
      <c r="L441" s="144"/>
      <c r="M441" s="145"/>
      <c r="N441" s="135" t="s">
        <v>29</v>
      </c>
      <c r="O441" s="135"/>
      <c r="P441" s="135"/>
      <c r="Q441" s="135"/>
      <c r="R441" s="135"/>
      <c r="S441" s="135"/>
      <c r="T441" s="135"/>
      <c r="U441" s="135"/>
    </row>
    <row r="442" spans="1:26" ht="15.75" x14ac:dyDescent="0.25">
      <c r="A442" s="146"/>
      <c r="B442" s="147"/>
      <c r="C442" s="147"/>
      <c r="D442" s="147"/>
      <c r="E442" s="147"/>
      <c r="F442" s="147"/>
      <c r="G442" s="147"/>
      <c r="H442" s="147"/>
      <c r="I442" s="147"/>
      <c r="J442" s="147"/>
      <c r="K442" s="147"/>
      <c r="L442" s="147"/>
      <c r="M442" s="148"/>
      <c r="N442" s="136" t="s">
        <v>0</v>
      </c>
      <c r="O442" s="136"/>
      <c r="P442" s="136" t="s">
        <v>1</v>
      </c>
      <c r="Q442" s="136"/>
      <c r="R442" s="136" t="s">
        <v>2</v>
      </c>
      <c r="S442" s="136"/>
      <c r="T442" s="136" t="s">
        <v>3</v>
      </c>
      <c r="U442" s="136"/>
    </row>
    <row r="443" spans="1:26" ht="15.75" x14ac:dyDescent="0.25">
      <c r="A443" s="149"/>
      <c r="B443" s="150"/>
      <c r="C443" s="150"/>
      <c r="D443" s="150"/>
      <c r="E443" s="150"/>
      <c r="F443" s="150"/>
      <c r="G443" s="150"/>
      <c r="H443" s="150"/>
      <c r="I443" s="150"/>
      <c r="J443" s="150"/>
      <c r="K443" s="150"/>
      <c r="L443" s="150"/>
      <c r="M443" s="151"/>
      <c r="N443" s="142">
        <f>'СЕТ СН'!$F$7</f>
        <v>925020.73</v>
      </c>
      <c r="O443" s="142"/>
      <c r="P443" s="142">
        <f>'СЕТ СН'!$G$7</f>
        <v>1394717.48</v>
      </c>
      <c r="Q443" s="142"/>
      <c r="R443" s="142">
        <f>'СЕТ СН'!$H$7</f>
        <v>1143747.22</v>
      </c>
      <c r="S443" s="142"/>
      <c r="T443" s="142">
        <f>'СЕТ СН'!$I$7</f>
        <v>862512.83</v>
      </c>
      <c r="U443" s="142"/>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sqref="A1:I1"/>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5" t="s">
        <v>43</v>
      </c>
      <c r="B1" s="155"/>
      <c r="C1" s="155"/>
      <c r="D1" s="155"/>
      <c r="E1" s="155"/>
      <c r="F1" s="155"/>
      <c r="G1" s="155"/>
      <c r="H1" s="155"/>
      <c r="I1" s="155"/>
    </row>
    <row r="2" spans="1:9" x14ac:dyDescent="0.25">
      <c r="A2" s="51"/>
      <c r="B2" s="51"/>
      <c r="C2" s="51"/>
      <c r="D2" s="51"/>
      <c r="E2" s="51"/>
      <c r="F2" s="51"/>
      <c r="G2" s="51"/>
      <c r="H2" s="51"/>
      <c r="I2" s="51"/>
    </row>
    <row r="3" spans="1:9" ht="39" customHeight="1" x14ac:dyDescent="0.2">
      <c r="A3" s="156" t="s">
        <v>15</v>
      </c>
      <c r="B3" s="157" t="s">
        <v>16</v>
      </c>
      <c r="C3" s="157" t="s">
        <v>17</v>
      </c>
      <c r="D3" s="157" t="s">
        <v>18</v>
      </c>
      <c r="E3" s="157" t="s">
        <v>11</v>
      </c>
      <c r="F3" s="157" t="s">
        <v>19</v>
      </c>
      <c r="G3" s="157"/>
      <c r="H3" s="157"/>
      <c r="I3" s="157"/>
    </row>
    <row r="4" spans="1:9" x14ac:dyDescent="0.2">
      <c r="A4" s="156"/>
      <c r="B4" s="157"/>
      <c r="C4" s="157"/>
      <c r="D4" s="157"/>
      <c r="E4" s="157"/>
      <c r="F4" s="52" t="s">
        <v>0</v>
      </c>
      <c r="G4" s="52" t="s">
        <v>1</v>
      </c>
      <c r="H4" s="52" t="s">
        <v>2</v>
      </c>
      <c r="I4" s="52" t="s">
        <v>3</v>
      </c>
    </row>
    <row r="5" spans="1:9" ht="60" x14ac:dyDescent="0.2">
      <c r="A5" s="53" t="s">
        <v>136</v>
      </c>
      <c r="B5" s="90" t="s">
        <v>140</v>
      </c>
      <c r="C5" s="97">
        <v>43831</v>
      </c>
      <c r="D5" s="97">
        <v>44012</v>
      </c>
      <c r="E5" s="52" t="s">
        <v>20</v>
      </c>
      <c r="F5" s="52">
        <v>1456.53</v>
      </c>
      <c r="G5" s="52">
        <v>2146.9</v>
      </c>
      <c r="H5" s="52">
        <v>2556.44</v>
      </c>
      <c r="I5" s="52">
        <v>2825.96</v>
      </c>
    </row>
    <row r="6" spans="1:9" ht="60" x14ac:dyDescent="0.2">
      <c r="A6" s="53" t="s">
        <v>135</v>
      </c>
      <c r="B6" s="92" t="s">
        <v>140</v>
      </c>
      <c r="C6" s="97">
        <v>43831</v>
      </c>
      <c r="D6" s="97">
        <v>44012</v>
      </c>
      <c r="E6" s="52" t="s">
        <v>20</v>
      </c>
      <c r="F6" s="52">
        <v>59.46</v>
      </c>
      <c r="G6" s="52">
        <v>133.27000000000001</v>
      </c>
      <c r="H6" s="52">
        <v>178.44</v>
      </c>
      <c r="I6" s="52">
        <v>482.61</v>
      </c>
    </row>
    <row r="7" spans="1:9" ht="60" x14ac:dyDescent="0.2">
      <c r="A7" s="53" t="s">
        <v>134</v>
      </c>
      <c r="B7" s="92" t="s">
        <v>140</v>
      </c>
      <c r="C7" s="97">
        <v>43831</v>
      </c>
      <c r="D7" s="97">
        <v>44012</v>
      </c>
      <c r="E7" s="52" t="s">
        <v>21</v>
      </c>
      <c r="F7" s="52">
        <v>925020.73</v>
      </c>
      <c r="G7" s="52">
        <v>1394717.48</v>
      </c>
      <c r="H7" s="52">
        <v>1143747.22</v>
      </c>
      <c r="I7" s="52">
        <v>862512.83</v>
      </c>
    </row>
    <row r="8" spans="1:9" ht="30" x14ac:dyDescent="0.2">
      <c r="A8" s="53" t="s">
        <v>113</v>
      </c>
      <c r="B8" s="85"/>
      <c r="C8" s="54"/>
      <c r="D8" s="54"/>
      <c r="E8" s="52" t="s">
        <v>20</v>
      </c>
      <c r="F8" s="91">
        <v>50</v>
      </c>
      <c r="G8" s="91">
        <v>50</v>
      </c>
      <c r="H8" s="91">
        <v>50</v>
      </c>
      <c r="I8" s="91">
        <v>50</v>
      </c>
    </row>
    <row r="9" spans="1:9" ht="30" x14ac:dyDescent="0.2">
      <c r="A9" s="53" t="s">
        <v>114</v>
      </c>
      <c r="B9" s="52"/>
      <c r="C9" s="54"/>
      <c r="D9" s="54"/>
      <c r="E9" s="52" t="s">
        <v>20</v>
      </c>
      <c r="F9" s="91">
        <v>50</v>
      </c>
      <c r="G9" s="91">
        <v>50</v>
      </c>
      <c r="H9" s="91">
        <v>50</v>
      </c>
      <c r="I9" s="91">
        <v>50</v>
      </c>
    </row>
    <row r="10" spans="1:9" ht="30" x14ac:dyDescent="0.2">
      <c r="A10" s="53" t="s">
        <v>80</v>
      </c>
      <c r="B10" s="52"/>
      <c r="C10" s="54"/>
      <c r="D10" s="54"/>
      <c r="E10" s="52" t="s">
        <v>115</v>
      </c>
      <c r="F10" s="91">
        <v>0</v>
      </c>
      <c r="G10" s="91">
        <v>0</v>
      </c>
      <c r="H10" s="91">
        <v>0</v>
      </c>
      <c r="I10" s="91">
        <v>0</v>
      </c>
    </row>
    <row r="11" spans="1:9" ht="30" x14ac:dyDescent="0.2">
      <c r="A11" s="53" t="s">
        <v>76</v>
      </c>
      <c r="B11" s="52"/>
      <c r="C11" s="54"/>
      <c r="D11" s="54"/>
      <c r="E11" s="52" t="s">
        <v>20</v>
      </c>
      <c r="F11" s="91">
        <v>50</v>
      </c>
      <c r="G11" s="91">
        <v>50</v>
      </c>
      <c r="H11" s="91">
        <v>50</v>
      </c>
      <c r="I11" s="91">
        <v>50</v>
      </c>
    </row>
    <row r="12" spans="1:9" ht="30" x14ac:dyDescent="0.2">
      <c r="A12" s="53" t="s">
        <v>77</v>
      </c>
      <c r="B12" s="52"/>
      <c r="C12" s="54"/>
      <c r="D12" s="54"/>
      <c r="E12" s="52" t="s">
        <v>20</v>
      </c>
      <c r="F12" s="91">
        <v>0</v>
      </c>
      <c r="G12" s="91">
        <v>0</v>
      </c>
      <c r="H12" s="91">
        <v>0</v>
      </c>
      <c r="I12" s="91">
        <v>0</v>
      </c>
    </row>
    <row r="13" spans="1:9" ht="30" x14ac:dyDescent="0.2">
      <c r="A13" s="53" t="s">
        <v>78</v>
      </c>
      <c r="B13" s="52"/>
      <c r="C13" s="54"/>
      <c r="D13" s="54"/>
      <c r="E13" s="52" t="s">
        <v>20</v>
      </c>
      <c r="F13" s="91">
        <v>0</v>
      </c>
      <c r="G13" s="91">
        <v>0</v>
      </c>
      <c r="H13" s="91">
        <v>0</v>
      </c>
      <c r="I13" s="91">
        <v>0</v>
      </c>
    </row>
    <row r="14" spans="1:9" ht="30" x14ac:dyDescent="0.2">
      <c r="A14" s="53" t="s">
        <v>79</v>
      </c>
      <c r="B14" s="52"/>
      <c r="C14" s="54"/>
      <c r="D14" s="54"/>
      <c r="E14" s="52" t="s">
        <v>20</v>
      </c>
      <c r="F14" s="91">
        <v>0</v>
      </c>
      <c r="G14" s="91">
        <v>0</v>
      </c>
      <c r="H14" s="91">
        <v>0</v>
      </c>
      <c r="I14" s="91">
        <v>0</v>
      </c>
    </row>
    <row r="15" spans="1:9" ht="75" hidden="1" x14ac:dyDescent="0.2">
      <c r="A15" s="53" t="s">
        <v>123</v>
      </c>
      <c r="B15" s="89" t="s">
        <v>133</v>
      </c>
      <c r="C15" s="54"/>
      <c r="D15" s="54"/>
      <c r="E15" s="87"/>
      <c r="F15" s="87"/>
      <c r="G15" s="87"/>
      <c r="H15" s="87"/>
      <c r="I15" s="87"/>
    </row>
    <row r="16" spans="1:9" ht="75" hidden="1" x14ac:dyDescent="0.2">
      <c r="A16" s="53" t="s">
        <v>124</v>
      </c>
      <c r="B16" s="89" t="s">
        <v>133</v>
      </c>
      <c r="C16" s="54"/>
      <c r="D16" s="54"/>
      <c r="E16" s="88"/>
      <c r="F16" s="88"/>
      <c r="G16" s="89"/>
      <c r="H16" s="89"/>
      <c r="I16" s="89"/>
    </row>
    <row r="17" spans="1:9" ht="75" hidden="1" x14ac:dyDescent="0.2">
      <c r="A17" s="53" t="s">
        <v>125</v>
      </c>
      <c r="B17" s="89" t="s">
        <v>133</v>
      </c>
      <c r="C17" s="54"/>
      <c r="D17" s="54"/>
      <c r="E17" s="87"/>
      <c r="F17" s="87"/>
      <c r="G17" s="89"/>
      <c r="H17" s="89"/>
      <c r="I17" s="89"/>
    </row>
    <row r="18" spans="1:9" ht="75" hidden="1" x14ac:dyDescent="0.2">
      <c r="A18" s="53" t="s">
        <v>126</v>
      </c>
      <c r="B18" s="89" t="s">
        <v>133</v>
      </c>
      <c r="C18" s="54"/>
      <c r="D18" s="54"/>
      <c r="E18" s="87"/>
      <c r="F18" s="87"/>
      <c r="G18" s="87"/>
      <c r="H18" s="87"/>
      <c r="I18" s="87"/>
    </row>
    <row r="19" spans="1:9" ht="75" hidden="1" x14ac:dyDescent="0.2">
      <c r="A19" s="53" t="s">
        <v>127</v>
      </c>
      <c r="B19" s="89" t="s">
        <v>133</v>
      </c>
      <c r="C19" s="54"/>
      <c r="D19" s="54"/>
      <c r="E19" s="88"/>
      <c r="F19" s="89"/>
      <c r="G19" s="89"/>
      <c r="H19" s="89"/>
      <c r="I19" s="89"/>
    </row>
    <row r="20" spans="1:9" ht="75" hidden="1" x14ac:dyDescent="0.2">
      <c r="A20" s="53" t="s">
        <v>128</v>
      </c>
      <c r="B20" s="89" t="s">
        <v>133</v>
      </c>
      <c r="C20" s="54"/>
      <c r="D20" s="54"/>
      <c r="E20" s="88"/>
      <c r="F20" s="89"/>
      <c r="G20" s="89"/>
      <c r="H20" s="89"/>
      <c r="I20" s="89"/>
    </row>
    <row r="21" spans="1:9" ht="75" hidden="1" x14ac:dyDescent="0.2">
      <c r="A21" s="53" t="s">
        <v>130</v>
      </c>
      <c r="B21" s="89" t="s">
        <v>133</v>
      </c>
      <c r="C21" s="54"/>
      <c r="D21" s="54"/>
      <c r="E21" s="89"/>
      <c r="F21" s="89"/>
      <c r="G21" s="89"/>
      <c r="H21" s="89"/>
      <c r="I21" s="89"/>
    </row>
    <row r="22" spans="1:9" ht="75" hidden="1" x14ac:dyDescent="0.2">
      <c r="A22" s="53" t="s">
        <v>129</v>
      </c>
      <c r="B22" s="89" t="s">
        <v>133</v>
      </c>
      <c r="C22" s="54"/>
      <c r="D22" s="54"/>
      <c r="E22" s="89"/>
      <c r="F22" s="89"/>
      <c r="G22" s="89"/>
      <c r="H22" s="89"/>
      <c r="I22" s="89"/>
    </row>
    <row r="23" spans="1:9" ht="75" hidden="1" x14ac:dyDescent="0.2">
      <c r="A23" s="53" t="s">
        <v>131</v>
      </c>
      <c r="B23" s="89" t="s">
        <v>133</v>
      </c>
      <c r="C23" s="54"/>
      <c r="D23" s="54"/>
      <c r="E23" s="89"/>
      <c r="F23" s="89"/>
      <c r="G23" s="89"/>
      <c r="H23" s="89"/>
      <c r="I23" s="89"/>
    </row>
    <row r="24" spans="1:9" ht="75" hidden="1" x14ac:dyDescent="0.2">
      <c r="A24" s="53" t="s">
        <v>132</v>
      </c>
      <c r="B24" s="89" t="s">
        <v>133</v>
      </c>
      <c r="C24" s="54"/>
      <c r="D24" s="54"/>
      <c r="E24" s="89"/>
      <c r="F24" s="89"/>
      <c r="G24" s="89"/>
      <c r="H24" s="89"/>
      <c r="I24" s="89"/>
    </row>
  </sheetData>
  <sheetProtection algorithmName="SHA-512" hashValue="S7wYnbWf23hDAz7muh+gqVvprKPbi0F+UtuAqgBSUFoEIx4muCMQ5FX+SG5cgfgBfE/ofoZmVqQKcwacnOgH5g==" saltValue="43mJBnzHhQL0URdUL5SzrQ=="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6"/>
  <sheetViews>
    <sheetView zoomScale="55" zoomScaleNormal="55" workbookViewId="0">
      <selection activeCell="D4" sqref="D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58" t="s">
        <v>84</v>
      </c>
      <c r="B4" s="159"/>
      <c r="C4" s="63"/>
      <c r="D4" s="64" t="s">
        <v>85</v>
      </c>
    </row>
    <row r="5" spans="1:4" ht="15" customHeight="1" x14ac:dyDescent="0.2">
      <c r="A5" s="161" t="s">
        <v>86</v>
      </c>
      <c r="B5" s="162"/>
      <c r="C5" s="65"/>
      <c r="D5" s="66" t="s">
        <v>87</v>
      </c>
    </row>
    <row r="6" spans="1:4" ht="15" customHeight="1" x14ac:dyDescent="0.2">
      <c r="A6" s="158" t="s">
        <v>88</v>
      </c>
      <c r="B6" s="159"/>
      <c r="C6" s="67"/>
      <c r="D6" s="64" t="s">
        <v>137</v>
      </c>
    </row>
    <row r="7" spans="1:4" ht="15" customHeight="1" x14ac:dyDescent="0.2">
      <c r="A7" s="158" t="s">
        <v>89</v>
      </c>
      <c r="B7" s="159"/>
      <c r="C7" s="67"/>
      <c r="D7" s="64" t="s">
        <v>142</v>
      </c>
    </row>
    <row r="8" spans="1:4" ht="15" customHeight="1" x14ac:dyDescent="0.2">
      <c r="A8" s="160" t="s">
        <v>90</v>
      </c>
      <c r="B8" s="160"/>
      <c r="C8" s="98"/>
      <c r="D8" s="68"/>
    </row>
    <row r="9" spans="1:4" ht="15" customHeight="1" x14ac:dyDescent="0.2">
      <c r="A9" s="69" t="s">
        <v>91</v>
      </c>
      <c r="B9" s="70"/>
      <c r="C9" s="71"/>
      <c r="D9" s="72"/>
    </row>
    <row r="10" spans="1:4" ht="30" customHeight="1" x14ac:dyDescent="0.2">
      <c r="A10" s="163" t="s">
        <v>92</v>
      </c>
      <c r="B10" s="164"/>
      <c r="C10" s="73"/>
      <c r="D10" s="74">
        <v>3.8064501399999999</v>
      </c>
    </row>
    <row r="11" spans="1:4" ht="66" customHeight="1" x14ac:dyDescent="0.2">
      <c r="A11" s="163" t="s">
        <v>93</v>
      </c>
      <c r="B11" s="164"/>
      <c r="C11" s="73"/>
      <c r="D11" s="74">
        <v>789.62982131000001</v>
      </c>
    </row>
    <row r="12" spans="1:4" ht="30" customHeight="1" x14ac:dyDescent="0.2">
      <c r="A12" s="163" t="s">
        <v>94</v>
      </c>
      <c r="B12" s="164"/>
      <c r="C12" s="73"/>
      <c r="D12" s="75">
        <v>527211.04793756967</v>
      </c>
    </row>
    <row r="13" spans="1:4" ht="30" customHeight="1" x14ac:dyDescent="0.2">
      <c r="A13" s="163" t="s">
        <v>95</v>
      </c>
      <c r="B13" s="164"/>
      <c r="C13" s="73"/>
      <c r="D13" s="76"/>
    </row>
    <row r="14" spans="1:4" ht="15" customHeight="1" x14ac:dyDescent="0.2">
      <c r="A14" s="165" t="s">
        <v>96</v>
      </c>
      <c r="B14" s="166"/>
      <c r="C14" s="73"/>
      <c r="D14" s="74">
        <v>873.23725367999998</v>
      </c>
    </row>
    <row r="15" spans="1:4" ht="15" customHeight="1" x14ac:dyDescent="0.2">
      <c r="A15" s="165" t="s">
        <v>97</v>
      </c>
      <c r="B15" s="166"/>
      <c r="C15" s="73"/>
      <c r="D15" s="74">
        <v>1557.6494695599999</v>
      </c>
    </row>
    <row r="16" spans="1:4" ht="15" customHeight="1" x14ac:dyDescent="0.2">
      <c r="A16" s="165" t="s">
        <v>98</v>
      </c>
      <c r="B16" s="166"/>
      <c r="C16" s="73"/>
      <c r="D16" s="74">
        <v>2742.4883138599998</v>
      </c>
    </row>
    <row r="17" spans="1:6" ht="15" customHeight="1" x14ac:dyDescent="0.2">
      <c r="A17" s="165" t="s">
        <v>99</v>
      </c>
      <c r="B17" s="166"/>
      <c r="C17" s="73"/>
      <c r="D17" s="74">
        <v>1881.3922364499999</v>
      </c>
    </row>
    <row r="18" spans="1:6" ht="52.5" customHeight="1" x14ac:dyDescent="0.2">
      <c r="A18" s="163" t="s">
        <v>100</v>
      </c>
      <c r="B18" s="164"/>
      <c r="C18" s="73"/>
      <c r="D18" s="74">
        <v>0</v>
      </c>
    </row>
    <row r="19" spans="1:6" ht="15" customHeight="1" x14ac:dyDescent="0.2">
      <c r="A19" s="69" t="s">
        <v>101</v>
      </c>
      <c r="B19" s="70"/>
      <c r="C19" s="77"/>
      <c r="D19" s="78"/>
    </row>
    <row r="20" spans="1:6" ht="30" customHeight="1" x14ac:dyDescent="0.2">
      <c r="A20" s="163" t="s">
        <v>102</v>
      </c>
      <c r="B20" s="164"/>
      <c r="C20" s="73"/>
      <c r="D20" s="79">
        <v>643.10199999999998</v>
      </c>
    </row>
    <row r="21" spans="1:6" ht="30" customHeight="1" x14ac:dyDescent="0.2">
      <c r="A21" s="163" t="s">
        <v>103</v>
      </c>
      <c r="B21" s="164"/>
      <c r="C21" s="80"/>
      <c r="D21" s="79">
        <v>0.89700000000000002</v>
      </c>
    </row>
    <row r="22" spans="1:6" ht="15" customHeight="1" x14ac:dyDescent="0.2">
      <c r="A22" s="69" t="s">
        <v>104</v>
      </c>
      <c r="B22" s="70"/>
      <c r="C22" s="77"/>
      <c r="D22" s="78"/>
    </row>
    <row r="23" spans="1:6" ht="15" customHeight="1" x14ac:dyDescent="0.25">
      <c r="A23" s="163" t="s">
        <v>105</v>
      </c>
      <c r="B23" s="164"/>
      <c r="C23" s="81"/>
      <c r="D23" s="76"/>
    </row>
    <row r="24" spans="1:6" ht="15" customHeight="1" x14ac:dyDescent="0.25">
      <c r="A24" s="165" t="s">
        <v>96</v>
      </c>
      <c r="B24" s="166"/>
      <c r="C24" s="81"/>
      <c r="D24" s="82">
        <v>0</v>
      </c>
    </row>
    <row r="25" spans="1:6" ht="15" customHeight="1" x14ac:dyDescent="0.25">
      <c r="A25" s="165" t="s">
        <v>97</v>
      </c>
      <c r="B25" s="166"/>
      <c r="C25" s="81"/>
      <c r="D25" s="82">
        <v>1.5342328566579999E-3</v>
      </c>
    </row>
    <row r="26" spans="1:6" ht="15" customHeight="1" x14ac:dyDescent="0.25">
      <c r="A26" s="165" t="s">
        <v>98</v>
      </c>
      <c r="B26" s="166"/>
      <c r="C26" s="81"/>
      <c r="D26" s="82">
        <v>3.762280101124E-3</v>
      </c>
    </row>
    <row r="27" spans="1:6" ht="15" customHeight="1" x14ac:dyDescent="0.25">
      <c r="A27" s="165" t="s">
        <v>99</v>
      </c>
      <c r="B27" s="166"/>
      <c r="C27" s="81"/>
      <c r="D27" s="82">
        <v>2.1436765127620001E-3</v>
      </c>
    </row>
    <row r="29" spans="1:6" x14ac:dyDescent="0.2">
      <c r="A29" s="58" t="s">
        <v>106</v>
      </c>
      <c r="B29" s="59"/>
      <c r="C29" s="59"/>
      <c r="D29" s="56"/>
      <c r="E29" s="56"/>
      <c r="F29" s="60"/>
    </row>
    <row r="30" spans="1:6" ht="280.5" customHeight="1" x14ac:dyDescent="0.2">
      <c r="A30" s="167" t="s">
        <v>7</v>
      </c>
      <c r="B30" s="167" t="s">
        <v>107</v>
      </c>
      <c r="C30" s="57" t="s">
        <v>108</v>
      </c>
      <c r="D30" s="57" t="s">
        <v>109</v>
      </c>
      <c r="E30" s="57" t="s">
        <v>110</v>
      </c>
      <c r="F30" s="57" t="s">
        <v>111</v>
      </c>
    </row>
    <row r="31" spans="1:6" x14ac:dyDescent="0.2">
      <c r="A31" s="168"/>
      <c r="B31" s="168"/>
      <c r="C31" s="57" t="s">
        <v>112</v>
      </c>
      <c r="D31" s="57" t="s">
        <v>112</v>
      </c>
      <c r="E31" s="93" t="s">
        <v>112</v>
      </c>
      <c r="F31" s="93" t="s">
        <v>112</v>
      </c>
    </row>
    <row r="32" spans="1:6" ht="30.75" customHeight="1" x14ac:dyDescent="0.2">
      <c r="A32" s="94"/>
      <c r="B32" s="94"/>
      <c r="C32" s="94"/>
      <c r="D32" s="94"/>
      <c r="E32" s="95"/>
      <c r="F32" s="96"/>
    </row>
    <row r="33" spans="1:6" ht="12.75" customHeight="1" x14ac:dyDescent="0.2">
      <c r="A33" s="83" t="s">
        <v>143</v>
      </c>
      <c r="B33" s="83">
        <v>1</v>
      </c>
      <c r="C33" s="84">
        <v>944.84603290999996</v>
      </c>
      <c r="D33" s="84">
        <v>940.14843026999995</v>
      </c>
      <c r="E33" s="84">
        <v>140.30173205</v>
      </c>
      <c r="F33" s="84">
        <v>140.30173205</v>
      </c>
    </row>
    <row r="34" spans="1:6" ht="12.75" customHeight="1" x14ac:dyDescent="0.2">
      <c r="A34" s="83" t="s">
        <v>143</v>
      </c>
      <c r="B34" s="83">
        <v>2</v>
      </c>
      <c r="C34" s="84">
        <v>983.93151923000005</v>
      </c>
      <c r="D34" s="84">
        <v>981.21732846999998</v>
      </c>
      <c r="E34" s="84">
        <v>146.43059145000001</v>
      </c>
      <c r="F34" s="84">
        <v>146.43059145000001</v>
      </c>
    </row>
    <row r="35" spans="1:6" ht="12.75" customHeight="1" x14ac:dyDescent="0.2">
      <c r="A35" s="83" t="s">
        <v>143</v>
      </c>
      <c r="B35" s="83">
        <v>3</v>
      </c>
      <c r="C35" s="84">
        <v>981.43775625000001</v>
      </c>
      <c r="D35" s="84">
        <v>978.76746393999997</v>
      </c>
      <c r="E35" s="84">
        <v>146.06498936</v>
      </c>
      <c r="F35" s="84">
        <v>146.06498936</v>
      </c>
    </row>
    <row r="36" spans="1:6" ht="12.75" customHeight="1" x14ac:dyDescent="0.2">
      <c r="A36" s="83" t="s">
        <v>143</v>
      </c>
      <c r="B36" s="83">
        <v>4</v>
      </c>
      <c r="C36" s="84">
        <v>979.63342999999998</v>
      </c>
      <c r="D36" s="84">
        <v>974.47652796</v>
      </c>
      <c r="E36" s="84">
        <v>145.42463755</v>
      </c>
      <c r="F36" s="84">
        <v>145.42463755</v>
      </c>
    </row>
    <row r="37" spans="1:6" ht="12.75" customHeight="1" x14ac:dyDescent="0.2">
      <c r="A37" s="83" t="s">
        <v>143</v>
      </c>
      <c r="B37" s="83">
        <v>5</v>
      </c>
      <c r="C37" s="84">
        <v>1008.61944131</v>
      </c>
      <c r="D37" s="84">
        <v>992.12774418000004</v>
      </c>
      <c r="E37" s="84">
        <v>148.05879203999999</v>
      </c>
      <c r="F37" s="84">
        <v>148.05879203999999</v>
      </c>
    </row>
    <row r="38" spans="1:6" ht="12.75" customHeight="1" x14ac:dyDescent="0.2">
      <c r="A38" s="83" t="s">
        <v>143</v>
      </c>
      <c r="B38" s="83">
        <v>6</v>
      </c>
      <c r="C38" s="84">
        <v>992.87799668000002</v>
      </c>
      <c r="D38" s="84">
        <v>984.94136906999995</v>
      </c>
      <c r="E38" s="84">
        <v>146.98634343000001</v>
      </c>
      <c r="F38" s="84">
        <v>146.98634343000001</v>
      </c>
    </row>
    <row r="39" spans="1:6" ht="12.75" customHeight="1" x14ac:dyDescent="0.2">
      <c r="A39" s="83" t="s">
        <v>143</v>
      </c>
      <c r="B39" s="83">
        <v>7</v>
      </c>
      <c r="C39" s="84">
        <v>987.87275680000005</v>
      </c>
      <c r="D39" s="84">
        <v>979.50152785</v>
      </c>
      <c r="E39" s="84">
        <v>146.17453635999999</v>
      </c>
      <c r="F39" s="84">
        <v>146.17453635999999</v>
      </c>
    </row>
    <row r="40" spans="1:6" ht="12.75" customHeight="1" x14ac:dyDescent="0.2">
      <c r="A40" s="83" t="s">
        <v>143</v>
      </c>
      <c r="B40" s="83">
        <v>8</v>
      </c>
      <c r="C40" s="84">
        <v>966.36314550999998</v>
      </c>
      <c r="D40" s="84">
        <v>954.49294422000003</v>
      </c>
      <c r="E40" s="84">
        <v>142.44241546000001</v>
      </c>
      <c r="F40" s="84">
        <v>142.44241546000001</v>
      </c>
    </row>
    <row r="41" spans="1:6" ht="12.75" customHeight="1" x14ac:dyDescent="0.2">
      <c r="A41" s="83" t="s">
        <v>143</v>
      </c>
      <c r="B41" s="83">
        <v>9</v>
      </c>
      <c r="C41" s="84">
        <v>952.52319958999999</v>
      </c>
      <c r="D41" s="84">
        <v>938.41309761000002</v>
      </c>
      <c r="E41" s="84">
        <v>140.04276211000001</v>
      </c>
      <c r="F41" s="84">
        <v>140.04276211000001</v>
      </c>
    </row>
    <row r="42" spans="1:6" ht="12.75" customHeight="1" x14ac:dyDescent="0.2">
      <c r="A42" s="83" t="s">
        <v>143</v>
      </c>
      <c r="B42" s="83">
        <v>10</v>
      </c>
      <c r="C42" s="84">
        <v>947.13871798000002</v>
      </c>
      <c r="D42" s="84">
        <v>937.61292264999997</v>
      </c>
      <c r="E42" s="84">
        <v>139.92334912000001</v>
      </c>
      <c r="F42" s="84">
        <v>139.92334912000001</v>
      </c>
    </row>
    <row r="43" spans="1:6" ht="12.75" customHeight="1" x14ac:dyDescent="0.2">
      <c r="A43" s="83" t="s">
        <v>143</v>
      </c>
      <c r="B43" s="83">
        <v>11</v>
      </c>
      <c r="C43" s="84">
        <v>926.37406784999996</v>
      </c>
      <c r="D43" s="84">
        <v>917.38687246999996</v>
      </c>
      <c r="E43" s="84">
        <v>136.90494290000001</v>
      </c>
      <c r="F43" s="84">
        <v>136.90494290000001</v>
      </c>
    </row>
    <row r="44" spans="1:6" ht="12.75" customHeight="1" x14ac:dyDescent="0.2">
      <c r="A44" s="83" t="s">
        <v>143</v>
      </c>
      <c r="B44" s="83">
        <v>12</v>
      </c>
      <c r="C44" s="84">
        <v>862.03562296999996</v>
      </c>
      <c r="D44" s="84">
        <v>854.44562332999999</v>
      </c>
      <c r="E44" s="84">
        <v>127.51199389</v>
      </c>
      <c r="F44" s="84">
        <v>127.51199389</v>
      </c>
    </row>
    <row r="45" spans="1:6" ht="12.75" customHeight="1" x14ac:dyDescent="0.2">
      <c r="A45" s="83" t="s">
        <v>143</v>
      </c>
      <c r="B45" s="83">
        <v>13</v>
      </c>
      <c r="C45" s="84">
        <v>801.40726184000005</v>
      </c>
      <c r="D45" s="84">
        <v>791.68333169000005</v>
      </c>
      <c r="E45" s="84">
        <v>118.14575134</v>
      </c>
      <c r="F45" s="84">
        <v>118.14575134</v>
      </c>
    </row>
    <row r="46" spans="1:6" ht="12.75" customHeight="1" x14ac:dyDescent="0.2">
      <c r="A46" s="83" t="s">
        <v>143</v>
      </c>
      <c r="B46" s="83">
        <v>14</v>
      </c>
      <c r="C46" s="84">
        <v>773.65131011000005</v>
      </c>
      <c r="D46" s="84">
        <v>771.86452439000004</v>
      </c>
      <c r="E46" s="84">
        <v>115.18811943999999</v>
      </c>
      <c r="F46" s="84">
        <v>115.18811943999999</v>
      </c>
    </row>
    <row r="47" spans="1:6" ht="12.75" customHeight="1" x14ac:dyDescent="0.2">
      <c r="A47" s="83" t="s">
        <v>143</v>
      </c>
      <c r="B47" s="83">
        <v>15</v>
      </c>
      <c r="C47" s="84">
        <v>782.60496831</v>
      </c>
      <c r="D47" s="84">
        <v>780.54331721000005</v>
      </c>
      <c r="E47" s="84">
        <v>116.48328691</v>
      </c>
      <c r="F47" s="84">
        <v>116.48328691</v>
      </c>
    </row>
    <row r="48" spans="1:6" ht="12.75" customHeight="1" x14ac:dyDescent="0.2">
      <c r="A48" s="83" t="s">
        <v>143</v>
      </c>
      <c r="B48" s="83">
        <v>16</v>
      </c>
      <c r="C48" s="84">
        <v>785.43790162000005</v>
      </c>
      <c r="D48" s="84">
        <v>783.23667325999998</v>
      </c>
      <c r="E48" s="84">
        <v>116.88522612</v>
      </c>
      <c r="F48" s="84">
        <v>116.88522612</v>
      </c>
    </row>
    <row r="49" spans="1:6" ht="12.75" customHeight="1" x14ac:dyDescent="0.2">
      <c r="A49" s="83" t="s">
        <v>143</v>
      </c>
      <c r="B49" s="83">
        <v>17</v>
      </c>
      <c r="C49" s="84">
        <v>783.36860119000005</v>
      </c>
      <c r="D49" s="84">
        <v>780.96459632000006</v>
      </c>
      <c r="E49" s="84">
        <v>116.54615591</v>
      </c>
      <c r="F49" s="84">
        <v>116.54615591</v>
      </c>
    </row>
    <row r="50" spans="1:6" ht="12.75" customHeight="1" x14ac:dyDescent="0.2">
      <c r="A50" s="83" t="s">
        <v>143</v>
      </c>
      <c r="B50" s="83">
        <v>18</v>
      </c>
      <c r="C50" s="84">
        <v>784.02734597000006</v>
      </c>
      <c r="D50" s="84">
        <v>778.53145902000006</v>
      </c>
      <c r="E50" s="84">
        <v>116.18305008</v>
      </c>
      <c r="F50" s="84">
        <v>116.18305008</v>
      </c>
    </row>
    <row r="51" spans="1:6" ht="12.75" customHeight="1" x14ac:dyDescent="0.2">
      <c r="A51" s="83" t="s">
        <v>143</v>
      </c>
      <c r="B51" s="83">
        <v>19</v>
      </c>
      <c r="C51" s="84">
        <v>774.59795169999995</v>
      </c>
      <c r="D51" s="84">
        <v>768.18526813999995</v>
      </c>
      <c r="E51" s="84">
        <v>114.63905080000001</v>
      </c>
      <c r="F51" s="84">
        <v>114.63905080000001</v>
      </c>
    </row>
    <row r="52" spans="1:6" ht="12.75" customHeight="1" x14ac:dyDescent="0.2">
      <c r="A52" s="83" t="s">
        <v>143</v>
      </c>
      <c r="B52" s="83">
        <v>20</v>
      </c>
      <c r="C52" s="84">
        <v>766.53299431999994</v>
      </c>
      <c r="D52" s="84">
        <v>749.78258237</v>
      </c>
      <c r="E52" s="84">
        <v>111.8927518</v>
      </c>
      <c r="F52" s="84">
        <v>111.8927518</v>
      </c>
    </row>
    <row r="53" spans="1:6" ht="12.75" customHeight="1" x14ac:dyDescent="0.2">
      <c r="A53" s="83" t="s">
        <v>143</v>
      </c>
      <c r="B53" s="83">
        <v>21</v>
      </c>
      <c r="C53" s="84">
        <v>751.74062356000002</v>
      </c>
      <c r="D53" s="84">
        <v>739.71265953</v>
      </c>
      <c r="E53" s="84">
        <v>110.38998099</v>
      </c>
      <c r="F53" s="84">
        <v>110.38998099</v>
      </c>
    </row>
    <row r="54" spans="1:6" ht="12.75" customHeight="1" x14ac:dyDescent="0.2">
      <c r="A54" s="83" t="s">
        <v>143</v>
      </c>
      <c r="B54" s="83">
        <v>22</v>
      </c>
      <c r="C54" s="84">
        <v>753.06828790999998</v>
      </c>
      <c r="D54" s="84">
        <v>746.41153423000003</v>
      </c>
      <c r="E54" s="84">
        <v>111.38967816</v>
      </c>
      <c r="F54" s="84">
        <v>111.38967816</v>
      </c>
    </row>
    <row r="55" spans="1:6" ht="12.75" customHeight="1" x14ac:dyDescent="0.2">
      <c r="A55" s="83" t="s">
        <v>143</v>
      </c>
      <c r="B55" s="83">
        <v>23</v>
      </c>
      <c r="C55" s="84">
        <v>783.57141531000002</v>
      </c>
      <c r="D55" s="84">
        <v>778.04236479999997</v>
      </c>
      <c r="E55" s="84">
        <v>116.11006079000001</v>
      </c>
      <c r="F55" s="84">
        <v>116.11006079000001</v>
      </c>
    </row>
    <row r="56" spans="1:6" ht="12.75" customHeight="1" x14ac:dyDescent="0.2">
      <c r="A56" s="83" t="s">
        <v>143</v>
      </c>
      <c r="B56" s="83">
        <v>24</v>
      </c>
      <c r="C56" s="84">
        <v>885.14612477000003</v>
      </c>
      <c r="D56" s="84">
        <v>880.70162285000004</v>
      </c>
      <c r="E56" s="84">
        <v>131.43027114</v>
      </c>
      <c r="F56" s="84">
        <v>131.43027114</v>
      </c>
    </row>
    <row r="57" spans="1:6" ht="12.75" customHeight="1" x14ac:dyDescent="0.2">
      <c r="A57" s="83" t="s">
        <v>144</v>
      </c>
      <c r="B57" s="83">
        <v>1</v>
      </c>
      <c r="C57" s="84">
        <v>979.20636102000003</v>
      </c>
      <c r="D57" s="84">
        <v>972.89381995999997</v>
      </c>
      <c r="E57" s="84">
        <v>145.18844433999999</v>
      </c>
      <c r="F57" s="84">
        <v>145.18844433999999</v>
      </c>
    </row>
    <row r="58" spans="1:6" ht="12.75" customHeight="1" x14ac:dyDescent="0.2">
      <c r="A58" s="83" t="s">
        <v>144</v>
      </c>
      <c r="B58" s="83">
        <v>2</v>
      </c>
      <c r="C58" s="84">
        <v>998.07026309000003</v>
      </c>
      <c r="D58" s="84">
        <v>995.76813975000005</v>
      </c>
      <c r="E58" s="84">
        <v>148.60206135999999</v>
      </c>
      <c r="F58" s="84">
        <v>148.60206135999999</v>
      </c>
    </row>
    <row r="59" spans="1:6" ht="12.75" customHeight="1" x14ac:dyDescent="0.2">
      <c r="A59" s="83" t="s">
        <v>144</v>
      </c>
      <c r="B59" s="83">
        <v>3</v>
      </c>
      <c r="C59" s="84">
        <v>1010.79234467</v>
      </c>
      <c r="D59" s="84">
        <v>1008.19825756</v>
      </c>
      <c r="E59" s="84">
        <v>150.45705254999999</v>
      </c>
      <c r="F59" s="84">
        <v>150.45705254999999</v>
      </c>
    </row>
    <row r="60" spans="1:6" ht="12.75" customHeight="1" x14ac:dyDescent="0.2">
      <c r="A60" s="83" t="s">
        <v>144</v>
      </c>
      <c r="B60" s="83">
        <v>4</v>
      </c>
      <c r="C60" s="84">
        <v>1007.2174876399999</v>
      </c>
      <c r="D60" s="84">
        <v>1004.1214410600001</v>
      </c>
      <c r="E60" s="84">
        <v>149.84865456</v>
      </c>
      <c r="F60" s="84">
        <v>149.84865456</v>
      </c>
    </row>
    <row r="61" spans="1:6" ht="12.75" customHeight="1" x14ac:dyDescent="0.2">
      <c r="A61" s="83" t="s">
        <v>144</v>
      </c>
      <c r="B61" s="83">
        <v>5</v>
      </c>
      <c r="C61" s="84">
        <v>1006.94109838</v>
      </c>
      <c r="D61" s="84">
        <v>1000.19055412</v>
      </c>
      <c r="E61" s="84">
        <v>149.26203416999999</v>
      </c>
      <c r="F61" s="84">
        <v>149.26203416999999</v>
      </c>
    </row>
    <row r="62" spans="1:6" ht="12.75" customHeight="1" x14ac:dyDescent="0.2">
      <c r="A62" s="83" t="s">
        <v>144</v>
      </c>
      <c r="B62" s="83">
        <v>6</v>
      </c>
      <c r="C62" s="84">
        <v>1022.6451964399999</v>
      </c>
      <c r="D62" s="84">
        <v>1002.18863214</v>
      </c>
      <c r="E62" s="84">
        <v>149.56021454</v>
      </c>
      <c r="F62" s="84">
        <v>149.56021454</v>
      </c>
    </row>
    <row r="63" spans="1:6" ht="12.75" customHeight="1" x14ac:dyDescent="0.2">
      <c r="A63" s="83" t="s">
        <v>144</v>
      </c>
      <c r="B63" s="83">
        <v>7</v>
      </c>
      <c r="C63" s="84">
        <v>1006.41527463</v>
      </c>
      <c r="D63" s="84">
        <v>1000.42210202</v>
      </c>
      <c r="E63" s="84">
        <v>149.29658889000001</v>
      </c>
      <c r="F63" s="84">
        <v>149.29658889000001</v>
      </c>
    </row>
    <row r="64" spans="1:6" ht="12.75" customHeight="1" x14ac:dyDescent="0.2">
      <c r="A64" s="83" t="s">
        <v>144</v>
      </c>
      <c r="B64" s="83">
        <v>8</v>
      </c>
      <c r="C64" s="84">
        <v>996.67396946999997</v>
      </c>
      <c r="D64" s="84">
        <v>988.50872704999995</v>
      </c>
      <c r="E64" s="84">
        <v>147.51871309000001</v>
      </c>
      <c r="F64" s="84">
        <v>147.51871309000001</v>
      </c>
    </row>
    <row r="65" spans="1:6" ht="12.75" customHeight="1" x14ac:dyDescent="0.2">
      <c r="A65" s="83" t="s">
        <v>144</v>
      </c>
      <c r="B65" s="83">
        <v>9</v>
      </c>
      <c r="C65" s="84">
        <v>961.03693888999999</v>
      </c>
      <c r="D65" s="84">
        <v>945.48887218000004</v>
      </c>
      <c r="E65" s="84">
        <v>141.0987054</v>
      </c>
      <c r="F65" s="84">
        <v>141.0987054</v>
      </c>
    </row>
    <row r="66" spans="1:6" ht="12.75" customHeight="1" x14ac:dyDescent="0.2">
      <c r="A66" s="83" t="s">
        <v>144</v>
      </c>
      <c r="B66" s="83">
        <v>10</v>
      </c>
      <c r="C66" s="84">
        <v>932.78366124000001</v>
      </c>
      <c r="D66" s="84">
        <v>919.96614349000004</v>
      </c>
      <c r="E66" s="84">
        <v>137.28985678999999</v>
      </c>
      <c r="F66" s="84">
        <v>137.28985678999999</v>
      </c>
    </row>
    <row r="67" spans="1:6" ht="12.75" customHeight="1" x14ac:dyDescent="0.2">
      <c r="A67" s="83" t="s">
        <v>144</v>
      </c>
      <c r="B67" s="83">
        <v>11</v>
      </c>
      <c r="C67" s="84">
        <v>912.2834325</v>
      </c>
      <c r="D67" s="84">
        <v>903.87046941999995</v>
      </c>
      <c r="E67" s="84">
        <v>134.88784145</v>
      </c>
      <c r="F67" s="84">
        <v>134.88784145</v>
      </c>
    </row>
    <row r="68" spans="1:6" ht="12.75" customHeight="1" x14ac:dyDescent="0.2">
      <c r="A68" s="83" t="s">
        <v>144</v>
      </c>
      <c r="B68" s="83">
        <v>12</v>
      </c>
      <c r="C68" s="84">
        <v>851.71956914999998</v>
      </c>
      <c r="D68" s="84">
        <v>844.03914248000001</v>
      </c>
      <c r="E68" s="84">
        <v>125.95899731999999</v>
      </c>
      <c r="F68" s="84">
        <v>125.95899731999999</v>
      </c>
    </row>
    <row r="69" spans="1:6" ht="12.75" customHeight="1" x14ac:dyDescent="0.2">
      <c r="A69" s="83" t="s">
        <v>144</v>
      </c>
      <c r="B69" s="83">
        <v>13</v>
      </c>
      <c r="C69" s="84">
        <v>798.67171327000005</v>
      </c>
      <c r="D69" s="84">
        <v>789.90734784999995</v>
      </c>
      <c r="E69" s="84">
        <v>117.88071488999999</v>
      </c>
      <c r="F69" s="84">
        <v>117.88071488999999</v>
      </c>
    </row>
    <row r="70" spans="1:6" ht="12.75" customHeight="1" x14ac:dyDescent="0.2">
      <c r="A70" s="83" t="s">
        <v>144</v>
      </c>
      <c r="B70" s="83">
        <v>14</v>
      </c>
      <c r="C70" s="84">
        <v>772.40498183</v>
      </c>
      <c r="D70" s="84">
        <v>768.76674209999999</v>
      </c>
      <c r="E70" s="84">
        <v>114.72582625</v>
      </c>
      <c r="F70" s="84">
        <v>114.72582625</v>
      </c>
    </row>
    <row r="71" spans="1:6" ht="12.75" customHeight="1" x14ac:dyDescent="0.2">
      <c r="A71" s="83" t="s">
        <v>144</v>
      </c>
      <c r="B71" s="83">
        <v>15</v>
      </c>
      <c r="C71" s="84">
        <v>778.97531875000004</v>
      </c>
      <c r="D71" s="84">
        <v>774.93877769000005</v>
      </c>
      <c r="E71" s="84">
        <v>115.64690132</v>
      </c>
      <c r="F71" s="84">
        <v>115.64690132</v>
      </c>
    </row>
    <row r="72" spans="1:6" ht="12.75" customHeight="1" x14ac:dyDescent="0.2">
      <c r="A72" s="83" t="s">
        <v>144</v>
      </c>
      <c r="B72" s="83">
        <v>16</v>
      </c>
      <c r="C72" s="84">
        <v>780.47111684000004</v>
      </c>
      <c r="D72" s="84">
        <v>777.45363433</v>
      </c>
      <c r="E72" s="84">
        <v>116.02220242</v>
      </c>
      <c r="F72" s="84">
        <v>116.02220242</v>
      </c>
    </row>
    <row r="73" spans="1:6" ht="12.75" customHeight="1" x14ac:dyDescent="0.2">
      <c r="A73" s="83" t="s">
        <v>144</v>
      </c>
      <c r="B73" s="83">
        <v>17</v>
      </c>
      <c r="C73" s="84">
        <v>787.65489919000004</v>
      </c>
      <c r="D73" s="84">
        <v>783.70371928999998</v>
      </c>
      <c r="E73" s="84">
        <v>116.95492508</v>
      </c>
      <c r="F73" s="84">
        <v>116.95492508</v>
      </c>
    </row>
    <row r="74" spans="1:6" ht="12.75" customHeight="1" x14ac:dyDescent="0.2">
      <c r="A74" s="83" t="s">
        <v>144</v>
      </c>
      <c r="B74" s="83">
        <v>18</v>
      </c>
      <c r="C74" s="84">
        <v>791.9506179</v>
      </c>
      <c r="D74" s="84">
        <v>783.78537456000004</v>
      </c>
      <c r="E74" s="84">
        <v>116.96711079000001</v>
      </c>
      <c r="F74" s="84">
        <v>116.96711079000001</v>
      </c>
    </row>
    <row r="75" spans="1:6" ht="12.75" customHeight="1" x14ac:dyDescent="0.2">
      <c r="A75" s="83" t="s">
        <v>144</v>
      </c>
      <c r="B75" s="83">
        <v>19</v>
      </c>
      <c r="C75" s="84">
        <v>790.20630318999997</v>
      </c>
      <c r="D75" s="84">
        <v>777.44122789999994</v>
      </c>
      <c r="E75" s="84">
        <v>116.02035097</v>
      </c>
      <c r="F75" s="84">
        <v>116.02035097</v>
      </c>
    </row>
    <row r="76" spans="1:6" ht="12.75" customHeight="1" x14ac:dyDescent="0.2">
      <c r="A76" s="83" t="s">
        <v>144</v>
      </c>
      <c r="B76" s="83">
        <v>20</v>
      </c>
      <c r="C76" s="84">
        <v>788.06955985000002</v>
      </c>
      <c r="D76" s="84">
        <v>770.23331513000005</v>
      </c>
      <c r="E76" s="84">
        <v>114.94468821</v>
      </c>
      <c r="F76" s="84">
        <v>114.94468821</v>
      </c>
    </row>
    <row r="77" spans="1:6" ht="12.75" customHeight="1" x14ac:dyDescent="0.2">
      <c r="A77" s="83" t="s">
        <v>144</v>
      </c>
      <c r="B77" s="83">
        <v>21</v>
      </c>
      <c r="C77" s="84">
        <v>765.91189486999997</v>
      </c>
      <c r="D77" s="84">
        <v>751.57326091000004</v>
      </c>
      <c r="E77" s="84">
        <v>112.1599812</v>
      </c>
      <c r="F77" s="84">
        <v>112.1599812</v>
      </c>
    </row>
    <row r="78" spans="1:6" ht="12.75" customHeight="1" x14ac:dyDescent="0.2">
      <c r="A78" s="83" t="s">
        <v>144</v>
      </c>
      <c r="B78" s="83">
        <v>22</v>
      </c>
      <c r="C78" s="84">
        <v>744.22298474000002</v>
      </c>
      <c r="D78" s="84">
        <v>736.64149097999996</v>
      </c>
      <c r="E78" s="84">
        <v>109.93165946000001</v>
      </c>
      <c r="F78" s="84">
        <v>109.93165946000001</v>
      </c>
    </row>
    <row r="79" spans="1:6" ht="12.75" customHeight="1" x14ac:dyDescent="0.2">
      <c r="A79" s="83" t="s">
        <v>144</v>
      </c>
      <c r="B79" s="83">
        <v>23</v>
      </c>
      <c r="C79" s="84">
        <v>779.27154664</v>
      </c>
      <c r="D79" s="84">
        <v>772.56845538000005</v>
      </c>
      <c r="E79" s="84">
        <v>115.29316959000001</v>
      </c>
      <c r="F79" s="84">
        <v>115.29316959000001</v>
      </c>
    </row>
    <row r="80" spans="1:6" ht="12.75" customHeight="1" x14ac:dyDescent="0.2">
      <c r="A80" s="83" t="s">
        <v>144</v>
      </c>
      <c r="B80" s="83">
        <v>24</v>
      </c>
      <c r="C80" s="84">
        <v>856.76880587999995</v>
      </c>
      <c r="D80" s="84">
        <v>854.49746209</v>
      </c>
      <c r="E80" s="84">
        <v>127.51972997</v>
      </c>
      <c r="F80" s="84">
        <v>127.51972997</v>
      </c>
    </row>
    <row r="81" spans="1:6" ht="12.75" customHeight="1" x14ac:dyDescent="0.2">
      <c r="A81" s="83" t="s">
        <v>145</v>
      </c>
      <c r="B81" s="83">
        <v>1</v>
      </c>
      <c r="C81" s="84">
        <v>891.90616218000002</v>
      </c>
      <c r="D81" s="84">
        <v>884.46302690000005</v>
      </c>
      <c r="E81" s="84">
        <v>131.99159900000001</v>
      </c>
      <c r="F81" s="84">
        <v>131.99159900000001</v>
      </c>
    </row>
    <row r="82" spans="1:6" ht="12.75" customHeight="1" x14ac:dyDescent="0.2">
      <c r="A82" s="83" t="s">
        <v>145</v>
      </c>
      <c r="B82" s="83">
        <v>2</v>
      </c>
      <c r="C82" s="84">
        <v>903.75864136999996</v>
      </c>
      <c r="D82" s="84">
        <v>896.58435139999995</v>
      </c>
      <c r="E82" s="84">
        <v>133.80050785</v>
      </c>
      <c r="F82" s="84">
        <v>133.80050785</v>
      </c>
    </row>
    <row r="83" spans="1:6" ht="12.75" customHeight="1" x14ac:dyDescent="0.2">
      <c r="A83" s="83" t="s">
        <v>145</v>
      </c>
      <c r="B83" s="83">
        <v>3</v>
      </c>
      <c r="C83" s="84">
        <v>901.09623893000003</v>
      </c>
      <c r="D83" s="84">
        <v>895.03936794000003</v>
      </c>
      <c r="E83" s="84">
        <v>133.56994441000001</v>
      </c>
      <c r="F83" s="84">
        <v>133.56994441000001</v>
      </c>
    </row>
    <row r="84" spans="1:6" ht="12.75" customHeight="1" x14ac:dyDescent="0.2">
      <c r="A84" s="83" t="s">
        <v>145</v>
      </c>
      <c r="B84" s="83">
        <v>4</v>
      </c>
      <c r="C84" s="84">
        <v>900.07542406000005</v>
      </c>
      <c r="D84" s="84">
        <v>892.26114354000003</v>
      </c>
      <c r="E84" s="84">
        <v>133.15533998999999</v>
      </c>
      <c r="F84" s="84">
        <v>133.15533998999999</v>
      </c>
    </row>
    <row r="85" spans="1:6" ht="12.75" customHeight="1" x14ac:dyDescent="0.2">
      <c r="A85" s="83" t="s">
        <v>145</v>
      </c>
      <c r="B85" s="83">
        <v>5</v>
      </c>
      <c r="C85" s="84">
        <v>904.72785179000005</v>
      </c>
      <c r="D85" s="84">
        <v>889.89875586999995</v>
      </c>
      <c r="E85" s="84">
        <v>132.80279238</v>
      </c>
      <c r="F85" s="84">
        <v>132.80279238</v>
      </c>
    </row>
    <row r="86" spans="1:6" ht="12.75" customHeight="1" x14ac:dyDescent="0.2">
      <c r="A86" s="83" t="s">
        <v>145</v>
      </c>
      <c r="B86" s="83">
        <v>6</v>
      </c>
      <c r="C86" s="84">
        <v>908.61456354999996</v>
      </c>
      <c r="D86" s="84">
        <v>893.11654098999998</v>
      </c>
      <c r="E86" s="84">
        <v>133.28299403</v>
      </c>
      <c r="F86" s="84">
        <v>133.28299403</v>
      </c>
    </row>
    <row r="87" spans="1:6" ht="12.75" customHeight="1" x14ac:dyDescent="0.2">
      <c r="A87" s="83" t="s">
        <v>145</v>
      </c>
      <c r="B87" s="83">
        <v>7</v>
      </c>
      <c r="C87" s="84">
        <v>915.62836775999995</v>
      </c>
      <c r="D87" s="84">
        <v>899.45618913999999</v>
      </c>
      <c r="E87" s="84">
        <v>134.22908253</v>
      </c>
      <c r="F87" s="84">
        <v>134.22908253</v>
      </c>
    </row>
    <row r="88" spans="1:6" ht="12.75" customHeight="1" x14ac:dyDescent="0.2">
      <c r="A88" s="83" t="s">
        <v>145</v>
      </c>
      <c r="B88" s="83">
        <v>8</v>
      </c>
      <c r="C88" s="84">
        <v>917.40493503000005</v>
      </c>
      <c r="D88" s="84">
        <v>895.69007111999997</v>
      </c>
      <c r="E88" s="84">
        <v>133.66705119</v>
      </c>
      <c r="F88" s="84">
        <v>133.66705119</v>
      </c>
    </row>
    <row r="89" spans="1:6" ht="12.75" customHeight="1" x14ac:dyDescent="0.2">
      <c r="A89" s="83" t="s">
        <v>145</v>
      </c>
      <c r="B89" s="83">
        <v>9</v>
      </c>
      <c r="C89" s="84">
        <v>895.75072420000004</v>
      </c>
      <c r="D89" s="84">
        <v>888.61152130999994</v>
      </c>
      <c r="E89" s="84">
        <v>132.61069373999999</v>
      </c>
      <c r="F89" s="84">
        <v>132.61069373999999</v>
      </c>
    </row>
    <row r="90" spans="1:6" ht="12.75" customHeight="1" x14ac:dyDescent="0.2">
      <c r="A90" s="83" t="s">
        <v>145</v>
      </c>
      <c r="B90" s="83">
        <v>10</v>
      </c>
      <c r="C90" s="84">
        <v>866.46089944000005</v>
      </c>
      <c r="D90" s="84">
        <v>861.23159473999999</v>
      </c>
      <c r="E90" s="84">
        <v>128.52468880999999</v>
      </c>
      <c r="F90" s="84">
        <v>128.52468880999999</v>
      </c>
    </row>
    <row r="91" spans="1:6" ht="12.75" customHeight="1" x14ac:dyDescent="0.2">
      <c r="A91" s="83" t="s">
        <v>145</v>
      </c>
      <c r="B91" s="83">
        <v>11</v>
      </c>
      <c r="C91" s="84">
        <v>831.67220614999997</v>
      </c>
      <c r="D91" s="84">
        <v>828.11416998000004</v>
      </c>
      <c r="E91" s="84">
        <v>123.58245639</v>
      </c>
      <c r="F91" s="84">
        <v>123.58245639</v>
      </c>
    </row>
    <row r="92" spans="1:6" ht="12.75" customHeight="1" x14ac:dyDescent="0.2">
      <c r="A92" s="83" t="s">
        <v>145</v>
      </c>
      <c r="B92" s="83">
        <v>12</v>
      </c>
      <c r="C92" s="84">
        <v>775.74236680000001</v>
      </c>
      <c r="D92" s="84">
        <v>773.08894353000005</v>
      </c>
      <c r="E92" s="84">
        <v>115.37084391</v>
      </c>
      <c r="F92" s="84">
        <v>115.37084391</v>
      </c>
    </row>
    <row r="93" spans="1:6" ht="12.75" customHeight="1" x14ac:dyDescent="0.2">
      <c r="A93" s="83" t="s">
        <v>145</v>
      </c>
      <c r="B93" s="83">
        <v>13</v>
      </c>
      <c r="C93" s="84">
        <v>738.60004041000002</v>
      </c>
      <c r="D93" s="84">
        <v>731.34809970000003</v>
      </c>
      <c r="E93" s="84">
        <v>109.14170764000001</v>
      </c>
      <c r="F93" s="84">
        <v>109.14170764000001</v>
      </c>
    </row>
    <row r="94" spans="1:6" ht="12.75" customHeight="1" x14ac:dyDescent="0.2">
      <c r="A94" s="83" t="s">
        <v>145</v>
      </c>
      <c r="B94" s="83">
        <v>14</v>
      </c>
      <c r="C94" s="84">
        <v>743.68905622</v>
      </c>
      <c r="D94" s="84">
        <v>741.97146980000002</v>
      </c>
      <c r="E94" s="84">
        <v>110.72707138</v>
      </c>
      <c r="F94" s="84">
        <v>110.72707138</v>
      </c>
    </row>
    <row r="95" spans="1:6" ht="12.75" customHeight="1" x14ac:dyDescent="0.2">
      <c r="A95" s="83" t="s">
        <v>145</v>
      </c>
      <c r="B95" s="83">
        <v>15</v>
      </c>
      <c r="C95" s="84">
        <v>771.36564840000005</v>
      </c>
      <c r="D95" s="84">
        <v>768.16797837000001</v>
      </c>
      <c r="E95" s="84">
        <v>114.63647057999999</v>
      </c>
      <c r="F95" s="84">
        <v>114.63647057999999</v>
      </c>
    </row>
    <row r="96" spans="1:6" ht="12.75" customHeight="1" x14ac:dyDescent="0.2">
      <c r="A96" s="83" t="s">
        <v>145</v>
      </c>
      <c r="B96" s="83">
        <v>16</v>
      </c>
      <c r="C96" s="84">
        <v>793.19506280999997</v>
      </c>
      <c r="D96" s="84">
        <v>790.95102353000004</v>
      </c>
      <c r="E96" s="84">
        <v>118.03646636000001</v>
      </c>
      <c r="F96" s="84">
        <v>118.03646636000001</v>
      </c>
    </row>
    <row r="97" spans="1:6" ht="12.75" customHeight="1" x14ac:dyDescent="0.2">
      <c r="A97" s="83" t="s">
        <v>145</v>
      </c>
      <c r="B97" s="83">
        <v>17</v>
      </c>
      <c r="C97" s="84">
        <v>806.47452276000001</v>
      </c>
      <c r="D97" s="84">
        <v>803.35246085000006</v>
      </c>
      <c r="E97" s="84">
        <v>119.88717746</v>
      </c>
      <c r="F97" s="84">
        <v>119.88717746</v>
      </c>
    </row>
    <row r="98" spans="1:6" ht="12.75" customHeight="1" x14ac:dyDescent="0.2">
      <c r="A98" s="83" t="s">
        <v>145</v>
      </c>
      <c r="B98" s="83">
        <v>18</v>
      </c>
      <c r="C98" s="84">
        <v>807.89882431000001</v>
      </c>
      <c r="D98" s="84">
        <v>803.32314482000004</v>
      </c>
      <c r="E98" s="84">
        <v>119.88280253000001</v>
      </c>
      <c r="F98" s="84">
        <v>119.88280253000001</v>
      </c>
    </row>
    <row r="99" spans="1:6" ht="12.75" customHeight="1" x14ac:dyDescent="0.2">
      <c r="A99" s="83" t="s">
        <v>145</v>
      </c>
      <c r="B99" s="83">
        <v>19</v>
      </c>
      <c r="C99" s="84">
        <v>795.97537091000004</v>
      </c>
      <c r="D99" s="84">
        <v>790.89283480999995</v>
      </c>
      <c r="E99" s="84">
        <v>118.02778265000001</v>
      </c>
      <c r="F99" s="84">
        <v>118.02778265000001</v>
      </c>
    </row>
    <row r="100" spans="1:6" ht="12.75" customHeight="1" x14ac:dyDescent="0.2">
      <c r="A100" s="83" t="s">
        <v>145</v>
      </c>
      <c r="B100" s="83">
        <v>20</v>
      </c>
      <c r="C100" s="84">
        <v>776.71316903000002</v>
      </c>
      <c r="D100" s="84">
        <v>774.94176546000006</v>
      </c>
      <c r="E100" s="84">
        <v>115.64734719</v>
      </c>
      <c r="F100" s="84">
        <v>115.64734719</v>
      </c>
    </row>
    <row r="101" spans="1:6" ht="12.75" customHeight="1" x14ac:dyDescent="0.2">
      <c r="A101" s="83" t="s">
        <v>145</v>
      </c>
      <c r="B101" s="83">
        <v>21</v>
      </c>
      <c r="C101" s="84">
        <v>732.34192700000006</v>
      </c>
      <c r="D101" s="84">
        <v>726.08259926000005</v>
      </c>
      <c r="E101" s="84">
        <v>108.35591807</v>
      </c>
      <c r="F101" s="84">
        <v>108.35591807</v>
      </c>
    </row>
    <row r="102" spans="1:6" ht="12.75" customHeight="1" x14ac:dyDescent="0.2">
      <c r="A102" s="83" t="s">
        <v>145</v>
      </c>
      <c r="B102" s="83">
        <v>22</v>
      </c>
      <c r="C102" s="84">
        <v>723.80951256000003</v>
      </c>
      <c r="D102" s="84">
        <v>720.43566718</v>
      </c>
      <c r="E102" s="84">
        <v>107.51320608</v>
      </c>
      <c r="F102" s="84">
        <v>107.51320608</v>
      </c>
    </row>
    <row r="103" spans="1:6" ht="12.75" customHeight="1" x14ac:dyDescent="0.2">
      <c r="A103" s="83" t="s">
        <v>145</v>
      </c>
      <c r="B103" s="83">
        <v>23</v>
      </c>
      <c r="C103" s="84">
        <v>765.23295619999999</v>
      </c>
      <c r="D103" s="84">
        <v>762.80264486999999</v>
      </c>
      <c r="E103" s="84">
        <v>113.83578256</v>
      </c>
      <c r="F103" s="84">
        <v>113.83578256</v>
      </c>
    </row>
    <row r="104" spans="1:6" ht="12.75" customHeight="1" x14ac:dyDescent="0.2">
      <c r="A104" s="83" t="s">
        <v>145</v>
      </c>
      <c r="B104" s="83">
        <v>24</v>
      </c>
      <c r="C104" s="84">
        <v>859.94269999999995</v>
      </c>
      <c r="D104" s="84">
        <v>857.59225780999998</v>
      </c>
      <c r="E104" s="84">
        <v>127.98157747</v>
      </c>
      <c r="F104" s="84">
        <v>127.98157747</v>
      </c>
    </row>
    <row r="105" spans="1:6" ht="12.75" customHeight="1" x14ac:dyDescent="0.2">
      <c r="A105" s="83" t="s">
        <v>146</v>
      </c>
      <c r="B105" s="83">
        <v>1</v>
      </c>
      <c r="C105" s="84">
        <v>929.03626333</v>
      </c>
      <c r="D105" s="84">
        <v>922.73884093000004</v>
      </c>
      <c r="E105" s="84">
        <v>137.70363641</v>
      </c>
      <c r="F105" s="84">
        <v>137.70363641</v>
      </c>
    </row>
    <row r="106" spans="1:6" ht="12.75" customHeight="1" x14ac:dyDescent="0.2">
      <c r="A106" s="83" t="s">
        <v>146</v>
      </c>
      <c r="B106" s="83">
        <v>2</v>
      </c>
      <c r="C106" s="84">
        <v>926.02471891000005</v>
      </c>
      <c r="D106" s="84">
        <v>923.45363109000004</v>
      </c>
      <c r="E106" s="84">
        <v>137.81030711</v>
      </c>
      <c r="F106" s="84">
        <v>137.81030711</v>
      </c>
    </row>
    <row r="107" spans="1:6" ht="12.75" customHeight="1" x14ac:dyDescent="0.2">
      <c r="A107" s="83" t="s">
        <v>146</v>
      </c>
      <c r="B107" s="83">
        <v>3</v>
      </c>
      <c r="C107" s="84">
        <v>910.42592698999999</v>
      </c>
      <c r="D107" s="84">
        <v>908.26929542000005</v>
      </c>
      <c r="E107" s="84">
        <v>135.54429407999999</v>
      </c>
      <c r="F107" s="84">
        <v>135.54429407999999</v>
      </c>
    </row>
    <row r="108" spans="1:6" ht="12.75" customHeight="1" x14ac:dyDescent="0.2">
      <c r="A108" s="83" t="s">
        <v>146</v>
      </c>
      <c r="B108" s="83">
        <v>4</v>
      </c>
      <c r="C108" s="84">
        <v>907.76218610000001</v>
      </c>
      <c r="D108" s="84">
        <v>904.78807202999997</v>
      </c>
      <c r="E108" s="84">
        <v>135.02477859000001</v>
      </c>
      <c r="F108" s="84">
        <v>135.02477859000001</v>
      </c>
    </row>
    <row r="109" spans="1:6" ht="12.75" customHeight="1" x14ac:dyDescent="0.2">
      <c r="A109" s="83" t="s">
        <v>146</v>
      </c>
      <c r="B109" s="83">
        <v>5</v>
      </c>
      <c r="C109" s="84">
        <v>903.19915317000005</v>
      </c>
      <c r="D109" s="84">
        <v>899.67802396000002</v>
      </c>
      <c r="E109" s="84">
        <v>134.26218774</v>
      </c>
      <c r="F109" s="84">
        <v>134.26218774</v>
      </c>
    </row>
    <row r="110" spans="1:6" ht="12.75" customHeight="1" x14ac:dyDescent="0.2">
      <c r="A110" s="83" t="s">
        <v>146</v>
      </c>
      <c r="B110" s="83">
        <v>6</v>
      </c>
      <c r="C110" s="84">
        <v>912.01244080000004</v>
      </c>
      <c r="D110" s="84">
        <v>906.12176176000003</v>
      </c>
      <c r="E110" s="84">
        <v>135.22380991</v>
      </c>
      <c r="F110" s="84">
        <v>135.22380991</v>
      </c>
    </row>
    <row r="111" spans="1:6" ht="12.75" customHeight="1" x14ac:dyDescent="0.2">
      <c r="A111" s="83" t="s">
        <v>146</v>
      </c>
      <c r="B111" s="83">
        <v>7</v>
      </c>
      <c r="C111" s="84">
        <v>921.00424426999996</v>
      </c>
      <c r="D111" s="84">
        <v>908.58741567000004</v>
      </c>
      <c r="E111" s="84">
        <v>135.59176830999999</v>
      </c>
      <c r="F111" s="84">
        <v>135.59176830999999</v>
      </c>
    </row>
    <row r="112" spans="1:6" ht="12.75" customHeight="1" x14ac:dyDescent="0.2">
      <c r="A112" s="83" t="s">
        <v>146</v>
      </c>
      <c r="B112" s="83">
        <v>8</v>
      </c>
      <c r="C112" s="84">
        <v>942.68103905999999</v>
      </c>
      <c r="D112" s="84">
        <v>919.65365270999996</v>
      </c>
      <c r="E112" s="84">
        <v>137.24322266999999</v>
      </c>
      <c r="F112" s="84">
        <v>137.24322266999999</v>
      </c>
    </row>
    <row r="113" spans="1:6" ht="12.75" customHeight="1" x14ac:dyDescent="0.2">
      <c r="A113" s="83" t="s">
        <v>146</v>
      </c>
      <c r="B113" s="83">
        <v>9</v>
      </c>
      <c r="C113" s="84">
        <v>926.93122607999999</v>
      </c>
      <c r="D113" s="84">
        <v>911.34348211999998</v>
      </c>
      <c r="E113" s="84">
        <v>136.00306602000001</v>
      </c>
      <c r="F113" s="84">
        <v>136.00306602000001</v>
      </c>
    </row>
    <row r="114" spans="1:6" ht="12.75" customHeight="1" x14ac:dyDescent="0.2">
      <c r="A114" s="83" t="s">
        <v>146</v>
      </c>
      <c r="B114" s="83">
        <v>10</v>
      </c>
      <c r="C114" s="84">
        <v>887.60910951000005</v>
      </c>
      <c r="D114" s="84">
        <v>871.57332590999999</v>
      </c>
      <c r="E114" s="84">
        <v>130.06802254999999</v>
      </c>
      <c r="F114" s="84">
        <v>130.06802254999999</v>
      </c>
    </row>
    <row r="115" spans="1:6" ht="12.75" customHeight="1" x14ac:dyDescent="0.2">
      <c r="A115" s="83" t="s">
        <v>146</v>
      </c>
      <c r="B115" s="83">
        <v>11</v>
      </c>
      <c r="C115" s="84">
        <v>863.67368310999996</v>
      </c>
      <c r="D115" s="84">
        <v>860.1632386</v>
      </c>
      <c r="E115" s="84">
        <v>128.36525417999999</v>
      </c>
      <c r="F115" s="84">
        <v>128.36525417999999</v>
      </c>
    </row>
    <row r="116" spans="1:6" ht="12.75" customHeight="1" x14ac:dyDescent="0.2">
      <c r="A116" s="83" t="s">
        <v>146</v>
      </c>
      <c r="B116" s="83">
        <v>12</v>
      </c>
      <c r="C116" s="84">
        <v>795.81252070999994</v>
      </c>
      <c r="D116" s="84">
        <v>793.01081954999995</v>
      </c>
      <c r="E116" s="84">
        <v>118.34385713</v>
      </c>
      <c r="F116" s="84">
        <v>118.34385713</v>
      </c>
    </row>
    <row r="117" spans="1:6" ht="12.75" customHeight="1" x14ac:dyDescent="0.2">
      <c r="A117" s="83" t="s">
        <v>146</v>
      </c>
      <c r="B117" s="83">
        <v>13</v>
      </c>
      <c r="C117" s="84">
        <v>747.88530949000005</v>
      </c>
      <c r="D117" s="84">
        <v>739.85539803999995</v>
      </c>
      <c r="E117" s="84">
        <v>110.41128238</v>
      </c>
      <c r="F117" s="84">
        <v>110.41128238</v>
      </c>
    </row>
    <row r="118" spans="1:6" ht="12.75" customHeight="1" x14ac:dyDescent="0.2">
      <c r="A118" s="83" t="s">
        <v>146</v>
      </c>
      <c r="B118" s="83">
        <v>14</v>
      </c>
      <c r="C118" s="84">
        <v>724.49201771000003</v>
      </c>
      <c r="D118" s="84">
        <v>722.63481806000004</v>
      </c>
      <c r="E118" s="84">
        <v>107.84139328000001</v>
      </c>
      <c r="F118" s="84">
        <v>107.84139328000001</v>
      </c>
    </row>
    <row r="119" spans="1:6" ht="12.75" customHeight="1" x14ac:dyDescent="0.2">
      <c r="A119" s="83" t="s">
        <v>146</v>
      </c>
      <c r="B119" s="83">
        <v>15</v>
      </c>
      <c r="C119" s="84">
        <v>736.59681006000005</v>
      </c>
      <c r="D119" s="84">
        <v>734.57424260000005</v>
      </c>
      <c r="E119" s="84">
        <v>109.62315655</v>
      </c>
      <c r="F119" s="84">
        <v>109.62315655</v>
      </c>
    </row>
    <row r="120" spans="1:6" ht="12.75" customHeight="1" x14ac:dyDescent="0.2">
      <c r="A120" s="83" t="s">
        <v>146</v>
      </c>
      <c r="B120" s="83">
        <v>16</v>
      </c>
      <c r="C120" s="84">
        <v>744.23298061000003</v>
      </c>
      <c r="D120" s="84">
        <v>741.86230009999997</v>
      </c>
      <c r="E120" s="84">
        <v>110.71077959</v>
      </c>
      <c r="F120" s="84">
        <v>110.71077959</v>
      </c>
    </row>
    <row r="121" spans="1:6" ht="12.75" customHeight="1" x14ac:dyDescent="0.2">
      <c r="A121" s="83" t="s">
        <v>146</v>
      </c>
      <c r="B121" s="83">
        <v>17</v>
      </c>
      <c r="C121" s="84">
        <v>731.12205867</v>
      </c>
      <c r="D121" s="84">
        <v>721.80394457</v>
      </c>
      <c r="E121" s="84">
        <v>107.71739904</v>
      </c>
      <c r="F121" s="84">
        <v>107.71739904</v>
      </c>
    </row>
    <row r="122" spans="1:6" ht="12.75" customHeight="1" x14ac:dyDescent="0.2">
      <c r="A122" s="83" t="s">
        <v>146</v>
      </c>
      <c r="B122" s="83">
        <v>18</v>
      </c>
      <c r="C122" s="84">
        <v>736.47126609999998</v>
      </c>
      <c r="D122" s="84">
        <v>720.59856992000005</v>
      </c>
      <c r="E122" s="84">
        <v>107.53751665</v>
      </c>
      <c r="F122" s="84">
        <v>107.53751665</v>
      </c>
    </row>
    <row r="123" spans="1:6" ht="12.75" customHeight="1" x14ac:dyDescent="0.2">
      <c r="A123" s="83" t="s">
        <v>146</v>
      </c>
      <c r="B123" s="83">
        <v>19</v>
      </c>
      <c r="C123" s="84">
        <v>712.95965305000004</v>
      </c>
      <c r="D123" s="84">
        <v>708.26617573999999</v>
      </c>
      <c r="E123" s="84">
        <v>105.69710910000001</v>
      </c>
      <c r="F123" s="84">
        <v>105.69710910000001</v>
      </c>
    </row>
    <row r="124" spans="1:6" ht="12.75" customHeight="1" x14ac:dyDescent="0.2">
      <c r="A124" s="83" t="s">
        <v>146</v>
      </c>
      <c r="B124" s="83">
        <v>20</v>
      </c>
      <c r="C124" s="84">
        <v>701.42015830000003</v>
      </c>
      <c r="D124" s="84">
        <v>694.36566381</v>
      </c>
      <c r="E124" s="84">
        <v>103.62268571</v>
      </c>
      <c r="F124" s="84">
        <v>103.62268571</v>
      </c>
    </row>
    <row r="125" spans="1:6" ht="12.75" customHeight="1" x14ac:dyDescent="0.2">
      <c r="A125" s="83" t="s">
        <v>146</v>
      </c>
      <c r="B125" s="83">
        <v>21</v>
      </c>
      <c r="C125" s="84">
        <v>689.43909268000004</v>
      </c>
      <c r="D125" s="84">
        <v>683.91223261000005</v>
      </c>
      <c r="E125" s="84">
        <v>102.06268257000001</v>
      </c>
      <c r="F125" s="84">
        <v>102.06268257000001</v>
      </c>
    </row>
    <row r="126" spans="1:6" ht="12.75" customHeight="1" x14ac:dyDescent="0.2">
      <c r="A126" s="83" t="s">
        <v>146</v>
      </c>
      <c r="B126" s="83">
        <v>22</v>
      </c>
      <c r="C126" s="84">
        <v>688.49347998999997</v>
      </c>
      <c r="D126" s="84">
        <v>685.82353443</v>
      </c>
      <c r="E126" s="84">
        <v>102.34791301</v>
      </c>
      <c r="F126" s="84">
        <v>102.34791301</v>
      </c>
    </row>
    <row r="127" spans="1:6" ht="12.75" customHeight="1" x14ac:dyDescent="0.2">
      <c r="A127" s="83" t="s">
        <v>146</v>
      </c>
      <c r="B127" s="83">
        <v>23</v>
      </c>
      <c r="C127" s="84">
        <v>723.72903866000001</v>
      </c>
      <c r="D127" s="84">
        <v>720.83418724000001</v>
      </c>
      <c r="E127" s="84">
        <v>107.57267867</v>
      </c>
      <c r="F127" s="84">
        <v>107.57267867</v>
      </c>
    </row>
    <row r="128" spans="1:6" ht="12.75" customHeight="1" x14ac:dyDescent="0.2">
      <c r="A128" s="83" t="s">
        <v>146</v>
      </c>
      <c r="B128" s="83">
        <v>24</v>
      </c>
      <c r="C128" s="84">
        <v>810.46813548</v>
      </c>
      <c r="D128" s="84">
        <v>808.14662195999995</v>
      </c>
      <c r="E128" s="84">
        <v>120.60262736999999</v>
      </c>
      <c r="F128" s="84">
        <v>120.60262736999999</v>
      </c>
    </row>
    <row r="129" spans="1:6" ht="12.75" customHeight="1" x14ac:dyDescent="0.2">
      <c r="A129" s="83" t="s">
        <v>147</v>
      </c>
      <c r="B129" s="83">
        <v>1</v>
      </c>
      <c r="C129" s="84">
        <v>891.63203520000002</v>
      </c>
      <c r="D129" s="84">
        <v>886.64520404999996</v>
      </c>
      <c r="E129" s="84">
        <v>132.31725313999999</v>
      </c>
      <c r="F129" s="84">
        <v>132.31725313999999</v>
      </c>
    </row>
    <row r="130" spans="1:6" ht="12.75" customHeight="1" x14ac:dyDescent="0.2">
      <c r="A130" s="83" t="s">
        <v>147</v>
      </c>
      <c r="B130" s="83">
        <v>2</v>
      </c>
      <c r="C130" s="84">
        <v>918.15068838000002</v>
      </c>
      <c r="D130" s="84">
        <v>915.58234914000002</v>
      </c>
      <c r="E130" s="84">
        <v>136.63564739</v>
      </c>
      <c r="F130" s="84">
        <v>136.63564739</v>
      </c>
    </row>
    <row r="131" spans="1:6" ht="12.75" customHeight="1" x14ac:dyDescent="0.2">
      <c r="A131" s="83" t="s">
        <v>147</v>
      </c>
      <c r="B131" s="83">
        <v>3</v>
      </c>
      <c r="C131" s="84">
        <v>917.33554452999999</v>
      </c>
      <c r="D131" s="84">
        <v>912.19853814999999</v>
      </c>
      <c r="E131" s="84">
        <v>136.13066911000001</v>
      </c>
      <c r="F131" s="84">
        <v>136.13066911000001</v>
      </c>
    </row>
    <row r="132" spans="1:6" ht="12.75" customHeight="1" x14ac:dyDescent="0.2">
      <c r="A132" s="83" t="s">
        <v>147</v>
      </c>
      <c r="B132" s="83">
        <v>4</v>
      </c>
      <c r="C132" s="84">
        <v>910.17501844000003</v>
      </c>
      <c r="D132" s="84">
        <v>906.38824413999998</v>
      </c>
      <c r="E132" s="84">
        <v>135.26357802999999</v>
      </c>
      <c r="F132" s="84">
        <v>135.26357802999999</v>
      </c>
    </row>
    <row r="133" spans="1:6" ht="12.75" customHeight="1" x14ac:dyDescent="0.2">
      <c r="A133" s="83" t="s">
        <v>147</v>
      </c>
      <c r="B133" s="83">
        <v>5</v>
      </c>
      <c r="C133" s="84">
        <v>903.66477846999999</v>
      </c>
      <c r="D133" s="84">
        <v>898.59798966999995</v>
      </c>
      <c r="E133" s="84">
        <v>134.10101033999999</v>
      </c>
      <c r="F133" s="84">
        <v>134.10101033999999</v>
      </c>
    </row>
    <row r="134" spans="1:6" ht="12.75" customHeight="1" x14ac:dyDescent="0.2">
      <c r="A134" s="83" t="s">
        <v>147</v>
      </c>
      <c r="B134" s="83">
        <v>6</v>
      </c>
      <c r="C134" s="84">
        <v>922.24851401000001</v>
      </c>
      <c r="D134" s="84">
        <v>903.10454528000002</v>
      </c>
      <c r="E134" s="84">
        <v>134.77353984000001</v>
      </c>
      <c r="F134" s="84">
        <v>134.77353984000001</v>
      </c>
    </row>
    <row r="135" spans="1:6" ht="12.75" customHeight="1" x14ac:dyDescent="0.2">
      <c r="A135" s="83" t="s">
        <v>147</v>
      </c>
      <c r="B135" s="83">
        <v>7</v>
      </c>
      <c r="C135" s="84">
        <v>918.87119727000004</v>
      </c>
      <c r="D135" s="84">
        <v>902.35606575999998</v>
      </c>
      <c r="E135" s="84">
        <v>134.66184154999999</v>
      </c>
      <c r="F135" s="84">
        <v>134.66184154999999</v>
      </c>
    </row>
    <row r="136" spans="1:6" ht="12.75" customHeight="1" x14ac:dyDescent="0.2">
      <c r="A136" s="83" t="s">
        <v>147</v>
      </c>
      <c r="B136" s="83">
        <v>8</v>
      </c>
      <c r="C136" s="84">
        <v>906.97199671999999</v>
      </c>
      <c r="D136" s="84">
        <v>898.91983344000005</v>
      </c>
      <c r="E136" s="84">
        <v>134.14904024000001</v>
      </c>
      <c r="F136" s="84">
        <v>134.14904024000001</v>
      </c>
    </row>
    <row r="137" spans="1:6" ht="12.75" customHeight="1" x14ac:dyDescent="0.2">
      <c r="A137" s="83" t="s">
        <v>147</v>
      </c>
      <c r="B137" s="83">
        <v>9</v>
      </c>
      <c r="C137" s="84">
        <v>874.59008819999997</v>
      </c>
      <c r="D137" s="84">
        <v>868.52630784999997</v>
      </c>
      <c r="E137" s="84">
        <v>129.61330509000001</v>
      </c>
      <c r="F137" s="84">
        <v>129.61330509000001</v>
      </c>
    </row>
    <row r="138" spans="1:6" ht="12.75" customHeight="1" x14ac:dyDescent="0.2">
      <c r="A138" s="83" t="s">
        <v>147</v>
      </c>
      <c r="B138" s="83">
        <v>10</v>
      </c>
      <c r="C138" s="84">
        <v>832.84393426999998</v>
      </c>
      <c r="D138" s="84">
        <v>832.84393426999998</v>
      </c>
      <c r="E138" s="84">
        <v>124.28829613000001</v>
      </c>
      <c r="F138" s="84">
        <v>124.28829613000001</v>
      </c>
    </row>
    <row r="139" spans="1:6" ht="12.75" customHeight="1" x14ac:dyDescent="0.2">
      <c r="A139" s="83" t="s">
        <v>147</v>
      </c>
      <c r="B139" s="83">
        <v>11</v>
      </c>
      <c r="C139" s="84">
        <v>828.65043161999995</v>
      </c>
      <c r="D139" s="84">
        <v>823.38429164000001</v>
      </c>
      <c r="E139" s="84">
        <v>122.87659963</v>
      </c>
      <c r="F139" s="84">
        <v>122.87659963</v>
      </c>
    </row>
    <row r="140" spans="1:6" ht="12.75" customHeight="1" x14ac:dyDescent="0.2">
      <c r="A140" s="83" t="s">
        <v>147</v>
      </c>
      <c r="B140" s="83">
        <v>12</v>
      </c>
      <c r="C140" s="84">
        <v>779.51420847999998</v>
      </c>
      <c r="D140" s="84">
        <v>776.28186098000003</v>
      </c>
      <c r="E140" s="84">
        <v>115.84733447000001</v>
      </c>
      <c r="F140" s="84">
        <v>115.84733447000001</v>
      </c>
    </row>
    <row r="141" spans="1:6" ht="12.75" customHeight="1" x14ac:dyDescent="0.2">
      <c r="A141" s="83" t="s">
        <v>147</v>
      </c>
      <c r="B141" s="83">
        <v>13</v>
      </c>
      <c r="C141" s="84">
        <v>727.06530135000003</v>
      </c>
      <c r="D141" s="84">
        <v>719.34227721000002</v>
      </c>
      <c r="E141" s="84">
        <v>107.35003557</v>
      </c>
      <c r="F141" s="84">
        <v>107.35003557</v>
      </c>
    </row>
    <row r="142" spans="1:6" ht="12.75" customHeight="1" x14ac:dyDescent="0.2">
      <c r="A142" s="83" t="s">
        <v>147</v>
      </c>
      <c r="B142" s="83">
        <v>14</v>
      </c>
      <c r="C142" s="84">
        <v>716.77957484000001</v>
      </c>
      <c r="D142" s="84">
        <v>715.36120558000005</v>
      </c>
      <c r="E142" s="84">
        <v>106.75592593</v>
      </c>
      <c r="F142" s="84">
        <v>106.75592593</v>
      </c>
    </row>
    <row r="143" spans="1:6" ht="12.75" customHeight="1" x14ac:dyDescent="0.2">
      <c r="A143" s="83" t="s">
        <v>147</v>
      </c>
      <c r="B143" s="83">
        <v>15</v>
      </c>
      <c r="C143" s="84">
        <v>723.99987763000001</v>
      </c>
      <c r="D143" s="84">
        <v>721.96126124</v>
      </c>
      <c r="E143" s="84">
        <v>107.74087597</v>
      </c>
      <c r="F143" s="84">
        <v>107.74087597</v>
      </c>
    </row>
    <row r="144" spans="1:6" ht="12.75" customHeight="1" x14ac:dyDescent="0.2">
      <c r="A144" s="83" t="s">
        <v>147</v>
      </c>
      <c r="B144" s="83">
        <v>16</v>
      </c>
      <c r="C144" s="84">
        <v>726.34024463000003</v>
      </c>
      <c r="D144" s="84">
        <v>724.54709753999998</v>
      </c>
      <c r="E144" s="84">
        <v>108.12676963</v>
      </c>
      <c r="F144" s="84">
        <v>108.12676963</v>
      </c>
    </row>
    <row r="145" spans="1:6" ht="12.75" customHeight="1" x14ac:dyDescent="0.2">
      <c r="A145" s="83" t="s">
        <v>147</v>
      </c>
      <c r="B145" s="83">
        <v>17</v>
      </c>
      <c r="C145" s="84">
        <v>728.58206736</v>
      </c>
      <c r="D145" s="84">
        <v>726.09679129999995</v>
      </c>
      <c r="E145" s="84">
        <v>108.358036</v>
      </c>
      <c r="F145" s="84">
        <v>108.358036</v>
      </c>
    </row>
    <row r="146" spans="1:6" ht="12.75" customHeight="1" x14ac:dyDescent="0.2">
      <c r="A146" s="83" t="s">
        <v>147</v>
      </c>
      <c r="B146" s="83">
        <v>18</v>
      </c>
      <c r="C146" s="84">
        <v>732.23655799000005</v>
      </c>
      <c r="D146" s="84">
        <v>727.26560552000001</v>
      </c>
      <c r="E146" s="84">
        <v>108.53246235</v>
      </c>
      <c r="F146" s="84">
        <v>108.53246235</v>
      </c>
    </row>
    <row r="147" spans="1:6" ht="12.75" customHeight="1" x14ac:dyDescent="0.2">
      <c r="A147" s="83" t="s">
        <v>147</v>
      </c>
      <c r="B147" s="83">
        <v>19</v>
      </c>
      <c r="C147" s="84">
        <v>723.50249796000003</v>
      </c>
      <c r="D147" s="84">
        <v>714.83495983</v>
      </c>
      <c r="E147" s="84">
        <v>106.67739238</v>
      </c>
      <c r="F147" s="84">
        <v>106.67739238</v>
      </c>
    </row>
    <row r="148" spans="1:6" ht="12.75" customHeight="1" x14ac:dyDescent="0.2">
      <c r="A148" s="83" t="s">
        <v>147</v>
      </c>
      <c r="B148" s="83">
        <v>20</v>
      </c>
      <c r="C148" s="84">
        <v>709.31460020999998</v>
      </c>
      <c r="D148" s="84">
        <v>695.49621822999995</v>
      </c>
      <c r="E148" s="84">
        <v>103.79140241</v>
      </c>
      <c r="F148" s="84">
        <v>103.79140241</v>
      </c>
    </row>
    <row r="149" spans="1:6" ht="12.75" customHeight="1" x14ac:dyDescent="0.2">
      <c r="A149" s="83" t="s">
        <v>147</v>
      </c>
      <c r="B149" s="83">
        <v>21</v>
      </c>
      <c r="C149" s="84">
        <v>661.25406748</v>
      </c>
      <c r="D149" s="84">
        <v>659.13269390999994</v>
      </c>
      <c r="E149" s="84">
        <v>98.364742870000001</v>
      </c>
      <c r="F149" s="84">
        <v>98.364742870000001</v>
      </c>
    </row>
    <row r="150" spans="1:6" ht="12.75" customHeight="1" x14ac:dyDescent="0.2">
      <c r="A150" s="83" t="s">
        <v>147</v>
      </c>
      <c r="B150" s="83">
        <v>22</v>
      </c>
      <c r="C150" s="84">
        <v>672.74481219999996</v>
      </c>
      <c r="D150" s="84">
        <v>670.31876337000006</v>
      </c>
      <c r="E150" s="84">
        <v>100.03408025</v>
      </c>
      <c r="F150" s="84">
        <v>100.03408025</v>
      </c>
    </row>
    <row r="151" spans="1:6" ht="12.75" customHeight="1" x14ac:dyDescent="0.2">
      <c r="A151" s="83" t="s">
        <v>147</v>
      </c>
      <c r="B151" s="83">
        <v>23</v>
      </c>
      <c r="C151" s="84">
        <v>713.47209104000001</v>
      </c>
      <c r="D151" s="84">
        <v>708.67363750000004</v>
      </c>
      <c r="E151" s="84">
        <v>105.75791608999999</v>
      </c>
      <c r="F151" s="84">
        <v>105.75791608999999</v>
      </c>
    </row>
    <row r="152" spans="1:6" ht="12.75" customHeight="1" x14ac:dyDescent="0.2">
      <c r="A152" s="83" t="s">
        <v>147</v>
      </c>
      <c r="B152" s="83">
        <v>24</v>
      </c>
      <c r="C152" s="84">
        <v>798.74512829000003</v>
      </c>
      <c r="D152" s="84">
        <v>796.76668638000001</v>
      </c>
      <c r="E152" s="84">
        <v>118.90435865000001</v>
      </c>
      <c r="F152" s="84">
        <v>118.90435865000001</v>
      </c>
    </row>
    <row r="153" spans="1:6" ht="12.75" customHeight="1" x14ac:dyDescent="0.2">
      <c r="A153" s="83" t="s">
        <v>148</v>
      </c>
      <c r="B153" s="83">
        <v>1</v>
      </c>
      <c r="C153" s="84">
        <v>874.96281959999999</v>
      </c>
      <c r="D153" s="84">
        <v>868.99579345999996</v>
      </c>
      <c r="E153" s="84">
        <v>129.68336811</v>
      </c>
      <c r="F153" s="84">
        <v>129.68336811</v>
      </c>
    </row>
    <row r="154" spans="1:6" ht="12.75" customHeight="1" x14ac:dyDescent="0.2">
      <c r="A154" s="83" t="s">
        <v>148</v>
      </c>
      <c r="B154" s="83">
        <v>2</v>
      </c>
      <c r="C154" s="84">
        <v>901.04686986000002</v>
      </c>
      <c r="D154" s="84">
        <v>898.59082697999997</v>
      </c>
      <c r="E154" s="84">
        <v>134.09994141999999</v>
      </c>
      <c r="F154" s="84">
        <v>134.09994141999999</v>
      </c>
    </row>
    <row r="155" spans="1:6" ht="12.75" customHeight="1" x14ac:dyDescent="0.2">
      <c r="A155" s="83" t="s">
        <v>148</v>
      </c>
      <c r="B155" s="83">
        <v>3</v>
      </c>
      <c r="C155" s="84">
        <v>922.04214178999996</v>
      </c>
      <c r="D155" s="84">
        <v>919.48686557999997</v>
      </c>
      <c r="E155" s="84">
        <v>137.21833243</v>
      </c>
      <c r="F155" s="84">
        <v>137.21833243</v>
      </c>
    </row>
    <row r="156" spans="1:6" ht="12.75" customHeight="1" x14ac:dyDescent="0.2">
      <c r="A156" s="83" t="s">
        <v>148</v>
      </c>
      <c r="B156" s="83">
        <v>4</v>
      </c>
      <c r="C156" s="84">
        <v>921.78811614000006</v>
      </c>
      <c r="D156" s="84">
        <v>919.03187753999998</v>
      </c>
      <c r="E156" s="84">
        <v>137.15043292999999</v>
      </c>
      <c r="F156" s="84">
        <v>137.15043292999999</v>
      </c>
    </row>
    <row r="157" spans="1:6" ht="12.75" customHeight="1" x14ac:dyDescent="0.2">
      <c r="A157" s="83" t="s">
        <v>148</v>
      </c>
      <c r="B157" s="83">
        <v>5</v>
      </c>
      <c r="C157" s="84">
        <v>921.37902140999995</v>
      </c>
      <c r="D157" s="84">
        <v>913.66115682999998</v>
      </c>
      <c r="E157" s="84">
        <v>136.34894095000001</v>
      </c>
      <c r="F157" s="84">
        <v>136.34894095000001</v>
      </c>
    </row>
    <row r="158" spans="1:6" ht="12.75" customHeight="1" x14ac:dyDescent="0.2">
      <c r="A158" s="83" t="s">
        <v>148</v>
      </c>
      <c r="B158" s="83">
        <v>6</v>
      </c>
      <c r="C158" s="84">
        <v>847.69669439999996</v>
      </c>
      <c r="D158" s="84">
        <v>843.01023311999995</v>
      </c>
      <c r="E158" s="84">
        <v>125.80544947</v>
      </c>
      <c r="F158" s="84">
        <v>125.80544947</v>
      </c>
    </row>
    <row r="159" spans="1:6" ht="12.75" customHeight="1" x14ac:dyDescent="0.2">
      <c r="A159" s="83" t="s">
        <v>148</v>
      </c>
      <c r="B159" s="83">
        <v>7</v>
      </c>
      <c r="C159" s="84">
        <v>872.63745631999996</v>
      </c>
      <c r="D159" s="84">
        <v>865.73591335000003</v>
      </c>
      <c r="E159" s="84">
        <v>129.19688447999999</v>
      </c>
      <c r="F159" s="84">
        <v>129.19688447999999</v>
      </c>
    </row>
    <row r="160" spans="1:6" ht="12.75" customHeight="1" x14ac:dyDescent="0.2">
      <c r="A160" s="83" t="s">
        <v>148</v>
      </c>
      <c r="B160" s="83">
        <v>8</v>
      </c>
      <c r="C160" s="84">
        <v>893.37932380999996</v>
      </c>
      <c r="D160" s="84">
        <v>876.12527776000002</v>
      </c>
      <c r="E160" s="84">
        <v>130.7473267</v>
      </c>
      <c r="F160" s="84">
        <v>130.7473267</v>
      </c>
    </row>
    <row r="161" spans="1:6" ht="12.75" customHeight="1" x14ac:dyDescent="0.2">
      <c r="A161" s="83" t="s">
        <v>148</v>
      </c>
      <c r="B161" s="83">
        <v>9</v>
      </c>
      <c r="C161" s="84">
        <v>836.90224682999997</v>
      </c>
      <c r="D161" s="84">
        <v>828.18318121000004</v>
      </c>
      <c r="E161" s="84">
        <v>123.59275518</v>
      </c>
      <c r="F161" s="84">
        <v>123.59275518</v>
      </c>
    </row>
    <row r="162" spans="1:6" ht="12.75" customHeight="1" x14ac:dyDescent="0.2">
      <c r="A162" s="83" t="s">
        <v>148</v>
      </c>
      <c r="B162" s="83">
        <v>10</v>
      </c>
      <c r="C162" s="84">
        <v>812.81750209999996</v>
      </c>
      <c r="D162" s="84">
        <v>808.16293283000005</v>
      </c>
      <c r="E162" s="84">
        <v>120.60506150000001</v>
      </c>
      <c r="F162" s="84">
        <v>120.60506150000001</v>
      </c>
    </row>
    <row r="163" spans="1:6" ht="12.75" customHeight="1" x14ac:dyDescent="0.2">
      <c r="A163" s="83" t="s">
        <v>148</v>
      </c>
      <c r="B163" s="83">
        <v>11</v>
      </c>
      <c r="C163" s="84">
        <v>802.45565295999995</v>
      </c>
      <c r="D163" s="84">
        <v>799.04865567000002</v>
      </c>
      <c r="E163" s="84">
        <v>119.24490514</v>
      </c>
      <c r="F163" s="84">
        <v>119.24490514</v>
      </c>
    </row>
    <row r="164" spans="1:6" ht="12.75" customHeight="1" x14ac:dyDescent="0.2">
      <c r="A164" s="83" t="s">
        <v>148</v>
      </c>
      <c r="B164" s="83">
        <v>12</v>
      </c>
      <c r="C164" s="84">
        <v>759.32735481999998</v>
      </c>
      <c r="D164" s="84">
        <v>756.30308286000002</v>
      </c>
      <c r="E164" s="84">
        <v>112.86582953999999</v>
      </c>
      <c r="F164" s="84">
        <v>112.86582953999999</v>
      </c>
    </row>
    <row r="165" spans="1:6" ht="12.75" customHeight="1" x14ac:dyDescent="0.2">
      <c r="A165" s="83" t="s">
        <v>148</v>
      </c>
      <c r="B165" s="83">
        <v>13</v>
      </c>
      <c r="C165" s="84">
        <v>704.82501788000002</v>
      </c>
      <c r="D165" s="84">
        <v>701.86317411000005</v>
      </c>
      <c r="E165" s="84">
        <v>104.74156614</v>
      </c>
      <c r="F165" s="84">
        <v>104.74156614</v>
      </c>
    </row>
    <row r="166" spans="1:6" ht="12.75" customHeight="1" x14ac:dyDescent="0.2">
      <c r="A166" s="83" t="s">
        <v>148</v>
      </c>
      <c r="B166" s="83">
        <v>14</v>
      </c>
      <c r="C166" s="84">
        <v>743.13966611000001</v>
      </c>
      <c r="D166" s="84">
        <v>741.25195799000005</v>
      </c>
      <c r="E166" s="84">
        <v>110.61969603999999</v>
      </c>
      <c r="F166" s="84">
        <v>110.61969603999999</v>
      </c>
    </row>
    <row r="167" spans="1:6" ht="12.75" customHeight="1" x14ac:dyDescent="0.2">
      <c r="A167" s="83" t="s">
        <v>148</v>
      </c>
      <c r="B167" s="83">
        <v>15</v>
      </c>
      <c r="C167" s="84">
        <v>751.68467826999995</v>
      </c>
      <c r="D167" s="84">
        <v>748.69432832999996</v>
      </c>
      <c r="E167" s="84">
        <v>111.73034774</v>
      </c>
      <c r="F167" s="84">
        <v>111.73034774</v>
      </c>
    </row>
    <row r="168" spans="1:6" ht="12.75" customHeight="1" x14ac:dyDescent="0.2">
      <c r="A168" s="83" t="s">
        <v>148</v>
      </c>
      <c r="B168" s="83">
        <v>16</v>
      </c>
      <c r="C168" s="84">
        <v>752.78838443999996</v>
      </c>
      <c r="D168" s="84">
        <v>750.02130466000006</v>
      </c>
      <c r="E168" s="84">
        <v>111.92837719000001</v>
      </c>
      <c r="F168" s="84">
        <v>111.92837719000001</v>
      </c>
    </row>
    <row r="169" spans="1:6" ht="12.75" customHeight="1" x14ac:dyDescent="0.2">
      <c r="A169" s="83" t="s">
        <v>148</v>
      </c>
      <c r="B169" s="83">
        <v>17</v>
      </c>
      <c r="C169" s="84">
        <v>759.73939142999996</v>
      </c>
      <c r="D169" s="84">
        <v>758.13295662999997</v>
      </c>
      <c r="E169" s="84">
        <v>113.13890819</v>
      </c>
      <c r="F169" s="84">
        <v>113.13890819</v>
      </c>
    </row>
    <row r="170" spans="1:6" ht="12.75" customHeight="1" x14ac:dyDescent="0.2">
      <c r="A170" s="83" t="s">
        <v>148</v>
      </c>
      <c r="B170" s="83">
        <v>18</v>
      </c>
      <c r="C170" s="84">
        <v>776.27677406999999</v>
      </c>
      <c r="D170" s="84">
        <v>765.16357574999995</v>
      </c>
      <c r="E170" s="84">
        <v>114.18811277</v>
      </c>
      <c r="F170" s="84">
        <v>114.18811277</v>
      </c>
    </row>
    <row r="171" spans="1:6" ht="12.75" customHeight="1" x14ac:dyDescent="0.2">
      <c r="A171" s="83" t="s">
        <v>148</v>
      </c>
      <c r="B171" s="83">
        <v>19</v>
      </c>
      <c r="C171" s="84">
        <v>787.95114550000005</v>
      </c>
      <c r="D171" s="84">
        <v>773.34245234000002</v>
      </c>
      <c r="E171" s="84">
        <v>115.40867593999999</v>
      </c>
      <c r="F171" s="84">
        <v>115.40867593999999</v>
      </c>
    </row>
    <row r="172" spans="1:6" ht="12.75" customHeight="1" x14ac:dyDescent="0.2">
      <c r="A172" s="83" t="s">
        <v>148</v>
      </c>
      <c r="B172" s="83">
        <v>20</v>
      </c>
      <c r="C172" s="84">
        <v>782.88802618</v>
      </c>
      <c r="D172" s="84">
        <v>775.10739404000003</v>
      </c>
      <c r="E172" s="84">
        <v>115.67206453999999</v>
      </c>
      <c r="F172" s="84">
        <v>115.67206453999999</v>
      </c>
    </row>
    <row r="173" spans="1:6" ht="12.75" customHeight="1" x14ac:dyDescent="0.2">
      <c r="A173" s="83" t="s">
        <v>148</v>
      </c>
      <c r="B173" s="83">
        <v>21</v>
      </c>
      <c r="C173" s="84">
        <v>772.90969595000001</v>
      </c>
      <c r="D173" s="84">
        <v>766.58535558999995</v>
      </c>
      <c r="E173" s="84">
        <v>114.40029009</v>
      </c>
      <c r="F173" s="84">
        <v>114.40029009</v>
      </c>
    </row>
    <row r="174" spans="1:6" ht="12.75" customHeight="1" x14ac:dyDescent="0.2">
      <c r="A174" s="83" t="s">
        <v>148</v>
      </c>
      <c r="B174" s="83">
        <v>22</v>
      </c>
      <c r="C174" s="84">
        <v>771.88220890000002</v>
      </c>
      <c r="D174" s="84">
        <v>767.79973209000002</v>
      </c>
      <c r="E174" s="84">
        <v>114.58151586</v>
      </c>
      <c r="F174" s="84">
        <v>114.58151586</v>
      </c>
    </row>
    <row r="175" spans="1:6" ht="12.75" customHeight="1" x14ac:dyDescent="0.2">
      <c r="A175" s="83" t="s">
        <v>148</v>
      </c>
      <c r="B175" s="83">
        <v>23</v>
      </c>
      <c r="C175" s="84">
        <v>759.71927039000002</v>
      </c>
      <c r="D175" s="84">
        <v>757.01141955000003</v>
      </c>
      <c r="E175" s="84">
        <v>112.97153718</v>
      </c>
      <c r="F175" s="84">
        <v>112.97153718</v>
      </c>
    </row>
    <row r="176" spans="1:6" ht="12.75" customHeight="1" x14ac:dyDescent="0.2">
      <c r="A176" s="83" t="s">
        <v>148</v>
      </c>
      <c r="B176" s="83">
        <v>24</v>
      </c>
      <c r="C176" s="84">
        <v>810.70989033000001</v>
      </c>
      <c r="D176" s="84">
        <v>808.37423506000005</v>
      </c>
      <c r="E176" s="84">
        <v>120.63659489</v>
      </c>
      <c r="F176" s="84">
        <v>120.63659489</v>
      </c>
    </row>
    <row r="177" spans="1:6" ht="12.75" customHeight="1" x14ac:dyDescent="0.2">
      <c r="A177" s="83" t="s">
        <v>149</v>
      </c>
      <c r="B177" s="83">
        <v>1</v>
      </c>
      <c r="C177" s="84">
        <v>908.74536682999997</v>
      </c>
      <c r="D177" s="84">
        <v>902.37323417000005</v>
      </c>
      <c r="E177" s="84">
        <v>134.66440365</v>
      </c>
      <c r="F177" s="84">
        <v>134.66440365</v>
      </c>
    </row>
    <row r="178" spans="1:6" ht="12.75" customHeight="1" x14ac:dyDescent="0.2">
      <c r="A178" s="83" t="s">
        <v>149</v>
      </c>
      <c r="B178" s="83">
        <v>2</v>
      </c>
      <c r="C178" s="84">
        <v>914.88561648999996</v>
      </c>
      <c r="D178" s="84">
        <v>912.20848465999995</v>
      </c>
      <c r="E178" s="84">
        <v>136.13215346000001</v>
      </c>
      <c r="F178" s="84">
        <v>136.13215346000001</v>
      </c>
    </row>
    <row r="179" spans="1:6" ht="12.75" customHeight="1" x14ac:dyDescent="0.2">
      <c r="A179" s="83" t="s">
        <v>149</v>
      </c>
      <c r="B179" s="83">
        <v>3</v>
      </c>
      <c r="C179" s="84">
        <v>910.51199111999995</v>
      </c>
      <c r="D179" s="84">
        <v>908.12182732999997</v>
      </c>
      <c r="E179" s="84">
        <v>135.52228689</v>
      </c>
      <c r="F179" s="84">
        <v>135.52228689</v>
      </c>
    </row>
    <row r="180" spans="1:6" ht="12.75" customHeight="1" x14ac:dyDescent="0.2">
      <c r="A180" s="83" t="s">
        <v>149</v>
      </c>
      <c r="B180" s="83">
        <v>4</v>
      </c>
      <c r="C180" s="84">
        <v>905.96804966000002</v>
      </c>
      <c r="D180" s="84">
        <v>903.16009486999997</v>
      </c>
      <c r="E180" s="84">
        <v>134.78182971000001</v>
      </c>
      <c r="F180" s="84">
        <v>134.78182971000001</v>
      </c>
    </row>
    <row r="181" spans="1:6" ht="12.75" customHeight="1" x14ac:dyDescent="0.2">
      <c r="A181" s="83" t="s">
        <v>149</v>
      </c>
      <c r="B181" s="83">
        <v>5</v>
      </c>
      <c r="C181" s="84">
        <v>905.63736272999995</v>
      </c>
      <c r="D181" s="84">
        <v>900.46009350999998</v>
      </c>
      <c r="E181" s="84">
        <v>134.37889878999999</v>
      </c>
      <c r="F181" s="84">
        <v>134.37889878999999</v>
      </c>
    </row>
    <row r="182" spans="1:6" ht="12.75" customHeight="1" x14ac:dyDescent="0.2">
      <c r="A182" s="83" t="s">
        <v>149</v>
      </c>
      <c r="B182" s="83">
        <v>6</v>
      </c>
      <c r="C182" s="84">
        <v>920.75066036999999</v>
      </c>
      <c r="D182" s="84">
        <v>915.33437798</v>
      </c>
      <c r="E182" s="84">
        <v>136.59864177</v>
      </c>
      <c r="F182" s="84">
        <v>136.59864177</v>
      </c>
    </row>
    <row r="183" spans="1:6" ht="12.75" customHeight="1" x14ac:dyDescent="0.2">
      <c r="A183" s="83" t="s">
        <v>149</v>
      </c>
      <c r="B183" s="83">
        <v>7</v>
      </c>
      <c r="C183" s="84">
        <v>922.84570422000002</v>
      </c>
      <c r="D183" s="84">
        <v>915.39706751999995</v>
      </c>
      <c r="E183" s="84">
        <v>136.60799714999999</v>
      </c>
      <c r="F183" s="84">
        <v>136.60799714999999</v>
      </c>
    </row>
    <row r="184" spans="1:6" ht="12.75" customHeight="1" x14ac:dyDescent="0.2">
      <c r="A184" s="83" t="s">
        <v>149</v>
      </c>
      <c r="B184" s="83">
        <v>8</v>
      </c>
      <c r="C184" s="84">
        <v>911.71688333999998</v>
      </c>
      <c r="D184" s="84">
        <v>903.36420123000005</v>
      </c>
      <c r="E184" s="84">
        <v>134.81228923</v>
      </c>
      <c r="F184" s="84">
        <v>134.81228923</v>
      </c>
    </row>
    <row r="185" spans="1:6" ht="12.75" customHeight="1" x14ac:dyDescent="0.2">
      <c r="A185" s="83" t="s">
        <v>149</v>
      </c>
      <c r="B185" s="83">
        <v>9</v>
      </c>
      <c r="C185" s="84">
        <v>866.97690020000005</v>
      </c>
      <c r="D185" s="84">
        <v>861.77545024000005</v>
      </c>
      <c r="E185" s="84">
        <v>128.60585032</v>
      </c>
      <c r="F185" s="84">
        <v>128.60585032</v>
      </c>
    </row>
    <row r="186" spans="1:6" ht="12.75" customHeight="1" x14ac:dyDescent="0.2">
      <c r="A186" s="83" t="s">
        <v>149</v>
      </c>
      <c r="B186" s="83">
        <v>10</v>
      </c>
      <c r="C186" s="84">
        <v>860.84985078</v>
      </c>
      <c r="D186" s="84">
        <v>853.50151799000002</v>
      </c>
      <c r="E186" s="84">
        <v>127.37110165</v>
      </c>
      <c r="F186" s="84">
        <v>127.37110165</v>
      </c>
    </row>
    <row r="187" spans="1:6" ht="12.75" customHeight="1" x14ac:dyDescent="0.2">
      <c r="A187" s="83" t="s">
        <v>149</v>
      </c>
      <c r="B187" s="83">
        <v>11</v>
      </c>
      <c r="C187" s="84">
        <v>851.46006159000001</v>
      </c>
      <c r="D187" s="84">
        <v>846.26998294999999</v>
      </c>
      <c r="E187" s="84">
        <v>126.29191366000001</v>
      </c>
      <c r="F187" s="84">
        <v>126.29191366000001</v>
      </c>
    </row>
    <row r="188" spans="1:6" ht="12.75" customHeight="1" x14ac:dyDescent="0.2">
      <c r="A188" s="83" t="s">
        <v>149</v>
      </c>
      <c r="B188" s="83">
        <v>12</v>
      </c>
      <c r="C188" s="84">
        <v>794.80028258000004</v>
      </c>
      <c r="D188" s="84">
        <v>791.11548204999997</v>
      </c>
      <c r="E188" s="84">
        <v>118.06100910000001</v>
      </c>
      <c r="F188" s="84">
        <v>118.06100910000001</v>
      </c>
    </row>
    <row r="189" spans="1:6" ht="12.75" customHeight="1" x14ac:dyDescent="0.2">
      <c r="A189" s="83" t="s">
        <v>149</v>
      </c>
      <c r="B189" s="83">
        <v>13</v>
      </c>
      <c r="C189" s="84">
        <v>746.41290892999996</v>
      </c>
      <c r="D189" s="84">
        <v>738.62298910000004</v>
      </c>
      <c r="E189" s="84">
        <v>110.22736556</v>
      </c>
      <c r="F189" s="84">
        <v>110.22736556</v>
      </c>
    </row>
    <row r="190" spans="1:6" ht="12.75" customHeight="1" x14ac:dyDescent="0.2">
      <c r="A190" s="83" t="s">
        <v>149</v>
      </c>
      <c r="B190" s="83">
        <v>14</v>
      </c>
      <c r="C190" s="84">
        <v>729.03712923000001</v>
      </c>
      <c r="D190" s="84">
        <v>727.46981060999997</v>
      </c>
      <c r="E190" s="84">
        <v>108.56293660999999</v>
      </c>
      <c r="F190" s="84">
        <v>108.56293660999999</v>
      </c>
    </row>
    <row r="191" spans="1:6" ht="12.75" customHeight="1" x14ac:dyDescent="0.2">
      <c r="A191" s="83" t="s">
        <v>149</v>
      </c>
      <c r="B191" s="83">
        <v>15</v>
      </c>
      <c r="C191" s="84">
        <v>738.94633517</v>
      </c>
      <c r="D191" s="84">
        <v>736.68886639000004</v>
      </c>
      <c r="E191" s="84">
        <v>109.93872947</v>
      </c>
      <c r="F191" s="84">
        <v>109.93872947</v>
      </c>
    </row>
    <row r="192" spans="1:6" ht="12.75" customHeight="1" x14ac:dyDescent="0.2">
      <c r="A192" s="83" t="s">
        <v>149</v>
      </c>
      <c r="B192" s="83">
        <v>16</v>
      </c>
      <c r="C192" s="84">
        <v>744.44375209999998</v>
      </c>
      <c r="D192" s="84">
        <v>742.03903647000004</v>
      </c>
      <c r="E192" s="84">
        <v>110.73715459</v>
      </c>
      <c r="F192" s="84">
        <v>110.73715459</v>
      </c>
    </row>
    <row r="193" spans="1:6" ht="12.75" customHeight="1" x14ac:dyDescent="0.2">
      <c r="A193" s="83" t="s">
        <v>149</v>
      </c>
      <c r="B193" s="83">
        <v>17</v>
      </c>
      <c r="C193" s="84">
        <v>738.80745264999996</v>
      </c>
      <c r="D193" s="84">
        <v>736.13326047999999</v>
      </c>
      <c r="E193" s="84">
        <v>109.8558144</v>
      </c>
      <c r="F193" s="84">
        <v>109.8558144</v>
      </c>
    </row>
    <row r="194" spans="1:6" ht="12.75" customHeight="1" x14ac:dyDescent="0.2">
      <c r="A194" s="83" t="s">
        <v>149</v>
      </c>
      <c r="B194" s="83">
        <v>18</v>
      </c>
      <c r="C194" s="84">
        <v>734.07716487000005</v>
      </c>
      <c r="D194" s="84">
        <v>728.99939581000001</v>
      </c>
      <c r="E194" s="84">
        <v>108.79120211</v>
      </c>
      <c r="F194" s="84">
        <v>108.79120211</v>
      </c>
    </row>
    <row r="195" spans="1:6" ht="12.75" customHeight="1" x14ac:dyDescent="0.2">
      <c r="A195" s="83" t="s">
        <v>149</v>
      </c>
      <c r="B195" s="83">
        <v>19</v>
      </c>
      <c r="C195" s="84">
        <v>713.15701150999996</v>
      </c>
      <c r="D195" s="84">
        <v>700.19270919999997</v>
      </c>
      <c r="E195" s="84">
        <v>104.49227664999999</v>
      </c>
      <c r="F195" s="84">
        <v>104.49227664999999</v>
      </c>
    </row>
    <row r="196" spans="1:6" ht="12.75" customHeight="1" x14ac:dyDescent="0.2">
      <c r="A196" s="83" t="s">
        <v>149</v>
      </c>
      <c r="B196" s="83">
        <v>20</v>
      </c>
      <c r="C196" s="84">
        <v>694.37318986000002</v>
      </c>
      <c r="D196" s="84">
        <v>676.22297633999995</v>
      </c>
      <c r="E196" s="84">
        <v>100.91518719</v>
      </c>
      <c r="F196" s="84">
        <v>100.91518719</v>
      </c>
    </row>
    <row r="197" spans="1:6" ht="12.75" customHeight="1" x14ac:dyDescent="0.2">
      <c r="A197" s="83" t="s">
        <v>149</v>
      </c>
      <c r="B197" s="83">
        <v>21</v>
      </c>
      <c r="C197" s="84">
        <v>664.90006602000005</v>
      </c>
      <c r="D197" s="84">
        <v>657.29613833999997</v>
      </c>
      <c r="E197" s="84">
        <v>98.090667080000003</v>
      </c>
      <c r="F197" s="84">
        <v>98.090667080000003</v>
      </c>
    </row>
    <row r="198" spans="1:6" ht="12.75" customHeight="1" x14ac:dyDescent="0.2">
      <c r="A198" s="83" t="s">
        <v>149</v>
      </c>
      <c r="B198" s="83">
        <v>22</v>
      </c>
      <c r="C198" s="84">
        <v>668.55137731000002</v>
      </c>
      <c r="D198" s="84">
        <v>663.06423529999995</v>
      </c>
      <c r="E198" s="84">
        <v>98.951460940000004</v>
      </c>
      <c r="F198" s="84">
        <v>98.951460940000004</v>
      </c>
    </row>
    <row r="199" spans="1:6" ht="12.75" customHeight="1" x14ac:dyDescent="0.2">
      <c r="A199" s="83" t="s">
        <v>149</v>
      </c>
      <c r="B199" s="83">
        <v>23</v>
      </c>
      <c r="C199" s="84">
        <v>710.67877321000003</v>
      </c>
      <c r="D199" s="84">
        <v>707.85891219999996</v>
      </c>
      <c r="E199" s="84">
        <v>105.6363317</v>
      </c>
      <c r="F199" s="84">
        <v>105.6363317</v>
      </c>
    </row>
    <row r="200" spans="1:6" ht="12.75" customHeight="1" x14ac:dyDescent="0.2">
      <c r="A200" s="83" t="s">
        <v>149</v>
      </c>
      <c r="B200" s="83">
        <v>24</v>
      </c>
      <c r="C200" s="84">
        <v>782.62491694000005</v>
      </c>
      <c r="D200" s="84">
        <v>778.15847889999998</v>
      </c>
      <c r="E200" s="84">
        <v>116.12738890999999</v>
      </c>
      <c r="F200" s="84">
        <v>116.12738890999999</v>
      </c>
    </row>
    <row r="201" spans="1:6" ht="12.75" customHeight="1" x14ac:dyDescent="0.2">
      <c r="A201" s="83" t="s">
        <v>150</v>
      </c>
      <c r="B201" s="83">
        <v>1</v>
      </c>
      <c r="C201" s="84">
        <v>902.90781437999999</v>
      </c>
      <c r="D201" s="84">
        <v>895.01999625999997</v>
      </c>
      <c r="E201" s="84">
        <v>133.56705350999999</v>
      </c>
      <c r="F201" s="84">
        <v>133.56705350999999</v>
      </c>
    </row>
    <row r="202" spans="1:6" ht="12.75" customHeight="1" x14ac:dyDescent="0.2">
      <c r="A202" s="83" t="s">
        <v>150</v>
      </c>
      <c r="B202" s="83">
        <v>2</v>
      </c>
      <c r="C202" s="84">
        <v>903.57448525999996</v>
      </c>
      <c r="D202" s="84">
        <v>899.79727054</v>
      </c>
      <c r="E202" s="84">
        <v>134.27998332999999</v>
      </c>
      <c r="F202" s="84">
        <v>134.27998332999999</v>
      </c>
    </row>
    <row r="203" spans="1:6" ht="12.75" customHeight="1" x14ac:dyDescent="0.2">
      <c r="A203" s="83" t="s">
        <v>150</v>
      </c>
      <c r="B203" s="83">
        <v>3</v>
      </c>
      <c r="C203" s="84">
        <v>895.11928315</v>
      </c>
      <c r="D203" s="84">
        <v>891.96871038999996</v>
      </c>
      <c r="E203" s="84">
        <v>133.11169914000001</v>
      </c>
      <c r="F203" s="84">
        <v>133.11169914000001</v>
      </c>
    </row>
    <row r="204" spans="1:6" ht="12.75" customHeight="1" x14ac:dyDescent="0.2">
      <c r="A204" s="83" t="s">
        <v>150</v>
      </c>
      <c r="B204" s="83">
        <v>4</v>
      </c>
      <c r="C204" s="84">
        <v>895.94786318000001</v>
      </c>
      <c r="D204" s="84">
        <v>893.21411511999997</v>
      </c>
      <c r="E204" s="84">
        <v>133.29755537</v>
      </c>
      <c r="F204" s="84">
        <v>133.29755537</v>
      </c>
    </row>
    <row r="205" spans="1:6" ht="12.75" customHeight="1" x14ac:dyDescent="0.2">
      <c r="A205" s="83" t="s">
        <v>150</v>
      </c>
      <c r="B205" s="83">
        <v>5</v>
      </c>
      <c r="C205" s="84">
        <v>894.65336785</v>
      </c>
      <c r="D205" s="84">
        <v>886.29393326000002</v>
      </c>
      <c r="E205" s="84">
        <v>132.26483174000001</v>
      </c>
      <c r="F205" s="84">
        <v>132.26483174000001</v>
      </c>
    </row>
    <row r="206" spans="1:6" ht="12.75" customHeight="1" x14ac:dyDescent="0.2">
      <c r="A206" s="83" t="s">
        <v>150</v>
      </c>
      <c r="B206" s="83">
        <v>6</v>
      </c>
      <c r="C206" s="84">
        <v>901.75561089999997</v>
      </c>
      <c r="D206" s="84">
        <v>895.91995513999996</v>
      </c>
      <c r="E206" s="84">
        <v>133.70135761</v>
      </c>
      <c r="F206" s="84">
        <v>133.70135761</v>
      </c>
    </row>
    <row r="207" spans="1:6" ht="12.75" customHeight="1" x14ac:dyDescent="0.2">
      <c r="A207" s="83" t="s">
        <v>150</v>
      </c>
      <c r="B207" s="83">
        <v>7</v>
      </c>
      <c r="C207" s="84">
        <v>888.95457422000004</v>
      </c>
      <c r="D207" s="84">
        <v>883.52411778999999</v>
      </c>
      <c r="E207" s="84">
        <v>131.85148221</v>
      </c>
      <c r="F207" s="84">
        <v>131.85148221</v>
      </c>
    </row>
    <row r="208" spans="1:6" ht="12.75" customHeight="1" x14ac:dyDescent="0.2">
      <c r="A208" s="83" t="s">
        <v>150</v>
      </c>
      <c r="B208" s="83">
        <v>8</v>
      </c>
      <c r="C208" s="84">
        <v>872.47806969999999</v>
      </c>
      <c r="D208" s="84">
        <v>858.31846614999995</v>
      </c>
      <c r="E208" s="84">
        <v>128.08995214999999</v>
      </c>
      <c r="F208" s="84">
        <v>128.08995214999999</v>
      </c>
    </row>
    <row r="209" spans="1:6" ht="12.75" customHeight="1" x14ac:dyDescent="0.2">
      <c r="A209" s="83" t="s">
        <v>150</v>
      </c>
      <c r="B209" s="83">
        <v>9</v>
      </c>
      <c r="C209" s="84">
        <v>847.77991894000002</v>
      </c>
      <c r="D209" s="84">
        <v>830.47068328</v>
      </c>
      <c r="E209" s="84">
        <v>123.93412734</v>
      </c>
      <c r="F209" s="84">
        <v>123.93412734</v>
      </c>
    </row>
    <row r="210" spans="1:6" ht="12.75" customHeight="1" x14ac:dyDescent="0.2">
      <c r="A210" s="83" t="s">
        <v>150</v>
      </c>
      <c r="B210" s="83">
        <v>10</v>
      </c>
      <c r="C210" s="84">
        <v>843.90719580999996</v>
      </c>
      <c r="D210" s="84">
        <v>831.94059460999995</v>
      </c>
      <c r="E210" s="84">
        <v>124.1534875</v>
      </c>
      <c r="F210" s="84">
        <v>124.1534875</v>
      </c>
    </row>
    <row r="211" spans="1:6" ht="12.75" customHeight="1" x14ac:dyDescent="0.2">
      <c r="A211" s="83" t="s">
        <v>150</v>
      </c>
      <c r="B211" s="83">
        <v>11</v>
      </c>
      <c r="C211" s="84">
        <v>841.49346889000003</v>
      </c>
      <c r="D211" s="84">
        <v>830.02425544000005</v>
      </c>
      <c r="E211" s="84">
        <v>123.86750531</v>
      </c>
      <c r="F211" s="84">
        <v>123.86750531</v>
      </c>
    </row>
    <row r="212" spans="1:6" ht="12.75" customHeight="1" x14ac:dyDescent="0.2">
      <c r="A212" s="83" t="s">
        <v>150</v>
      </c>
      <c r="B212" s="83">
        <v>12</v>
      </c>
      <c r="C212" s="84">
        <v>785.34098088999997</v>
      </c>
      <c r="D212" s="84">
        <v>780.87611684000001</v>
      </c>
      <c r="E212" s="84">
        <v>116.53295180000001</v>
      </c>
      <c r="F212" s="84">
        <v>116.53295180000001</v>
      </c>
    </row>
    <row r="213" spans="1:6" ht="12.75" customHeight="1" x14ac:dyDescent="0.2">
      <c r="A213" s="83" t="s">
        <v>150</v>
      </c>
      <c r="B213" s="83">
        <v>13</v>
      </c>
      <c r="C213" s="84">
        <v>731.03919672999996</v>
      </c>
      <c r="D213" s="84">
        <v>720.77546436</v>
      </c>
      <c r="E213" s="84">
        <v>107.56391524</v>
      </c>
      <c r="F213" s="84">
        <v>107.56391524</v>
      </c>
    </row>
    <row r="214" spans="1:6" ht="12.75" customHeight="1" x14ac:dyDescent="0.2">
      <c r="A214" s="83" t="s">
        <v>150</v>
      </c>
      <c r="B214" s="83">
        <v>14</v>
      </c>
      <c r="C214" s="84">
        <v>713.22614074000001</v>
      </c>
      <c r="D214" s="84">
        <v>709.60572994999995</v>
      </c>
      <c r="E214" s="84">
        <v>105.8970156</v>
      </c>
      <c r="F214" s="84">
        <v>105.8970156</v>
      </c>
    </row>
    <row r="215" spans="1:6" ht="12.75" customHeight="1" x14ac:dyDescent="0.2">
      <c r="A215" s="83" t="s">
        <v>150</v>
      </c>
      <c r="B215" s="83">
        <v>15</v>
      </c>
      <c r="C215" s="84">
        <v>716.85892374000002</v>
      </c>
      <c r="D215" s="84">
        <v>715.33534524000004</v>
      </c>
      <c r="E215" s="84">
        <v>106.7520667</v>
      </c>
      <c r="F215" s="84">
        <v>106.7520667</v>
      </c>
    </row>
    <row r="216" spans="1:6" ht="12.75" customHeight="1" x14ac:dyDescent="0.2">
      <c r="A216" s="83" t="s">
        <v>150</v>
      </c>
      <c r="B216" s="83">
        <v>16</v>
      </c>
      <c r="C216" s="84">
        <v>719.96902753999996</v>
      </c>
      <c r="D216" s="84">
        <v>718.08071444999996</v>
      </c>
      <c r="E216" s="84">
        <v>107.16176802</v>
      </c>
      <c r="F216" s="84">
        <v>107.16176802</v>
      </c>
    </row>
    <row r="217" spans="1:6" ht="12.75" customHeight="1" x14ac:dyDescent="0.2">
      <c r="A217" s="83" t="s">
        <v>150</v>
      </c>
      <c r="B217" s="83">
        <v>17</v>
      </c>
      <c r="C217" s="84">
        <v>717.52471238999999</v>
      </c>
      <c r="D217" s="84">
        <v>715.47139758000003</v>
      </c>
      <c r="E217" s="84">
        <v>106.77237028</v>
      </c>
      <c r="F217" s="84">
        <v>106.77237028</v>
      </c>
    </row>
    <row r="218" spans="1:6" ht="12.75" customHeight="1" x14ac:dyDescent="0.2">
      <c r="A218" s="83" t="s">
        <v>150</v>
      </c>
      <c r="B218" s="83">
        <v>18</v>
      </c>
      <c r="C218" s="84">
        <v>723.44601342999999</v>
      </c>
      <c r="D218" s="84">
        <v>720.46603178999999</v>
      </c>
      <c r="E218" s="84">
        <v>107.5177375</v>
      </c>
      <c r="F218" s="84">
        <v>107.5177375</v>
      </c>
    </row>
    <row r="219" spans="1:6" ht="12.75" customHeight="1" x14ac:dyDescent="0.2">
      <c r="A219" s="83" t="s">
        <v>150</v>
      </c>
      <c r="B219" s="83">
        <v>19</v>
      </c>
      <c r="C219" s="84">
        <v>719.70640945000002</v>
      </c>
      <c r="D219" s="84">
        <v>712.18995480000001</v>
      </c>
      <c r="E219" s="84">
        <v>106.28266877</v>
      </c>
      <c r="F219" s="84">
        <v>106.28266877</v>
      </c>
    </row>
    <row r="220" spans="1:6" ht="12.75" customHeight="1" x14ac:dyDescent="0.2">
      <c r="A220" s="83" t="s">
        <v>150</v>
      </c>
      <c r="B220" s="83">
        <v>20</v>
      </c>
      <c r="C220" s="84">
        <v>703.38740528999995</v>
      </c>
      <c r="D220" s="84">
        <v>693.10718043999998</v>
      </c>
      <c r="E220" s="84">
        <v>103.43487770999999</v>
      </c>
      <c r="F220" s="84">
        <v>103.43487770999999</v>
      </c>
    </row>
    <row r="221" spans="1:6" ht="12.75" customHeight="1" x14ac:dyDescent="0.2">
      <c r="A221" s="83" t="s">
        <v>150</v>
      </c>
      <c r="B221" s="83">
        <v>21</v>
      </c>
      <c r="C221" s="84">
        <v>668.62751232999994</v>
      </c>
      <c r="D221" s="84">
        <v>664.49563425999997</v>
      </c>
      <c r="E221" s="84">
        <v>99.165073750000005</v>
      </c>
      <c r="F221" s="84">
        <v>99.165073750000005</v>
      </c>
    </row>
    <row r="222" spans="1:6" ht="12.75" customHeight="1" x14ac:dyDescent="0.2">
      <c r="A222" s="83" t="s">
        <v>150</v>
      </c>
      <c r="B222" s="83">
        <v>22</v>
      </c>
      <c r="C222" s="84">
        <v>664.31329384000003</v>
      </c>
      <c r="D222" s="84">
        <v>661.44382751000001</v>
      </c>
      <c r="E222" s="84">
        <v>98.709641649999995</v>
      </c>
      <c r="F222" s="84">
        <v>98.709641649999995</v>
      </c>
    </row>
    <row r="223" spans="1:6" ht="12.75" customHeight="1" x14ac:dyDescent="0.2">
      <c r="A223" s="83" t="s">
        <v>150</v>
      </c>
      <c r="B223" s="83">
        <v>23</v>
      </c>
      <c r="C223" s="84">
        <v>710.22076949999996</v>
      </c>
      <c r="D223" s="84">
        <v>707.85226412999998</v>
      </c>
      <c r="E223" s="84">
        <v>105.63533957999999</v>
      </c>
      <c r="F223" s="84">
        <v>105.63533957999999</v>
      </c>
    </row>
    <row r="224" spans="1:6" ht="12.75" customHeight="1" x14ac:dyDescent="0.2">
      <c r="A224" s="83" t="s">
        <v>150</v>
      </c>
      <c r="B224" s="83">
        <v>24</v>
      </c>
      <c r="C224" s="84">
        <v>785.50711137999997</v>
      </c>
      <c r="D224" s="84">
        <v>782.84288198000002</v>
      </c>
      <c r="E224" s="84">
        <v>116.82645923</v>
      </c>
      <c r="F224" s="84">
        <v>116.82645923</v>
      </c>
    </row>
    <row r="225" spans="1:6" ht="12.75" customHeight="1" x14ac:dyDescent="0.2">
      <c r="A225" s="83" t="s">
        <v>151</v>
      </c>
      <c r="B225" s="83">
        <v>1</v>
      </c>
      <c r="C225" s="84">
        <v>891.89960384999995</v>
      </c>
      <c r="D225" s="84">
        <v>886.44818142999998</v>
      </c>
      <c r="E225" s="84">
        <v>132.28785074999999</v>
      </c>
      <c r="F225" s="84">
        <v>132.28785074999999</v>
      </c>
    </row>
    <row r="226" spans="1:6" ht="12.75" customHeight="1" x14ac:dyDescent="0.2">
      <c r="A226" s="83" t="s">
        <v>151</v>
      </c>
      <c r="B226" s="83">
        <v>2</v>
      </c>
      <c r="C226" s="84">
        <v>875.80652369999996</v>
      </c>
      <c r="D226" s="84">
        <v>873.79728007999995</v>
      </c>
      <c r="E226" s="84">
        <v>130.39991122999999</v>
      </c>
      <c r="F226" s="84">
        <v>130.39991122999999</v>
      </c>
    </row>
    <row r="227" spans="1:6" ht="12.75" customHeight="1" x14ac:dyDescent="0.2">
      <c r="A227" s="83" t="s">
        <v>151</v>
      </c>
      <c r="B227" s="83">
        <v>3</v>
      </c>
      <c r="C227" s="84">
        <v>858.20204665000006</v>
      </c>
      <c r="D227" s="84">
        <v>855.68584809000004</v>
      </c>
      <c r="E227" s="84">
        <v>127.69707708999999</v>
      </c>
      <c r="F227" s="84">
        <v>127.69707708999999</v>
      </c>
    </row>
    <row r="228" spans="1:6" ht="12.75" customHeight="1" x14ac:dyDescent="0.2">
      <c r="A228" s="83" t="s">
        <v>151</v>
      </c>
      <c r="B228" s="83">
        <v>4</v>
      </c>
      <c r="C228" s="84">
        <v>857.43202145999999</v>
      </c>
      <c r="D228" s="84">
        <v>852.04415644999995</v>
      </c>
      <c r="E228" s="84">
        <v>127.15361435</v>
      </c>
      <c r="F228" s="84">
        <v>127.15361435</v>
      </c>
    </row>
    <row r="229" spans="1:6" ht="12.75" customHeight="1" x14ac:dyDescent="0.2">
      <c r="A229" s="83" t="s">
        <v>151</v>
      </c>
      <c r="B229" s="83">
        <v>5</v>
      </c>
      <c r="C229" s="84">
        <v>847.86424854999996</v>
      </c>
      <c r="D229" s="84">
        <v>842.89456597000003</v>
      </c>
      <c r="E229" s="84">
        <v>125.78818805</v>
      </c>
      <c r="F229" s="84">
        <v>125.78818805</v>
      </c>
    </row>
    <row r="230" spans="1:6" ht="12.75" customHeight="1" x14ac:dyDescent="0.2">
      <c r="A230" s="83" t="s">
        <v>151</v>
      </c>
      <c r="B230" s="83">
        <v>6</v>
      </c>
      <c r="C230" s="84">
        <v>849.60152703999995</v>
      </c>
      <c r="D230" s="84">
        <v>844.50147337999999</v>
      </c>
      <c r="E230" s="84">
        <v>126.02799262000001</v>
      </c>
      <c r="F230" s="84">
        <v>126.02799262000001</v>
      </c>
    </row>
    <row r="231" spans="1:6" ht="12.75" customHeight="1" x14ac:dyDescent="0.2">
      <c r="A231" s="83" t="s">
        <v>151</v>
      </c>
      <c r="B231" s="83">
        <v>7</v>
      </c>
      <c r="C231" s="84">
        <v>850.88056042000005</v>
      </c>
      <c r="D231" s="84">
        <v>850.37090617000001</v>
      </c>
      <c r="E231" s="84">
        <v>126.90390918999999</v>
      </c>
      <c r="F231" s="84">
        <v>126.90390918999999</v>
      </c>
    </row>
    <row r="232" spans="1:6" ht="12.75" customHeight="1" x14ac:dyDescent="0.2">
      <c r="A232" s="83" t="s">
        <v>151</v>
      </c>
      <c r="B232" s="83">
        <v>8</v>
      </c>
      <c r="C232" s="84">
        <v>865.47151174999999</v>
      </c>
      <c r="D232" s="84">
        <v>856.43271859000004</v>
      </c>
      <c r="E232" s="84">
        <v>127.80853526</v>
      </c>
      <c r="F232" s="84">
        <v>127.80853526</v>
      </c>
    </row>
    <row r="233" spans="1:6" ht="12.75" customHeight="1" x14ac:dyDescent="0.2">
      <c r="A233" s="83" t="s">
        <v>151</v>
      </c>
      <c r="B233" s="83">
        <v>9</v>
      </c>
      <c r="C233" s="84">
        <v>861.68629655999996</v>
      </c>
      <c r="D233" s="84">
        <v>856.89240207</v>
      </c>
      <c r="E233" s="84">
        <v>127.87713548000001</v>
      </c>
      <c r="F233" s="84">
        <v>127.87713548000001</v>
      </c>
    </row>
    <row r="234" spans="1:6" ht="12.75" customHeight="1" x14ac:dyDescent="0.2">
      <c r="A234" s="83" t="s">
        <v>151</v>
      </c>
      <c r="B234" s="83">
        <v>10</v>
      </c>
      <c r="C234" s="84">
        <v>839.72972531999994</v>
      </c>
      <c r="D234" s="84">
        <v>830.34222853000006</v>
      </c>
      <c r="E234" s="84">
        <v>123.91495758000001</v>
      </c>
      <c r="F234" s="84">
        <v>123.91495758000001</v>
      </c>
    </row>
    <row r="235" spans="1:6" ht="12.75" customHeight="1" x14ac:dyDescent="0.2">
      <c r="A235" s="83" t="s">
        <v>151</v>
      </c>
      <c r="B235" s="83">
        <v>11</v>
      </c>
      <c r="C235" s="84">
        <v>846.92111551000005</v>
      </c>
      <c r="D235" s="84">
        <v>839.41993845000002</v>
      </c>
      <c r="E235" s="84">
        <v>125.26965688</v>
      </c>
      <c r="F235" s="84">
        <v>125.26965688</v>
      </c>
    </row>
    <row r="236" spans="1:6" ht="12.75" customHeight="1" x14ac:dyDescent="0.2">
      <c r="A236" s="83" t="s">
        <v>151</v>
      </c>
      <c r="B236" s="83">
        <v>12</v>
      </c>
      <c r="C236" s="84">
        <v>790.65905261</v>
      </c>
      <c r="D236" s="84">
        <v>787.02506186000005</v>
      </c>
      <c r="E236" s="84">
        <v>117.45058098</v>
      </c>
      <c r="F236" s="84">
        <v>117.45058098</v>
      </c>
    </row>
    <row r="237" spans="1:6" ht="12.75" customHeight="1" x14ac:dyDescent="0.2">
      <c r="A237" s="83" t="s">
        <v>151</v>
      </c>
      <c r="B237" s="83">
        <v>13</v>
      </c>
      <c r="C237" s="84">
        <v>740.14075261999994</v>
      </c>
      <c r="D237" s="84">
        <v>732.30671921999999</v>
      </c>
      <c r="E237" s="84">
        <v>109.28476587999999</v>
      </c>
      <c r="F237" s="84">
        <v>109.28476587999999</v>
      </c>
    </row>
    <row r="238" spans="1:6" ht="12.75" customHeight="1" x14ac:dyDescent="0.2">
      <c r="A238" s="83" t="s">
        <v>151</v>
      </c>
      <c r="B238" s="83">
        <v>14</v>
      </c>
      <c r="C238" s="84">
        <v>713.66257184999995</v>
      </c>
      <c r="D238" s="84">
        <v>712.46343483999999</v>
      </c>
      <c r="E238" s="84">
        <v>106.32348118</v>
      </c>
      <c r="F238" s="84">
        <v>106.32348118</v>
      </c>
    </row>
    <row r="239" spans="1:6" ht="12.75" customHeight="1" x14ac:dyDescent="0.2">
      <c r="A239" s="83" t="s">
        <v>151</v>
      </c>
      <c r="B239" s="83">
        <v>15</v>
      </c>
      <c r="C239" s="84">
        <v>719.61730534000003</v>
      </c>
      <c r="D239" s="84">
        <v>717.77365741000006</v>
      </c>
      <c r="E239" s="84">
        <v>107.11594479</v>
      </c>
      <c r="F239" s="84">
        <v>107.11594479</v>
      </c>
    </row>
    <row r="240" spans="1:6" ht="12.75" customHeight="1" x14ac:dyDescent="0.2">
      <c r="A240" s="83" t="s">
        <v>151</v>
      </c>
      <c r="B240" s="83">
        <v>16</v>
      </c>
      <c r="C240" s="84">
        <v>711.29860332999999</v>
      </c>
      <c r="D240" s="84">
        <v>709.79929827000001</v>
      </c>
      <c r="E240" s="84">
        <v>105.92590249</v>
      </c>
      <c r="F240" s="84">
        <v>105.92590249</v>
      </c>
    </row>
    <row r="241" spans="1:6" ht="12.75" customHeight="1" x14ac:dyDescent="0.2">
      <c r="A241" s="83" t="s">
        <v>151</v>
      </c>
      <c r="B241" s="83">
        <v>17</v>
      </c>
      <c r="C241" s="84">
        <v>714.58998926000004</v>
      </c>
      <c r="D241" s="84">
        <v>712.31276142000002</v>
      </c>
      <c r="E241" s="84">
        <v>106.30099564</v>
      </c>
      <c r="F241" s="84">
        <v>106.30099564</v>
      </c>
    </row>
    <row r="242" spans="1:6" ht="12.75" customHeight="1" x14ac:dyDescent="0.2">
      <c r="A242" s="83" t="s">
        <v>151</v>
      </c>
      <c r="B242" s="83">
        <v>18</v>
      </c>
      <c r="C242" s="84">
        <v>726.85349234</v>
      </c>
      <c r="D242" s="84">
        <v>723.63946495000005</v>
      </c>
      <c r="E242" s="84">
        <v>107.99132035</v>
      </c>
      <c r="F242" s="84">
        <v>107.99132035</v>
      </c>
    </row>
    <row r="243" spans="1:6" ht="12.75" customHeight="1" x14ac:dyDescent="0.2">
      <c r="A243" s="83" t="s">
        <v>151</v>
      </c>
      <c r="B243" s="83">
        <v>19</v>
      </c>
      <c r="C243" s="84">
        <v>715.08444268999995</v>
      </c>
      <c r="D243" s="84">
        <v>714.00813962999996</v>
      </c>
      <c r="E243" s="84">
        <v>106.55400303</v>
      </c>
      <c r="F243" s="84">
        <v>106.55400303</v>
      </c>
    </row>
    <row r="244" spans="1:6" ht="12.75" customHeight="1" x14ac:dyDescent="0.2">
      <c r="A244" s="83" t="s">
        <v>151</v>
      </c>
      <c r="B244" s="83">
        <v>20</v>
      </c>
      <c r="C244" s="84">
        <v>717.50713931999996</v>
      </c>
      <c r="D244" s="84">
        <v>705.71794225999997</v>
      </c>
      <c r="E244" s="84">
        <v>105.31682705</v>
      </c>
      <c r="F244" s="84">
        <v>105.31682705</v>
      </c>
    </row>
    <row r="245" spans="1:6" ht="12.75" customHeight="1" x14ac:dyDescent="0.2">
      <c r="A245" s="83" t="s">
        <v>151</v>
      </c>
      <c r="B245" s="83">
        <v>21</v>
      </c>
      <c r="C245" s="84">
        <v>694.74695499999996</v>
      </c>
      <c r="D245" s="84">
        <v>693.60948425000004</v>
      </c>
      <c r="E245" s="84">
        <v>103.50983831000001</v>
      </c>
      <c r="F245" s="84">
        <v>103.50983831000001</v>
      </c>
    </row>
    <row r="246" spans="1:6" ht="12.75" customHeight="1" x14ac:dyDescent="0.2">
      <c r="A246" s="83" t="s">
        <v>151</v>
      </c>
      <c r="B246" s="83">
        <v>22</v>
      </c>
      <c r="C246" s="84">
        <v>688.13746358000003</v>
      </c>
      <c r="D246" s="84">
        <v>685.52988269000002</v>
      </c>
      <c r="E246" s="84">
        <v>102.30409031000001</v>
      </c>
      <c r="F246" s="84">
        <v>102.30409031000001</v>
      </c>
    </row>
    <row r="247" spans="1:6" ht="12.75" customHeight="1" x14ac:dyDescent="0.2">
      <c r="A247" s="83" t="s">
        <v>151</v>
      </c>
      <c r="B247" s="83">
        <v>23</v>
      </c>
      <c r="C247" s="84">
        <v>734.01862534999998</v>
      </c>
      <c r="D247" s="84">
        <v>728.97283506999997</v>
      </c>
      <c r="E247" s="84">
        <v>108.78723836</v>
      </c>
      <c r="F247" s="84">
        <v>108.78723836</v>
      </c>
    </row>
    <row r="248" spans="1:6" ht="12.75" customHeight="1" x14ac:dyDescent="0.2">
      <c r="A248" s="83" t="s">
        <v>151</v>
      </c>
      <c r="B248" s="83">
        <v>24</v>
      </c>
      <c r="C248" s="84">
        <v>822.54251239999996</v>
      </c>
      <c r="D248" s="84">
        <v>819.21585854</v>
      </c>
      <c r="E248" s="84">
        <v>122.25452936000001</v>
      </c>
      <c r="F248" s="84">
        <v>122.25452936000001</v>
      </c>
    </row>
    <row r="249" spans="1:6" ht="12.75" customHeight="1" x14ac:dyDescent="0.2">
      <c r="A249" s="83" t="s">
        <v>152</v>
      </c>
      <c r="B249" s="83">
        <v>1</v>
      </c>
      <c r="C249" s="84">
        <v>866.29113050000001</v>
      </c>
      <c r="D249" s="84">
        <v>862.79858431000002</v>
      </c>
      <c r="E249" s="84">
        <v>128.7585363</v>
      </c>
      <c r="F249" s="84">
        <v>128.7585363</v>
      </c>
    </row>
    <row r="250" spans="1:6" ht="12.75" customHeight="1" x14ac:dyDescent="0.2">
      <c r="A250" s="83" t="s">
        <v>152</v>
      </c>
      <c r="B250" s="83">
        <v>2</v>
      </c>
      <c r="C250" s="84">
        <v>895.63932208000006</v>
      </c>
      <c r="D250" s="84">
        <v>892.68873181000004</v>
      </c>
      <c r="E250" s="84">
        <v>133.21915053000001</v>
      </c>
      <c r="F250" s="84">
        <v>133.21915053000001</v>
      </c>
    </row>
    <row r="251" spans="1:6" ht="12.75" customHeight="1" x14ac:dyDescent="0.2">
      <c r="A251" s="83" t="s">
        <v>152</v>
      </c>
      <c r="B251" s="83">
        <v>3</v>
      </c>
      <c r="C251" s="84">
        <v>903.79671801999996</v>
      </c>
      <c r="D251" s="84">
        <v>899.32307743000001</v>
      </c>
      <c r="E251" s="84">
        <v>134.20921779</v>
      </c>
      <c r="F251" s="84">
        <v>134.20921779</v>
      </c>
    </row>
    <row r="252" spans="1:6" ht="12.75" customHeight="1" x14ac:dyDescent="0.2">
      <c r="A252" s="83" t="s">
        <v>152</v>
      </c>
      <c r="B252" s="83">
        <v>4</v>
      </c>
      <c r="C252" s="84">
        <v>926.25095046000001</v>
      </c>
      <c r="D252" s="84">
        <v>920.51755538999998</v>
      </c>
      <c r="E252" s="84">
        <v>137.37214596999999</v>
      </c>
      <c r="F252" s="84">
        <v>137.37214596999999</v>
      </c>
    </row>
    <row r="253" spans="1:6" ht="12.75" customHeight="1" x14ac:dyDescent="0.2">
      <c r="A253" s="83" t="s">
        <v>152</v>
      </c>
      <c r="B253" s="83">
        <v>5</v>
      </c>
      <c r="C253" s="84">
        <v>920.31062715999997</v>
      </c>
      <c r="D253" s="84">
        <v>912.97676792000004</v>
      </c>
      <c r="E253" s="84">
        <v>136.24680713999999</v>
      </c>
      <c r="F253" s="84">
        <v>136.24680713999999</v>
      </c>
    </row>
    <row r="254" spans="1:6" ht="12.75" customHeight="1" x14ac:dyDescent="0.2">
      <c r="A254" s="83" t="s">
        <v>152</v>
      </c>
      <c r="B254" s="83">
        <v>6</v>
      </c>
      <c r="C254" s="84">
        <v>917.33184300999994</v>
      </c>
      <c r="D254" s="84">
        <v>910.95938617000002</v>
      </c>
      <c r="E254" s="84">
        <v>135.94574600000001</v>
      </c>
      <c r="F254" s="84">
        <v>135.94574600000001</v>
      </c>
    </row>
    <row r="255" spans="1:6" ht="12.75" customHeight="1" x14ac:dyDescent="0.2">
      <c r="A255" s="83" t="s">
        <v>152</v>
      </c>
      <c r="B255" s="83">
        <v>7</v>
      </c>
      <c r="C255" s="84">
        <v>911.82283841000003</v>
      </c>
      <c r="D255" s="84">
        <v>903.97957540000004</v>
      </c>
      <c r="E255" s="84">
        <v>134.90412373000001</v>
      </c>
      <c r="F255" s="84">
        <v>134.90412373000001</v>
      </c>
    </row>
    <row r="256" spans="1:6" ht="12.75" customHeight="1" x14ac:dyDescent="0.2">
      <c r="A256" s="83" t="s">
        <v>152</v>
      </c>
      <c r="B256" s="83">
        <v>8</v>
      </c>
      <c r="C256" s="84">
        <v>886.95929280999997</v>
      </c>
      <c r="D256" s="84">
        <v>875.31925938999996</v>
      </c>
      <c r="E256" s="84">
        <v>130.62704167999999</v>
      </c>
      <c r="F256" s="84">
        <v>130.62704167999999</v>
      </c>
    </row>
    <row r="257" spans="1:6" ht="12.75" customHeight="1" x14ac:dyDescent="0.2">
      <c r="A257" s="83" t="s">
        <v>152</v>
      </c>
      <c r="B257" s="83">
        <v>9</v>
      </c>
      <c r="C257" s="84">
        <v>876.59532573000001</v>
      </c>
      <c r="D257" s="84">
        <v>869.24571301000003</v>
      </c>
      <c r="E257" s="84">
        <v>129.72066451000001</v>
      </c>
      <c r="F257" s="84">
        <v>129.72066451000001</v>
      </c>
    </row>
    <row r="258" spans="1:6" ht="12.75" customHeight="1" x14ac:dyDescent="0.2">
      <c r="A258" s="83" t="s">
        <v>152</v>
      </c>
      <c r="B258" s="83">
        <v>10</v>
      </c>
      <c r="C258" s="84">
        <v>843.02110596</v>
      </c>
      <c r="D258" s="84">
        <v>838.51625328</v>
      </c>
      <c r="E258" s="84">
        <v>125.13479669</v>
      </c>
      <c r="F258" s="84">
        <v>125.13479669</v>
      </c>
    </row>
    <row r="259" spans="1:6" ht="12.75" customHeight="1" x14ac:dyDescent="0.2">
      <c r="A259" s="83" t="s">
        <v>152</v>
      </c>
      <c r="B259" s="83">
        <v>11</v>
      </c>
      <c r="C259" s="84">
        <v>834.72409977999996</v>
      </c>
      <c r="D259" s="84">
        <v>830.87731147</v>
      </c>
      <c r="E259" s="84">
        <v>123.99480993</v>
      </c>
      <c r="F259" s="84">
        <v>123.99480993</v>
      </c>
    </row>
    <row r="260" spans="1:6" ht="12.75" customHeight="1" x14ac:dyDescent="0.2">
      <c r="A260" s="83" t="s">
        <v>152</v>
      </c>
      <c r="B260" s="83">
        <v>12</v>
      </c>
      <c r="C260" s="84">
        <v>788.72515997000005</v>
      </c>
      <c r="D260" s="84">
        <v>785.81091074000005</v>
      </c>
      <c r="E260" s="84">
        <v>117.26938884</v>
      </c>
      <c r="F260" s="84">
        <v>117.26938884</v>
      </c>
    </row>
    <row r="261" spans="1:6" ht="12.75" customHeight="1" x14ac:dyDescent="0.2">
      <c r="A261" s="83" t="s">
        <v>152</v>
      </c>
      <c r="B261" s="83">
        <v>13</v>
      </c>
      <c r="C261" s="84">
        <v>735.95818326000006</v>
      </c>
      <c r="D261" s="84">
        <v>731.43830049999997</v>
      </c>
      <c r="E261" s="84">
        <v>109.15516863000001</v>
      </c>
      <c r="F261" s="84">
        <v>109.15516863000001</v>
      </c>
    </row>
    <row r="262" spans="1:6" ht="12.75" customHeight="1" x14ac:dyDescent="0.2">
      <c r="A262" s="83" t="s">
        <v>152</v>
      </c>
      <c r="B262" s="83">
        <v>14</v>
      </c>
      <c r="C262" s="84">
        <v>716.45484289000001</v>
      </c>
      <c r="D262" s="84">
        <v>715.08319202999996</v>
      </c>
      <c r="E262" s="84">
        <v>106.71443696</v>
      </c>
      <c r="F262" s="84">
        <v>106.71443696</v>
      </c>
    </row>
    <row r="263" spans="1:6" ht="12.75" customHeight="1" x14ac:dyDescent="0.2">
      <c r="A263" s="83" t="s">
        <v>152</v>
      </c>
      <c r="B263" s="83">
        <v>15</v>
      </c>
      <c r="C263" s="84">
        <v>719.17043394999996</v>
      </c>
      <c r="D263" s="84">
        <v>717.26749336</v>
      </c>
      <c r="E263" s="84">
        <v>107.04040811</v>
      </c>
      <c r="F263" s="84">
        <v>107.04040811</v>
      </c>
    </row>
    <row r="264" spans="1:6" ht="12.75" customHeight="1" x14ac:dyDescent="0.2">
      <c r="A264" s="83" t="s">
        <v>152</v>
      </c>
      <c r="B264" s="83">
        <v>16</v>
      </c>
      <c r="C264" s="84">
        <v>726.60494939</v>
      </c>
      <c r="D264" s="84">
        <v>724.89596310000002</v>
      </c>
      <c r="E264" s="84">
        <v>108.17883209</v>
      </c>
      <c r="F264" s="84">
        <v>108.17883209</v>
      </c>
    </row>
    <row r="265" spans="1:6" ht="12.75" customHeight="1" x14ac:dyDescent="0.2">
      <c r="A265" s="83" t="s">
        <v>152</v>
      </c>
      <c r="B265" s="83">
        <v>17</v>
      </c>
      <c r="C265" s="84">
        <v>724.40624835000006</v>
      </c>
      <c r="D265" s="84">
        <v>722.32365644000004</v>
      </c>
      <c r="E265" s="84">
        <v>107.79495751</v>
      </c>
      <c r="F265" s="84">
        <v>107.79495751</v>
      </c>
    </row>
    <row r="266" spans="1:6" ht="12.75" customHeight="1" x14ac:dyDescent="0.2">
      <c r="A266" s="83" t="s">
        <v>152</v>
      </c>
      <c r="B266" s="83">
        <v>18</v>
      </c>
      <c r="C266" s="84">
        <v>728.33776123999996</v>
      </c>
      <c r="D266" s="84">
        <v>724.90618762999998</v>
      </c>
      <c r="E266" s="84">
        <v>108.18035793</v>
      </c>
      <c r="F266" s="84">
        <v>108.18035793</v>
      </c>
    </row>
    <row r="267" spans="1:6" ht="12.75" customHeight="1" x14ac:dyDescent="0.2">
      <c r="A267" s="83" t="s">
        <v>152</v>
      </c>
      <c r="B267" s="83">
        <v>19</v>
      </c>
      <c r="C267" s="84">
        <v>718.49123665000002</v>
      </c>
      <c r="D267" s="84">
        <v>714.78996400999995</v>
      </c>
      <c r="E267" s="84">
        <v>106.67067749</v>
      </c>
      <c r="F267" s="84">
        <v>106.67067749</v>
      </c>
    </row>
    <row r="268" spans="1:6" ht="12.75" customHeight="1" x14ac:dyDescent="0.2">
      <c r="A268" s="83" t="s">
        <v>152</v>
      </c>
      <c r="B268" s="83">
        <v>20</v>
      </c>
      <c r="C268" s="84">
        <v>705.62831560999996</v>
      </c>
      <c r="D268" s="84">
        <v>702.02947039000003</v>
      </c>
      <c r="E268" s="84">
        <v>104.76638312999999</v>
      </c>
      <c r="F268" s="84">
        <v>104.76638312999999</v>
      </c>
    </row>
    <row r="269" spans="1:6" ht="12.75" customHeight="1" x14ac:dyDescent="0.2">
      <c r="A269" s="83" t="s">
        <v>152</v>
      </c>
      <c r="B269" s="83">
        <v>21</v>
      </c>
      <c r="C269" s="84">
        <v>689.91101474000004</v>
      </c>
      <c r="D269" s="84">
        <v>682.95142685999997</v>
      </c>
      <c r="E269" s="84">
        <v>101.91929807</v>
      </c>
      <c r="F269" s="84">
        <v>101.91929807</v>
      </c>
    </row>
    <row r="270" spans="1:6" ht="12.75" customHeight="1" x14ac:dyDescent="0.2">
      <c r="A270" s="83" t="s">
        <v>152</v>
      </c>
      <c r="B270" s="83">
        <v>22</v>
      </c>
      <c r="C270" s="84">
        <v>681.95847060000006</v>
      </c>
      <c r="D270" s="84">
        <v>679.38736105999999</v>
      </c>
      <c r="E270" s="84">
        <v>101.38741971</v>
      </c>
      <c r="F270" s="84">
        <v>101.38741971</v>
      </c>
    </row>
    <row r="271" spans="1:6" ht="12.75" customHeight="1" x14ac:dyDescent="0.2">
      <c r="A271" s="83" t="s">
        <v>152</v>
      </c>
      <c r="B271" s="83">
        <v>23</v>
      </c>
      <c r="C271" s="84">
        <v>719.93873131999999</v>
      </c>
      <c r="D271" s="84">
        <v>717.17176847999997</v>
      </c>
      <c r="E271" s="84">
        <v>107.02612274000001</v>
      </c>
      <c r="F271" s="84">
        <v>107.02612274000001</v>
      </c>
    </row>
    <row r="272" spans="1:6" ht="12.75" customHeight="1" x14ac:dyDescent="0.2">
      <c r="A272" s="83" t="s">
        <v>152</v>
      </c>
      <c r="B272" s="83">
        <v>24</v>
      </c>
      <c r="C272" s="84">
        <v>810.49908235999999</v>
      </c>
      <c r="D272" s="84">
        <v>807.95799747000001</v>
      </c>
      <c r="E272" s="84">
        <v>120.57447826000001</v>
      </c>
      <c r="F272" s="84">
        <v>120.57447826000001</v>
      </c>
    </row>
    <row r="273" spans="1:6" ht="12.75" customHeight="1" x14ac:dyDescent="0.2">
      <c r="A273" s="83" t="s">
        <v>153</v>
      </c>
      <c r="B273" s="83">
        <v>1</v>
      </c>
      <c r="C273" s="84">
        <v>790.14248109000005</v>
      </c>
      <c r="D273" s="84">
        <v>786.51235527999995</v>
      </c>
      <c r="E273" s="84">
        <v>117.37406793</v>
      </c>
      <c r="F273" s="84">
        <v>117.37406793</v>
      </c>
    </row>
    <row r="274" spans="1:6" ht="12.75" customHeight="1" x14ac:dyDescent="0.2">
      <c r="A274" s="83" t="s">
        <v>153</v>
      </c>
      <c r="B274" s="83">
        <v>2</v>
      </c>
      <c r="C274" s="84">
        <v>869.38609405</v>
      </c>
      <c r="D274" s="84">
        <v>866.84708112999999</v>
      </c>
      <c r="E274" s="84">
        <v>129.36270804</v>
      </c>
      <c r="F274" s="84">
        <v>129.36270804</v>
      </c>
    </row>
    <row r="275" spans="1:6" ht="12.75" customHeight="1" x14ac:dyDescent="0.2">
      <c r="A275" s="83" t="s">
        <v>153</v>
      </c>
      <c r="B275" s="83">
        <v>3</v>
      </c>
      <c r="C275" s="84">
        <v>905.25553450999996</v>
      </c>
      <c r="D275" s="84">
        <v>901.75560647999998</v>
      </c>
      <c r="E275" s="84">
        <v>134.57223285000001</v>
      </c>
      <c r="F275" s="84">
        <v>134.57223285000001</v>
      </c>
    </row>
    <row r="276" spans="1:6" ht="12.75" customHeight="1" x14ac:dyDescent="0.2">
      <c r="A276" s="83" t="s">
        <v>153</v>
      </c>
      <c r="B276" s="83">
        <v>4</v>
      </c>
      <c r="C276" s="84">
        <v>898.27663305999999</v>
      </c>
      <c r="D276" s="84">
        <v>893.02978083999994</v>
      </c>
      <c r="E276" s="84">
        <v>133.27004650000001</v>
      </c>
      <c r="F276" s="84">
        <v>133.27004650000001</v>
      </c>
    </row>
    <row r="277" spans="1:6" ht="12.75" customHeight="1" x14ac:dyDescent="0.2">
      <c r="A277" s="83" t="s">
        <v>153</v>
      </c>
      <c r="B277" s="83">
        <v>5</v>
      </c>
      <c r="C277" s="84">
        <v>892.31305796000004</v>
      </c>
      <c r="D277" s="84">
        <v>886.21842371000002</v>
      </c>
      <c r="E277" s="84">
        <v>132.25356317999999</v>
      </c>
      <c r="F277" s="84">
        <v>132.25356317999999</v>
      </c>
    </row>
    <row r="278" spans="1:6" ht="12.75" customHeight="1" x14ac:dyDescent="0.2">
      <c r="A278" s="83" t="s">
        <v>153</v>
      </c>
      <c r="B278" s="83">
        <v>6</v>
      </c>
      <c r="C278" s="84">
        <v>893.77179578000005</v>
      </c>
      <c r="D278" s="84">
        <v>888.61981707999996</v>
      </c>
      <c r="E278" s="84">
        <v>132.61193175</v>
      </c>
      <c r="F278" s="84">
        <v>132.61193175</v>
      </c>
    </row>
    <row r="279" spans="1:6" ht="12.75" customHeight="1" x14ac:dyDescent="0.2">
      <c r="A279" s="83" t="s">
        <v>153</v>
      </c>
      <c r="B279" s="83">
        <v>7</v>
      </c>
      <c r="C279" s="84">
        <v>901.53722360999996</v>
      </c>
      <c r="D279" s="84">
        <v>895.44648975999996</v>
      </c>
      <c r="E279" s="84">
        <v>133.63070067000001</v>
      </c>
      <c r="F279" s="84">
        <v>133.63070067000001</v>
      </c>
    </row>
    <row r="280" spans="1:6" ht="12.75" customHeight="1" x14ac:dyDescent="0.2">
      <c r="A280" s="83" t="s">
        <v>153</v>
      </c>
      <c r="B280" s="83">
        <v>8</v>
      </c>
      <c r="C280" s="84">
        <v>917.88139180999997</v>
      </c>
      <c r="D280" s="84">
        <v>908.94560640999998</v>
      </c>
      <c r="E280" s="84">
        <v>135.64522239999999</v>
      </c>
      <c r="F280" s="84">
        <v>135.64522239999999</v>
      </c>
    </row>
    <row r="281" spans="1:6" ht="12.75" customHeight="1" x14ac:dyDescent="0.2">
      <c r="A281" s="83" t="s">
        <v>153</v>
      </c>
      <c r="B281" s="83">
        <v>9</v>
      </c>
      <c r="C281" s="84">
        <v>865.41247443999998</v>
      </c>
      <c r="D281" s="84">
        <v>858.48733105999997</v>
      </c>
      <c r="E281" s="84">
        <v>128.11515247</v>
      </c>
      <c r="F281" s="84">
        <v>128.11515247</v>
      </c>
    </row>
    <row r="282" spans="1:6" ht="12.75" customHeight="1" x14ac:dyDescent="0.2">
      <c r="A282" s="83" t="s">
        <v>153</v>
      </c>
      <c r="B282" s="83">
        <v>10</v>
      </c>
      <c r="C282" s="84">
        <v>803.62808871000004</v>
      </c>
      <c r="D282" s="84">
        <v>797.98124726000003</v>
      </c>
      <c r="E282" s="84">
        <v>119.08561194000001</v>
      </c>
      <c r="F282" s="84">
        <v>119.08561194000001</v>
      </c>
    </row>
    <row r="283" spans="1:6" ht="12.75" customHeight="1" x14ac:dyDescent="0.2">
      <c r="A283" s="83" t="s">
        <v>153</v>
      </c>
      <c r="B283" s="83">
        <v>11</v>
      </c>
      <c r="C283" s="84">
        <v>793.35835761999999</v>
      </c>
      <c r="D283" s="84">
        <v>789.48701086000005</v>
      </c>
      <c r="E283" s="84">
        <v>117.81798649</v>
      </c>
      <c r="F283" s="84">
        <v>117.81798649</v>
      </c>
    </row>
    <row r="284" spans="1:6" ht="12.75" customHeight="1" x14ac:dyDescent="0.2">
      <c r="A284" s="83" t="s">
        <v>153</v>
      </c>
      <c r="B284" s="83">
        <v>12</v>
      </c>
      <c r="C284" s="84">
        <v>793.02572155999997</v>
      </c>
      <c r="D284" s="84">
        <v>789.84002782000005</v>
      </c>
      <c r="E284" s="84">
        <v>117.87066848000001</v>
      </c>
      <c r="F284" s="84">
        <v>117.87066848000001</v>
      </c>
    </row>
    <row r="285" spans="1:6" ht="12.75" customHeight="1" x14ac:dyDescent="0.2">
      <c r="A285" s="83" t="s">
        <v>153</v>
      </c>
      <c r="B285" s="83">
        <v>13</v>
      </c>
      <c r="C285" s="84">
        <v>813.43954823000001</v>
      </c>
      <c r="D285" s="84">
        <v>801.87751290000006</v>
      </c>
      <c r="E285" s="84">
        <v>119.66706567999999</v>
      </c>
      <c r="F285" s="84">
        <v>119.66706567999999</v>
      </c>
    </row>
    <row r="286" spans="1:6" ht="12.75" customHeight="1" x14ac:dyDescent="0.2">
      <c r="A286" s="83" t="s">
        <v>153</v>
      </c>
      <c r="B286" s="83">
        <v>14</v>
      </c>
      <c r="C286" s="84">
        <v>803.08822437000003</v>
      </c>
      <c r="D286" s="84">
        <v>800.19911327</v>
      </c>
      <c r="E286" s="84">
        <v>119.41659206</v>
      </c>
      <c r="F286" s="84">
        <v>119.41659206</v>
      </c>
    </row>
    <row r="287" spans="1:6" ht="12.75" customHeight="1" x14ac:dyDescent="0.2">
      <c r="A287" s="83" t="s">
        <v>153</v>
      </c>
      <c r="B287" s="83">
        <v>15</v>
      </c>
      <c r="C287" s="84">
        <v>820.32094238000002</v>
      </c>
      <c r="D287" s="84">
        <v>817.98910938999995</v>
      </c>
      <c r="E287" s="84">
        <v>122.07145717</v>
      </c>
      <c r="F287" s="84">
        <v>122.07145717</v>
      </c>
    </row>
    <row r="288" spans="1:6" ht="12.75" customHeight="1" x14ac:dyDescent="0.2">
      <c r="A288" s="83" t="s">
        <v>153</v>
      </c>
      <c r="B288" s="83">
        <v>16</v>
      </c>
      <c r="C288" s="84">
        <v>828.0471526</v>
      </c>
      <c r="D288" s="84">
        <v>826.00965851000001</v>
      </c>
      <c r="E288" s="84">
        <v>123.26839257</v>
      </c>
      <c r="F288" s="84">
        <v>123.26839257</v>
      </c>
    </row>
    <row r="289" spans="1:6" ht="12.75" customHeight="1" x14ac:dyDescent="0.2">
      <c r="A289" s="83" t="s">
        <v>153</v>
      </c>
      <c r="B289" s="83">
        <v>17</v>
      </c>
      <c r="C289" s="84">
        <v>822.96231921000003</v>
      </c>
      <c r="D289" s="84">
        <v>820.40312795</v>
      </c>
      <c r="E289" s="84">
        <v>122.43170985</v>
      </c>
      <c r="F289" s="84">
        <v>122.43170985</v>
      </c>
    </row>
    <row r="290" spans="1:6" ht="12.75" customHeight="1" x14ac:dyDescent="0.2">
      <c r="A290" s="83" t="s">
        <v>153</v>
      </c>
      <c r="B290" s="83">
        <v>18</v>
      </c>
      <c r="C290" s="84">
        <v>830.74295039000003</v>
      </c>
      <c r="D290" s="84">
        <v>824.05939884999998</v>
      </c>
      <c r="E290" s="84">
        <v>122.97734831</v>
      </c>
      <c r="F290" s="84">
        <v>122.97734831</v>
      </c>
    </row>
    <row r="291" spans="1:6" ht="12.75" customHeight="1" x14ac:dyDescent="0.2">
      <c r="A291" s="83" t="s">
        <v>153</v>
      </c>
      <c r="B291" s="83">
        <v>19</v>
      </c>
      <c r="C291" s="84">
        <v>815.01498704999995</v>
      </c>
      <c r="D291" s="84">
        <v>810.28777207999997</v>
      </c>
      <c r="E291" s="84">
        <v>120.92215890999999</v>
      </c>
      <c r="F291" s="84">
        <v>120.92215890999999</v>
      </c>
    </row>
    <row r="292" spans="1:6" ht="12.75" customHeight="1" x14ac:dyDescent="0.2">
      <c r="A292" s="83" t="s">
        <v>153</v>
      </c>
      <c r="B292" s="83">
        <v>20</v>
      </c>
      <c r="C292" s="84">
        <v>781.22551049000003</v>
      </c>
      <c r="D292" s="84">
        <v>772.67146434999995</v>
      </c>
      <c r="E292" s="84">
        <v>115.30854198999999</v>
      </c>
      <c r="F292" s="84">
        <v>115.30854198999999</v>
      </c>
    </row>
    <row r="293" spans="1:6" ht="12.75" customHeight="1" x14ac:dyDescent="0.2">
      <c r="A293" s="83" t="s">
        <v>153</v>
      </c>
      <c r="B293" s="83">
        <v>21</v>
      </c>
      <c r="C293" s="84">
        <v>749.99983093000003</v>
      </c>
      <c r="D293" s="84">
        <v>740.30869673999996</v>
      </c>
      <c r="E293" s="84">
        <v>110.47892976999999</v>
      </c>
      <c r="F293" s="84">
        <v>110.47892976999999</v>
      </c>
    </row>
    <row r="294" spans="1:6" ht="12.75" customHeight="1" x14ac:dyDescent="0.2">
      <c r="A294" s="83" t="s">
        <v>153</v>
      </c>
      <c r="B294" s="83">
        <v>22</v>
      </c>
      <c r="C294" s="84">
        <v>725.82034426999996</v>
      </c>
      <c r="D294" s="84">
        <v>722.88884150000001</v>
      </c>
      <c r="E294" s="84">
        <v>107.87930211</v>
      </c>
      <c r="F294" s="84">
        <v>107.87930211</v>
      </c>
    </row>
    <row r="295" spans="1:6" ht="12.75" customHeight="1" x14ac:dyDescent="0.2">
      <c r="A295" s="83" t="s">
        <v>153</v>
      </c>
      <c r="B295" s="83">
        <v>23</v>
      </c>
      <c r="C295" s="84">
        <v>721.85063101000003</v>
      </c>
      <c r="D295" s="84">
        <v>719.41943647999994</v>
      </c>
      <c r="E295" s="84">
        <v>107.36155032000001</v>
      </c>
      <c r="F295" s="84">
        <v>107.36155032000001</v>
      </c>
    </row>
    <row r="296" spans="1:6" ht="12.75" customHeight="1" x14ac:dyDescent="0.2">
      <c r="A296" s="83" t="s">
        <v>153</v>
      </c>
      <c r="B296" s="83">
        <v>24</v>
      </c>
      <c r="C296" s="84">
        <v>774.24999822999996</v>
      </c>
      <c r="D296" s="84">
        <v>771.95742145999998</v>
      </c>
      <c r="E296" s="84">
        <v>115.2019828</v>
      </c>
      <c r="F296" s="84">
        <v>115.2019828</v>
      </c>
    </row>
    <row r="297" spans="1:6" ht="12.75" customHeight="1" x14ac:dyDescent="0.2">
      <c r="A297" s="83" t="s">
        <v>154</v>
      </c>
      <c r="B297" s="83">
        <v>1</v>
      </c>
      <c r="C297" s="84">
        <v>907.06044299999996</v>
      </c>
      <c r="D297" s="84">
        <v>902.41661961</v>
      </c>
      <c r="E297" s="84">
        <v>134.67087821999999</v>
      </c>
      <c r="F297" s="84">
        <v>134.67087821999999</v>
      </c>
    </row>
    <row r="298" spans="1:6" ht="12.75" customHeight="1" x14ac:dyDescent="0.2">
      <c r="A298" s="83" t="s">
        <v>154</v>
      </c>
      <c r="B298" s="83">
        <v>2</v>
      </c>
      <c r="C298" s="84">
        <v>944.16857297000001</v>
      </c>
      <c r="D298" s="84">
        <v>941.61133826000003</v>
      </c>
      <c r="E298" s="84">
        <v>140.52004707</v>
      </c>
      <c r="F298" s="84">
        <v>140.52004707</v>
      </c>
    </row>
    <row r="299" spans="1:6" ht="12.75" customHeight="1" x14ac:dyDescent="0.2">
      <c r="A299" s="83" t="s">
        <v>154</v>
      </c>
      <c r="B299" s="83">
        <v>3</v>
      </c>
      <c r="C299" s="84">
        <v>932.36364920000005</v>
      </c>
      <c r="D299" s="84">
        <v>929.58913059999998</v>
      </c>
      <c r="E299" s="84">
        <v>138.72592976999999</v>
      </c>
      <c r="F299" s="84">
        <v>138.72592976999999</v>
      </c>
    </row>
    <row r="300" spans="1:6" ht="12.75" customHeight="1" x14ac:dyDescent="0.2">
      <c r="A300" s="83" t="s">
        <v>154</v>
      </c>
      <c r="B300" s="83">
        <v>4</v>
      </c>
      <c r="C300" s="84">
        <v>933.88209846999996</v>
      </c>
      <c r="D300" s="84">
        <v>928.76382791000003</v>
      </c>
      <c r="E300" s="84">
        <v>138.60276689</v>
      </c>
      <c r="F300" s="84">
        <v>138.60276689</v>
      </c>
    </row>
    <row r="301" spans="1:6" ht="12.75" customHeight="1" x14ac:dyDescent="0.2">
      <c r="A301" s="83" t="s">
        <v>154</v>
      </c>
      <c r="B301" s="83">
        <v>5</v>
      </c>
      <c r="C301" s="84">
        <v>948.18834978999996</v>
      </c>
      <c r="D301" s="84">
        <v>936.54139634000001</v>
      </c>
      <c r="E301" s="84">
        <v>139.7634414</v>
      </c>
      <c r="F301" s="84">
        <v>139.7634414</v>
      </c>
    </row>
    <row r="302" spans="1:6" ht="12.75" customHeight="1" x14ac:dyDescent="0.2">
      <c r="A302" s="83" t="s">
        <v>154</v>
      </c>
      <c r="B302" s="83">
        <v>6</v>
      </c>
      <c r="C302" s="84">
        <v>934.57506132000003</v>
      </c>
      <c r="D302" s="84">
        <v>925.75672054999995</v>
      </c>
      <c r="E302" s="84">
        <v>138.15400543999999</v>
      </c>
      <c r="F302" s="84">
        <v>138.15400543999999</v>
      </c>
    </row>
    <row r="303" spans="1:6" ht="12.75" customHeight="1" x14ac:dyDescent="0.2">
      <c r="A303" s="83" t="s">
        <v>154</v>
      </c>
      <c r="B303" s="83">
        <v>7</v>
      </c>
      <c r="C303" s="84">
        <v>941.57459572000005</v>
      </c>
      <c r="D303" s="84">
        <v>934.97433163999995</v>
      </c>
      <c r="E303" s="84">
        <v>139.52958269999999</v>
      </c>
      <c r="F303" s="84">
        <v>139.52958269999999</v>
      </c>
    </row>
    <row r="304" spans="1:6" ht="12.75" customHeight="1" x14ac:dyDescent="0.2">
      <c r="A304" s="83" t="s">
        <v>154</v>
      </c>
      <c r="B304" s="83">
        <v>8</v>
      </c>
      <c r="C304" s="84">
        <v>907.11364590000005</v>
      </c>
      <c r="D304" s="84">
        <v>896.39471894999997</v>
      </c>
      <c r="E304" s="84">
        <v>133.77220832</v>
      </c>
      <c r="F304" s="84">
        <v>133.77220832</v>
      </c>
    </row>
    <row r="305" spans="1:6" ht="12.75" customHeight="1" x14ac:dyDescent="0.2">
      <c r="A305" s="83" t="s">
        <v>154</v>
      </c>
      <c r="B305" s="83">
        <v>9</v>
      </c>
      <c r="C305" s="84">
        <v>850.38869800999998</v>
      </c>
      <c r="D305" s="84">
        <v>848.94720242999995</v>
      </c>
      <c r="E305" s="84">
        <v>126.69144476</v>
      </c>
      <c r="F305" s="84">
        <v>126.69144476</v>
      </c>
    </row>
    <row r="306" spans="1:6" ht="12.75" customHeight="1" x14ac:dyDescent="0.2">
      <c r="A306" s="83" t="s">
        <v>154</v>
      </c>
      <c r="B306" s="83">
        <v>10</v>
      </c>
      <c r="C306" s="84">
        <v>839.27520589000005</v>
      </c>
      <c r="D306" s="84">
        <v>829.34741197000005</v>
      </c>
      <c r="E306" s="84">
        <v>123.76649753</v>
      </c>
      <c r="F306" s="84">
        <v>123.76649753</v>
      </c>
    </row>
    <row r="307" spans="1:6" ht="12.75" customHeight="1" x14ac:dyDescent="0.2">
      <c r="A307" s="83" t="s">
        <v>154</v>
      </c>
      <c r="B307" s="83">
        <v>11</v>
      </c>
      <c r="C307" s="84">
        <v>834.99452559999997</v>
      </c>
      <c r="D307" s="84">
        <v>826.58401834999995</v>
      </c>
      <c r="E307" s="84">
        <v>123.35410635</v>
      </c>
      <c r="F307" s="84">
        <v>123.35410635</v>
      </c>
    </row>
    <row r="308" spans="1:6" ht="12.75" customHeight="1" x14ac:dyDescent="0.2">
      <c r="A308" s="83" t="s">
        <v>154</v>
      </c>
      <c r="B308" s="83">
        <v>12</v>
      </c>
      <c r="C308" s="84">
        <v>803.84861328</v>
      </c>
      <c r="D308" s="84">
        <v>798.88111733000005</v>
      </c>
      <c r="E308" s="84">
        <v>119.21990279000001</v>
      </c>
      <c r="F308" s="84">
        <v>119.21990279000001</v>
      </c>
    </row>
    <row r="309" spans="1:6" ht="12.75" customHeight="1" x14ac:dyDescent="0.2">
      <c r="A309" s="83" t="s">
        <v>154</v>
      </c>
      <c r="B309" s="83">
        <v>13</v>
      </c>
      <c r="C309" s="84">
        <v>805.47871907000001</v>
      </c>
      <c r="D309" s="84">
        <v>797.24510283999996</v>
      </c>
      <c r="E309" s="84">
        <v>118.97575446</v>
      </c>
      <c r="F309" s="84">
        <v>118.97575446</v>
      </c>
    </row>
    <row r="310" spans="1:6" ht="12.75" customHeight="1" x14ac:dyDescent="0.2">
      <c r="A310" s="83" t="s">
        <v>154</v>
      </c>
      <c r="B310" s="83">
        <v>14</v>
      </c>
      <c r="C310" s="84">
        <v>808.58144204999996</v>
      </c>
      <c r="D310" s="84">
        <v>804.61419083999999</v>
      </c>
      <c r="E310" s="84">
        <v>120.07546997</v>
      </c>
      <c r="F310" s="84">
        <v>120.07546997</v>
      </c>
    </row>
    <row r="311" spans="1:6" ht="12.75" customHeight="1" x14ac:dyDescent="0.2">
      <c r="A311" s="83" t="s">
        <v>154</v>
      </c>
      <c r="B311" s="83">
        <v>15</v>
      </c>
      <c r="C311" s="84">
        <v>818.70979487</v>
      </c>
      <c r="D311" s="84">
        <v>815.45280578999996</v>
      </c>
      <c r="E311" s="84">
        <v>121.69295545999999</v>
      </c>
      <c r="F311" s="84">
        <v>121.69295545999999</v>
      </c>
    </row>
    <row r="312" spans="1:6" ht="12.75" customHeight="1" x14ac:dyDescent="0.2">
      <c r="A312" s="83" t="s">
        <v>154</v>
      </c>
      <c r="B312" s="83">
        <v>16</v>
      </c>
      <c r="C312" s="84">
        <v>820.08942639999998</v>
      </c>
      <c r="D312" s="84">
        <v>814.44937029000005</v>
      </c>
      <c r="E312" s="84">
        <v>121.54320918000001</v>
      </c>
      <c r="F312" s="84">
        <v>121.54320918000001</v>
      </c>
    </row>
    <row r="313" spans="1:6" ht="12.75" customHeight="1" x14ac:dyDescent="0.2">
      <c r="A313" s="83" t="s">
        <v>154</v>
      </c>
      <c r="B313" s="83">
        <v>17</v>
      </c>
      <c r="C313" s="84">
        <v>818.89058981999995</v>
      </c>
      <c r="D313" s="84">
        <v>815.33697796000001</v>
      </c>
      <c r="E313" s="84">
        <v>121.67567006</v>
      </c>
      <c r="F313" s="84">
        <v>121.67567006</v>
      </c>
    </row>
    <row r="314" spans="1:6" ht="12.75" customHeight="1" x14ac:dyDescent="0.2">
      <c r="A314" s="83" t="s">
        <v>154</v>
      </c>
      <c r="B314" s="83">
        <v>18</v>
      </c>
      <c r="C314" s="84">
        <v>821.14732931000003</v>
      </c>
      <c r="D314" s="84">
        <v>816.26985635999995</v>
      </c>
      <c r="E314" s="84">
        <v>121.81488686</v>
      </c>
      <c r="F314" s="84">
        <v>121.81488686</v>
      </c>
    </row>
    <row r="315" spans="1:6" ht="12.75" customHeight="1" x14ac:dyDescent="0.2">
      <c r="A315" s="83" t="s">
        <v>154</v>
      </c>
      <c r="B315" s="83">
        <v>19</v>
      </c>
      <c r="C315" s="84">
        <v>829.19027774000006</v>
      </c>
      <c r="D315" s="84">
        <v>821.37290318999999</v>
      </c>
      <c r="E315" s="84">
        <v>122.57643289000001</v>
      </c>
      <c r="F315" s="84">
        <v>122.57643289000001</v>
      </c>
    </row>
    <row r="316" spans="1:6" ht="12.75" customHeight="1" x14ac:dyDescent="0.2">
      <c r="A316" s="83" t="s">
        <v>154</v>
      </c>
      <c r="B316" s="83">
        <v>20</v>
      </c>
      <c r="C316" s="84">
        <v>842.28507794999996</v>
      </c>
      <c r="D316" s="84">
        <v>819.63380012000005</v>
      </c>
      <c r="E316" s="84">
        <v>122.31690029000001</v>
      </c>
      <c r="F316" s="84">
        <v>122.31690029000001</v>
      </c>
    </row>
    <row r="317" spans="1:6" ht="12.75" customHeight="1" x14ac:dyDescent="0.2">
      <c r="A317" s="83" t="s">
        <v>154</v>
      </c>
      <c r="B317" s="83">
        <v>21</v>
      </c>
      <c r="C317" s="84">
        <v>806.76632009000002</v>
      </c>
      <c r="D317" s="84">
        <v>787.53468898999995</v>
      </c>
      <c r="E317" s="84">
        <v>117.52663447</v>
      </c>
      <c r="F317" s="84">
        <v>117.52663447</v>
      </c>
    </row>
    <row r="318" spans="1:6" ht="12.75" customHeight="1" x14ac:dyDescent="0.2">
      <c r="A318" s="83" t="s">
        <v>154</v>
      </c>
      <c r="B318" s="83">
        <v>22</v>
      </c>
      <c r="C318" s="84">
        <v>795.56448923000005</v>
      </c>
      <c r="D318" s="84">
        <v>786.10375607000003</v>
      </c>
      <c r="E318" s="84">
        <v>117.3130912</v>
      </c>
      <c r="F318" s="84">
        <v>117.3130912</v>
      </c>
    </row>
    <row r="319" spans="1:6" ht="12.75" customHeight="1" x14ac:dyDescent="0.2">
      <c r="A319" s="83" t="s">
        <v>154</v>
      </c>
      <c r="B319" s="83">
        <v>23</v>
      </c>
      <c r="C319" s="84">
        <v>810.51560744000005</v>
      </c>
      <c r="D319" s="84">
        <v>808.31116331999999</v>
      </c>
      <c r="E319" s="84">
        <v>120.62718246999999</v>
      </c>
      <c r="F319" s="84">
        <v>120.62718246999999</v>
      </c>
    </row>
    <row r="320" spans="1:6" ht="12.75" customHeight="1" x14ac:dyDescent="0.2">
      <c r="A320" s="83" t="s">
        <v>154</v>
      </c>
      <c r="B320" s="83">
        <v>24</v>
      </c>
      <c r="C320" s="84">
        <v>829.86945978000006</v>
      </c>
      <c r="D320" s="84">
        <v>828.05486937000001</v>
      </c>
      <c r="E320" s="84">
        <v>123.57360674</v>
      </c>
      <c r="F320" s="84">
        <v>123.57360674</v>
      </c>
    </row>
    <row r="321" spans="1:6" ht="12.75" customHeight="1" x14ac:dyDescent="0.2">
      <c r="A321" s="83" t="s">
        <v>155</v>
      </c>
      <c r="B321" s="83">
        <v>1</v>
      </c>
      <c r="C321" s="84">
        <v>855.28194945999996</v>
      </c>
      <c r="D321" s="84">
        <v>850.02563524000004</v>
      </c>
      <c r="E321" s="84">
        <v>126.85238317</v>
      </c>
      <c r="F321" s="84">
        <v>126.85238317</v>
      </c>
    </row>
    <row r="322" spans="1:6" ht="12.75" customHeight="1" x14ac:dyDescent="0.2">
      <c r="A322" s="83" t="s">
        <v>155</v>
      </c>
      <c r="B322" s="83">
        <v>2</v>
      </c>
      <c r="C322" s="84">
        <v>895.95299590000002</v>
      </c>
      <c r="D322" s="84">
        <v>893.89119375999996</v>
      </c>
      <c r="E322" s="84">
        <v>133.39859824999999</v>
      </c>
      <c r="F322" s="84">
        <v>133.39859824999999</v>
      </c>
    </row>
    <row r="323" spans="1:6" ht="12.75" customHeight="1" x14ac:dyDescent="0.2">
      <c r="A323" s="83" t="s">
        <v>155</v>
      </c>
      <c r="B323" s="83">
        <v>3</v>
      </c>
      <c r="C323" s="84">
        <v>903.19884143000002</v>
      </c>
      <c r="D323" s="84">
        <v>901.33711436999999</v>
      </c>
      <c r="E323" s="84">
        <v>134.50977976999999</v>
      </c>
      <c r="F323" s="84">
        <v>134.50977976999999</v>
      </c>
    </row>
    <row r="324" spans="1:6" ht="12.75" customHeight="1" x14ac:dyDescent="0.2">
      <c r="A324" s="83" t="s">
        <v>155</v>
      </c>
      <c r="B324" s="83">
        <v>4</v>
      </c>
      <c r="C324" s="84">
        <v>906.61025369000004</v>
      </c>
      <c r="D324" s="84">
        <v>901.22192875999997</v>
      </c>
      <c r="E324" s="84">
        <v>134.4925902</v>
      </c>
      <c r="F324" s="84">
        <v>134.4925902</v>
      </c>
    </row>
    <row r="325" spans="1:6" ht="12.75" customHeight="1" x14ac:dyDescent="0.2">
      <c r="A325" s="83" t="s">
        <v>155</v>
      </c>
      <c r="B325" s="83">
        <v>5</v>
      </c>
      <c r="C325" s="84">
        <v>907.77862553</v>
      </c>
      <c r="D325" s="84">
        <v>894.43071425000005</v>
      </c>
      <c r="E325" s="84">
        <v>133.47911282999999</v>
      </c>
      <c r="F325" s="84">
        <v>133.47911282999999</v>
      </c>
    </row>
    <row r="326" spans="1:6" ht="12.75" customHeight="1" x14ac:dyDescent="0.2">
      <c r="A326" s="83" t="s">
        <v>155</v>
      </c>
      <c r="B326" s="83">
        <v>6</v>
      </c>
      <c r="C326" s="84">
        <v>906.90434571000003</v>
      </c>
      <c r="D326" s="84">
        <v>901.95573911999998</v>
      </c>
      <c r="E326" s="84">
        <v>134.60209936000001</v>
      </c>
      <c r="F326" s="84">
        <v>134.60209936000001</v>
      </c>
    </row>
    <row r="327" spans="1:6" ht="12.75" customHeight="1" x14ac:dyDescent="0.2">
      <c r="A327" s="83" t="s">
        <v>155</v>
      </c>
      <c r="B327" s="83">
        <v>7</v>
      </c>
      <c r="C327" s="84">
        <v>902.91003466999996</v>
      </c>
      <c r="D327" s="84">
        <v>898.40190595000001</v>
      </c>
      <c r="E327" s="84">
        <v>134.07174806</v>
      </c>
      <c r="F327" s="84">
        <v>134.07174806</v>
      </c>
    </row>
    <row r="328" spans="1:6" ht="12.75" customHeight="1" x14ac:dyDescent="0.2">
      <c r="A328" s="83" t="s">
        <v>155</v>
      </c>
      <c r="B328" s="83">
        <v>8</v>
      </c>
      <c r="C328" s="84">
        <v>876.21343300000001</v>
      </c>
      <c r="D328" s="84">
        <v>851.69821277999995</v>
      </c>
      <c r="E328" s="84">
        <v>127.10198793000001</v>
      </c>
      <c r="F328" s="84">
        <v>127.10198793000001</v>
      </c>
    </row>
    <row r="329" spans="1:6" ht="12.75" customHeight="1" x14ac:dyDescent="0.2">
      <c r="A329" s="83" t="s">
        <v>155</v>
      </c>
      <c r="B329" s="83">
        <v>9</v>
      </c>
      <c r="C329" s="84">
        <v>803.07235814000001</v>
      </c>
      <c r="D329" s="84">
        <v>797.72432263999997</v>
      </c>
      <c r="E329" s="84">
        <v>119.04727015</v>
      </c>
      <c r="F329" s="84">
        <v>119.04727015</v>
      </c>
    </row>
    <row r="330" spans="1:6" ht="12.75" customHeight="1" x14ac:dyDescent="0.2">
      <c r="A330" s="83" t="s">
        <v>155</v>
      </c>
      <c r="B330" s="83">
        <v>10</v>
      </c>
      <c r="C330" s="84">
        <v>792.65263398000002</v>
      </c>
      <c r="D330" s="84">
        <v>789.47911724999994</v>
      </c>
      <c r="E330" s="84">
        <v>117.81680849</v>
      </c>
      <c r="F330" s="84">
        <v>117.81680849</v>
      </c>
    </row>
    <row r="331" spans="1:6" ht="12.75" customHeight="1" x14ac:dyDescent="0.2">
      <c r="A331" s="83" t="s">
        <v>155</v>
      </c>
      <c r="B331" s="83">
        <v>11</v>
      </c>
      <c r="C331" s="84">
        <v>783.83699524999997</v>
      </c>
      <c r="D331" s="84">
        <v>780.43813561000002</v>
      </c>
      <c r="E331" s="84">
        <v>116.46759028</v>
      </c>
      <c r="F331" s="84">
        <v>116.46759028</v>
      </c>
    </row>
    <row r="332" spans="1:6" ht="12.75" customHeight="1" x14ac:dyDescent="0.2">
      <c r="A332" s="83" t="s">
        <v>155</v>
      </c>
      <c r="B332" s="83">
        <v>12</v>
      </c>
      <c r="C332" s="84">
        <v>777.67390238999997</v>
      </c>
      <c r="D332" s="84">
        <v>774.48988280000003</v>
      </c>
      <c r="E332" s="84">
        <v>115.57991112000001</v>
      </c>
      <c r="F332" s="84">
        <v>115.57991112000001</v>
      </c>
    </row>
    <row r="333" spans="1:6" ht="12.75" customHeight="1" x14ac:dyDescent="0.2">
      <c r="A333" s="83" t="s">
        <v>155</v>
      </c>
      <c r="B333" s="83">
        <v>13</v>
      </c>
      <c r="C333" s="84">
        <v>799.18504307000001</v>
      </c>
      <c r="D333" s="84">
        <v>783.46998341000005</v>
      </c>
      <c r="E333" s="84">
        <v>116.92004384000001</v>
      </c>
      <c r="F333" s="84">
        <v>116.92004384000001</v>
      </c>
    </row>
    <row r="334" spans="1:6" ht="12.75" customHeight="1" x14ac:dyDescent="0.2">
      <c r="A334" s="83" t="s">
        <v>155</v>
      </c>
      <c r="B334" s="83">
        <v>14</v>
      </c>
      <c r="C334" s="84">
        <v>795.87105230999998</v>
      </c>
      <c r="D334" s="84">
        <v>791.58318277000001</v>
      </c>
      <c r="E334" s="84">
        <v>118.13080576</v>
      </c>
      <c r="F334" s="84">
        <v>118.13080576</v>
      </c>
    </row>
    <row r="335" spans="1:6" ht="12.75" customHeight="1" x14ac:dyDescent="0.2">
      <c r="A335" s="83" t="s">
        <v>155</v>
      </c>
      <c r="B335" s="83">
        <v>15</v>
      </c>
      <c r="C335" s="84">
        <v>803.65225738000004</v>
      </c>
      <c r="D335" s="84">
        <v>802.54056788000003</v>
      </c>
      <c r="E335" s="84">
        <v>119.76601574999999</v>
      </c>
      <c r="F335" s="84">
        <v>119.76601574999999</v>
      </c>
    </row>
    <row r="336" spans="1:6" ht="12.75" customHeight="1" x14ac:dyDescent="0.2">
      <c r="A336" s="83" t="s">
        <v>155</v>
      </c>
      <c r="B336" s="83">
        <v>16</v>
      </c>
      <c r="C336" s="84">
        <v>795.59921174999999</v>
      </c>
      <c r="D336" s="84">
        <v>794.15038633999995</v>
      </c>
      <c r="E336" s="84">
        <v>118.51391878</v>
      </c>
      <c r="F336" s="84">
        <v>118.51391878</v>
      </c>
    </row>
    <row r="337" spans="1:6" ht="12.75" customHeight="1" x14ac:dyDescent="0.2">
      <c r="A337" s="83" t="s">
        <v>155</v>
      </c>
      <c r="B337" s="83">
        <v>17</v>
      </c>
      <c r="C337" s="84">
        <v>791.21149598</v>
      </c>
      <c r="D337" s="84">
        <v>789.04494555999997</v>
      </c>
      <c r="E337" s="84">
        <v>117.75201549000001</v>
      </c>
      <c r="F337" s="84">
        <v>117.75201549000001</v>
      </c>
    </row>
    <row r="338" spans="1:6" ht="12.75" customHeight="1" x14ac:dyDescent="0.2">
      <c r="A338" s="83" t="s">
        <v>155</v>
      </c>
      <c r="B338" s="83">
        <v>18</v>
      </c>
      <c r="C338" s="84">
        <v>804.86622190000003</v>
      </c>
      <c r="D338" s="84">
        <v>802.73916839000003</v>
      </c>
      <c r="E338" s="84">
        <v>119.79565362</v>
      </c>
      <c r="F338" s="84">
        <v>119.79565362</v>
      </c>
    </row>
    <row r="339" spans="1:6" ht="12.75" customHeight="1" x14ac:dyDescent="0.2">
      <c r="A339" s="83" t="s">
        <v>155</v>
      </c>
      <c r="B339" s="83">
        <v>19</v>
      </c>
      <c r="C339" s="84">
        <v>778.67651268999998</v>
      </c>
      <c r="D339" s="84">
        <v>775.07318064000003</v>
      </c>
      <c r="E339" s="84">
        <v>115.66695875000001</v>
      </c>
      <c r="F339" s="84">
        <v>115.66695875000001</v>
      </c>
    </row>
    <row r="340" spans="1:6" ht="12.75" customHeight="1" x14ac:dyDescent="0.2">
      <c r="A340" s="83" t="s">
        <v>155</v>
      </c>
      <c r="B340" s="83">
        <v>20</v>
      </c>
      <c r="C340" s="84">
        <v>749.45656317999999</v>
      </c>
      <c r="D340" s="84">
        <v>743.18781672</v>
      </c>
      <c r="E340" s="84">
        <v>110.9085912</v>
      </c>
      <c r="F340" s="84">
        <v>110.9085912</v>
      </c>
    </row>
    <row r="341" spans="1:6" ht="12.75" customHeight="1" x14ac:dyDescent="0.2">
      <c r="A341" s="83" t="s">
        <v>155</v>
      </c>
      <c r="B341" s="83">
        <v>21</v>
      </c>
      <c r="C341" s="84">
        <v>732.02449994000006</v>
      </c>
      <c r="D341" s="84">
        <v>727.53062525999997</v>
      </c>
      <c r="E341" s="84">
        <v>108.5720122</v>
      </c>
      <c r="F341" s="84">
        <v>108.5720122</v>
      </c>
    </row>
    <row r="342" spans="1:6" ht="12.75" customHeight="1" x14ac:dyDescent="0.2">
      <c r="A342" s="83" t="s">
        <v>155</v>
      </c>
      <c r="B342" s="83">
        <v>22</v>
      </c>
      <c r="C342" s="84">
        <v>725.31260970999995</v>
      </c>
      <c r="D342" s="84">
        <v>723.16280518999997</v>
      </c>
      <c r="E342" s="84">
        <v>107.9201867</v>
      </c>
      <c r="F342" s="84">
        <v>107.9201867</v>
      </c>
    </row>
    <row r="343" spans="1:6" ht="12.75" customHeight="1" x14ac:dyDescent="0.2">
      <c r="A343" s="83" t="s">
        <v>155</v>
      </c>
      <c r="B343" s="83">
        <v>23</v>
      </c>
      <c r="C343" s="84">
        <v>737.75217052999994</v>
      </c>
      <c r="D343" s="84">
        <v>735.97380236000004</v>
      </c>
      <c r="E343" s="84">
        <v>109.83201789</v>
      </c>
      <c r="F343" s="84">
        <v>109.83201789</v>
      </c>
    </row>
    <row r="344" spans="1:6" ht="12.75" customHeight="1" x14ac:dyDescent="0.2">
      <c r="A344" s="83" t="s">
        <v>155</v>
      </c>
      <c r="B344" s="83">
        <v>24</v>
      </c>
      <c r="C344" s="84">
        <v>758.59772088</v>
      </c>
      <c r="D344" s="84">
        <v>757.13317510000002</v>
      </c>
      <c r="E344" s="84">
        <v>112.9897072</v>
      </c>
      <c r="F344" s="84">
        <v>112.9897072</v>
      </c>
    </row>
    <row r="345" spans="1:6" ht="12.75" customHeight="1" x14ac:dyDescent="0.2">
      <c r="A345" s="83" t="s">
        <v>156</v>
      </c>
      <c r="B345" s="83">
        <v>1</v>
      </c>
      <c r="C345" s="84">
        <v>826.32418558999996</v>
      </c>
      <c r="D345" s="84">
        <v>823.45744724999997</v>
      </c>
      <c r="E345" s="84">
        <v>122.88751689999999</v>
      </c>
      <c r="F345" s="84">
        <v>122.88751689999999</v>
      </c>
    </row>
    <row r="346" spans="1:6" ht="12.75" customHeight="1" x14ac:dyDescent="0.2">
      <c r="A346" s="83" t="s">
        <v>156</v>
      </c>
      <c r="B346" s="83">
        <v>2</v>
      </c>
      <c r="C346" s="84">
        <v>863.63865959999998</v>
      </c>
      <c r="D346" s="84">
        <v>861.84109639999997</v>
      </c>
      <c r="E346" s="84">
        <v>128.61564694</v>
      </c>
      <c r="F346" s="84">
        <v>128.61564694</v>
      </c>
    </row>
    <row r="347" spans="1:6" ht="12.75" customHeight="1" x14ac:dyDescent="0.2">
      <c r="A347" s="83" t="s">
        <v>156</v>
      </c>
      <c r="B347" s="83">
        <v>3</v>
      </c>
      <c r="C347" s="84">
        <v>872.65626451000003</v>
      </c>
      <c r="D347" s="84">
        <v>870.06459049</v>
      </c>
      <c r="E347" s="84">
        <v>129.84286854000001</v>
      </c>
      <c r="F347" s="84">
        <v>129.84286854000001</v>
      </c>
    </row>
    <row r="348" spans="1:6" ht="12.75" customHeight="1" x14ac:dyDescent="0.2">
      <c r="A348" s="83" t="s">
        <v>156</v>
      </c>
      <c r="B348" s="83">
        <v>4</v>
      </c>
      <c r="C348" s="84">
        <v>908.38922798999999</v>
      </c>
      <c r="D348" s="84">
        <v>904.52807300999996</v>
      </c>
      <c r="E348" s="84">
        <v>134.98597799999999</v>
      </c>
      <c r="F348" s="84">
        <v>134.98597799999999</v>
      </c>
    </row>
    <row r="349" spans="1:6" ht="12.75" customHeight="1" x14ac:dyDescent="0.2">
      <c r="A349" s="83" t="s">
        <v>156</v>
      </c>
      <c r="B349" s="83">
        <v>5</v>
      </c>
      <c r="C349" s="84">
        <v>886.65919884000004</v>
      </c>
      <c r="D349" s="84">
        <v>884.51287302000003</v>
      </c>
      <c r="E349" s="84">
        <v>131.99903771000001</v>
      </c>
      <c r="F349" s="84">
        <v>131.99903771000001</v>
      </c>
    </row>
    <row r="350" spans="1:6" ht="12.75" customHeight="1" x14ac:dyDescent="0.2">
      <c r="A350" s="83" t="s">
        <v>156</v>
      </c>
      <c r="B350" s="83">
        <v>6</v>
      </c>
      <c r="C350" s="84">
        <v>883.18522198000005</v>
      </c>
      <c r="D350" s="84">
        <v>877.55492627000001</v>
      </c>
      <c r="E350" s="84">
        <v>130.96067829</v>
      </c>
      <c r="F350" s="84">
        <v>130.96067829</v>
      </c>
    </row>
    <row r="351" spans="1:6" ht="12.75" customHeight="1" x14ac:dyDescent="0.2">
      <c r="A351" s="83" t="s">
        <v>156</v>
      </c>
      <c r="B351" s="83">
        <v>7</v>
      </c>
      <c r="C351" s="84">
        <v>876.51567131000002</v>
      </c>
      <c r="D351" s="84">
        <v>874.12455366999995</v>
      </c>
      <c r="E351" s="84">
        <v>130.44875145</v>
      </c>
      <c r="F351" s="84">
        <v>130.44875145</v>
      </c>
    </row>
    <row r="352" spans="1:6" ht="12.75" customHeight="1" x14ac:dyDescent="0.2">
      <c r="A352" s="83" t="s">
        <v>156</v>
      </c>
      <c r="B352" s="83">
        <v>8</v>
      </c>
      <c r="C352" s="84">
        <v>844.28016002000004</v>
      </c>
      <c r="D352" s="84">
        <v>836.77565039000001</v>
      </c>
      <c r="E352" s="84">
        <v>124.87504026000001</v>
      </c>
      <c r="F352" s="84">
        <v>124.87504026000001</v>
      </c>
    </row>
    <row r="353" spans="1:6" ht="12.75" customHeight="1" x14ac:dyDescent="0.2">
      <c r="A353" s="83" t="s">
        <v>156</v>
      </c>
      <c r="B353" s="83">
        <v>9</v>
      </c>
      <c r="C353" s="84">
        <v>792.85374988000001</v>
      </c>
      <c r="D353" s="84">
        <v>788.88981504000003</v>
      </c>
      <c r="E353" s="84">
        <v>117.72886481</v>
      </c>
      <c r="F353" s="84">
        <v>117.72886481</v>
      </c>
    </row>
    <row r="354" spans="1:6" ht="12.75" customHeight="1" x14ac:dyDescent="0.2">
      <c r="A354" s="83" t="s">
        <v>156</v>
      </c>
      <c r="B354" s="83">
        <v>10</v>
      </c>
      <c r="C354" s="84">
        <v>773.24883134000004</v>
      </c>
      <c r="D354" s="84">
        <v>768.50535081999999</v>
      </c>
      <c r="E354" s="84">
        <v>114.68681789</v>
      </c>
      <c r="F354" s="84">
        <v>114.68681789</v>
      </c>
    </row>
    <row r="355" spans="1:6" ht="12.75" customHeight="1" x14ac:dyDescent="0.2">
      <c r="A355" s="83" t="s">
        <v>156</v>
      </c>
      <c r="B355" s="83">
        <v>11</v>
      </c>
      <c r="C355" s="84">
        <v>760.47462518999998</v>
      </c>
      <c r="D355" s="84">
        <v>758.18112324000003</v>
      </c>
      <c r="E355" s="84">
        <v>113.14609627</v>
      </c>
      <c r="F355" s="84">
        <v>113.14609627</v>
      </c>
    </row>
    <row r="356" spans="1:6" ht="12.75" customHeight="1" x14ac:dyDescent="0.2">
      <c r="A356" s="83" t="s">
        <v>156</v>
      </c>
      <c r="B356" s="83">
        <v>12</v>
      </c>
      <c r="C356" s="84">
        <v>761.46427504999997</v>
      </c>
      <c r="D356" s="84">
        <v>759.1837653</v>
      </c>
      <c r="E356" s="84">
        <v>113.29572415</v>
      </c>
      <c r="F356" s="84">
        <v>113.29572415</v>
      </c>
    </row>
    <row r="357" spans="1:6" ht="12.75" customHeight="1" x14ac:dyDescent="0.2">
      <c r="A357" s="83" t="s">
        <v>156</v>
      </c>
      <c r="B357" s="83">
        <v>13</v>
      </c>
      <c r="C357" s="84">
        <v>758.46818369000005</v>
      </c>
      <c r="D357" s="84">
        <v>754.08937164999998</v>
      </c>
      <c r="E357" s="84">
        <v>112.53546946</v>
      </c>
      <c r="F357" s="84">
        <v>112.53546946</v>
      </c>
    </row>
    <row r="358" spans="1:6" ht="12.75" customHeight="1" x14ac:dyDescent="0.2">
      <c r="A358" s="83" t="s">
        <v>156</v>
      </c>
      <c r="B358" s="83">
        <v>14</v>
      </c>
      <c r="C358" s="84">
        <v>769.59487263000005</v>
      </c>
      <c r="D358" s="84">
        <v>767.90464884000005</v>
      </c>
      <c r="E358" s="84">
        <v>114.59717297</v>
      </c>
      <c r="F358" s="84">
        <v>114.59717297</v>
      </c>
    </row>
    <row r="359" spans="1:6" ht="12.75" customHeight="1" x14ac:dyDescent="0.2">
      <c r="A359" s="83" t="s">
        <v>156</v>
      </c>
      <c r="B359" s="83">
        <v>15</v>
      </c>
      <c r="C359" s="84">
        <v>794.54862188000004</v>
      </c>
      <c r="D359" s="84">
        <v>792.35481929000002</v>
      </c>
      <c r="E359" s="84">
        <v>118.24595985000001</v>
      </c>
      <c r="F359" s="84">
        <v>118.24595985000001</v>
      </c>
    </row>
    <row r="360" spans="1:6" ht="12.75" customHeight="1" x14ac:dyDescent="0.2">
      <c r="A360" s="83" t="s">
        <v>156</v>
      </c>
      <c r="B360" s="83">
        <v>16</v>
      </c>
      <c r="C360" s="84">
        <v>783.96757203000004</v>
      </c>
      <c r="D360" s="84">
        <v>781.59922959999994</v>
      </c>
      <c r="E360" s="84">
        <v>116.64086451999999</v>
      </c>
      <c r="F360" s="84">
        <v>116.64086451999999</v>
      </c>
    </row>
    <row r="361" spans="1:6" ht="12.75" customHeight="1" x14ac:dyDescent="0.2">
      <c r="A361" s="83" t="s">
        <v>156</v>
      </c>
      <c r="B361" s="83">
        <v>17</v>
      </c>
      <c r="C361" s="84">
        <v>780.91790245000004</v>
      </c>
      <c r="D361" s="84">
        <v>777.80431511999996</v>
      </c>
      <c r="E361" s="84">
        <v>116.07453578000001</v>
      </c>
      <c r="F361" s="84">
        <v>116.07453578000001</v>
      </c>
    </row>
    <row r="362" spans="1:6" ht="12.75" customHeight="1" x14ac:dyDescent="0.2">
      <c r="A362" s="83" t="s">
        <v>156</v>
      </c>
      <c r="B362" s="83">
        <v>18</v>
      </c>
      <c r="C362" s="84">
        <v>801.73897920000002</v>
      </c>
      <c r="D362" s="84">
        <v>796.71165799000005</v>
      </c>
      <c r="E362" s="84">
        <v>118.89614656000001</v>
      </c>
      <c r="F362" s="84">
        <v>118.89614656000001</v>
      </c>
    </row>
    <row r="363" spans="1:6" ht="12.75" customHeight="1" x14ac:dyDescent="0.2">
      <c r="A363" s="83" t="s">
        <v>156</v>
      </c>
      <c r="B363" s="83">
        <v>19</v>
      </c>
      <c r="C363" s="84">
        <v>780.49103513</v>
      </c>
      <c r="D363" s="84">
        <v>775.92859951000003</v>
      </c>
      <c r="E363" s="84">
        <v>115.79461599</v>
      </c>
      <c r="F363" s="84">
        <v>115.79461599</v>
      </c>
    </row>
    <row r="364" spans="1:6" ht="12.75" customHeight="1" x14ac:dyDescent="0.2">
      <c r="A364" s="83" t="s">
        <v>156</v>
      </c>
      <c r="B364" s="83">
        <v>20</v>
      </c>
      <c r="C364" s="84">
        <v>757.56400647999999</v>
      </c>
      <c r="D364" s="84">
        <v>746.10881084000005</v>
      </c>
      <c r="E364" s="84">
        <v>111.34450166000001</v>
      </c>
      <c r="F364" s="84">
        <v>111.34450166000001</v>
      </c>
    </row>
    <row r="365" spans="1:6" ht="12.75" customHeight="1" x14ac:dyDescent="0.2">
      <c r="A365" s="83" t="s">
        <v>156</v>
      </c>
      <c r="B365" s="83">
        <v>21</v>
      </c>
      <c r="C365" s="84">
        <v>739.25533184000005</v>
      </c>
      <c r="D365" s="84">
        <v>722.20203941</v>
      </c>
      <c r="E365" s="84">
        <v>107.77680817</v>
      </c>
      <c r="F365" s="84">
        <v>107.77680817</v>
      </c>
    </row>
    <row r="366" spans="1:6" ht="12.75" customHeight="1" x14ac:dyDescent="0.2">
      <c r="A366" s="83" t="s">
        <v>156</v>
      </c>
      <c r="B366" s="83">
        <v>22</v>
      </c>
      <c r="C366" s="84">
        <v>714.35786207000001</v>
      </c>
      <c r="D366" s="84">
        <v>713.10165452000001</v>
      </c>
      <c r="E366" s="84">
        <v>106.41872499</v>
      </c>
      <c r="F366" s="84">
        <v>106.41872499</v>
      </c>
    </row>
    <row r="367" spans="1:6" ht="12.75" customHeight="1" x14ac:dyDescent="0.2">
      <c r="A367" s="83" t="s">
        <v>156</v>
      </c>
      <c r="B367" s="83">
        <v>23</v>
      </c>
      <c r="C367" s="84">
        <v>722.74712755999997</v>
      </c>
      <c r="D367" s="84">
        <v>720.56505542000002</v>
      </c>
      <c r="E367" s="84">
        <v>107.53251516</v>
      </c>
      <c r="F367" s="84">
        <v>107.53251516</v>
      </c>
    </row>
    <row r="368" spans="1:6" ht="12.75" customHeight="1" x14ac:dyDescent="0.2">
      <c r="A368" s="83" t="s">
        <v>156</v>
      </c>
      <c r="B368" s="83">
        <v>24</v>
      </c>
      <c r="C368" s="84">
        <v>753.96603328000003</v>
      </c>
      <c r="D368" s="84">
        <v>751.84303911999996</v>
      </c>
      <c r="E368" s="84">
        <v>112.20024117</v>
      </c>
      <c r="F368" s="84">
        <v>112.20024117</v>
      </c>
    </row>
    <row r="369" spans="1:6" ht="12.75" customHeight="1" x14ac:dyDescent="0.2">
      <c r="A369" s="83" t="s">
        <v>157</v>
      </c>
      <c r="B369" s="83">
        <v>1</v>
      </c>
      <c r="C369" s="84">
        <v>815.10719042000005</v>
      </c>
      <c r="D369" s="84">
        <v>812.16538551999997</v>
      </c>
      <c r="E369" s="84">
        <v>121.20236190999999</v>
      </c>
      <c r="F369" s="84">
        <v>121.20236190999999</v>
      </c>
    </row>
    <row r="370" spans="1:6" ht="12.75" customHeight="1" x14ac:dyDescent="0.2">
      <c r="A370" s="83" t="s">
        <v>157</v>
      </c>
      <c r="B370" s="83">
        <v>2</v>
      </c>
      <c r="C370" s="84">
        <v>868.03891562000001</v>
      </c>
      <c r="D370" s="84">
        <v>866.17768004000004</v>
      </c>
      <c r="E370" s="84">
        <v>129.26281091000001</v>
      </c>
      <c r="F370" s="84">
        <v>129.26281091000001</v>
      </c>
    </row>
    <row r="371" spans="1:6" ht="12.75" customHeight="1" x14ac:dyDescent="0.2">
      <c r="A371" s="83" t="s">
        <v>157</v>
      </c>
      <c r="B371" s="83">
        <v>3</v>
      </c>
      <c r="C371" s="84">
        <v>891.89420451000001</v>
      </c>
      <c r="D371" s="84">
        <v>889.82579479000003</v>
      </c>
      <c r="E371" s="84">
        <v>132.79190414000001</v>
      </c>
      <c r="F371" s="84">
        <v>132.79190414000001</v>
      </c>
    </row>
    <row r="372" spans="1:6" ht="12.75" customHeight="1" x14ac:dyDescent="0.2">
      <c r="A372" s="83" t="s">
        <v>157</v>
      </c>
      <c r="B372" s="83">
        <v>4</v>
      </c>
      <c r="C372" s="84">
        <v>891.72997483999995</v>
      </c>
      <c r="D372" s="84">
        <v>888.54856173999997</v>
      </c>
      <c r="E372" s="84">
        <v>132.60129806</v>
      </c>
      <c r="F372" s="84">
        <v>132.60129806</v>
      </c>
    </row>
    <row r="373" spans="1:6" ht="12.75" customHeight="1" x14ac:dyDescent="0.2">
      <c r="A373" s="83" t="s">
        <v>157</v>
      </c>
      <c r="B373" s="83">
        <v>5</v>
      </c>
      <c r="C373" s="84">
        <v>888.72551633</v>
      </c>
      <c r="D373" s="84">
        <v>880.84888365999996</v>
      </c>
      <c r="E373" s="84">
        <v>131.4522474</v>
      </c>
      <c r="F373" s="84">
        <v>131.4522474</v>
      </c>
    </row>
    <row r="374" spans="1:6" ht="12.75" customHeight="1" x14ac:dyDescent="0.2">
      <c r="A374" s="83" t="s">
        <v>157</v>
      </c>
      <c r="B374" s="83">
        <v>6</v>
      </c>
      <c r="C374" s="84">
        <v>895.19397698</v>
      </c>
      <c r="D374" s="84">
        <v>889.99767205000001</v>
      </c>
      <c r="E374" s="84">
        <v>132.817554</v>
      </c>
      <c r="F374" s="84">
        <v>132.817554</v>
      </c>
    </row>
    <row r="375" spans="1:6" ht="12.75" customHeight="1" x14ac:dyDescent="0.2">
      <c r="A375" s="83" t="s">
        <v>157</v>
      </c>
      <c r="B375" s="83">
        <v>7</v>
      </c>
      <c r="C375" s="84">
        <v>902.38605448999999</v>
      </c>
      <c r="D375" s="84">
        <v>897.20841954000002</v>
      </c>
      <c r="E375" s="84">
        <v>133.89363979000001</v>
      </c>
      <c r="F375" s="84">
        <v>133.89363979000001</v>
      </c>
    </row>
    <row r="376" spans="1:6" ht="12.75" customHeight="1" x14ac:dyDescent="0.2">
      <c r="A376" s="83" t="s">
        <v>157</v>
      </c>
      <c r="B376" s="83">
        <v>8</v>
      </c>
      <c r="C376" s="84">
        <v>866.89895651999996</v>
      </c>
      <c r="D376" s="84">
        <v>854.12696856000002</v>
      </c>
      <c r="E376" s="84">
        <v>127.46443988999999</v>
      </c>
      <c r="F376" s="84">
        <v>127.46443988999999</v>
      </c>
    </row>
    <row r="377" spans="1:6" ht="12.75" customHeight="1" x14ac:dyDescent="0.2">
      <c r="A377" s="83" t="s">
        <v>157</v>
      </c>
      <c r="B377" s="83">
        <v>9</v>
      </c>
      <c r="C377" s="84">
        <v>805.56995241000004</v>
      </c>
      <c r="D377" s="84">
        <v>794.20098645999997</v>
      </c>
      <c r="E377" s="84">
        <v>118.52147002</v>
      </c>
      <c r="F377" s="84">
        <v>118.52147002</v>
      </c>
    </row>
    <row r="378" spans="1:6" ht="12.75" customHeight="1" x14ac:dyDescent="0.2">
      <c r="A378" s="83" t="s">
        <v>157</v>
      </c>
      <c r="B378" s="83">
        <v>10</v>
      </c>
      <c r="C378" s="84">
        <v>740.63693450999995</v>
      </c>
      <c r="D378" s="84">
        <v>728.19369430999996</v>
      </c>
      <c r="E378" s="84">
        <v>108.67096438</v>
      </c>
      <c r="F378" s="84">
        <v>108.67096438</v>
      </c>
    </row>
    <row r="379" spans="1:6" ht="12.75" customHeight="1" x14ac:dyDescent="0.2">
      <c r="A379" s="83" t="s">
        <v>157</v>
      </c>
      <c r="B379" s="83">
        <v>11</v>
      </c>
      <c r="C379" s="84">
        <v>726.67258950999997</v>
      </c>
      <c r="D379" s="84">
        <v>717.30990115999998</v>
      </c>
      <c r="E379" s="84">
        <v>107.04673678</v>
      </c>
      <c r="F379" s="84">
        <v>107.04673678</v>
      </c>
    </row>
    <row r="380" spans="1:6" ht="12.75" customHeight="1" x14ac:dyDescent="0.2">
      <c r="A380" s="83" t="s">
        <v>157</v>
      </c>
      <c r="B380" s="83">
        <v>12</v>
      </c>
      <c r="C380" s="84">
        <v>747.50698766999994</v>
      </c>
      <c r="D380" s="84">
        <v>737.31877169999996</v>
      </c>
      <c r="E380" s="84">
        <v>110.03273249999999</v>
      </c>
      <c r="F380" s="84">
        <v>110.03273249999999</v>
      </c>
    </row>
    <row r="381" spans="1:6" ht="12.75" customHeight="1" x14ac:dyDescent="0.2">
      <c r="A381" s="83" t="s">
        <v>157</v>
      </c>
      <c r="B381" s="83">
        <v>13</v>
      </c>
      <c r="C381" s="84">
        <v>754.01513305000003</v>
      </c>
      <c r="D381" s="84">
        <v>742.92814903999999</v>
      </c>
      <c r="E381" s="84">
        <v>110.86984006</v>
      </c>
      <c r="F381" s="84">
        <v>110.86984006</v>
      </c>
    </row>
    <row r="382" spans="1:6" ht="12.75" customHeight="1" x14ac:dyDescent="0.2">
      <c r="A382" s="83" t="s">
        <v>157</v>
      </c>
      <c r="B382" s="83">
        <v>14</v>
      </c>
      <c r="C382" s="84">
        <v>747.44008998000004</v>
      </c>
      <c r="D382" s="84">
        <v>745.30116740000005</v>
      </c>
      <c r="E382" s="84">
        <v>111.22397413</v>
      </c>
      <c r="F382" s="84">
        <v>111.22397413</v>
      </c>
    </row>
    <row r="383" spans="1:6" ht="12.75" customHeight="1" x14ac:dyDescent="0.2">
      <c r="A383" s="83" t="s">
        <v>157</v>
      </c>
      <c r="B383" s="83">
        <v>15</v>
      </c>
      <c r="C383" s="84">
        <v>753.32863971999996</v>
      </c>
      <c r="D383" s="84">
        <v>751.47499812000001</v>
      </c>
      <c r="E383" s="84">
        <v>112.14531709000001</v>
      </c>
      <c r="F383" s="84">
        <v>112.14531709000001</v>
      </c>
    </row>
    <row r="384" spans="1:6" ht="12.75" customHeight="1" x14ac:dyDescent="0.2">
      <c r="A384" s="83" t="s">
        <v>157</v>
      </c>
      <c r="B384" s="83">
        <v>16</v>
      </c>
      <c r="C384" s="84">
        <v>748.85425827999995</v>
      </c>
      <c r="D384" s="84">
        <v>746.86395124000001</v>
      </c>
      <c r="E384" s="84">
        <v>111.45719398</v>
      </c>
      <c r="F384" s="84">
        <v>111.45719398</v>
      </c>
    </row>
    <row r="385" spans="1:6" ht="12.75" customHeight="1" x14ac:dyDescent="0.2">
      <c r="A385" s="83" t="s">
        <v>157</v>
      </c>
      <c r="B385" s="83">
        <v>17</v>
      </c>
      <c r="C385" s="84">
        <v>747.60402251999994</v>
      </c>
      <c r="D385" s="84">
        <v>742.51175688000001</v>
      </c>
      <c r="E385" s="84">
        <v>110.80770036</v>
      </c>
      <c r="F385" s="84">
        <v>110.80770036</v>
      </c>
    </row>
    <row r="386" spans="1:6" ht="12.75" customHeight="1" x14ac:dyDescent="0.2">
      <c r="A386" s="83" t="s">
        <v>157</v>
      </c>
      <c r="B386" s="83">
        <v>18</v>
      </c>
      <c r="C386" s="84">
        <v>755.98646277</v>
      </c>
      <c r="D386" s="84">
        <v>752.12601665</v>
      </c>
      <c r="E386" s="84">
        <v>112.24247093</v>
      </c>
      <c r="F386" s="84">
        <v>112.24247093</v>
      </c>
    </row>
    <row r="387" spans="1:6" ht="12.75" customHeight="1" x14ac:dyDescent="0.2">
      <c r="A387" s="83" t="s">
        <v>157</v>
      </c>
      <c r="B387" s="83">
        <v>19</v>
      </c>
      <c r="C387" s="84">
        <v>751.70627773000001</v>
      </c>
      <c r="D387" s="84">
        <v>746.65977753000004</v>
      </c>
      <c r="E387" s="84">
        <v>111.4267244</v>
      </c>
      <c r="F387" s="84">
        <v>111.4267244</v>
      </c>
    </row>
    <row r="388" spans="1:6" ht="12.75" customHeight="1" x14ac:dyDescent="0.2">
      <c r="A388" s="83" t="s">
        <v>157</v>
      </c>
      <c r="B388" s="83">
        <v>20</v>
      </c>
      <c r="C388" s="84">
        <v>757.43366906999995</v>
      </c>
      <c r="D388" s="84">
        <v>749.61079387999996</v>
      </c>
      <c r="E388" s="84">
        <v>111.86711519000001</v>
      </c>
      <c r="F388" s="84">
        <v>111.86711519000001</v>
      </c>
    </row>
    <row r="389" spans="1:6" ht="12.75" customHeight="1" x14ac:dyDescent="0.2">
      <c r="A389" s="83" t="s">
        <v>157</v>
      </c>
      <c r="B389" s="83">
        <v>21</v>
      </c>
      <c r="C389" s="84">
        <v>748.26579084000002</v>
      </c>
      <c r="D389" s="84">
        <v>742.37286673000006</v>
      </c>
      <c r="E389" s="84">
        <v>110.78697328</v>
      </c>
      <c r="F389" s="84">
        <v>110.78697328</v>
      </c>
    </row>
    <row r="390" spans="1:6" ht="12.75" customHeight="1" x14ac:dyDescent="0.2">
      <c r="A390" s="83" t="s">
        <v>157</v>
      </c>
      <c r="B390" s="83">
        <v>22</v>
      </c>
      <c r="C390" s="84">
        <v>733.19757177999998</v>
      </c>
      <c r="D390" s="84">
        <v>729.90343523000001</v>
      </c>
      <c r="E390" s="84">
        <v>108.92611517</v>
      </c>
      <c r="F390" s="84">
        <v>108.92611517</v>
      </c>
    </row>
    <row r="391" spans="1:6" ht="12.75" customHeight="1" x14ac:dyDescent="0.2">
      <c r="A391" s="83" t="s">
        <v>157</v>
      </c>
      <c r="B391" s="83">
        <v>23</v>
      </c>
      <c r="C391" s="84">
        <v>734.32012425000005</v>
      </c>
      <c r="D391" s="84">
        <v>732.11914172000002</v>
      </c>
      <c r="E391" s="84">
        <v>109.25677302</v>
      </c>
      <c r="F391" s="84">
        <v>109.25677302</v>
      </c>
    </row>
    <row r="392" spans="1:6" ht="12.75" customHeight="1" x14ac:dyDescent="0.2">
      <c r="A392" s="83" t="s">
        <v>157</v>
      </c>
      <c r="B392" s="83">
        <v>24</v>
      </c>
      <c r="C392" s="84">
        <v>737.85789944999999</v>
      </c>
      <c r="D392" s="84">
        <v>735.87563649000003</v>
      </c>
      <c r="E392" s="84">
        <v>109.81736823999999</v>
      </c>
      <c r="F392" s="84">
        <v>109.81736823999999</v>
      </c>
    </row>
    <row r="393" spans="1:6" ht="12.75" customHeight="1" x14ac:dyDescent="0.2">
      <c r="A393" s="83" t="s">
        <v>158</v>
      </c>
      <c r="B393" s="83">
        <v>1</v>
      </c>
      <c r="C393" s="84">
        <v>850.85248000000001</v>
      </c>
      <c r="D393" s="84">
        <v>845.63770494000005</v>
      </c>
      <c r="E393" s="84">
        <v>126.19755653999999</v>
      </c>
      <c r="F393" s="84">
        <v>126.19755653999999</v>
      </c>
    </row>
    <row r="394" spans="1:6" ht="12.75" customHeight="1" x14ac:dyDescent="0.2">
      <c r="A394" s="83" t="s">
        <v>158</v>
      </c>
      <c r="B394" s="83">
        <v>2</v>
      </c>
      <c r="C394" s="84">
        <v>887.29002679999996</v>
      </c>
      <c r="D394" s="84">
        <v>884.86038744999996</v>
      </c>
      <c r="E394" s="84">
        <v>132.05089853999999</v>
      </c>
      <c r="F394" s="84">
        <v>132.05089853999999</v>
      </c>
    </row>
    <row r="395" spans="1:6" ht="12.75" customHeight="1" x14ac:dyDescent="0.2">
      <c r="A395" s="83" t="s">
        <v>158</v>
      </c>
      <c r="B395" s="83">
        <v>3</v>
      </c>
      <c r="C395" s="84">
        <v>888.79999691</v>
      </c>
      <c r="D395" s="84">
        <v>886.33913037000002</v>
      </c>
      <c r="E395" s="84">
        <v>132.27157667</v>
      </c>
      <c r="F395" s="84">
        <v>132.27157667</v>
      </c>
    </row>
    <row r="396" spans="1:6" ht="12.75" customHeight="1" x14ac:dyDescent="0.2">
      <c r="A396" s="83" t="s">
        <v>158</v>
      </c>
      <c r="B396" s="83">
        <v>4</v>
      </c>
      <c r="C396" s="84">
        <v>902.08876411999995</v>
      </c>
      <c r="D396" s="84">
        <v>898.97750144999998</v>
      </c>
      <c r="E396" s="84">
        <v>134.15764623999999</v>
      </c>
      <c r="F396" s="84">
        <v>134.15764623999999</v>
      </c>
    </row>
    <row r="397" spans="1:6" ht="12.75" customHeight="1" x14ac:dyDescent="0.2">
      <c r="A397" s="83" t="s">
        <v>158</v>
      </c>
      <c r="B397" s="83">
        <v>5</v>
      </c>
      <c r="C397" s="84">
        <v>904.75345866999999</v>
      </c>
      <c r="D397" s="84">
        <v>898.99277484000004</v>
      </c>
      <c r="E397" s="84">
        <v>134.15992555</v>
      </c>
      <c r="F397" s="84">
        <v>134.15992555</v>
      </c>
    </row>
    <row r="398" spans="1:6" ht="12.75" customHeight="1" x14ac:dyDescent="0.2">
      <c r="A398" s="83" t="s">
        <v>158</v>
      </c>
      <c r="B398" s="83">
        <v>6</v>
      </c>
      <c r="C398" s="84">
        <v>905.14262794000001</v>
      </c>
      <c r="D398" s="84">
        <v>898.85094130000004</v>
      </c>
      <c r="E398" s="84">
        <v>134.13875922</v>
      </c>
      <c r="F398" s="84">
        <v>134.13875922</v>
      </c>
    </row>
    <row r="399" spans="1:6" ht="12.75" customHeight="1" x14ac:dyDescent="0.2">
      <c r="A399" s="83" t="s">
        <v>158</v>
      </c>
      <c r="B399" s="83">
        <v>7</v>
      </c>
      <c r="C399" s="84">
        <v>909.48339987999998</v>
      </c>
      <c r="D399" s="84">
        <v>906.15809091000006</v>
      </c>
      <c r="E399" s="84">
        <v>135.22923144000001</v>
      </c>
      <c r="F399" s="84">
        <v>135.22923144000001</v>
      </c>
    </row>
    <row r="400" spans="1:6" ht="12.75" customHeight="1" x14ac:dyDescent="0.2">
      <c r="A400" s="83" t="s">
        <v>158</v>
      </c>
      <c r="B400" s="83">
        <v>8</v>
      </c>
      <c r="C400" s="84">
        <v>853.24748357999999</v>
      </c>
      <c r="D400" s="84">
        <v>839.11385170000005</v>
      </c>
      <c r="E400" s="84">
        <v>125.22397846</v>
      </c>
      <c r="F400" s="84">
        <v>125.22397846</v>
      </c>
    </row>
    <row r="401" spans="1:6" ht="12.75" customHeight="1" x14ac:dyDescent="0.2">
      <c r="A401" s="83" t="s">
        <v>158</v>
      </c>
      <c r="B401" s="83">
        <v>9</v>
      </c>
      <c r="C401" s="84">
        <v>777.76182922999999</v>
      </c>
      <c r="D401" s="84">
        <v>768.62204969000004</v>
      </c>
      <c r="E401" s="84">
        <v>114.70423328</v>
      </c>
      <c r="F401" s="84">
        <v>114.70423328</v>
      </c>
    </row>
    <row r="402" spans="1:6" ht="12.75" customHeight="1" x14ac:dyDescent="0.2">
      <c r="A402" s="83" t="s">
        <v>158</v>
      </c>
      <c r="B402" s="83">
        <v>10</v>
      </c>
      <c r="C402" s="84">
        <v>776.37235091000002</v>
      </c>
      <c r="D402" s="84">
        <v>767.56112722</v>
      </c>
      <c r="E402" s="84">
        <v>114.545908</v>
      </c>
      <c r="F402" s="84">
        <v>114.545908</v>
      </c>
    </row>
    <row r="403" spans="1:6" ht="12.75" customHeight="1" x14ac:dyDescent="0.2">
      <c r="A403" s="83" t="s">
        <v>158</v>
      </c>
      <c r="B403" s="83">
        <v>11</v>
      </c>
      <c r="C403" s="84">
        <v>776.59940646999996</v>
      </c>
      <c r="D403" s="84">
        <v>772.42791565000005</v>
      </c>
      <c r="E403" s="84">
        <v>115.27219633999999</v>
      </c>
      <c r="F403" s="84">
        <v>115.27219633999999</v>
      </c>
    </row>
    <row r="404" spans="1:6" ht="12.75" customHeight="1" x14ac:dyDescent="0.2">
      <c r="A404" s="83" t="s">
        <v>158</v>
      </c>
      <c r="B404" s="83">
        <v>12</v>
      </c>
      <c r="C404" s="84">
        <v>768.53038492999997</v>
      </c>
      <c r="D404" s="84">
        <v>768.30152983999994</v>
      </c>
      <c r="E404" s="84">
        <v>114.65640095000001</v>
      </c>
      <c r="F404" s="84">
        <v>114.65640095000001</v>
      </c>
    </row>
    <row r="405" spans="1:6" ht="12.75" customHeight="1" x14ac:dyDescent="0.2">
      <c r="A405" s="83" t="s">
        <v>158</v>
      </c>
      <c r="B405" s="83">
        <v>13</v>
      </c>
      <c r="C405" s="84">
        <v>767.02076594000005</v>
      </c>
      <c r="D405" s="84">
        <v>758.38137807999999</v>
      </c>
      <c r="E405" s="84">
        <v>113.17598101999999</v>
      </c>
      <c r="F405" s="84">
        <v>113.17598101999999</v>
      </c>
    </row>
    <row r="406" spans="1:6" ht="12.75" customHeight="1" x14ac:dyDescent="0.2">
      <c r="A406" s="83" t="s">
        <v>158</v>
      </c>
      <c r="B406" s="83">
        <v>14</v>
      </c>
      <c r="C406" s="84">
        <v>755.33582913999999</v>
      </c>
      <c r="D406" s="84">
        <v>753.19889794000005</v>
      </c>
      <c r="E406" s="84">
        <v>112.40258086</v>
      </c>
      <c r="F406" s="84">
        <v>112.40258086</v>
      </c>
    </row>
    <row r="407" spans="1:6" ht="12.75" customHeight="1" x14ac:dyDescent="0.2">
      <c r="A407" s="83" t="s">
        <v>158</v>
      </c>
      <c r="B407" s="83">
        <v>15</v>
      </c>
      <c r="C407" s="84">
        <v>760.81892879999998</v>
      </c>
      <c r="D407" s="84">
        <v>758.66852361999997</v>
      </c>
      <c r="E407" s="84">
        <v>113.21883278</v>
      </c>
      <c r="F407" s="84">
        <v>113.21883278</v>
      </c>
    </row>
    <row r="408" spans="1:6" ht="12.75" customHeight="1" x14ac:dyDescent="0.2">
      <c r="A408" s="83" t="s">
        <v>158</v>
      </c>
      <c r="B408" s="83">
        <v>16</v>
      </c>
      <c r="C408" s="84">
        <v>757.94897184000001</v>
      </c>
      <c r="D408" s="84">
        <v>755.98860868999998</v>
      </c>
      <c r="E408" s="84">
        <v>112.81889943</v>
      </c>
      <c r="F408" s="84">
        <v>112.81889943</v>
      </c>
    </row>
    <row r="409" spans="1:6" ht="12.75" customHeight="1" x14ac:dyDescent="0.2">
      <c r="A409" s="83" t="s">
        <v>158</v>
      </c>
      <c r="B409" s="83">
        <v>17</v>
      </c>
      <c r="C409" s="84">
        <v>754.80967657999997</v>
      </c>
      <c r="D409" s="84">
        <v>752.13719706999996</v>
      </c>
      <c r="E409" s="84">
        <v>112.24413942</v>
      </c>
      <c r="F409" s="84">
        <v>112.24413942</v>
      </c>
    </row>
    <row r="410" spans="1:6" ht="12.75" customHeight="1" x14ac:dyDescent="0.2">
      <c r="A410" s="83" t="s">
        <v>158</v>
      </c>
      <c r="B410" s="83">
        <v>18</v>
      </c>
      <c r="C410" s="84">
        <v>753.24210916000004</v>
      </c>
      <c r="D410" s="84">
        <v>748.52384491999999</v>
      </c>
      <c r="E410" s="84">
        <v>111.70490588</v>
      </c>
      <c r="F410" s="84">
        <v>111.70490588</v>
      </c>
    </row>
    <row r="411" spans="1:6" ht="12.75" customHeight="1" x14ac:dyDescent="0.2">
      <c r="A411" s="83" t="s">
        <v>158</v>
      </c>
      <c r="B411" s="83">
        <v>19</v>
      </c>
      <c r="C411" s="84">
        <v>754.59883903000002</v>
      </c>
      <c r="D411" s="84">
        <v>747.50262368000006</v>
      </c>
      <c r="E411" s="84">
        <v>111.55250537000001</v>
      </c>
      <c r="F411" s="84">
        <v>111.55250537000001</v>
      </c>
    </row>
    <row r="412" spans="1:6" ht="12.75" customHeight="1" x14ac:dyDescent="0.2">
      <c r="A412" s="83" t="s">
        <v>158</v>
      </c>
      <c r="B412" s="83">
        <v>20</v>
      </c>
      <c r="C412" s="84">
        <v>747.42380842</v>
      </c>
      <c r="D412" s="84">
        <v>740.20398467999996</v>
      </c>
      <c r="E412" s="84">
        <v>110.46330321000001</v>
      </c>
      <c r="F412" s="84">
        <v>110.46330321000001</v>
      </c>
    </row>
    <row r="413" spans="1:6" ht="12.75" customHeight="1" x14ac:dyDescent="0.2">
      <c r="A413" s="83" t="s">
        <v>158</v>
      </c>
      <c r="B413" s="83">
        <v>21</v>
      </c>
      <c r="C413" s="84">
        <v>752.72679382000001</v>
      </c>
      <c r="D413" s="84">
        <v>739.33675934999997</v>
      </c>
      <c r="E413" s="84">
        <v>110.33388406</v>
      </c>
      <c r="F413" s="84">
        <v>110.33388406</v>
      </c>
    </row>
    <row r="414" spans="1:6" ht="12.75" customHeight="1" x14ac:dyDescent="0.2">
      <c r="A414" s="83" t="s">
        <v>158</v>
      </c>
      <c r="B414" s="83">
        <v>22</v>
      </c>
      <c r="C414" s="84">
        <v>743.98175845000003</v>
      </c>
      <c r="D414" s="84">
        <v>740.83198574000005</v>
      </c>
      <c r="E414" s="84">
        <v>110.55702207</v>
      </c>
      <c r="F414" s="84">
        <v>110.55702207</v>
      </c>
    </row>
    <row r="415" spans="1:6" ht="12.75" customHeight="1" x14ac:dyDescent="0.2">
      <c r="A415" s="83" t="s">
        <v>158</v>
      </c>
      <c r="B415" s="83">
        <v>23</v>
      </c>
      <c r="C415" s="84">
        <v>744.69463828999994</v>
      </c>
      <c r="D415" s="84">
        <v>741.74439351000001</v>
      </c>
      <c r="E415" s="84">
        <v>110.69318396</v>
      </c>
      <c r="F415" s="84">
        <v>110.69318396</v>
      </c>
    </row>
    <row r="416" spans="1:6" ht="12.75" customHeight="1" x14ac:dyDescent="0.2">
      <c r="A416" s="83" t="s">
        <v>158</v>
      </c>
      <c r="B416" s="83">
        <v>24</v>
      </c>
      <c r="C416" s="84">
        <v>762.65974742000003</v>
      </c>
      <c r="D416" s="84">
        <v>760.47097558999997</v>
      </c>
      <c r="E416" s="84">
        <v>113.48781916999999</v>
      </c>
      <c r="F416" s="84">
        <v>113.48781916999999</v>
      </c>
    </row>
    <row r="417" spans="1:6" ht="12.75" customHeight="1" x14ac:dyDescent="0.2">
      <c r="A417" s="83" t="s">
        <v>159</v>
      </c>
      <c r="B417" s="83">
        <v>1</v>
      </c>
      <c r="C417" s="84">
        <v>855.20563200000004</v>
      </c>
      <c r="D417" s="84">
        <v>849.66053442999998</v>
      </c>
      <c r="E417" s="84">
        <v>126.79789786000001</v>
      </c>
      <c r="F417" s="84">
        <v>126.79789786000001</v>
      </c>
    </row>
    <row r="418" spans="1:6" ht="12.75" customHeight="1" x14ac:dyDescent="0.2">
      <c r="A418" s="83" t="s">
        <v>159</v>
      </c>
      <c r="B418" s="83">
        <v>2</v>
      </c>
      <c r="C418" s="84">
        <v>886.06193938000001</v>
      </c>
      <c r="D418" s="84">
        <v>884.04774663000001</v>
      </c>
      <c r="E418" s="84">
        <v>131.92962523</v>
      </c>
      <c r="F418" s="84">
        <v>131.92962523</v>
      </c>
    </row>
    <row r="419" spans="1:6" ht="12.75" customHeight="1" x14ac:dyDescent="0.2">
      <c r="A419" s="83" t="s">
        <v>159</v>
      </c>
      <c r="B419" s="83">
        <v>3</v>
      </c>
      <c r="C419" s="84">
        <v>894.00478439999995</v>
      </c>
      <c r="D419" s="84">
        <v>891.34706355000003</v>
      </c>
      <c r="E419" s="84">
        <v>133.01892855</v>
      </c>
      <c r="F419" s="84">
        <v>133.01892855</v>
      </c>
    </row>
    <row r="420" spans="1:6" ht="12.75" customHeight="1" x14ac:dyDescent="0.2">
      <c r="A420" s="83" t="s">
        <v>159</v>
      </c>
      <c r="B420" s="83">
        <v>4</v>
      </c>
      <c r="C420" s="84">
        <v>901.21927257000004</v>
      </c>
      <c r="D420" s="84">
        <v>898.78410942999994</v>
      </c>
      <c r="E420" s="84">
        <v>134.12878566000001</v>
      </c>
      <c r="F420" s="84">
        <v>134.12878566000001</v>
      </c>
    </row>
    <row r="421" spans="1:6" ht="12.75" customHeight="1" x14ac:dyDescent="0.2">
      <c r="A421" s="83" t="s">
        <v>159</v>
      </c>
      <c r="B421" s="83">
        <v>5</v>
      </c>
      <c r="C421" s="84">
        <v>897.84896557000002</v>
      </c>
      <c r="D421" s="84">
        <v>891.94181973000002</v>
      </c>
      <c r="E421" s="84">
        <v>133.10768615000001</v>
      </c>
      <c r="F421" s="84">
        <v>133.10768615000001</v>
      </c>
    </row>
    <row r="422" spans="1:6" ht="12.75" customHeight="1" x14ac:dyDescent="0.2">
      <c r="A422" s="83" t="s">
        <v>159</v>
      </c>
      <c r="B422" s="83">
        <v>6</v>
      </c>
      <c r="C422" s="84">
        <v>898.76384159999998</v>
      </c>
      <c r="D422" s="84">
        <v>893.32491677999997</v>
      </c>
      <c r="E422" s="84">
        <v>133.31409070000001</v>
      </c>
      <c r="F422" s="84">
        <v>133.31409070000001</v>
      </c>
    </row>
    <row r="423" spans="1:6" ht="12.75" customHeight="1" x14ac:dyDescent="0.2">
      <c r="A423" s="83" t="s">
        <v>159</v>
      </c>
      <c r="B423" s="83">
        <v>7</v>
      </c>
      <c r="C423" s="84">
        <v>904.17470882999999</v>
      </c>
      <c r="D423" s="84">
        <v>898.71386587999996</v>
      </c>
      <c r="E423" s="84">
        <v>134.11830295999999</v>
      </c>
      <c r="F423" s="84">
        <v>134.11830295999999</v>
      </c>
    </row>
    <row r="424" spans="1:6" ht="12.75" customHeight="1" x14ac:dyDescent="0.2">
      <c r="A424" s="83" t="s">
        <v>159</v>
      </c>
      <c r="B424" s="83">
        <v>8</v>
      </c>
      <c r="C424" s="84">
        <v>869.96171651999998</v>
      </c>
      <c r="D424" s="84">
        <v>858.12850875000004</v>
      </c>
      <c r="E424" s="84">
        <v>128.06160413000001</v>
      </c>
      <c r="F424" s="84">
        <v>128.06160413000001</v>
      </c>
    </row>
    <row r="425" spans="1:6" ht="12.75" customHeight="1" x14ac:dyDescent="0.2">
      <c r="A425" s="83" t="s">
        <v>159</v>
      </c>
      <c r="B425" s="83">
        <v>9</v>
      </c>
      <c r="C425" s="84">
        <v>795.84458741000003</v>
      </c>
      <c r="D425" s="84">
        <v>790.64674346000004</v>
      </c>
      <c r="E425" s="84">
        <v>117.99105754999999</v>
      </c>
      <c r="F425" s="84">
        <v>117.99105754999999</v>
      </c>
    </row>
    <row r="426" spans="1:6" ht="12.75" customHeight="1" x14ac:dyDescent="0.2">
      <c r="A426" s="83" t="s">
        <v>159</v>
      </c>
      <c r="B426" s="83">
        <v>10</v>
      </c>
      <c r="C426" s="84">
        <v>765.96848670999998</v>
      </c>
      <c r="D426" s="84">
        <v>761.54447205999998</v>
      </c>
      <c r="E426" s="84">
        <v>113.64802091</v>
      </c>
      <c r="F426" s="84">
        <v>113.64802091</v>
      </c>
    </row>
    <row r="427" spans="1:6" ht="12.75" customHeight="1" x14ac:dyDescent="0.2">
      <c r="A427" s="83" t="s">
        <v>159</v>
      </c>
      <c r="B427" s="83">
        <v>11</v>
      </c>
      <c r="C427" s="84">
        <v>764.12905658</v>
      </c>
      <c r="D427" s="84">
        <v>761.54614134999997</v>
      </c>
      <c r="E427" s="84">
        <v>113.64827002</v>
      </c>
      <c r="F427" s="84">
        <v>113.64827002</v>
      </c>
    </row>
    <row r="428" spans="1:6" ht="12.75" customHeight="1" x14ac:dyDescent="0.2">
      <c r="A428" s="83" t="s">
        <v>159</v>
      </c>
      <c r="B428" s="83">
        <v>12</v>
      </c>
      <c r="C428" s="84">
        <v>762.56034208000005</v>
      </c>
      <c r="D428" s="84">
        <v>760.08800843999995</v>
      </c>
      <c r="E428" s="84">
        <v>113.43066760000001</v>
      </c>
      <c r="F428" s="84">
        <v>113.43066760000001</v>
      </c>
    </row>
    <row r="429" spans="1:6" ht="12.75" customHeight="1" x14ac:dyDescent="0.2">
      <c r="A429" s="83" t="s">
        <v>159</v>
      </c>
      <c r="B429" s="83">
        <v>13</v>
      </c>
      <c r="C429" s="84">
        <v>757.17337056999997</v>
      </c>
      <c r="D429" s="84">
        <v>756.05625182000006</v>
      </c>
      <c r="E429" s="84">
        <v>112.82899406</v>
      </c>
      <c r="F429" s="84">
        <v>112.82899406</v>
      </c>
    </row>
    <row r="430" spans="1:6" ht="12.75" customHeight="1" x14ac:dyDescent="0.2">
      <c r="A430" s="83" t="s">
        <v>159</v>
      </c>
      <c r="B430" s="83">
        <v>14</v>
      </c>
      <c r="C430" s="84">
        <v>757.09639757000002</v>
      </c>
      <c r="D430" s="84">
        <v>755.87735257999998</v>
      </c>
      <c r="E430" s="84">
        <v>112.80229627999999</v>
      </c>
      <c r="F430" s="84">
        <v>112.80229627999999</v>
      </c>
    </row>
    <row r="431" spans="1:6" ht="12.75" customHeight="1" x14ac:dyDescent="0.2">
      <c r="A431" s="83" t="s">
        <v>159</v>
      </c>
      <c r="B431" s="83">
        <v>15</v>
      </c>
      <c r="C431" s="84">
        <v>763.31724809000002</v>
      </c>
      <c r="D431" s="84">
        <v>761.47992571999998</v>
      </c>
      <c r="E431" s="84">
        <v>113.63838843000001</v>
      </c>
      <c r="F431" s="84">
        <v>113.63838843000001</v>
      </c>
    </row>
    <row r="432" spans="1:6" ht="12.75" customHeight="1" x14ac:dyDescent="0.2">
      <c r="A432" s="83" t="s">
        <v>159</v>
      </c>
      <c r="B432" s="83">
        <v>16</v>
      </c>
      <c r="C432" s="84">
        <v>766.16700887000002</v>
      </c>
      <c r="D432" s="84">
        <v>764.01372245000005</v>
      </c>
      <c r="E432" s="84">
        <v>114.01651603000001</v>
      </c>
      <c r="F432" s="84">
        <v>114.01651603000001</v>
      </c>
    </row>
    <row r="433" spans="1:6" ht="12.75" customHeight="1" x14ac:dyDescent="0.2">
      <c r="A433" s="83" t="s">
        <v>159</v>
      </c>
      <c r="B433" s="83">
        <v>17</v>
      </c>
      <c r="C433" s="84">
        <v>762.86955034000005</v>
      </c>
      <c r="D433" s="84">
        <v>760.91844044000004</v>
      </c>
      <c r="E433" s="84">
        <v>113.55459596</v>
      </c>
      <c r="F433" s="84">
        <v>113.55459596</v>
      </c>
    </row>
    <row r="434" spans="1:6" ht="12.75" customHeight="1" x14ac:dyDescent="0.2">
      <c r="A434" s="83" t="s">
        <v>159</v>
      </c>
      <c r="B434" s="83">
        <v>18</v>
      </c>
      <c r="C434" s="84">
        <v>766.78013699999997</v>
      </c>
      <c r="D434" s="84">
        <v>762.48622896999996</v>
      </c>
      <c r="E434" s="84">
        <v>113.78856268</v>
      </c>
      <c r="F434" s="84">
        <v>113.78856268</v>
      </c>
    </row>
    <row r="435" spans="1:6" ht="12.75" customHeight="1" x14ac:dyDescent="0.2">
      <c r="A435" s="83" t="s">
        <v>159</v>
      </c>
      <c r="B435" s="83">
        <v>19</v>
      </c>
      <c r="C435" s="84">
        <v>755.06859377000001</v>
      </c>
      <c r="D435" s="84">
        <v>752.07260097000005</v>
      </c>
      <c r="E435" s="84">
        <v>112.23449952</v>
      </c>
      <c r="F435" s="84">
        <v>112.23449952</v>
      </c>
    </row>
    <row r="436" spans="1:6" ht="12.75" customHeight="1" x14ac:dyDescent="0.2">
      <c r="A436" s="83" t="s">
        <v>159</v>
      </c>
      <c r="B436" s="83">
        <v>20</v>
      </c>
      <c r="C436" s="84">
        <v>745.13022955999998</v>
      </c>
      <c r="D436" s="84">
        <v>736.47613640999998</v>
      </c>
      <c r="E436" s="84">
        <v>109.90698301</v>
      </c>
      <c r="F436" s="84">
        <v>109.90698301</v>
      </c>
    </row>
    <row r="437" spans="1:6" ht="12.75" customHeight="1" x14ac:dyDescent="0.2">
      <c r="A437" s="83" t="s">
        <v>159</v>
      </c>
      <c r="B437" s="83">
        <v>21</v>
      </c>
      <c r="C437" s="84">
        <v>705.15801746</v>
      </c>
      <c r="D437" s="84">
        <v>699.35268830999996</v>
      </c>
      <c r="E437" s="84">
        <v>104.36691731000001</v>
      </c>
      <c r="F437" s="84">
        <v>104.36691731000001</v>
      </c>
    </row>
    <row r="438" spans="1:6" ht="12.75" customHeight="1" x14ac:dyDescent="0.2">
      <c r="A438" s="83" t="s">
        <v>159</v>
      </c>
      <c r="B438" s="83">
        <v>22</v>
      </c>
      <c r="C438" s="84">
        <v>707.32384214000001</v>
      </c>
      <c r="D438" s="84">
        <v>704.76278001000003</v>
      </c>
      <c r="E438" s="84">
        <v>105.17428476000001</v>
      </c>
      <c r="F438" s="84">
        <v>105.17428476000001</v>
      </c>
    </row>
    <row r="439" spans="1:6" ht="12.75" customHeight="1" x14ac:dyDescent="0.2">
      <c r="A439" s="83" t="s">
        <v>159</v>
      </c>
      <c r="B439" s="83">
        <v>23</v>
      </c>
      <c r="C439" s="84">
        <v>707.45877099999996</v>
      </c>
      <c r="D439" s="84">
        <v>704.73415924999995</v>
      </c>
      <c r="E439" s="84">
        <v>105.17001358</v>
      </c>
      <c r="F439" s="84">
        <v>105.17001358</v>
      </c>
    </row>
    <row r="440" spans="1:6" ht="12.75" customHeight="1" x14ac:dyDescent="0.2">
      <c r="A440" s="83" t="s">
        <v>159</v>
      </c>
      <c r="B440" s="83">
        <v>24</v>
      </c>
      <c r="C440" s="84">
        <v>737.17130137000004</v>
      </c>
      <c r="D440" s="84">
        <v>735.30034628999999</v>
      </c>
      <c r="E440" s="84">
        <v>109.73151562</v>
      </c>
      <c r="F440" s="84">
        <v>109.73151562</v>
      </c>
    </row>
    <row r="441" spans="1:6" ht="12.75" customHeight="1" x14ac:dyDescent="0.2">
      <c r="A441" s="83" t="s">
        <v>160</v>
      </c>
      <c r="B441" s="83">
        <v>1</v>
      </c>
      <c r="C441" s="84">
        <v>855.95521553000003</v>
      </c>
      <c r="D441" s="84">
        <v>853.48682582000004</v>
      </c>
      <c r="E441" s="84">
        <v>127.36890909</v>
      </c>
      <c r="F441" s="84">
        <v>127.36890909</v>
      </c>
    </row>
    <row r="442" spans="1:6" ht="12.75" customHeight="1" x14ac:dyDescent="0.2">
      <c r="A442" s="83" t="s">
        <v>160</v>
      </c>
      <c r="B442" s="83">
        <v>2</v>
      </c>
      <c r="C442" s="84">
        <v>874.21785011999998</v>
      </c>
      <c r="D442" s="84">
        <v>871.79060296</v>
      </c>
      <c r="E442" s="84">
        <v>130.10044758999999</v>
      </c>
      <c r="F442" s="84">
        <v>130.10044758999999</v>
      </c>
    </row>
    <row r="443" spans="1:6" ht="12.75" customHeight="1" x14ac:dyDescent="0.2">
      <c r="A443" s="83" t="s">
        <v>160</v>
      </c>
      <c r="B443" s="83">
        <v>3</v>
      </c>
      <c r="C443" s="84">
        <v>862.02351720000001</v>
      </c>
      <c r="D443" s="84">
        <v>860.12890273000005</v>
      </c>
      <c r="E443" s="84">
        <v>128.36013011</v>
      </c>
      <c r="F443" s="84">
        <v>128.36013011</v>
      </c>
    </row>
    <row r="444" spans="1:6" ht="12.75" customHeight="1" x14ac:dyDescent="0.2">
      <c r="A444" s="83" t="s">
        <v>160</v>
      </c>
      <c r="B444" s="83">
        <v>4</v>
      </c>
      <c r="C444" s="84">
        <v>873.82543920000001</v>
      </c>
      <c r="D444" s="84">
        <v>870.71088223000004</v>
      </c>
      <c r="E444" s="84">
        <v>129.93931698</v>
      </c>
      <c r="F444" s="84">
        <v>129.93931698</v>
      </c>
    </row>
    <row r="445" spans="1:6" ht="12.75" customHeight="1" x14ac:dyDescent="0.2">
      <c r="A445" s="83" t="s">
        <v>160</v>
      </c>
      <c r="B445" s="83">
        <v>5</v>
      </c>
      <c r="C445" s="84">
        <v>871.47089582000001</v>
      </c>
      <c r="D445" s="84">
        <v>866.75015699999994</v>
      </c>
      <c r="E445" s="84">
        <v>129.34824370999999</v>
      </c>
      <c r="F445" s="84">
        <v>129.34824370999999</v>
      </c>
    </row>
    <row r="446" spans="1:6" ht="12.75" customHeight="1" x14ac:dyDescent="0.2">
      <c r="A446" s="83" t="s">
        <v>160</v>
      </c>
      <c r="B446" s="83">
        <v>6</v>
      </c>
      <c r="C446" s="84">
        <v>875.15547685000001</v>
      </c>
      <c r="D446" s="84">
        <v>870.12247272000002</v>
      </c>
      <c r="E446" s="84">
        <v>129.85150651000001</v>
      </c>
      <c r="F446" s="84">
        <v>129.85150651000001</v>
      </c>
    </row>
    <row r="447" spans="1:6" ht="12.75" customHeight="1" x14ac:dyDescent="0.2">
      <c r="A447" s="83" t="s">
        <v>160</v>
      </c>
      <c r="B447" s="83">
        <v>7</v>
      </c>
      <c r="C447" s="84">
        <v>868.81512815999997</v>
      </c>
      <c r="D447" s="84">
        <v>867.90209587000004</v>
      </c>
      <c r="E447" s="84">
        <v>129.52015169000001</v>
      </c>
      <c r="F447" s="84">
        <v>129.52015169000001</v>
      </c>
    </row>
    <row r="448" spans="1:6" ht="12.75" customHeight="1" x14ac:dyDescent="0.2">
      <c r="A448" s="83" t="s">
        <v>160</v>
      </c>
      <c r="B448" s="83">
        <v>8</v>
      </c>
      <c r="C448" s="84">
        <v>846.38696235999998</v>
      </c>
      <c r="D448" s="84">
        <v>838.31964622999999</v>
      </c>
      <c r="E448" s="84">
        <v>125.10545632</v>
      </c>
      <c r="F448" s="84">
        <v>125.10545632</v>
      </c>
    </row>
    <row r="449" spans="1:6" ht="12.75" customHeight="1" x14ac:dyDescent="0.2">
      <c r="A449" s="83" t="s">
        <v>160</v>
      </c>
      <c r="B449" s="83">
        <v>9</v>
      </c>
      <c r="C449" s="84">
        <v>751.39707922000002</v>
      </c>
      <c r="D449" s="84">
        <v>747.33267893000004</v>
      </c>
      <c r="E449" s="84">
        <v>111.5271439</v>
      </c>
      <c r="F449" s="84">
        <v>111.5271439</v>
      </c>
    </row>
    <row r="450" spans="1:6" ht="12.75" customHeight="1" x14ac:dyDescent="0.2">
      <c r="A450" s="83" t="s">
        <v>160</v>
      </c>
      <c r="B450" s="83">
        <v>10</v>
      </c>
      <c r="C450" s="84">
        <v>733.87226057999999</v>
      </c>
      <c r="D450" s="84">
        <v>730.57343751999997</v>
      </c>
      <c r="E450" s="84">
        <v>109.02610202</v>
      </c>
      <c r="F450" s="84">
        <v>109.02610202</v>
      </c>
    </row>
    <row r="451" spans="1:6" ht="12.75" customHeight="1" x14ac:dyDescent="0.2">
      <c r="A451" s="83" t="s">
        <v>160</v>
      </c>
      <c r="B451" s="83">
        <v>11</v>
      </c>
      <c r="C451" s="84">
        <v>741.45552819</v>
      </c>
      <c r="D451" s="84">
        <v>738.29553301999999</v>
      </c>
      <c r="E451" s="84">
        <v>110.17849811000001</v>
      </c>
      <c r="F451" s="84">
        <v>110.17849811000001</v>
      </c>
    </row>
    <row r="452" spans="1:6" ht="12.75" customHeight="1" x14ac:dyDescent="0.2">
      <c r="A452" s="83" t="s">
        <v>160</v>
      </c>
      <c r="B452" s="83">
        <v>12</v>
      </c>
      <c r="C452" s="84">
        <v>741.50175837999996</v>
      </c>
      <c r="D452" s="84">
        <v>739.35513142000002</v>
      </c>
      <c r="E452" s="84">
        <v>110.33662579</v>
      </c>
      <c r="F452" s="84">
        <v>110.33662579</v>
      </c>
    </row>
    <row r="453" spans="1:6" ht="12.75" customHeight="1" x14ac:dyDescent="0.2">
      <c r="A453" s="83" t="s">
        <v>160</v>
      </c>
      <c r="B453" s="83">
        <v>13</v>
      </c>
      <c r="C453" s="84">
        <v>737.55922338000005</v>
      </c>
      <c r="D453" s="84">
        <v>730.03534216000003</v>
      </c>
      <c r="E453" s="84">
        <v>108.94580010999999</v>
      </c>
      <c r="F453" s="84">
        <v>108.94580010999999</v>
      </c>
    </row>
    <row r="454" spans="1:6" ht="12.75" customHeight="1" x14ac:dyDescent="0.2">
      <c r="A454" s="83" t="s">
        <v>160</v>
      </c>
      <c r="B454" s="83">
        <v>14</v>
      </c>
      <c r="C454" s="84">
        <v>732.92854344</v>
      </c>
      <c r="D454" s="84">
        <v>731.10099183</v>
      </c>
      <c r="E454" s="84">
        <v>109.10483085</v>
      </c>
      <c r="F454" s="84">
        <v>109.10483085</v>
      </c>
    </row>
    <row r="455" spans="1:6" ht="12.75" customHeight="1" x14ac:dyDescent="0.2">
      <c r="A455" s="83" t="s">
        <v>160</v>
      </c>
      <c r="B455" s="83">
        <v>15</v>
      </c>
      <c r="C455" s="84">
        <v>751.25850498</v>
      </c>
      <c r="D455" s="84">
        <v>749.75328015000002</v>
      </c>
      <c r="E455" s="84">
        <v>111.88837893</v>
      </c>
      <c r="F455" s="84">
        <v>111.88837893</v>
      </c>
    </row>
    <row r="456" spans="1:6" ht="12.75" customHeight="1" x14ac:dyDescent="0.2">
      <c r="A456" s="83" t="s">
        <v>160</v>
      </c>
      <c r="B456" s="83">
        <v>16</v>
      </c>
      <c r="C456" s="84">
        <v>738.69777667000005</v>
      </c>
      <c r="D456" s="84">
        <v>737.29879699000003</v>
      </c>
      <c r="E456" s="84">
        <v>110.0297516</v>
      </c>
      <c r="F456" s="84">
        <v>110.0297516</v>
      </c>
    </row>
    <row r="457" spans="1:6" ht="12.75" customHeight="1" x14ac:dyDescent="0.2">
      <c r="A457" s="83" t="s">
        <v>160</v>
      </c>
      <c r="B457" s="83">
        <v>17</v>
      </c>
      <c r="C457" s="84">
        <v>739.32568789000004</v>
      </c>
      <c r="D457" s="84">
        <v>737.31229784000004</v>
      </c>
      <c r="E457" s="84">
        <v>110.03176637999999</v>
      </c>
      <c r="F457" s="84">
        <v>110.03176637999999</v>
      </c>
    </row>
    <row r="458" spans="1:6" ht="12.75" customHeight="1" x14ac:dyDescent="0.2">
      <c r="A458" s="83" t="s">
        <v>160</v>
      </c>
      <c r="B458" s="83">
        <v>18</v>
      </c>
      <c r="C458" s="84">
        <v>754.39361229999997</v>
      </c>
      <c r="D458" s="84">
        <v>752.48898816999997</v>
      </c>
      <c r="E458" s="84">
        <v>112.29663847</v>
      </c>
      <c r="F458" s="84">
        <v>112.29663847</v>
      </c>
    </row>
    <row r="459" spans="1:6" ht="12.75" customHeight="1" x14ac:dyDescent="0.2">
      <c r="A459" s="83" t="s">
        <v>160</v>
      </c>
      <c r="B459" s="83">
        <v>19</v>
      </c>
      <c r="C459" s="84">
        <v>747.09189991999995</v>
      </c>
      <c r="D459" s="84">
        <v>743.10853927999995</v>
      </c>
      <c r="E459" s="84">
        <v>110.89676034</v>
      </c>
      <c r="F459" s="84">
        <v>110.89676034</v>
      </c>
    </row>
    <row r="460" spans="1:6" ht="12.75" customHeight="1" x14ac:dyDescent="0.2">
      <c r="A460" s="83" t="s">
        <v>160</v>
      </c>
      <c r="B460" s="83">
        <v>20</v>
      </c>
      <c r="C460" s="84">
        <v>741.92240546999994</v>
      </c>
      <c r="D460" s="84">
        <v>733.37211186000002</v>
      </c>
      <c r="E460" s="84">
        <v>109.44375826</v>
      </c>
      <c r="F460" s="84">
        <v>109.44375826</v>
      </c>
    </row>
    <row r="461" spans="1:6" ht="12.75" customHeight="1" x14ac:dyDescent="0.2">
      <c r="A461" s="83" t="s">
        <v>160</v>
      </c>
      <c r="B461" s="83">
        <v>21</v>
      </c>
      <c r="C461" s="84">
        <v>718.58930242999998</v>
      </c>
      <c r="D461" s="84">
        <v>708.12630874000001</v>
      </c>
      <c r="E461" s="84">
        <v>105.67623625</v>
      </c>
      <c r="F461" s="84">
        <v>105.67623625</v>
      </c>
    </row>
    <row r="462" spans="1:6" ht="12.75" customHeight="1" x14ac:dyDescent="0.2">
      <c r="A462" s="83" t="s">
        <v>160</v>
      </c>
      <c r="B462" s="83">
        <v>22</v>
      </c>
      <c r="C462" s="84">
        <v>716.08730477999995</v>
      </c>
      <c r="D462" s="84">
        <v>712.13657235000005</v>
      </c>
      <c r="E462" s="84">
        <v>106.27470231</v>
      </c>
      <c r="F462" s="84">
        <v>106.27470231</v>
      </c>
    </row>
    <row r="463" spans="1:6" ht="12.75" customHeight="1" x14ac:dyDescent="0.2">
      <c r="A463" s="83" t="s">
        <v>160</v>
      </c>
      <c r="B463" s="83">
        <v>23</v>
      </c>
      <c r="C463" s="84">
        <v>714.91199843000004</v>
      </c>
      <c r="D463" s="84">
        <v>711.63825194000003</v>
      </c>
      <c r="E463" s="84">
        <v>106.20033616000001</v>
      </c>
      <c r="F463" s="84">
        <v>106.20033616000001</v>
      </c>
    </row>
    <row r="464" spans="1:6" ht="12.75" customHeight="1" x14ac:dyDescent="0.2">
      <c r="A464" s="83" t="s">
        <v>160</v>
      </c>
      <c r="B464" s="83">
        <v>24</v>
      </c>
      <c r="C464" s="84">
        <v>738.56362913999999</v>
      </c>
      <c r="D464" s="84">
        <v>736.50920078000001</v>
      </c>
      <c r="E464" s="84">
        <v>109.91191732</v>
      </c>
      <c r="F464" s="84">
        <v>109.91191732</v>
      </c>
    </row>
    <row r="465" spans="1:6" ht="12.75" customHeight="1" x14ac:dyDescent="0.2">
      <c r="A465" s="83" t="s">
        <v>161</v>
      </c>
      <c r="B465" s="83">
        <v>1</v>
      </c>
      <c r="C465" s="84">
        <v>870.41956215000005</v>
      </c>
      <c r="D465" s="84">
        <v>864.91920685000002</v>
      </c>
      <c r="E465" s="84">
        <v>129.07500443000001</v>
      </c>
      <c r="F465" s="84">
        <v>129.07500443000001</v>
      </c>
    </row>
    <row r="466" spans="1:6" ht="12.75" customHeight="1" x14ac:dyDescent="0.2">
      <c r="A466" s="83" t="s">
        <v>161</v>
      </c>
      <c r="B466" s="83">
        <v>2</v>
      </c>
      <c r="C466" s="84">
        <v>894.88608932</v>
      </c>
      <c r="D466" s="84">
        <v>891.97016563</v>
      </c>
      <c r="E466" s="84">
        <v>133.11191631</v>
      </c>
      <c r="F466" s="84">
        <v>133.11191631</v>
      </c>
    </row>
    <row r="467" spans="1:6" ht="12.75" customHeight="1" x14ac:dyDescent="0.2">
      <c r="A467" s="83" t="s">
        <v>161</v>
      </c>
      <c r="B467" s="83">
        <v>3</v>
      </c>
      <c r="C467" s="84">
        <v>885.51257268999996</v>
      </c>
      <c r="D467" s="84">
        <v>883.12287905999995</v>
      </c>
      <c r="E467" s="84">
        <v>131.79160390999999</v>
      </c>
      <c r="F467" s="84">
        <v>131.79160390999999</v>
      </c>
    </row>
    <row r="468" spans="1:6" ht="12.75" customHeight="1" x14ac:dyDescent="0.2">
      <c r="A468" s="83" t="s">
        <v>161</v>
      </c>
      <c r="B468" s="83">
        <v>4</v>
      </c>
      <c r="C468" s="84">
        <v>881.64167292000002</v>
      </c>
      <c r="D468" s="84">
        <v>878.37440045000005</v>
      </c>
      <c r="E468" s="84">
        <v>131.08297137</v>
      </c>
      <c r="F468" s="84">
        <v>131.08297137</v>
      </c>
    </row>
    <row r="469" spans="1:6" ht="12.75" customHeight="1" x14ac:dyDescent="0.2">
      <c r="A469" s="83" t="s">
        <v>161</v>
      </c>
      <c r="B469" s="83">
        <v>5</v>
      </c>
      <c r="C469" s="84">
        <v>877.64896599999997</v>
      </c>
      <c r="D469" s="84">
        <v>872.61025189999998</v>
      </c>
      <c r="E469" s="84">
        <v>130.22276675000001</v>
      </c>
      <c r="F469" s="84">
        <v>130.22276675000001</v>
      </c>
    </row>
    <row r="470" spans="1:6" ht="12.75" customHeight="1" x14ac:dyDescent="0.2">
      <c r="A470" s="83" t="s">
        <v>161</v>
      </c>
      <c r="B470" s="83">
        <v>6</v>
      </c>
      <c r="C470" s="84">
        <v>886.95307902000002</v>
      </c>
      <c r="D470" s="84">
        <v>881.37449197000001</v>
      </c>
      <c r="E470" s="84">
        <v>131.53068582</v>
      </c>
      <c r="F470" s="84">
        <v>131.53068582</v>
      </c>
    </row>
    <row r="471" spans="1:6" ht="12.75" customHeight="1" x14ac:dyDescent="0.2">
      <c r="A471" s="83" t="s">
        <v>161</v>
      </c>
      <c r="B471" s="83">
        <v>7</v>
      </c>
      <c r="C471" s="84">
        <v>887.89042952</v>
      </c>
      <c r="D471" s="84">
        <v>882.02985569999998</v>
      </c>
      <c r="E471" s="84">
        <v>131.62848811000001</v>
      </c>
      <c r="F471" s="84">
        <v>131.62848811000001</v>
      </c>
    </row>
    <row r="472" spans="1:6" ht="12.75" customHeight="1" x14ac:dyDescent="0.2">
      <c r="A472" s="83" t="s">
        <v>161</v>
      </c>
      <c r="B472" s="83">
        <v>8</v>
      </c>
      <c r="C472" s="84">
        <v>864.98309919999997</v>
      </c>
      <c r="D472" s="84">
        <v>856.06178775000001</v>
      </c>
      <c r="E472" s="84">
        <v>127.75317991999999</v>
      </c>
      <c r="F472" s="84">
        <v>127.75317991999999</v>
      </c>
    </row>
    <row r="473" spans="1:6" ht="12.75" customHeight="1" x14ac:dyDescent="0.2">
      <c r="A473" s="83" t="s">
        <v>161</v>
      </c>
      <c r="B473" s="83">
        <v>9</v>
      </c>
      <c r="C473" s="84">
        <v>766.92580055999997</v>
      </c>
      <c r="D473" s="84">
        <v>760.7805224</v>
      </c>
      <c r="E473" s="84">
        <v>113.53401395</v>
      </c>
      <c r="F473" s="84">
        <v>113.53401395</v>
      </c>
    </row>
    <row r="474" spans="1:6" ht="12.75" customHeight="1" x14ac:dyDescent="0.2">
      <c r="A474" s="83" t="s">
        <v>161</v>
      </c>
      <c r="B474" s="83">
        <v>10</v>
      </c>
      <c r="C474" s="84">
        <v>749.39262372999997</v>
      </c>
      <c r="D474" s="84">
        <v>744.11029653000003</v>
      </c>
      <c r="E474" s="84">
        <v>111.04625618</v>
      </c>
      <c r="F474" s="84">
        <v>111.04625618</v>
      </c>
    </row>
    <row r="475" spans="1:6" ht="12.75" customHeight="1" x14ac:dyDescent="0.2">
      <c r="A475" s="83" t="s">
        <v>161</v>
      </c>
      <c r="B475" s="83">
        <v>11</v>
      </c>
      <c r="C475" s="84">
        <v>744.02738454999997</v>
      </c>
      <c r="D475" s="84">
        <v>741.25955726999996</v>
      </c>
      <c r="E475" s="84">
        <v>110.62083011</v>
      </c>
      <c r="F475" s="84">
        <v>110.62083011</v>
      </c>
    </row>
    <row r="476" spans="1:6" ht="12.75" customHeight="1" x14ac:dyDescent="0.2">
      <c r="A476" s="83" t="s">
        <v>161</v>
      </c>
      <c r="B476" s="83">
        <v>12</v>
      </c>
      <c r="C476" s="84">
        <v>727.46139591999997</v>
      </c>
      <c r="D476" s="84">
        <v>725.03322455</v>
      </c>
      <c r="E476" s="84">
        <v>108.19931611</v>
      </c>
      <c r="F476" s="84">
        <v>108.19931611</v>
      </c>
    </row>
    <row r="477" spans="1:6" ht="12.75" customHeight="1" x14ac:dyDescent="0.2">
      <c r="A477" s="83" t="s">
        <v>161</v>
      </c>
      <c r="B477" s="83">
        <v>13</v>
      </c>
      <c r="C477" s="84">
        <v>730.48727904999998</v>
      </c>
      <c r="D477" s="84">
        <v>724.48078607000002</v>
      </c>
      <c r="E477" s="84">
        <v>108.11687372999999</v>
      </c>
      <c r="F477" s="84">
        <v>108.11687372999999</v>
      </c>
    </row>
    <row r="478" spans="1:6" ht="12.75" customHeight="1" x14ac:dyDescent="0.2">
      <c r="A478" s="83" t="s">
        <v>161</v>
      </c>
      <c r="B478" s="83">
        <v>14</v>
      </c>
      <c r="C478" s="84">
        <v>734.43045703999996</v>
      </c>
      <c r="D478" s="84">
        <v>732.56275245999996</v>
      </c>
      <c r="E478" s="84">
        <v>109.32297464</v>
      </c>
      <c r="F478" s="84">
        <v>109.32297464</v>
      </c>
    </row>
    <row r="479" spans="1:6" ht="12.75" customHeight="1" x14ac:dyDescent="0.2">
      <c r="A479" s="83" t="s">
        <v>161</v>
      </c>
      <c r="B479" s="83">
        <v>15</v>
      </c>
      <c r="C479" s="84">
        <v>741.02790070000003</v>
      </c>
      <c r="D479" s="84">
        <v>738.98753495999995</v>
      </c>
      <c r="E479" s="84">
        <v>110.28176805</v>
      </c>
      <c r="F479" s="84">
        <v>110.28176805</v>
      </c>
    </row>
    <row r="480" spans="1:6" ht="12.75" customHeight="1" x14ac:dyDescent="0.2">
      <c r="A480" s="83" t="s">
        <v>161</v>
      </c>
      <c r="B480" s="83">
        <v>16</v>
      </c>
      <c r="C480" s="84">
        <v>746.13808673000005</v>
      </c>
      <c r="D480" s="84">
        <v>743.75625365999997</v>
      </c>
      <c r="E480" s="84">
        <v>110.99342109</v>
      </c>
      <c r="F480" s="84">
        <v>110.99342109</v>
      </c>
    </row>
    <row r="481" spans="1:6" ht="12.75" customHeight="1" x14ac:dyDescent="0.2">
      <c r="A481" s="83" t="s">
        <v>161</v>
      </c>
      <c r="B481" s="83">
        <v>17</v>
      </c>
      <c r="C481" s="84">
        <v>748.83486684000002</v>
      </c>
      <c r="D481" s="84">
        <v>746.41334621999999</v>
      </c>
      <c r="E481" s="84">
        <v>111.38994857</v>
      </c>
      <c r="F481" s="84">
        <v>111.38994857</v>
      </c>
    </row>
    <row r="482" spans="1:6" ht="12.75" customHeight="1" x14ac:dyDescent="0.2">
      <c r="A482" s="83" t="s">
        <v>161</v>
      </c>
      <c r="B482" s="83">
        <v>18</v>
      </c>
      <c r="C482" s="84">
        <v>761.82104564999997</v>
      </c>
      <c r="D482" s="84">
        <v>755.70846610000001</v>
      </c>
      <c r="E482" s="84">
        <v>112.77709274999999</v>
      </c>
      <c r="F482" s="84">
        <v>112.77709274999999</v>
      </c>
    </row>
    <row r="483" spans="1:6" ht="12.75" customHeight="1" x14ac:dyDescent="0.2">
      <c r="A483" s="83" t="s">
        <v>161</v>
      </c>
      <c r="B483" s="83">
        <v>19</v>
      </c>
      <c r="C483" s="84">
        <v>760.61485651999999</v>
      </c>
      <c r="D483" s="84">
        <v>751.76715020999995</v>
      </c>
      <c r="E483" s="84">
        <v>112.18891600000001</v>
      </c>
      <c r="F483" s="84">
        <v>112.18891600000001</v>
      </c>
    </row>
    <row r="484" spans="1:6" ht="12.75" customHeight="1" x14ac:dyDescent="0.2">
      <c r="A484" s="83" t="s">
        <v>161</v>
      </c>
      <c r="B484" s="83">
        <v>20</v>
      </c>
      <c r="C484" s="84">
        <v>752.24120688999994</v>
      </c>
      <c r="D484" s="84">
        <v>736.03513256999997</v>
      </c>
      <c r="E484" s="84">
        <v>109.84117042</v>
      </c>
      <c r="F484" s="84">
        <v>109.84117042</v>
      </c>
    </row>
    <row r="485" spans="1:6" ht="12.75" customHeight="1" x14ac:dyDescent="0.2">
      <c r="A485" s="83" t="s">
        <v>161</v>
      </c>
      <c r="B485" s="83">
        <v>21</v>
      </c>
      <c r="C485" s="84">
        <v>749.94356862999996</v>
      </c>
      <c r="D485" s="84">
        <v>731.27109814000005</v>
      </c>
      <c r="E485" s="84">
        <v>109.13021642</v>
      </c>
      <c r="F485" s="84">
        <v>109.13021642</v>
      </c>
    </row>
    <row r="486" spans="1:6" ht="12.75" customHeight="1" x14ac:dyDescent="0.2">
      <c r="A486" s="83" t="s">
        <v>161</v>
      </c>
      <c r="B486" s="83">
        <v>22</v>
      </c>
      <c r="C486" s="84">
        <v>739.30969707999998</v>
      </c>
      <c r="D486" s="84">
        <v>736.97729406999997</v>
      </c>
      <c r="E486" s="84">
        <v>109.98177257</v>
      </c>
      <c r="F486" s="84">
        <v>109.98177257</v>
      </c>
    </row>
    <row r="487" spans="1:6" ht="12.75" customHeight="1" x14ac:dyDescent="0.2">
      <c r="A487" s="83" t="s">
        <v>161</v>
      </c>
      <c r="B487" s="83">
        <v>23</v>
      </c>
      <c r="C487" s="84">
        <v>732.86286644999996</v>
      </c>
      <c r="D487" s="84">
        <v>730.49093889000005</v>
      </c>
      <c r="E487" s="84">
        <v>109.01379045</v>
      </c>
      <c r="F487" s="84">
        <v>109.01379045</v>
      </c>
    </row>
    <row r="488" spans="1:6" ht="12.75" customHeight="1" x14ac:dyDescent="0.2">
      <c r="A488" s="83" t="s">
        <v>161</v>
      </c>
      <c r="B488" s="83">
        <v>24</v>
      </c>
      <c r="C488" s="84">
        <v>748.21922444999996</v>
      </c>
      <c r="D488" s="84">
        <v>744.39517044000002</v>
      </c>
      <c r="E488" s="84">
        <v>111.08876893999999</v>
      </c>
      <c r="F488" s="84">
        <v>111.08876893999999</v>
      </c>
    </row>
    <row r="489" spans="1:6" ht="12.75" customHeight="1" x14ac:dyDescent="0.2">
      <c r="A489" s="83" t="s">
        <v>162</v>
      </c>
      <c r="B489" s="83">
        <v>1</v>
      </c>
      <c r="C489" s="84">
        <v>829.36896332000003</v>
      </c>
      <c r="D489" s="84">
        <v>824.71874624999998</v>
      </c>
      <c r="E489" s="84">
        <v>123.07574509</v>
      </c>
      <c r="F489" s="84">
        <v>123.07574509</v>
      </c>
    </row>
    <row r="490" spans="1:6" ht="12.75" customHeight="1" x14ac:dyDescent="0.2">
      <c r="A490" s="83" t="s">
        <v>162</v>
      </c>
      <c r="B490" s="83">
        <v>2</v>
      </c>
      <c r="C490" s="84">
        <v>836.32984563000002</v>
      </c>
      <c r="D490" s="84">
        <v>834.78993579999997</v>
      </c>
      <c r="E490" s="84">
        <v>124.57870493</v>
      </c>
      <c r="F490" s="84">
        <v>124.57870493</v>
      </c>
    </row>
    <row r="491" spans="1:6" ht="12.75" customHeight="1" x14ac:dyDescent="0.2">
      <c r="A491" s="83" t="s">
        <v>162</v>
      </c>
      <c r="B491" s="83">
        <v>3</v>
      </c>
      <c r="C491" s="84">
        <v>854.32531965999999</v>
      </c>
      <c r="D491" s="84">
        <v>852.69598688999997</v>
      </c>
      <c r="E491" s="84">
        <v>127.25088934999999</v>
      </c>
      <c r="F491" s="84">
        <v>127.25088934999999</v>
      </c>
    </row>
    <row r="492" spans="1:6" ht="12.75" customHeight="1" x14ac:dyDescent="0.2">
      <c r="A492" s="83" t="s">
        <v>162</v>
      </c>
      <c r="B492" s="83">
        <v>4</v>
      </c>
      <c r="C492" s="84">
        <v>851.13742009999999</v>
      </c>
      <c r="D492" s="84">
        <v>848.12673970000003</v>
      </c>
      <c r="E492" s="84">
        <v>126.56900415</v>
      </c>
      <c r="F492" s="84">
        <v>126.56900415</v>
      </c>
    </row>
    <row r="493" spans="1:6" ht="12.75" customHeight="1" x14ac:dyDescent="0.2">
      <c r="A493" s="83" t="s">
        <v>162</v>
      </c>
      <c r="B493" s="83">
        <v>5</v>
      </c>
      <c r="C493" s="84">
        <v>846.51569604999997</v>
      </c>
      <c r="D493" s="84">
        <v>841.27971466999998</v>
      </c>
      <c r="E493" s="84">
        <v>125.54719798000001</v>
      </c>
      <c r="F493" s="84">
        <v>125.54719798000001</v>
      </c>
    </row>
    <row r="494" spans="1:6" ht="12.75" customHeight="1" x14ac:dyDescent="0.2">
      <c r="A494" s="83" t="s">
        <v>162</v>
      </c>
      <c r="B494" s="83">
        <v>6</v>
      </c>
      <c r="C494" s="84">
        <v>853.04067726999995</v>
      </c>
      <c r="D494" s="84">
        <v>851.32383783</v>
      </c>
      <c r="E494" s="84">
        <v>127.04611860999999</v>
      </c>
      <c r="F494" s="84">
        <v>127.04611860999999</v>
      </c>
    </row>
    <row r="495" spans="1:6" ht="12.75" customHeight="1" x14ac:dyDescent="0.2">
      <c r="A495" s="83" t="s">
        <v>162</v>
      </c>
      <c r="B495" s="83">
        <v>7</v>
      </c>
      <c r="C495" s="84">
        <v>863.53870595000001</v>
      </c>
      <c r="D495" s="84">
        <v>858.25052211000002</v>
      </c>
      <c r="E495" s="84">
        <v>128.07981262000001</v>
      </c>
      <c r="F495" s="84">
        <v>128.07981262000001</v>
      </c>
    </row>
    <row r="496" spans="1:6" ht="12.75" customHeight="1" x14ac:dyDescent="0.2">
      <c r="A496" s="83" t="s">
        <v>162</v>
      </c>
      <c r="B496" s="83">
        <v>8</v>
      </c>
      <c r="C496" s="84">
        <v>860.08769610000002</v>
      </c>
      <c r="D496" s="84">
        <v>843.75838925000005</v>
      </c>
      <c r="E496" s="84">
        <v>125.91709950000001</v>
      </c>
      <c r="F496" s="84">
        <v>125.91709950000001</v>
      </c>
    </row>
    <row r="497" spans="1:6" ht="12.75" customHeight="1" x14ac:dyDescent="0.2">
      <c r="A497" s="83" t="s">
        <v>162</v>
      </c>
      <c r="B497" s="83">
        <v>9</v>
      </c>
      <c r="C497" s="84">
        <v>753.78318050999997</v>
      </c>
      <c r="D497" s="84">
        <v>741.35231836000003</v>
      </c>
      <c r="E497" s="84">
        <v>110.63467317999999</v>
      </c>
      <c r="F497" s="84">
        <v>110.63467317999999</v>
      </c>
    </row>
    <row r="498" spans="1:6" ht="12.75" customHeight="1" x14ac:dyDescent="0.2">
      <c r="A498" s="83" t="s">
        <v>162</v>
      </c>
      <c r="B498" s="83">
        <v>10</v>
      </c>
      <c r="C498" s="84">
        <v>755.56164605000004</v>
      </c>
      <c r="D498" s="84">
        <v>746.89876604000005</v>
      </c>
      <c r="E498" s="84">
        <v>111.46238952</v>
      </c>
      <c r="F498" s="84">
        <v>111.46238952</v>
      </c>
    </row>
    <row r="499" spans="1:6" ht="12.75" customHeight="1" x14ac:dyDescent="0.2">
      <c r="A499" s="83" t="s">
        <v>162</v>
      </c>
      <c r="B499" s="83">
        <v>11</v>
      </c>
      <c r="C499" s="84">
        <v>759.18012074000001</v>
      </c>
      <c r="D499" s="84">
        <v>750.60747885000001</v>
      </c>
      <c r="E499" s="84">
        <v>112.01585407</v>
      </c>
      <c r="F499" s="84">
        <v>112.01585407</v>
      </c>
    </row>
    <row r="500" spans="1:6" ht="12.75" customHeight="1" x14ac:dyDescent="0.2">
      <c r="A500" s="83" t="s">
        <v>162</v>
      </c>
      <c r="B500" s="83">
        <v>12</v>
      </c>
      <c r="C500" s="84">
        <v>761.71301317999996</v>
      </c>
      <c r="D500" s="84">
        <v>753.34806956</v>
      </c>
      <c r="E500" s="84">
        <v>112.42484227999999</v>
      </c>
      <c r="F500" s="84">
        <v>112.42484227999999</v>
      </c>
    </row>
    <row r="501" spans="1:6" ht="12.75" customHeight="1" x14ac:dyDescent="0.2">
      <c r="A501" s="83" t="s">
        <v>162</v>
      </c>
      <c r="B501" s="83">
        <v>13</v>
      </c>
      <c r="C501" s="84">
        <v>761.30106845</v>
      </c>
      <c r="D501" s="84">
        <v>753.06787955000004</v>
      </c>
      <c r="E501" s="84">
        <v>112.38302852</v>
      </c>
      <c r="F501" s="84">
        <v>112.38302852</v>
      </c>
    </row>
    <row r="502" spans="1:6" ht="12.75" customHeight="1" x14ac:dyDescent="0.2">
      <c r="A502" s="83" t="s">
        <v>162</v>
      </c>
      <c r="B502" s="83">
        <v>14</v>
      </c>
      <c r="C502" s="84">
        <v>760.22542279000004</v>
      </c>
      <c r="D502" s="84">
        <v>758.04712818999997</v>
      </c>
      <c r="E502" s="84">
        <v>113.1260997</v>
      </c>
      <c r="F502" s="84">
        <v>113.1260997</v>
      </c>
    </row>
    <row r="503" spans="1:6" ht="12.75" customHeight="1" x14ac:dyDescent="0.2">
      <c r="A503" s="83" t="s">
        <v>162</v>
      </c>
      <c r="B503" s="83">
        <v>15</v>
      </c>
      <c r="C503" s="84">
        <v>762.60349628999995</v>
      </c>
      <c r="D503" s="84">
        <v>760.15337915999999</v>
      </c>
      <c r="E503" s="84">
        <v>113.44042311</v>
      </c>
      <c r="F503" s="84">
        <v>113.44042311</v>
      </c>
    </row>
    <row r="504" spans="1:6" ht="12.75" customHeight="1" x14ac:dyDescent="0.2">
      <c r="A504" s="83" t="s">
        <v>162</v>
      </c>
      <c r="B504" s="83">
        <v>16</v>
      </c>
      <c r="C504" s="84">
        <v>763.17174604000002</v>
      </c>
      <c r="D504" s="84">
        <v>760.89844051</v>
      </c>
      <c r="E504" s="84">
        <v>113.5516113</v>
      </c>
      <c r="F504" s="84">
        <v>113.5516113</v>
      </c>
    </row>
    <row r="505" spans="1:6" ht="12.75" customHeight="1" x14ac:dyDescent="0.2">
      <c r="A505" s="83" t="s">
        <v>162</v>
      </c>
      <c r="B505" s="83">
        <v>17</v>
      </c>
      <c r="C505" s="84">
        <v>765.96326796999995</v>
      </c>
      <c r="D505" s="84">
        <v>761.94249642</v>
      </c>
      <c r="E505" s="84">
        <v>113.70741952</v>
      </c>
      <c r="F505" s="84">
        <v>113.70741952</v>
      </c>
    </row>
    <row r="506" spans="1:6" ht="12.75" customHeight="1" x14ac:dyDescent="0.2">
      <c r="A506" s="83" t="s">
        <v>162</v>
      </c>
      <c r="B506" s="83">
        <v>18</v>
      </c>
      <c r="C506" s="84">
        <v>768.90002947999994</v>
      </c>
      <c r="D506" s="84">
        <v>763.90548997999997</v>
      </c>
      <c r="E506" s="84">
        <v>114.00036411000001</v>
      </c>
      <c r="F506" s="84">
        <v>114.00036411000001</v>
      </c>
    </row>
    <row r="507" spans="1:6" ht="12.75" customHeight="1" x14ac:dyDescent="0.2">
      <c r="A507" s="83" t="s">
        <v>162</v>
      </c>
      <c r="B507" s="83">
        <v>19</v>
      </c>
      <c r="C507" s="84">
        <v>770.48864831000003</v>
      </c>
      <c r="D507" s="84">
        <v>763.00728680999998</v>
      </c>
      <c r="E507" s="84">
        <v>113.86632202</v>
      </c>
      <c r="F507" s="84">
        <v>113.86632202</v>
      </c>
    </row>
    <row r="508" spans="1:6" ht="12.75" customHeight="1" x14ac:dyDescent="0.2">
      <c r="A508" s="83" t="s">
        <v>162</v>
      </c>
      <c r="B508" s="83">
        <v>20</v>
      </c>
      <c r="C508" s="84">
        <v>769.27039652999997</v>
      </c>
      <c r="D508" s="84">
        <v>749.97362720000001</v>
      </c>
      <c r="E508" s="84">
        <v>111.92126211</v>
      </c>
      <c r="F508" s="84">
        <v>111.92126211</v>
      </c>
    </row>
    <row r="509" spans="1:6" ht="12.75" customHeight="1" x14ac:dyDescent="0.2">
      <c r="A509" s="83" t="s">
        <v>162</v>
      </c>
      <c r="B509" s="83">
        <v>21</v>
      </c>
      <c r="C509" s="84">
        <v>749.44061208000005</v>
      </c>
      <c r="D509" s="84">
        <v>745.66986297000005</v>
      </c>
      <c r="E509" s="84">
        <v>111.27899589</v>
      </c>
      <c r="F509" s="84">
        <v>111.27899589</v>
      </c>
    </row>
    <row r="510" spans="1:6" ht="12.75" customHeight="1" x14ac:dyDescent="0.2">
      <c r="A510" s="83" t="s">
        <v>162</v>
      </c>
      <c r="B510" s="83">
        <v>22</v>
      </c>
      <c r="C510" s="84">
        <v>752.39204959999995</v>
      </c>
      <c r="D510" s="84">
        <v>750.24854692999997</v>
      </c>
      <c r="E510" s="84">
        <v>111.96228936999999</v>
      </c>
      <c r="F510" s="84">
        <v>111.96228936999999</v>
      </c>
    </row>
    <row r="511" spans="1:6" ht="12.75" customHeight="1" x14ac:dyDescent="0.2">
      <c r="A511" s="83" t="s">
        <v>162</v>
      </c>
      <c r="B511" s="83">
        <v>23</v>
      </c>
      <c r="C511" s="84">
        <v>756.89369566000005</v>
      </c>
      <c r="D511" s="84">
        <v>750.36804746999996</v>
      </c>
      <c r="E511" s="84">
        <v>111.98012285999999</v>
      </c>
      <c r="F511" s="84">
        <v>111.98012285999999</v>
      </c>
    </row>
    <row r="512" spans="1:6" ht="12.75" customHeight="1" x14ac:dyDescent="0.2">
      <c r="A512" s="83" t="s">
        <v>162</v>
      </c>
      <c r="B512" s="83">
        <v>24</v>
      </c>
      <c r="C512" s="84">
        <v>758.95305260999999</v>
      </c>
      <c r="D512" s="84">
        <v>755.34591698999998</v>
      </c>
      <c r="E512" s="84">
        <v>112.72298824000001</v>
      </c>
      <c r="F512" s="84">
        <v>112.72298824000001</v>
      </c>
    </row>
    <row r="513" spans="1:6" ht="12.75" customHeight="1" x14ac:dyDescent="0.2">
      <c r="A513" s="83" t="s">
        <v>163</v>
      </c>
      <c r="B513" s="83">
        <v>1</v>
      </c>
      <c r="C513" s="84">
        <v>828.73823944000003</v>
      </c>
      <c r="D513" s="84">
        <v>823.10361953999995</v>
      </c>
      <c r="E513" s="84">
        <v>122.83471392</v>
      </c>
      <c r="F513" s="84">
        <v>122.83471392</v>
      </c>
    </row>
    <row r="514" spans="1:6" ht="12.75" customHeight="1" x14ac:dyDescent="0.2">
      <c r="A514" s="83" t="s">
        <v>163</v>
      </c>
      <c r="B514" s="83">
        <v>2</v>
      </c>
      <c r="C514" s="84">
        <v>858.76137998000002</v>
      </c>
      <c r="D514" s="84">
        <v>856.48301916000003</v>
      </c>
      <c r="E514" s="84">
        <v>127.81604179999999</v>
      </c>
      <c r="F514" s="84">
        <v>127.81604179999999</v>
      </c>
    </row>
    <row r="515" spans="1:6" ht="12.75" customHeight="1" x14ac:dyDescent="0.2">
      <c r="A515" s="83" t="s">
        <v>163</v>
      </c>
      <c r="B515" s="83">
        <v>3</v>
      </c>
      <c r="C515" s="84">
        <v>879.94922832999998</v>
      </c>
      <c r="D515" s="84">
        <v>877.59160183999995</v>
      </c>
      <c r="E515" s="84">
        <v>130.96615152000001</v>
      </c>
      <c r="F515" s="84">
        <v>130.96615152000001</v>
      </c>
    </row>
    <row r="516" spans="1:6" ht="12.75" customHeight="1" x14ac:dyDescent="0.2">
      <c r="A516" s="83" t="s">
        <v>163</v>
      </c>
      <c r="B516" s="83">
        <v>4</v>
      </c>
      <c r="C516" s="84">
        <v>878.53061406999996</v>
      </c>
      <c r="D516" s="84">
        <v>876.80717116999995</v>
      </c>
      <c r="E516" s="84">
        <v>130.84908811</v>
      </c>
      <c r="F516" s="84">
        <v>130.84908811</v>
      </c>
    </row>
    <row r="517" spans="1:6" ht="12.75" customHeight="1" x14ac:dyDescent="0.2">
      <c r="A517" s="83" t="s">
        <v>163</v>
      </c>
      <c r="B517" s="83">
        <v>5</v>
      </c>
      <c r="C517" s="84">
        <v>877.22783188999995</v>
      </c>
      <c r="D517" s="84">
        <v>871.39036867000004</v>
      </c>
      <c r="E517" s="84">
        <v>130.04071919</v>
      </c>
      <c r="F517" s="84">
        <v>130.04071919</v>
      </c>
    </row>
    <row r="518" spans="1:6" ht="12.75" customHeight="1" x14ac:dyDescent="0.2">
      <c r="A518" s="83" t="s">
        <v>163</v>
      </c>
      <c r="B518" s="83">
        <v>6</v>
      </c>
      <c r="C518" s="84">
        <v>887.17373888999998</v>
      </c>
      <c r="D518" s="84">
        <v>882.07161794000001</v>
      </c>
      <c r="E518" s="84">
        <v>131.63472044</v>
      </c>
      <c r="F518" s="84">
        <v>131.63472044</v>
      </c>
    </row>
    <row r="519" spans="1:6" ht="12.75" customHeight="1" x14ac:dyDescent="0.2">
      <c r="A519" s="83" t="s">
        <v>163</v>
      </c>
      <c r="B519" s="83">
        <v>7</v>
      </c>
      <c r="C519" s="84">
        <v>875.24060653000004</v>
      </c>
      <c r="D519" s="84">
        <v>871.79194786000005</v>
      </c>
      <c r="E519" s="84">
        <v>130.10064829000001</v>
      </c>
      <c r="F519" s="84">
        <v>130.10064829000001</v>
      </c>
    </row>
    <row r="520" spans="1:6" ht="12.75" customHeight="1" x14ac:dyDescent="0.2">
      <c r="A520" s="83" t="s">
        <v>163</v>
      </c>
      <c r="B520" s="83">
        <v>8</v>
      </c>
      <c r="C520" s="84">
        <v>862.46365383</v>
      </c>
      <c r="D520" s="84">
        <v>856.59379079999997</v>
      </c>
      <c r="E520" s="84">
        <v>127.83257265</v>
      </c>
      <c r="F520" s="84">
        <v>127.83257265</v>
      </c>
    </row>
    <row r="521" spans="1:6" ht="12.75" customHeight="1" x14ac:dyDescent="0.2">
      <c r="A521" s="83" t="s">
        <v>163</v>
      </c>
      <c r="B521" s="83">
        <v>9</v>
      </c>
      <c r="C521" s="84">
        <v>820.01375234</v>
      </c>
      <c r="D521" s="84">
        <v>816.74603255</v>
      </c>
      <c r="E521" s="84">
        <v>121.88594835000001</v>
      </c>
      <c r="F521" s="84">
        <v>121.88594835000001</v>
      </c>
    </row>
    <row r="522" spans="1:6" ht="12.75" customHeight="1" x14ac:dyDescent="0.2">
      <c r="A522" s="83" t="s">
        <v>163</v>
      </c>
      <c r="B522" s="83">
        <v>10</v>
      </c>
      <c r="C522" s="84">
        <v>813.59080002999997</v>
      </c>
      <c r="D522" s="84">
        <v>811.08787280000001</v>
      </c>
      <c r="E522" s="84">
        <v>121.04156080999999</v>
      </c>
      <c r="F522" s="84">
        <v>121.04156080999999</v>
      </c>
    </row>
    <row r="523" spans="1:6" ht="12.75" customHeight="1" x14ac:dyDescent="0.2">
      <c r="A523" s="83" t="s">
        <v>163</v>
      </c>
      <c r="B523" s="83">
        <v>11</v>
      </c>
      <c r="C523" s="84">
        <v>815.61171138999998</v>
      </c>
      <c r="D523" s="84">
        <v>813.73479376</v>
      </c>
      <c r="E523" s="84">
        <v>121.43657035</v>
      </c>
      <c r="F523" s="84">
        <v>121.43657035</v>
      </c>
    </row>
    <row r="524" spans="1:6" ht="12.75" customHeight="1" x14ac:dyDescent="0.2">
      <c r="A524" s="83" t="s">
        <v>163</v>
      </c>
      <c r="B524" s="83">
        <v>12</v>
      </c>
      <c r="C524" s="84">
        <v>768.28128265999999</v>
      </c>
      <c r="D524" s="84">
        <v>767.03255146000004</v>
      </c>
      <c r="E524" s="84">
        <v>114.46702673999999</v>
      </c>
      <c r="F524" s="84">
        <v>114.46702673999999</v>
      </c>
    </row>
    <row r="525" spans="1:6" ht="12.75" customHeight="1" x14ac:dyDescent="0.2">
      <c r="A525" s="83" t="s">
        <v>163</v>
      </c>
      <c r="B525" s="83">
        <v>13</v>
      </c>
      <c r="C525" s="84">
        <v>715.02771939000002</v>
      </c>
      <c r="D525" s="84">
        <v>710.79321922999998</v>
      </c>
      <c r="E525" s="84">
        <v>106.07422889</v>
      </c>
      <c r="F525" s="84">
        <v>106.07422889</v>
      </c>
    </row>
    <row r="526" spans="1:6" ht="12.75" customHeight="1" x14ac:dyDescent="0.2">
      <c r="A526" s="83" t="s">
        <v>163</v>
      </c>
      <c r="B526" s="83">
        <v>14</v>
      </c>
      <c r="C526" s="84">
        <v>687.92289697000001</v>
      </c>
      <c r="D526" s="84">
        <v>685.85516700000005</v>
      </c>
      <c r="E526" s="84">
        <v>102.35263365</v>
      </c>
      <c r="F526" s="84">
        <v>102.35263365</v>
      </c>
    </row>
    <row r="527" spans="1:6" ht="12.75" customHeight="1" x14ac:dyDescent="0.2">
      <c r="A527" s="83" t="s">
        <v>163</v>
      </c>
      <c r="B527" s="83">
        <v>15</v>
      </c>
      <c r="C527" s="84">
        <v>685.88618156999996</v>
      </c>
      <c r="D527" s="84">
        <v>683.85323578999999</v>
      </c>
      <c r="E527" s="84">
        <v>102.05387826</v>
      </c>
      <c r="F527" s="84">
        <v>102.05387826</v>
      </c>
    </row>
    <row r="528" spans="1:6" ht="12.75" customHeight="1" x14ac:dyDescent="0.2">
      <c r="A528" s="83" t="s">
        <v>163</v>
      </c>
      <c r="B528" s="83">
        <v>16</v>
      </c>
      <c r="C528" s="84">
        <v>691.64905859999999</v>
      </c>
      <c r="D528" s="84">
        <v>687.78747099999998</v>
      </c>
      <c r="E528" s="84">
        <v>102.64099833</v>
      </c>
      <c r="F528" s="84">
        <v>102.64099833</v>
      </c>
    </row>
    <row r="529" spans="1:6" ht="12.75" customHeight="1" x14ac:dyDescent="0.2">
      <c r="A529" s="83" t="s">
        <v>163</v>
      </c>
      <c r="B529" s="83">
        <v>17</v>
      </c>
      <c r="C529" s="84">
        <v>687.16907274000005</v>
      </c>
      <c r="D529" s="84">
        <v>682.54238746999999</v>
      </c>
      <c r="E529" s="84">
        <v>101.85825565</v>
      </c>
      <c r="F529" s="84">
        <v>101.85825565</v>
      </c>
    </row>
    <row r="530" spans="1:6" ht="12.75" customHeight="1" x14ac:dyDescent="0.2">
      <c r="A530" s="83" t="s">
        <v>163</v>
      </c>
      <c r="B530" s="83">
        <v>18</v>
      </c>
      <c r="C530" s="84">
        <v>692.72733238000001</v>
      </c>
      <c r="D530" s="84">
        <v>689.48147117999997</v>
      </c>
      <c r="E530" s="84">
        <v>102.89380007</v>
      </c>
      <c r="F530" s="84">
        <v>102.89380007</v>
      </c>
    </row>
    <row r="531" spans="1:6" ht="12.75" customHeight="1" x14ac:dyDescent="0.2">
      <c r="A531" s="83" t="s">
        <v>163</v>
      </c>
      <c r="B531" s="83">
        <v>19</v>
      </c>
      <c r="C531" s="84">
        <v>692.46344045000001</v>
      </c>
      <c r="D531" s="84">
        <v>687.65009628999996</v>
      </c>
      <c r="E531" s="84">
        <v>102.62049741</v>
      </c>
      <c r="F531" s="84">
        <v>102.62049741</v>
      </c>
    </row>
    <row r="532" spans="1:6" ht="12.75" customHeight="1" x14ac:dyDescent="0.2">
      <c r="A532" s="83" t="s">
        <v>163</v>
      </c>
      <c r="B532" s="83">
        <v>20</v>
      </c>
      <c r="C532" s="84">
        <v>692.90604066000003</v>
      </c>
      <c r="D532" s="84">
        <v>684.93431702999999</v>
      </c>
      <c r="E532" s="84">
        <v>102.2152119</v>
      </c>
      <c r="F532" s="84">
        <v>102.2152119</v>
      </c>
    </row>
    <row r="533" spans="1:6" ht="12.75" customHeight="1" x14ac:dyDescent="0.2">
      <c r="A533" s="83" t="s">
        <v>163</v>
      </c>
      <c r="B533" s="83">
        <v>21</v>
      </c>
      <c r="C533" s="84">
        <v>686.45808061000002</v>
      </c>
      <c r="D533" s="84">
        <v>682.12429272999998</v>
      </c>
      <c r="E533" s="84">
        <v>101.79586187</v>
      </c>
      <c r="F533" s="84">
        <v>101.79586187</v>
      </c>
    </row>
    <row r="534" spans="1:6" ht="12.75" customHeight="1" x14ac:dyDescent="0.2">
      <c r="A534" s="83" t="s">
        <v>163</v>
      </c>
      <c r="B534" s="83">
        <v>22</v>
      </c>
      <c r="C534" s="84">
        <v>653.85206939</v>
      </c>
      <c r="D534" s="84">
        <v>651.38068254999996</v>
      </c>
      <c r="E534" s="84">
        <v>97.207882330000004</v>
      </c>
      <c r="F534" s="84">
        <v>97.207882330000004</v>
      </c>
    </row>
    <row r="535" spans="1:6" ht="12.75" customHeight="1" x14ac:dyDescent="0.2">
      <c r="A535" s="83" t="s">
        <v>163</v>
      </c>
      <c r="B535" s="83">
        <v>23</v>
      </c>
      <c r="C535" s="84">
        <v>694.05836368999996</v>
      </c>
      <c r="D535" s="84">
        <v>691.98472174000005</v>
      </c>
      <c r="E535" s="84">
        <v>103.26736916</v>
      </c>
      <c r="F535" s="84">
        <v>103.26736916</v>
      </c>
    </row>
    <row r="536" spans="1:6" ht="12.75" customHeight="1" x14ac:dyDescent="0.2">
      <c r="A536" s="83" t="s">
        <v>163</v>
      </c>
      <c r="B536" s="83">
        <v>24</v>
      </c>
      <c r="C536" s="84">
        <v>741.07704579999995</v>
      </c>
      <c r="D536" s="84">
        <v>739.43373446999999</v>
      </c>
      <c r="E536" s="84">
        <v>110.348356</v>
      </c>
      <c r="F536" s="84">
        <v>110.348356</v>
      </c>
    </row>
    <row r="537" spans="1:6" ht="12.75" customHeight="1" x14ac:dyDescent="0.2">
      <c r="A537" s="83" t="s">
        <v>164</v>
      </c>
      <c r="B537" s="83">
        <v>1</v>
      </c>
      <c r="C537" s="84">
        <v>823.99868327000001</v>
      </c>
      <c r="D537" s="84">
        <v>821.44831529999999</v>
      </c>
      <c r="E537" s="84">
        <v>122.58768692</v>
      </c>
      <c r="F537" s="84">
        <v>122.58768692</v>
      </c>
    </row>
    <row r="538" spans="1:6" ht="12.75" customHeight="1" x14ac:dyDescent="0.2">
      <c r="A538" s="83" t="s">
        <v>164</v>
      </c>
      <c r="B538" s="83">
        <v>2</v>
      </c>
      <c r="C538" s="84">
        <v>867.46925768999995</v>
      </c>
      <c r="D538" s="84">
        <v>862.33197614999995</v>
      </c>
      <c r="E538" s="84">
        <v>128.68890268999999</v>
      </c>
      <c r="F538" s="84">
        <v>128.68890268999999</v>
      </c>
    </row>
    <row r="539" spans="1:6" ht="12.75" customHeight="1" x14ac:dyDescent="0.2">
      <c r="A539" s="83" t="s">
        <v>164</v>
      </c>
      <c r="B539" s="83">
        <v>3</v>
      </c>
      <c r="C539" s="84">
        <v>884.65715567999996</v>
      </c>
      <c r="D539" s="84">
        <v>882.41187863000005</v>
      </c>
      <c r="E539" s="84">
        <v>131.68549876</v>
      </c>
      <c r="F539" s="84">
        <v>131.68549876</v>
      </c>
    </row>
    <row r="540" spans="1:6" ht="12.75" customHeight="1" x14ac:dyDescent="0.2">
      <c r="A540" s="83" t="s">
        <v>164</v>
      </c>
      <c r="B540" s="83">
        <v>4</v>
      </c>
      <c r="C540" s="84">
        <v>881.64483982000002</v>
      </c>
      <c r="D540" s="84">
        <v>879.24518871999999</v>
      </c>
      <c r="E540" s="84">
        <v>131.21292224000001</v>
      </c>
      <c r="F540" s="84">
        <v>131.21292224000001</v>
      </c>
    </row>
    <row r="541" spans="1:6" ht="12.75" customHeight="1" x14ac:dyDescent="0.2">
      <c r="A541" s="83" t="s">
        <v>164</v>
      </c>
      <c r="B541" s="83">
        <v>5</v>
      </c>
      <c r="C541" s="84">
        <v>880.37339082000005</v>
      </c>
      <c r="D541" s="84">
        <v>872.87745868000002</v>
      </c>
      <c r="E541" s="84">
        <v>130.26264298000001</v>
      </c>
      <c r="F541" s="84">
        <v>130.26264298000001</v>
      </c>
    </row>
    <row r="542" spans="1:6" ht="12.75" customHeight="1" x14ac:dyDescent="0.2">
      <c r="A542" s="83" t="s">
        <v>164</v>
      </c>
      <c r="B542" s="83">
        <v>6</v>
      </c>
      <c r="C542" s="84">
        <v>887.74102153000001</v>
      </c>
      <c r="D542" s="84">
        <v>882.16791793000004</v>
      </c>
      <c r="E542" s="84">
        <v>131.64909162999999</v>
      </c>
      <c r="F542" s="84">
        <v>131.64909162999999</v>
      </c>
    </row>
    <row r="543" spans="1:6" ht="12.75" customHeight="1" x14ac:dyDescent="0.2">
      <c r="A543" s="83" t="s">
        <v>164</v>
      </c>
      <c r="B543" s="83">
        <v>7</v>
      </c>
      <c r="C543" s="84">
        <v>897.06021788999999</v>
      </c>
      <c r="D543" s="84">
        <v>883.86990930000002</v>
      </c>
      <c r="E543" s="84">
        <v>131.90308592</v>
      </c>
      <c r="F543" s="84">
        <v>131.90308592</v>
      </c>
    </row>
    <row r="544" spans="1:6" ht="12.75" customHeight="1" x14ac:dyDescent="0.2">
      <c r="A544" s="83" t="s">
        <v>164</v>
      </c>
      <c r="B544" s="83">
        <v>8</v>
      </c>
      <c r="C544" s="84">
        <v>866.70240253999998</v>
      </c>
      <c r="D544" s="84">
        <v>846.68162610000002</v>
      </c>
      <c r="E544" s="84">
        <v>126.35334465</v>
      </c>
      <c r="F544" s="84">
        <v>126.35334465</v>
      </c>
    </row>
    <row r="545" spans="1:6" ht="12.75" customHeight="1" x14ac:dyDescent="0.2">
      <c r="A545" s="83" t="s">
        <v>164</v>
      </c>
      <c r="B545" s="83">
        <v>9</v>
      </c>
      <c r="C545" s="84">
        <v>808.50926144000005</v>
      </c>
      <c r="D545" s="84">
        <v>799.63694194000004</v>
      </c>
      <c r="E545" s="84">
        <v>119.33269721000001</v>
      </c>
      <c r="F545" s="84">
        <v>119.33269721000001</v>
      </c>
    </row>
    <row r="546" spans="1:6" ht="12.75" customHeight="1" x14ac:dyDescent="0.2">
      <c r="A546" s="83" t="s">
        <v>164</v>
      </c>
      <c r="B546" s="83">
        <v>10</v>
      </c>
      <c r="C546" s="84">
        <v>787.25301081999999</v>
      </c>
      <c r="D546" s="84">
        <v>782.73713409000004</v>
      </c>
      <c r="E546" s="84">
        <v>116.8106781</v>
      </c>
      <c r="F546" s="84">
        <v>116.8106781</v>
      </c>
    </row>
    <row r="547" spans="1:6" ht="12.75" customHeight="1" x14ac:dyDescent="0.2">
      <c r="A547" s="83" t="s">
        <v>164</v>
      </c>
      <c r="B547" s="83">
        <v>11</v>
      </c>
      <c r="C547" s="84">
        <v>773.67052255999999</v>
      </c>
      <c r="D547" s="84">
        <v>771.14497599000003</v>
      </c>
      <c r="E547" s="84">
        <v>115.08073864000001</v>
      </c>
      <c r="F547" s="84">
        <v>115.08073864000001</v>
      </c>
    </row>
    <row r="548" spans="1:6" ht="12.75" customHeight="1" x14ac:dyDescent="0.2">
      <c r="A548" s="83" t="s">
        <v>164</v>
      </c>
      <c r="B548" s="83">
        <v>12</v>
      </c>
      <c r="C548" s="84">
        <v>726.35448058999998</v>
      </c>
      <c r="D548" s="84">
        <v>722.96595015000003</v>
      </c>
      <c r="E548" s="84">
        <v>107.89080930999999</v>
      </c>
      <c r="F548" s="84">
        <v>107.89080930999999</v>
      </c>
    </row>
    <row r="549" spans="1:6" ht="12.75" customHeight="1" x14ac:dyDescent="0.2">
      <c r="A549" s="83" t="s">
        <v>164</v>
      </c>
      <c r="B549" s="83">
        <v>13</v>
      </c>
      <c r="C549" s="84">
        <v>679.70803262000004</v>
      </c>
      <c r="D549" s="84">
        <v>671.14754017999996</v>
      </c>
      <c r="E549" s="84">
        <v>100.1577616</v>
      </c>
      <c r="F549" s="84">
        <v>100.1577616</v>
      </c>
    </row>
    <row r="550" spans="1:6" ht="12.75" customHeight="1" x14ac:dyDescent="0.2">
      <c r="A550" s="83" t="s">
        <v>164</v>
      </c>
      <c r="B550" s="83">
        <v>14</v>
      </c>
      <c r="C550" s="84">
        <v>658.02301034000004</v>
      </c>
      <c r="D550" s="84">
        <v>656.88753130999999</v>
      </c>
      <c r="E550" s="84">
        <v>98.029689180000005</v>
      </c>
      <c r="F550" s="84">
        <v>98.029689180000005</v>
      </c>
    </row>
    <row r="551" spans="1:6" ht="12.75" customHeight="1" x14ac:dyDescent="0.2">
      <c r="A551" s="83" t="s">
        <v>164</v>
      </c>
      <c r="B551" s="83">
        <v>15</v>
      </c>
      <c r="C551" s="84">
        <v>676.29989485999999</v>
      </c>
      <c r="D551" s="84">
        <v>674.91161796999995</v>
      </c>
      <c r="E551" s="84">
        <v>100.71948847</v>
      </c>
      <c r="F551" s="84">
        <v>100.71948847</v>
      </c>
    </row>
    <row r="552" spans="1:6" ht="12.75" customHeight="1" x14ac:dyDescent="0.2">
      <c r="A552" s="83" t="s">
        <v>164</v>
      </c>
      <c r="B552" s="83">
        <v>16</v>
      </c>
      <c r="C552" s="84">
        <v>681.32954365000001</v>
      </c>
      <c r="D552" s="84">
        <v>679.96838834000005</v>
      </c>
      <c r="E552" s="84">
        <v>101.47412850000001</v>
      </c>
      <c r="F552" s="84">
        <v>101.47412850000001</v>
      </c>
    </row>
    <row r="553" spans="1:6" ht="12.75" customHeight="1" x14ac:dyDescent="0.2">
      <c r="A553" s="83" t="s">
        <v>164</v>
      </c>
      <c r="B553" s="83">
        <v>17</v>
      </c>
      <c r="C553" s="84">
        <v>682.18156664000003</v>
      </c>
      <c r="D553" s="84">
        <v>680.40640065000002</v>
      </c>
      <c r="E553" s="84">
        <v>101.53949464999999</v>
      </c>
      <c r="F553" s="84">
        <v>101.53949464999999</v>
      </c>
    </row>
    <row r="554" spans="1:6" ht="12.75" customHeight="1" x14ac:dyDescent="0.2">
      <c r="A554" s="83" t="s">
        <v>164</v>
      </c>
      <c r="B554" s="83">
        <v>18</v>
      </c>
      <c r="C554" s="84">
        <v>687.19181603000004</v>
      </c>
      <c r="D554" s="84">
        <v>684.49124522</v>
      </c>
      <c r="E554" s="84">
        <v>102.1490907</v>
      </c>
      <c r="F554" s="84">
        <v>102.1490907</v>
      </c>
    </row>
    <row r="555" spans="1:6" ht="12.75" customHeight="1" x14ac:dyDescent="0.2">
      <c r="A555" s="83" t="s">
        <v>164</v>
      </c>
      <c r="B555" s="83">
        <v>19</v>
      </c>
      <c r="C555" s="84">
        <v>674.83896621999997</v>
      </c>
      <c r="D555" s="84">
        <v>671.64077322000003</v>
      </c>
      <c r="E555" s="84">
        <v>100.23136854000001</v>
      </c>
      <c r="F555" s="84">
        <v>100.23136854000001</v>
      </c>
    </row>
    <row r="556" spans="1:6" ht="12.75" customHeight="1" x14ac:dyDescent="0.2">
      <c r="A556" s="83" t="s">
        <v>164</v>
      </c>
      <c r="B556" s="83">
        <v>20</v>
      </c>
      <c r="C556" s="84">
        <v>663.27583806999996</v>
      </c>
      <c r="D556" s="84">
        <v>659.81412743999999</v>
      </c>
      <c r="E556" s="84">
        <v>98.466435649999994</v>
      </c>
      <c r="F556" s="84">
        <v>98.466435649999994</v>
      </c>
    </row>
    <row r="557" spans="1:6" ht="12.75" customHeight="1" x14ac:dyDescent="0.2">
      <c r="A557" s="83" t="s">
        <v>164</v>
      </c>
      <c r="B557" s="83">
        <v>21</v>
      </c>
      <c r="C557" s="84">
        <v>647.54158386999995</v>
      </c>
      <c r="D557" s="84">
        <v>643.21342018999997</v>
      </c>
      <c r="E557" s="84">
        <v>95.989052389999998</v>
      </c>
      <c r="F557" s="84">
        <v>95.989052389999998</v>
      </c>
    </row>
    <row r="558" spans="1:6" ht="12.75" customHeight="1" x14ac:dyDescent="0.2">
      <c r="A558" s="83" t="s">
        <v>164</v>
      </c>
      <c r="B558" s="83">
        <v>22</v>
      </c>
      <c r="C558" s="84">
        <v>640.34369282</v>
      </c>
      <c r="D558" s="84">
        <v>635.33593925000002</v>
      </c>
      <c r="E558" s="84">
        <v>94.81346757</v>
      </c>
      <c r="F558" s="84">
        <v>94.81346757</v>
      </c>
    </row>
    <row r="559" spans="1:6" ht="12.75" customHeight="1" x14ac:dyDescent="0.2">
      <c r="A559" s="83" t="s">
        <v>164</v>
      </c>
      <c r="B559" s="83">
        <v>23</v>
      </c>
      <c r="C559" s="84">
        <v>657.82201256999997</v>
      </c>
      <c r="D559" s="84">
        <v>653.91854789000001</v>
      </c>
      <c r="E559" s="84">
        <v>97.586617110000006</v>
      </c>
      <c r="F559" s="84">
        <v>97.586617110000006</v>
      </c>
    </row>
    <row r="560" spans="1:6" ht="12.75" customHeight="1" x14ac:dyDescent="0.2">
      <c r="A560" s="83" t="s">
        <v>164</v>
      </c>
      <c r="B560" s="83">
        <v>24</v>
      </c>
      <c r="C560" s="84">
        <v>693.50927951000006</v>
      </c>
      <c r="D560" s="84">
        <v>691.78864438000005</v>
      </c>
      <c r="E560" s="84">
        <v>103.23810783</v>
      </c>
      <c r="F560" s="84">
        <v>103.23810783</v>
      </c>
    </row>
    <row r="561" spans="1:6" ht="12.75" customHeight="1" x14ac:dyDescent="0.2">
      <c r="A561" s="83" t="s">
        <v>165</v>
      </c>
      <c r="B561" s="83">
        <v>1</v>
      </c>
      <c r="C561" s="84">
        <v>798.87399504999996</v>
      </c>
      <c r="D561" s="84">
        <v>793.59363942000004</v>
      </c>
      <c r="E561" s="84">
        <v>118.43083344</v>
      </c>
      <c r="F561" s="84">
        <v>118.43083344</v>
      </c>
    </row>
    <row r="562" spans="1:6" ht="12.75" customHeight="1" x14ac:dyDescent="0.2">
      <c r="A562" s="83" t="s">
        <v>165</v>
      </c>
      <c r="B562" s="83">
        <v>2</v>
      </c>
      <c r="C562" s="84">
        <v>832.28768391999995</v>
      </c>
      <c r="D562" s="84">
        <v>829.89217531999998</v>
      </c>
      <c r="E562" s="84">
        <v>123.84779451999999</v>
      </c>
      <c r="F562" s="84">
        <v>123.84779451999999</v>
      </c>
    </row>
    <row r="563" spans="1:6" ht="12.75" customHeight="1" x14ac:dyDescent="0.2">
      <c r="A563" s="83" t="s">
        <v>165</v>
      </c>
      <c r="B563" s="83">
        <v>3</v>
      </c>
      <c r="C563" s="84">
        <v>852.48215081000001</v>
      </c>
      <c r="D563" s="84">
        <v>850.42855029999998</v>
      </c>
      <c r="E563" s="84">
        <v>126.91251163</v>
      </c>
      <c r="F563" s="84">
        <v>126.91251163</v>
      </c>
    </row>
    <row r="564" spans="1:6" ht="12.75" customHeight="1" x14ac:dyDescent="0.2">
      <c r="A564" s="83" t="s">
        <v>165</v>
      </c>
      <c r="B564" s="83">
        <v>4</v>
      </c>
      <c r="C564" s="84">
        <v>866.67831564999994</v>
      </c>
      <c r="D564" s="84">
        <v>864.55904403</v>
      </c>
      <c r="E564" s="84">
        <v>129.02125604</v>
      </c>
      <c r="F564" s="84">
        <v>129.02125604</v>
      </c>
    </row>
    <row r="565" spans="1:6" ht="12.75" customHeight="1" x14ac:dyDescent="0.2">
      <c r="A565" s="83" t="s">
        <v>165</v>
      </c>
      <c r="B565" s="83">
        <v>5</v>
      </c>
      <c r="C565" s="84">
        <v>873.71470907000003</v>
      </c>
      <c r="D565" s="84">
        <v>868.45061447</v>
      </c>
      <c r="E565" s="84">
        <v>129.60200909</v>
      </c>
      <c r="F565" s="84">
        <v>129.60200909</v>
      </c>
    </row>
    <row r="566" spans="1:6" ht="12.75" customHeight="1" x14ac:dyDescent="0.2">
      <c r="A566" s="83" t="s">
        <v>165</v>
      </c>
      <c r="B566" s="83">
        <v>6</v>
      </c>
      <c r="C566" s="84">
        <v>872.10171935000005</v>
      </c>
      <c r="D566" s="84">
        <v>866.46014152999999</v>
      </c>
      <c r="E566" s="84">
        <v>129.30496366</v>
      </c>
      <c r="F566" s="84">
        <v>129.30496366</v>
      </c>
    </row>
    <row r="567" spans="1:6" ht="12.75" customHeight="1" x14ac:dyDescent="0.2">
      <c r="A567" s="83" t="s">
        <v>165</v>
      </c>
      <c r="B567" s="83">
        <v>7</v>
      </c>
      <c r="C567" s="84">
        <v>862.78323344</v>
      </c>
      <c r="D567" s="84">
        <v>858.47256891999996</v>
      </c>
      <c r="E567" s="84">
        <v>128.11294946000001</v>
      </c>
      <c r="F567" s="84">
        <v>128.11294946000001</v>
      </c>
    </row>
    <row r="568" spans="1:6" ht="12.75" customHeight="1" x14ac:dyDescent="0.2">
      <c r="A568" s="83" t="s">
        <v>165</v>
      </c>
      <c r="B568" s="83">
        <v>8</v>
      </c>
      <c r="C568" s="84">
        <v>839.85302244000002</v>
      </c>
      <c r="D568" s="84">
        <v>834.15839945000005</v>
      </c>
      <c r="E568" s="84">
        <v>124.48445848999999</v>
      </c>
      <c r="F568" s="84">
        <v>124.48445848999999</v>
      </c>
    </row>
    <row r="569" spans="1:6" ht="12.75" customHeight="1" x14ac:dyDescent="0.2">
      <c r="A569" s="83" t="s">
        <v>165</v>
      </c>
      <c r="B569" s="83">
        <v>9</v>
      </c>
      <c r="C569" s="84">
        <v>801.96168159000001</v>
      </c>
      <c r="D569" s="84">
        <v>798.02798755000003</v>
      </c>
      <c r="E569" s="84">
        <v>119.09258715999999</v>
      </c>
      <c r="F569" s="84">
        <v>119.09258715999999</v>
      </c>
    </row>
    <row r="570" spans="1:6" ht="12.75" customHeight="1" x14ac:dyDescent="0.2">
      <c r="A570" s="83" t="s">
        <v>165</v>
      </c>
      <c r="B570" s="83">
        <v>10</v>
      </c>
      <c r="C570" s="84">
        <v>764.16096787000004</v>
      </c>
      <c r="D570" s="84">
        <v>760.43885695999995</v>
      </c>
      <c r="E570" s="84">
        <v>113.48302599</v>
      </c>
      <c r="F570" s="84">
        <v>113.48302599</v>
      </c>
    </row>
    <row r="571" spans="1:6" ht="12.75" customHeight="1" x14ac:dyDescent="0.2">
      <c r="A571" s="83" t="s">
        <v>165</v>
      </c>
      <c r="B571" s="83">
        <v>11</v>
      </c>
      <c r="C571" s="84">
        <v>743.31907008999997</v>
      </c>
      <c r="D571" s="84">
        <v>740.73428966999995</v>
      </c>
      <c r="E571" s="84">
        <v>110.54244253</v>
      </c>
      <c r="F571" s="84">
        <v>110.54244253</v>
      </c>
    </row>
    <row r="572" spans="1:6" ht="12.75" customHeight="1" x14ac:dyDescent="0.2">
      <c r="A572" s="83" t="s">
        <v>165</v>
      </c>
      <c r="B572" s="83">
        <v>12</v>
      </c>
      <c r="C572" s="84">
        <v>688.87536250999995</v>
      </c>
      <c r="D572" s="84">
        <v>686.65543054</v>
      </c>
      <c r="E572" s="84">
        <v>102.47205986</v>
      </c>
      <c r="F572" s="84">
        <v>102.47205986</v>
      </c>
    </row>
    <row r="573" spans="1:6" ht="12.75" customHeight="1" x14ac:dyDescent="0.2">
      <c r="A573" s="83" t="s">
        <v>165</v>
      </c>
      <c r="B573" s="83">
        <v>13</v>
      </c>
      <c r="C573" s="84">
        <v>641.62801483999999</v>
      </c>
      <c r="D573" s="84">
        <v>635.00119577999999</v>
      </c>
      <c r="E573" s="84">
        <v>94.763512599999999</v>
      </c>
      <c r="F573" s="84">
        <v>94.763512599999999</v>
      </c>
    </row>
    <row r="574" spans="1:6" ht="12.75" customHeight="1" x14ac:dyDescent="0.2">
      <c r="A574" s="83" t="s">
        <v>165</v>
      </c>
      <c r="B574" s="83">
        <v>14</v>
      </c>
      <c r="C574" s="84">
        <v>627.09553921999998</v>
      </c>
      <c r="D574" s="84">
        <v>625.78635675999999</v>
      </c>
      <c r="E574" s="84">
        <v>93.388349030000001</v>
      </c>
      <c r="F574" s="84">
        <v>93.388349030000001</v>
      </c>
    </row>
    <row r="575" spans="1:6" ht="12.75" customHeight="1" x14ac:dyDescent="0.2">
      <c r="A575" s="83" t="s">
        <v>165</v>
      </c>
      <c r="B575" s="83">
        <v>15</v>
      </c>
      <c r="C575" s="84">
        <v>652.61773111000002</v>
      </c>
      <c r="D575" s="84">
        <v>650.99179225</v>
      </c>
      <c r="E575" s="84">
        <v>97.149846830000001</v>
      </c>
      <c r="F575" s="84">
        <v>97.149846830000001</v>
      </c>
    </row>
    <row r="576" spans="1:6" ht="12.75" customHeight="1" x14ac:dyDescent="0.2">
      <c r="A576" s="83" t="s">
        <v>165</v>
      </c>
      <c r="B576" s="83">
        <v>16</v>
      </c>
      <c r="C576" s="84">
        <v>655.48300963999998</v>
      </c>
      <c r="D576" s="84">
        <v>653.50681566000003</v>
      </c>
      <c r="E576" s="84">
        <v>97.525172819999995</v>
      </c>
      <c r="F576" s="84">
        <v>97.525172819999995</v>
      </c>
    </row>
    <row r="577" spans="1:6" ht="12.75" customHeight="1" x14ac:dyDescent="0.2">
      <c r="A577" s="83" t="s">
        <v>165</v>
      </c>
      <c r="B577" s="83">
        <v>17</v>
      </c>
      <c r="C577" s="84">
        <v>662.39914104000002</v>
      </c>
      <c r="D577" s="84">
        <v>659.13337594999996</v>
      </c>
      <c r="E577" s="84">
        <v>98.364844649999995</v>
      </c>
      <c r="F577" s="84">
        <v>98.364844649999995</v>
      </c>
    </row>
    <row r="578" spans="1:6" ht="12.75" customHeight="1" x14ac:dyDescent="0.2">
      <c r="A578" s="83" t="s">
        <v>165</v>
      </c>
      <c r="B578" s="83">
        <v>18</v>
      </c>
      <c r="C578" s="84">
        <v>682.16279150000003</v>
      </c>
      <c r="D578" s="84">
        <v>669.31592045000002</v>
      </c>
      <c r="E578" s="84">
        <v>99.884422400000005</v>
      </c>
      <c r="F578" s="84">
        <v>99.884422400000005</v>
      </c>
    </row>
    <row r="579" spans="1:6" ht="12.75" customHeight="1" x14ac:dyDescent="0.2">
      <c r="A579" s="83" t="s">
        <v>165</v>
      </c>
      <c r="B579" s="83">
        <v>19</v>
      </c>
      <c r="C579" s="84">
        <v>685.62958370000001</v>
      </c>
      <c r="D579" s="84">
        <v>678.88441966000005</v>
      </c>
      <c r="E579" s="84">
        <v>101.31236395000001</v>
      </c>
      <c r="F579" s="84">
        <v>101.31236395000001</v>
      </c>
    </row>
    <row r="580" spans="1:6" ht="12.75" customHeight="1" x14ac:dyDescent="0.2">
      <c r="A580" s="83" t="s">
        <v>165</v>
      </c>
      <c r="B580" s="83">
        <v>20</v>
      </c>
      <c r="C580" s="84">
        <v>683.70796141000005</v>
      </c>
      <c r="D580" s="84">
        <v>679.58532068</v>
      </c>
      <c r="E580" s="84">
        <v>101.41696193</v>
      </c>
      <c r="F580" s="84">
        <v>101.41696193</v>
      </c>
    </row>
    <row r="581" spans="1:6" ht="12.75" customHeight="1" x14ac:dyDescent="0.2">
      <c r="A581" s="83" t="s">
        <v>165</v>
      </c>
      <c r="B581" s="83">
        <v>21</v>
      </c>
      <c r="C581" s="84">
        <v>678.77594841999996</v>
      </c>
      <c r="D581" s="84">
        <v>672.96409354000002</v>
      </c>
      <c r="E581" s="84">
        <v>100.42885239</v>
      </c>
      <c r="F581" s="84">
        <v>100.42885239</v>
      </c>
    </row>
    <row r="582" spans="1:6" ht="12.75" customHeight="1" x14ac:dyDescent="0.2">
      <c r="A582" s="83" t="s">
        <v>165</v>
      </c>
      <c r="B582" s="83">
        <v>22</v>
      </c>
      <c r="C582" s="84">
        <v>669.80803420999996</v>
      </c>
      <c r="D582" s="84">
        <v>667.54394366999998</v>
      </c>
      <c r="E582" s="84">
        <v>99.619983930000004</v>
      </c>
      <c r="F582" s="84">
        <v>99.619983930000004</v>
      </c>
    </row>
    <row r="583" spans="1:6" ht="12.75" customHeight="1" x14ac:dyDescent="0.2">
      <c r="A583" s="83" t="s">
        <v>165</v>
      </c>
      <c r="B583" s="83">
        <v>23</v>
      </c>
      <c r="C583" s="84">
        <v>697.94640007999999</v>
      </c>
      <c r="D583" s="84">
        <v>693.95711975999996</v>
      </c>
      <c r="E583" s="84">
        <v>103.56171721</v>
      </c>
      <c r="F583" s="84">
        <v>103.56171721</v>
      </c>
    </row>
    <row r="584" spans="1:6" ht="12.75" customHeight="1" x14ac:dyDescent="0.2">
      <c r="A584" s="83" t="s">
        <v>165</v>
      </c>
      <c r="B584" s="83">
        <v>24</v>
      </c>
      <c r="C584" s="84">
        <v>775.64833709000004</v>
      </c>
      <c r="D584" s="84">
        <v>768.83904238000002</v>
      </c>
      <c r="E584" s="84">
        <v>114.73661588</v>
      </c>
      <c r="F584" s="84">
        <v>114.73661588</v>
      </c>
    </row>
    <row r="585" spans="1:6" ht="12.75" customHeight="1" x14ac:dyDescent="0.2">
      <c r="A585" s="83" t="s">
        <v>166</v>
      </c>
      <c r="B585" s="83">
        <v>1</v>
      </c>
      <c r="C585" s="84">
        <v>838.49764029000005</v>
      </c>
      <c r="D585" s="84">
        <v>836.45130199000005</v>
      </c>
      <c r="E585" s="84">
        <v>124.82663659000001</v>
      </c>
      <c r="F585" s="84">
        <v>124.82663659000001</v>
      </c>
    </row>
    <row r="586" spans="1:6" ht="12.75" customHeight="1" x14ac:dyDescent="0.2">
      <c r="A586" s="83" t="s">
        <v>166</v>
      </c>
      <c r="B586" s="83">
        <v>2</v>
      </c>
      <c r="C586" s="84">
        <v>866.08046528</v>
      </c>
      <c r="D586" s="84">
        <v>860.68370372000004</v>
      </c>
      <c r="E586" s="84">
        <v>128.44292505999999</v>
      </c>
      <c r="F586" s="84">
        <v>128.44292505999999</v>
      </c>
    </row>
    <row r="587" spans="1:6" ht="12.75" customHeight="1" x14ac:dyDescent="0.2">
      <c r="A587" s="83" t="s">
        <v>166</v>
      </c>
      <c r="B587" s="83">
        <v>3</v>
      </c>
      <c r="C587" s="84">
        <v>874.47669070999996</v>
      </c>
      <c r="D587" s="84">
        <v>869.66100831999995</v>
      </c>
      <c r="E587" s="84">
        <v>129.78264052</v>
      </c>
      <c r="F587" s="84">
        <v>129.78264052</v>
      </c>
    </row>
    <row r="588" spans="1:6" ht="12.75" customHeight="1" x14ac:dyDescent="0.2">
      <c r="A588" s="83" t="s">
        <v>166</v>
      </c>
      <c r="B588" s="83">
        <v>4</v>
      </c>
      <c r="C588" s="84">
        <v>868.61919211999998</v>
      </c>
      <c r="D588" s="84">
        <v>865.81518356000004</v>
      </c>
      <c r="E588" s="84">
        <v>129.20871425999999</v>
      </c>
      <c r="F588" s="84">
        <v>129.20871425999999</v>
      </c>
    </row>
    <row r="589" spans="1:6" ht="12.75" customHeight="1" x14ac:dyDescent="0.2">
      <c r="A589" s="83" t="s">
        <v>166</v>
      </c>
      <c r="B589" s="83">
        <v>5</v>
      </c>
      <c r="C589" s="84">
        <v>877.86471670000003</v>
      </c>
      <c r="D589" s="84">
        <v>861.52133603000004</v>
      </c>
      <c r="E589" s="84">
        <v>128.56792795000001</v>
      </c>
      <c r="F589" s="84">
        <v>128.56792795000001</v>
      </c>
    </row>
    <row r="590" spans="1:6" ht="12.75" customHeight="1" x14ac:dyDescent="0.2">
      <c r="A590" s="83" t="s">
        <v>166</v>
      </c>
      <c r="B590" s="83">
        <v>6</v>
      </c>
      <c r="C590" s="84">
        <v>868.02566429000001</v>
      </c>
      <c r="D590" s="84">
        <v>860.05913009000005</v>
      </c>
      <c r="E590" s="84">
        <v>128.34971769000001</v>
      </c>
      <c r="F590" s="84">
        <v>128.34971769000001</v>
      </c>
    </row>
    <row r="591" spans="1:6" ht="12.75" customHeight="1" x14ac:dyDescent="0.2">
      <c r="A591" s="83" t="s">
        <v>166</v>
      </c>
      <c r="B591" s="83">
        <v>7</v>
      </c>
      <c r="C591" s="84">
        <v>856.17932887999996</v>
      </c>
      <c r="D591" s="84">
        <v>850.81289318999995</v>
      </c>
      <c r="E591" s="84">
        <v>126.9698685</v>
      </c>
      <c r="F591" s="84">
        <v>126.9698685</v>
      </c>
    </row>
    <row r="592" spans="1:6" ht="12.75" customHeight="1" x14ac:dyDescent="0.2">
      <c r="A592" s="83" t="s">
        <v>166</v>
      </c>
      <c r="B592" s="83">
        <v>8</v>
      </c>
      <c r="C592" s="84">
        <v>832.41834787000005</v>
      </c>
      <c r="D592" s="84">
        <v>818.75110266000002</v>
      </c>
      <c r="E592" s="84">
        <v>122.18517217</v>
      </c>
      <c r="F592" s="84">
        <v>122.18517217</v>
      </c>
    </row>
    <row r="593" spans="1:6" ht="12.75" customHeight="1" x14ac:dyDescent="0.2">
      <c r="A593" s="83" t="s">
        <v>166</v>
      </c>
      <c r="B593" s="83">
        <v>9</v>
      </c>
      <c r="C593" s="84">
        <v>818.49579633999997</v>
      </c>
      <c r="D593" s="84">
        <v>806.75001999999995</v>
      </c>
      <c r="E593" s="84">
        <v>120.39420744</v>
      </c>
      <c r="F593" s="84">
        <v>120.39420744</v>
      </c>
    </row>
    <row r="594" spans="1:6" ht="12.75" customHeight="1" x14ac:dyDescent="0.2">
      <c r="A594" s="83" t="s">
        <v>166</v>
      </c>
      <c r="B594" s="83">
        <v>10</v>
      </c>
      <c r="C594" s="84">
        <v>782.26559431999999</v>
      </c>
      <c r="D594" s="84">
        <v>777.13397930999997</v>
      </c>
      <c r="E594" s="84">
        <v>115.97449915</v>
      </c>
      <c r="F594" s="84">
        <v>115.97449915</v>
      </c>
    </row>
    <row r="595" spans="1:6" ht="12.75" customHeight="1" x14ac:dyDescent="0.2">
      <c r="A595" s="83" t="s">
        <v>166</v>
      </c>
      <c r="B595" s="83">
        <v>11</v>
      </c>
      <c r="C595" s="84">
        <v>791.43203084000004</v>
      </c>
      <c r="D595" s="84">
        <v>788.00355837999996</v>
      </c>
      <c r="E595" s="84">
        <v>117.59660554</v>
      </c>
      <c r="F595" s="84">
        <v>117.59660554</v>
      </c>
    </row>
    <row r="596" spans="1:6" ht="12.75" customHeight="1" x14ac:dyDescent="0.2">
      <c r="A596" s="83" t="s">
        <v>166</v>
      </c>
      <c r="B596" s="83">
        <v>12</v>
      </c>
      <c r="C596" s="84">
        <v>754.79310701999998</v>
      </c>
      <c r="D596" s="84">
        <v>751.86199235000004</v>
      </c>
      <c r="E596" s="84">
        <v>112.20306963</v>
      </c>
      <c r="F596" s="84">
        <v>112.20306963</v>
      </c>
    </row>
    <row r="597" spans="1:6" ht="12.75" customHeight="1" x14ac:dyDescent="0.2">
      <c r="A597" s="83" t="s">
        <v>166</v>
      </c>
      <c r="B597" s="83">
        <v>13</v>
      </c>
      <c r="C597" s="84">
        <v>710.09401205999995</v>
      </c>
      <c r="D597" s="84">
        <v>705.71495256000003</v>
      </c>
      <c r="E597" s="84">
        <v>105.31638089</v>
      </c>
      <c r="F597" s="84">
        <v>105.31638089</v>
      </c>
    </row>
    <row r="598" spans="1:6" ht="12.75" customHeight="1" x14ac:dyDescent="0.2">
      <c r="A598" s="83" t="s">
        <v>166</v>
      </c>
      <c r="B598" s="83">
        <v>14</v>
      </c>
      <c r="C598" s="84">
        <v>677.41110084000002</v>
      </c>
      <c r="D598" s="84">
        <v>676.24216589000002</v>
      </c>
      <c r="E598" s="84">
        <v>100.91805092</v>
      </c>
      <c r="F598" s="84">
        <v>100.91805092</v>
      </c>
    </row>
    <row r="599" spans="1:6" ht="12.75" customHeight="1" x14ac:dyDescent="0.2">
      <c r="A599" s="83" t="s">
        <v>166</v>
      </c>
      <c r="B599" s="83">
        <v>15</v>
      </c>
      <c r="C599" s="84">
        <v>682.63743547000001</v>
      </c>
      <c r="D599" s="84">
        <v>681.36719341000003</v>
      </c>
      <c r="E599" s="84">
        <v>101.68287721</v>
      </c>
      <c r="F599" s="84">
        <v>101.68287721</v>
      </c>
    </row>
    <row r="600" spans="1:6" ht="12.75" customHeight="1" x14ac:dyDescent="0.2">
      <c r="A600" s="83" t="s">
        <v>166</v>
      </c>
      <c r="B600" s="83">
        <v>16</v>
      </c>
      <c r="C600" s="84">
        <v>688.15556681999999</v>
      </c>
      <c r="D600" s="84">
        <v>686.77337315</v>
      </c>
      <c r="E600" s="84">
        <v>102.48966086</v>
      </c>
      <c r="F600" s="84">
        <v>102.48966086</v>
      </c>
    </row>
    <row r="601" spans="1:6" ht="12.75" customHeight="1" x14ac:dyDescent="0.2">
      <c r="A601" s="83" t="s">
        <v>166</v>
      </c>
      <c r="B601" s="83">
        <v>17</v>
      </c>
      <c r="C601" s="84">
        <v>675.45345497999995</v>
      </c>
      <c r="D601" s="84">
        <v>673.63491370999998</v>
      </c>
      <c r="E601" s="84">
        <v>100.52896130000001</v>
      </c>
      <c r="F601" s="84">
        <v>100.52896130000001</v>
      </c>
    </row>
    <row r="602" spans="1:6" ht="12.75" customHeight="1" x14ac:dyDescent="0.2">
      <c r="A602" s="83" t="s">
        <v>166</v>
      </c>
      <c r="B602" s="83">
        <v>18</v>
      </c>
      <c r="C602" s="84">
        <v>683.43668061000005</v>
      </c>
      <c r="D602" s="84">
        <v>679.82944882000004</v>
      </c>
      <c r="E602" s="84">
        <v>101.45339405</v>
      </c>
      <c r="F602" s="84">
        <v>101.45339405</v>
      </c>
    </row>
    <row r="603" spans="1:6" ht="12.75" customHeight="1" x14ac:dyDescent="0.2">
      <c r="A603" s="83" t="s">
        <v>166</v>
      </c>
      <c r="B603" s="83">
        <v>19</v>
      </c>
      <c r="C603" s="84">
        <v>679.85510312999997</v>
      </c>
      <c r="D603" s="84">
        <v>676.07068974000003</v>
      </c>
      <c r="E603" s="84">
        <v>100.89246092</v>
      </c>
      <c r="F603" s="84">
        <v>100.89246092</v>
      </c>
    </row>
    <row r="604" spans="1:6" ht="12.75" customHeight="1" x14ac:dyDescent="0.2">
      <c r="A604" s="83" t="s">
        <v>166</v>
      </c>
      <c r="B604" s="83">
        <v>20</v>
      </c>
      <c r="C604" s="84">
        <v>664.15732728</v>
      </c>
      <c r="D604" s="84">
        <v>662.02663973999995</v>
      </c>
      <c r="E604" s="84">
        <v>98.796616819999997</v>
      </c>
      <c r="F604" s="84">
        <v>98.796616819999997</v>
      </c>
    </row>
    <row r="605" spans="1:6" ht="12.75" customHeight="1" x14ac:dyDescent="0.2">
      <c r="A605" s="83" t="s">
        <v>166</v>
      </c>
      <c r="B605" s="83">
        <v>21</v>
      </c>
      <c r="C605" s="84">
        <v>633.78560822999998</v>
      </c>
      <c r="D605" s="84">
        <v>628.69881981000003</v>
      </c>
      <c r="E605" s="84">
        <v>93.822986369999995</v>
      </c>
      <c r="F605" s="84">
        <v>93.822986369999995</v>
      </c>
    </row>
    <row r="606" spans="1:6" ht="12.75" customHeight="1" x14ac:dyDescent="0.2">
      <c r="A606" s="83" t="s">
        <v>166</v>
      </c>
      <c r="B606" s="83">
        <v>22</v>
      </c>
      <c r="C606" s="84">
        <v>636.17825063999999</v>
      </c>
      <c r="D606" s="84">
        <v>633.26444802000003</v>
      </c>
      <c r="E606" s="84">
        <v>94.504331489999998</v>
      </c>
      <c r="F606" s="84">
        <v>94.504331489999998</v>
      </c>
    </row>
    <row r="607" spans="1:6" ht="12.75" customHeight="1" x14ac:dyDescent="0.2">
      <c r="A607" s="83" t="s">
        <v>166</v>
      </c>
      <c r="B607" s="83">
        <v>23</v>
      </c>
      <c r="C607" s="84">
        <v>660.99433538000005</v>
      </c>
      <c r="D607" s="84">
        <v>658.82680685000003</v>
      </c>
      <c r="E607" s="84">
        <v>98.319094250000006</v>
      </c>
      <c r="F607" s="84">
        <v>98.319094250000006</v>
      </c>
    </row>
    <row r="608" spans="1:6" ht="12.75" customHeight="1" x14ac:dyDescent="0.2">
      <c r="A608" s="83" t="s">
        <v>166</v>
      </c>
      <c r="B608" s="83">
        <v>24</v>
      </c>
      <c r="C608" s="84">
        <v>739.79309782999997</v>
      </c>
      <c r="D608" s="84">
        <v>737.68615890000001</v>
      </c>
      <c r="E608" s="84">
        <v>110.08755902</v>
      </c>
      <c r="F608" s="84">
        <v>110.08755902</v>
      </c>
    </row>
    <row r="609" spans="1:6" ht="12.75" customHeight="1" x14ac:dyDescent="0.2">
      <c r="A609" s="83" t="s">
        <v>167</v>
      </c>
      <c r="B609" s="83">
        <v>1</v>
      </c>
      <c r="C609" s="84">
        <v>891.16713658000003</v>
      </c>
      <c r="D609" s="84">
        <v>885.62946879000003</v>
      </c>
      <c r="E609" s="84">
        <v>132.16567132</v>
      </c>
      <c r="F609" s="84">
        <v>132.16567132</v>
      </c>
    </row>
    <row r="610" spans="1:6" ht="12.75" customHeight="1" x14ac:dyDescent="0.2">
      <c r="A610" s="83" t="s">
        <v>167</v>
      </c>
      <c r="B610" s="83">
        <v>2</v>
      </c>
      <c r="C610" s="84">
        <v>885.34620692999999</v>
      </c>
      <c r="D610" s="84">
        <v>880.84444034000001</v>
      </c>
      <c r="E610" s="84">
        <v>131.45158430999999</v>
      </c>
      <c r="F610" s="84">
        <v>131.45158430999999</v>
      </c>
    </row>
    <row r="611" spans="1:6" ht="12.75" customHeight="1" x14ac:dyDescent="0.2">
      <c r="A611" s="83" t="s">
        <v>167</v>
      </c>
      <c r="B611" s="83">
        <v>3</v>
      </c>
      <c r="C611" s="84">
        <v>870.59624922</v>
      </c>
      <c r="D611" s="84">
        <v>868.75336096000001</v>
      </c>
      <c r="E611" s="84">
        <v>129.64718904</v>
      </c>
      <c r="F611" s="84">
        <v>129.64718904</v>
      </c>
    </row>
    <row r="612" spans="1:6" ht="12.75" customHeight="1" x14ac:dyDescent="0.2">
      <c r="A612" s="83" t="s">
        <v>167</v>
      </c>
      <c r="B612" s="83">
        <v>4</v>
      </c>
      <c r="C612" s="84">
        <v>864.77220365000005</v>
      </c>
      <c r="D612" s="84">
        <v>861.88053250999997</v>
      </c>
      <c r="E612" s="84">
        <v>128.62153212999999</v>
      </c>
      <c r="F612" s="84">
        <v>128.62153212999999</v>
      </c>
    </row>
    <row r="613" spans="1:6" ht="12.75" customHeight="1" x14ac:dyDescent="0.2">
      <c r="A613" s="83" t="s">
        <v>167</v>
      </c>
      <c r="B613" s="83">
        <v>5</v>
      </c>
      <c r="C613" s="84">
        <v>872.88383632</v>
      </c>
      <c r="D613" s="84">
        <v>859.70268655999996</v>
      </c>
      <c r="E613" s="84">
        <v>128.29652433999999</v>
      </c>
      <c r="F613" s="84">
        <v>128.29652433999999</v>
      </c>
    </row>
    <row r="614" spans="1:6" ht="12.75" customHeight="1" x14ac:dyDescent="0.2">
      <c r="A614" s="83" t="s">
        <v>167</v>
      </c>
      <c r="B614" s="83">
        <v>6</v>
      </c>
      <c r="C614" s="84">
        <v>873.43823273999999</v>
      </c>
      <c r="D614" s="84">
        <v>863.16063436000002</v>
      </c>
      <c r="E614" s="84">
        <v>128.81256633000001</v>
      </c>
      <c r="F614" s="84">
        <v>128.81256633000001</v>
      </c>
    </row>
    <row r="615" spans="1:6" ht="12.75" customHeight="1" x14ac:dyDescent="0.2">
      <c r="A615" s="83" t="s">
        <v>167</v>
      </c>
      <c r="B615" s="83">
        <v>7</v>
      </c>
      <c r="C615" s="84">
        <v>871.85757679999995</v>
      </c>
      <c r="D615" s="84">
        <v>866.29949469999997</v>
      </c>
      <c r="E615" s="84">
        <v>129.28098975</v>
      </c>
      <c r="F615" s="84">
        <v>129.28098975</v>
      </c>
    </row>
    <row r="616" spans="1:6" ht="12.75" customHeight="1" x14ac:dyDescent="0.2">
      <c r="A616" s="83" t="s">
        <v>167</v>
      </c>
      <c r="B616" s="83">
        <v>8</v>
      </c>
      <c r="C616" s="84">
        <v>850.31162705999998</v>
      </c>
      <c r="D616" s="84">
        <v>841.44081732999996</v>
      </c>
      <c r="E616" s="84">
        <v>125.57123991</v>
      </c>
      <c r="F616" s="84">
        <v>125.57123991</v>
      </c>
    </row>
    <row r="617" spans="1:6" ht="12.75" customHeight="1" x14ac:dyDescent="0.2">
      <c r="A617" s="83" t="s">
        <v>167</v>
      </c>
      <c r="B617" s="83">
        <v>9</v>
      </c>
      <c r="C617" s="84">
        <v>817.64054159</v>
      </c>
      <c r="D617" s="84">
        <v>803.85184025000001</v>
      </c>
      <c r="E617" s="84">
        <v>119.96170164999999</v>
      </c>
      <c r="F617" s="84">
        <v>119.96170164999999</v>
      </c>
    </row>
    <row r="618" spans="1:6" ht="12.75" customHeight="1" x14ac:dyDescent="0.2">
      <c r="A618" s="83" t="s">
        <v>167</v>
      </c>
      <c r="B618" s="83">
        <v>10</v>
      </c>
      <c r="C618" s="84">
        <v>810.01014067000006</v>
      </c>
      <c r="D618" s="84">
        <v>796.92515212000001</v>
      </c>
      <c r="E618" s="84">
        <v>118.92800706</v>
      </c>
      <c r="F618" s="84">
        <v>118.92800706</v>
      </c>
    </row>
    <row r="619" spans="1:6" ht="12.75" customHeight="1" x14ac:dyDescent="0.2">
      <c r="A619" s="83" t="s">
        <v>167</v>
      </c>
      <c r="B619" s="83">
        <v>11</v>
      </c>
      <c r="C619" s="84">
        <v>800.42696374000002</v>
      </c>
      <c r="D619" s="84">
        <v>789.93279351000001</v>
      </c>
      <c r="E619" s="84">
        <v>117.88451223</v>
      </c>
      <c r="F619" s="84">
        <v>117.88451223</v>
      </c>
    </row>
    <row r="620" spans="1:6" ht="12.75" customHeight="1" x14ac:dyDescent="0.2">
      <c r="A620" s="83" t="s">
        <v>167</v>
      </c>
      <c r="B620" s="83">
        <v>12</v>
      </c>
      <c r="C620" s="84">
        <v>737.85678710000002</v>
      </c>
      <c r="D620" s="84">
        <v>728.08566810000002</v>
      </c>
      <c r="E620" s="84">
        <v>108.65484324000001</v>
      </c>
      <c r="F620" s="84">
        <v>108.65484324000001</v>
      </c>
    </row>
    <row r="621" spans="1:6" ht="12.75" customHeight="1" x14ac:dyDescent="0.2">
      <c r="A621" s="83" t="s">
        <v>167</v>
      </c>
      <c r="B621" s="83">
        <v>13</v>
      </c>
      <c r="C621" s="84">
        <v>686.28845791000003</v>
      </c>
      <c r="D621" s="84">
        <v>678.06166270999995</v>
      </c>
      <c r="E621" s="84">
        <v>101.18958096999999</v>
      </c>
      <c r="F621" s="84">
        <v>101.18958096999999</v>
      </c>
    </row>
    <row r="622" spans="1:6" ht="12.75" customHeight="1" x14ac:dyDescent="0.2">
      <c r="A622" s="83" t="s">
        <v>167</v>
      </c>
      <c r="B622" s="83">
        <v>14</v>
      </c>
      <c r="C622" s="84">
        <v>659.74868322999998</v>
      </c>
      <c r="D622" s="84">
        <v>658.24359548999996</v>
      </c>
      <c r="E622" s="84">
        <v>98.232059520000007</v>
      </c>
      <c r="F622" s="84">
        <v>98.232059520000007</v>
      </c>
    </row>
    <row r="623" spans="1:6" ht="12.75" customHeight="1" x14ac:dyDescent="0.2">
      <c r="A623" s="83" t="s">
        <v>167</v>
      </c>
      <c r="B623" s="83">
        <v>15</v>
      </c>
      <c r="C623" s="84">
        <v>665.59047677000001</v>
      </c>
      <c r="D623" s="84">
        <v>663.89542967</v>
      </c>
      <c r="E623" s="84">
        <v>99.075503060000003</v>
      </c>
      <c r="F623" s="84">
        <v>99.075503060000003</v>
      </c>
    </row>
    <row r="624" spans="1:6" ht="12.75" customHeight="1" x14ac:dyDescent="0.2">
      <c r="A624" s="83" t="s">
        <v>167</v>
      </c>
      <c r="B624" s="83">
        <v>16</v>
      </c>
      <c r="C624" s="84">
        <v>667.57081202999996</v>
      </c>
      <c r="D624" s="84">
        <v>665.41674404000003</v>
      </c>
      <c r="E624" s="84">
        <v>99.302534280000003</v>
      </c>
      <c r="F624" s="84">
        <v>99.302534280000003</v>
      </c>
    </row>
    <row r="625" spans="1:6" ht="12.75" customHeight="1" x14ac:dyDescent="0.2">
      <c r="A625" s="83" t="s">
        <v>167</v>
      </c>
      <c r="B625" s="83">
        <v>17</v>
      </c>
      <c r="C625" s="84">
        <v>675.75595518</v>
      </c>
      <c r="D625" s="84">
        <v>673.59694968999997</v>
      </c>
      <c r="E625" s="84">
        <v>100.52329579000001</v>
      </c>
      <c r="F625" s="84">
        <v>100.52329579000001</v>
      </c>
    </row>
    <row r="626" spans="1:6" ht="12.75" customHeight="1" x14ac:dyDescent="0.2">
      <c r="A626" s="83" t="s">
        <v>167</v>
      </c>
      <c r="B626" s="83">
        <v>18</v>
      </c>
      <c r="C626" s="84">
        <v>673.06773518</v>
      </c>
      <c r="D626" s="84">
        <v>669.77169432000005</v>
      </c>
      <c r="E626" s="84">
        <v>99.952439170000005</v>
      </c>
      <c r="F626" s="84">
        <v>99.952439170000005</v>
      </c>
    </row>
    <row r="627" spans="1:6" ht="12.75" customHeight="1" x14ac:dyDescent="0.2">
      <c r="A627" s="83" t="s">
        <v>167</v>
      </c>
      <c r="B627" s="83">
        <v>19</v>
      </c>
      <c r="C627" s="84">
        <v>672.18137897999998</v>
      </c>
      <c r="D627" s="84">
        <v>667.77190976999998</v>
      </c>
      <c r="E627" s="84">
        <v>99.654004130000004</v>
      </c>
      <c r="F627" s="84">
        <v>99.654004130000004</v>
      </c>
    </row>
    <row r="628" spans="1:6" ht="12.75" customHeight="1" x14ac:dyDescent="0.2">
      <c r="A628" s="83" t="s">
        <v>167</v>
      </c>
      <c r="B628" s="83">
        <v>20</v>
      </c>
      <c r="C628" s="84">
        <v>665.28945350000004</v>
      </c>
      <c r="D628" s="84">
        <v>663.66582663999998</v>
      </c>
      <c r="E628" s="84">
        <v>99.041238570000004</v>
      </c>
      <c r="F628" s="84">
        <v>99.041238570000004</v>
      </c>
    </row>
    <row r="629" spans="1:6" ht="12.75" customHeight="1" x14ac:dyDescent="0.2">
      <c r="A629" s="83" t="s">
        <v>167</v>
      </c>
      <c r="B629" s="83">
        <v>21</v>
      </c>
      <c r="C629" s="84">
        <v>655.06057438000005</v>
      </c>
      <c r="D629" s="84">
        <v>651.52921667999999</v>
      </c>
      <c r="E629" s="84">
        <v>97.230048609999997</v>
      </c>
      <c r="F629" s="84">
        <v>97.230048609999997</v>
      </c>
    </row>
    <row r="630" spans="1:6" ht="12.75" customHeight="1" x14ac:dyDescent="0.2">
      <c r="A630" s="83" t="s">
        <v>167</v>
      </c>
      <c r="B630" s="83">
        <v>22</v>
      </c>
      <c r="C630" s="84">
        <v>657.57115780000004</v>
      </c>
      <c r="D630" s="84">
        <v>655.32810801000005</v>
      </c>
      <c r="E630" s="84">
        <v>97.796970830000006</v>
      </c>
      <c r="F630" s="84">
        <v>97.796970830000006</v>
      </c>
    </row>
    <row r="631" spans="1:6" ht="12.75" customHeight="1" x14ac:dyDescent="0.2">
      <c r="A631" s="83" t="s">
        <v>167</v>
      </c>
      <c r="B631" s="83">
        <v>23</v>
      </c>
      <c r="C631" s="84">
        <v>673.53564590999997</v>
      </c>
      <c r="D631" s="84">
        <v>671.89938672999995</v>
      </c>
      <c r="E631" s="84">
        <v>100.26996235999999</v>
      </c>
      <c r="F631" s="84">
        <v>100.26996235999999</v>
      </c>
    </row>
    <row r="632" spans="1:6" ht="12.75" customHeight="1" x14ac:dyDescent="0.2">
      <c r="A632" s="83" t="s">
        <v>167</v>
      </c>
      <c r="B632" s="83">
        <v>24</v>
      </c>
      <c r="C632" s="84">
        <v>755.51838097999996</v>
      </c>
      <c r="D632" s="84">
        <v>753.81263162000005</v>
      </c>
      <c r="E632" s="84">
        <v>112.49417055000001</v>
      </c>
      <c r="F632" s="84">
        <v>112.49417055000001</v>
      </c>
    </row>
    <row r="633" spans="1:6" ht="12.75" customHeight="1" x14ac:dyDescent="0.2">
      <c r="A633" s="83" t="s">
        <v>168</v>
      </c>
      <c r="B633" s="83">
        <v>1</v>
      </c>
      <c r="C633" s="84">
        <v>840.76118923000001</v>
      </c>
      <c r="D633" s="84">
        <v>837.90197143</v>
      </c>
      <c r="E633" s="84">
        <v>125.04312520000001</v>
      </c>
      <c r="F633" s="84">
        <v>125.04312520000001</v>
      </c>
    </row>
    <row r="634" spans="1:6" ht="12.75" customHeight="1" x14ac:dyDescent="0.2">
      <c r="A634" s="83" t="s">
        <v>168</v>
      </c>
      <c r="B634" s="83">
        <v>2</v>
      </c>
      <c r="C634" s="84">
        <v>870.01452098000004</v>
      </c>
      <c r="D634" s="84">
        <v>867.96823312000004</v>
      </c>
      <c r="E634" s="84">
        <v>129.53002158999999</v>
      </c>
      <c r="F634" s="84">
        <v>129.53002158999999</v>
      </c>
    </row>
    <row r="635" spans="1:6" ht="12.75" customHeight="1" x14ac:dyDescent="0.2">
      <c r="A635" s="83" t="s">
        <v>168</v>
      </c>
      <c r="B635" s="83">
        <v>3</v>
      </c>
      <c r="C635" s="84">
        <v>861.10358977999999</v>
      </c>
      <c r="D635" s="84">
        <v>858.77344703999995</v>
      </c>
      <c r="E635" s="84">
        <v>128.15785059000001</v>
      </c>
      <c r="F635" s="84">
        <v>128.15785059000001</v>
      </c>
    </row>
    <row r="636" spans="1:6" ht="12.75" customHeight="1" x14ac:dyDescent="0.2">
      <c r="A636" s="83" t="s">
        <v>168</v>
      </c>
      <c r="B636" s="83">
        <v>4</v>
      </c>
      <c r="C636" s="84">
        <v>852.79192485999999</v>
      </c>
      <c r="D636" s="84">
        <v>850.02944767999998</v>
      </c>
      <c r="E636" s="84">
        <v>126.85295211</v>
      </c>
      <c r="F636" s="84">
        <v>126.85295211</v>
      </c>
    </row>
    <row r="637" spans="1:6" ht="12.75" customHeight="1" x14ac:dyDescent="0.2">
      <c r="A637" s="83" t="s">
        <v>168</v>
      </c>
      <c r="B637" s="83">
        <v>5</v>
      </c>
      <c r="C637" s="84">
        <v>852.98590036999997</v>
      </c>
      <c r="D637" s="84">
        <v>847.86094963000005</v>
      </c>
      <c r="E637" s="84">
        <v>126.52933934000001</v>
      </c>
      <c r="F637" s="84">
        <v>126.52933934000001</v>
      </c>
    </row>
    <row r="638" spans="1:6" ht="12.75" customHeight="1" x14ac:dyDescent="0.2">
      <c r="A638" s="83" t="s">
        <v>168</v>
      </c>
      <c r="B638" s="83">
        <v>6</v>
      </c>
      <c r="C638" s="84">
        <v>857.57462998999995</v>
      </c>
      <c r="D638" s="84">
        <v>854.70691472999999</v>
      </c>
      <c r="E638" s="84">
        <v>127.55098734000001</v>
      </c>
      <c r="F638" s="84">
        <v>127.55098734000001</v>
      </c>
    </row>
    <row r="639" spans="1:6" ht="12.75" customHeight="1" x14ac:dyDescent="0.2">
      <c r="A639" s="83" t="s">
        <v>168</v>
      </c>
      <c r="B639" s="83">
        <v>7</v>
      </c>
      <c r="C639" s="84">
        <v>869.28739611000003</v>
      </c>
      <c r="D639" s="84">
        <v>864.70166265</v>
      </c>
      <c r="E639" s="84">
        <v>129.04253953</v>
      </c>
      <c r="F639" s="84">
        <v>129.04253953</v>
      </c>
    </row>
    <row r="640" spans="1:6" ht="12.75" customHeight="1" x14ac:dyDescent="0.2">
      <c r="A640" s="83" t="s">
        <v>168</v>
      </c>
      <c r="B640" s="83">
        <v>8</v>
      </c>
      <c r="C640" s="84">
        <v>844.26916294</v>
      </c>
      <c r="D640" s="84">
        <v>835.58549792999997</v>
      </c>
      <c r="E640" s="84">
        <v>124.69742952999999</v>
      </c>
      <c r="F640" s="84">
        <v>124.69742952999999</v>
      </c>
    </row>
    <row r="641" spans="1:6" ht="12.75" customHeight="1" x14ac:dyDescent="0.2">
      <c r="A641" s="83" t="s">
        <v>168</v>
      </c>
      <c r="B641" s="83">
        <v>9</v>
      </c>
      <c r="C641" s="84">
        <v>817.70925223999996</v>
      </c>
      <c r="D641" s="84">
        <v>802.21190997999997</v>
      </c>
      <c r="E641" s="84">
        <v>119.71696894999999</v>
      </c>
      <c r="F641" s="84">
        <v>119.71696894999999</v>
      </c>
    </row>
    <row r="642" spans="1:6" ht="12.75" customHeight="1" x14ac:dyDescent="0.2">
      <c r="A642" s="83" t="s">
        <v>168</v>
      </c>
      <c r="B642" s="83">
        <v>10</v>
      </c>
      <c r="C642" s="84">
        <v>802.40922516000001</v>
      </c>
      <c r="D642" s="84">
        <v>788.92816546999995</v>
      </c>
      <c r="E642" s="84">
        <v>117.73458798</v>
      </c>
      <c r="F642" s="84">
        <v>117.73458798</v>
      </c>
    </row>
    <row r="643" spans="1:6" ht="12.75" customHeight="1" x14ac:dyDescent="0.2">
      <c r="A643" s="83" t="s">
        <v>168</v>
      </c>
      <c r="B643" s="83">
        <v>11</v>
      </c>
      <c r="C643" s="84">
        <v>799.95171163999998</v>
      </c>
      <c r="D643" s="84">
        <v>790.98651446999997</v>
      </c>
      <c r="E643" s="84">
        <v>118.0417628</v>
      </c>
      <c r="F643" s="84">
        <v>118.0417628</v>
      </c>
    </row>
    <row r="644" spans="1:6" ht="12.75" customHeight="1" x14ac:dyDescent="0.2">
      <c r="A644" s="83" t="s">
        <v>168</v>
      </c>
      <c r="B644" s="83">
        <v>12</v>
      </c>
      <c r="C644" s="84">
        <v>741.91252741000005</v>
      </c>
      <c r="D644" s="84">
        <v>733.99799268000004</v>
      </c>
      <c r="E644" s="84">
        <v>109.5371607</v>
      </c>
      <c r="F644" s="84">
        <v>109.5371607</v>
      </c>
    </row>
    <row r="645" spans="1:6" ht="12.75" customHeight="1" x14ac:dyDescent="0.2">
      <c r="A645" s="83" t="s">
        <v>168</v>
      </c>
      <c r="B645" s="83">
        <v>13</v>
      </c>
      <c r="C645" s="84">
        <v>693.98132352000005</v>
      </c>
      <c r="D645" s="84">
        <v>686.55687768999996</v>
      </c>
      <c r="E645" s="84">
        <v>102.45735246</v>
      </c>
      <c r="F645" s="84">
        <v>102.45735246</v>
      </c>
    </row>
    <row r="646" spans="1:6" ht="12.75" customHeight="1" x14ac:dyDescent="0.2">
      <c r="A646" s="83" t="s">
        <v>168</v>
      </c>
      <c r="B646" s="83">
        <v>14</v>
      </c>
      <c r="C646" s="84">
        <v>670.21610199999998</v>
      </c>
      <c r="D646" s="84">
        <v>666.57674910000003</v>
      </c>
      <c r="E646" s="84">
        <v>99.475645999999998</v>
      </c>
      <c r="F646" s="84">
        <v>99.475645999999998</v>
      </c>
    </row>
    <row r="647" spans="1:6" ht="12.75" customHeight="1" x14ac:dyDescent="0.2">
      <c r="A647" s="83" t="s">
        <v>168</v>
      </c>
      <c r="B647" s="83">
        <v>15</v>
      </c>
      <c r="C647" s="84">
        <v>675.22664516999998</v>
      </c>
      <c r="D647" s="84">
        <v>671.23577151999996</v>
      </c>
      <c r="E647" s="84">
        <v>100.17092868</v>
      </c>
      <c r="F647" s="84">
        <v>100.17092868</v>
      </c>
    </row>
    <row r="648" spans="1:6" ht="12.75" customHeight="1" x14ac:dyDescent="0.2">
      <c r="A648" s="83" t="s">
        <v>168</v>
      </c>
      <c r="B648" s="83">
        <v>16</v>
      </c>
      <c r="C648" s="84">
        <v>680.43566991</v>
      </c>
      <c r="D648" s="84">
        <v>676.39801753999996</v>
      </c>
      <c r="E648" s="84">
        <v>100.94130921999999</v>
      </c>
      <c r="F648" s="84">
        <v>100.94130921999999</v>
      </c>
    </row>
    <row r="649" spans="1:6" ht="12.75" customHeight="1" x14ac:dyDescent="0.2">
      <c r="A649" s="83" t="s">
        <v>168</v>
      </c>
      <c r="B649" s="83">
        <v>17</v>
      </c>
      <c r="C649" s="84">
        <v>680.53499072</v>
      </c>
      <c r="D649" s="84">
        <v>674.69467096000005</v>
      </c>
      <c r="E649" s="84">
        <v>100.68711268</v>
      </c>
      <c r="F649" s="84">
        <v>100.68711268</v>
      </c>
    </row>
    <row r="650" spans="1:6" ht="12.75" customHeight="1" x14ac:dyDescent="0.2">
      <c r="A650" s="83" t="s">
        <v>168</v>
      </c>
      <c r="B650" s="83">
        <v>18</v>
      </c>
      <c r="C650" s="84">
        <v>686.45524601</v>
      </c>
      <c r="D650" s="84">
        <v>674.18559461999996</v>
      </c>
      <c r="E650" s="84">
        <v>100.61114139</v>
      </c>
      <c r="F650" s="84">
        <v>100.61114139</v>
      </c>
    </row>
    <row r="651" spans="1:6" ht="12.75" customHeight="1" x14ac:dyDescent="0.2">
      <c r="A651" s="83" t="s">
        <v>168</v>
      </c>
      <c r="B651" s="83">
        <v>19</v>
      </c>
      <c r="C651" s="84">
        <v>681.88212210999995</v>
      </c>
      <c r="D651" s="84">
        <v>670.46029543999998</v>
      </c>
      <c r="E651" s="84">
        <v>100.05520159</v>
      </c>
      <c r="F651" s="84">
        <v>100.05520159</v>
      </c>
    </row>
    <row r="652" spans="1:6" ht="12.75" customHeight="1" x14ac:dyDescent="0.2">
      <c r="A652" s="83" t="s">
        <v>168</v>
      </c>
      <c r="B652" s="83">
        <v>20</v>
      </c>
      <c r="C652" s="84">
        <v>673.73381546999997</v>
      </c>
      <c r="D652" s="84">
        <v>657.84820795999997</v>
      </c>
      <c r="E652" s="84">
        <v>98.173054410000006</v>
      </c>
      <c r="F652" s="84">
        <v>98.173054410000006</v>
      </c>
    </row>
    <row r="653" spans="1:6" ht="12.75" customHeight="1" x14ac:dyDescent="0.2">
      <c r="A653" s="83" t="s">
        <v>168</v>
      </c>
      <c r="B653" s="83">
        <v>21</v>
      </c>
      <c r="C653" s="84">
        <v>656.19779940000001</v>
      </c>
      <c r="D653" s="84">
        <v>651.58931516999996</v>
      </c>
      <c r="E653" s="84">
        <v>97.239017329999996</v>
      </c>
      <c r="F653" s="84">
        <v>97.239017329999996</v>
      </c>
    </row>
    <row r="654" spans="1:6" ht="12.75" customHeight="1" x14ac:dyDescent="0.2">
      <c r="A654" s="83" t="s">
        <v>168</v>
      </c>
      <c r="B654" s="83">
        <v>22</v>
      </c>
      <c r="C654" s="84">
        <v>649.67424110000002</v>
      </c>
      <c r="D654" s="84">
        <v>647.19139533999999</v>
      </c>
      <c r="E654" s="84">
        <v>96.582699930000004</v>
      </c>
      <c r="F654" s="84">
        <v>96.582699930000004</v>
      </c>
    </row>
    <row r="655" spans="1:6" ht="12.75" customHeight="1" x14ac:dyDescent="0.2">
      <c r="A655" s="83" t="s">
        <v>168</v>
      </c>
      <c r="B655" s="83">
        <v>23</v>
      </c>
      <c r="C655" s="84">
        <v>671.12446991000002</v>
      </c>
      <c r="D655" s="84">
        <v>668.90223734000006</v>
      </c>
      <c r="E655" s="84">
        <v>99.82268698</v>
      </c>
      <c r="F655" s="84">
        <v>99.82268698</v>
      </c>
    </row>
    <row r="656" spans="1:6" ht="12.75" customHeight="1" x14ac:dyDescent="0.2">
      <c r="A656" s="83" t="s">
        <v>168</v>
      </c>
      <c r="B656" s="83">
        <v>24</v>
      </c>
      <c r="C656" s="84">
        <v>737.95310156999994</v>
      </c>
      <c r="D656" s="84">
        <v>736.10839788999999</v>
      </c>
      <c r="E656" s="84">
        <v>109.85210406</v>
      </c>
      <c r="F656" s="84">
        <v>109.85210406</v>
      </c>
    </row>
    <row r="657" spans="1:6" ht="12.75" customHeight="1" x14ac:dyDescent="0.2">
      <c r="A657" s="83" t="s">
        <v>169</v>
      </c>
      <c r="B657" s="83">
        <v>1</v>
      </c>
      <c r="C657" s="84">
        <v>825.3828135</v>
      </c>
      <c r="D657" s="84">
        <v>821.75460652000004</v>
      </c>
      <c r="E657" s="84">
        <v>122.63339585999999</v>
      </c>
      <c r="F657" s="84">
        <v>122.63339585999999</v>
      </c>
    </row>
    <row r="658" spans="1:6" ht="12.75" customHeight="1" x14ac:dyDescent="0.2">
      <c r="A658" s="83" t="s">
        <v>169</v>
      </c>
      <c r="B658" s="83">
        <v>2</v>
      </c>
      <c r="C658" s="84">
        <v>858.84923035999998</v>
      </c>
      <c r="D658" s="84">
        <v>856.55841864000001</v>
      </c>
      <c r="E658" s="84">
        <v>127.82729393</v>
      </c>
      <c r="F658" s="84">
        <v>127.82729393</v>
      </c>
    </row>
    <row r="659" spans="1:6" ht="12.75" customHeight="1" x14ac:dyDescent="0.2">
      <c r="A659" s="83" t="s">
        <v>169</v>
      </c>
      <c r="B659" s="83">
        <v>3</v>
      </c>
      <c r="C659" s="84">
        <v>877.51079104999997</v>
      </c>
      <c r="D659" s="84">
        <v>875.09462972999995</v>
      </c>
      <c r="E659" s="84">
        <v>130.59351939000001</v>
      </c>
      <c r="F659" s="84">
        <v>130.59351939000001</v>
      </c>
    </row>
    <row r="660" spans="1:6" ht="12.75" customHeight="1" x14ac:dyDescent="0.2">
      <c r="A660" s="83" t="s">
        <v>169</v>
      </c>
      <c r="B660" s="83">
        <v>4</v>
      </c>
      <c r="C660" s="84">
        <v>886.45989186999998</v>
      </c>
      <c r="D660" s="84">
        <v>883.49835464</v>
      </c>
      <c r="E660" s="84">
        <v>131.84763749000001</v>
      </c>
      <c r="F660" s="84">
        <v>131.84763749000001</v>
      </c>
    </row>
    <row r="661" spans="1:6" ht="12.75" customHeight="1" x14ac:dyDescent="0.2">
      <c r="A661" s="83" t="s">
        <v>169</v>
      </c>
      <c r="B661" s="83">
        <v>5</v>
      </c>
      <c r="C661" s="84">
        <v>886.27119637999999</v>
      </c>
      <c r="D661" s="84">
        <v>877.30385324999997</v>
      </c>
      <c r="E661" s="84">
        <v>130.92320975999999</v>
      </c>
      <c r="F661" s="84">
        <v>130.92320975999999</v>
      </c>
    </row>
    <row r="662" spans="1:6" ht="12.75" customHeight="1" x14ac:dyDescent="0.2">
      <c r="A662" s="83" t="s">
        <v>169</v>
      </c>
      <c r="B662" s="83">
        <v>6</v>
      </c>
      <c r="C662" s="84">
        <v>891.64342139999997</v>
      </c>
      <c r="D662" s="84">
        <v>884.13718403999997</v>
      </c>
      <c r="E662" s="84">
        <v>131.94297229</v>
      </c>
      <c r="F662" s="84">
        <v>131.94297229</v>
      </c>
    </row>
    <row r="663" spans="1:6" ht="12.75" customHeight="1" x14ac:dyDescent="0.2">
      <c r="A663" s="83" t="s">
        <v>169</v>
      </c>
      <c r="B663" s="83">
        <v>7</v>
      </c>
      <c r="C663" s="84">
        <v>871.65963471999999</v>
      </c>
      <c r="D663" s="84">
        <v>866.66597906000004</v>
      </c>
      <c r="E663" s="84">
        <v>129.33568152999999</v>
      </c>
      <c r="F663" s="84">
        <v>129.33568152999999</v>
      </c>
    </row>
    <row r="664" spans="1:6" ht="12.75" customHeight="1" x14ac:dyDescent="0.2">
      <c r="A664" s="83" t="s">
        <v>169</v>
      </c>
      <c r="B664" s="83">
        <v>8</v>
      </c>
      <c r="C664" s="84">
        <v>862.84997263000002</v>
      </c>
      <c r="D664" s="84">
        <v>852.85458848999997</v>
      </c>
      <c r="E664" s="84">
        <v>127.27455802999999</v>
      </c>
      <c r="F664" s="84">
        <v>127.27455802999999</v>
      </c>
    </row>
    <row r="665" spans="1:6" ht="12.75" customHeight="1" x14ac:dyDescent="0.2">
      <c r="A665" s="83" t="s">
        <v>169</v>
      </c>
      <c r="B665" s="83">
        <v>9</v>
      </c>
      <c r="C665" s="84">
        <v>825.38180556999998</v>
      </c>
      <c r="D665" s="84">
        <v>818.09303149000004</v>
      </c>
      <c r="E665" s="84">
        <v>122.08696584</v>
      </c>
      <c r="F665" s="84">
        <v>122.08696584</v>
      </c>
    </row>
    <row r="666" spans="1:6" ht="12.75" customHeight="1" x14ac:dyDescent="0.2">
      <c r="A666" s="83" t="s">
        <v>169</v>
      </c>
      <c r="B666" s="83">
        <v>10</v>
      </c>
      <c r="C666" s="84">
        <v>806.89905179000004</v>
      </c>
      <c r="D666" s="84">
        <v>798.06965111</v>
      </c>
      <c r="E666" s="84">
        <v>119.09880475999999</v>
      </c>
      <c r="F666" s="84">
        <v>119.09880475999999</v>
      </c>
    </row>
    <row r="667" spans="1:6" ht="12.75" customHeight="1" x14ac:dyDescent="0.2">
      <c r="A667" s="83" t="s">
        <v>169</v>
      </c>
      <c r="B667" s="83">
        <v>11</v>
      </c>
      <c r="C667" s="84">
        <v>782.18184911000003</v>
      </c>
      <c r="D667" s="84">
        <v>778.07882783000002</v>
      </c>
      <c r="E667" s="84">
        <v>116.1155023</v>
      </c>
      <c r="F667" s="84">
        <v>116.1155023</v>
      </c>
    </row>
    <row r="668" spans="1:6" ht="12.75" customHeight="1" x14ac:dyDescent="0.2">
      <c r="A668" s="83" t="s">
        <v>169</v>
      </c>
      <c r="B668" s="83">
        <v>12</v>
      </c>
      <c r="C668" s="84">
        <v>732.63965764</v>
      </c>
      <c r="D668" s="84">
        <v>724.84632733000001</v>
      </c>
      <c r="E668" s="84">
        <v>108.17142475999999</v>
      </c>
      <c r="F668" s="84">
        <v>108.17142475999999</v>
      </c>
    </row>
    <row r="669" spans="1:6" ht="12.75" customHeight="1" x14ac:dyDescent="0.2">
      <c r="A669" s="83" t="s">
        <v>169</v>
      </c>
      <c r="B669" s="83">
        <v>13</v>
      </c>
      <c r="C669" s="84">
        <v>669.36941209999998</v>
      </c>
      <c r="D669" s="84">
        <v>666.94184792999999</v>
      </c>
      <c r="E669" s="84">
        <v>99.530131019999999</v>
      </c>
      <c r="F669" s="84">
        <v>99.530131019999999</v>
      </c>
    </row>
    <row r="670" spans="1:6" ht="12.75" customHeight="1" x14ac:dyDescent="0.2">
      <c r="A670" s="83" t="s">
        <v>169</v>
      </c>
      <c r="B670" s="83">
        <v>14</v>
      </c>
      <c r="C670" s="84">
        <v>650.59998269000005</v>
      </c>
      <c r="D670" s="84">
        <v>649.39261728999998</v>
      </c>
      <c r="E670" s="84">
        <v>96.911196200000006</v>
      </c>
      <c r="F670" s="84">
        <v>96.911196200000006</v>
      </c>
    </row>
    <row r="671" spans="1:6" ht="12.75" customHeight="1" x14ac:dyDescent="0.2">
      <c r="A671" s="83" t="s">
        <v>169</v>
      </c>
      <c r="B671" s="83">
        <v>15</v>
      </c>
      <c r="C671" s="84">
        <v>645.72091302000001</v>
      </c>
      <c r="D671" s="84">
        <v>644.15655501000003</v>
      </c>
      <c r="E671" s="84">
        <v>96.129799790000007</v>
      </c>
      <c r="F671" s="84">
        <v>96.129799790000007</v>
      </c>
    </row>
    <row r="672" spans="1:6" ht="12.75" customHeight="1" x14ac:dyDescent="0.2">
      <c r="A672" s="83" t="s">
        <v>169</v>
      </c>
      <c r="B672" s="83">
        <v>16</v>
      </c>
      <c r="C672" s="84">
        <v>650.01609628999995</v>
      </c>
      <c r="D672" s="84">
        <v>648.68816667999999</v>
      </c>
      <c r="E672" s="84">
        <v>96.806068499999995</v>
      </c>
      <c r="F672" s="84">
        <v>96.806068499999995</v>
      </c>
    </row>
    <row r="673" spans="1:6" ht="12.75" customHeight="1" x14ac:dyDescent="0.2">
      <c r="A673" s="83" t="s">
        <v>169</v>
      </c>
      <c r="B673" s="83">
        <v>17</v>
      </c>
      <c r="C673" s="84">
        <v>654.16718820999995</v>
      </c>
      <c r="D673" s="84">
        <v>652.24807687999999</v>
      </c>
      <c r="E673" s="84">
        <v>97.337326709999999</v>
      </c>
      <c r="F673" s="84">
        <v>97.337326709999999</v>
      </c>
    </row>
    <row r="674" spans="1:6" ht="12.75" customHeight="1" x14ac:dyDescent="0.2">
      <c r="A674" s="83" t="s">
        <v>169</v>
      </c>
      <c r="B674" s="83">
        <v>18</v>
      </c>
      <c r="C674" s="84">
        <v>660.84833846000004</v>
      </c>
      <c r="D674" s="84">
        <v>657.09482175999995</v>
      </c>
      <c r="E674" s="84">
        <v>98.060623879999994</v>
      </c>
      <c r="F674" s="84">
        <v>98.060623879999994</v>
      </c>
    </row>
    <row r="675" spans="1:6" ht="12.75" customHeight="1" x14ac:dyDescent="0.2">
      <c r="A675" s="83" t="s">
        <v>169</v>
      </c>
      <c r="B675" s="83">
        <v>19</v>
      </c>
      <c r="C675" s="84">
        <v>656.65239322000002</v>
      </c>
      <c r="D675" s="84">
        <v>652.74343452000005</v>
      </c>
      <c r="E675" s="84">
        <v>97.411250710000004</v>
      </c>
      <c r="F675" s="84">
        <v>97.411250710000004</v>
      </c>
    </row>
    <row r="676" spans="1:6" ht="12.75" customHeight="1" x14ac:dyDescent="0.2">
      <c r="A676" s="83" t="s">
        <v>169</v>
      </c>
      <c r="B676" s="83">
        <v>20</v>
      </c>
      <c r="C676" s="84">
        <v>646.58875023999997</v>
      </c>
      <c r="D676" s="84">
        <v>641.40539818000002</v>
      </c>
      <c r="E676" s="84">
        <v>95.719234760000006</v>
      </c>
      <c r="F676" s="84">
        <v>95.719234760000006</v>
      </c>
    </row>
    <row r="677" spans="1:6" ht="12.75" customHeight="1" x14ac:dyDescent="0.2">
      <c r="A677" s="83" t="s">
        <v>169</v>
      </c>
      <c r="B677" s="83">
        <v>21</v>
      </c>
      <c r="C677" s="84">
        <v>634.51038743000004</v>
      </c>
      <c r="D677" s="84">
        <v>631.12244954000005</v>
      </c>
      <c r="E677" s="84">
        <v>94.184673349999997</v>
      </c>
      <c r="F677" s="84">
        <v>94.184673349999997</v>
      </c>
    </row>
    <row r="678" spans="1:6" ht="12.75" customHeight="1" x14ac:dyDescent="0.2">
      <c r="A678" s="83" t="s">
        <v>169</v>
      </c>
      <c r="B678" s="83">
        <v>22</v>
      </c>
      <c r="C678" s="84">
        <v>629.54464411000004</v>
      </c>
      <c r="D678" s="84">
        <v>627.42305952000004</v>
      </c>
      <c r="E678" s="84">
        <v>93.632600069999995</v>
      </c>
      <c r="F678" s="84">
        <v>93.632600069999995</v>
      </c>
    </row>
    <row r="679" spans="1:6" ht="12.75" customHeight="1" x14ac:dyDescent="0.2">
      <c r="A679" s="83" t="s">
        <v>169</v>
      </c>
      <c r="B679" s="83">
        <v>23</v>
      </c>
      <c r="C679" s="84">
        <v>666.47751328000004</v>
      </c>
      <c r="D679" s="84">
        <v>664.66614513000002</v>
      </c>
      <c r="E679" s="84">
        <v>99.190519699999996</v>
      </c>
      <c r="F679" s="84">
        <v>99.190519699999996</v>
      </c>
    </row>
    <row r="680" spans="1:6" ht="12.75" customHeight="1" x14ac:dyDescent="0.2">
      <c r="A680" s="83" t="s">
        <v>169</v>
      </c>
      <c r="B680" s="83">
        <v>24</v>
      </c>
      <c r="C680" s="84">
        <v>725.15574664999997</v>
      </c>
      <c r="D680" s="84">
        <v>723.08852248999995</v>
      </c>
      <c r="E680" s="84">
        <v>107.90910123</v>
      </c>
      <c r="F680" s="84">
        <v>107.90910123</v>
      </c>
    </row>
    <row r="681" spans="1:6" ht="12.75" customHeight="1" x14ac:dyDescent="0.2">
      <c r="A681" s="83" t="s">
        <v>170</v>
      </c>
      <c r="B681" s="83">
        <v>1</v>
      </c>
      <c r="C681" s="84">
        <v>763.60765264999998</v>
      </c>
      <c r="D681" s="84">
        <v>760.26412759000004</v>
      </c>
      <c r="E681" s="84">
        <v>113.4569505</v>
      </c>
      <c r="F681" s="84">
        <v>113.4569505</v>
      </c>
    </row>
    <row r="682" spans="1:6" ht="12.75" customHeight="1" x14ac:dyDescent="0.2">
      <c r="A682" s="83" t="s">
        <v>170</v>
      </c>
      <c r="B682" s="83">
        <v>2</v>
      </c>
      <c r="C682" s="84">
        <v>777.83614604000002</v>
      </c>
      <c r="D682" s="84">
        <v>775.51220075000003</v>
      </c>
      <c r="E682" s="84">
        <v>115.7324753</v>
      </c>
      <c r="F682" s="84">
        <v>115.7324753</v>
      </c>
    </row>
    <row r="683" spans="1:6" ht="12.75" customHeight="1" x14ac:dyDescent="0.2">
      <c r="A683" s="83" t="s">
        <v>170</v>
      </c>
      <c r="B683" s="83">
        <v>3</v>
      </c>
      <c r="C683" s="84">
        <v>804.50584541000001</v>
      </c>
      <c r="D683" s="84">
        <v>802.77959632</v>
      </c>
      <c r="E683" s="84">
        <v>119.80168682999999</v>
      </c>
      <c r="F683" s="84">
        <v>119.80168682999999</v>
      </c>
    </row>
    <row r="684" spans="1:6" ht="12.75" customHeight="1" x14ac:dyDescent="0.2">
      <c r="A684" s="83" t="s">
        <v>170</v>
      </c>
      <c r="B684" s="83">
        <v>4</v>
      </c>
      <c r="C684" s="84">
        <v>821.51439870000002</v>
      </c>
      <c r="D684" s="84">
        <v>818.69147186999999</v>
      </c>
      <c r="E684" s="84">
        <v>122.17627324999999</v>
      </c>
      <c r="F684" s="84">
        <v>122.17627324999999</v>
      </c>
    </row>
    <row r="685" spans="1:6" ht="12.75" customHeight="1" x14ac:dyDescent="0.2">
      <c r="A685" s="83" t="s">
        <v>170</v>
      </c>
      <c r="B685" s="83">
        <v>5</v>
      </c>
      <c r="C685" s="84">
        <v>821.79371526</v>
      </c>
      <c r="D685" s="84">
        <v>814.32295640999996</v>
      </c>
      <c r="E685" s="84">
        <v>121.52434398</v>
      </c>
      <c r="F685" s="84">
        <v>121.52434398</v>
      </c>
    </row>
    <row r="686" spans="1:6" ht="12.75" customHeight="1" x14ac:dyDescent="0.2">
      <c r="A686" s="83" t="s">
        <v>170</v>
      </c>
      <c r="B686" s="83">
        <v>6</v>
      </c>
      <c r="C686" s="84">
        <v>831.57287251000002</v>
      </c>
      <c r="D686" s="84">
        <v>818.94741094000005</v>
      </c>
      <c r="E686" s="84">
        <v>122.21446795999999</v>
      </c>
      <c r="F686" s="84">
        <v>122.21446795999999</v>
      </c>
    </row>
    <row r="687" spans="1:6" ht="12.75" customHeight="1" x14ac:dyDescent="0.2">
      <c r="A687" s="83" t="s">
        <v>170</v>
      </c>
      <c r="B687" s="83">
        <v>7</v>
      </c>
      <c r="C687" s="84">
        <v>813.93322601</v>
      </c>
      <c r="D687" s="84">
        <v>802.73739525999997</v>
      </c>
      <c r="E687" s="84">
        <v>119.79538900999999</v>
      </c>
      <c r="F687" s="84">
        <v>119.79538900999999</v>
      </c>
    </row>
    <row r="688" spans="1:6" ht="12.75" customHeight="1" x14ac:dyDescent="0.2">
      <c r="A688" s="83" t="s">
        <v>170</v>
      </c>
      <c r="B688" s="83">
        <v>8</v>
      </c>
      <c r="C688" s="84">
        <v>825.83131217000005</v>
      </c>
      <c r="D688" s="84">
        <v>805.59202009000001</v>
      </c>
      <c r="E688" s="84">
        <v>120.22139494</v>
      </c>
      <c r="F688" s="84">
        <v>120.22139494</v>
      </c>
    </row>
    <row r="689" spans="1:6" ht="12.75" customHeight="1" x14ac:dyDescent="0.2">
      <c r="A689" s="83" t="s">
        <v>170</v>
      </c>
      <c r="B689" s="83">
        <v>9</v>
      </c>
      <c r="C689" s="84">
        <v>775.08898824000005</v>
      </c>
      <c r="D689" s="84">
        <v>760.98165534999998</v>
      </c>
      <c r="E689" s="84">
        <v>113.56402975</v>
      </c>
      <c r="F689" s="84">
        <v>113.56402975</v>
      </c>
    </row>
    <row r="690" spans="1:6" ht="12.75" customHeight="1" x14ac:dyDescent="0.2">
      <c r="A690" s="83" t="s">
        <v>170</v>
      </c>
      <c r="B690" s="83">
        <v>10</v>
      </c>
      <c r="C690" s="84">
        <v>759.25566835999996</v>
      </c>
      <c r="D690" s="84">
        <v>749.07265958000005</v>
      </c>
      <c r="E690" s="84">
        <v>111.78680747</v>
      </c>
      <c r="F690" s="84">
        <v>111.78680747</v>
      </c>
    </row>
    <row r="691" spans="1:6" ht="12.75" customHeight="1" x14ac:dyDescent="0.2">
      <c r="A691" s="83" t="s">
        <v>170</v>
      </c>
      <c r="B691" s="83">
        <v>11</v>
      </c>
      <c r="C691" s="84">
        <v>764.32220489999997</v>
      </c>
      <c r="D691" s="84">
        <v>757.90791430000002</v>
      </c>
      <c r="E691" s="84">
        <v>113.10532431</v>
      </c>
      <c r="F691" s="84">
        <v>113.10532431</v>
      </c>
    </row>
    <row r="692" spans="1:6" ht="12.75" customHeight="1" x14ac:dyDescent="0.2">
      <c r="A692" s="83" t="s">
        <v>170</v>
      </c>
      <c r="B692" s="83">
        <v>12</v>
      </c>
      <c r="C692" s="84">
        <v>737.55941024000003</v>
      </c>
      <c r="D692" s="84">
        <v>734.86270030000003</v>
      </c>
      <c r="E692" s="84">
        <v>109.66620413</v>
      </c>
      <c r="F692" s="84">
        <v>109.66620413</v>
      </c>
    </row>
    <row r="693" spans="1:6" ht="12.75" customHeight="1" x14ac:dyDescent="0.2">
      <c r="A693" s="83" t="s">
        <v>170</v>
      </c>
      <c r="B693" s="83">
        <v>13</v>
      </c>
      <c r="C693" s="84">
        <v>695.03687823999996</v>
      </c>
      <c r="D693" s="84">
        <v>687.35326770999995</v>
      </c>
      <c r="E693" s="84">
        <v>102.57620061</v>
      </c>
      <c r="F693" s="84">
        <v>102.57620061</v>
      </c>
    </row>
    <row r="694" spans="1:6" ht="12.75" customHeight="1" x14ac:dyDescent="0.2">
      <c r="A694" s="83" t="s">
        <v>170</v>
      </c>
      <c r="B694" s="83">
        <v>14</v>
      </c>
      <c r="C694" s="84">
        <v>668.34703344000002</v>
      </c>
      <c r="D694" s="84">
        <v>664.99434768000003</v>
      </c>
      <c r="E694" s="84">
        <v>99.239498549999993</v>
      </c>
      <c r="F694" s="84">
        <v>99.239498549999993</v>
      </c>
    </row>
    <row r="695" spans="1:6" ht="12.75" customHeight="1" x14ac:dyDescent="0.2">
      <c r="A695" s="83" t="s">
        <v>170</v>
      </c>
      <c r="B695" s="83">
        <v>15</v>
      </c>
      <c r="C695" s="84">
        <v>675.74097105999999</v>
      </c>
      <c r="D695" s="84">
        <v>671.66636989999995</v>
      </c>
      <c r="E695" s="84">
        <v>100.23518842</v>
      </c>
      <c r="F695" s="84">
        <v>100.23518842</v>
      </c>
    </row>
    <row r="696" spans="1:6" ht="12.75" customHeight="1" x14ac:dyDescent="0.2">
      <c r="A696" s="83" t="s">
        <v>170</v>
      </c>
      <c r="B696" s="83">
        <v>16</v>
      </c>
      <c r="C696" s="84">
        <v>676.92458504000001</v>
      </c>
      <c r="D696" s="84">
        <v>672.95511811999995</v>
      </c>
      <c r="E696" s="84">
        <v>100.42751296</v>
      </c>
      <c r="F696" s="84">
        <v>100.42751296</v>
      </c>
    </row>
    <row r="697" spans="1:6" ht="12.75" customHeight="1" x14ac:dyDescent="0.2">
      <c r="A697" s="83" t="s">
        <v>170</v>
      </c>
      <c r="B697" s="83">
        <v>17</v>
      </c>
      <c r="C697" s="84">
        <v>678.52989762000004</v>
      </c>
      <c r="D697" s="84">
        <v>671.49272940000003</v>
      </c>
      <c r="E697" s="84">
        <v>100.20927543000001</v>
      </c>
      <c r="F697" s="84">
        <v>100.20927543000001</v>
      </c>
    </row>
    <row r="698" spans="1:6" ht="12.75" customHeight="1" x14ac:dyDescent="0.2">
      <c r="A698" s="83" t="s">
        <v>170</v>
      </c>
      <c r="B698" s="83">
        <v>18</v>
      </c>
      <c r="C698" s="84">
        <v>688.81074560000002</v>
      </c>
      <c r="D698" s="84">
        <v>677.87435336999999</v>
      </c>
      <c r="E698" s="84">
        <v>101.16162813</v>
      </c>
      <c r="F698" s="84">
        <v>101.16162813</v>
      </c>
    </row>
    <row r="699" spans="1:6" ht="12.75" customHeight="1" x14ac:dyDescent="0.2">
      <c r="A699" s="83" t="s">
        <v>170</v>
      </c>
      <c r="B699" s="83">
        <v>19</v>
      </c>
      <c r="C699" s="84">
        <v>691.39785581000001</v>
      </c>
      <c r="D699" s="84">
        <v>679.32896240000002</v>
      </c>
      <c r="E699" s="84">
        <v>101.37870467</v>
      </c>
      <c r="F699" s="84">
        <v>101.37870467</v>
      </c>
    </row>
    <row r="700" spans="1:6" ht="12.75" customHeight="1" x14ac:dyDescent="0.2">
      <c r="A700" s="83" t="s">
        <v>170</v>
      </c>
      <c r="B700" s="83">
        <v>20</v>
      </c>
      <c r="C700" s="84">
        <v>693.60254075</v>
      </c>
      <c r="D700" s="84">
        <v>672.43177849000006</v>
      </c>
      <c r="E700" s="84">
        <v>100.34941310000001</v>
      </c>
      <c r="F700" s="84">
        <v>100.34941310000001</v>
      </c>
    </row>
    <row r="701" spans="1:6" ht="12.75" customHeight="1" x14ac:dyDescent="0.2">
      <c r="A701" s="83" t="s">
        <v>170</v>
      </c>
      <c r="B701" s="83">
        <v>21</v>
      </c>
      <c r="C701" s="84">
        <v>677.74930361999998</v>
      </c>
      <c r="D701" s="84">
        <v>659.39049477000003</v>
      </c>
      <c r="E701" s="84">
        <v>98.403215419999995</v>
      </c>
      <c r="F701" s="84">
        <v>98.403215419999995</v>
      </c>
    </row>
    <row r="702" spans="1:6" ht="12.75" customHeight="1" x14ac:dyDescent="0.2">
      <c r="A702" s="83" t="s">
        <v>170</v>
      </c>
      <c r="B702" s="83">
        <v>22</v>
      </c>
      <c r="C702" s="84">
        <v>660.62846166999998</v>
      </c>
      <c r="D702" s="84">
        <v>656.21721591999994</v>
      </c>
      <c r="E702" s="84">
        <v>97.929655600000004</v>
      </c>
      <c r="F702" s="84">
        <v>97.929655600000004</v>
      </c>
    </row>
    <row r="703" spans="1:6" ht="12.75" customHeight="1" x14ac:dyDescent="0.2">
      <c r="A703" s="83" t="s">
        <v>170</v>
      </c>
      <c r="B703" s="83">
        <v>23</v>
      </c>
      <c r="C703" s="84">
        <v>701.24923306000005</v>
      </c>
      <c r="D703" s="84">
        <v>698.87024309000003</v>
      </c>
      <c r="E703" s="84">
        <v>104.29492028</v>
      </c>
      <c r="F703" s="84">
        <v>104.29492028</v>
      </c>
    </row>
    <row r="704" spans="1:6" ht="12.75" customHeight="1" x14ac:dyDescent="0.2">
      <c r="A704" s="83" t="s">
        <v>170</v>
      </c>
      <c r="B704" s="83">
        <v>24</v>
      </c>
      <c r="C704" s="84">
        <v>767.04179038999996</v>
      </c>
      <c r="D704" s="84">
        <v>764.68643626000005</v>
      </c>
      <c r="E704" s="84">
        <v>114.11690753000001</v>
      </c>
      <c r="F704" s="84">
        <v>114.11690753000001</v>
      </c>
    </row>
    <row r="705" spans="1:6" ht="12.75" customHeight="1" x14ac:dyDescent="0.2">
      <c r="A705" s="83" t="s">
        <v>171</v>
      </c>
      <c r="B705" s="83">
        <v>1</v>
      </c>
      <c r="C705" s="84">
        <v>782.96315593999998</v>
      </c>
      <c r="D705" s="84">
        <v>775.60638491999998</v>
      </c>
      <c r="E705" s="84">
        <v>115.74653075000001</v>
      </c>
      <c r="F705" s="84">
        <v>115.74653075000001</v>
      </c>
    </row>
    <row r="706" spans="1:6" ht="12.75" customHeight="1" x14ac:dyDescent="0.2">
      <c r="A706" s="83" t="s">
        <v>171</v>
      </c>
      <c r="B706" s="83">
        <v>2</v>
      </c>
      <c r="C706" s="84">
        <v>803.10682454000005</v>
      </c>
      <c r="D706" s="84">
        <v>800.53763934999995</v>
      </c>
      <c r="E706" s="84">
        <v>119.46711153</v>
      </c>
      <c r="F706" s="84">
        <v>119.46711153</v>
      </c>
    </row>
    <row r="707" spans="1:6" ht="12.75" customHeight="1" x14ac:dyDescent="0.2">
      <c r="A707" s="83" t="s">
        <v>171</v>
      </c>
      <c r="B707" s="83">
        <v>3</v>
      </c>
      <c r="C707" s="84">
        <v>802.87052557000004</v>
      </c>
      <c r="D707" s="84">
        <v>798.00971494999999</v>
      </c>
      <c r="E707" s="84">
        <v>119.08986027</v>
      </c>
      <c r="F707" s="84">
        <v>119.08986027</v>
      </c>
    </row>
    <row r="708" spans="1:6" ht="12.75" customHeight="1" x14ac:dyDescent="0.2">
      <c r="A708" s="83" t="s">
        <v>171</v>
      </c>
      <c r="B708" s="83">
        <v>4</v>
      </c>
      <c r="C708" s="84">
        <v>807.81845742999997</v>
      </c>
      <c r="D708" s="84">
        <v>797.59271602000001</v>
      </c>
      <c r="E708" s="84">
        <v>119.02763002</v>
      </c>
      <c r="F708" s="84">
        <v>119.02763002</v>
      </c>
    </row>
    <row r="709" spans="1:6" ht="12.75" customHeight="1" x14ac:dyDescent="0.2">
      <c r="A709" s="83" t="s">
        <v>171</v>
      </c>
      <c r="B709" s="83">
        <v>5</v>
      </c>
      <c r="C709" s="84">
        <v>806.43360057999996</v>
      </c>
      <c r="D709" s="84">
        <v>799.02728284</v>
      </c>
      <c r="E709" s="84">
        <v>119.24171559</v>
      </c>
      <c r="F709" s="84">
        <v>119.24171559</v>
      </c>
    </row>
    <row r="710" spans="1:6" ht="12.75" customHeight="1" x14ac:dyDescent="0.2">
      <c r="A710" s="83" t="s">
        <v>171</v>
      </c>
      <c r="B710" s="83">
        <v>6</v>
      </c>
      <c r="C710" s="84">
        <v>808.15262151000002</v>
      </c>
      <c r="D710" s="84">
        <v>803.76145379000002</v>
      </c>
      <c r="E710" s="84">
        <v>119.94821295</v>
      </c>
      <c r="F710" s="84">
        <v>119.94821295</v>
      </c>
    </row>
    <row r="711" spans="1:6" ht="12.75" customHeight="1" x14ac:dyDescent="0.2">
      <c r="A711" s="83" t="s">
        <v>171</v>
      </c>
      <c r="B711" s="83">
        <v>7</v>
      </c>
      <c r="C711" s="84">
        <v>819.31331588</v>
      </c>
      <c r="D711" s="84">
        <v>807.98080814000002</v>
      </c>
      <c r="E711" s="84">
        <v>120.57788238000001</v>
      </c>
      <c r="F711" s="84">
        <v>120.57788238000001</v>
      </c>
    </row>
    <row r="712" spans="1:6" ht="12.75" customHeight="1" x14ac:dyDescent="0.2">
      <c r="A712" s="83" t="s">
        <v>171</v>
      </c>
      <c r="B712" s="83">
        <v>8</v>
      </c>
      <c r="C712" s="84">
        <v>816.38154741000005</v>
      </c>
      <c r="D712" s="84">
        <v>789.60087054999997</v>
      </c>
      <c r="E712" s="84">
        <v>117.83497817999999</v>
      </c>
      <c r="F712" s="84">
        <v>117.83497817999999</v>
      </c>
    </row>
    <row r="713" spans="1:6" ht="12.75" customHeight="1" x14ac:dyDescent="0.2">
      <c r="A713" s="83" t="s">
        <v>171</v>
      </c>
      <c r="B713" s="83">
        <v>9</v>
      </c>
      <c r="C713" s="84">
        <v>756.70857016000002</v>
      </c>
      <c r="D713" s="84">
        <v>742.41270961999999</v>
      </c>
      <c r="E713" s="84">
        <v>110.79291918</v>
      </c>
      <c r="F713" s="84">
        <v>110.79291918</v>
      </c>
    </row>
    <row r="714" spans="1:6" ht="12.75" customHeight="1" x14ac:dyDescent="0.2">
      <c r="A714" s="83" t="s">
        <v>171</v>
      </c>
      <c r="B714" s="83">
        <v>10</v>
      </c>
      <c r="C714" s="84">
        <v>738.34604317000003</v>
      </c>
      <c r="D714" s="84">
        <v>726.53239445999998</v>
      </c>
      <c r="E714" s="84">
        <v>108.42304263</v>
      </c>
      <c r="F714" s="84">
        <v>108.42304263</v>
      </c>
    </row>
    <row r="715" spans="1:6" ht="12.75" customHeight="1" x14ac:dyDescent="0.2">
      <c r="A715" s="83" t="s">
        <v>171</v>
      </c>
      <c r="B715" s="83">
        <v>11</v>
      </c>
      <c r="C715" s="84">
        <v>764.86076519000005</v>
      </c>
      <c r="D715" s="84">
        <v>756.04611818000001</v>
      </c>
      <c r="E715" s="84">
        <v>112.82748178</v>
      </c>
      <c r="F715" s="84">
        <v>112.82748178</v>
      </c>
    </row>
    <row r="716" spans="1:6" ht="12.75" customHeight="1" x14ac:dyDescent="0.2">
      <c r="A716" s="83" t="s">
        <v>171</v>
      </c>
      <c r="B716" s="83">
        <v>12</v>
      </c>
      <c r="C716" s="84">
        <v>684.72406968999996</v>
      </c>
      <c r="D716" s="84">
        <v>681.84315501000003</v>
      </c>
      <c r="E716" s="84">
        <v>101.75390667000001</v>
      </c>
      <c r="F716" s="84">
        <v>101.75390667000001</v>
      </c>
    </row>
    <row r="717" spans="1:6" ht="12.75" customHeight="1" x14ac:dyDescent="0.2">
      <c r="A717" s="83" t="s">
        <v>171</v>
      </c>
      <c r="B717" s="83">
        <v>13</v>
      </c>
      <c r="C717" s="84">
        <v>626.84176057000002</v>
      </c>
      <c r="D717" s="84">
        <v>621.70166220999999</v>
      </c>
      <c r="E717" s="84">
        <v>92.778775370000005</v>
      </c>
      <c r="F717" s="84">
        <v>92.778775370000005</v>
      </c>
    </row>
    <row r="718" spans="1:6" ht="12.75" customHeight="1" x14ac:dyDescent="0.2">
      <c r="A718" s="83" t="s">
        <v>171</v>
      </c>
      <c r="B718" s="83">
        <v>14</v>
      </c>
      <c r="C718" s="84">
        <v>611.64403382</v>
      </c>
      <c r="D718" s="84">
        <v>610.38588353</v>
      </c>
      <c r="E718" s="84">
        <v>91.090081010000006</v>
      </c>
      <c r="F718" s="84">
        <v>91.090081010000006</v>
      </c>
    </row>
    <row r="719" spans="1:6" ht="12.75" customHeight="1" x14ac:dyDescent="0.2">
      <c r="A719" s="83" t="s">
        <v>171</v>
      </c>
      <c r="B719" s="83">
        <v>15</v>
      </c>
      <c r="C719" s="84">
        <v>618.91970780999998</v>
      </c>
      <c r="D719" s="84">
        <v>616.95030219</v>
      </c>
      <c r="E719" s="84">
        <v>92.069712820000007</v>
      </c>
      <c r="F719" s="84">
        <v>92.069712820000007</v>
      </c>
    </row>
    <row r="720" spans="1:6" ht="12.75" customHeight="1" x14ac:dyDescent="0.2">
      <c r="A720" s="83" t="s">
        <v>171</v>
      </c>
      <c r="B720" s="83">
        <v>16</v>
      </c>
      <c r="C720" s="84">
        <v>611.83082731000002</v>
      </c>
      <c r="D720" s="84">
        <v>610.14619619999996</v>
      </c>
      <c r="E720" s="84">
        <v>91.054311609999999</v>
      </c>
      <c r="F720" s="84">
        <v>91.054311609999999</v>
      </c>
    </row>
    <row r="721" spans="1:6" ht="12.75" customHeight="1" x14ac:dyDescent="0.2">
      <c r="A721" s="83" t="s">
        <v>171</v>
      </c>
      <c r="B721" s="83">
        <v>17</v>
      </c>
      <c r="C721" s="84">
        <v>615.60734413</v>
      </c>
      <c r="D721" s="84">
        <v>613.39198371999998</v>
      </c>
      <c r="E721" s="84">
        <v>91.538692159999997</v>
      </c>
      <c r="F721" s="84">
        <v>91.538692159999997</v>
      </c>
    </row>
    <row r="722" spans="1:6" ht="12.75" customHeight="1" x14ac:dyDescent="0.2">
      <c r="A722" s="83" t="s">
        <v>171</v>
      </c>
      <c r="B722" s="83">
        <v>18</v>
      </c>
      <c r="C722" s="84">
        <v>624.50791788000004</v>
      </c>
      <c r="D722" s="84">
        <v>621.86770296999998</v>
      </c>
      <c r="E722" s="84">
        <v>92.803554230000003</v>
      </c>
      <c r="F722" s="84">
        <v>92.803554230000003</v>
      </c>
    </row>
    <row r="723" spans="1:6" ht="12.75" customHeight="1" x14ac:dyDescent="0.2">
      <c r="A723" s="83" t="s">
        <v>171</v>
      </c>
      <c r="B723" s="83">
        <v>19</v>
      </c>
      <c r="C723" s="84">
        <v>636.99857457999997</v>
      </c>
      <c r="D723" s="84">
        <v>633.59003385000005</v>
      </c>
      <c r="E723" s="84">
        <v>94.552919829999993</v>
      </c>
      <c r="F723" s="84">
        <v>94.552919829999993</v>
      </c>
    </row>
    <row r="724" spans="1:6" ht="12.75" customHeight="1" x14ac:dyDescent="0.2">
      <c r="A724" s="83" t="s">
        <v>171</v>
      </c>
      <c r="B724" s="83">
        <v>20</v>
      </c>
      <c r="C724" s="84">
        <v>644.19854533</v>
      </c>
      <c r="D724" s="84">
        <v>639.65723466999998</v>
      </c>
      <c r="E724" s="84">
        <v>95.458350030000005</v>
      </c>
      <c r="F724" s="84">
        <v>95.458350030000005</v>
      </c>
    </row>
    <row r="725" spans="1:6" ht="12.75" customHeight="1" x14ac:dyDescent="0.2">
      <c r="A725" s="83" t="s">
        <v>171</v>
      </c>
      <c r="B725" s="83">
        <v>21</v>
      </c>
      <c r="C725" s="84">
        <v>678.69522157999995</v>
      </c>
      <c r="D725" s="84">
        <v>674.90027824000003</v>
      </c>
      <c r="E725" s="84">
        <v>100.7177962</v>
      </c>
      <c r="F725" s="84">
        <v>100.7177962</v>
      </c>
    </row>
    <row r="726" spans="1:6" ht="12.75" customHeight="1" x14ac:dyDescent="0.2">
      <c r="A726" s="83" t="s">
        <v>171</v>
      </c>
      <c r="B726" s="83">
        <v>22</v>
      </c>
      <c r="C726" s="84">
        <v>709.15282988000001</v>
      </c>
      <c r="D726" s="84">
        <v>706.72828724999999</v>
      </c>
      <c r="E726" s="84">
        <v>105.46760447</v>
      </c>
      <c r="F726" s="84">
        <v>105.46760447</v>
      </c>
    </row>
    <row r="727" spans="1:6" ht="12.75" customHeight="1" x14ac:dyDescent="0.2">
      <c r="A727" s="83" t="s">
        <v>171</v>
      </c>
      <c r="B727" s="83">
        <v>23</v>
      </c>
      <c r="C727" s="84">
        <v>692.51525691999996</v>
      </c>
      <c r="D727" s="84">
        <v>690.69414787000005</v>
      </c>
      <c r="E727" s="84">
        <v>103.07477218</v>
      </c>
      <c r="F727" s="84">
        <v>103.07477218</v>
      </c>
    </row>
    <row r="728" spans="1:6" ht="12.75" customHeight="1" x14ac:dyDescent="0.2">
      <c r="A728" s="83" t="s">
        <v>171</v>
      </c>
      <c r="B728" s="83">
        <v>24</v>
      </c>
      <c r="C728" s="84">
        <v>734.23813155000005</v>
      </c>
      <c r="D728" s="84">
        <v>732.44330151999998</v>
      </c>
      <c r="E728" s="84">
        <v>109.30514855</v>
      </c>
      <c r="F728" s="84">
        <v>109.30514855</v>
      </c>
    </row>
    <row r="729" spans="1:6" ht="12.75" customHeight="1" x14ac:dyDescent="0.2">
      <c r="A729" s="83" t="s">
        <v>172</v>
      </c>
      <c r="B729" s="83">
        <v>1</v>
      </c>
      <c r="C729" s="84">
        <v>818.38772821999999</v>
      </c>
      <c r="D729" s="84">
        <v>813.15710923999995</v>
      </c>
      <c r="E729" s="84">
        <v>121.35036040999999</v>
      </c>
      <c r="F729" s="84">
        <v>121.35036040999999</v>
      </c>
    </row>
    <row r="730" spans="1:6" ht="12.75" customHeight="1" x14ac:dyDescent="0.2">
      <c r="A730" s="83" t="s">
        <v>172</v>
      </c>
      <c r="B730" s="83">
        <v>2</v>
      </c>
      <c r="C730" s="84">
        <v>823.16363609999996</v>
      </c>
      <c r="D730" s="84">
        <v>819.85687419999999</v>
      </c>
      <c r="E730" s="84">
        <v>122.35019044000001</v>
      </c>
      <c r="F730" s="84">
        <v>122.35019044000001</v>
      </c>
    </row>
    <row r="731" spans="1:6" ht="12.75" customHeight="1" x14ac:dyDescent="0.2">
      <c r="A731" s="83" t="s">
        <v>172</v>
      </c>
      <c r="B731" s="83">
        <v>3</v>
      </c>
      <c r="C731" s="84">
        <v>823.77624143000003</v>
      </c>
      <c r="D731" s="84">
        <v>821.37278232000006</v>
      </c>
      <c r="E731" s="84">
        <v>122.57641486</v>
      </c>
      <c r="F731" s="84">
        <v>122.57641486</v>
      </c>
    </row>
    <row r="732" spans="1:6" ht="12.75" customHeight="1" x14ac:dyDescent="0.2">
      <c r="A732" s="83" t="s">
        <v>172</v>
      </c>
      <c r="B732" s="83">
        <v>4</v>
      </c>
      <c r="C732" s="84">
        <v>821.79930031000004</v>
      </c>
      <c r="D732" s="84">
        <v>818.88410421000003</v>
      </c>
      <c r="E732" s="84">
        <v>122.20502046999999</v>
      </c>
      <c r="F732" s="84">
        <v>122.20502046999999</v>
      </c>
    </row>
    <row r="733" spans="1:6" ht="12.75" customHeight="1" x14ac:dyDescent="0.2">
      <c r="A733" s="83" t="s">
        <v>172</v>
      </c>
      <c r="B733" s="83">
        <v>5</v>
      </c>
      <c r="C733" s="84">
        <v>822.36560970999994</v>
      </c>
      <c r="D733" s="84">
        <v>818.09020543999998</v>
      </c>
      <c r="E733" s="84">
        <v>122.0865441</v>
      </c>
      <c r="F733" s="84">
        <v>122.0865441</v>
      </c>
    </row>
    <row r="734" spans="1:6" ht="12.75" customHeight="1" x14ac:dyDescent="0.2">
      <c r="A734" s="83" t="s">
        <v>172</v>
      </c>
      <c r="B734" s="83">
        <v>6</v>
      </c>
      <c r="C734" s="84">
        <v>819.26135963000002</v>
      </c>
      <c r="D734" s="84">
        <v>818.58643918999996</v>
      </c>
      <c r="E734" s="84">
        <v>122.16059885</v>
      </c>
      <c r="F734" s="84">
        <v>122.16059885</v>
      </c>
    </row>
    <row r="735" spans="1:6" ht="12.75" customHeight="1" x14ac:dyDescent="0.2">
      <c r="A735" s="83" t="s">
        <v>172</v>
      </c>
      <c r="B735" s="83">
        <v>7</v>
      </c>
      <c r="C735" s="84">
        <v>816.45137600999999</v>
      </c>
      <c r="D735" s="84">
        <v>805.63946279000004</v>
      </c>
      <c r="E735" s="84">
        <v>120.22847499</v>
      </c>
      <c r="F735" s="84">
        <v>120.22847499</v>
      </c>
    </row>
    <row r="736" spans="1:6" ht="12.75" customHeight="1" x14ac:dyDescent="0.2">
      <c r="A736" s="83" t="s">
        <v>172</v>
      </c>
      <c r="B736" s="83">
        <v>8</v>
      </c>
      <c r="C736" s="84">
        <v>802.73316766999994</v>
      </c>
      <c r="D736" s="84">
        <v>787.77608636000002</v>
      </c>
      <c r="E736" s="84">
        <v>117.56265907</v>
      </c>
      <c r="F736" s="84">
        <v>117.56265907</v>
      </c>
    </row>
    <row r="737" spans="1:6" ht="12.75" customHeight="1" x14ac:dyDescent="0.2">
      <c r="A737" s="83" t="s">
        <v>172</v>
      </c>
      <c r="B737" s="83">
        <v>9</v>
      </c>
      <c r="C737" s="84">
        <v>769.94782631999999</v>
      </c>
      <c r="D737" s="84">
        <v>756.73952670999995</v>
      </c>
      <c r="E737" s="84">
        <v>112.93096163</v>
      </c>
      <c r="F737" s="84">
        <v>112.93096163</v>
      </c>
    </row>
    <row r="738" spans="1:6" ht="12.75" customHeight="1" x14ac:dyDescent="0.2">
      <c r="A738" s="83" t="s">
        <v>172</v>
      </c>
      <c r="B738" s="83">
        <v>10</v>
      </c>
      <c r="C738" s="84">
        <v>752.17568904999996</v>
      </c>
      <c r="D738" s="84">
        <v>745.25347801999999</v>
      </c>
      <c r="E738" s="84">
        <v>111.21685727000001</v>
      </c>
      <c r="F738" s="84">
        <v>111.21685727000001</v>
      </c>
    </row>
    <row r="739" spans="1:6" ht="12.75" customHeight="1" x14ac:dyDescent="0.2">
      <c r="A739" s="83" t="s">
        <v>172</v>
      </c>
      <c r="B739" s="83">
        <v>11</v>
      </c>
      <c r="C739" s="84">
        <v>738.84683748999998</v>
      </c>
      <c r="D739" s="84">
        <v>736.32462541999996</v>
      </c>
      <c r="E739" s="84">
        <v>109.88437248</v>
      </c>
      <c r="F739" s="84">
        <v>109.88437248</v>
      </c>
    </row>
    <row r="740" spans="1:6" ht="12.75" customHeight="1" x14ac:dyDescent="0.2">
      <c r="A740" s="83" t="s">
        <v>172</v>
      </c>
      <c r="B740" s="83">
        <v>12</v>
      </c>
      <c r="C740" s="84">
        <v>687.23766670999998</v>
      </c>
      <c r="D740" s="84">
        <v>684.66270004</v>
      </c>
      <c r="E740" s="84">
        <v>102.17467752</v>
      </c>
      <c r="F740" s="84">
        <v>102.17467752</v>
      </c>
    </row>
    <row r="741" spans="1:6" ht="12.75" customHeight="1" x14ac:dyDescent="0.2">
      <c r="A741" s="83" t="s">
        <v>172</v>
      </c>
      <c r="B741" s="83">
        <v>13</v>
      </c>
      <c r="C741" s="84">
        <v>637.62798964000001</v>
      </c>
      <c r="D741" s="84">
        <v>636.90974028000005</v>
      </c>
      <c r="E741" s="84">
        <v>95.048331559999994</v>
      </c>
      <c r="F741" s="84">
        <v>95.048331559999994</v>
      </c>
    </row>
    <row r="742" spans="1:6" ht="12.75" customHeight="1" x14ac:dyDescent="0.2">
      <c r="A742" s="83" t="s">
        <v>172</v>
      </c>
      <c r="B742" s="83">
        <v>14</v>
      </c>
      <c r="C742" s="84">
        <v>625.87164473999997</v>
      </c>
      <c r="D742" s="84">
        <v>624.70338992999996</v>
      </c>
      <c r="E742" s="84">
        <v>93.22673399</v>
      </c>
      <c r="F742" s="84">
        <v>93.22673399</v>
      </c>
    </row>
    <row r="743" spans="1:6" ht="12.75" customHeight="1" x14ac:dyDescent="0.2">
      <c r="A743" s="83" t="s">
        <v>172</v>
      </c>
      <c r="B743" s="83">
        <v>15</v>
      </c>
      <c r="C743" s="84">
        <v>629.33509747000005</v>
      </c>
      <c r="D743" s="84">
        <v>627.46605523000005</v>
      </c>
      <c r="E743" s="84">
        <v>93.639016470000001</v>
      </c>
      <c r="F743" s="84">
        <v>93.639016470000001</v>
      </c>
    </row>
    <row r="744" spans="1:6" ht="12.75" customHeight="1" x14ac:dyDescent="0.2">
      <c r="A744" s="83" t="s">
        <v>172</v>
      </c>
      <c r="B744" s="83">
        <v>16</v>
      </c>
      <c r="C744" s="84">
        <v>630.82055378999996</v>
      </c>
      <c r="D744" s="84">
        <v>626.81448184999999</v>
      </c>
      <c r="E744" s="84">
        <v>93.541779829999996</v>
      </c>
      <c r="F744" s="84">
        <v>93.541779829999996</v>
      </c>
    </row>
    <row r="745" spans="1:6" ht="12.75" customHeight="1" x14ac:dyDescent="0.2">
      <c r="A745" s="83" t="s">
        <v>172</v>
      </c>
      <c r="B745" s="83">
        <v>17</v>
      </c>
      <c r="C745" s="84">
        <v>628.86277781000001</v>
      </c>
      <c r="D745" s="84">
        <v>625.86916541000005</v>
      </c>
      <c r="E745" s="84">
        <v>93.40070686</v>
      </c>
      <c r="F745" s="84">
        <v>93.40070686</v>
      </c>
    </row>
    <row r="746" spans="1:6" ht="12.75" customHeight="1" x14ac:dyDescent="0.2">
      <c r="A746" s="83" t="s">
        <v>172</v>
      </c>
      <c r="B746" s="83">
        <v>18</v>
      </c>
      <c r="C746" s="84">
        <v>631.21762192999995</v>
      </c>
      <c r="D746" s="84">
        <v>628.24363123000001</v>
      </c>
      <c r="E746" s="84">
        <v>93.755056940000003</v>
      </c>
      <c r="F746" s="84">
        <v>93.755056940000003</v>
      </c>
    </row>
    <row r="747" spans="1:6" ht="12.75" customHeight="1" x14ac:dyDescent="0.2">
      <c r="A747" s="83" t="s">
        <v>172</v>
      </c>
      <c r="B747" s="83">
        <v>19</v>
      </c>
      <c r="C747" s="84">
        <v>626.08270948999996</v>
      </c>
      <c r="D747" s="84">
        <v>623.08319509</v>
      </c>
      <c r="E747" s="84">
        <v>92.984946489999999</v>
      </c>
      <c r="F747" s="84">
        <v>92.984946489999999</v>
      </c>
    </row>
    <row r="748" spans="1:6" ht="12.75" customHeight="1" x14ac:dyDescent="0.2">
      <c r="A748" s="83" t="s">
        <v>172</v>
      </c>
      <c r="B748" s="83">
        <v>20</v>
      </c>
      <c r="C748" s="84">
        <v>631.97735852000005</v>
      </c>
      <c r="D748" s="84">
        <v>613.44563803999995</v>
      </c>
      <c r="E748" s="84">
        <v>91.546699180000005</v>
      </c>
      <c r="F748" s="84">
        <v>91.546699180000005</v>
      </c>
    </row>
    <row r="749" spans="1:6" ht="12.75" customHeight="1" x14ac:dyDescent="0.2">
      <c r="A749" s="83" t="s">
        <v>172</v>
      </c>
      <c r="B749" s="83">
        <v>21</v>
      </c>
      <c r="C749" s="84">
        <v>627.20677995000005</v>
      </c>
      <c r="D749" s="84">
        <v>620.60089521999998</v>
      </c>
      <c r="E749" s="84">
        <v>92.61450395</v>
      </c>
      <c r="F749" s="84">
        <v>92.61450395</v>
      </c>
    </row>
    <row r="750" spans="1:6" ht="12.75" customHeight="1" x14ac:dyDescent="0.2">
      <c r="A750" s="83" t="s">
        <v>172</v>
      </c>
      <c r="B750" s="83">
        <v>22</v>
      </c>
      <c r="C750" s="84">
        <v>629.26460663</v>
      </c>
      <c r="D750" s="84">
        <v>626.74355018000006</v>
      </c>
      <c r="E750" s="84">
        <v>93.531194450000001</v>
      </c>
      <c r="F750" s="84">
        <v>93.531194450000001</v>
      </c>
    </row>
    <row r="751" spans="1:6" ht="12.75" customHeight="1" x14ac:dyDescent="0.2">
      <c r="A751" s="83" t="s">
        <v>172</v>
      </c>
      <c r="B751" s="83">
        <v>23</v>
      </c>
      <c r="C751" s="84">
        <v>631.9022741</v>
      </c>
      <c r="D751" s="84">
        <v>629.65643531000001</v>
      </c>
      <c r="E751" s="84">
        <v>93.965894770000006</v>
      </c>
      <c r="F751" s="84">
        <v>93.965894770000006</v>
      </c>
    </row>
    <row r="752" spans="1:6" ht="12.75" customHeight="1" x14ac:dyDescent="0.2">
      <c r="A752" s="83" t="s">
        <v>172</v>
      </c>
      <c r="B752" s="83">
        <v>24</v>
      </c>
      <c r="C752" s="84">
        <v>698.80096707999996</v>
      </c>
      <c r="D752" s="84">
        <v>696.42542260000005</v>
      </c>
      <c r="E752" s="84">
        <v>103.93007092000001</v>
      </c>
      <c r="F752" s="84">
        <v>103.93007092000001</v>
      </c>
    </row>
    <row r="753" spans="1:6" ht="12.75" customHeight="1" x14ac:dyDescent="0.2">
      <c r="A753" s="83" t="s">
        <v>173</v>
      </c>
      <c r="B753" s="83">
        <v>1</v>
      </c>
      <c r="C753" s="84">
        <v>789.56333328999995</v>
      </c>
      <c r="D753" s="84">
        <v>781.81950123000001</v>
      </c>
      <c r="E753" s="84">
        <v>116.67373644</v>
      </c>
      <c r="F753" s="84">
        <v>116.67373644</v>
      </c>
    </row>
    <row r="754" spans="1:6" ht="12.75" customHeight="1" x14ac:dyDescent="0.2">
      <c r="A754" s="83" t="s">
        <v>173</v>
      </c>
      <c r="B754" s="83">
        <v>2</v>
      </c>
      <c r="C754" s="84">
        <v>793.46527790000005</v>
      </c>
      <c r="D754" s="84">
        <v>790.66589673999999</v>
      </c>
      <c r="E754" s="84">
        <v>117.99391587</v>
      </c>
      <c r="F754" s="84">
        <v>117.99391587</v>
      </c>
    </row>
    <row r="755" spans="1:6" ht="12.75" customHeight="1" x14ac:dyDescent="0.2">
      <c r="A755" s="83" t="s">
        <v>173</v>
      </c>
      <c r="B755" s="83">
        <v>3</v>
      </c>
      <c r="C755" s="84">
        <v>801.03511104999995</v>
      </c>
      <c r="D755" s="84">
        <v>798.80690864999997</v>
      </c>
      <c r="E755" s="84">
        <v>119.20882836</v>
      </c>
      <c r="F755" s="84">
        <v>119.20882836</v>
      </c>
    </row>
    <row r="756" spans="1:6" ht="12.75" customHeight="1" x14ac:dyDescent="0.2">
      <c r="A756" s="83" t="s">
        <v>173</v>
      </c>
      <c r="B756" s="83">
        <v>4</v>
      </c>
      <c r="C756" s="84">
        <v>800.31931266000004</v>
      </c>
      <c r="D756" s="84">
        <v>793.73136016000001</v>
      </c>
      <c r="E756" s="84">
        <v>118.451386</v>
      </c>
      <c r="F756" s="84">
        <v>118.451386</v>
      </c>
    </row>
    <row r="757" spans="1:6" ht="12.75" customHeight="1" x14ac:dyDescent="0.2">
      <c r="A757" s="83" t="s">
        <v>173</v>
      </c>
      <c r="B757" s="83">
        <v>5</v>
      </c>
      <c r="C757" s="84">
        <v>791.1962393</v>
      </c>
      <c r="D757" s="84">
        <v>783.45725822999998</v>
      </c>
      <c r="E757" s="84">
        <v>116.91814481</v>
      </c>
      <c r="F757" s="84">
        <v>116.91814481</v>
      </c>
    </row>
    <row r="758" spans="1:6" ht="12.75" customHeight="1" x14ac:dyDescent="0.2">
      <c r="A758" s="83" t="s">
        <v>173</v>
      </c>
      <c r="B758" s="83">
        <v>6</v>
      </c>
      <c r="C758" s="84">
        <v>792.20208465999997</v>
      </c>
      <c r="D758" s="84">
        <v>787.18182927999999</v>
      </c>
      <c r="E758" s="84">
        <v>117.47397595</v>
      </c>
      <c r="F758" s="84">
        <v>117.47397595</v>
      </c>
    </row>
    <row r="759" spans="1:6" ht="12.75" customHeight="1" x14ac:dyDescent="0.2">
      <c r="A759" s="83" t="s">
        <v>173</v>
      </c>
      <c r="B759" s="83">
        <v>7</v>
      </c>
      <c r="C759" s="84">
        <v>802.86337503000004</v>
      </c>
      <c r="D759" s="84">
        <v>791.45166689999996</v>
      </c>
      <c r="E759" s="84">
        <v>118.11117917</v>
      </c>
      <c r="F759" s="84">
        <v>118.11117917</v>
      </c>
    </row>
    <row r="760" spans="1:6" ht="12.75" customHeight="1" x14ac:dyDescent="0.2">
      <c r="A760" s="83" t="s">
        <v>173</v>
      </c>
      <c r="B760" s="83">
        <v>8</v>
      </c>
      <c r="C760" s="84">
        <v>785.92129801999999</v>
      </c>
      <c r="D760" s="84">
        <v>768.60067074999995</v>
      </c>
      <c r="E760" s="84">
        <v>114.70104282</v>
      </c>
      <c r="F760" s="84">
        <v>114.70104282</v>
      </c>
    </row>
    <row r="761" spans="1:6" ht="12.75" customHeight="1" x14ac:dyDescent="0.2">
      <c r="A761" s="83" t="s">
        <v>173</v>
      </c>
      <c r="B761" s="83">
        <v>9</v>
      </c>
      <c r="C761" s="84">
        <v>757.97053488999995</v>
      </c>
      <c r="D761" s="84">
        <v>748.14805754999998</v>
      </c>
      <c r="E761" s="84">
        <v>111.64882578</v>
      </c>
      <c r="F761" s="84">
        <v>111.64882578</v>
      </c>
    </row>
    <row r="762" spans="1:6" ht="12.75" customHeight="1" x14ac:dyDescent="0.2">
      <c r="A762" s="83" t="s">
        <v>173</v>
      </c>
      <c r="B762" s="83">
        <v>10</v>
      </c>
      <c r="C762" s="84">
        <v>763.54692469999998</v>
      </c>
      <c r="D762" s="84">
        <v>756.83992091000005</v>
      </c>
      <c r="E762" s="84">
        <v>112.94594382</v>
      </c>
      <c r="F762" s="84">
        <v>112.94594382</v>
      </c>
    </row>
    <row r="763" spans="1:6" ht="12.75" customHeight="1" x14ac:dyDescent="0.2">
      <c r="A763" s="83" t="s">
        <v>173</v>
      </c>
      <c r="B763" s="83">
        <v>11</v>
      </c>
      <c r="C763" s="84">
        <v>760.97899534999999</v>
      </c>
      <c r="D763" s="84">
        <v>755.73337627000001</v>
      </c>
      <c r="E763" s="84">
        <v>112.78081018</v>
      </c>
      <c r="F763" s="84">
        <v>112.78081018</v>
      </c>
    </row>
    <row r="764" spans="1:6" ht="12.75" customHeight="1" x14ac:dyDescent="0.2">
      <c r="A764" s="83" t="s">
        <v>173</v>
      </c>
      <c r="B764" s="83">
        <v>12</v>
      </c>
      <c r="C764" s="84">
        <v>711.39906252000003</v>
      </c>
      <c r="D764" s="84">
        <v>707.60058121999998</v>
      </c>
      <c r="E764" s="84">
        <v>105.59778004</v>
      </c>
      <c r="F764" s="84">
        <v>105.59778004</v>
      </c>
    </row>
    <row r="765" spans="1:6" ht="12.75" customHeight="1" x14ac:dyDescent="0.2">
      <c r="A765" s="83" t="s">
        <v>173</v>
      </c>
      <c r="B765" s="83">
        <v>13</v>
      </c>
      <c r="C765" s="84">
        <v>649.29191122999998</v>
      </c>
      <c r="D765" s="84">
        <v>638.92783524000004</v>
      </c>
      <c r="E765" s="84">
        <v>95.349499129999998</v>
      </c>
      <c r="F765" s="84">
        <v>95.349499129999998</v>
      </c>
    </row>
    <row r="766" spans="1:6" ht="12.75" customHeight="1" x14ac:dyDescent="0.2">
      <c r="A766" s="83" t="s">
        <v>173</v>
      </c>
      <c r="B766" s="83">
        <v>14</v>
      </c>
      <c r="C766" s="84">
        <v>617.53766194000002</v>
      </c>
      <c r="D766" s="84">
        <v>615.97033936000003</v>
      </c>
      <c r="E766" s="84">
        <v>91.923469440000005</v>
      </c>
      <c r="F766" s="84">
        <v>91.923469440000005</v>
      </c>
    </row>
    <row r="767" spans="1:6" ht="12.75" customHeight="1" x14ac:dyDescent="0.2">
      <c r="A767" s="83" t="s">
        <v>173</v>
      </c>
      <c r="B767" s="83">
        <v>15</v>
      </c>
      <c r="C767" s="84">
        <v>625.98684749999995</v>
      </c>
      <c r="D767" s="84">
        <v>624.41280411000002</v>
      </c>
      <c r="E767" s="84">
        <v>93.183368830000006</v>
      </c>
      <c r="F767" s="84">
        <v>93.183368830000006</v>
      </c>
    </row>
    <row r="768" spans="1:6" ht="12.75" customHeight="1" x14ac:dyDescent="0.2">
      <c r="A768" s="83" t="s">
        <v>173</v>
      </c>
      <c r="B768" s="83">
        <v>16</v>
      </c>
      <c r="C768" s="84">
        <v>628.19203397000001</v>
      </c>
      <c r="D768" s="84">
        <v>624.62060182000005</v>
      </c>
      <c r="E768" s="84">
        <v>93.214379230000006</v>
      </c>
      <c r="F768" s="84">
        <v>93.214379230000006</v>
      </c>
    </row>
    <row r="769" spans="1:6" ht="12.75" customHeight="1" x14ac:dyDescent="0.2">
      <c r="A769" s="83" t="s">
        <v>173</v>
      </c>
      <c r="B769" s="83">
        <v>17</v>
      </c>
      <c r="C769" s="84">
        <v>632.18847759000005</v>
      </c>
      <c r="D769" s="84">
        <v>627.13587520999999</v>
      </c>
      <c r="E769" s="84">
        <v>93.589742520000001</v>
      </c>
      <c r="F769" s="84">
        <v>93.589742520000001</v>
      </c>
    </row>
    <row r="770" spans="1:6" ht="12.75" customHeight="1" x14ac:dyDescent="0.2">
      <c r="A770" s="83" t="s">
        <v>173</v>
      </c>
      <c r="B770" s="83">
        <v>18</v>
      </c>
      <c r="C770" s="84">
        <v>643.04082323</v>
      </c>
      <c r="D770" s="84">
        <v>639.72020593000002</v>
      </c>
      <c r="E770" s="84">
        <v>95.467747459999998</v>
      </c>
      <c r="F770" s="84">
        <v>95.467747459999998</v>
      </c>
    </row>
    <row r="771" spans="1:6" ht="12.75" customHeight="1" x14ac:dyDescent="0.2">
      <c r="A771" s="83" t="s">
        <v>173</v>
      </c>
      <c r="B771" s="83">
        <v>19</v>
      </c>
      <c r="C771" s="84">
        <v>624.72372598000004</v>
      </c>
      <c r="D771" s="84">
        <v>621.75192354000001</v>
      </c>
      <c r="E771" s="84">
        <v>92.786276049999998</v>
      </c>
      <c r="F771" s="84">
        <v>92.786276049999998</v>
      </c>
    </row>
    <row r="772" spans="1:6" ht="12.75" customHeight="1" x14ac:dyDescent="0.2">
      <c r="A772" s="83" t="s">
        <v>173</v>
      </c>
      <c r="B772" s="83">
        <v>20</v>
      </c>
      <c r="C772" s="84">
        <v>605.19086132999996</v>
      </c>
      <c r="D772" s="84">
        <v>601.28607093999995</v>
      </c>
      <c r="E772" s="84">
        <v>89.732083250000002</v>
      </c>
      <c r="F772" s="84">
        <v>89.732083250000002</v>
      </c>
    </row>
    <row r="773" spans="1:6" ht="12.75" customHeight="1" x14ac:dyDescent="0.2">
      <c r="A773" s="83" t="s">
        <v>173</v>
      </c>
      <c r="B773" s="83">
        <v>21</v>
      </c>
      <c r="C773" s="84">
        <v>566.23232426000004</v>
      </c>
      <c r="D773" s="84">
        <v>563.71980920999999</v>
      </c>
      <c r="E773" s="84">
        <v>84.125934880000003</v>
      </c>
      <c r="F773" s="84">
        <v>84.125934880000003</v>
      </c>
    </row>
    <row r="774" spans="1:6" ht="12.75" customHeight="1" x14ac:dyDescent="0.2">
      <c r="A774" s="83" t="s">
        <v>173</v>
      </c>
      <c r="B774" s="83">
        <v>22</v>
      </c>
      <c r="C774" s="84">
        <v>560.49374117000002</v>
      </c>
      <c r="D774" s="84">
        <v>558.96782447999999</v>
      </c>
      <c r="E774" s="84">
        <v>83.416779099999999</v>
      </c>
      <c r="F774" s="84">
        <v>83.416779099999999</v>
      </c>
    </row>
    <row r="775" spans="1:6" ht="12.75" customHeight="1" x14ac:dyDescent="0.2">
      <c r="A775" s="83" t="s">
        <v>173</v>
      </c>
      <c r="B775" s="83">
        <v>23</v>
      </c>
      <c r="C775" s="84">
        <v>592.42662379000001</v>
      </c>
      <c r="D775" s="84">
        <v>590.93696754999996</v>
      </c>
      <c r="E775" s="84">
        <v>88.187649320000006</v>
      </c>
      <c r="F775" s="84">
        <v>88.187649320000006</v>
      </c>
    </row>
    <row r="776" spans="1:6" ht="12.75" customHeight="1" x14ac:dyDescent="0.2">
      <c r="A776" s="83" t="s">
        <v>173</v>
      </c>
      <c r="B776" s="83">
        <v>24</v>
      </c>
      <c r="C776" s="84">
        <v>660.94765066000002</v>
      </c>
      <c r="D776" s="84">
        <v>658.85121703000004</v>
      </c>
      <c r="E776" s="84">
        <v>98.322737059999994</v>
      </c>
      <c r="F776" s="84">
        <v>98.322737059999994</v>
      </c>
    </row>
  </sheetData>
  <sheetProtection algorithmName="SHA-512" hashValue="0Uh8ioGczoDWK5i+NUbE9SYcKweevvziQ5njf2QrVYwshJBJ1IuqDnOmRLH/nsq7sIywBF0Q4erqbgb0igArfg==" saltValue="J678KW83lPp4eWouq4GwQg==" spinCount="100000" sheet="1" objects="1" scenarios="1" formatCells="0" formatColumns="0" formatRows="0" insertColumns="0" insertRows="0" insertHyperlinks="0" deleteColumns="0" deleteRows="0" sort="0" autoFilter="0" pivotTables="0"/>
  <mergeCells count="23">
    <mergeCell ref="A21:B21"/>
    <mergeCell ref="A30:A31"/>
    <mergeCell ref="B30:B31"/>
    <mergeCell ref="A25:B25"/>
    <mergeCell ref="A26:B26"/>
    <mergeCell ref="A27:B27"/>
    <mergeCell ref="A23:B23"/>
    <mergeCell ref="A24:B24"/>
    <mergeCell ref="A15:B15"/>
    <mergeCell ref="A16:B16"/>
    <mergeCell ref="A17:B17"/>
    <mergeCell ref="A18:B18"/>
    <mergeCell ref="A20:B20"/>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248"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248" r:id="rId4"/>
      </mc:Fallback>
    </mc:AlternateContent>
    <mc:AlternateContent xmlns:mc="http://schemas.openxmlformats.org/markup-compatibility/2006">
      <mc:Choice Requires="x14">
        <oleObject progId="Equation.3" shapeId="1249"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249" r:id="rId6"/>
      </mc:Fallback>
    </mc:AlternateContent>
    <mc:AlternateContent xmlns:mc="http://schemas.openxmlformats.org/markup-compatibility/2006">
      <mc:Choice Requires="x14">
        <oleObject progId="Equation.3" shapeId="1250"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250" r:id="rId8"/>
      </mc:Fallback>
    </mc:AlternateContent>
    <mc:AlternateContent xmlns:mc="http://schemas.openxmlformats.org/markup-compatibility/2006">
      <mc:Choice Requires="x14">
        <oleObject progId="Equation.3" shapeId="1251"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251" r:id="rId10"/>
      </mc:Fallback>
    </mc:AlternateContent>
    <mc:AlternateContent xmlns:mc="http://schemas.openxmlformats.org/markup-compatibility/2006">
      <mc:Choice Requires="x14">
        <oleObject progId="Equation.3" shapeId="1252" r:id="rId12">
          <objectPr defaultSize="0" autoPict="0" r:id="rId13">
            <anchor moveWithCells="1" sizeWithCells="1">
              <from>
                <xdr:col>2</xdr:col>
                <xdr:colOff>57150</xdr:colOff>
                <xdr:row>19</xdr:row>
                <xdr:rowOff>190500</xdr:rowOff>
              </from>
              <to>
                <xdr:col>2</xdr:col>
                <xdr:colOff>666750</xdr:colOff>
                <xdr:row>19</xdr:row>
                <xdr:rowOff>447675</xdr:rowOff>
              </to>
            </anchor>
          </objectPr>
        </oleObject>
      </mc:Choice>
      <mc:Fallback>
        <oleObject progId="Equation.3" shapeId="1252" r:id="rId12"/>
      </mc:Fallback>
    </mc:AlternateContent>
    <mc:AlternateContent xmlns:mc="http://schemas.openxmlformats.org/markup-compatibility/2006">
      <mc:Choice Requires="x14">
        <oleObject progId="Equation.3" shapeId="1253"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253" r:id="rId14"/>
      </mc:Fallback>
    </mc:AlternateContent>
    <mc:AlternateContent xmlns:mc="http://schemas.openxmlformats.org/markup-compatibility/2006">
      <mc:Choice Requires="x14">
        <oleObject progId="Equation.3" shapeId="1254"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254" r:id="rId16"/>
      </mc:Fallback>
    </mc:AlternateContent>
    <mc:AlternateContent xmlns:mc="http://schemas.openxmlformats.org/markup-compatibility/2006">
      <mc:Choice Requires="x14">
        <oleObject progId="Equation.3" shapeId="1255" r:id="rId18">
          <objectPr defaultSize="0" autoPict="0" r:id="rId19">
            <anchor moveWithCells="1" sizeWithCells="1">
              <from>
                <xdr:col>2</xdr:col>
                <xdr:colOff>38100</xdr:colOff>
                <xdr:row>22</xdr:row>
                <xdr:rowOff>19050</xdr:rowOff>
              </from>
              <to>
                <xdr:col>2</xdr:col>
                <xdr:colOff>314325</xdr:colOff>
                <xdr:row>22</xdr:row>
                <xdr:rowOff>238125</xdr:rowOff>
              </to>
            </anchor>
          </objectPr>
        </oleObject>
      </mc:Choice>
      <mc:Fallback>
        <oleObject progId="Equation.3" shapeId="1255" r:id="rId18"/>
      </mc:Fallback>
    </mc:AlternateContent>
    <mc:AlternateContent xmlns:mc="http://schemas.openxmlformats.org/markup-compatibility/2006">
      <mc:Choice Requires="x14">
        <oleObject progId="Equation.3" shapeId="1256" r:id="rId20">
          <objectPr defaultSize="0" autoPict="0" r:id="rId21">
            <anchor moveWithCells="1" sizeWithCells="1">
              <from>
                <xdr:col>2</xdr:col>
                <xdr:colOff>28575</xdr:colOff>
                <xdr:row>22</xdr:row>
                <xdr:rowOff>219075</xdr:rowOff>
              </from>
              <to>
                <xdr:col>2</xdr:col>
                <xdr:colOff>533400</xdr:colOff>
                <xdr:row>24</xdr:row>
                <xdr:rowOff>19050</xdr:rowOff>
              </to>
            </anchor>
          </objectPr>
        </oleObject>
      </mc:Choice>
      <mc:Fallback>
        <oleObject progId="Equation.3" shapeId="1256" r:id="rId20"/>
      </mc:Fallback>
    </mc:AlternateContent>
    <mc:AlternateContent xmlns:mc="http://schemas.openxmlformats.org/markup-compatibility/2006">
      <mc:Choice Requires="x14">
        <oleObject progId="Equation.3" shapeId="1257"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257" r:id="rId22"/>
      </mc:Fallback>
    </mc:AlternateContent>
    <mc:AlternateContent xmlns:mc="http://schemas.openxmlformats.org/markup-compatibility/2006">
      <mc:Choice Requires="x14">
        <oleObject progId="Equation.3" shapeId="1258"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258" r:id="rId24"/>
      </mc:Fallback>
    </mc:AlternateContent>
    <mc:AlternateContent xmlns:mc="http://schemas.openxmlformats.org/markup-compatibility/2006">
      <mc:Choice Requires="x14">
        <oleObject progId="Equation.3" shapeId="1259"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259" r:id="rId26"/>
      </mc:Fallback>
    </mc:AlternateContent>
    <mc:AlternateContent xmlns:mc="http://schemas.openxmlformats.org/markup-compatibility/2006">
      <mc:Choice Requires="x14">
        <oleObject progId="Equation.3" shapeId="1260"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260" r:id="rId28"/>
      </mc:Fallback>
    </mc:AlternateContent>
    <mc:AlternateContent xmlns:mc="http://schemas.openxmlformats.org/markup-compatibility/2006">
      <mc:Choice Requires="x14">
        <oleObject progId="Equation.3" shapeId="1261"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261"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Пользователь Windows</cp:lastModifiedBy>
  <cp:lastPrinted>2013-04-01T04:34:58Z</cp:lastPrinted>
  <dcterms:created xsi:type="dcterms:W3CDTF">2013-02-04T09:28:33Z</dcterms:created>
  <dcterms:modified xsi:type="dcterms:W3CDTF">2020-06-18T05:14:32Z</dcterms:modified>
</cp:coreProperties>
</file>